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7"/>
  <workbookPr hidePivotFieldList="1" defaultThemeVersion="124226"/>
  <mc:AlternateContent xmlns:mc="http://schemas.openxmlformats.org/markup-compatibility/2006">
    <mc:Choice Requires="x15">
      <x15ac:absPath xmlns:x15ac="http://schemas.microsoft.com/office/spreadsheetml/2010/11/ac" url="https://civicexchangeorg.sharepoint.com/sites/HongKong2050isNowTeamsite/Shared Documents/12 Hong Kong EPS technical note/HK EPS update/eps-us-3.4.7 working/InputData/fuels/0 Need to Update/PEI/"/>
    </mc:Choice>
  </mc:AlternateContent>
  <xr:revisionPtr revIDLastSave="42" documentId="11_39D44C73E7288D440388AA81F148FC75EDA93DD2" xr6:coauthVersionLast="47" xr6:coauthVersionMax="47" xr10:uidLastSave="{E4A9509C-C92E-6D4B-AC4E-D8EFC0085F2B}"/>
  <bookViews>
    <workbookView xWindow="28840" yWindow="500" windowWidth="36400" windowHeight="21100" tabRatio="783" firstSheet="2" activeTab="2" xr2:uid="{00000000-000D-0000-FFFF-FFFF00000000}"/>
  </bookViews>
  <sheets>
    <sheet name="About" sheetId="1" r:id="rId1"/>
    <sheet name="Key to Data Locs" sheetId="14" r:id="rId2"/>
    <sheet name="GREET1 Results" sheetId="2" r:id="rId3"/>
    <sheet name="GREET1 EF" sheetId="4" r:id="rId4"/>
    <sheet name="GREET1 Electric" sheetId="16" r:id="rId5"/>
    <sheet name="GREET1 JetFuel_WTWa" sheetId="3" r:id="rId6"/>
    <sheet name="GREET1 Fuel_Specs" sheetId="15" r:id="rId7"/>
    <sheet name="eGrid Plant" sheetId="17" r:id="rId8"/>
    <sheet name="Hard Coal and Lignite" sheetId="18" r:id="rId9"/>
    <sheet name="PEI-TFPEI-LDVs" sheetId="5" r:id="rId10"/>
    <sheet name="PEI-TFPEI-HDVs" sheetId="9" r:id="rId11"/>
    <sheet name="PEI-TFPEI-aircraft" sheetId="10" r:id="rId12"/>
    <sheet name="PEI-TFPEI-rail" sheetId="11" r:id="rId13"/>
    <sheet name="PEI-TFPEI-ships" sheetId="12" r:id="rId14"/>
    <sheet name="PEI-TFPEI-motorbikes" sheetId="13" r:id="rId15"/>
    <sheet name="PEI-EFPEI" sheetId="6" r:id="rId16"/>
    <sheet name="PEI-BFPEI" sheetId="7" r:id="rId17"/>
    <sheet name="PEI-IFPEI" sheetId="8" r:id="rId18"/>
  </sheets>
  <definedNames>
    <definedName name="BTU_per_kWh">About!$A$164</definedName>
    <definedName name="HHV_Adjust">About!$A$161</definedName>
    <definedName name="use_lifecycle_biofuel_EIs">About!$A$62</definedName>
  </definedNames>
  <calcPr calcId="191028"/>
  <pivotCaches>
    <pivotCache cacheId="1473" r:id="rId19"/>
    <pivotCache cacheId="1474"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 i="18" l="1"/>
  <c r="M55" i="18" s="1"/>
  <c r="N9" i="18"/>
  <c r="N43" i="18" s="1"/>
  <c r="M43" i="18"/>
  <c r="M29" i="18"/>
  <c r="N29" i="18"/>
  <c r="N55" i="18"/>
  <c r="N10" i="18"/>
  <c r="M56" i="18"/>
  <c r="M10" i="18"/>
  <c r="M9" i="18"/>
  <c r="N22" i="18"/>
  <c r="M8" i="18"/>
  <c r="M22" i="18" s="1"/>
  <c r="F3" i="18"/>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F124" i="18"/>
  <c r="F125" i="18"/>
  <c r="F126" i="18"/>
  <c r="F127" i="18"/>
  <c r="F128" i="18"/>
  <c r="F129" i="18"/>
  <c r="F130" i="18"/>
  <c r="F131" i="18"/>
  <c r="F132" i="18"/>
  <c r="F133" i="18"/>
  <c r="F134" i="18"/>
  <c r="F135" i="18"/>
  <c r="F136" i="18"/>
  <c r="F137" i="18"/>
  <c r="F138" i="18"/>
  <c r="F139" i="18"/>
  <c r="F140" i="18"/>
  <c r="F141" i="18"/>
  <c r="F142" i="18"/>
  <c r="F143" i="18"/>
  <c r="F144" i="18"/>
  <c r="F145" i="18"/>
  <c r="F146" i="18"/>
  <c r="F147" i="18"/>
  <c r="F148" i="18"/>
  <c r="F149" i="18"/>
  <c r="F150" i="18"/>
  <c r="F151" i="18"/>
  <c r="F152" i="18"/>
  <c r="F153" i="18"/>
  <c r="F154" i="18"/>
  <c r="F155" i="18"/>
  <c r="F156" i="18"/>
  <c r="F157" i="18"/>
  <c r="F158" i="18"/>
  <c r="F159" i="18"/>
  <c r="F160" i="18"/>
  <c r="F161" i="18"/>
  <c r="F162" i="18"/>
  <c r="F163" i="18"/>
  <c r="F164" i="18"/>
  <c r="F165" i="18"/>
  <c r="F166" i="18"/>
  <c r="F167" i="18"/>
  <c r="F168" i="18"/>
  <c r="F169" i="18"/>
  <c r="F170" i="18"/>
  <c r="F171" i="18"/>
  <c r="F172" i="18"/>
  <c r="F173" i="18"/>
  <c r="F174" i="18"/>
  <c r="F175" i="18"/>
  <c r="F176" i="18"/>
  <c r="F177" i="18"/>
  <c r="F178" i="18"/>
  <c r="F179" i="18"/>
  <c r="F180" i="18"/>
  <c r="F181" i="18"/>
  <c r="F182" i="18"/>
  <c r="F183" i="18"/>
  <c r="F184" i="18"/>
  <c r="F185" i="18"/>
  <c r="F186" i="18"/>
  <c r="F187" i="18"/>
  <c r="F188" i="18"/>
  <c r="F189" i="18"/>
  <c r="F190" i="18"/>
  <c r="F191" i="18"/>
  <c r="F192" i="18"/>
  <c r="F193" i="18"/>
  <c r="F194" i="18"/>
  <c r="F195" i="18"/>
  <c r="F196" i="18"/>
  <c r="F197" i="18"/>
  <c r="F198" i="18"/>
  <c r="F199" i="18"/>
  <c r="F200" i="18"/>
  <c r="F201" i="18"/>
  <c r="F202" i="18"/>
  <c r="F203" i="18"/>
  <c r="F204" i="18"/>
  <c r="F205" i="18"/>
  <c r="F206" i="18"/>
  <c r="F207" i="18"/>
  <c r="F208" i="18"/>
  <c r="F209" i="18"/>
  <c r="F210" i="18"/>
  <c r="F211" i="18"/>
  <c r="F212" i="18"/>
  <c r="F213" i="18"/>
  <c r="F214" i="18"/>
  <c r="F215" i="18"/>
  <c r="F216" i="18"/>
  <c r="F217" i="18"/>
  <c r="F218" i="18"/>
  <c r="F219" i="18"/>
  <c r="F220" i="18"/>
  <c r="F221" i="18"/>
  <c r="F222" i="18"/>
  <c r="F223" i="18"/>
  <c r="F224" i="18"/>
  <c r="F225" i="18"/>
  <c r="F226" i="18"/>
  <c r="F227" i="18"/>
  <c r="F228" i="18"/>
  <c r="F229" i="18"/>
  <c r="F230" i="18"/>
  <c r="F231" i="18"/>
  <c r="F232" i="18"/>
  <c r="F233" i="18"/>
  <c r="F234" i="18"/>
  <c r="F235" i="18"/>
  <c r="F236" i="18"/>
  <c r="F237" i="18"/>
  <c r="F238" i="18"/>
  <c r="F239" i="18"/>
  <c r="F240" i="18"/>
  <c r="F241" i="18"/>
  <c r="F242" i="18"/>
  <c r="F243" i="18"/>
  <c r="F244" i="18"/>
  <c r="F245" i="18"/>
  <c r="F246" i="18"/>
  <c r="F247" i="18"/>
  <c r="F248" i="18"/>
  <c r="F249" i="18"/>
  <c r="F250" i="18"/>
  <c r="F251" i="18"/>
  <c r="F252" i="18"/>
  <c r="F253" i="18"/>
  <c r="F254" i="18"/>
  <c r="F255" i="18"/>
  <c r="F256" i="18"/>
  <c r="F257" i="18"/>
  <c r="F258" i="18"/>
  <c r="F259" i="18"/>
  <c r="F260" i="18"/>
  <c r="F261" i="18"/>
  <c r="F262" i="18"/>
  <c r="F263" i="18"/>
  <c r="F264" i="18"/>
  <c r="F265" i="18"/>
  <c r="F266" i="18"/>
  <c r="F267" i="18"/>
  <c r="F268" i="18"/>
  <c r="F269" i="18"/>
  <c r="F270" i="18"/>
  <c r="F271" i="18"/>
  <c r="F272" i="18"/>
  <c r="F273" i="18"/>
  <c r="F274" i="18"/>
  <c r="F275" i="18"/>
  <c r="F276" i="18"/>
  <c r="F277" i="18"/>
  <c r="F278" i="18"/>
  <c r="F279" i="18"/>
  <c r="F280" i="18"/>
  <c r="F281" i="18"/>
  <c r="F282" i="18"/>
  <c r="F283" i="18"/>
  <c r="F284" i="18"/>
  <c r="F285" i="18"/>
  <c r="F286" i="18"/>
  <c r="F287" i="18"/>
  <c r="F288" i="18"/>
  <c r="F289" i="18"/>
  <c r="F290" i="18"/>
  <c r="F291" i="18"/>
  <c r="F292" i="18"/>
  <c r="F293" i="18"/>
  <c r="F294" i="18"/>
  <c r="F295" i="18"/>
  <c r="F296" i="18"/>
  <c r="F297" i="18"/>
  <c r="F298" i="18"/>
  <c r="F299" i="18"/>
  <c r="F300" i="18"/>
  <c r="F301" i="18"/>
  <c r="F302" i="18"/>
  <c r="F303" i="18"/>
  <c r="F304" i="18"/>
  <c r="F305" i="18"/>
  <c r="F306" i="18"/>
  <c r="F307" i="18"/>
  <c r="F308" i="18"/>
  <c r="F309" i="18"/>
  <c r="F310" i="18"/>
  <c r="F311" i="18"/>
  <c r="F312" i="18"/>
  <c r="F313" i="18"/>
  <c r="F314" i="18"/>
  <c r="F315" i="18"/>
  <c r="F316" i="18"/>
  <c r="F317" i="18"/>
  <c r="F318" i="18"/>
  <c r="F319" i="18"/>
  <c r="F320" i="18"/>
  <c r="F321" i="18"/>
  <c r="F322" i="18"/>
  <c r="F323" i="18"/>
  <c r="F324" i="18"/>
  <c r="F325" i="18"/>
  <c r="F326" i="18"/>
  <c r="F327" i="18"/>
  <c r="F328" i="18"/>
  <c r="F329" i="18"/>
  <c r="F330" i="18"/>
  <c r="F331" i="18"/>
  <c r="F332" i="18"/>
  <c r="F333" i="18"/>
  <c r="F334" i="18"/>
  <c r="F335" i="18"/>
  <c r="F336" i="18"/>
  <c r="F337" i="18"/>
  <c r="F338" i="18"/>
  <c r="F339" i="18"/>
  <c r="F340" i="18"/>
  <c r="F341" i="18"/>
  <c r="F342" i="18"/>
  <c r="F343" i="18"/>
  <c r="F344" i="18"/>
  <c r="F345" i="18"/>
  <c r="F346" i="18"/>
  <c r="F347" i="18"/>
  <c r="F348" i="18"/>
  <c r="F349" i="18"/>
  <c r="F350" i="18"/>
  <c r="F351" i="18"/>
  <c r="F352" i="18"/>
  <c r="F353" i="18"/>
  <c r="F354" i="18"/>
  <c r="F355" i="18"/>
  <c r="F356" i="18"/>
  <c r="F357" i="18"/>
  <c r="F358" i="18"/>
  <c r="F359" i="18"/>
  <c r="F360" i="18"/>
  <c r="F361" i="18"/>
  <c r="F362" i="18"/>
  <c r="F363" i="18"/>
  <c r="F364" i="18"/>
  <c r="F365" i="18"/>
  <c r="F366" i="18"/>
  <c r="F367" i="18"/>
  <c r="F368" i="18"/>
  <c r="F369" i="18"/>
  <c r="F370" i="18"/>
  <c r="F371" i="18"/>
  <c r="F372" i="18"/>
  <c r="F373" i="18"/>
  <c r="F374" i="18"/>
  <c r="F375" i="18"/>
  <c r="F376" i="18"/>
  <c r="F377" i="18"/>
  <c r="F378" i="18"/>
  <c r="F379" i="18"/>
  <c r="F380" i="18"/>
  <c r="F381" i="18"/>
  <c r="F382" i="18"/>
  <c r="F383" i="18"/>
  <c r="F384" i="18"/>
  <c r="F385" i="18"/>
  <c r="F386" i="18"/>
  <c r="F387" i="18"/>
  <c r="F388" i="18"/>
  <c r="F389" i="18"/>
  <c r="F390" i="18"/>
  <c r="F391" i="18"/>
  <c r="F392" i="18"/>
  <c r="F393" i="18"/>
  <c r="F394" i="18"/>
  <c r="F395" i="18"/>
  <c r="F396" i="18"/>
  <c r="F397" i="18"/>
  <c r="F398" i="18"/>
  <c r="F399" i="18"/>
  <c r="F400" i="18"/>
  <c r="F401" i="18"/>
  <c r="F402" i="18"/>
  <c r="F403" i="18"/>
  <c r="F404" i="18"/>
  <c r="F405" i="18"/>
  <c r="F406" i="18"/>
  <c r="F407" i="18"/>
  <c r="F408" i="18"/>
  <c r="F409" i="18"/>
  <c r="F410" i="18"/>
  <c r="F411" i="18"/>
  <c r="F412" i="18"/>
  <c r="F413" i="18"/>
  <c r="F414" i="18"/>
  <c r="F415" i="18"/>
  <c r="F416" i="18"/>
  <c r="F417" i="18"/>
  <c r="F418" i="18"/>
  <c r="F419" i="18"/>
  <c r="F420" i="18"/>
  <c r="F421" i="18"/>
  <c r="F422" i="18"/>
  <c r="F423" i="18"/>
  <c r="F424" i="18"/>
  <c r="F425" i="18"/>
  <c r="F426" i="18"/>
  <c r="F427" i="18"/>
  <c r="F428" i="18"/>
  <c r="F429" i="18"/>
  <c r="F430" i="18"/>
  <c r="F431" i="18"/>
  <c r="F432" i="18"/>
  <c r="F433" i="18"/>
  <c r="F434" i="18"/>
  <c r="F435" i="18"/>
  <c r="F436" i="18"/>
  <c r="F437" i="18"/>
  <c r="F438" i="18"/>
  <c r="F439" i="18"/>
  <c r="F440" i="18"/>
  <c r="F441" i="18"/>
  <c r="F442" i="18"/>
  <c r="F443" i="18"/>
  <c r="F444" i="18"/>
  <c r="F445" i="18"/>
  <c r="F446" i="18"/>
  <c r="F447" i="18"/>
  <c r="F448" i="18"/>
  <c r="F449" i="18"/>
  <c r="F450" i="18"/>
  <c r="F451" i="18"/>
  <c r="F452" i="18"/>
  <c r="F453" i="18"/>
  <c r="F454" i="18"/>
  <c r="F455" i="18"/>
  <c r="F456" i="18"/>
  <c r="F457" i="18"/>
  <c r="F458" i="18"/>
  <c r="F459" i="18"/>
  <c r="F460" i="18"/>
  <c r="F461" i="18"/>
  <c r="F462" i="18"/>
  <c r="F463" i="18"/>
  <c r="F464" i="18"/>
  <c r="F465" i="18"/>
  <c r="F466" i="18"/>
  <c r="F467" i="18"/>
  <c r="F468" i="18"/>
  <c r="F469" i="18"/>
  <c r="F470" i="18"/>
  <c r="F471" i="18"/>
  <c r="F472" i="18"/>
  <c r="F473" i="18"/>
  <c r="F474" i="18"/>
  <c r="F475" i="18"/>
  <c r="F476" i="18"/>
  <c r="F477" i="18"/>
  <c r="F478" i="18"/>
  <c r="F479" i="18"/>
  <c r="F480" i="18"/>
  <c r="F481" i="18"/>
  <c r="F482" i="18"/>
  <c r="F483" i="18"/>
  <c r="F484" i="18"/>
  <c r="F485" i="18"/>
  <c r="F486" i="18"/>
  <c r="F487" i="18"/>
  <c r="F488" i="18"/>
  <c r="F489" i="18"/>
  <c r="F490" i="18"/>
  <c r="F491" i="18"/>
  <c r="F492" i="18"/>
  <c r="F493" i="18"/>
  <c r="F494" i="18"/>
  <c r="F495" i="18"/>
  <c r="F496" i="18"/>
  <c r="F497" i="18"/>
  <c r="F498" i="18"/>
  <c r="F499" i="18"/>
  <c r="F500" i="18"/>
  <c r="F501" i="18"/>
  <c r="F502" i="18"/>
  <c r="F503" i="18"/>
  <c r="F504" i="18"/>
  <c r="F505" i="18"/>
  <c r="F506" i="18"/>
  <c r="F507" i="18"/>
  <c r="F508" i="18"/>
  <c r="F509" i="18"/>
  <c r="F510" i="18"/>
  <c r="F511" i="18"/>
  <c r="F512" i="18"/>
  <c r="F513" i="18"/>
  <c r="F514" i="18"/>
  <c r="F515" i="18"/>
  <c r="F516" i="18"/>
  <c r="F517" i="18"/>
  <c r="F518" i="18"/>
  <c r="F519" i="18"/>
  <c r="F520" i="18"/>
  <c r="F521" i="18"/>
  <c r="F522" i="18"/>
  <c r="F523" i="18"/>
  <c r="F524" i="18"/>
  <c r="F525" i="18"/>
  <c r="F526" i="18"/>
  <c r="F527" i="18"/>
  <c r="F528" i="18"/>
  <c r="F529" i="18"/>
  <c r="F530" i="18"/>
  <c r="F531" i="18"/>
  <c r="F532" i="18"/>
  <c r="F533" i="18"/>
  <c r="F534" i="18"/>
  <c r="F535" i="18"/>
  <c r="F536" i="18"/>
  <c r="F537" i="18"/>
  <c r="F538" i="18"/>
  <c r="F539" i="18"/>
  <c r="F540" i="18"/>
  <c r="F541" i="18"/>
  <c r="F542" i="18"/>
  <c r="F543" i="18"/>
  <c r="F544" i="18"/>
  <c r="F545" i="18"/>
  <c r="F546" i="18"/>
  <c r="F547" i="18"/>
  <c r="F548" i="18"/>
  <c r="F549" i="18"/>
  <c r="F550" i="18"/>
  <c r="F551" i="18"/>
  <c r="F552" i="18"/>
  <c r="F553" i="18"/>
  <c r="F554" i="18"/>
  <c r="F555" i="18"/>
  <c r="F556" i="18"/>
  <c r="F557" i="18"/>
  <c r="F558" i="18"/>
  <c r="F559" i="18"/>
  <c r="F560" i="18"/>
  <c r="F561" i="18"/>
  <c r="F562" i="18"/>
  <c r="F563" i="18"/>
  <c r="F564" i="18"/>
  <c r="F565" i="18"/>
  <c r="F566" i="18"/>
  <c r="F567" i="18"/>
  <c r="F568" i="18"/>
  <c r="F569" i="18"/>
  <c r="F570" i="18"/>
  <c r="F571" i="18"/>
  <c r="F572" i="18"/>
  <c r="F573" i="18"/>
  <c r="F574" i="18"/>
  <c r="F575" i="18"/>
  <c r="F576" i="18"/>
  <c r="F577" i="18"/>
  <c r="F578" i="18"/>
  <c r="F579" i="18"/>
  <c r="F580" i="18"/>
  <c r="F581" i="18"/>
  <c r="F582" i="18"/>
  <c r="F583" i="18"/>
  <c r="F584" i="18"/>
  <c r="F585" i="18"/>
  <c r="F586" i="18"/>
  <c r="F587" i="18"/>
  <c r="F588" i="18"/>
  <c r="F589" i="18"/>
  <c r="F590" i="18"/>
  <c r="F591" i="18"/>
  <c r="F592" i="18"/>
  <c r="F593" i="18"/>
  <c r="F594" i="18"/>
  <c r="F595" i="18"/>
  <c r="F596" i="18"/>
  <c r="F597" i="18"/>
  <c r="F598" i="18"/>
  <c r="F599" i="18"/>
  <c r="F600" i="18"/>
  <c r="F601" i="18"/>
  <c r="F602" i="18"/>
  <c r="F603" i="18"/>
  <c r="F604" i="18"/>
  <c r="F605" i="18"/>
  <c r="F606" i="18"/>
  <c r="F607" i="18"/>
  <c r="F608" i="18"/>
  <c r="F609" i="18"/>
  <c r="F610" i="18"/>
  <c r="F611" i="18"/>
  <c r="F612" i="18"/>
  <c r="F613" i="18"/>
  <c r="F614" i="18"/>
  <c r="F615" i="18"/>
  <c r="F616" i="18"/>
  <c r="F617" i="18"/>
  <c r="F618" i="18"/>
  <c r="F619" i="18"/>
  <c r="F620" i="18"/>
  <c r="F621" i="18"/>
  <c r="F622" i="18"/>
  <c r="F623" i="18"/>
  <c r="F624" i="18"/>
  <c r="F625" i="18"/>
  <c r="F626" i="18"/>
  <c r="F627" i="18"/>
  <c r="F628" i="18"/>
  <c r="F629" i="18"/>
  <c r="F630" i="18"/>
  <c r="F631" i="18"/>
  <c r="F632" i="18"/>
  <c r="F633" i="18"/>
  <c r="F634" i="18"/>
  <c r="F635" i="18"/>
  <c r="F636" i="18"/>
  <c r="F637" i="18"/>
  <c r="F638" i="18"/>
  <c r="F639" i="18"/>
  <c r="F640" i="18"/>
  <c r="F641" i="18"/>
  <c r="F642" i="18"/>
  <c r="F643" i="18"/>
  <c r="F644" i="18"/>
  <c r="F645" i="18"/>
  <c r="F646" i="18"/>
  <c r="F647" i="18"/>
  <c r="F648" i="18"/>
  <c r="F649" i="18"/>
  <c r="F650" i="18"/>
  <c r="F651" i="18"/>
  <c r="F652" i="18"/>
  <c r="F653" i="18"/>
  <c r="F654" i="18"/>
  <c r="F655" i="18"/>
  <c r="F656" i="18"/>
  <c r="F657" i="18"/>
  <c r="F658" i="18"/>
  <c r="F659" i="18"/>
  <c r="F660" i="18"/>
  <c r="F661" i="18"/>
  <c r="F662" i="18"/>
  <c r="F663" i="18"/>
  <c r="F664" i="18"/>
  <c r="F665" i="18"/>
  <c r="F666" i="18"/>
  <c r="F667" i="18"/>
  <c r="F668" i="18"/>
  <c r="F669" i="18"/>
  <c r="F670" i="18"/>
  <c r="F671" i="18"/>
  <c r="F672" i="18"/>
  <c r="F673" i="18"/>
  <c r="F674" i="18"/>
  <c r="F675" i="18"/>
  <c r="F676" i="18"/>
  <c r="F677" i="18"/>
  <c r="F678" i="18"/>
  <c r="F679" i="18"/>
  <c r="F680" i="18"/>
  <c r="F681" i="18"/>
  <c r="F682" i="18"/>
  <c r="F683" i="18"/>
  <c r="F684" i="18"/>
  <c r="F685" i="18"/>
  <c r="F686" i="18"/>
  <c r="F687" i="18"/>
  <c r="F688" i="18"/>
  <c r="F689" i="18"/>
  <c r="F690" i="18"/>
  <c r="F691" i="18"/>
  <c r="F692" i="18"/>
  <c r="F693" i="18"/>
  <c r="F694" i="18"/>
  <c r="F695" i="18"/>
  <c r="F696" i="18"/>
  <c r="F697" i="18"/>
  <c r="F698" i="18"/>
  <c r="F699" i="18"/>
  <c r="F700" i="18"/>
  <c r="F701" i="18"/>
  <c r="F702" i="18"/>
  <c r="F703" i="18"/>
  <c r="F704" i="18"/>
  <c r="F705" i="18"/>
  <c r="F706" i="18"/>
  <c r="F707" i="18"/>
  <c r="F708" i="18"/>
  <c r="F709" i="18"/>
  <c r="F710" i="18"/>
  <c r="F711" i="18"/>
  <c r="F712" i="18"/>
  <c r="F713" i="18"/>
  <c r="F714" i="18"/>
  <c r="F715" i="18"/>
  <c r="F716" i="18"/>
  <c r="F717" i="18"/>
  <c r="F718" i="18"/>
  <c r="F719" i="18"/>
  <c r="F720" i="18"/>
  <c r="F721" i="18"/>
  <c r="F722" i="18"/>
  <c r="F723" i="18"/>
  <c r="F724" i="18"/>
  <c r="F725" i="18"/>
  <c r="F726" i="18"/>
  <c r="F727" i="18"/>
  <c r="F728" i="18"/>
  <c r="F729" i="18"/>
  <c r="F730" i="18"/>
  <c r="F731" i="18"/>
  <c r="F732" i="18"/>
  <c r="F733" i="18"/>
  <c r="F734" i="18"/>
  <c r="F735" i="18"/>
  <c r="F736" i="18"/>
  <c r="F737" i="18"/>
  <c r="F738" i="18"/>
  <c r="F739" i="18"/>
  <c r="F740" i="18"/>
  <c r="F741" i="18"/>
  <c r="F742" i="18"/>
  <c r="F743" i="18"/>
  <c r="F744" i="18"/>
  <c r="F745" i="18"/>
  <c r="F746" i="18"/>
  <c r="F747" i="18"/>
  <c r="F748" i="18"/>
  <c r="F749" i="18"/>
  <c r="F750" i="18"/>
  <c r="F751" i="18"/>
  <c r="F752" i="18"/>
  <c r="F753" i="18"/>
  <c r="F754" i="18"/>
  <c r="F755" i="18"/>
  <c r="F756" i="18"/>
  <c r="F757" i="18"/>
  <c r="F758" i="18"/>
  <c r="F759" i="18"/>
  <c r="F760" i="18"/>
  <c r="F761" i="18"/>
  <c r="F762" i="18"/>
  <c r="F763" i="18"/>
  <c r="F764" i="18"/>
  <c r="F765" i="18"/>
  <c r="F766" i="18"/>
  <c r="F767" i="18"/>
  <c r="F768" i="18"/>
  <c r="F769" i="18"/>
  <c r="F770" i="18"/>
  <c r="F771" i="18"/>
  <c r="F772" i="18"/>
  <c r="F773" i="18"/>
  <c r="F774" i="18"/>
  <c r="F775" i="18"/>
  <c r="F776" i="18"/>
  <c r="F777" i="18"/>
  <c r="F778" i="18"/>
  <c r="F779" i="18"/>
  <c r="F780" i="18"/>
  <c r="F781" i="18"/>
  <c r="F782" i="18"/>
  <c r="F783" i="18"/>
  <c r="F784" i="18"/>
  <c r="F785" i="18"/>
  <c r="F786" i="18"/>
  <c r="F787" i="18"/>
  <c r="F788" i="18"/>
  <c r="F789" i="18"/>
  <c r="F790" i="18"/>
  <c r="F791" i="18"/>
  <c r="F792" i="18"/>
  <c r="F793" i="18"/>
  <c r="F794" i="18"/>
  <c r="F795" i="18"/>
  <c r="F796" i="18"/>
  <c r="F797" i="18"/>
  <c r="F798" i="18"/>
  <c r="F799" i="18"/>
  <c r="F800" i="18"/>
  <c r="F801" i="18"/>
  <c r="F802" i="18"/>
  <c r="F803" i="18"/>
  <c r="F804" i="18"/>
  <c r="F805" i="18"/>
  <c r="F806" i="18"/>
  <c r="F807" i="18"/>
  <c r="F808" i="18"/>
  <c r="F809" i="18"/>
  <c r="F810" i="18"/>
  <c r="F811" i="18"/>
  <c r="F812" i="18"/>
  <c r="F813" i="18"/>
  <c r="F814" i="18"/>
  <c r="F815" i="18"/>
  <c r="F816" i="18"/>
  <c r="F817" i="18"/>
  <c r="F818" i="18"/>
  <c r="F819" i="18"/>
  <c r="F820" i="18"/>
  <c r="F821" i="18"/>
  <c r="F822" i="18"/>
  <c r="F823" i="18"/>
  <c r="F824" i="18"/>
  <c r="F825" i="18"/>
  <c r="F826" i="18"/>
  <c r="F827" i="18"/>
  <c r="F828" i="18"/>
  <c r="F829" i="18"/>
  <c r="F830" i="18"/>
  <c r="F831" i="18"/>
  <c r="F832" i="18"/>
  <c r="F833" i="18"/>
  <c r="F834" i="18"/>
  <c r="F835" i="18"/>
  <c r="F836" i="18"/>
  <c r="F837" i="18"/>
  <c r="F838" i="18"/>
  <c r="F839" i="18"/>
  <c r="F840" i="18"/>
  <c r="F841" i="18"/>
  <c r="F842" i="18"/>
  <c r="F843" i="18"/>
  <c r="F844" i="18"/>
  <c r="F845" i="18"/>
  <c r="F846" i="18"/>
  <c r="F847" i="18"/>
  <c r="F848" i="18"/>
  <c r="F849" i="18"/>
  <c r="F850" i="18"/>
  <c r="F851" i="18"/>
  <c r="F852" i="18"/>
  <c r="F853" i="18"/>
  <c r="F854" i="18"/>
  <c r="F855" i="18"/>
  <c r="F856" i="18"/>
  <c r="F857" i="18"/>
  <c r="F858" i="18"/>
  <c r="F859" i="18"/>
  <c r="F860" i="18"/>
  <c r="F861" i="18"/>
  <c r="F862" i="18"/>
  <c r="F863" i="18"/>
  <c r="F864" i="18"/>
  <c r="F865" i="18"/>
  <c r="F866" i="18"/>
  <c r="F867" i="18"/>
  <c r="F868" i="18"/>
  <c r="F869" i="18"/>
  <c r="F870" i="18"/>
  <c r="F871" i="18"/>
  <c r="F872" i="18"/>
  <c r="F873" i="18"/>
  <c r="F874" i="18"/>
  <c r="F875" i="18"/>
  <c r="F876" i="18"/>
  <c r="F877" i="18"/>
  <c r="F878" i="18"/>
  <c r="F879" i="18"/>
  <c r="F880" i="18"/>
  <c r="F881" i="18"/>
  <c r="F882" i="18"/>
  <c r="F883" i="18"/>
  <c r="F884" i="18"/>
  <c r="F885" i="18"/>
  <c r="F886" i="18"/>
  <c r="F887" i="18"/>
  <c r="F888" i="18"/>
  <c r="F889" i="18"/>
  <c r="F890" i="18"/>
  <c r="F891" i="18"/>
  <c r="F892" i="18"/>
  <c r="F893" i="18"/>
  <c r="F894" i="18"/>
  <c r="F895" i="18"/>
  <c r="F896" i="18"/>
  <c r="F897" i="18"/>
  <c r="F898" i="18"/>
  <c r="F899" i="18"/>
  <c r="F900" i="18"/>
  <c r="F901" i="18"/>
  <c r="F902" i="18"/>
  <c r="F903" i="18"/>
  <c r="F904" i="18"/>
  <c r="F905" i="18"/>
  <c r="F906" i="18"/>
  <c r="F907" i="18"/>
  <c r="F908" i="18"/>
  <c r="F909" i="18"/>
  <c r="F910" i="18"/>
  <c r="F911" i="18"/>
  <c r="F912" i="18"/>
  <c r="F913" i="18"/>
  <c r="F914" i="18"/>
  <c r="F915" i="18"/>
  <c r="F916" i="18"/>
  <c r="F917" i="18"/>
  <c r="F918" i="18"/>
  <c r="F919" i="18"/>
  <c r="F920" i="18"/>
  <c r="F921" i="18"/>
  <c r="F922" i="18"/>
  <c r="F923" i="18"/>
  <c r="F924" i="18"/>
  <c r="F925" i="18"/>
  <c r="F926" i="18"/>
  <c r="F927" i="18"/>
  <c r="F928" i="18"/>
  <c r="F929" i="18"/>
  <c r="F930" i="18"/>
  <c r="F931" i="18"/>
  <c r="F932" i="18"/>
  <c r="F933" i="18"/>
  <c r="F934" i="18"/>
  <c r="F935" i="18"/>
  <c r="F936" i="18"/>
  <c r="F937" i="18"/>
  <c r="F938" i="18"/>
  <c r="F939" i="18"/>
  <c r="F940" i="18"/>
  <c r="F941" i="18"/>
  <c r="F942" i="18"/>
  <c r="F943" i="18"/>
  <c r="F944" i="18"/>
  <c r="F945" i="18"/>
  <c r="F946" i="18"/>
  <c r="F947" i="18"/>
  <c r="F948" i="18"/>
  <c r="F949" i="18"/>
  <c r="F950" i="18"/>
  <c r="F951" i="18"/>
  <c r="F952" i="18"/>
  <c r="F953" i="18"/>
  <c r="F954" i="18"/>
  <c r="F955" i="18"/>
  <c r="F956" i="18"/>
  <c r="F957" i="18"/>
  <c r="F958" i="18"/>
  <c r="F959" i="18"/>
  <c r="F960" i="18"/>
  <c r="F961" i="18"/>
  <c r="F962" i="18"/>
  <c r="F963" i="18"/>
  <c r="F964" i="18"/>
  <c r="F965" i="18"/>
  <c r="F966" i="18"/>
  <c r="F967" i="18"/>
  <c r="F968" i="18"/>
  <c r="F969" i="18"/>
  <c r="F970" i="18"/>
  <c r="F971" i="18"/>
  <c r="F972" i="18"/>
  <c r="F973" i="18"/>
  <c r="F974" i="18"/>
  <c r="F975" i="18"/>
  <c r="F976" i="18"/>
  <c r="F977" i="18"/>
  <c r="F978" i="18"/>
  <c r="F979" i="18"/>
  <c r="F980" i="18"/>
  <c r="F981" i="18"/>
  <c r="F982" i="18"/>
  <c r="F983" i="18"/>
  <c r="F984" i="18"/>
  <c r="F985" i="18"/>
  <c r="F986" i="18"/>
  <c r="F987" i="18"/>
  <c r="F988" i="18"/>
  <c r="F989" i="18"/>
  <c r="F990" i="18"/>
  <c r="F991" i="18"/>
  <c r="F992" i="18"/>
  <c r="F993" i="18"/>
  <c r="F994" i="18"/>
  <c r="F995" i="18"/>
  <c r="F996" i="18"/>
  <c r="F997" i="18"/>
  <c r="F998" i="18"/>
  <c r="F999" i="18"/>
  <c r="F1000" i="18"/>
  <c r="F1001" i="18"/>
  <c r="F1002" i="18"/>
  <c r="F1003" i="18"/>
  <c r="F1004" i="18"/>
  <c r="F1005" i="18"/>
  <c r="F1006" i="18"/>
  <c r="F1007" i="18"/>
  <c r="F1008" i="18"/>
  <c r="F1009" i="18"/>
  <c r="F1010" i="18"/>
  <c r="F1011" i="18"/>
  <c r="F1012" i="18"/>
  <c r="F1013" i="18"/>
  <c r="F1014" i="18"/>
  <c r="F1015" i="18"/>
  <c r="F1016" i="18"/>
  <c r="F1017" i="18"/>
  <c r="F1018" i="18"/>
  <c r="F1019" i="18"/>
  <c r="F1020" i="18"/>
  <c r="F1021" i="18"/>
  <c r="F1022" i="18"/>
  <c r="F1023" i="18"/>
  <c r="F1024" i="18"/>
  <c r="F1025" i="18"/>
  <c r="F1026" i="18"/>
  <c r="F1027" i="18"/>
  <c r="F1028" i="18"/>
  <c r="F1029" i="18"/>
  <c r="F1030" i="18"/>
  <c r="F1031" i="18"/>
  <c r="F1032" i="18"/>
  <c r="F1033" i="18"/>
  <c r="F1034" i="18"/>
  <c r="F1035" i="18"/>
  <c r="F1036" i="18"/>
  <c r="F1037" i="18"/>
  <c r="F1038" i="18"/>
  <c r="F1039" i="18"/>
  <c r="F1040" i="18"/>
  <c r="F1041" i="18"/>
  <c r="F1042" i="18"/>
  <c r="F1043" i="18"/>
  <c r="F1044" i="18"/>
  <c r="F1045" i="18"/>
  <c r="F1046" i="18"/>
  <c r="F1047" i="18"/>
  <c r="F1048" i="18"/>
  <c r="F1049" i="18"/>
  <c r="F1050" i="18"/>
  <c r="F1051" i="18"/>
  <c r="F1052" i="18"/>
  <c r="F1053" i="18"/>
  <c r="F1054" i="18"/>
  <c r="F1055" i="18"/>
  <c r="F1056" i="18"/>
  <c r="F1057" i="18"/>
  <c r="F1058" i="18"/>
  <c r="F1059" i="18"/>
  <c r="F1060" i="18"/>
  <c r="F1061" i="18"/>
  <c r="F1062" i="18"/>
  <c r="F1063" i="18"/>
  <c r="F1064" i="18"/>
  <c r="F1065" i="18"/>
  <c r="F1066" i="18"/>
  <c r="F1067" i="18"/>
  <c r="F1068" i="18"/>
  <c r="F1069" i="18"/>
  <c r="F1070" i="18"/>
  <c r="F1071" i="18"/>
  <c r="F1072" i="18"/>
  <c r="F1073" i="18"/>
  <c r="F1074" i="18"/>
  <c r="F1075" i="18"/>
  <c r="F1076" i="18"/>
  <c r="F1077" i="18"/>
  <c r="F1078" i="18"/>
  <c r="F1079" i="18"/>
  <c r="F1080" i="18"/>
  <c r="F1081" i="18"/>
  <c r="F1082" i="18"/>
  <c r="F1083" i="18"/>
  <c r="F1084" i="18"/>
  <c r="F1085" i="18"/>
  <c r="F1086" i="18"/>
  <c r="F1087" i="18"/>
  <c r="F1088" i="18"/>
  <c r="F1089" i="18"/>
  <c r="F1090" i="18"/>
  <c r="F1091" i="18"/>
  <c r="F1092" i="18"/>
  <c r="F1093" i="18"/>
  <c r="F1094" i="18"/>
  <c r="F1095" i="18"/>
  <c r="F1096" i="18"/>
  <c r="F1097" i="18"/>
  <c r="F1098" i="18"/>
  <c r="F1099" i="18"/>
  <c r="F1100" i="18"/>
  <c r="F1101" i="18"/>
  <c r="F1102" i="18"/>
  <c r="F1103" i="18"/>
  <c r="F1104" i="18"/>
  <c r="F1105" i="18"/>
  <c r="F1106" i="18"/>
  <c r="F1107" i="18"/>
  <c r="F1108" i="18"/>
  <c r="F1109" i="18"/>
  <c r="F1110" i="18"/>
  <c r="F1111" i="18"/>
  <c r="F1112" i="18"/>
  <c r="F1113" i="18"/>
  <c r="F1114" i="18"/>
  <c r="F1115" i="18"/>
  <c r="F1116" i="18"/>
  <c r="F1117" i="18"/>
  <c r="F1118" i="18"/>
  <c r="F1119" i="18"/>
  <c r="F1120" i="18"/>
  <c r="F1121" i="18"/>
  <c r="F1122" i="18"/>
  <c r="F1123" i="18"/>
  <c r="F1124" i="18"/>
  <c r="F1125" i="18"/>
  <c r="F1126" i="18"/>
  <c r="F1127" i="18"/>
  <c r="F1128" i="18"/>
  <c r="F1129" i="18"/>
  <c r="F1130" i="18"/>
  <c r="F1131" i="18"/>
  <c r="F1132" i="18"/>
  <c r="F1133" i="18"/>
  <c r="F1134" i="18"/>
  <c r="F1135" i="18"/>
  <c r="F1136" i="18"/>
  <c r="F1137" i="18"/>
  <c r="F1138" i="18"/>
  <c r="F1139" i="18"/>
  <c r="F1140" i="18"/>
  <c r="F1141" i="18"/>
  <c r="F1142" i="18"/>
  <c r="F1143" i="18"/>
  <c r="F1144" i="18"/>
  <c r="F1145" i="18"/>
  <c r="F1146" i="18"/>
  <c r="F1147" i="18"/>
  <c r="F1148" i="18"/>
  <c r="F1149" i="18"/>
  <c r="F1150" i="18"/>
  <c r="F1151" i="18"/>
  <c r="F1152" i="18"/>
  <c r="F1153" i="18"/>
  <c r="F1154" i="18"/>
  <c r="F1155" i="18"/>
  <c r="F1156" i="18"/>
  <c r="F1157" i="18"/>
  <c r="F1158" i="18"/>
  <c r="F1159" i="18"/>
  <c r="F1160" i="18"/>
  <c r="F1161" i="18"/>
  <c r="F1162" i="18"/>
  <c r="F1163" i="18"/>
  <c r="F1164" i="18"/>
  <c r="F1165" i="18"/>
  <c r="F1166" i="18"/>
  <c r="F1167" i="18"/>
  <c r="F1168" i="18"/>
  <c r="F1169" i="18"/>
  <c r="F1170" i="18"/>
  <c r="F1171" i="18"/>
  <c r="F1172" i="18"/>
  <c r="F1173" i="18"/>
  <c r="F1174" i="18"/>
  <c r="F1175" i="18"/>
  <c r="F1176" i="18"/>
  <c r="F1177" i="18"/>
  <c r="F1178" i="18"/>
  <c r="F1179" i="18"/>
  <c r="F1180" i="18"/>
  <c r="F1181" i="18"/>
  <c r="F1182" i="18"/>
  <c r="F1183" i="18"/>
  <c r="F1184" i="18"/>
  <c r="F1185" i="18"/>
  <c r="F1186" i="18"/>
  <c r="F1187" i="18"/>
  <c r="F1188" i="18"/>
  <c r="F1189" i="18"/>
  <c r="F1190" i="18"/>
  <c r="F1191" i="18"/>
  <c r="F1192" i="18"/>
  <c r="F1193" i="18"/>
  <c r="F1194" i="18"/>
  <c r="F1195" i="18"/>
  <c r="F1196" i="18"/>
  <c r="F1197" i="18"/>
  <c r="F1198" i="18"/>
  <c r="F1199" i="18"/>
  <c r="F1200" i="18"/>
  <c r="F1201" i="18"/>
  <c r="F1202" i="18"/>
  <c r="F1203" i="18"/>
  <c r="F1204" i="18"/>
  <c r="F1205" i="18"/>
  <c r="F1206" i="18"/>
  <c r="F1207" i="18"/>
  <c r="F1208" i="18"/>
  <c r="F1209" i="18"/>
  <c r="F1210" i="18"/>
  <c r="F1211" i="18"/>
  <c r="F1212" i="18"/>
  <c r="F1213" i="18"/>
  <c r="F1214" i="18"/>
  <c r="F1215" i="18"/>
  <c r="F1216" i="18"/>
  <c r="F1217" i="18"/>
  <c r="F1218" i="18"/>
  <c r="F1219" i="18"/>
  <c r="F1220" i="18"/>
  <c r="F1221" i="18"/>
  <c r="F1222" i="18"/>
  <c r="F1223" i="18"/>
  <c r="F1224" i="18"/>
  <c r="F1225" i="18"/>
  <c r="F1226" i="18"/>
  <c r="F1227" i="18"/>
  <c r="F1228" i="18"/>
  <c r="F1229" i="18"/>
  <c r="F1230" i="18"/>
  <c r="F1231" i="18"/>
  <c r="F1232" i="18"/>
  <c r="F1233" i="18"/>
  <c r="F1234" i="18"/>
  <c r="F1235" i="18"/>
  <c r="F1236" i="18"/>
  <c r="F1237" i="18"/>
  <c r="F1238" i="18"/>
  <c r="F1239" i="18"/>
  <c r="F1240" i="18"/>
  <c r="F1241" i="18"/>
  <c r="F1242" i="18"/>
  <c r="F1243" i="18"/>
  <c r="F1244" i="18"/>
  <c r="F1245" i="18"/>
  <c r="F1246" i="18"/>
  <c r="F1247" i="18"/>
  <c r="F1248" i="18"/>
  <c r="F1249" i="18"/>
  <c r="F1250" i="18"/>
  <c r="F1251" i="18"/>
  <c r="F1252" i="18"/>
  <c r="F1253" i="18"/>
  <c r="F1254" i="18"/>
  <c r="F1255" i="18"/>
  <c r="F1256" i="18"/>
  <c r="F1257" i="18"/>
  <c r="F1258" i="18"/>
  <c r="F1259" i="18"/>
  <c r="F1260" i="18"/>
  <c r="F1261" i="18"/>
  <c r="F1262" i="18"/>
  <c r="F1263" i="18"/>
  <c r="F1264" i="18"/>
  <c r="F1265" i="18"/>
  <c r="F1266" i="18"/>
  <c r="F1267" i="18"/>
  <c r="F1268" i="18"/>
  <c r="F1269" i="18"/>
  <c r="F1270" i="18"/>
  <c r="F1271" i="18"/>
  <c r="F1272" i="18"/>
  <c r="F1273" i="18"/>
  <c r="F1274" i="18"/>
  <c r="F1275" i="18"/>
  <c r="F1276" i="18"/>
  <c r="F1277" i="18"/>
  <c r="F1278" i="18"/>
  <c r="F1279" i="18"/>
  <c r="F1280" i="18"/>
  <c r="F1281" i="18"/>
  <c r="F1282" i="18"/>
  <c r="F1283" i="18"/>
  <c r="F1284" i="18"/>
  <c r="F1285" i="18"/>
  <c r="F1286" i="18"/>
  <c r="F1287" i="18"/>
  <c r="F1288" i="18"/>
  <c r="F1289" i="18"/>
  <c r="F1290" i="18"/>
  <c r="F1291" i="18"/>
  <c r="F1292" i="18"/>
  <c r="F1293" i="18"/>
  <c r="F1294" i="18"/>
  <c r="F1295" i="18"/>
  <c r="F1296" i="18"/>
  <c r="F1297" i="18"/>
  <c r="F1298" i="18"/>
  <c r="F1299" i="18"/>
  <c r="F1300" i="18"/>
  <c r="F1301" i="18"/>
  <c r="F1302" i="18"/>
  <c r="F1303" i="18"/>
  <c r="F1304" i="18"/>
  <c r="F1305" i="18"/>
  <c r="F1306" i="18"/>
  <c r="F1307" i="18"/>
  <c r="F1308" i="18"/>
  <c r="F1309" i="18"/>
  <c r="F1310" i="18"/>
  <c r="F1311" i="18"/>
  <c r="F1312" i="18"/>
  <c r="F1313" i="18"/>
  <c r="F1314" i="18"/>
  <c r="F1315" i="18"/>
  <c r="F1316" i="18"/>
  <c r="F1317" i="18"/>
  <c r="F1318" i="18"/>
  <c r="F1319" i="18"/>
  <c r="F1320" i="18"/>
  <c r="F1321" i="18"/>
  <c r="F1322" i="18"/>
  <c r="F1323" i="18"/>
  <c r="F1324" i="18"/>
  <c r="F1325" i="18"/>
  <c r="F1326" i="18"/>
  <c r="F1327" i="18"/>
  <c r="F1328" i="18"/>
  <c r="F1329" i="18"/>
  <c r="F1330" i="18"/>
  <c r="F1331" i="18"/>
  <c r="F1332" i="18"/>
  <c r="F1333" i="18"/>
  <c r="F1334" i="18"/>
  <c r="F1335" i="18"/>
  <c r="F1336" i="18"/>
  <c r="F1337" i="18"/>
  <c r="F1338" i="18"/>
  <c r="F1339" i="18"/>
  <c r="F1340" i="18"/>
  <c r="F1341" i="18"/>
  <c r="F1342" i="18"/>
  <c r="F1343" i="18"/>
  <c r="F1344" i="18"/>
  <c r="F1345" i="18"/>
  <c r="F1346" i="18"/>
  <c r="F1347" i="18"/>
  <c r="F1348" i="18"/>
  <c r="F1349" i="18"/>
  <c r="F1350" i="18"/>
  <c r="F1351" i="18"/>
  <c r="F1352" i="18"/>
  <c r="F1353" i="18"/>
  <c r="F1354" i="18"/>
  <c r="F1355" i="18"/>
  <c r="F1356" i="18"/>
  <c r="F1357" i="18"/>
  <c r="F1358" i="18"/>
  <c r="F1359" i="18"/>
  <c r="F1360" i="18"/>
  <c r="F1361" i="18"/>
  <c r="F1362" i="18"/>
  <c r="F1363" i="18"/>
  <c r="F1364" i="18"/>
  <c r="F1365" i="18"/>
  <c r="F1366" i="18"/>
  <c r="F1367" i="18"/>
  <c r="F1368" i="18"/>
  <c r="F1369" i="18"/>
  <c r="F1370" i="18"/>
  <c r="F1371" i="18"/>
  <c r="F1372" i="18"/>
  <c r="F1373" i="18"/>
  <c r="F1374" i="18"/>
  <c r="F1375" i="18"/>
  <c r="F1376" i="18"/>
  <c r="F1377" i="18"/>
  <c r="F1378" i="18"/>
  <c r="F1379" i="18"/>
  <c r="F1380" i="18"/>
  <c r="F1381" i="18"/>
  <c r="F1382" i="18"/>
  <c r="F1383" i="18"/>
  <c r="F1384" i="18"/>
  <c r="F1385" i="18"/>
  <c r="F1386" i="18"/>
  <c r="F1387" i="18"/>
  <c r="F1388" i="18"/>
  <c r="F1389" i="18"/>
  <c r="F1390" i="18"/>
  <c r="F1391" i="18"/>
  <c r="F1392" i="18"/>
  <c r="F1393" i="18"/>
  <c r="F1394" i="18"/>
  <c r="F1395" i="18"/>
  <c r="F1396" i="18"/>
  <c r="F1397" i="18"/>
  <c r="F1398" i="18"/>
  <c r="F1399" i="18"/>
  <c r="F1400" i="18"/>
  <c r="F1401" i="18"/>
  <c r="F1402" i="18"/>
  <c r="F1403" i="18"/>
  <c r="F1404" i="18"/>
  <c r="F1405" i="18"/>
  <c r="F1406" i="18"/>
  <c r="F1407" i="18"/>
  <c r="F1408" i="18"/>
  <c r="F1409" i="18"/>
  <c r="F1410" i="18"/>
  <c r="F1411" i="18"/>
  <c r="F1412" i="18"/>
  <c r="F1413" i="18"/>
  <c r="F1414" i="18"/>
  <c r="F1415" i="18"/>
  <c r="F1416" i="18"/>
  <c r="F1417" i="18"/>
  <c r="F1418" i="18"/>
  <c r="F1419" i="18"/>
  <c r="F1420" i="18"/>
  <c r="F1421" i="18"/>
  <c r="F1422" i="18"/>
  <c r="F1423" i="18"/>
  <c r="F1424" i="18"/>
  <c r="F1425" i="18"/>
  <c r="F1426" i="18"/>
  <c r="F1427" i="18"/>
  <c r="F1428" i="18"/>
  <c r="F1429" i="18"/>
  <c r="F1430" i="18"/>
  <c r="F1431" i="18"/>
  <c r="F1432" i="18"/>
  <c r="F1433" i="18"/>
  <c r="F1434" i="18"/>
  <c r="F1435" i="18"/>
  <c r="F1436" i="18"/>
  <c r="F1437" i="18"/>
  <c r="F1438" i="18"/>
  <c r="F1439" i="18"/>
  <c r="F1440" i="18"/>
  <c r="F1441" i="18"/>
  <c r="F1442" i="18"/>
  <c r="F1443" i="18"/>
  <c r="F1444" i="18"/>
  <c r="F1445" i="18"/>
  <c r="F1446" i="18"/>
  <c r="F1447" i="18"/>
  <c r="F1448" i="18"/>
  <c r="F1449" i="18"/>
  <c r="F1450" i="18"/>
  <c r="F1451" i="18"/>
  <c r="F1452" i="18"/>
  <c r="F1453" i="18"/>
  <c r="F1454" i="18"/>
  <c r="F1455" i="18"/>
  <c r="F1456" i="18"/>
  <c r="F1457" i="18"/>
  <c r="F1458" i="18"/>
  <c r="F1459" i="18"/>
  <c r="F1460" i="18"/>
  <c r="F1461" i="18"/>
  <c r="F1462" i="18"/>
  <c r="F1463" i="18"/>
  <c r="F1464" i="18"/>
  <c r="F1465" i="18"/>
  <c r="F1466" i="18"/>
  <c r="F1467" i="18"/>
  <c r="F1468" i="18"/>
  <c r="F1469" i="18"/>
  <c r="F1470" i="18"/>
  <c r="F1471" i="18"/>
  <c r="F1472" i="18"/>
  <c r="F1473" i="18"/>
  <c r="F1474" i="18"/>
  <c r="F1475" i="18"/>
  <c r="F1476" i="18"/>
  <c r="F1477" i="18"/>
  <c r="F1478" i="18"/>
  <c r="F1479" i="18"/>
  <c r="F1480" i="18"/>
  <c r="F1481" i="18"/>
  <c r="F1482" i="18"/>
  <c r="F1483" i="18"/>
  <c r="F1484" i="18"/>
  <c r="F1485" i="18"/>
  <c r="F1486" i="18"/>
  <c r="F1487" i="18"/>
  <c r="F1488" i="18"/>
  <c r="F1489" i="18"/>
  <c r="F1490" i="18"/>
  <c r="F1491" i="18"/>
  <c r="F1492" i="18"/>
  <c r="F1493" i="18"/>
  <c r="F1494" i="18"/>
  <c r="F1495" i="18"/>
  <c r="F1496" i="18"/>
  <c r="F1497" i="18"/>
  <c r="F1498" i="18"/>
  <c r="F1499" i="18"/>
  <c r="F1500" i="18"/>
  <c r="F1501" i="18"/>
  <c r="F1502" i="18"/>
  <c r="F1503" i="18"/>
  <c r="F1504" i="18"/>
  <c r="F1505" i="18"/>
  <c r="F1506" i="18"/>
  <c r="F1507" i="18"/>
  <c r="F1508" i="18"/>
  <c r="F1509" i="18"/>
  <c r="F1510" i="18"/>
  <c r="F1511" i="18"/>
  <c r="F1512" i="18"/>
  <c r="F1513" i="18"/>
  <c r="F1514" i="18"/>
  <c r="F1515" i="18"/>
  <c r="F1516" i="18"/>
  <c r="F1517" i="18"/>
  <c r="F1518" i="18"/>
  <c r="F1519" i="18"/>
  <c r="F1520" i="18"/>
  <c r="F1521" i="18"/>
  <c r="F1522" i="18"/>
  <c r="F1523" i="18"/>
  <c r="F1524" i="18"/>
  <c r="F1525" i="18"/>
  <c r="F1526" i="18"/>
  <c r="F1527" i="18"/>
  <c r="F1528" i="18"/>
  <c r="F1529" i="18"/>
  <c r="F1530" i="18"/>
  <c r="F1531" i="18"/>
  <c r="F1532" i="18"/>
  <c r="F1533" i="18"/>
  <c r="F1534" i="18"/>
  <c r="F1535" i="18"/>
  <c r="F1536" i="18"/>
  <c r="F1537" i="18"/>
  <c r="F1538" i="18"/>
  <c r="F1539" i="18"/>
  <c r="F1540" i="18"/>
  <c r="F1541" i="18"/>
  <c r="F1542" i="18"/>
  <c r="F1543" i="18"/>
  <c r="F1544" i="18"/>
  <c r="F1545" i="18"/>
  <c r="F1546" i="18"/>
  <c r="F1547" i="18"/>
  <c r="F1548" i="18"/>
  <c r="F1549" i="18"/>
  <c r="F1550" i="18"/>
  <c r="F1551" i="18"/>
  <c r="F1552" i="18"/>
  <c r="F1553" i="18"/>
  <c r="F1554" i="18"/>
  <c r="F1555" i="18"/>
  <c r="F1556" i="18"/>
  <c r="F1557" i="18"/>
  <c r="F1558" i="18"/>
  <c r="F1559" i="18"/>
  <c r="F1560" i="18"/>
  <c r="F1561" i="18"/>
  <c r="F1562" i="18"/>
  <c r="F1563" i="18"/>
  <c r="F1564" i="18"/>
  <c r="F1565" i="18"/>
  <c r="F1566" i="18"/>
  <c r="F1567" i="18"/>
  <c r="F1568" i="18"/>
  <c r="F1569" i="18"/>
  <c r="F1570" i="18"/>
  <c r="F1571" i="18"/>
  <c r="F1572" i="18"/>
  <c r="F1573" i="18"/>
  <c r="F1574" i="18"/>
  <c r="F1575" i="18"/>
  <c r="F1576" i="18"/>
  <c r="F1577" i="18"/>
  <c r="F1578" i="18"/>
  <c r="F1579" i="18"/>
  <c r="F1580" i="18"/>
  <c r="F1581" i="18"/>
  <c r="F1582" i="18"/>
  <c r="F1583" i="18"/>
  <c r="F1584" i="18"/>
  <c r="F1585" i="18"/>
  <c r="F1586" i="18"/>
  <c r="F1587" i="18"/>
  <c r="F1588" i="18"/>
  <c r="F1589" i="18"/>
  <c r="F1590" i="18"/>
  <c r="F1591" i="18"/>
  <c r="F1592" i="18"/>
  <c r="F1593" i="18"/>
  <c r="F1594" i="18"/>
  <c r="F1595" i="18"/>
  <c r="F1596" i="18"/>
  <c r="F1597" i="18"/>
  <c r="F1598" i="18"/>
  <c r="F1599" i="18"/>
  <c r="F1600" i="18"/>
  <c r="F1601" i="18"/>
  <c r="F1602" i="18"/>
  <c r="F1603" i="18"/>
  <c r="F1604" i="18"/>
  <c r="F1605" i="18"/>
  <c r="F1606" i="18"/>
  <c r="F1607" i="18"/>
  <c r="F1608" i="18"/>
  <c r="F1609" i="18"/>
  <c r="F1610" i="18"/>
  <c r="F1611" i="18"/>
  <c r="F1612" i="18"/>
  <c r="F1613" i="18"/>
  <c r="F1614" i="18"/>
  <c r="F1615" i="18"/>
  <c r="F1616" i="18"/>
  <c r="F1617" i="18"/>
  <c r="F1618" i="18"/>
  <c r="F1619" i="18"/>
  <c r="F1620" i="18"/>
  <c r="F1621" i="18"/>
  <c r="F1622" i="18"/>
  <c r="F1623" i="18"/>
  <c r="F1624" i="18"/>
  <c r="F1625" i="18"/>
  <c r="F1626" i="18"/>
  <c r="F1627" i="18"/>
  <c r="F1628" i="18"/>
  <c r="F1629" i="18"/>
  <c r="F1630" i="18"/>
  <c r="F1631" i="18"/>
  <c r="F1632" i="18"/>
  <c r="F1633" i="18"/>
  <c r="F1634" i="18"/>
  <c r="F1635" i="18"/>
  <c r="F1636" i="18"/>
  <c r="F1637" i="18"/>
  <c r="F1638" i="18"/>
  <c r="F1639" i="18"/>
  <c r="F1640" i="18"/>
  <c r="F1641" i="18"/>
  <c r="F1642" i="18"/>
  <c r="F1643" i="18"/>
  <c r="F1644" i="18"/>
  <c r="F1645" i="18"/>
  <c r="F1646" i="18"/>
  <c r="F1647" i="18"/>
  <c r="F1648" i="18"/>
  <c r="F1649" i="18"/>
  <c r="F1650" i="18"/>
  <c r="F1651" i="18"/>
  <c r="F1652" i="18"/>
  <c r="F1653" i="18"/>
  <c r="F1654" i="18"/>
  <c r="F1655" i="18"/>
  <c r="F1656" i="18"/>
  <c r="F1657" i="18"/>
  <c r="F1658" i="18"/>
  <c r="F1659" i="18"/>
  <c r="F1660" i="18"/>
  <c r="F1661" i="18"/>
  <c r="F1662" i="18"/>
  <c r="F1663" i="18"/>
  <c r="F1664" i="18"/>
  <c r="F1665" i="18"/>
  <c r="F1666" i="18"/>
  <c r="F1667" i="18"/>
  <c r="F1668" i="18"/>
  <c r="F1669" i="18"/>
  <c r="F1670" i="18"/>
  <c r="F1671" i="18"/>
  <c r="F1672" i="18"/>
  <c r="F1673" i="18"/>
  <c r="F1674" i="18"/>
  <c r="F1675" i="18"/>
  <c r="F1676" i="18"/>
  <c r="F1677" i="18"/>
  <c r="F1678" i="18"/>
  <c r="F1679" i="18"/>
  <c r="F1680" i="18"/>
  <c r="F1681" i="18"/>
  <c r="F1682" i="18"/>
  <c r="F1683" i="18"/>
  <c r="F1684" i="18"/>
  <c r="F1685" i="18"/>
  <c r="F1686" i="18"/>
  <c r="F1687" i="18"/>
  <c r="F1688" i="18"/>
  <c r="F1689" i="18"/>
  <c r="F1690" i="18"/>
  <c r="F1691" i="18"/>
  <c r="F1692" i="18"/>
  <c r="F1693" i="18"/>
  <c r="F1694" i="18"/>
  <c r="F1695" i="18"/>
  <c r="F1696" i="18"/>
  <c r="F1697" i="18"/>
  <c r="F1698" i="18"/>
  <c r="F1699" i="18"/>
  <c r="F1700" i="18"/>
  <c r="F1701" i="18"/>
  <c r="F1702" i="18"/>
  <c r="F1703" i="18"/>
  <c r="F1704" i="18"/>
  <c r="F1705" i="18"/>
  <c r="F1706" i="18"/>
  <c r="F1707" i="18"/>
  <c r="F1708" i="18"/>
  <c r="F1709" i="18"/>
  <c r="F1710" i="18"/>
  <c r="F1711" i="18"/>
  <c r="F1712" i="18"/>
  <c r="F1713" i="18"/>
  <c r="F1714" i="18"/>
  <c r="F1715" i="18"/>
  <c r="F1716" i="18"/>
  <c r="F1717" i="18"/>
  <c r="F1718" i="18"/>
  <c r="F1719" i="18"/>
  <c r="F1720" i="18"/>
  <c r="F1721" i="18"/>
  <c r="F1722" i="18"/>
  <c r="F1723" i="18"/>
  <c r="F1724" i="18"/>
  <c r="F1725" i="18"/>
  <c r="F1726" i="18"/>
  <c r="F1727" i="18"/>
  <c r="F1728" i="18"/>
  <c r="F1729" i="18"/>
  <c r="F1730" i="18"/>
  <c r="F1731" i="18"/>
  <c r="F1732" i="18"/>
  <c r="F1733" i="18"/>
  <c r="F1734" i="18"/>
  <c r="F1735" i="18"/>
  <c r="F1736" i="18"/>
  <c r="F1737" i="18"/>
  <c r="F1738" i="18"/>
  <c r="F1739" i="18"/>
  <c r="F1740" i="18"/>
  <c r="F1741" i="18"/>
  <c r="F1742" i="18"/>
  <c r="F1743" i="18"/>
  <c r="F1744" i="18"/>
  <c r="F1745" i="18"/>
  <c r="F1746" i="18"/>
  <c r="F1747" i="18"/>
  <c r="F1748" i="18"/>
  <c r="F1749" i="18"/>
  <c r="F1750" i="18"/>
  <c r="F1751" i="18"/>
  <c r="F1752" i="18"/>
  <c r="F1753" i="18"/>
  <c r="F1754" i="18"/>
  <c r="F1755" i="18"/>
  <c r="F1756" i="18"/>
  <c r="F1757" i="18"/>
  <c r="F1758" i="18"/>
  <c r="F1759" i="18"/>
  <c r="F1760" i="18"/>
  <c r="F1761" i="18"/>
  <c r="F1762" i="18"/>
  <c r="F1763" i="18"/>
  <c r="F1764" i="18"/>
  <c r="F1765" i="18"/>
  <c r="F1766" i="18"/>
  <c r="F1767" i="18"/>
  <c r="F1768" i="18"/>
  <c r="F1769" i="18"/>
  <c r="F1770" i="18"/>
  <c r="F1771" i="18"/>
  <c r="F1772" i="18"/>
  <c r="F1773" i="18"/>
  <c r="F1774" i="18"/>
  <c r="F1775" i="18"/>
  <c r="F1776" i="18"/>
  <c r="F1777" i="18"/>
  <c r="F1778" i="18"/>
  <c r="F1779" i="18"/>
  <c r="F1780" i="18"/>
  <c r="F1781" i="18"/>
  <c r="F1782" i="18"/>
  <c r="F1783" i="18"/>
  <c r="F1784" i="18"/>
  <c r="F1785" i="18"/>
  <c r="F1786" i="18"/>
  <c r="F1787" i="18"/>
  <c r="F1788" i="18"/>
  <c r="F1789" i="18"/>
  <c r="F1790" i="18"/>
  <c r="F1791" i="18"/>
  <c r="F1792" i="18"/>
  <c r="F1793" i="18"/>
  <c r="F1794" i="18"/>
  <c r="F1795" i="18"/>
  <c r="F1796" i="18"/>
  <c r="F1797" i="18"/>
  <c r="F1798" i="18"/>
  <c r="F1799" i="18"/>
  <c r="F1800" i="18"/>
  <c r="F1801" i="18"/>
  <c r="F1802" i="18"/>
  <c r="F1803" i="18"/>
  <c r="F1804" i="18"/>
  <c r="F1805" i="18"/>
  <c r="F1806" i="18"/>
  <c r="F1807" i="18"/>
  <c r="F1808" i="18"/>
  <c r="F1809" i="18"/>
  <c r="F1810" i="18"/>
  <c r="F1811" i="18"/>
  <c r="F1812" i="18"/>
  <c r="F1813" i="18"/>
  <c r="F1814" i="18"/>
  <c r="F1815" i="18"/>
  <c r="F1816" i="18"/>
  <c r="F1817" i="18"/>
  <c r="F1818" i="18"/>
  <c r="F1819" i="18"/>
  <c r="F1820" i="18"/>
  <c r="F1821" i="18"/>
  <c r="F1822" i="18"/>
  <c r="F1823" i="18"/>
  <c r="F1824" i="18"/>
  <c r="F1825" i="18"/>
  <c r="F1826" i="18"/>
  <c r="F1827" i="18"/>
  <c r="F1828" i="18"/>
  <c r="F1829" i="18"/>
  <c r="F1830" i="18"/>
  <c r="F1831" i="18"/>
  <c r="F1832" i="18"/>
  <c r="F1833" i="18"/>
  <c r="F1834" i="18"/>
  <c r="F1835" i="18"/>
  <c r="F1836" i="18"/>
  <c r="F1837" i="18"/>
  <c r="F1838" i="18"/>
  <c r="F1839" i="18"/>
  <c r="F1840" i="18"/>
  <c r="F1841" i="18"/>
  <c r="F1842" i="18"/>
  <c r="F1843" i="18"/>
  <c r="F1844" i="18"/>
  <c r="F1845" i="18"/>
  <c r="F1846" i="18"/>
  <c r="F1847" i="18"/>
  <c r="F1848" i="18"/>
  <c r="F1849" i="18"/>
  <c r="F1850" i="18"/>
  <c r="F1851" i="18"/>
  <c r="F1852" i="18"/>
  <c r="F1853" i="18"/>
  <c r="F1854" i="18"/>
  <c r="F1855" i="18"/>
  <c r="F1856" i="18"/>
  <c r="F1857" i="18"/>
  <c r="F1858" i="18"/>
  <c r="F1859" i="18"/>
  <c r="F1860" i="18"/>
  <c r="F1861" i="18"/>
  <c r="F1862" i="18"/>
  <c r="F1863" i="18"/>
  <c r="F1864" i="18"/>
  <c r="F1865" i="18"/>
  <c r="F1866" i="18"/>
  <c r="F1867" i="18"/>
  <c r="F1868" i="18"/>
  <c r="F1869" i="18"/>
  <c r="F1870" i="18"/>
  <c r="F1871" i="18"/>
  <c r="F1872" i="18"/>
  <c r="F1873" i="18"/>
  <c r="F1874" i="18"/>
  <c r="F1875" i="18"/>
  <c r="F1876" i="18"/>
  <c r="F1877" i="18"/>
  <c r="F1878" i="18"/>
  <c r="F1879" i="18"/>
  <c r="F1880" i="18"/>
  <c r="F1881" i="18"/>
  <c r="F1882" i="18"/>
  <c r="F1883" i="18"/>
  <c r="F1884" i="18"/>
  <c r="F1885" i="18"/>
  <c r="F1886" i="18"/>
  <c r="F1887" i="18"/>
  <c r="F1888" i="18"/>
  <c r="F1889" i="18"/>
  <c r="F1890" i="18"/>
  <c r="F1891" i="18"/>
  <c r="F1892" i="18"/>
  <c r="F1893" i="18"/>
  <c r="F1894" i="18"/>
  <c r="F1895" i="18"/>
  <c r="F1896" i="18"/>
  <c r="F1897" i="18"/>
  <c r="F1898" i="18"/>
  <c r="F1899" i="18"/>
  <c r="F1900" i="18"/>
  <c r="F1901" i="18"/>
  <c r="F1902" i="18"/>
  <c r="F1903" i="18"/>
  <c r="F1904" i="18"/>
  <c r="F1905" i="18"/>
  <c r="F1906" i="18"/>
  <c r="F1907" i="18"/>
  <c r="F1908" i="18"/>
  <c r="F1909" i="18"/>
  <c r="F1910" i="18"/>
  <c r="F1911" i="18"/>
  <c r="F1912" i="18"/>
  <c r="F1913" i="18"/>
  <c r="F1914" i="18"/>
  <c r="F1915" i="18"/>
  <c r="F1916" i="18"/>
  <c r="F1917" i="18"/>
  <c r="F1918" i="18"/>
  <c r="F1919" i="18"/>
  <c r="F1920" i="18"/>
  <c r="F1921" i="18"/>
  <c r="F1922" i="18"/>
  <c r="F1923" i="18"/>
  <c r="F1924" i="18"/>
  <c r="F1925" i="18"/>
  <c r="F1926" i="18"/>
  <c r="F1927" i="18"/>
  <c r="F1928" i="18"/>
  <c r="F1929" i="18"/>
  <c r="F1930" i="18"/>
  <c r="F1931" i="18"/>
  <c r="F1932" i="18"/>
  <c r="F1933" i="18"/>
  <c r="F1934" i="18"/>
  <c r="F1935" i="18"/>
  <c r="F1936" i="18"/>
  <c r="F1937" i="18"/>
  <c r="F1938" i="18"/>
  <c r="F1939" i="18"/>
  <c r="F1940" i="18"/>
  <c r="F1941" i="18"/>
  <c r="F1942" i="18"/>
  <c r="F1943" i="18"/>
  <c r="F1944" i="18"/>
  <c r="F1945" i="18"/>
  <c r="F1946" i="18"/>
  <c r="F1947" i="18"/>
  <c r="F1948" i="18"/>
  <c r="F1949" i="18"/>
  <c r="F1950" i="18"/>
  <c r="F1951" i="18"/>
  <c r="F1952" i="18"/>
  <c r="F1953" i="18"/>
  <c r="F1954" i="18"/>
  <c r="F1955" i="18"/>
  <c r="F1956" i="18"/>
  <c r="F1957" i="18"/>
  <c r="F1958" i="18"/>
  <c r="F1959" i="18"/>
  <c r="F1960" i="18"/>
  <c r="F1961" i="18"/>
  <c r="F1962" i="18"/>
  <c r="F1963" i="18"/>
  <c r="F1964" i="18"/>
  <c r="F1965" i="18"/>
  <c r="F1966" i="18"/>
  <c r="F1967" i="18"/>
  <c r="F1968" i="18"/>
  <c r="F1969" i="18"/>
  <c r="F1970" i="18"/>
  <c r="F1971" i="18"/>
  <c r="F1972" i="18"/>
  <c r="F1973" i="18"/>
  <c r="F1974" i="18"/>
  <c r="F1975" i="18"/>
  <c r="F1976" i="18"/>
  <c r="F1977" i="18"/>
  <c r="F1978" i="18"/>
  <c r="F1979" i="18"/>
  <c r="F1980" i="18"/>
  <c r="F1981" i="18"/>
  <c r="F1982" i="18"/>
  <c r="F1983" i="18"/>
  <c r="F1984" i="18"/>
  <c r="F1985" i="18"/>
  <c r="F1986" i="18"/>
  <c r="F1987" i="18"/>
  <c r="F1988" i="18"/>
  <c r="F1989" i="18"/>
  <c r="F1990" i="18"/>
  <c r="F1991" i="18"/>
  <c r="F1992" i="18"/>
  <c r="F1993" i="18"/>
  <c r="F1994" i="18"/>
  <c r="F1995" i="18"/>
  <c r="F1996" i="18"/>
  <c r="F1997" i="18"/>
  <c r="F1998" i="18"/>
  <c r="F1999" i="18"/>
  <c r="F2000" i="18"/>
  <c r="F2001" i="18"/>
  <c r="F2002" i="18"/>
  <c r="F2003" i="18"/>
  <c r="F2004" i="18"/>
  <c r="F2005" i="18"/>
  <c r="F2006" i="18"/>
  <c r="F2007" i="18"/>
  <c r="F2008" i="18"/>
  <c r="F2009" i="18"/>
  <c r="F2010" i="18"/>
  <c r="F2011" i="18"/>
  <c r="F2012" i="18"/>
  <c r="F2013" i="18"/>
  <c r="F2014" i="18"/>
  <c r="F2015" i="18"/>
  <c r="F2016" i="18"/>
  <c r="F2017" i="18"/>
  <c r="F2018" i="18"/>
  <c r="F2019" i="18"/>
  <c r="F2020" i="18"/>
  <c r="F2021" i="18"/>
  <c r="F2022" i="18"/>
  <c r="F2023" i="18"/>
  <c r="F2024" i="18"/>
  <c r="F2025" i="18"/>
  <c r="F2026" i="18"/>
  <c r="F2027" i="18"/>
  <c r="F2028" i="18"/>
  <c r="F2029" i="18"/>
  <c r="F2030" i="18"/>
  <c r="F2031" i="18"/>
  <c r="F2032" i="18"/>
  <c r="F2033" i="18"/>
  <c r="F2034" i="18"/>
  <c r="F2035" i="18"/>
  <c r="F2036" i="18"/>
  <c r="F2037" i="18"/>
  <c r="F2038" i="18"/>
  <c r="F2039" i="18"/>
  <c r="F2040" i="18"/>
  <c r="F2041" i="18"/>
  <c r="F2042" i="18"/>
  <c r="F2043" i="18"/>
  <c r="F2044" i="18"/>
  <c r="F2045" i="18"/>
  <c r="F2046" i="18"/>
  <c r="F2047" i="18"/>
  <c r="F2048" i="18"/>
  <c r="F2049" i="18"/>
  <c r="F2050" i="18"/>
  <c r="F2051" i="18"/>
  <c r="F2052" i="18"/>
  <c r="F2053" i="18"/>
  <c r="F2054" i="18"/>
  <c r="F2055" i="18"/>
  <c r="F2056" i="18"/>
  <c r="F2057" i="18"/>
  <c r="F2058" i="18"/>
  <c r="F2059" i="18"/>
  <c r="F2060" i="18"/>
  <c r="F2061" i="18"/>
  <c r="F2062" i="18"/>
  <c r="F2063" i="18"/>
  <c r="F2064" i="18"/>
  <c r="F2065" i="18"/>
  <c r="F2066" i="18"/>
  <c r="F2067" i="18"/>
  <c r="F2068" i="18"/>
  <c r="F2069" i="18"/>
  <c r="F2070" i="18"/>
  <c r="F2071" i="18"/>
  <c r="F2072" i="18"/>
  <c r="F2073" i="18"/>
  <c r="F2074" i="18"/>
  <c r="F2075" i="18"/>
  <c r="F2076" i="18"/>
  <c r="F2077" i="18"/>
  <c r="F2078" i="18"/>
  <c r="F2079" i="18"/>
  <c r="F2080" i="18"/>
  <c r="F2081" i="18"/>
  <c r="F2082" i="18"/>
  <c r="F2083" i="18"/>
  <c r="F2084" i="18"/>
  <c r="F2085" i="18"/>
  <c r="F2086" i="18"/>
  <c r="F2087" i="18"/>
  <c r="F2088" i="18"/>
  <c r="F2089" i="18"/>
  <c r="F2090" i="18"/>
  <c r="F2091" i="18"/>
  <c r="F2092" i="18"/>
  <c r="F2093" i="18"/>
  <c r="F2094" i="18"/>
  <c r="F2095" i="18"/>
  <c r="F2096" i="18"/>
  <c r="F2097" i="18"/>
  <c r="F2098" i="18"/>
  <c r="F2099" i="18"/>
  <c r="F2100" i="18"/>
  <c r="F2101" i="18"/>
  <c r="F2102" i="18"/>
  <c r="F2103" i="18"/>
  <c r="F2104" i="18"/>
  <c r="F2105" i="18"/>
  <c r="F2106" i="18"/>
  <c r="F2107" i="18"/>
  <c r="F2108" i="18"/>
  <c r="F2109" i="18"/>
  <c r="F2110" i="18"/>
  <c r="F2111" i="18"/>
  <c r="F2112" i="18"/>
  <c r="F2113" i="18"/>
  <c r="F2114" i="18"/>
  <c r="F2115" i="18"/>
  <c r="F2116" i="18"/>
  <c r="F2117" i="18"/>
  <c r="F2118" i="18"/>
  <c r="F2119" i="18"/>
  <c r="F2120" i="18"/>
  <c r="F2121" i="18"/>
  <c r="F2122" i="18"/>
  <c r="F2123" i="18"/>
  <c r="F2124" i="18"/>
  <c r="F2125" i="18"/>
  <c r="F2126" i="18"/>
  <c r="F2127" i="18"/>
  <c r="F2128" i="18"/>
  <c r="F2129" i="18"/>
  <c r="F2130" i="18"/>
  <c r="F2131" i="18"/>
  <c r="F2132" i="18"/>
  <c r="F2133" i="18"/>
  <c r="F2134" i="18"/>
  <c r="F2135" i="18"/>
  <c r="F2136" i="18"/>
  <c r="F2137" i="18"/>
  <c r="F2138" i="18"/>
  <c r="F2139" i="18"/>
  <c r="F2140" i="18"/>
  <c r="F2141" i="18"/>
  <c r="F2142" i="18"/>
  <c r="F2143" i="18"/>
  <c r="F2144" i="18"/>
  <c r="F2145" i="18"/>
  <c r="F2146" i="18"/>
  <c r="F2147" i="18"/>
  <c r="F2148" i="18"/>
  <c r="F2149" i="18"/>
  <c r="F2150" i="18"/>
  <c r="F2151" i="18"/>
  <c r="F2152" i="18"/>
  <c r="F2153" i="18"/>
  <c r="F2154" i="18"/>
  <c r="F2155" i="18"/>
  <c r="F2156" i="18"/>
  <c r="F2157" i="18"/>
  <c r="F2158" i="18"/>
  <c r="F2159" i="18"/>
  <c r="F2160" i="18"/>
  <c r="F2161" i="18"/>
  <c r="F2162" i="18"/>
  <c r="F2163" i="18"/>
  <c r="F2164" i="18"/>
  <c r="F2165" i="18"/>
  <c r="F2166" i="18"/>
  <c r="F2167" i="18"/>
  <c r="F2168" i="18"/>
  <c r="F2169" i="18"/>
  <c r="F2170" i="18"/>
  <c r="F2171" i="18"/>
  <c r="F2172" i="18"/>
  <c r="F2173" i="18"/>
  <c r="F2174" i="18"/>
  <c r="F2175" i="18"/>
  <c r="F2176" i="18"/>
  <c r="F2177" i="18"/>
  <c r="F2178" i="18"/>
  <c r="F2179" i="18"/>
  <c r="F2180" i="18"/>
  <c r="F2181" i="18"/>
  <c r="F2182" i="18"/>
  <c r="F2183" i="18"/>
  <c r="F2184" i="18"/>
  <c r="F2185" i="18"/>
  <c r="F2186" i="18"/>
  <c r="F2187" i="18"/>
  <c r="F2188" i="18"/>
  <c r="F2189" i="18"/>
  <c r="F2190" i="18"/>
  <c r="F2191" i="18"/>
  <c r="F2192" i="18"/>
  <c r="F2193" i="18"/>
  <c r="F2194" i="18"/>
  <c r="F2195" i="18"/>
  <c r="F2196" i="18"/>
  <c r="F2197" i="18"/>
  <c r="F2198" i="18"/>
  <c r="F2199" i="18"/>
  <c r="F2200" i="18"/>
  <c r="F2201" i="18"/>
  <c r="F2202" i="18"/>
  <c r="F2203" i="18"/>
  <c r="F2204" i="18"/>
  <c r="F2205" i="18"/>
  <c r="F2206" i="18"/>
  <c r="F2207" i="18"/>
  <c r="F2208" i="18"/>
  <c r="F2209" i="18"/>
  <c r="F2210" i="18"/>
  <c r="F2211" i="18"/>
  <c r="F2212" i="18"/>
  <c r="F2213" i="18"/>
  <c r="F2214" i="18"/>
  <c r="F2215" i="18"/>
  <c r="F2216" i="18"/>
  <c r="F2217" i="18"/>
  <c r="F2218" i="18"/>
  <c r="F2219" i="18"/>
  <c r="F2220" i="18"/>
  <c r="F2221" i="18"/>
  <c r="F2222" i="18"/>
  <c r="F2223" i="18"/>
  <c r="F2224" i="18"/>
  <c r="F2225" i="18"/>
  <c r="F2226" i="18"/>
  <c r="F2227" i="18"/>
  <c r="F2228" i="18"/>
  <c r="F2229" i="18"/>
  <c r="F2230" i="18"/>
  <c r="F2231" i="18"/>
  <c r="F2232" i="18"/>
  <c r="F2233" i="18"/>
  <c r="F2234" i="18"/>
  <c r="F2235" i="18"/>
  <c r="F2236" i="18"/>
  <c r="F2237" i="18"/>
  <c r="F2238" i="18"/>
  <c r="F2239" i="18"/>
  <c r="F2240" i="18"/>
  <c r="F2241" i="18"/>
  <c r="F2242" i="18"/>
  <c r="F2243" i="18"/>
  <c r="F2244" i="18"/>
  <c r="F2245" i="18"/>
  <c r="F2246" i="18"/>
  <c r="F2247" i="18"/>
  <c r="F2248" i="18"/>
  <c r="F2249" i="18"/>
  <c r="F2250" i="18"/>
  <c r="F2251" i="18"/>
  <c r="F2252" i="18"/>
  <c r="F2253" i="18"/>
  <c r="F2254" i="18"/>
  <c r="F2255" i="18"/>
  <c r="F2256" i="18"/>
  <c r="F2257" i="18"/>
  <c r="F2258" i="18"/>
  <c r="F2259" i="18"/>
  <c r="F2260" i="18"/>
  <c r="F2261" i="18"/>
  <c r="F2262" i="18"/>
  <c r="F2263" i="18"/>
  <c r="F2264" i="18"/>
  <c r="F2265" i="18"/>
  <c r="F2266" i="18"/>
  <c r="F2267" i="18"/>
  <c r="F2268" i="18"/>
  <c r="F2269" i="18"/>
  <c r="F2270" i="18"/>
  <c r="F2271" i="18"/>
  <c r="F2272" i="18"/>
  <c r="F2273" i="18"/>
  <c r="F2274" i="18"/>
  <c r="F2275" i="18"/>
  <c r="F2276" i="18"/>
  <c r="F2277" i="18"/>
  <c r="F2278" i="18"/>
  <c r="F2279" i="18"/>
  <c r="F2280" i="18"/>
  <c r="F2281" i="18"/>
  <c r="F2282" i="18"/>
  <c r="F2283" i="18"/>
  <c r="F2284" i="18"/>
  <c r="F2285" i="18"/>
  <c r="F2286" i="18"/>
  <c r="F2287" i="18"/>
  <c r="F2288" i="18"/>
  <c r="F2289" i="18"/>
  <c r="F2290" i="18"/>
  <c r="F2291" i="18"/>
  <c r="F2292" i="18"/>
  <c r="F2293" i="18"/>
  <c r="F2294" i="18"/>
  <c r="F2295" i="18"/>
  <c r="F2296" i="18"/>
  <c r="F2297" i="18"/>
  <c r="F2298" i="18"/>
  <c r="F2299" i="18"/>
  <c r="F2300" i="18"/>
  <c r="F2301" i="18"/>
  <c r="F2302" i="18"/>
  <c r="F2303" i="18"/>
  <c r="F2304" i="18"/>
  <c r="F2305" i="18"/>
  <c r="F2306" i="18"/>
  <c r="F2307" i="18"/>
  <c r="F2308" i="18"/>
  <c r="F2309" i="18"/>
  <c r="F2310" i="18"/>
  <c r="F2311" i="18"/>
  <c r="F2312" i="18"/>
  <c r="F2313" i="18"/>
  <c r="F2314" i="18"/>
  <c r="F2315" i="18"/>
  <c r="F2316" i="18"/>
  <c r="F2317" i="18"/>
  <c r="F2318" i="18"/>
  <c r="F2319" i="18"/>
  <c r="F2320" i="18"/>
  <c r="F2321" i="18"/>
  <c r="F2322" i="18"/>
  <c r="F2323" i="18"/>
  <c r="F2324" i="18"/>
  <c r="F2325" i="18"/>
  <c r="F2326" i="18"/>
  <c r="F2327" i="18"/>
  <c r="F2328" i="18"/>
  <c r="F2329" i="18"/>
  <c r="F2330" i="18"/>
  <c r="F2331" i="18"/>
  <c r="F2332" i="18"/>
  <c r="F2333" i="18"/>
  <c r="F2334" i="18"/>
  <c r="F2335" i="18"/>
  <c r="F2336" i="18"/>
  <c r="F2337" i="18"/>
  <c r="F2338" i="18"/>
  <c r="F2339" i="18"/>
  <c r="F2340" i="18"/>
  <c r="F2341" i="18"/>
  <c r="F2342" i="18"/>
  <c r="F2343" i="18"/>
  <c r="F2344" i="18"/>
  <c r="F2345" i="18"/>
  <c r="F2346" i="18"/>
  <c r="F2347" i="18"/>
  <c r="F2348" i="18"/>
  <c r="F2349" i="18"/>
  <c r="F2350" i="18"/>
  <c r="F2351" i="18"/>
  <c r="F2352" i="18"/>
  <c r="F2353" i="18"/>
  <c r="F2354" i="18"/>
  <c r="F2355" i="18"/>
  <c r="F2356" i="18"/>
  <c r="F2357" i="18"/>
  <c r="F2358" i="18"/>
  <c r="F2359" i="18"/>
  <c r="F2360" i="18"/>
  <c r="F2361" i="18"/>
  <c r="F2362" i="18"/>
  <c r="F2363" i="18"/>
  <c r="F2364" i="18"/>
  <c r="F2365" i="18"/>
  <c r="F2366" i="18"/>
  <c r="F2367" i="18"/>
  <c r="F2368" i="18"/>
  <c r="F2369" i="18"/>
  <c r="F2370" i="18"/>
  <c r="F2371" i="18"/>
  <c r="F2372" i="18"/>
  <c r="F2373" i="18"/>
  <c r="F2374" i="18"/>
  <c r="F2375" i="18"/>
  <c r="F2376" i="18"/>
  <c r="F2377" i="18"/>
  <c r="F2378" i="18"/>
  <c r="F2379" i="18"/>
  <c r="F2380" i="18"/>
  <c r="F2381" i="18"/>
  <c r="F2382" i="18"/>
  <c r="F2383" i="18"/>
  <c r="F2384" i="18"/>
  <c r="F2385" i="18"/>
  <c r="F2386" i="18"/>
  <c r="F2387" i="18"/>
  <c r="F2388" i="18"/>
  <c r="F2389" i="18"/>
  <c r="F2390" i="18"/>
  <c r="F2391" i="18"/>
  <c r="F2392" i="18"/>
  <c r="F2393" i="18"/>
  <c r="F2394" i="18"/>
  <c r="F2395" i="18"/>
  <c r="F2396" i="18"/>
  <c r="F2397" i="18"/>
  <c r="F2398" i="18"/>
  <c r="F2399" i="18"/>
  <c r="F2400" i="18"/>
  <c r="F2401" i="18"/>
  <c r="F2402" i="18"/>
  <c r="F2403" i="18"/>
  <c r="F2404" i="18"/>
  <c r="F2405" i="18"/>
  <c r="F2406" i="18"/>
  <c r="F2407" i="18"/>
  <c r="F2408" i="18"/>
  <c r="F2409" i="18"/>
  <c r="F2410" i="18"/>
  <c r="F2411" i="18"/>
  <c r="F2412" i="18"/>
  <c r="F2413" i="18"/>
  <c r="F2414" i="18"/>
  <c r="F2415" i="18"/>
  <c r="F2416" i="18"/>
  <c r="F2417" i="18"/>
  <c r="F2418" i="18"/>
  <c r="F2419" i="18"/>
  <c r="F2420" i="18"/>
  <c r="F2421" i="18"/>
  <c r="F2422" i="18"/>
  <c r="F2423" i="18"/>
  <c r="F2424" i="18"/>
  <c r="F2425" i="18"/>
  <c r="F2426" i="18"/>
  <c r="F2427" i="18"/>
  <c r="F2428" i="18"/>
  <c r="F2429" i="18"/>
  <c r="F2430" i="18"/>
  <c r="F2431" i="18"/>
  <c r="F2432" i="18"/>
  <c r="F2433" i="18"/>
  <c r="F2434" i="18"/>
  <c r="F2435" i="18"/>
  <c r="F2436" i="18"/>
  <c r="F2437" i="18"/>
  <c r="F2438" i="18"/>
  <c r="F2439" i="18"/>
  <c r="F2440" i="18"/>
  <c r="F2441" i="18"/>
  <c r="F2442" i="18"/>
  <c r="F2443" i="18"/>
  <c r="F2444" i="18"/>
  <c r="F2445" i="18"/>
  <c r="F2446" i="18"/>
  <c r="F2447" i="18"/>
  <c r="F2448" i="18"/>
  <c r="F2449" i="18"/>
  <c r="F2450" i="18"/>
  <c r="F2451" i="18"/>
  <c r="F2452" i="18"/>
  <c r="F2453" i="18"/>
  <c r="F2454" i="18"/>
  <c r="F2455" i="18"/>
  <c r="F2456" i="18"/>
  <c r="F2457" i="18"/>
  <c r="F2458" i="18"/>
  <c r="F2459" i="18"/>
  <c r="F2460" i="18"/>
  <c r="F2461" i="18"/>
  <c r="F2462" i="18"/>
  <c r="F2463" i="18"/>
  <c r="F2464" i="18"/>
  <c r="F2465" i="18"/>
  <c r="F2466" i="18"/>
  <c r="F2467" i="18"/>
  <c r="F2468" i="18"/>
  <c r="F2469" i="18"/>
  <c r="F2470" i="18"/>
  <c r="F2471" i="18"/>
  <c r="F2472" i="18"/>
  <c r="F2473" i="18"/>
  <c r="F2474" i="18"/>
  <c r="F2475" i="18"/>
  <c r="F2476" i="18"/>
  <c r="F2477" i="18"/>
  <c r="F2478" i="18"/>
  <c r="F2479" i="18"/>
  <c r="F2480" i="18"/>
  <c r="F2481" i="18"/>
  <c r="F2482" i="18"/>
  <c r="F2483" i="18"/>
  <c r="F2484" i="18"/>
  <c r="F2485" i="18"/>
  <c r="F2486" i="18"/>
  <c r="F2487" i="18"/>
  <c r="F2488" i="18"/>
  <c r="F2489" i="18"/>
  <c r="F2490" i="18"/>
  <c r="F2491" i="18"/>
  <c r="F2492" i="18"/>
  <c r="F2493" i="18"/>
  <c r="F2494" i="18"/>
  <c r="F2495" i="18"/>
  <c r="F2496" i="18"/>
  <c r="F2497" i="18"/>
  <c r="F2498" i="18"/>
  <c r="F2499" i="18"/>
  <c r="F2500" i="18"/>
  <c r="F2501" i="18"/>
  <c r="F2502" i="18"/>
  <c r="F2503" i="18"/>
  <c r="F2504" i="18"/>
  <c r="F2505" i="18"/>
  <c r="F2506" i="18"/>
  <c r="F2507" i="18"/>
  <c r="F2508" i="18"/>
  <c r="F2509" i="18"/>
  <c r="F2510" i="18"/>
  <c r="F2511" i="18"/>
  <c r="F2512" i="18"/>
  <c r="F2513" i="18"/>
  <c r="F2514" i="18"/>
  <c r="F2515" i="18"/>
  <c r="F2516" i="18"/>
  <c r="F2517" i="18"/>
  <c r="F2518" i="18"/>
  <c r="F2519" i="18"/>
  <c r="F2520" i="18"/>
  <c r="F2521" i="18"/>
  <c r="F2522" i="18"/>
  <c r="F2523" i="18"/>
  <c r="F2524" i="18"/>
  <c r="F2525" i="18"/>
  <c r="F2526" i="18"/>
  <c r="F2527" i="18"/>
  <c r="F2528" i="18"/>
  <c r="F2529" i="18"/>
  <c r="F2530" i="18"/>
  <c r="F2531" i="18"/>
  <c r="F2532" i="18"/>
  <c r="F2533" i="18"/>
  <c r="F2534" i="18"/>
  <c r="F2535" i="18"/>
  <c r="F2536" i="18"/>
  <c r="F2537" i="18"/>
  <c r="F2538" i="18"/>
  <c r="F2539" i="18"/>
  <c r="F2540" i="18"/>
  <c r="F2541" i="18"/>
  <c r="F2542" i="18"/>
  <c r="F2543" i="18"/>
  <c r="F2544" i="18"/>
  <c r="F2545" i="18"/>
  <c r="F2546" i="18"/>
  <c r="F2547" i="18"/>
  <c r="F2548" i="18"/>
  <c r="F2549" i="18"/>
  <c r="F2550" i="18"/>
  <c r="F2551" i="18"/>
  <c r="F2552" i="18"/>
  <c r="F2553" i="18"/>
  <c r="F2554" i="18"/>
  <c r="F2555" i="18"/>
  <c r="F2556" i="18"/>
  <c r="F2557" i="18"/>
  <c r="F2558" i="18"/>
  <c r="F2559" i="18"/>
  <c r="F2560" i="18"/>
  <c r="F2561" i="18"/>
  <c r="F2562" i="18"/>
  <c r="F2563" i="18"/>
  <c r="F2564" i="18"/>
  <c r="F2565" i="18"/>
  <c r="F2566" i="18"/>
  <c r="F2567" i="18"/>
  <c r="F2568" i="18"/>
  <c r="F2569" i="18"/>
  <c r="F2570" i="18"/>
  <c r="F2571" i="18"/>
  <c r="F2572" i="18"/>
  <c r="F2573" i="18"/>
  <c r="F2574" i="18"/>
  <c r="F2575" i="18"/>
  <c r="F2576" i="18"/>
  <c r="F2577" i="18"/>
  <c r="F2578" i="18"/>
  <c r="F2579" i="18"/>
  <c r="F2580" i="18"/>
  <c r="F2581" i="18"/>
  <c r="F2582" i="18"/>
  <c r="F2583" i="18"/>
  <c r="F2584" i="18"/>
  <c r="F2585" i="18"/>
  <c r="F2586" i="18"/>
  <c r="F2587" i="18"/>
  <c r="F2588" i="18"/>
  <c r="F2589" i="18"/>
  <c r="F2590" i="18"/>
  <c r="F2591" i="18"/>
  <c r="F2592" i="18"/>
  <c r="F2593" i="18"/>
  <c r="F2594" i="18"/>
  <c r="F2595" i="18"/>
  <c r="F2596" i="18"/>
  <c r="F2597" i="18"/>
  <c r="F2598" i="18"/>
  <c r="F2599" i="18"/>
  <c r="F2600" i="18"/>
  <c r="F2601" i="18"/>
  <c r="F2602" i="18"/>
  <c r="F2603" i="18"/>
  <c r="F2604" i="18"/>
  <c r="F2605" i="18"/>
  <c r="F2606" i="18"/>
  <c r="F2607" i="18"/>
  <c r="F2608" i="18"/>
  <c r="F2609" i="18"/>
  <c r="F2610" i="18"/>
  <c r="F2611" i="18"/>
  <c r="F2612" i="18"/>
  <c r="F2613" i="18"/>
  <c r="F2614" i="18"/>
  <c r="F2615" i="18"/>
  <c r="F2616" i="18"/>
  <c r="F2617" i="18"/>
  <c r="F2618" i="18"/>
  <c r="F2619" i="18"/>
  <c r="F2620" i="18"/>
  <c r="F2621" i="18"/>
  <c r="F2622" i="18"/>
  <c r="F2623" i="18"/>
  <c r="F2624" i="18"/>
  <c r="F2625" i="18"/>
  <c r="F2626" i="18"/>
  <c r="F2627" i="18"/>
  <c r="F2628" i="18"/>
  <c r="F2629" i="18"/>
  <c r="F2630" i="18"/>
  <c r="F2631" i="18"/>
  <c r="F2632" i="18"/>
  <c r="F2633" i="18"/>
  <c r="F2634" i="18"/>
  <c r="F2635" i="18"/>
  <c r="F2636" i="18"/>
  <c r="F2637" i="18"/>
  <c r="F2638" i="18"/>
  <c r="F2639" i="18"/>
  <c r="F2640" i="18"/>
  <c r="F2641" i="18"/>
  <c r="F2642" i="18"/>
  <c r="F2643" i="18"/>
  <c r="F2644" i="18"/>
  <c r="F2645" i="18"/>
  <c r="F2646" i="18"/>
  <c r="F2647" i="18"/>
  <c r="F2648" i="18"/>
  <c r="F2649" i="18"/>
  <c r="F2650" i="18"/>
  <c r="F2651" i="18"/>
  <c r="F2652" i="18"/>
  <c r="F2653" i="18"/>
  <c r="F2654" i="18"/>
  <c r="F2655" i="18"/>
  <c r="F2656" i="18"/>
  <c r="F2657" i="18"/>
  <c r="F2658" i="18"/>
  <c r="F2659" i="18"/>
  <c r="F2660" i="18"/>
  <c r="F2661" i="18"/>
  <c r="F2662" i="18"/>
  <c r="F2663" i="18"/>
  <c r="F2664" i="18"/>
  <c r="F2665" i="18"/>
  <c r="F2666" i="18"/>
  <c r="F2667" i="18"/>
  <c r="F2668" i="18"/>
  <c r="F2669" i="18"/>
  <c r="F2670" i="18"/>
  <c r="F2671" i="18"/>
  <c r="F2672" i="18"/>
  <c r="F2673" i="18"/>
  <c r="F2674" i="18"/>
  <c r="F2675" i="18"/>
  <c r="F2676" i="18"/>
  <c r="F2677" i="18"/>
  <c r="F2678" i="18"/>
  <c r="F2679" i="18"/>
  <c r="F2680" i="18"/>
  <c r="F2681" i="18"/>
  <c r="F2682" i="18"/>
  <c r="F2683" i="18"/>
  <c r="F2684" i="18"/>
  <c r="F2685" i="18"/>
  <c r="F2686" i="18"/>
  <c r="F2687" i="18"/>
  <c r="F2688" i="18"/>
  <c r="F2689" i="18"/>
  <c r="F2690" i="18"/>
  <c r="F2691" i="18"/>
  <c r="F2692" i="18"/>
  <c r="F2693" i="18"/>
  <c r="F2694" i="18"/>
  <c r="F2695" i="18"/>
  <c r="F2696" i="18"/>
  <c r="F2697" i="18"/>
  <c r="F2698" i="18"/>
  <c r="F2699" i="18"/>
  <c r="F2700" i="18"/>
  <c r="F2701" i="18"/>
  <c r="F2702" i="18"/>
  <c r="F2703" i="18"/>
  <c r="F2704" i="18"/>
  <c r="F2705" i="18"/>
  <c r="F2706" i="18"/>
  <c r="F2707" i="18"/>
  <c r="F2708" i="18"/>
  <c r="F2709" i="18"/>
  <c r="F2710" i="18"/>
  <c r="F2711" i="18"/>
  <c r="F2712" i="18"/>
  <c r="F2713" i="18"/>
  <c r="F2714" i="18"/>
  <c r="F2715" i="18"/>
  <c r="F2716" i="18"/>
  <c r="F2717" i="18"/>
  <c r="F2718" i="18"/>
  <c r="F2719" i="18"/>
  <c r="F2720" i="18"/>
  <c r="F2721" i="18"/>
  <c r="F2722" i="18"/>
  <c r="F2723" i="18"/>
  <c r="F2724" i="18"/>
  <c r="F2725" i="18"/>
  <c r="F2726" i="18"/>
  <c r="F2727" i="18"/>
  <c r="F2728" i="18"/>
  <c r="F2729" i="18"/>
  <c r="F2730" i="18"/>
  <c r="F2731" i="18"/>
  <c r="F2732" i="18"/>
  <c r="F2733" i="18"/>
  <c r="F2734" i="18"/>
  <c r="F2735" i="18"/>
  <c r="F2736" i="18"/>
  <c r="F2737" i="18"/>
  <c r="F2738" i="18"/>
  <c r="F2739" i="18"/>
  <c r="F2740" i="18"/>
  <c r="F2741" i="18"/>
  <c r="F2742" i="18"/>
  <c r="F2743" i="18"/>
  <c r="F2744" i="18"/>
  <c r="F2745" i="18"/>
  <c r="F2746" i="18"/>
  <c r="F2747" i="18"/>
  <c r="F2748" i="18"/>
  <c r="F2749" i="18"/>
  <c r="F2750" i="18"/>
  <c r="F2751" i="18"/>
  <c r="F2752" i="18"/>
  <c r="F2753" i="18"/>
  <c r="F2754" i="18"/>
  <c r="F2755" i="18"/>
  <c r="F2756" i="18"/>
  <c r="F2757" i="18"/>
  <c r="F2758" i="18"/>
  <c r="F2759" i="18"/>
  <c r="F2760" i="18"/>
  <c r="F2761" i="18"/>
  <c r="F2762" i="18"/>
  <c r="F2763" i="18"/>
  <c r="F2764" i="18"/>
  <c r="F2765" i="18"/>
  <c r="F2766" i="18"/>
  <c r="F2767" i="18"/>
  <c r="F2768" i="18"/>
  <c r="F2769" i="18"/>
  <c r="F2770" i="18"/>
  <c r="F2771" i="18"/>
  <c r="F2772" i="18"/>
  <c r="F2773" i="18"/>
  <c r="F2774" i="18"/>
  <c r="F2775" i="18"/>
  <c r="F2776" i="18"/>
  <c r="F2777" i="18"/>
  <c r="F2778" i="18"/>
  <c r="F2779" i="18"/>
  <c r="F2780" i="18"/>
  <c r="F2781" i="18"/>
  <c r="F2782" i="18"/>
  <c r="F2783" i="18"/>
  <c r="F2784" i="18"/>
  <c r="F2785" i="18"/>
  <c r="F2786" i="18"/>
  <c r="F2787" i="18"/>
  <c r="F2788" i="18"/>
  <c r="F2789" i="18"/>
  <c r="F2790" i="18"/>
  <c r="F2791" i="18"/>
  <c r="F2792" i="18"/>
  <c r="F2793" i="18"/>
  <c r="F2794" i="18"/>
  <c r="F2795" i="18"/>
  <c r="F2796" i="18"/>
  <c r="F2797" i="18"/>
  <c r="F2798" i="18"/>
  <c r="F2799" i="18"/>
  <c r="F2800" i="18"/>
  <c r="F2801" i="18"/>
  <c r="F2802" i="18"/>
  <c r="F2803" i="18"/>
  <c r="F2804" i="18"/>
  <c r="F2805" i="18"/>
  <c r="F2806" i="18"/>
  <c r="F2807" i="18"/>
  <c r="F2808" i="18"/>
  <c r="F2809" i="18"/>
  <c r="F2810" i="18"/>
  <c r="F2811" i="18"/>
  <c r="F2812" i="18"/>
  <c r="F2813" i="18"/>
  <c r="F2814" i="18"/>
  <c r="F2815" i="18"/>
  <c r="F2816" i="18"/>
  <c r="F2817" i="18"/>
  <c r="F2818" i="18"/>
  <c r="F2819" i="18"/>
  <c r="F2820" i="18"/>
  <c r="F2821" i="18"/>
  <c r="F2822" i="18"/>
  <c r="F2823" i="18"/>
  <c r="F2824" i="18"/>
  <c r="F2825" i="18"/>
  <c r="F2826" i="18"/>
  <c r="F2827" i="18"/>
  <c r="F2828" i="18"/>
  <c r="F2829" i="18"/>
  <c r="F2830" i="18"/>
  <c r="F2831" i="18"/>
  <c r="F2832" i="18"/>
  <c r="F2833" i="18"/>
  <c r="F2834" i="18"/>
  <c r="F2835" i="18"/>
  <c r="F2836" i="18"/>
  <c r="F2837" i="18"/>
  <c r="F2838" i="18"/>
  <c r="F2839" i="18"/>
  <c r="F2840" i="18"/>
  <c r="F2841" i="18"/>
  <c r="F2842" i="18"/>
  <c r="F2843" i="18"/>
  <c r="F2844" i="18"/>
  <c r="F2845" i="18"/>
  <c r="F2846" i="18"/>
  <c r="F2847" i="18"/>
  <c r="F2848" i="18"/>
  <c r="F2849" i="18"/>
  <c r="F2850" i="18"/>
  <c r="F2851" i="18"/>
  <c r="F2852" i="18"/>
  <c r="F2853" i="18"/>
  <c r="F2854" i="18"/>
  <c r="F2855" i="18"/>
  <c r="F2856" i="18"/>
  <c r="F2857" i="18"/>
  <c r="F2858" i="18"/>
  <c r="F2859" i="18"/>
  <c r="F2860" i="18"/>
  <c r="F2861" i="18"/>
  <c r="F2862" i="18"/>
  <c r="F2863" i="18"/>
  <c r="F2864" i="18"/>
  <c r="F2865" i="18"/>
  <c r="F2866" i="18"/>
  <c r="F2867" i="18"/>
  <c r="F2868" i="18"/>
  <c r="F2869" i="18"/>
  <c r="F2870" i="18"/>
  <c r="F2871" i="18"/>
  <c r="F2872" i="18"/>
  <c r="F2873" i="18"/>
  <c r="F2874" i="18"/>
  <c r="F2875" i="18"/>
  <c r="F2876" i="18"/>
  <c r="F2877" i="18"/>
  <c r="F2878" i="18"/>
  <c r="F2879" i="18"/>
  <c r="F2880" i="18"/>
  <c r="F2881" i="18"/>
  <c r="F2882" i="18"/>
  <c r="F2883" i="18"/>
  <c r="F2884" i="18"/>
  <c r="F2885" i="18"/>
  <c r="F2886" i="18"/>
  <c r="F2887" i="18"/>
  <c r="F2888" i="18"/>
  <c r="F2889" i="18"/>
  <c r="F2890" i="18"/>
  <c r="F2891" i="18"/>
  <c r="F2892" i="18"/>
  <c r="F2893" i="18"/>
  <c r="F2894" i="18"/>
  <c r="F2895" i="18"/>
  <c r="F2896" i="18"/>
  <c r="F2897" i="18"/>
  <c r="F2898" i="18"/>
  <c r="F2899" i="18"/>
  <c r="F2900" i="18"/>
  <c r="F2901" i="18"/>
  <c r="F2902" i="18"/>
  <c r="F2903" i="18"/>
  <c r="F2904" i="18"/>
  <c r="F2905" i="18"/>
  <c r="F2906" i="18"/>
  <c r="F2907" i="18"/>
  <c r="F2908" i="18"/>
  <c r="F2909" i="18"/>
  <c r="F2910" i="18"/>
  <c r="F2911" i="18"/>
  <c r="F2912" i="18"/>
  <c r="F2913" i="18"/>
  <c r="F2914" i="18"/>
  <c r="F2915" i="18"/>
  <c r="F2916" i="18"/>
  <c r="F2917" i="18"/>
  <c r="F2918" i="18"/>
  <c r="F2919" i="18"/>
  <c r="F2920" i="18"/>
  <c r="F2921" i="18"/>
  <c r="F2922" i="18"/>
  <c r="F2923" i="18"/>
  <c r="F2924" i="18"/>
  <c r="F2925" i="18"/>
  <c r="F2926" i="18"/>
  <c r="F2927" i="18"/>
  <c r="F2928" i="18"/>
  <c r="F2929" i="18"/>
  <c r="F2930" i="18"/>
  <c r="F2931" i="18"/>
  <c r="F2932" i="18"/>
  <c r="F2933" i="18"/>
  <c r="F2934" i="18"/>
  <c r="F2935" i="18"/>
  <c r="F2936" i="18"/>
  <c r="F2937" i="18"/>
  <c r="F2938" i="18"/>
  <c r="F2939" i="18"/>
  <c r="F2940" i="18"/>
  <c r="F2941" i="18"/>
  <c r="F2942" i="18"/>
  <c r="F2943" i="18"/>
  <c r="F2944" i="18"/>
  <c r="F2945" i="18"/>
  <c r="F2946" i="18"/>
  <c r="F2947" i="18"/>
  <c r="F2948" i="18"/>
  <c r="F2949" i="18"/>
  <c r="F2950" i="18"/>
  <c r="F2951" i="18"/>
  <c r="F2952" i="18"/>
  <c r="F2953" i="18"/>
  <c r="F2954" i="18"/>
  <c r="F2955" i="18"/>
  <c r="F2956" i="18"/>
  <c r="F2957" i="18"/>
  <c r="F2958" i="18"/>
  <c r="F2959" i="18"/>
  <c r="F2960" i="18"/>
  <c r="F2961" i="18"/>
  <c r="F2962" i="18"/>
  <c r="F2963" i="18"/>
  <c r="F2964" i="18"/>
  <c r="F2965" i="18"/>
  <c r="F2966" i="18"/>
  <c r="F2967" i="18"/>
  <c r="F2968" i="18"/>
  <c r="F2969" i="18"/>
  <c r="F2970" i="18"/>
  <c r="F2971" i="18"/>
  <c r="F2972" i="18"/>
  <c r="F2973" i="18"/>
  <c r="F2974" i="18"/>
  <c r="F2975" i="18"/>
  <c r="F2976" i="18"/>
  <c r="F2977" i="18"/>
  <c r="F2978" i="18"/>
  <c r="F2979" i="18"/>
  <c r="F2980" i="18"/>
  <c r="F2981" i="18"/>
  <c r="F2982" i="18"/>
  <c r="F2983" i="18"/>
  <c r="F2984" i="18"/>
  <c r="F2985" i="18"/>
  <c r="F2986" i="18"/>
  <c r="F2987" i="18"/>
  <c r="F2988" i="18"/>
  <c r="F2989" i="18"/>
  <c r="F2990" i="18"/>
  <c r="F2991" i="18"/>
  <c r="F2992" i="18"/>
  <c r="F2993" i="18"/>
  <c r="F2994" i="18"/>
  <c r="F2995" i="18"/>
  <c r="F2996" i="18"/>
  <c r="F2997" i="18"/>
  <c r="F2998" i="18"/>
  <c r="F2999" i="18"/>
  <c r="F3000" i="18"/>
  <c r="F3001" i="18"/>
  <c r="F3002" i="18"/>
  <c r="F3003" i="18"/>
  <c r="F3004" i="18"/>
  <c r="F3005" i="18"/>
  <c r="F3006" i="18"/>
  <c r="F3007" i="18"/>
  <c r="F3008" i="18"/>
  <c r="F3009" i="18"/>
  <c r="F3010" i="18"/>
  <c r="F3011" i="18"/>
  <c r="F3012" i="18"/>
  <c r="F3013" i="18"/>
  <c r="F3014" i="18"/>
  <c r="F3015" i="18"/>
  <c r="F3016" i="18"/>
  <c r="F3017" i="18"/>
  <c r="F3018" i="18"/>
  <c r="F3019" i="18"/>
  <c r="F3020" i="18"/>
  <c r="F3021" i="18"/>
  <c r="F3022" i="18"/>
  <c r="F3023" i="18"/>
  <c r="F3024" i="18"/>
  <c r="F3025" i="18"/>
  <c r="F3026" i="18"/>
  <c r="F3027" i="18"/>
  <c r="F3028" i="18"/>
  <c r="F3029" i="18"/>
  <c r="F3030" i="18"/>
  <c r="F3031" i="18"/>
  <c r="F3032" i="18"/>
  <c r="F3033" i="18"/>
  <c r="F3034" i="18"/>
  <c r="F3035" i="18"/>
  <c r="F3036" i="18"/>
  <c r="F3037" i="18"/>
  <c r="F3038" i="18"/>
  <c r="F3039" i="18"/>
  <c r="F3040" i="18"/>
  <c r="F3041" i="18"/>
  <c r="F3042" i="18"/>
  <c r="F3043" i="18"/>
  <c r="F3044" i="18"/>
  <c r="F3045" i="18"/>
  <c r="F3046" i="18"/>
  <c r="F3047" i="18"/>
  <c r="F3048" i="18"/>
  <c r="F3049" i="18"/>
  <c r="F3050" i="18"/>
  <c r="F3051" i="18"/>
  <c r="F3052" i="18"/>
  <c r="F3053" i="18"/>
  <c r="F3054" i="18"/>
  <c r="F3055" i="18"/>
  <c r="F3056" i="18"/>
  <c r="F3057" i="18"/>
  <c r="F3058" i="18"/>
  <c r="F3059" i="18"/>
  <c r="F3060" i="18"/>
  <c r="F3061" i="18"/>
  <c r="F3062" i="18"/>
  <c r="F3063" i="18"/>
  <c r="F3064" i="18"/>
  <c r="F3065" i="18"/>
  <c r="F3066" i="18"/>
  <c r="F3067" i="18"/>
  <c r="F3068" i="18"/>
  <c r="F3069" i="18"/>
  <c r="F3070" i="18"/>
  <c r="F3071" i="18"/>
  <c r="F3072" i="18"/>
  <c r="F3073" i="18"/>
  <c r="F3074" i="18"/>
  <c r="F3075" i="18"/>
  <c r="F3076" i="18"/>
  <c r="F3077" i="18"/>
  <c r="F3078" i="18"/>
  <c r="F3079" i="18"/>
  <c r="F3080" i="18"/>
  <c r="F3081" i="18"/>
  <c r="F3082" i="18"/>
  <c r="F3083" i="18"/>
  <c r="F3084" i="18"/>
  <c r="F3085" i="18"/>
  <c r="F3086" i="18"/>
  <c r="F3087" i="18"/>
  <c r="F3088" i="18"/>
  <c r="F3089" i="18"/>
  <c r="F3090" i="18"/>
  <c r="F3091" i="18"/>
  <c r="F3092" i="18"/>
  <c r="F3093" i="18"/>
  <c r="F3094" i="18"/>
  <c r="F3095" i="18"/>
  <c r="F3096" i="18"/>
  <c r="F3097" i="18"/>
  <c r="F3098" i="18"/>
  <c r="F3099" i="18"/>
  <c r="F3100" i="18"/>
  <c r="F3101" i="18"/>
  <c r="F3102" i="18"/>
  <c r="F3103" i="18"/>
  <c r="F3104" i="18"/>
  <c r="F3105" i="18"/>
  <c r="F3106" i="18"/>
  <c r="F3107" i="18"/>
  <c r="F3108" i="18"/>
  <c r="F3109" i="18"/>
  <c r="F3110" i="18"/>
  <c r="F3111" i="18"/>
  <c r="F3112" i="18"/>
  <c r="F3113" i="18"/>
  <c r="F3114" i="18"/>
  <c r="F3115" i="18"/>
  <c r="F3116" i="18"/>
  <c r="F3117" i="18"/>
  <c r="F3118" i="18"/>
  <c r="F3119" i="18"/>
  <c r="F3120" i="18"/>
  <c r="F3121" i="18"/>
  <c r="F3122" i="18"/>
  <c r="F3123" i="18"/>
  <c r="F3124" i="18"/>
  <c r="F3125" i="18"/>
  <c r="F3126" i="18"/>
  <c r="F3127" i="18"/>
  <c r="F3128" i="18"/>
  <c r="F3129" i="18"/>
  <c r="F3130" i="18"/>
  <c r="F3131" i="18"/>
  <c r="F3132" i="18"/>
  <c r="F3133" i="18"/>
  <c r="F3134" i="18"/>
  <c r="F3135" i="18"/>
  <c r="F3136" i="18"/>
  <c r="F3137" i="18"/>
  <c r="F3138" i="18"/>
  <c r="F3139" i="18"/>
  <c r="F3140" i="18"/>
  <c r="F3141" i="18"/>
  <c r="F3142" i="18"/>
  <c r="F3143" i="18"/>
  <c r="F3144" i="18"/>
  <c r="F3145" i="18"/>
  <c r="F3146" i="18"/>
  <c r="F3147" i="18"/>
  <c r="F3148" i="18"/>
  <c r="F3149" i="18"/>
  <c r="F3150" i="18"/>
  <c r="F3151" i="18"/>
  <c r="F3152" i="18"/>
  <c r="F3153" i="18"/>
  <c r="F3154" i="18"/>
  <c r="F3155" i="18"/>
  <c r="F3156" i="18"/>
  <c r="F3157" i="18"/>
  <c r="F3158" i="18"/>
  <c r="F3159" i="18"/>
  <c r="F3160" i="18"/>
  <c r="F3161" i="18"/>
  <c r="F3162" i="18"/>
  <c r="F3163" i="18"/>
  <c r="F3164" i="18"/>
  <c r="F3165" i="18"/>
  <c r="F3166" i="18"/>
  <c r="F3167" i="18"/>
  <c r="F3168" i="18"/>
  <c r="F3169" i="18"/>
  <c r="F3170" i="18"/>
  <c r="F3171" i="18"/>
  <c r="F3172" i="18"/>
  <c r="F3173" i="18"/>
  <c r="F3174" i="18"/>
  <c r="F3175" i="18"/>
  <c r="F3176" i="18"/>
  <c r="F3177" i="18"/>
  <c r="F3178" i="18"/>
  <c r="F3179" i="18"/>
  <c r="F3180" i="18"/>
  <c r="F3181" i="18"/>
  <c r="F3182" i="18"/>
  <c r="F3183" i="18"/>
  <c r="F3184" i="18"/>
  <c r="F3185" i="18"/>
  <c r="F3186" i="18"/>
  <c r="F3187" i="18"/>
  <c r="F3188" i="18"/>
  <c r="F3189" i="18"/>
  <c r="F3190" i="18"/>
  <c r="F3191" i="18"/>
  <c r="F3192" i="18"/>
  <c r="F3193" i="18"/>
  <c r="F3194" i="18"/>
  <c r="F3195" i="18"/>
  <c r="F3196" i="18"/>
  <c r="F3197" i="18"/>
  <c r="F3198" i="18"/>
  <c r="F3199" i="18"/>
  <c r="F3200" i="18"/>
  <c r="F3201" i="18"/>
  <c r="F3202" i="18"/>
  <c r="F3203" i="18"/>
  <c r="F3204" i="18"/>
  <c r="F3205" i="18"/>
  <c r="F3206" i="18"/>
  <c r="F3207" i="18"/>
  <c r="F3208" i="18"/>
  <c r="F3209" i="18"/>
  <c r="F3210" i="18"/>
  <c r="F3211" i="18"/>
  <c r="F3212" i="18"/>
  <c r="F3213" i="18"/>
  <c r="F3214" i="18"/>
  <c r="F3215" i="18"/>
  <c r="F3216" i="18"/>
  <c r="F3217" i="18"/>
  <c r="F3218" i="18"/>
  <c r="F3219" i="18"/>
  <c r="F3220" i="18"/>
  <c r="F3221" i="18"/>
  <c r="F3222" i="18"/>
  <c r="F3223" i="18"/>
  <c r="F3224" i="18"/>
  <c r="F3225" i="18"/>
  <c r="F3226" i="18"/>
  <c r="F3227" i="18"/>
  <c r="F3228" i="18"/>
  <c r="F3229" i="18"/>
  <c r="F3230" i="18"/>
  <c r="F3231" i="18"/>
  <c r="F3232" i="18"/>
  <c r="F3233" i="18"/>
  <c r="F3234" i="18"/>
  <c r="F3235" i="18"/>
  <c r="F3236" i="18"/>
  <c r="F3237" i="18"/>
  <c r="F3238" i="18"/>
  <c r="F3239" i="18"/>
  <c r="F3240" i="18"/>
  <c r="F3241" i="18"/>
  <c r="F3242" i="18"/>
  <c r="F3243" i="18"/>
  <c r="F3244" i="18"/>
  <c r="F3245" i="18"/>
  <c r="F3246" i="18"/>
  <c r="F3247" i="18"/>
  <c r="F3248" i="18"/>
  <c r="F3249" i="18"/>
  <c r="F3250" i="18"/>
  <c r="F3251" i="18"/>
  <c r="F3252" i="18"/>
  <c r="F3253" i="18"/>
  <c r="F3254" i="18"/>
  <c r="F3255" i="18"/>
  <c r="F3256" i="18"/>
  <c r="F3257" i="18"/>
  <c r="F3258" i="18"/>
  <c r="F3259" i="18"/>
  <c r="F3260" i="18"/>
  <c r="F3261" i="18"/>
  <c r="F3262" i="18"/>
  <c r="F3263" i="18"/>
  <c r="F3264" i="18"/>
  <c r="F3265" i="18"/>
  <c r="F3266" i="18"/>
  <c r="F3267" i="18"/>
  <c r="F3268" i="18"/>
  <c r="F3269" i="18"/>
  <c r="F3270" i="18"/>
  <c r="F3271" i="18"/>
  <c r="F3272" i="18"/>
  <c r="F3273" i="18"/>
  <c r="F3274" i="18"/>
  <c r="F3275" i="18"/>
  <c r="F3276" i="18"/>
  <c r="F3277" i="18"/>
  <c r="F3278" i="18"/>
  <c r="F3279" i="18"/>
  <c r="F3280" i="18"/>
  <c r="F3281" i="18"/>
  <c r="F3282" i="18"/>
  <c r="F3283" i="18"/>
  <c r="F3284" i="18"/>
  <c r="F3285" i="18"/>
  <c r="F3286" i="18"/>
  <c r="F3287" i="18"/>
  <c r="F3288" i="18"/>
  <c r="F3289" i="18"/>
  <c r="F3290" i="18"/>
  <c r="F3291" i="18"/>
  <c r="F3292" i="18"/>
  <c r="F3293" i="18"/>
  <c r="F3294" i="18"/>
  <c r="F3295" i="18"/>
  <c r="F3296" i="18"/>
  <c r="F3297" i="18"/>
  <c r="F3298" i="18"/>
  <c r="F3299" i="18"/>
  <c r="F3300" i="18"/>
  <c r="F3301" i="18"/>
  <c r="F3302" i="18"/>
  <c r="F3303" i="18"/>
  <c r="F3304" i="18"/>
  <c r="F3305" i="18"/>
  <c r="F3306" i="18"/>
  <c r="F3307" i="18"/>
  <c r="F3308" i="18"/>
  <c r="F3309" i="18"/>
  <c r="F3310" i="18"/>
  <c r="F3311" i="18"/>
  <c r="F3312" i="18"/>
  <c r="F3313" i="18"/>
  <c r="F3314" i="18"/>
  <c r="F3315" i="18"/>
  <c r="F3316" i="18"/>
  <c r="F3317" i="18"/>
  <c r="F3318" i="18"/>
  <c r="F3319" i="18"/>
  <c r="F3320" i="18"/>
  <c r="F3321" i="18"/>
  <c r="F3322" i="18"/>
  <c r="F3323" i="18"/>
  <c r="F3324" i="18"/>
  <c r="F3325" i="18"/>
  <c r="F3326" i="18"/>
  <c r="F3327" i="18"/>
  <c r="F3328" i="18"/>
  <c r="F3329" i="18"/>
  <c r="F3330" i="18"/>
  <c r="F3331" i="18"/>
  <c r="F3332" i="18"/>
  <c r="F3333" i="18"/>
  <c r="F3334" i="18"/>
  <c r="F3335" i="18"/>
  <c r="F3336" i="18"/>
  <c r="F3337" i="18"/>
  <c r="F3338" i="18"/>
  <c r="F3339" i="18"/>
  <c r="F3340" i="18"/>
  <c r="F3341" i="18"/>
  <c r="F3342" i="18"/>
  <c r="F3343" i="18"/>
  <c r="F3344" i="18"/>
  <c r="F3345" i="18"/>
  <c r="F3346" i="18"/>
  <c r="F3347" i="18"/>
  <c r="F3348" i="18"/>
  <c r="F3349" i="18"/>
  <c r="F3350" i="18"/>
  <c r="F3351" i="18"/>
  <c r="F3352" i="18"/>
  <c r="F3353" i="18"/>
  <c r="F3354" i="18"/>
  <c r="F3355" i="18"/>
  <c r="F3356" i="18"/>
  <c r="F3357" i="18"/>
  <c r="F3358" i="18"/>
  <c r="F3359" i="18"/>
  <c r="F3360" i="18"/>
  <c r="F3361" i="18"/>
  <c r="F3362" i="18"/>
  <c r="F3363" i="18"/>
  <c r="F3364" i="18"/>
  <c r="F3365" i="18"/>
  <c r="F3366" i="18"/>
  <c r="F3367" i="18"/>
  <c r="F3368" i="18"/>
  <c r="F3369" i="18"/>
  <c r="F3370" i="18"/>
  <c r="F3371" i="18"/>
  <c r="F3372" i="18"/>
  <c r="F3373" i="18"/>
  <c r="F3374" i="18"/>
  <c r="F3375" i="18"/>
  <c r="F3376" i="18"/>
  <c r="F3377" i="18"/>
  <c r="F3378" i="18"/>
  <c r="F3379" i="18"/>
  <c r="F3380" i="18"/>
  <c r="F3381" i="18"/>
  <c r="F3382" i="18"/>
  <c r="F3383" i="18"/>
  <c r="F3384" i="18"/>
  <c r="F3385" i="18"/>
  <c r="F3386" i="18"/>
  <c r="F3387" i="18"/>
  <c r="F3388" i="18"/>
  <c r="F3389" i="18"/>
  <c r="F3390" i="18"/>
  <c r="F3391" i="18"/>
  <c r="F3392" i="18"/>
  <c r="F3393" i="18"/>
  <c r="F3394" i="18"/>
  <c r="F3395" i="18"/>
  <c r="F3396" i="18"/>
  <c r="F3397" i="18"/>
  <c r="F3398" i="18"/>
  <c r="F3399" i="18"/>
  <c r="F3400" i="18"/>
  <c r="F3401" i="18"/>
  <c r="F3402" i="18"/>
  <c r="F3403" i="18"/>
  <c r="F3404" i="18"/>
  <c r="F3405" i="18"/>
  <c r="F3406" i="18"/>
  <c r="F3407" i="18"/>
  <c r="F3408" i="18"/>
  <c r="F3409" i="18"/>
  <c r="F3410" i="18"/>
  <c r="F3411" i="18"/>
  <c r="F3412" i="18"/>
  <c r="F3413" i="18"/>
  <c r="F3414" i="18"/>
  <c r="F3415" i="18"/>
  <c r="F3416" i="18"/>
  <c r="F3417" i="18"/>
  <c r="F3418" i="18"/>
  <c r="F3419" i="18"/>
  <c r="F3420" i="18"/>
  <c r="F3421" i="18"/>
  <c r="F3422" i="18"/>
  <c r="F3423" i="18"/>
  <c r="F3424" i="18"/>
  <c r="F3425" i="18"/>
  <c r="F3426" i="18"/>
  <c r="F3427" i="18"/>
  <c r="F3428" i="18"/>
  <c r="F3429" i="18"/>
  <c r="F3430" i="18"/>
  <c r="F3431" i="18"/>
  <c r="F3432" i="18"/>
  <c r="F3433" i="18"/>
  <c r="F3434" i="18"/>
  <c r="F3435" i="18"/>
  <c r="F3436" i="18"/>
  <c r="F3437" i="18"/>
  <c r="F3438" i="18"/>
  <c r="F3439" i="18"/>
  <c r="F3440" i="18"/>
  <c r="F3441" i="18"/>
  <c r="F3442" i="18"/>
  <c r="F3443" i="18"/>
  <c r="F3444" i="18"/>
  <c r="F3445" i="18"/>
  <c r="F3446" i="18"/>
  <c r="F3447" i="18"/>
  <c r="F3448" i="18"/>
  <c r="F3449" i="18"/>
  <c r="F3450" i="18"/>
  <c r="F3451" i="18"/>
  <c r="F3452" i="18"/>
  <c r="F3453" i="18"/>
  <c r="F3454" i="18"/>
  <c r="F3455" i="18"/>
  <c r="F3456" i="18"/>
  <c r="F3457" i="18"/>
  <c r="F3458" i="18"/>
  <c r="F3459" i="18"/>
  <c r="F3460" i="18"/>
  <c r="F3461" i="18"/>
  <c r="F3462" i="18"/>
  <c r="F3463" i="18"/>
  <c r="F3464" i="18"/>
  <c r="F3465" i="18"/>
  <c r="F3466" i="18"/>
  <c r="F3467" i="18"/>
  <c r="F3468" i="18"/>
  <c r="F3469" i="18"/>
  <c r="F3470" i="18"/>
  <c r="F3471" i="18"/>
  <c r="F3472" i="18"/>
  <c r="F3473" i="18"/>
  <c r="F3474" i="18"/>
  <c r="F3475" i="18"/>
  <c r="F3476" i="18"/>
  <c r="F3477" i="18"/>
  <c r="F3478" i="18"/>
  <c r="F3479" i="18"/>
  <c r="F3480" i="18"/>
  <c r="F3481" i="18"/>
  <c r="F3482" i="18"/>
  <c r="F3483" i="18"/>
  <c r="F3484" i="18"/>
  <c r="F3485" i="18"/>
  <c r="F3486" i="18"/>
  <c r="F3487" i="18"/>
  <c r="F3488" i="18"/>
  <c r="F3489" i="18"/>
  <c r="F3490" i="18"/>
  <c r="F3491" i="18"/>
  <c r="F3492" i="18"/>
  <c r="F3493" i="18"/>
  <c r="F3494" i="18"/>
  <c r="F3495" i="18"/>
  <c r="F3496" i="18"/>
  <c r="F3497" i="18"/>
  <c r="F3498" i="18"/>
  <c r="F3499" i="18"/>
  <c r="F3500" i="18"/>
  <c r="F3501" i="18"/>
  <c r="F3502" i="18"/>
  <c r="F3503" i="18"/>
  <c r="F3504" i="18"/>
  <c r="F3505" i="18"/>
  <c r="F3506" i="18"/>
  <c r="F3507" i="18"/>
  <c r="F3508" i="18"/>
  <c r="F3509" i="18"/>
  <c r="F3510" i="18"/>
  <c r="F3511" i="18"/>
  <c r="F3512" i="18"/>
  <c r="F3513" i="18"/>
  <c r="F3514" i="18"/>
  <c r="F3515" i="18"/>
  <c r="F3516" i="18"/>
  <c r="F3517" i="18"/>
  <c r="F3518" i="18"/>
  <c r="F3519" i="18"/>
  <c r="F3520" i="18"/>
  <c r="F3521" i="18"/>
  <c r="F3522" i="18"/>
  <c r="F3523" i="18"/>
  <c r="F3524" i="18"/>
  <c r="F3525" i="18"/>
  <c r="F3526" i="18"/>
  <c r="F3527" i="18"/>
  <c r="F3528" i="18"/>
  <c r="F3529" i="18"/>
  <c r="F3530" i="18"/>
  <c r="F3531" i="18"/>
  <c r="F3532" i="18"/>
  <c r="F3533" i="18"/>
  <c r="F3534" i="18"/>
  <c r="F3535" i="18"/>
  <c r="F3536" i="18"/>
  <c r="F3537" i="18"/>
  <c r="F3538" i="18"/>
  <c r="F3539" i="18"/>
  <c r="F3540" i="18"/>
  <c r="F3541" i="18"/>
  <c r="F3542" i="18"/>
  <c r="F3543" i="18"/>
  <c r="F3544" i="18"/>
  <c r="F3545" i="18"/>
  <c r="F3546" i="18"/>
  <c r="F3547" i="18"/>
  <c r="F3548" i="18"/>
  <c r="F3549" i="18"/>
  <c r="F3550" i="18"/>
  <c r="F3551" i="18"/>
  <c r="F3552" i="18"/>
  <c r="F3553" i="18"/>
  <c r="F3554" i="18"/>
  <c r="F3555" i="18"/>
  <c r="F3556" i="18"/>
  <c r="F3557" i="18"/>
  <c r="F3558" i="18"/>
  <c r="F3559" i="18"/>
  <c r="F3560" i="18"/>
  <c r="F3561" i="18"/>
  <c r="F3562" i="18"/>
  <c r="F3563" i="18"/>
  <c r="F3564" i="18"/>
  <c r="F3565" i="18"/>
  <c r="F3566" i="18"/>
  <c r="F3567" i="18"/>
  <c r="F3568" i="18"/>
  <c r="F3569" i="18"/>
  <c r="F3570" i="18"/>
  <c r="F3571" i="18"/>
  <c r="F3572" i="18"/>
  <c r="F3573" i="18"/>
  <c r="F3574" i="18"/>
  <c r="F3575" i="18"/>
  <c r="F3576" i="18"/>
  <c r="F3577" i="18"/>
  <c r="F3578" i="18"/>
  <c r="F3579" i="18"/>
  <c r="F3580" i="18"/>
  <c r="F3581" i="18"/>
  <c r="F3582" i="18"/>
  <c r="F3583" i="18"/>
  <c r="F3584" i="18"/>
  <c r="F3585" i="18"/>
  <c r="F3586" i="18"/>
  <c r="F3587" i="18"/>
  <c r="F3588" i="18"/>
  <c r="F3589" i="18"/>
  <c r="F3590" i="18"/>
  <c r="F3591" i="18"/>
  <c r="F3592" i="18"/>
  <c r="F3593" i="18"/>
  <c r="F3594" i="18"/>
  <c r="F3595" i="18"/>
  <c r="F3596" i="18"/>
  <c r="F3597" i="18"/>
  <c r="F3598" i="18"/>
  <c r="F3599" i="18"/>
  <c r="F3600" i="18"/>
  <c r="F3601" i="18"/>
  <c r="F3602" i="18"/>
  <c r="F3603" i="18"/>
  <c r="F3604" i="18"/>
  <c r="F3605" i="18"/>
  <c r="F3606" i="18"/>
  <c r="F3607" i="18"/>
  <c r="F3608" i="18"/>
  <c r="F3609" i="18"/>
  <c r="F3610" i="18"/>
  <c r="F3611" i="18"/>
  <c r="F3612" i="18"/>
  <c r="F3613" i="18"/>
  <c r="F3614" i="18"/>
  <c r="F3615" i="18"/>
  <c r="F3616" i="18"/>
  <c r="F3617" i="18"/>
  <c r="F3618" i="18"/>
  <c r="F3619" i="18"/>
  <c r="F3620" i="18"/>
  <c r="F3621" i="18"/>
  <c r="F3622" i="18"/>
  <c r="F3623" i="18"/>
  <c r="F3624" i="18"/>
  <c r="F3625" i="18"/>
  <c r="F3626" i="18"/>
  <c r="F3627" i="18"/>
  <c r="F3628" i="18"/>
  <c r="F3629" i="18"/>
  <c r="F3630" i="18"/>
  <c r="F3631" i="18"/>
  <c r="F3632" i="18"/>
  <c r="F3633" i="18"/>
  <c r="F3634" i="18"/>
  <c r="F3635" i="18"/>
  <c r="F3636" i="18"/>
  <c r="F3637" i="18"/>
  <c r="F3638" i="18"/>
  <c r="F3639" i="18"/>
  <c r="F3640" i="18"/>
  <c r="F3641" i="18"/>
  <c r="F3642" i="18"/>
  <c r="F3643" i="18"/>
  <c r="F3644" i="18"/>
  <c r="F3645" i="18"/>
  <c r="F3646" i="18"/>
  <c r="F3647" i="18"/>
  <c r="F3648" i="18"/>
  <c r="F3649" i="18"/>
  <c r="F3650" i="18"/>
  <c r="F3651" i="18"/>
  <c r="F3652" i="18"/>
  <c r="F3653" i="18"/>
  <c r="F3654" i="18"/>
  <c r="F3655" i="18"/>
  <c r="F3656" i="18"/>
  <c r="F3657" i="18"/>
  <c r="F3658" i="18"/>
  <c r="F3659" i="18"/>
  <c r="F3660" i="18"/>
  <c r="F3661" i="18"/>
  <c r="F3662" i="18"/>
  <c r="F3663" i="18"/>
  <c r="F3664" i="18"/>
  <c r="F3665" i="18"/>
  <c r="F3666" i="18"/>
  <c r="F3667" i="18"/>
  <c r="F3668" i="18"/>
  <c r="F3669" i="18"/>
  <c r="F3670" i="18"/>
  <c r="F3671" i="18"/>
  <c r="F3672" i="18"/>
  <c r="F3673" i="18"/>
  <c r="F3674" i="18"/>
  <c r="F3675" i="18"/>
  <c r="F3676" i="18"/>
  <c r="F3677" i="18"/>
  <c r="F3678" i="18"/>
  <c r="F3679" i="18"/>
  <c r="F3680" i="18"/>
  <c r="F3681" i="18"/>
  <c r="F3682" i="18"/>
  <c r="F3683" i="18"/>
  <c r="F3684" i="18"/>
  <c r="F3685" i="18"/>
  <c r="F3686" i="18"/>
  <c r="F3687" i="18"/>
  <c r="F3688" i="18"/>
  <c r="F3689" i="18"/>
  <c r="F3690" i="18"/>
  <c r="F3691" i="18"/>
  <c r="F3692" i="18"/>
  <c r="F3693" i="18"/>
  <c r="F3694" i="18"/>
  <c r="F3695" i="18"/>
  <c r="F3696" i="18"/>
  <c r="F3697" i="18"/>
  <c r="F3698" i="18"/>
  <c r="F3699" i="18"/>
  <c r="F3700" i="18"/>
  <c r="F3701" i="18"/>
  <c r="F3702" i="18"/>
  <c r="F3703" i="18"/>
  <c r="F3704" i="18"/>
  <c r="F3705" i="18"/>
  <c r="F3706" i="18"/>
  <c r="F3707" i="18"/>
  <c r="F3708" i="18"/>
  <c r="F3709" i="18"/>
  <c r="F3710" i="18"/>
  <c r="F3711" i="18"/>
  <c r="F3712" i="18"/>
  <c r="F3713" i="18"/>
  <c r="F3714" i="18"/>
  <c r="F3715" i="18"/>
  <c r="F3716" i="18"/>
  <c r="F3717" i="18"/>
  <c r="F3718" i="18"/>
  <c r="F3719" i="18"/>
  <c r="F3720" i="18"/>
  <c r="F3721" i="18"/>
  <c r="F3722" i="18"/>
  <c r="F3723" i="18"/>
  <c r="F3724" i="18"/>
  <c r="F3725" i="18"/>
  <c r="F3726" i="18"/>
  <c r="F3727" i="18"/>
  <c r="F3728" i="18"/>
  <c r="F3729" i="18"/>
  <c r="F3730" i="18"/>
  <c r="F3731" i="18"/>
  <c r="F3732" i="18"/>
  <c r="F3733" i="18"/>
  <c r="F3734" i="18"/>
  <c r="F3735" i="18"/>
  <c r="F3736" i="18"/>
  <c r="F3737" i="18"/>
  <c r="F3738" i="18"/>
  <c r="F3739" i="18"/>
  <c r="F3740" i="18"/>
  <c r="F3741" i="18"/>
  <c r="F3742" i="18"/>
  <c r="F3743" i="18"/>
  <c r="F3744" i="18"/>
  <c r="F3745" i="18"/>
  <c r="F3746" i="18"/>
  <c r="F3747" i="18"/>
  <c r="F3748" i="18"/>
  <c r="F3749" i="18"/>
  <c r="F3750" i="18"/>
  <c r="F3751" i="18"/>
  <c r="F3752" i="18"/>
  <c r="F3753" i="18"/>
  <c r="F3754" i="18"/>
  <c r="F3755" i="18"/>
  <c r="F3756" i="18"/>
  <c r="F3757" i="18"/>
  <c r="F3758" i="18"/>
  <c r="F3759" i="18"/>
  <c r="F3760" i="18"/>
  <c r="F3761" i="18"/>
  <c r="F3762" i="18"/>
  <c r="F3763" i="18"/>
  <c r="F3764" i="18"/>
  <c r="F3765" i="18"/>
  <c r="F3766" i="18"/>
  <c r="F3767" i="18"/>
  <c r="F3768" i="18"/>
  <c r="F3769" i="18"/>
  <c r="F3770" i="18"/>
  <c r="F3771" i="18"/>
  <c r="F3772" i="18"/>
  <c r="F3773" i="18"/>
  <c r="F3774" i="18"/>
  <c r="F3775" i="18"/>
  <c r="F3776" i="18"/>
  <c r="F3777" i="18"/>
  <c r="F3778" i="18"/>
  <c r="F3779" i="18"/>
  <c r="F3780" i="18"/>
  <c r="F3781" i="18"/>
  <c r="F3782" i="18"/>
  <c r="F3783" i="18"/>
  <c r="F3784" i="18"/>
  <c r="F3785" i="18"/>
  <c r="F3786" i="18"/>
  <c r="F3787" i="18"/>
  <c r="F3788" i="18"/>
  <c r="F3789" i="18"/>
  <c r="F3790" i="18"/>
  <c r="F3791" i="18"/>
  <c r="F3792" i="18"/>
  <c r="F3793" i="18"/>
  <c r="F3794" i="18"/>
  <c r="F3795" i="18"/>
  <c r="F3796" i="18"/>
  <c r="F3797" i="18"/>
  <c r="F3798" i="18"/>
  <c r="F3799" i="18"/>
  <c r="F3800" i="18"/>
  <c r="F3801" i="18"/>
  <c r="F3802" i="18"/>
  <c r="F3803" i="18"/>
  <c r="F3804" i="18"/>
  <c r="F3805" i="18"/>
  <c r="F3806" i="18"/>
  <c r="F3807" i="18"/>
  <c r="F3808" i="18"/>
  <c r="F3809" i="18"/>
  <c r="F3810" i="18"/>
  <c r="F3811" i="18"/>
  <c r="F3812" i="18"/>
  <c r="F3813" i="18"/>
  <c r="F3814" i="18"/>
  <c r="F3815" i="18"/>
  <c r="F3816" i="18"/>
  <c r="F3817" i="18"/>
  <c r="F3818" i="18"/>
  <c r="F3819" i="18"/>
  <c r="F3820" i="18"/>
  <c r="F3821" i="18"/>
  <c r="F3822" i="18"/>
  <c r="F3823" i="18"/>
  <c r="F3824" i="18"/>
  <c r="F3825" i="18"/>
  <c r="F3826" i="18"/>
  <c r="F3827" i="18"/>
  <c r="F3828" i="18"/>
  <c r="F3829" i="18"/>
  <c r="F3830" i="18"/>
  <c r="F3831" i="18"/>
  <c r="F3832" i="18"/>
  <c r="F3833" i="18"/>
  <c r="F3834" i="18"/>
  <c r="F3835" i="18"/>
  <c r="F3836" i="18"/>
  <c r="F3837" i="18"/>
  <c r="F3838" i="18"/>
  <c r="F3839" i="18"/>
  <c r="F3840" i="18"/>
  <c r="F3841" i="18"/>
  <c r="F3842" i="18"/>
  <c r="F3843" i="18"/>
  <c r="F3844" i="18"/>
  <c r="F3845" i="18"/>
  <c r="F3846" i="18"/>
  <c r="F3847" i="18"/>
  <c r="F3848" i="18"/>
  <c r="F3849" i="18"/>
  <c r="F3850" i="18"/>
  <c r="F3851" i="18"/>
  <c r="F3852" i="18"/>
  <c r="F3853" i="18"/>
  <c r="F3854" i="18"/>
  <c r="F3855" i="18"/>
  <c r="F3856" i="18"/>
  <c r="F3857" i="18"/>
  <c r="F3858" i="18"/>
  <c r="F3859" i="18"/>
  <c r="F3860" i="18"/>
  <c r="F3861" i="18"/>
  <c r="F3862" i="18"/>
  <c r="F3863" i="18"/>
  <c r="F3864" i="18"/>
  <c r="F3865" i="18"/>
  <c r="F3866" i="18"/>
  <c r="F3867" i="18"/>
  <c r="F3868" i="18"/>
  <c r="F3869" i="18"/>
  <c r="F3870" i="18"/>
  <c r="F3871" i="18"/>
  <c r="F3872" i="18"/>
  <c r="F3873" i="18"/>
  <c r="F3874" i="18"/>
  <c r="F3875" i="18"/>
  <c r="F3876" i="18"/>
  <c r="F3877" i="18"/>
  <c r="F3878" i="18"/>
  <c r="F3879" i="18"/>
  <c r="F3880" i="18"/>
  <c r="F3881" i="18"/>
  <c r="F3882" i="18"/>
  <c r="F3883" i="18"/>
  <c r="F3884" i="18"/>
  <c r="F3885" i="18"/>
  <c r="F3886" i="18"/>
  <c r="F3887" i="18"/>
  <c r="F3888" i="18"/>
  <c r="F3889" i="18"/>
  <c r="F3890" i="18"/>
  <c r="F3891" i="18"/>
  <c r="F3892" i="18"/>
  <c r="F3893" i="18"/>
  <c r="F3894" i="18"/>
  <c r="F3895" i="18"/>
  <c r="F3896" i="18"/>
  <c r="F3897" i="18"/>
  <c r="F3898" i="18"/>
  <c r="F3899" i="18"/>
  <c r="F3900" i="18"/>
  <c r="F3901" i="18"/>
  <c r="F3902" i="18"/>
  <c r="F3903" i="18"/>
  <c r="F3904" i="18"/>
  <c r="F3905" i="18"/>
  <c r="F3906" i="18"/>
  <c r="F3907" i="18"/>
  <c r="F3908" i="18"/>
  <c r="F3909" i="18"/>
  <c r="F3910" i="18"/>
  <c r="F3911" i="18"/>
  <c r="F3912" i="18"/>
  <c r="F3913" i="18"/>
  <c r="F3914" i="18"/>
  <c r="F3915" i="18"/>
  <c r="F3916" i="18"/>
  <c r="F3917" i="18"/>
  <c r="F3918" i="18"/>
  <c r="F3919" i="18"/>
  <c r="F3920" i="18"/>
  <c r="F3921" i="18"/>
  <c r="F3922" i="18"/>
  <c r="F3923" i="18"/>
  <c r="F3924" i="18"/>
  <c r="F3925" i="18"/>
  <c r="F3926" i="18"/>
  <c r="F3927" i="18"/>
  <c r="F3928" i="18"/>
  <c r="F3929" i="18"/>
  <c r="F3930" i="18"/>
  <c r="F3931" i="18"/>
  <c r="F3932" i="18"/>
  <c r="F3933" i="18"/>
  <c r="F3934" i="18"/>
  <c r="F3935" i="18"/>
  <c r="F3936" i="18"/>
  <c r="F3937" i="18"/>
  <c r="F3938" i="18"/>
  <c r="F3939" i="18"/>
  <c r="F3940" i="18"/>
  <c r="F3941" i="18"/>
  <c r="F3942" i="18"/>
  <c r="F3943" i="18"/>
  <c r="F3944" i="18"/>
  <c r="F3945" i="18"/>
  <c r="F3946" i="18"/>
  <c r="F3947" i="18"/>
  <c r="F3948" i="18"/>
  <c r="F3949" i="18"/>
  <c r="F3950" i="18"/>
  <c r="F3951" i="18"/>
  <c r="F3952" i="18"/>
  <c r="F3953" i="18"/>
  <c r="F3954" i="18"/>
  <c r="F3955" i="18"/>
  <c r="F3956" i="18"/>
  <c r="F3957" i="18"/>
  <c r="F3958" i="18"/>
  <c r="F3959" i="18"/>
  <c r="F3960" i="18"/>
  <c r="F3961" i="18"/>
  <c r="F3962" i="18"/>
  <c r="F3963" i="18"/>
  <c r="F3964" i="18"/>
  <c r="F3965" i="18"/>
  <c r="F3966" i="18"/>
  <c r="F3967" i="18"/>
  <c r="F3968" i="18"/>
  <c r="F3969" i="18"/>
  <c r="F3970" i="18"/>
  <c r="F3971" i="18"/>
  <c r="F3972" i="18"/>
  <c r="F3973" i="18"/>
  <c r="F3974" i="18"/>
  <c r="F3975" i="18"/>
  <c r="F3976" i="18"/>
  <c r="F3977" i="18"/>
  <c r="F3978" i="18"/>
  <c r="F3979" i="18"/>
  <c r="F3980" i="18"/>
  <c r="F3981" i="18"/>
  <c r="F3982" i="18"/>
  <c r="F3983" i="18"/>
  <c r="F3984" i="18"/>
  <c r="F3985" i="18"/>
  <c r="F3986" i="18"/>
  <c r="F3987" i="18"/>
  <c r="F3988" i="18"/>
  <c r="F3989" i="18"/>
  <c r="F3990" i="18"/>
  <c r="F3991" i="18"/>
  <c r="F3992" i="18"/>
  <c r="F3993" i="18"/>
  <c r="F3994" i="18"/>
  <c r="F3995" i="18"/>
  <c r="F3996" i="18"/>
  <c r="F3997" i="18"/>
  <c r="F3998" i="18"/>
  <c r="F3999" i="18"/>
  <c r="F4000" i="18"/>
  <c r="F4001" i="18"/>
  <c r="F4002" i="18"/>
  <c r="F4003" i="18"/>
  <c r="F4004" i="18"/>
  <c r="F4005" i="18"/>
  <c r="F4006" i="18"/>
  <c r="F4007" i="18"/>
  <c r="F4008" i="18"/>
  <c r="F4009" i="18"/>
  <c r="F4010" i="18"/>
  <c r="F4011" i="18"/>
  <c r="F4012" i="18"/>
  <c r="F4013" i="18"/>
  <c r="F4014" i="18"/>
  <c r="F4015" i="18"/>
  <c r="F4016" i="18"/>
  <c r="F4017" i="18"/>
  <c r="F4018" i="18"/>
  <c r="F4019" i="18"/>
  <c r="F4020" i="18"/>
  <c r="F4021" i="18"/>
  <c r="F4022" i="18"/>
  <c r="F4023" i="18"/>
  <c r="F4024" i="18"/>
  <c r="F4025" i="18"/>
  <c r="F4026" i="18"/>
  <c r="F4027" i="18"/>
  <c r="F4028" i="18"/>
  <c r="F4029" i="18"/>
  <c r="F4030" i="18"/>
  <c r="F4031" i="18"/>
  <c r="F4032" i="18"/>
  <c r="F4033" i="18"/>
  <c r="F4034" i="18"/>
  <c r="F4035" i="18"/>
  <c r="F4036" i="18"/>
  <c r="F4037" i="18"/>
  <c r="F4038" i="18"/>
  <c r="F4039" i="18"/>
  <c r="F4040" i="18"/>
  <c r="F4041" i="18"/>
  <c r="F4042" i="18"/>
  <c r="F4043" i="18"/>
  <c r="F4044" i="18"/>
  <c r="F4045" i="18"/>
  <c r="F4046" i="18"/>
  <c r="F4047" i="18"/>
  <c r="F4048" i="18"/>
  <c r="F4049" i="18"/>
  <c r="F4050" i="18"/>
  <c r="F4051" i="18"/>
  <c r="F4052" i="18"/>
  <c r="F4053" i="18"/>
  <c r="F4054" i="18"/>
  <c r="F4055" i="18"/>
  <c r="F4056" i="18"/>
  <c r="F4057" i="18"/>
  <c r="F4058" i="18"/>
  <c r="F4059" i="18"/>
  <c r="F4060" i="18"/>
  <c r="F4061" i="18"/>
  <c r="F4062" i="18"/>
  <c r="F4063" i="18"/>
  <c r="F4064" i="18"/>
  <c r="F4065" i="18"/>
  <c r="F4066" i="18"/>
  <c r="F4067" i="18"/>
  <c r="F4068" i="18"/>
  <c r="F4069" i="18"/>
  <c r="F4070" i="18"/>
  <c r="F4071" i="18"/>
  <c r="F4072" i="18"/>
  <c r="F4073" i="18"/>
  <c r="F4074" i="18"/>
  <c r="F4075" i="18"/>
  <c r="F4076" i="18"/>
  <c r="F4077" i="18"/>
  <c r="F4078" i="18"/>
  <c r="F4079" i="18"/>
  <c r="F4080" i="18"/>
  <c r="F4081" i="18"/>
  <c r="F4082" i="18"/>
  <c r="F4083" i="18"/>
  <c r="F4084" i="18"/>
  <c r="F4085" i="18"/>
  <c r="F4086" i="18"/>
  <c r="F4087" i="18"/>
  <c r="F4088" i="18"/>
  <c r="F4089" i="18"/>
  <c r="F4090" i="18"/>
  <c r="F4091" i="18"/>
  <c r="F4092" i="18"/>
  <c r="F4093" i="18"/>
  <c r="F4094" i="18"/>
  <c r="F4095" i="18"/>
  <c r="F4096" i="18"/>
  <c r="F4097" i="18"/>
  <c r="F4098" i="18"/>
  <c r="F4099" i="18"/>
  <c r="F4100" i="18"/>
  <c r="F4101" i="18"/>
  <c r="F4102" i="18"/>
  <c r="F4103" i="18"/>
  <c r="F4104" i="18"/>
  <c r="F4105" i="18"/>
  <c r="F4106" i="18"/>
  <c r="F4107" i="18"/>
  <c r="F4108" i="18"/>
  <c r="F4109" i="18"/>
  <c r="F4110" i="18"/>
  <c r="F4111" i="18"/>
  <c r="F4112" i="18"/>
  <c r="F4113" i="18"/>
  <c r="F4114" i="18"/>
  <c r="F4115" i="18"/>
  <c r="F4116" i="18"/>
  <c r="F4117" i="18"/>
  <c r="F4118" i="18"/>
  <c r="F4119" i="18"/>
  <c r="F4120" i="18"/>
  <c r="F4121" i="18"/>
  <c r="F4122" i="18"/>
  <c r="F4123" i="18"/>
  <c r="F4124" i="18"/>
  <c r="F4125" i="18"/>
  <c r="F4126" i="18"/>
  <c r="F4127" i="18"/>
  <c r="F4128" i="18"/>
  <c r="F4129" i="18"/>
  <c r="F4130" i="18"/>
  <c r="F4131" i="18"/>
  <c r="F4132" i="18"/>
  <c r="F4133" i="18"/>
  <c r="F4134" i="18"/>
  <c r="F4135" i="18"/>
  <c r="F4136" i="18"/>
  <c r="F4137" i="18"/>
  <c r="F4138" i="18"/>
  <c r="F4139" i="18"/>
  <c r="F4140" i="18"/>
  <c r="F4141" i="18"/>
  <c r="F4142" i="18"/>
  <c r="F4143" i="18"/>
  <c r="F4144" i="18"/>
  <c r="F4145" i="18"/>
  <c r="F4146" i="18"/>
  <c r="F4147" i="18"/>
  <c r="F4148" i="18"/>
  <c r="F4149" i="18"/>
  <c r="F4150" i="18"/>
  <c r="F4151" i="18"/>
  <c r="F4152" i="18"/>
  <c r="F4153" i="18"/>
  <c r="F4154" i="18"/>
  <c r="F4155" i="18"/>
  <c r="F4156" i="18"/>
  <c r="F4157" i="18"/>
  <c r="F4158" i="18"/>
  <c r="F4159" i="18"/>
  <c r="F4160" i="18"/>
  <c r="F4161" i="18"/>
  <c r="F4162" i="18"/>
  <c r="F4163" i="18"/>
  <c r="F4164" i="18"/>
  <c r="F4165" i="18"/>
  <c r="F4166" i="18"/>
  <c r="F4167" i="18"/>
  <c r="F4168" i="18"/>
  <c r="F4169" i="18"/>
  <c r="F4170" i="18"/>
  <c r="F4171" i="18"/>
  <c r="F4172" i="18"/>
  <c r="F4173" i="18"/>
  <c r="F4174" i="18"/>
  <c r="F4175" i="18"/>
  <c r="F4176" i="18"/>
  <c r="F4177" i="18"/>
  <c r="F4178" i="18"/>
  <c r="F4179" i="18"/>
  <c r="F4180" i="18"/>
  <c r="F4181" i="18"/>
  <c r="F4182" i="18"/>
  <c r="F4183" i="18"/>
  <c r="F4184" i="18"/>
  <c r="F4185" i="18"/>
  <c r="F4186" i="18"/>
  <c r="F4187" i="18"/>
  <c r="F4188" i="18"/>
  <c r="F4189" i="18"/>
  <c r="F4190" i="18"/>
  <c r="F4191" i="18"/>
  <c r="F4192" i="18"/>
  <c r="F4193" i="18"/>
  <c r="F4194" i="18"/>
  <c r="F4195" i="18"/>
  <c r="F4196" i="18"/>
  <c r="F4197" i="18"/>
  <c r="F4198" i="18"/>
  <c r="F4199" i="18"/>
  <c r="F4200" i="18"/>
  <c r="F4201" i="18"/>
  <c r="F4202" i="18"/>
  <c r="F4203" i="18"/>
  <c r="F4204" i="18"/>
  <c r="F4205" i="18"/>
  <c r="F4206" i="18"/>
  <c r="F4207" i="18"/>
  <c r="F4208" i="18"/>
  <c r="F4209" i="18"/>
  <c r="F4210" i="18"/>
  <c r="F4211" i="18"/>
  <c r="F4212" i="18"/>
  <c r="F4213" i="18"/>
  <c r="F4214" i="18"/>
  <c r="F4215" i="18"/>
  <c r="F4216" i="18"/>
  <c r="F4217" i="18"/>
  <c r="F4218" i="18"/>
  <c r="F4219" i="18"/>
  <c r="F4220" i="18"/>
  <c r="F4221" i="18"/>
  <c r="F4222" i="18"/>
  <c r="F4223" i="18"/>
  <c r="F4224" i="18"/>
  <c r="F4225" i="18"/>
  <c r="F4226" i="18"/>
  <c r="F4227" i="18"/>
  <c r="F4228" i="18"/>
  <c r="F4229" i="18"/>
  <c r="F4230" i="18"/>
  <c r="F4231" i="18"/>
  <c r="F4232" i="18"/>
  <c r="F4233" i="18"/>
  <c r="F4234" i="18"/>
  <c r="F4235" i="18"/>
  <c r="F4236" i="18"/>
  <c r="F4237" i="18"/>
  <c r="F4238" i="18"/>
  <c r="F4239" i="18"/>
  <c r="F4240" i="18"/>
  <c r="F4241" i="18"/>
  <c r="F4242" i="18"/>
  <c r="F4243" i="18"/>
  <c r="F4244" i="18"/>
  <c r="F4245" i="18"/>
  <c r="F4246" i="18"/>
  <c r="F4247" i="18"/>
  <c r="F4248" i="18"/>
  <c r="F4249" i="18"/>
  <c r="F4250" i="18"/>
  <c r="F4251" i="18"/>
  <c r="F4252" i="18"/>
  <c r="F4253" i="18"/>
  <c r="F4254" i="18"/>
  <c r="F4255" i="18"/>
  <c r="F4256" i="18"/>
  <c r="F4257" i="18"/>
  <c r="F4258" i="18"/>
  <c r="F4259" i="18"/>
  <c r="F4260" i="18"/>
  <c r="F4261" i="18"/>
  <c r="F4262" i="18"/>
  <c r="F4263" i="18"/>
  <c r="F4264" i="18"/>
  <c r="F4265" i="18"/>
  <c r="F4266" i="18"/>
  <c r="F4267" i="18"/>
  <c r="F4268" i="18"/>
  <c r="F4269" i="18"/>
  <c r="F4270" i="18"/>
  <c r="F4271" i="18"/>
  <c r="F4272" i="18"/>
  <c r="F4273" i="18"/>
  <c r="F4274" i="18"/>
  <c r="F4275" i="18"/>
  <c r="F4276" i="18"/>
  <c r="F4277" i="18"/>
  <c r="F4278" i="18"/>
  <c r="F4279" i="18"/>
  <c r="F4280" i="18"/>
  <c r="F4281" i="18"/>
  <c r="F4282" i="18"/>
  <c r="F4283" i="18"/>
  <c r="F4284" i="18"/>
  <c r="F4285" i="18"/>
  <c r="F4286" i="18"/>
  <c r="F4287" i="18"/>
  <c r="F4288" i="18"/>
  <c r="F4289" i="18"/>
  <c r="F4290" i="18"/>
  <c r="F4291" i="18"/>
  <c r="F4292" i="18"/>
  <c r="F4293" i="18"/>
  <c r="F4294" i="18"/>
  <c r="F4295" i="18"/>
  <c r="F4296" i="18"/>
  <c r="F4297" i="18"/>
  <c r="F4298" i="18"/>
  <c r="F4299" i="18"/>
  <c r="F4300" i="18"/>
  <c r="F4301" i="18"/>
  <c r="F4302" i="18"/>
  <c r="F4303" i="18"/>
  <c r="F4304" i="18"/>
  <c r="F4305" i="18"/>
  <c r="F4306" i="18"/>
  <c r="F4307" i="18"/>
  <c r="F4308" i="18"/>
  <c r="F4309" i="18"/>
  <c r="F4310" i="18"/>
  <c r="F4311" i="18"/>
  <c r="F4312" i="18"/>
  <c r="F4313" i="18"/>
  <c r="F4314" i="18"/>
  <c r="F4315" i="18"/>
  <c r="F4316" i="18"/>
  <c r="F4317" i="18"/>
  <c r="F4318" i="18"/>
  <c r="F4319" i="18"/>
  <c r="F4320" i="18"/>
  <c r="F4321" i="18"/>
  <c r="F4322" i="18"/>
  <c r="F4323" i="18"/>
  <c r="F4324" i="18"/>
  <c r="F4325" i="18"/>
  <c r="F4326" i="18"/>
  <c r="F4327" i="18"/>
  <c r="F4328" i="18"/>
  <c r="F4329" i="18"/>
  <c r="F4330" i="18"/>
  <c r="F4331" i="18"/>
  <c r="F4332" i="18"/>
  <c r="F4333" i="18"/>
  <c r="F4334" i="18"/>
  <c r="F4335" i="18"/>
  <c r="F4336" i="18"/>
  <c r="F4337" i="18"/>
  <c r="F4338" i="18"/>
  <c r="F4339" i="18"/>
  <c r="F4340" i="18"/>
  <c r="F4341" i="18"/>
  <c r="F4342" i="18"/>
  <c r="F4343" i="18"/>
  <c r="F4344" i="18"/>
  <c r="F4345" i="18"/>
  <c r="F4346" i="18"/>
  <c r="F4347" i="18"/>
  <c r="F4348" i="18"/>
  <c r="F4349" i="18"/>
  <c r="F4350" i="18"/>
  <c r="F4351" i="18"/>
  <c r="F4352" i="18"/>
  <c r="F4353" i="18"/>
  <c r="F4354" i="18"/>
  <c r="F4355" i="18"/>
  <c r="F4356" i="18"/>
  <c r="F4357" i="18"/>
  <c r="F4358" i="18"/>
  <c r="F4359" i="18"/>
  <c r="F4360" i="18"/>
  <c r="F4361" i="18"/>
  <c r="F4362" i="18"/>
  <c r="F4363" i="18"/>
  <c r="F4364" i="18"/>
  <c r="F4365" i="18"/>
  <c r="F4366" i="18"/>
  <c r="F4367" i="18"/>
  <c r="F4368" i="18"/>
  <c r="F4369" i="18"/>
  <c r="F4370" i="18"/>
  <c r="F4371" i="18"/>
  <c r="F4372" i="18"/>
  <c r="F4373" i="18"/>
  <c r="F4374" i="18"/>
  <c r="F4375" i="18"/>
  <c r="F4376" i="18"/>
  <c r="F4377" i="18"/>
  <c r="F4378" i="18"/>
  <c r="F4379" i="18"/>
  <c r="F4380" i="18"/>
  <c r="F4381" i="18"/>
  <c r="F4382" i="18"/>
  <c r="F4383" i="18"/>
  <c r="F4384" i="18"/>
  <c r="F4385" i="18"/>
  <c r="F4386" i="18"/>
  <c r="F4387" i="18"/>
  <c r="F4388" i="18"/>
  <c r="F4389" i="18"/>
  <c r="F4390" i="18"/>
  <c r="F4391" i="18"/>
  <c r="F4392" i="18"/>
  <c r="F4393" i="18"/>
  <c r="F4394" i="18"/>
  <c r="F4395" i="18"/>
  <c r="F4396" i="18"/>
  <c r="F4397" i="18"/>
  <c r="F4398" i="18"/>
  <c r="F4399" i="18"/>
  <c r="F4400" i="18"/>
  <c r="F4401" i="18"/>
  <c r="F4402" i="18"/>
  <c r="F4403" i="18"/>
  <c r="F4404" i="18"/>
  <c r="F4405" i="18"/>
  <c r="F4406" i="18"/>
  <c r="F4407" i="18"/>
  <c r="F4408" i="18"/>
  <c r="F4409" i="18"/>
  <c r="F4410" i="18"/>
  <c r="F4411" i="18"/>
  <c r="F4412" i="18"/>
  <c r="F4413" i="18"/>
  <c r="F4414" i="18"/>
  <c r="F4415" i="18"/>
  <c r="F4416" i="18"/>
  <c r="F4417" i="18"/>
  <c r="F4418" i="18"/>
  <c r="F4419" i="18"/>
  <c r="F4420" i="18"/>
  <c r="F4421" i="18"/>
  <c r="F4422" i="18"/>
  <c r="F4423" i="18"/>
  <c r="F4424" i="18"/>
  <c r="F4425" i="18"/>
  <c r="F4426" i="18"/>
  <c r="F4427" i="18"/>
  <c r="F4428" i="18"/>
  <c r="F4429" i="18"/>
  <c r="F4430" i="18"/>
  <c r="F4431" i="18"/>
  <c r="F4432" i="18"/>
  <c r="F4433" i="18"/>
  <c r="F4434" i="18"/>
  <c r="F4435" i="18"/>
  <c r="F4436" i="18"/>
  <c r="F4437" i="18"/>
  <c r="F4438" i="18"/>
  <c r="F4439" i="18"/>
  <c r="F4440" i="18"/>
  <c r="F4441" i="18"/>
  <c r="F4442" i="18"/>
  <c r="F4443" i="18"/>
  <c r="F4444" i="18"/>
  <c r="F4445" i="18"/>
  <c r="F4446" i="18"/>
  <c r="F4447" i="18"/>
  <c r="F4448" i="18"/>
  <c r="F4449" i="18"/>
  <c r="F4450" i="18"/>
  <c r="F4451" i="18"/>
  <c r="F4452" i="18"/>
  <c r="F4453" i="18"/>
  <c r="F4454" i="18"/>
  <c r="F4455" i="18"/>
  <c r="F4456" i="18"/>
  <c r="F4457" i="18"/>
  <c r="F4458" i="18"/>
  <c r="F4459" i="18"/>
  <c r="F4460" i="18"/>
  <c r="F4461" i="18"/>
  <c r="F4462" i="18"/>
  <c r="F4463" i="18"/>
  <c r="F4464" i="18"/>
  <c r="F4465" i="18"/>
  <c r="F4466" i="18"/>
  <c r="F4467" i="18"/>
  <c r="F4468" i="18"/>
  <c r="F4469" i="18"/>
  <c r="F4470" i="18"/>
  <c r="F4471" i="18"/>
  <c r="F4472" i="18"/>
  <c r="F4473" i="18"/>
  <c r="F4474" i="18"/>
  <c r="F4475" i="18"/>
  <c r="F4476" i="18"/>
  <c r="F4477" i="18"/>
  <c r="F4478" i="18"/>
  <c r="F4479" i="18"/>
  <c r="F4480" i="18"/>
  <c r="F4481" i="18"/>
  <c r="F4482" i="18"/>
  <c r="F4483" i="18"/>
  <c r="F4484" i="18"/>
  <c r="F4485" i="18"/>
  <c r="F4486" i="18"/>
  <c r="F4487" i="18"/>
  <c r="F4488" i="18"/>
  <c r="F4489" i="18"/>
  <c r="F4490" i="18"/>
  <c r="F4491" i="18"/>
  <c r="F4492" i="18"/>
  <c r="F4493" i="18"/>
  <c r="F4494" i="18"/>
  <c r="F4495" i="18"/>
  <c r="F4496" i="18"/>
  <c r="F4497" i="18"/>
  <c r="F4498" i="18"/>
  <c r="F4499" i="18"/>
  <c r="F4500" i="18"/>
  <c r="F4501" i="18"/>
  <c r="F4502" i="18"/>
  <c r="F4503" i="18"/>
  <c r="F4504" i="18"/>
  <c r="F4505" i="18"/>
  <c r="F4506" i="18"/>
  <c r="F4507" i="18"/>
  <c r="F4508" i="18"/>
  <c r="F4509" i="18"/>
  <c r="F4510" i="18"/>
  <c r="F4511" i="18"/>
  <c r="F4512" i="18"/>
  <c r="F4513" i="18"/>
  <c r="F4514" i="18"/>
  <c r="F4515" i="18"/>
  <c r="F4516" i="18"/>
  <c r="F4517" i="18"/>
  <c r="F4518" i="18"/>
  <c r="F4519" i="18"/>
  <c r="F4520" i="18"/>
  <c r="F4521" i="18"/>
  <c r="F4522" i="18"/>
  <c r="F4523" i="18"/>
  <c r="F4524" i="18"/>
  <c r="F4525" i="18"/>
  <c r="F4526" i="18"/>
  <c r="F4527" i="18"/>
  <c r="F4528" i="18"/>
  <c r="F4529" i="18"/>
  <c r="F4530" i="18"/>
  <c r="F4531" i="18"/>
  <c r="F4532" i="18"/>
  <c r="F4533" i="18"/>
  <c r="F4534" i="18"/>
  <c r="F4535" i="18"/>
  <c r="F4536" i="18"/>
  <c r="F4537" i="18"/>
  <c r="F4538" i="18"/>
  <c r="F4539" i="18"/>
  <c r="F4540" i="18"/>
  <c r="F4541" i="18"/>
  <c r="F4542" i="18"/>
  <c r="F4543" i="18"/>
  <c r="F4544" i="18"/>
  <c r="F4545" i="18"/>
  <c r="F4546" i="18"/>
  <c r="F4547" i="18"/>
  <c r="F4548" i="18"/>
  <c r="F4549" i="18"/>
  <c r="F4550" i="18"/>
  <c r="F4551" i="18"/>
  <c r="F4552" i="18"/>
  <c r="F4553" i="18"/>
  <c r="F4554" i="18"/>
  <c r="F4555" i="18"/>
  <c r="F4556" i="18"/>
  <c r="F4557" i="18"/>
  <c r="F4558" i="18"/>
  <c r="F4559" i="18"/>
  <c r="F4560" i="18"/>
  <c r="F4561" i="18"/>
  <c r="F4562" i="18"/>
  <c r="F4563" i="18"/>
  <c r="F4564" i="18"/>
  <c r="F4565" i="18"/>
  <c r="F4566" i="18"/>
  <c r="F4567" i="18"/>
  <c r="F4568" i="18"/>
  <c r="F4569" i="18"/>
  <c r="F4570" i="18"/>
  <c r="F4571" i="18"/>
  <c r="F4572" i="18"/>
  <c r="F4573" i="18"/>
  <c r="F4574" i="18"/>
  <c r="F4575" i="18"/>
  <c r="F4576" i="18"/>
  <c r="F4577" i="18"/>
  <c r="F4578" i="18"/>
  <c r="F4579" i="18"/>
  <c r="F4580" i="18"/>
  <c r="F4581" i="18"/>
  <c r="F4582" i="18"/>
  <c r="F4583" i="18"/>
  <c r="F4584" i="18"/>
  <c r="F4585" i="18"/>
  <c r="F4586" i="18"/>
  <c r="F4587" i="18"/>
  <c r="F4588" i="18"/>
  <c r="F4589" i="18"/>
  <c r="F4590" i="18"/>
  <c r="F4591" i="18"/>
  <c r="F4592" i="18"/>
  <c r="F4593" i="18"/>
  <c r="F4594" i="18"/>
  <c r="F4595" i="18"/>
  <c r="F4596" i="18"/>
  <c r="F4597" i="18"/>
  <c r="F4598" i="18"/>
  <c r="F4599" i="18"/>
  <c r="F4600" i="18"/>
  <c r="F4601" i="18"/>
  <c r="F4602" i="18"/>
  <c r="F4603" i="18"/>
  <c r="F4604" i="18"/>
  <c r="F4605" i="18"/>
  <c r="F4606" i="18"/>
  <c r="F4607" i="18"/>
  <c r="F4608" i="18"/>
  <c r="F4609" i="18"/>
  <c r="F4610" i="18"/>
  <c r="F4611" i="18"/>
  <c r="F4612" i="18"/>
  <c r="F4613" i="18"/>
  <c r="F4614" i="18"/>
  <c r="F4615" i="18"/>
  <c r="F4616" i="18"/>
  <c r="F4617" i="18"/>
  <c r="F4618" i="18"/>
  <c r="F4619" i="18"/>
  <c r="F4620" i="18"/>
  <c r="F4621" i="18"/>
  <c r="F4622" i="18"/>
  <c r="F4623" i="18"/>
  <c r="F4624" i="18"/>
  <c r="F4625" i="18"/>
  <c r="F4626" i="18"/>
  <c r="F4627" i="18"/>
  <c r="F4628" i="18"/>
  <c r="F4629" i="18"/>
  <c r="F4630" i="18"/>
  <c r="F4631" i="18"/>
  <c r="F4632" i="18"/>
  <c r="F4633" i="18"/>
  <c r="F4634" i="18"/>
  <c r="F4635" i="18"/>
  <c r="F4636" i="18"/>
  <c r="F4637" i="18"/>
  <c r="F4638" i="18"/>
  <c r="F4639" i="18"/>
  <c r="F4640" i="18"/>
  <c r="F4641" i="18"/>
  <c r="F4642" i="18"/>
  <c r="F4643" i="18"/>
  <c r="F4644" i="18"/>
  <c r="F4645" i="18"/>
  <c r="F4646" i="18"/>
  <c r="F4647" i="18"/>
  <c r="F4648" i="18"/>
  <c r="F4649" i="18"/>
  <c r="F4650" i="18"/>
  <c r="F4651" i="18"/>
  <c r="F4652" i="18"/>
  <c r="F4653" i="18"/>
  <c r="F4654" i="18"/>
  <c r="F4655" i="18"/>
  <c r="F4656" i="18"/>
  <c r="F4657" i="18"/>
  <c r="F4658" i="18"/>
  <c r="F4659" i="18"/>
  <c r="F4660" i="18"/>
  <c r="F4661" i="18"/>
  <c r="F4662" i="18"/>
  <c r="F4663" i="18"/>
  <c r="F4664" i="18"/>
  <c r="F4665" i="18"/>
  <c r="F4666" i="18"/>
  <c r="F4667" i="18"/>
  <c r="F4668" i="18"/>
  <c r="F4669" i="18"/>
  <c r="F4670" i="18"/>
  <c r="F4671" i="18"/>
  <c r="F4672" i="18"/>
  <c r="F4673" i="18"/>
  <c r="F4674" i="18"/>
  <c r="F4675" i="18"/>
  <c r="F4676" i="18"/>
  <c r="F4677" i="18"/>
  <c r="F4678" i="18"/>
  <c r="F4679" i="18"/>
  <c r="F4680" i="18"/>
  <c r="F4681" i="18"/>
  <c r="F4682" i="18"/>
  <c r="F4683" i="18"/>
  <c r="F4684" i="18"/>
  <c r="F4685" i="18"/>
  <c r="F4686" i="18"/>
  <c r="F4687" i="18"/>
  <c r="F4688" i="18"/>
  <c r="F4689" i="18"/>
  <c r="F4690" i="18"/>
  <c r="F4691" i="18"/>
  <c r="F4692" i="18"/>
  <c r="F4693" i="18"/>
  <c r="F4694" i="18"/>
  <c r="F4695" i="18"/>
  <c r="F4696" i="18"/>
  <c r="F4697" i="18"/>
  <c r="F4698" i="18"/>
  <c r="F4699" i="18"/>
  <c r="F4700" i="18"/>
  <c r="F4701" i="18"/>
  <c r="F4702" i="18"/>
  <c r="F4703" i="18"/>
  <c r="F4704" i="18"/>
  <c r="F4705" i="18"/>
  <c r="F4706" i="18"/>
  <c r="F4707" i="18"/>
  <c r="F4708" i="18"/>
  <c r="F4709" i="18"/>
  <c r="F4710" i="18"/>
  <c r="F4711" i="18"/>
  <c r="F4712" i="18"/>
  <c r="F4713" i="18"/>
  <c r="F4714" i="18"/>
  <c r="F4715" i="18"/>
  <c r="F4716" i="18"/>
  <c r="F4717" i="18"/>
  <c r="F4718" i="18"/>
  <c r="F4719" i="18"/>
  <c r="F4720" i="18"/>
  <c r="F4721" i="18"/>
  <c r="F4722" i="18"/>
  <c r="F4723" i="18"/>
  <c r="F4724" i="18"/>
  <c r="F4725" i="18"/>
  <c r="F4726" i="18"/>
  <c r="F4727" i="18"/>
  <c r="F4728" i="18"/>
  <c r="F4729" i="18"/>
  <c r="F4730" i="18"/>
  <c r="F4731" i="18"/>
  <c r="F4732" i="18"/>
  <c r="F4733" i="18"/>
  <c r="F4734" i="18"/>
  <c r="F4735" i="18"/>
  <c r="F4736" i="18"/>
  <c r="F4737" i="18"/>
  <c r="F4738" i="18"/>
  <c r="F4739" i="18"/>
  <c r="F4740" i="18"/>
  <c r="F4741" i="18"/>
  <c r="F4742" i="18"/>
  <c r="F4743" i="18"/>
  <c r="F4744" i="18"/>
  <c r="F4745" i="18"/>
  <c r="F4746" i="18"/>
  <c r="F4747" i="18"/>
  <c r="F4748" i="18"/>
  <c r="F4749" i="18"/>
  <c r="F4750" i="18"/>
  <c r="F4751" i="18"/>
  <c r="F4752" i="18"/>
  <c r="F4753" i="18"/>
  <c r="F4754" i="18"/>
  <c r="F4755" i="18"/>
  <c r="F4756" i="18"/>
  <c r="F4757" i="18"/>
  <c r="F4758" i="18"/>
  <c r="F4759" i="18"/>
  <c r="F4760" i="18"/>
  <c r="F4761" i="18"/>
  <c r="F4762" i="18"/>
  <c r="F4763" i="18"/>
  <c r="F4764" i="18"/>
  <c r="F4765" i="18"/>
  <c r="F4766" i="18"/>
  <c r="F4767" i="18"/>
  <c r="F4768" i="18"/>
  <c r="F4769" i="18"/>
  <c r="F4770" i="18"/>
  <c r="F4771" i="18"/>
  <c r="F4772" i="18"/>
  <c r="F4773" i="18"/>
  <c r="F4774" i="18"/>
  <c r="F4775" i="18"/>
  <c r="F4776" i="18"/>
  <c r="F4777" i="18"/>
  <c r="F4778" i="18"/>
  <c r="F4779" i="18"/>
  <c r="F4780" i="18"/>
  <c r="F4781" i="18"/>
  <c r="F4782" i="18"/>
  <c r="F4783" i="18"/>
  <c r="F4784" i="18"/>
  <c r="F4785" i="18"/>
  <c r="F4786" i="18"/>
  <c r="F4787" i="18"/>
  <c r="F4788" i="18"/>
  <c r="F4789" i="18"/>
  <c r="F4790" i="18"/>
  <c r="F4791" i="18"/>
  <c r="F4792" i="18"/>
  <c r="F4793" i="18"/>
  <c r="F4794" i="18"/>
  <c r="F4795" i="18"/>
  <c r="F4796" i="18"/>
  <c r="F4797" i="18"/>
  <c r="F4798" i="18"/>
  <c r="F4799" i="18"/>
  <c r="F4800" i="18"/>
  <c r="F4801" i="18"/>
  <c r="F4802" i="18"/>
  <c r="F4803" i="18"/>
  <c r="F4804" i="18"/>
  <c r="F4805" i="18"/>
  <c r="F4806" i="18"/>
  <c r="F4807" i="18"/>
  <c r="F4808" i="18"/>
  <c r="F4809" i="18"/>
  <c r="F4810" i="18"/>
  <c r="F4811" i="18"/>
  <c r="F4812" i="18"/>
  <c r="F4813" i="18"/>
  <c r="F4814" i="18"/>
  <c r="F4815" i="18"/>
  <c r="F4816" i="18"/>
  <c r="F4817" i="18"/>
  <c r="F4818" i="18"/>
  <c r="F4819" i="18"/>
  <c r="F4820" i="18"/>
  <c r="F4821" i="18"/>
  <c r="F4822" i="18"/>
  <c r="F4823" i="18"/>
  <c r="F4824" i="18"/>
  <c r="F4825" i="18"/>
  <c r="F4826" i="18"/>
  <c r="F4827" i="18"/>
  <c r="F4828" i="18"/>
  <c r="F4829" i="18"/>
  <c r="F4830" i="18"/>
  <c r="F4831" i="18"/>
  <c r="F4832" i="18"/>
  <c r="F4833" i="18"/>
  <c r="F4834" i="18"/>
  <c r="F4835" i="18"/>
  <c r="F4836" i="18"/>
  <c r="F4837" i="18"/>
  <c r="F4838" i="18"/>
  <c r="F4839" i="18"/>
  <c r="F4840" i="18"/>
  <c r="F4841" i="18"/>
  <c r="F4842" i="18"/>
  <c r="F4843" i="18"/>
  <c r="F4844" i="18"/>
  <c r="F4845" i="18"/>
  <c r="F4846" i="18"/>
  <c r="F4847" i="18"/>
  <c r="F4848" i="18"/>
  <c r="F4849" i="18"/>
  <c r="F4850" i="18"/>
  <c r="F4851" i="18"/>
  <c r="F4852" i="18"/>
  <c r="F4853" i="18"/>
  <c r="F4854" i="18"/>
  <c r="F4855" i="18"/>
  <c r="F4856" i="18"/>
  <c r="F4857" i="18"/>
  <c r="F4858" i="18"/>
  <c r="F4859" i="18"/>
  <c r="F4860" i="18"/>
  <c r="F4861" i="18"/>
  <c r="F4862" i="18"/>
  <c r="F4863" i="18"/>
  <c r="F4864" i="18"/>
  <c r="F4865" i="18"/>
  <c r="F4866" i="18"/>
  <c r="F4867" i="18"/>
  <c r="F4868" i="18"/>
  <c r="F4869" i="18"/>
  <c r="F4870" i="18"/>
  <c r="F4871" i="18"/>
  <c r="F4872" i="18"/>
  <c r="F4873" i="18"/>
  <c r="F4874" i="18"/>
  <c r="F4875" i="18"/>
  <c r="F4876" i="18"/>
  <c r="F4877" i="18"/>
  <c r="F4878" i="18"/>
  <c r="F4879" i="18"/>
  <c r="F4880" i="18"/>
  <c r="F4881" i="18"/>
  <c r="F4882" i="18"/>
  <c r="F4883" i="18"/>
  <c r="F4884" i="18"/>
  <c r="F4885" i="18"/>
  <c r="F4886" i="18"/>
  <c r="F4887" i="18"/>
  <c r="F4888" i="18"/>
  <c r="F4889" i="18"/>
  <c r="F4890" i="18"/>
  <c r="F4891" i="18"/>
  <c r="F4892" i="18"/>
  <c r="F4893" i="18"/>
  <c r="F4894" i="18"/>
  <c r="F4895" i="18"/>
  <c r="F4896" i="18"/>
  <c r="F4897" i="18"/>
  <c r="F4898" i="18"/>
  <c r="F4899" i="18"/>
  <c r="F4900" i="18"/>
  <c r="F4901" i="18"/>
  <c r="F4902" i="18"/>
  <c r="F4903" i="18"/>
  <c r="F4904" i="18"/>
  <c r="F4905" i="18"/>
  <c r="F4906" i="18"/>
  <c r="F4907" i="18"/>
  <c r="F4908" i="18"/>
  <c r="F4909" i="18"/>
  <c r="F4910" i="18"/>
  <c r="F4911" i="18"/>
  <c r="F4912" i="18"/>
  <c r="F4913" i="18"/>
  <c r="F4914" i="18"/>
  <c r="F4915" i="18"/>
  <c r="F4916" i="18"/>
  <c r="F4917" i="18"/>
  <c r="F4918" i="18"/>
  <c r="F4919" i="18"/>
  <c r="F4920" i="18"/>
  <c r="F4921" i="18"/>
  <c r="F4922" i="18"/>
  <c r="F4923" i="18"/>
  <c r="F4924" i="18"/>
  <c r="F4925" i="18"/>
  <c r="F4926" i="18"/>
  <c r="F4927" i="18"/>
  <c r="F4928" i="18"/>
  <c r="F4929" i="18"/>
  <c r="F4930" i="18"/>
  <c r="F4931" i="18"/>
  <c r="F4932" i="18"/>
  <c r="F4933" i="18"/>
  <c r="F4934" i="18"/>
  <c r="F4935" i="18"/>
  <c r="F4936" i="18"/>
  <c r="F4937" i="18"/>
  <c r="F4938" i="18"/>
  <c r="F4939" i="18"/>
  <c r="F4940" i="18"/>
  <c r="F4941" i="18"/>
  <c r="F4942" i="18"/>
  <c r="F4943" i="18"/>
  <c r="F4944" i="18"/>
  <c r="F4945" i="18"/>
  <c r="F4946" i="18"/>
  <c r="F4947" i="18"/>
  <c r="F4948" i="18"/>
  <c r="F4949" i="18"/>
  <c r="F4950" i="18"/>
  <c r="F4951" i="18"/>
  <c r="F4952" i="18"/>
  <c r="F4953" i="18"/>
  <c r="F4954" i="18"/>
  <c r="F4955" i="18"/>
  <c r="F4956" i="18"/>
  <c r="F4957" i="18"/>
  <c r="F4958" i="18"/>
  <c r="F4959" i="18"/>
  <c r="F4960" i="18"/>
  <c r="F4961" i="18"/>
  <c r="F4962" i="18"/>
  <c r="F4963" i="18"/>
  <c r="F4964" i="18"/>
  <c r="F4965" i="18"/>
  <c r="F4966" i="18"/>
  <c r="F4967" i="18"/>
  <c r="F4968" i="18"/>
  <c r="F4969" i="18"/>
  <c r="F4970" i="18"/>
  <c r="F4971" i="18"/>
  <c r="F4972" i="18"/>
  <c r="F4973" i="18"/>
  <c r="F4974" i="18"/>
  <c r="F4975" i="18"/>
  <c r="F4976" i="18"/>
  <c r="F4977" i="18"/>
  <c r="F4978" i="18"/>
  <c r="F4979" i="18"/>
  <c r="F4980" i="18"/>
  <c r="F4981" i="18"/>
  <c r="F4982" i="18"/>
  <c r="F4983" i="18"/>
  <c r="F4984" i="18"/>
  <c r="F4985" i="18"/>
  <c r="F4986" i="18"/>
  <c r="F4987" i="18"/>
  <c r="F4988" i="18"/>
  <c r="F4989" i="18"/>
  <c r="F4990" i="18"/>
  <c r="F4991" i="18"/>
  <c r="F4992" i="18"/>
  <c r="F4993" i="18"/>
  <c r="F4994" i="18"/>
  <c r="F4995" i="18"/>
  <c r="F4996" i="18"/>
  <c r="F4997" i="18"/>
  <c r="F4998" i="18"/>
  <c r="F4999" i="18"/>
  <c r="F5000" i="18"/>
  <c r="F5001" i="18"/>
  <c r="F5002" i="18"/>
  <c r="F5003" i="18"/>
  <c r="F5004" i="18"/>
  <c r="F5005" i="18"/>
  <c r="F5006" i="18"/>
  <c r="F5007" i="18"/>
  <c r="F5008" i="18"/>
  <c r="F5009" i="18"/>
  <c r="F5010" i="18"/>
  <c r="F5011" i="18"/>
  <c r="F5012" i="18"/>
  <c r="F5013" i="18"/>
  <c r="F5014" i="18"/>
  <c r="F5015" i="18"/>
  <c r="F5016" i="18"/>
  <c r="F5017" i="18"/>
  <c r="F5018" i="18"/>
  <c r="F5019" i="18"/>
  <c r="F5020" i="18"/>
  <c r="F5021" i="18"/>
  <c r="F5022" i="18"/>
  <c r="F5023" i="18"/>
  <c r="F5024" i="18"/>
  <c r="F5025" i="18"/>
  <c r="F5026" i="18"/>
  <c r="F5027" i="18"/>
  <c r="F5028" i="18"/>
  <c r="F5029" i="18"/>
  <c r="F5030" i="18"/>
  <c r="F5031" i="18"/>
  <c r="F5032" i="18"/>
  <c r="F5033" i="18"/>
  <c r="F5034" i="18"/>
  <c r="F5035" i="18"/>
  <c r="F5036" i="18"/>
  <c r="F5037" i="18"/>
  <c r="F5038" i="18"/>
  <c r="F5039" i="18"/>
  <c r="F5040" i="18"/>
  <c r="F5041" i="18"/>
  <c r="F5042" i="18"/>
  <c r="F5043" i="18"/>
  <c r="F5044" i="18"/>
  <c r="F5045" i="18"/>
  <c r="F5046" i="18"/>
  <c r="F5047" i="18"/>
  <c r="F5048" i="18"/>
  <c r="F5049" i="18"/>
  <c r="F5050" i="18"/>
  <c r="F5051" i="18"/>
  <c r="F5052" i="18"/>
  <c r="F5053" i="18"/>
  <c r="F5054" i="18"/>
  <c r="F5055" i="18"/>
  <c r="F5056" i="18"/>
  <c r="F5057" i="18"/>
  <c r="F5058" i="18"/>
  <c r="F5059" i="18"/>
  <c r="F5060" i="18"/>
  <c r="F5061" i="18"/>
  <c r="F5062" i="18"/>
  <c r="F5063" i="18"/>
  <c r="F5064" i="18"/>
  <c r="F5065" i="18"/>
  <c r="F5066" i="18"/>
  <c r="F5067" i="18"/>
  <c r="F5068" i="18"/>
  <c r="F5069" i="18"/>
  <c r="F5070" i="18"/>
  <c r="F5071" i="18"/>
  <c r="F5072" i="18"/>
  <c r="F5073" i="18"/>
  <c r="F5074" i="18"/>
  <c r="F5075" i="18"/>
  <c r="F5076" i="18"/>
  <c r="F5077" i="18"/>
  <c r="F5078" i="18"/>
  <c r="F5079" i="18"/>
  <c r="F5080" i="18"/>
  <c r="F5081" i="18"/>
  <c r="F5082" i="18"/>
  <c r="F5083" i="18"/>
  <c r="F5084" i="18"/>
  <c r="F5085" i="18"/>
  <c r="F5086" i="18"/>
  <c r="F5087" i="18"/>
  <c r="F5088" i="18"/>
  <c r="F5089" i="18"/>
  <c r="F5090" i="18"/>
  <c r="F5091" i="18"/>
  <c r="F5092" i="18"/>
  <c r="F5093" i="18"/>
  <c r="F5094" i="18"/>
  <c r="F5095" i="18"/>
  <c r="F5096" i="18"/>
  <c r="F5097" i="18"/>
  <c r="F5098" i="18"/>
  <c r="F5099" i="18"/>
  <c r="F5100" i="18"/>
  <c r="F5101" i="18"/>
  <c r="F5102" i="18"/>
  <c r="F5103" i="18"/>
  <c r="F5104" i="18"/>
  <c r="F5105" i="18"/>
  <c r="F5106" i="18"/>
  <c r="F5107" i="18"/>
  <c r="F5108" i="18"/>
  <c r="F5109" i="18"/>
  <c r="F5110" i="18"/>
  <c r="F5111" i="18"/>
  <c r="F5112" i="18"/>
  <c r="F5113" i="18"/>
  <c r="F5114" i="18"/>
  <c r="F5115" i="18"/>
  <c r="F5116" i="18"/>
  <c r="F5117" i="18"/>
  <c r="F5118" i="18"/>
  <c r="F5119" i="18"/>
  <c r="F5120" i="18"/>
  <c r="F5121" i="18"/>
  <c r="F5122" i="18"/>
  <c r="F5123" i="18"/>
  <c r="F5124" i="18"/>
  <c r="F5125" i="18"/>
  <c r="F5126" i="18"/>
  <c r="F5127" i="18"/>
  <c r="F5128" i="18"/>
  <c r="F5129" i="18"/>
  <c r="F5130" i="18"/>
  <c r="F5131" i="18"/>
  <c r="F5132" i="18"/>
  <c r="F5133" i="18"/>
  <c r="F5134" i="18"/>
  <c r="F5135" i="18"/>
  <c r="F5136" i="18"/>
  <c r="F5137" i="18"/>
  <c r="F5138" i="18"/>
  <c r="F5139" i="18"/>
  <c r="F5140" i="18"/>
  <c r="F5141" i="18"/>
  <c r="F5142" i="18"/>
  <c r="F5143" i="18"/>
  <c r="F5144" i="18"/>
  <c r="F5145" i="18"/>
  <c r="F5146" i="18"/>
  <c r="F5147" i="18"/>
  <c r="F5148" i="18"/>
  <c r="F5149" i="18"/>
  <c r="F5150" i="18"/>
  <c r="F5151" i="18"/>
  <c r="F5152" i="18"/>
  <c r="F5153" i="18"/>
  <c r="F5154" i="18"/>
  <c r="F5155" i="18"/>
  <c r="F5156" i="18"/>
  <c r="F5157" i="18"/>
  <c r="F5158" i="18"/>
  <c r="F5159" i="18"/>
  <c r="F5160" i="18"/>
  <c r="F5161" i="18"/>
  <c r="F5162" i="18"/>
  <c r="F5163" i="18"/>
  <c r="F5164" i="18"/>
  <c r="F5165" i="18"/>
  <c r="F5166" i="18"/>
  <c r="F5167" i="18"/>
  <c r="F5168" i="18"/>
  <c r="F5169" i="18"/>
  <c r="F5170" i="18"/>
  <c r="F5171" i="18"/>
  <c r="F5172" i="18"/>
  <c r="F5173" i="18"/>
  <c r="F5174" i="18"/>
  <c r="F5175" i="18"/>
  <c r="F5176" i="18"/>
  <c r="F5177" i="18"/>
  <c r="F5178" i="18"/>
  <c r="F5179" i="18"/>
  <c r="F5180" i="18"/>
  <c r="F5181" i="18"/>
  <c r="F5182" i="18"/>
  <c r="F5183" i="18"/>
  <c r="F5184" i="18"/>
  <c r="F5185" i="18"/>
  <c r="F5186" i="18"/>
  <c r="F5187" i="18"/>
  <c r="F5188" i="18"/>
  <c r="F5189" i="18"/>
  <c r="F5190" i="18"/>
  <c r="F5191" i="18"/>
  <c r="F5192" i="18"/>
  <c r="F5193" i="18"/>
  <c r="F5194" i="18"/>
  <c r="F5195" i="18"/>
  <c r="F5196" i="18"/>
  <c r="F5197" i="18"/>
  <c r="F5198" i="18"/>
  <c r="F5199" i="18"/>
  <c r="F5200" i="18"/>
  <c r="F5201" i="18"/>
  <c r="F5202" i="18"/>
  <c r="F5203" i="18"/>
  <c r="F5204" i="18"/>
  <c r="F5205" i="18"/>
  <c r="F5206" i="18"/>
  <c r="F5207" i="18"/>
  <c r="F5208" i="18"/>
  <c r="F5209" i="18"/>
  <c r="F5210" i="18"/>
  <c r="F5211" i="18"/>
  <c r="F5212" i="18"/>
  <c r="F5213" i="18"/>
  <c r="F5214" i="18"/>
  <c r="F5215" i="18"/>
  <c r="F5216" i="18"/>
  <c r="F5217" i="18"/>
  <c r="F5218" i="18"/>
  <c r="F5219" i="18"/>
  <c r="F5220" i="18"/>
  <c r="F5221" i="18"/>
  <c r="F5222" i="18"/>
  <c r="F5223" i="18"/>
  <c r="F5224" i="18"/>
  <c r="F5225" i="18"/>
  <c r="F5226" i="18"/>
  <c r="F5227" i="18"/>
  <c r="F5228" i="18"/>
  <c r="F5229" i="18"/>
  <c r="F5230" i="18"/>
  <c r="F5231" i="18"/>
  <c r="F5232" i="18"/>
  <c r="F5233" i="18"/>
  <c r="F5234" i="18"/>
  <c r="F5235" i="18"/>
  <c r="F5236" i="18"/>
  <c r="F5237" i="18"/>
  <c r="F5238" i="18"/>
  <c r="F5239" i="18"/>
  <c r="F5240" i="18"/>
  <c r="F5241" i="18"/>
  <c r="F5242" i="18"/>
  <c r="F5243" i="18"/>
  <c r="F5244" i="18"/>
  <c r="F5245" i="18"/>
  <c r="F5246" i="18"/>
  <c r="F5247" i="18"/>
  <c r="F5248" i="18"/>
  <c r="F5249" i="18"/>
  <c r="F5250" i="18"/>
  <c r="F5251" i="18"/>
  <c r="F5252" i="18"/>
  <c r="F5253" i="18"/>
  <c r="F5254" i="18"/>
  <c r="F5255" i="18"/>
  <c r="F5256" i="18"/>
  <c r="F5257" i="18"/>
  <c r="F5258" i="18"/>
  <c r="F5259" i="18"/>
  <c r="F5260" i="18"/>
  <c r="F5261" i="18"/>
  <c r="F5262" i="18"/>
  <c r="F5263" i="18"/>
  <c r="F5264" i="18"/>
  <c r="F5265" i="18"/>
  <c r="F5266" i="18"/>
  <c r="F5267" i="18"/>
  <c r="F5268" i="18"/>
  <c r="F5269" i="18"/>
  <c r="F5270" i="18"/>
  <c r="F5271" i="18"/>
  <c r="F5272" i="18"/>
  <c r="F5273" i="18"/>
  <c r="F5274" i="18"/>
  <c r="F5275" i="18"/>
  <c r="F5276" i="18"/>
  <c r="F5277" i="18"/>
  <c r="F5278" i="18"/>
  <c r="F5279" i="18"/>
  <c r="F5280" i="18"/>
  <c r="F5281" i="18"/>
  <c r="F5282" i="18"/>
  <c r="F5283" i="18"/>
  <c r="F5284" i="18"/>
  <c r="F5285" i="18"/>
  <c r="F5286" i="18"/>
  <c r="F5287" i="18"/>
  <c r="F5288" i="18"/>
  <c r="F5289" i="18"/>
  <c r="F5290" i="18"/>
  <c r="F5291" i="18"/>
  <c r="F5292" i="18"/>
  <c r="F5293" i="18"/>
  <c r="F5294" i="18"/>
  <c r="F5295" i="18"/>
  <c r="F5296" i="18"/>
  <c r="F5297" i="18"/>
  <c r="F5298" i="18"/>
  <c r="F5299" i="18"/>
  <c r="F5300" i="18"/>
  <c r="F5301" i="18"/>
  <c r="F5302" i="18"/>
  <c r="F5303" i="18"/>
  <c r="F5304" i="18"/>
  <c r="F5305" i="18"/>
  <c r="F5306" i="18"/>
  <c r="F5307" i="18"/>
  <c r="F5308" i="18"/>
  <c r="F5309" i="18"/>
  <c r="F5310" i="18"/>
  <c r="F5311" i="18"/>
  <c r="F5312" i="18"/>
  <c r="F5313" i="18"/>
  <c r="F5314" i="18"/>
  <c r="F5315" i="18"/>
  <c r="F5316" i="18"/>
  <c r="F5317" i="18"/>
  <c r="F5318" i="18"/>
  <c r="F5319" i="18"/>
  <c r="F5320" i="18"/>
  <c r="F5321" i="18"/>
  <c r="F5322" i="18"/>
  <c r="F5323" i="18"/>
  <c r="F5324" i="18"/>
  <c r="F5325" i="18"/>
  <c r="F5326" i="18"/>
  <c r="F5327" i="18"/>
  <c r="F5328" i="18"/>
  <c r="F5329" i="18"/>
  <c r="F5330" i="18"/>
  <c r="F5331" i="18"/>
  <c r="F5332" i="18"/>
  <c r="F5333" i="18"/>
  <c r="F5334" i="18"/>
  <c r="F5335" i="18"/>
  <c r="F5336" i="18"/>
  <c r="F5337" i="18"/>
  <c r="F5338" i="18"/>
  <c r="F5339" i="18"/>
  <c r="F5340" i="18"/>
  <c r="F5341" i="18"/>
  <c r="F5342" i="18"/>
  <c r="F5343" i="18"/>
  <c r="F5344" i="18"/>
  <c r="F5345" i="18"/>
  <c r="F5346" i="18"/>
  <c r="F5347" i="18"/>
  <c r="F5348" i="18"/>
  <c r="F5349" i="18"/>
  <c r="F5350" i="18"/>
  <c r="F5351" i="18"/>
  <c r="F5352" i="18"/>
  <c r="F5353" i="18"/>
  <c r="F5354" i="18"/>
  <c r="F5355" i="18"/>
  <c r="F5356" i="18"/>
  <c r="F5357" i="18"/>
  <c r="F5358" i="18"/>
  <c r="F5359" i="18"/>
  <c r="F5360" i="18"/>
  <c r="F5361" i="18"/>
  <c r="F5362" i="18"/>
  <c r="F5363" i="18"/>
  <c r="F5364" i="18"/>
  <c r="F5365" i="18"/>
  <c r="F5366" i="18"/>
  <c r="F5367" i="18"/>
  <c r="F5368" i="18"/>
  <c r="F5369" i="18"/>
  <c r="F5370" i="18"/>
  <c r="F5371" i="18"/>
  <c r="F5372" i="18"/>
  <c r="F5373" i="18"/>
  <c r="F5374" i="18"/>
  <c r="F5375" i="18"/>
  <c r="F5376" i="18"/>
  <c r="F5377" i="18"/>
  <c r="F5378" i="18"/>
  <c r="F5379" i="18"/>
  <c r="F5380" i="18"/>
  <c r="F5381" i="18"/>
  <c r="F5382" i="18"/>
  <c r="F5383" i="18"/>
  <c r="F5384" i="18"/>
  <c r="F5385" i="18"/>
  <c r="F5386" i="18"/>
  <c r="F5387" i="18"/>
  <c r="F5388" i="18"/>
  <c r="F5389" i="18"/>
  <c r="F5390" i="18"/>
  <c r="F5391" i="18"/>
  <c r="F5392" i="18"/>
  <c r="F5393" i="18"/>
  <c r="F5394" i="18"/>
  <c r="F5395" i="18"/>
  <c r="F5396" i="18"/>
  <c r="F5397" i="18"/>
  <c r="F5398" i="18"/>
  <c r="F5399" i="18"/>
  <c r="F5400" i="18"/>
  <c r="F5401" i="18"/>
  <c r="F5402" i="18"/>
  <c r="F5403" i="18"/>
  <c r="F5404" i="18"/>
  <c r="F5405" i="18"/>
  <c r="F5406" i="18"/>
  <c r="F5407" i="18"/>
  <c r="F5408" i="18"/>
  <c r="F5409" i="18"/>
  <c r="F5410" i="18"/>
  <c r="F5411" i="18"/>
  <c r="F5412" i="18"/>
  <c r="F5413" i="18"/>
  <c r="F5414" i="18"/>
  <c r="F5415" i="18"/>
  <c r="F5416" i="18"/>
  <c r="F5417" i="18"/>
  <c r="F5418" i="18"/>
  <c r="F5419" i="18"/>
  <c r="F5420" i="18"/>
  <c r="F5421" i="18"/>
  <c r="F5422" i="18"/>
  <c r="F5423" i="18"/>
  <c r="F5424" i="18"/>
  <c r="F5425" i="18"/>
  <c r="F5426" i="18"/>
  <c r="F5427" i="18"/>
  <c r="F5428" i="18"/>
  <c r="F5429" i="18"/>
  <c r="F5430" i="18"/>
  <c r="F5431" i="18"/>
  <c r="F5432" i="18"/>
  <c r="F5433" i="18"/>
  <c r="F5434" i="18"/>
  <c r="F5435" i="18"/>
  <c r="F5436" i="18"/>
  <c r="F5437" i="18"/>
  <c r="F5438" i="18"/>
  <c r="F5439" i="18"/>
  <c r="F5440" i="18"/>
  <c r="F5441" i="18"/>
  <c r="F5442" i="18"/>
  <c r="F5443" i="18"/>
  <c r="F5444" i="18"/>
  <c r="F5445" i="18"/>
  <c r="F5446" i="18"/>
  <c r="F5447" i="18"/>
  <c r="F5448" i="18"/>
  <c r="F5449" i="18"/>
  <c r="F5450" i="18"/>
  <c r="F5451" i="18"/>
  <c r="F5452" i="18"/>
  <c r="F5453" i="18"/>
  <c r="F5454" i="18"/>
  <c r="F5455" i="18"/>
  <c r="F5456" i="18"/>
  <c r="F5457" i="18"/>
  <c r="F5458" i="18"/>
  <c r="F5459" i="18"/>
  <c r="F5460" i="18"/>
  <c r="F5461" i="18"/>
  <c r="F5462" i="18"/>
  <c r="F5463" i="18"/>
  <c r="F5464" i="18"/>
  <c r="F5465" i="18"/>
  <c r="F5466" i="18"/>
  <c r="F5467" i="18"/>
  <c r="F5468" i="18"/>
  <c r="F5469" i="18"/>
  <c r="F5470" i="18"/>
  <c r="F5471" i="18"/>
  <c r="F5472" i="18"/>
  <c r="F5473" i="18"/>
  <c r="F5474" i="18"/>
  <c r="F5475" i="18"/>
  <c r="F5476" i="18"/>
  <c r="F5477" i="18"/>
  <c r="F5478" i="18"/>
  <c r="F5479" i="18"/>
  <c r="F5480" i="18"/>
  <c r="F5481" i="18"/>
  <c r="F5482" i="18"/>
  <c r="F5483" i="18"/>
  <c r="F5484" i="18"/>
  <c r="F5485" i="18"/>
  <c r="F5486" i="18"/>
  <c r="F5487" i="18"/>
  <c r="F5488" i="18"/>
  <c r="F5489" i="18"/>
  <c r="F5490" i="18"/>
  <c r="F5491" i="18"/>
  <c r="F5492" i="18"/>
  <c r="F5493" i="18"/>
  <c r="F5494" i="18"/>
  <c r="F5495" i="18"/>
  <c r="F5496" i="18"/>
  <c r="F5497" i="18"/>
  <c r="F5498" i="18"/>
  <c r="F5499" i="18"/>
  <c r="F5500" i="18"/>
  <c r="F5501" i="18"/>
  <c r="F5502" i="18"/>
  <c r="F5503" i="18"/>
  <c r="F5504" i="18"/>
  <c r="F5505" i="18"/>
  <c r="F5506" i="18"/>
  <c r="F5507" i="18"/>
  <c r="F5508" i="18"/>
  <c r="F5509" i="18"/>
  <c r="F5510" i="18"/>
  <c r="F5511" i="18"/>
  <c r="F5512" i="18"/>
  <c r="F5513" i="18"/>
  <c r="F5514" i="18"/>
  <c r="F5515" i="18"/>
  <c r="F5516" i="18"/>
  <c r="F5517" i="18"/>
  <c r="F5518" i="18"/>
  <c r="F5519" i="18"/>
  <c r="F5520" i="18"/>
  <c r="F5521" i="18"/>
  <c r="F5522" i="18"/>
  <c r="F5523" i="18"/>
  <c r="F5524" i="18"/>
  <c r="F5525" i="18"/>
  <c r="F5526" i="18"/>
  <c r="F5527" i="18"/>
  <c r="F5528" i="18"/>
  <c r="F5529" i="18"/>
  <c r="F5530" i="18"/>
  <c r="F5531" i="18"/>
  <c r="F5532" i="18"/>
  <c r="F5533" i="18"/>
  <c r="F5534" i="18"/>
  <c r="F5535" i="18"/>
  <c r="F5536" i="18"/>
  <c r="F5537" i="18"/>
  <c r="F5538" i="18"/>
  <c r="F5539" i="18"/>
  <c r="F5540" i="18"/>
  <c r="F5541" i="18"/>
  <c r="F5542" i="18"/>
  <c r="F5543" i="18"/>
  <c r="F5544" i="18"/>
  <c r="F5545" i="18"/>
  <c r="F5546" i="18"/>
  <c r="F5547" i="18"/>
  <c r="F5548" i="18"/>
  <c r="F5549" i="18"/>
  <c r="F5550" i="18"/>
  <c r="F5551" i="18"/>
  <c r="F5552" i="18"/>
  <c r="F5553" i="18"/>
  <c r="F5554" i="18"/>
  <c r="F5555" i="18"/>
  <c r="F5556" i="18"/>
  <c r="F5557" i="18"/>
  <c r="F5558" i="18"/>
  <c r="F5559" i="18"/>
  <c r="F5560" i="18"/>
  <c r="F5561" i="18"/>
  <c r="F5562" i="18"/>
  <c r="F5563" i="18"/>
  <c r="F5564" i="18"/>
  <c r="F5565" i="18"/>
  <c r="F5566" i="18"/>
  <c r="F5567" i="18"/>
  <c r="F5568" i="18"/>
  <c r="F5569" i="18"/>
  <c r="F5570" i="18"/>
  <c r="F5571" i="18"/>
  <c r="F5572" i="18"/>
  <c r="F5573" i="18"/>
  <c r="F5574" i="18"/>
  <c r="F5575" i="18"/>
  <c r="F5576" i="18"/>
  <c r="F5577" i="18"/>
  <c r="F5578" i="18"/>
  <c r="F5579" i="18"/>
  <c r="F5580" i="18"/>
  <c r="F5581" i="18"/>
  <c r="F5582" i="18"/>
  <c r="F5583" i="18"/>
  <c r="F5584" i="18"/>
  <c r="F5585" i="18"/>
  <c r="F5586" i="18"/>
  <c r="F5587" i="18"/>
  <c r="F5588" i="18"/>
  <c r="F5589" i="18"/>
  <c r="F5590" i="18"/>
  <c r="F5591" i="18"/>
  <c r="F5592" i="18"/>
  <c r="F5593" i="18"/>
  <c r="F5594" i="18"/>
  <c r="F5595" i="18"/>
  <c r="F5596" i="18"/>
  <c r="F5597" i="18"/>
  <c r="F5598" i="18"/>
  <c r="F5599" i="18"/>
  <c r="F5600" i="18"/>
  <c r="F5601" i="18"/>
  <c r="F5602" i="18"/>
  <c r="F5603" i="18"/>
  <c r="F5604" i="18"/>
  <c r="F5605" i="18"/>
  <c r="F5606" i="18"/>
  <c r="F5607" i="18"/>
  <c r="F5608" i="18"/>
  <c r="F5609" i="18"/>
  <c r="F5610" i="18"/>
  <c r="F5611" i="18"/>
  <c r="F5612" i="18"/>
  <c r="F5613" i="18"/>
  <c r="F5614" i="18"/>
  <c r="F5615" i="18"/>
  <c r="F5616" i="18"/>
  <c r="F5617" i="18"/>
  <c r="F5618" i="18"/>
  <c r="F5619" i="18"/>
  <c r="F5620" i="18"/>
  <c r="F5621" i="18"/>
  <c r="F5622" i="18"/>
  <c r="F5623" i="18"/>
  <c r="F5624" i="18"/>
  <c r="F5625" i="18"/>
  <c r="F5626" i="18"/>
  <c r="F5627" i="18"/>
  <c r="F5628" i="18"/>
  <c r="F5629" i="18"/>
  <c r="F5630" i="18"/>
  <c r="F5631" i="18"/>
  <c r="F5632" i="18"/>
  <c r="F5633" i="18"/>
  <c r="F5634" i="18"/>
  <c r="F5635" i="18"/>
  <c r="F5636" i="18"/>
  <c r="F5637" i="18"/>
  <c r="F5638" i="18"/>
  <c r="F5639" i="18"/>
  <c r="F5640" i="18"/>
  <c r="F5641" i="18"/>
  <c r="F5642" i="18"/>
  <c r="F5643" i="18"/>
  <c r="F5644" i="18"/>
  <c r="F5645" i="18"/>
  <c r="F5646" i="18"/>
  <c r="F5647" i="18"/>
  <c r="F5648" i="18"/>
  <c r="F5649" i="18"/>
  <c r="F5650" i="18"/>
  <c r="F5651" i="18"/>
  <c r="F5652" i="18"/>
  <c r="F5653" i="18"/>
  <c r="F5654" i="18"/>
  <c r="F5655" i="18"/>
  <c r="F5656" i="18"/>
  <c r="F5657" i="18"/>
  <c r="F5658" i="18"/>
  <c r="F5659" i="18"/>
  <c r="F5660" i="18"/>
  <c r="F5661" i="18"/>
  <c r="F5662" i="18"/>
  <c r="F5663" i="18"/>
  <c r="F5664" i="18"/>
  <c r="F5665" i="18"/>
  <c r="F5666" i="18"/>
  <c r="F5667" i="18"/>
  <c r="F5668" i="18"/>
  <c r="F5669" i="18"/>
  <c r="F5670" i="18"/>
  <c r="F5671" i="18"/>
  <c r="F5672" i="18"/>
  <c r="F5673" i="18"/>
  <c r="F5674" i="18"/>
  <c r="F5675" i="18"/>
  <c r="F5676" i="18"/>
  <c r="F5677" i="18"/>
  <c r="F5678" i="18"/>
  <c r="F5679" i="18"/>
  <c r="F5680" i="18"/>
  <c r="F5681" i="18"/>
  <c r="F5682" i="18"/>
  <c r="F5683" i="18"/>
  <c r="F5684" i="18"/>
  <c r="F5685" i="18"/>
  <c r="F5686" i="18"/>
  <c r="F5687" i="18"/>
  <c r="F5688" i="18"/>
  <c r="F5689" i="18"/>
  <c r="F5690" i="18"/>
  <c r="F5691" i="18"/>
  <c r="F5692" i="18"/>
  <c r="F5693" i="18"/>
  <c r="F5694" i="18"/>
  <c r="F5695" i="18"/>
  <c r="F5696" i="18"/>
  <c r="F5697" i="18"/>
  <c r="F5698" i="18"/>
  <c r="F5699" i="18"/>
  <c r="F5700" i="18"/>
  <c r="F5701" i="18"/>
  <c r="F5702" i="18"/>
  <c r="F5703" i="18"/>
  <c r="F5704" i="18"/>
  <c r="F5705" i="18"/>
  <c r="F5706" i="18"/>
  <c r="F5707" i="18"/>
  <c r="F5708" i="18"/>
  <c r="F5709" i="18"/>
  <c r="F5710" i="18"/>
  <c r="F5711" i="18"/>
  <c r="F5712" i="18"/>
  <c r="F5713" i="18"/>
  <c r="F5714" i="18"/>
  <c r="F5715" i="18"/>
  <c r="F5716" i="18"/>
  <c r="F5717" i="18"/>
  <c r="F5718" i="18"/>
  <c r="F5719" i="18"/>
  <c r="F5720" i="18"/>
  <c r="F5721" i="18"/>
  <c r="F5722" i="18"/>
  <c r="F5723" i="18"/>
  <c r="F5724" i="18"/>
  <c r="F5725" i="18"/>
  <c r="F5726" i="18"/>
  <c r="F5727" i="18"/>
  <c r="F5728" i="18"/>
  <c r="F5729" i="18"/>
  <c r="F5730" i="18"/>
  <c r="F5731" i="18"/>
  <c r="F5732" i="18"/>
  <c r="F5733" i="18"/>
  <c r="F5734" i="18"/>
  <c r="F5735" i="18"/>
  <c r="F5736" i="18"/>
  <c r="F5737" i="18"/>
  <c r="F5738" i="18"/>
  <c r="F5739" i="18"/>
  <c r="F5740" i="18"/>
  <c r="F5741" i="18"/>
  <c r="F5742" i="18"/>
  <c r="F5743" i="18"/>
  <c r="F5744" i="18"/>
  <c r="F5745" i="18"/>
  <c r="F5746" i="18"/>
  <c r="F5747" i="18"/>
  <c r="F5748" i="18"/>
  <c r="F5749" i="18"/>
  <c r="F5750" i="18"/>
  <c r="F5751" i="18"/>
  <c r="F5752" i="18"/>
  <c r="F5753" i="18"/>
  <c r="F5754" i="18"/>
  <c r="F5755" i="18"/>
  <c r="F5756" i="18"/>
  <c r="F5757" i="18"/>
  <c r="F5758" i="18"/>
  <c r="F5759" i="18"/>
  <c r="F5760" i="18"/>
  <c r="F5761" i="18"/>
  <c r="F5762" i="18"/>
  <c r="F5763" i="18"/>
  <c r="F5764" i="18"/>
  <c r="F5765" i="18"/>
  <c r="F5766" i="18"/>
  <c r="F5767" i="18"/>
  <c r="F5768" i="18"/>
  <c r="F5769" i="18"/>
  <c r="F5770" i="18"/>
  <c r="F5771" i="18"/>
  <c r="F5772" i="18"/>
  <c r="F5773" i="18"/>
  <c r="F5774" i="18"/>
  <c r="F5775" i="18"/>
  <c r="F5776" i="18"/>
  <c r="F5777" i="18"/>
  <c r="F5778" i="18"/>
  <c r="F5779" i="18"/>
  <c r="F5780" i="18"/>
  <c r="F5781" i="18"/>
  <c r="F5782" i="18"/>
  <c r="F5783" i="18"/>
  <c r="F5784" i="18"/>
  <c r="F5785" i="18"/>
  <c r="F5786" i="18"/>
  <c r="F5787" i="18"/>
  <c r="F5788" i="18"/>
  <c r="F5789" i="18"/>
  <c r="F5790" i="18"/>
  <c r="F5791" i="18"/>
  <c r="F5792" i="18"/>
  <c r="F5793" i="18"/>
  <c r="F5794" i="18"/>
  <c r="F5795" i="18"/>
  <c r="F5796" i="18"/>
  <c r="F5797" i="18"/>
  <c r="F5798" i="18"/>
  <c r="F5799" i="18"/>
  <c r="F5800" i="18"/>
  <c r="F5801" i="18"/>
  <c r="F5802" i="18"/>
  <c r="F5803" i="18"/>
  <c r="F5804" i="18"/>
  <c r="F5805" i="18"/>
  <c r="F5806" i="18"/>
  <c r="F5807" i="18"/>
  <c r="F5808" i="18"/>
  <c r="F5809" i="18"/>
  <c r="F5810" i="18"/>
  <c r="F5811" i="18"/>
  <c r="F5812" i="18"/>
  <c r="F5813" i="18"/>
  <c r="F5814" i="18"/>
  <c r="F5815" i="18"/>
  <c r="F5816" i="18"/>
  <c r="F5817" i="18"/>
  <c r="F5818" i="18"/>
  <c r="F5819" i="18"/>
  <c r="F5820" i="18"/>
  <c r="F5821" i="18"/>
  <c r="F5822" i="18"/>
  <c r="F5823" i="18"/>
  <c r="F5824" i="18"/>
  <c r="F5825" i="18"/>
  <c r="F5826" i="18"/>
  <c r="F5827" i="18"/>
  <c r="F5828" i="18"/>
  <c r="F5829" i="18"/>
  <c r="F5830" i="18"/>
  <c r="F5831" i="18"/>
  <c r="F5832" i="18"/>
  <c r="F5833" i="18"/>
  <c r="F5834" i="18"/>
  <c r="F5835" i="18"/>
  <c r="F5836" i="18"/>
  <c r="F5837" i="18"/>
  <c r="F5838" i="18"/>
  <c r="F5839" i="18"/>
  <c r="F5840" i="18"/>
  <c r="F5841" i="18"/>
  <c r="F5842" i="18"/>
  <c r="F5843" i="18"/>
  <c r="F5844" i="18"/>
  <c r="F5845" i="18"/>
  <c r="F5846" i="18"/>
  <c r="F5847" i="18"/>
  <c r="F5848" i="18"/>
  <c r="F5849" i="18"/>
  <c r="F5850" i="18"/>
  <c r="F5851" i="18"/>
  <c r="F5852" i="18"/>
  <c r="F5853" i="18"/>
  <c r="F5854" i="18"/>
  <c r="F5855" i="18"/>
  <c r="F5856" i="18"/>
  <c r="F5857" i="18"/>
  <c r="F5858" i="18"/>
  <c r="F5859" i="18"/>
  <c r="F5860" i="18"/>
  <c r="F5861" i="18"/>
  <c r="F5862" i="18"/>
  <c r="F5863" i="18"/>
  <c r="F5864" i="18"/>
  <c r="F5865" i="18"/>
  <c r="F5866" i="18"/>
  <c r="F5867" i="18"/>
  <c r="F5868" i="18"/>
  <c r="F5869" i="18"/>
  <c r="F5870" i="18"/>
  <c r="F5871" i="18"/>
  <c r="F5872" i="18"/>
  <c r="F5873" i="18"/>
  <c r="F5874" i="18"/>
  <c r="F5875" i="18"/>
  <c r="F5876" i="18"/>
  <c r="F5877" i="18"/>
  <c r="F5878" i="18"/>
  <c r="F5879" i="18"/>
  <c r="F5880" i="18"/>
  <c r="F5881" i="18"/>
  <c r="F5882" i="18"/>
  <c r="F5883" i="18"/>
  <c r="F5884" i="18"/>
  <c r="F5885" i="18"/>
  <c r="F5886" i="18"/>
  <c r="F5887" i="18"/>
  <c r="F5888" i="18"/>
  <c r="F5889" i="18"/>
  <c r="F5890" i="18"/>
  <c r="F5891" i="18"/>
  <c r="F5892" i="18"/>
  <c r="F5893" i="18"/>
  <c r="F5894" i="18"/>
  <c r="F5895" i="18"/>
  <c r="F5896" i="18"/>
  <c r="F5897" i="18"/>
  <c r="F5898" i="18"/>
  <c r="F5899" i="18"/>
  <c r="F5900" i="18"/>
  <c r="F5901" i="18"/>
  <c r="F5902" i="18"/>
  <c r="F5903" i="18"/>
  <c r="F5904" i="18"/>
  <c r="F5905" i="18"/>
  <c r="F5906" i="18"/>
  <c r="F5907" i="18"/>
  <c r="F5908" i="18"/>
  <c r="F5909" i="18"/>
  <c r="F5910" i="18"/>
  <c r="F5911" i="18"/>
  <c r="F5912" i="18"/>
  <c r="F5913" i="18"/>
  <c r="F5914" i="18"/>
  <c r="F5915" i="18"/>
  <c r="F5916" i="18"/>
  <c r="F5917" i="18"/>
  <c r="F5918" i="18"/>
  <c r="F5919" i="18"/>
  <c r="F5920" i="18"/>
  <c r="F5921" i="18"/>
  <c r="F5922" i="18"/>
  <c r="F5923" i="18"/>
  <c r="F5924" i="18"/>
  <c r="F5925" i="18"/>
  <c r="F5926" i="18"/>
  <c r="F5927" i="18"/>
  <c r="F5928" i="18"/>
  <c r="F5929" i="18"/>
  <c r="F5930" i="18"/>
  <c r="F5931" i="18"/>
  <c r="F5932" i="18"/>
  <c r="F5933" i="18"/>
  <c r="F5934" i="18"/>
  <c r="F5935" i="18"/>
  <c r="F5936" i="18"/>
  <c r="F5937" i="18"/>
  <c r="F5938" i="18"/>
  <c r="F5939" i="18"/>
  <c r="F5940" i="18"/>
  <c r="F5941" i="18"/>
  <c r="F5942" i="18"/>
  <c r="F5943" i="18"/>
  <c r="F5944" i="18"/>
  <c r="F5945" i="18"/>
  <c r="F5946" i="18"/>
  <c r="F5947" i="18"/>
  <c r="F5948" i="18"/>
  <c r="F5949" i="18"/>
  <c r="F5950" i="18"/>
  <c r="F5951" i="18"/>
  <c r="F5952" i="18"/>
  <c r="F5953" i="18"/>
  <c r="F5954" i="18"/>
  <c r="F5955" i="18"/>
  <c r="F5956" i="18"/>
  <c r="F5957" i="18"/>
  <c r="F5958" i="18"/>
  <c r="F5959" i="18"/>
  <c r="F5960" i="18"/>
  <c r="F5961" i="18"/>
  <c r="F5962" i="18"/>
  <c r="F5963" i="18"/>
  <c r="F5964" i="18"/>
  <c r="F5965" i="18"/>
  <c r="F5966" i="18"/>
  <c r="F5967" i="18"/>
  <c r="F5968" i="18"/>
  <c r="F5969" i="18"/>
  <c r="F5970" i="18"/>
  <c r="F5971" i="18"/>
  <c r="F5972" i="18"/>
  <c r="F5973" i="18"/>
  <c r="F5974" i="18"/>
  <c r="F5975" i="18"/>
  <c r="F5976" i="18"/>
  <c r="F5977" i="18"/>
  <c r="F5978" i="18"/>
  <c r="F5979" i="18"/>
  <c r="F5980" i="18"/>
  <c r="F5981" i="18"/>
  <c r="F5982" i="18"/>
  <c r="F5983" i="18"/>
  <c r="F5984" i="18"/>
  <c r="F5985" i="18"/>
  <c r="F5986" i="18"/>
  <c r="F5987" i="18"/>
  <c r="F5988" i="18"/>
  <c r="F5989" i="18"/>
  <c r="F5990" i="18"/>
  <c r="F5991" i="18"/>
  <c r="F5992" i="18"/>
  <c r="F5993" i="18"/>
  <c r="F5994" i="18"/>
  <c r="F5995" i="18"/>
  <c r="F5996" i="18"/>
  <c r="F5997" i="18"/>
  <c r="F5998" i="18"/>
  <c r="F5999" i="18"/>
  <c r="F6000" i="18"/>
  <c r="F6001" i="18"/>
  <c r="F6002" i="18"/>
  <c r="F6003" i="18"/>
  <c r="F6004" i="18"/>
  <c r="F6005" i="18"/>
  <c r="F6006" i="18"/>
  <c r="F6007" i="18"/>
  <c r="F6008" i="18"/>
  <c r="F6009" i="18"/>
  <c r="F6010" i="18"/>
  <c r="F6011" i="18"/>
  <c r="F6012" i="18"/>
  <c r="F6013" i="18"/>
  <c r="F6014" i="18"/>
  <c r="F6015" i="18"/>
  <c r="F6016" i="18"/>
  <c r="F6017" i="18"/>
  <c r="F6018" i="18"/>
  <c r="F6019" i="18"/>
  <c r="F6020" i="18"/>
  <c r="F6021" i="18"/>
  <c r="F6022" i="18"/>
  <c r="F6023" i="18"/>
  <c r="F6024" i="18"/>
  <c r="F6025" i="18"/>
  <c r="F6026" i="18"/>
  <c r="F6027" i="18"/>
  <c r="F6028" i="18"/>
  <c r="F6029" i="18"/>
  <c r="F6030" i="18"/>
  <c r="F6031" i="18"/>
  <c r="F6032" i="18"/>
  <c r="F6033" i="18"/>
  <c r="F6034" i="18"/>
  <c r="F6035" i="18"/>
  <c r="F6036" i="18"/>
  <c r="F6037" i="18"/>
  <c r="F6038" i="18"/>
  <c r="F6039" i="18"/>
  <c r="F6040" i="18"/>
  <c r="F6041" i="18"/>
  <c r="F6042" i="18"/>
  <c r="F6043" i="18"/>
  <c r="F6044" i="18"/>
  <c r="F6045" i="18"/>
  <c r="F6046" i="18"/>
  <c r="F6047" i="18"/>
  <c r="F6048" i="18"/>
  <c r="F6049" i="18"/>
  <c r="F6050" i="18"/>
  <c r="F6051" i="18"/>
  <c r="F6052" i="18"/>
  <c r="F6053" i="18"/>
  <c r="F6054" i="18"/>
  <c r="F6055" i="18"/>
  <c r="F6056" i="18"/>
  <c r="F6057" i="18"/>
  <c r="F6058" i="18"/>
  <c r="F6059" i="18"/>
  <c r="F6060" i="18"/>
  <c r="F6061" i="18"/>
  <c r="F6062" i="18"/>
  <c r="F6063" i="18"/>
  <c r="F6064" i="18"/>
  <c r="F6065" i="18"/>
  <c r="F6066" i="18"/>
  <c r="F6067" i="18"/>
  <c r="F6068" i="18"/>
  <c r="F6069" i="18"/>
  <c r="F6070" i="18"/>
  <c r="F6071" i="18"/>
  <c r="F6072" i="18"/>
  <c r="F6073" i="18"/>
  <c r="F6074" i="18"/>
  <c r="F6075" i="18"/>
  <c r="F6076" i="18"/>
  <c r="F6077" i="18"/>
  <c r="F6078" i="18"/>
  <c r="F6079" i="18"/>
  <c r="F6080" i="18"/>
  <c r="F6081" i="18"/>
  <c r="F6082" i="18"/>
  <c r="F6083" i="18"/>
  <c r="F6084" i="18"/>
  <c r="F6085" i="18"/>
  <c r="F6086" i="18"/>
  <c r="F6087" i="18"/>
  <c r="F6088" i="18"/>
  <c r="F6089" i="18"/>
  <c r="F6090" i="18"/>
  <c r="F6091" i="18"/>
  <c r="F6092" i="18"/>
  <c r="F6093" i="18"/>
  <c r="F6094" i="18"/>
  <c r="F6095" i="18"/>
  <c r="F6096" i="18"/>
  <c r="F6097" i="18"/>
  <c r="F6098" i="18"/>
  <c r="F6099" i="18"/>
  <c r="F6100" i="18"/>
  <c r="F6101" i="18"/>
  <c r="F6102" i="18"/>
  <c r="F6103" i="18"/>
  <c r="F6104" i="18"/>
  <c r="F6105" i="18"/>
  <c r="F6106" i="18"/>
  <c r="F6107" i="18"/>
  <c r="F6108" i="18"/>
  <c r="F6109" i="18"/>
  <c r="F6110" i="18"/>
  <c r="F6111" i="18"/>
  <c r="F6112" i="18"/>
  <c r="F6113" i="18"/>
  <c r="F6114" i="18"/>
  <c r="F6115" i="18"/>
  <c r="F6116" i="18"/>
  <c r="F6117" i="18"/>
  <c r="F6118" i="18"/>
  <c r="F6119" i="18"/>
  <c r="F6120" i="18"/>
  <c r="F6121" i="18"/>
  <c r="F6122" i="18"/>
  <c r="F6123" i="18"/>
  <c r="F6124" i="18"/>
  <c r="F6125" i="18"/>
  <c r="F6126" i="18"/>
  <c r="F6127" i="18"/>
  <c r="F6128" i="18"/>
  <c r="F6129" i="18"/>
  <c r="F6130" i="18"/>
  <c r="F6131" i="18"/>
  <c r="F6132" i="18"/>
  <c r="F6133" i="18"/>
  <c r="F6134" i="18"/>
  <c r="F6135" i="18"/>
  <c r="F6136" i="18"/>
  <c r="F6137" i="18"/>
  <c r="F6138" i="18"/>
  <c r="F6139" i="18"/>
  <c r="F6140" i="18"/>
  <c r="F6141" i="18"/>
  <c r="F6142" i="18"/>
  <c r="F6143" i="18"/>
  <c r="F6144" i="18"/>
  <c r="F6145" i="18"/>
  <c r="F6146" i="18"/>
  <c r="F6147" i="18"/>
  <c r="F6148" i="18"/>
  <c r="F6149" i="18"/>
  <c r="F6150" i="18"/>
  <c r="F6151" i="18"/>
  <c r="F6152" i="18"/>
  <c r="F6153" i="18"/>
  <c r="F6154" i="18"/>
  <c r="F6155" i="18"/>
  <c r="F6156" i="18"/>
  <c r="F6157" i="18"/>
  <c r="F6158" i="18"/>
  <c r="F6159" i="18"/>
  <c r="F6160" i="18"/>
  <c r="F6161" i="18"/>
  <c r="F6162" i="18"/>
  <c r="F6163" i="18"/>
  <c r="F6164" i="18"/>
  <c r="F6165" i="18"/>
  <c r="F6166" i="18"/>
  <c r="F6167" i="18"/>
  <c r="F6168" i="18"/>
  <c r="F6169" i="18"/>
  <c r="F6170" i="18"/>
  <c r="F6171" i="18"/>
  <c r="F6172" i="18"/>
  <c r="F6173" i="18"/>
  <c r="F6174" i="18"/>
  <c r="F6175" i="18"/>
  <c r="F6176" i="18"/>
  <c r="F6177" i="18"/>
  <c r="F6178" i="18"/>
  <c r="F6179" i="18"/>
  <c r="F6180" i="18"/>
  <c r="F6181" i="18"/>
  <c r="F6182" i="18"/>
  <c r="F6183" i="18"/>
  <c r="F6184" i="18"/>
  <c r="F6185" i="18"/>
  <c r="F6186" i="18"/>
  <c r="F6187" i="18"/>
  <c r="F6188" i="18"/>
  <c r="F6189" i="18"/>
  <c r="F6190" i="18"/>
  <c r="F6191" i="18"/>
  <c r="F6192" i="18"/>
  <c r="F6193" i="18"/>
  <c r="F6194" i="18"/>
  <c r="F6195" i="18"/>
  <c r="F6196" i="18"/>
  <c r="F6197" i="18"/>
  <c r="F6198" i="18"/>
  <c r="F6199" i="18"/>
  <c r="F6200" i="18"/>
  <c r="F6201" i="18"/>
  <c r="F6202" i="18"/>
  <c r="F6203" i="18"/>
  <c r="F6204" i="18"/>
  <c r="F6205" i="18"/>
  <c r="F6206" i="18"/>
  <c r="F6207" i="18"/>
  <c r="F6208" i="18"/>
  <c r="F6209" i="18"/>
  <c r="F6210" i="18"/>
  <c r="F6211" i="18"/>
  <c r="F6212" i="18"/>
  <c r="F6213" i="18"/>
  <c r="F6214" i="18"/>
  <c r="F6215" i="18"/>
  <c r="F6216" i="18"/>
  <c r="F6217" i="18"/>
  <c r="F6218" i="18"/>
  <c r="F6219" i="18"/>
  <c r="F6220" i="18"/>
  <c r="F6221" i="18"/>
  <c r="F6222" i="18"/>
  <c r="F6223" i="18"/>
  <c r="F6224" i="18"/>
  <c r="F6225" i="18"/>
  <c r="F6226" i="18"/>
  <c r="F6227" i="18"/>
  <c r="F6228" i="18"/>
  <c r="F6229" i="18"/>
  <c r="F6230" i="18"/>
  <c r="F6231" i="18"/>
  <c r="F6232" i="18"/>
  <c r="F6233" i="18"/>
  <c r="F6234" i="18"/>
  <c r="F6235" i="18"/>
  <c r="F6236" i="18"/>
  <c r="F6237" i="18"/>
  <c r="F6238" i="18"/>
  <c r="F6239" i="18"/>
  <c r="F6240" i="18"/>
  <c r="F6241" i="18"/>
  <c r="F6242" i="18"/>
  <c r="F6243" i="18"/>
  <c r="F6244" i="18"/>
  <c r="F6245" i="18"/>
  <c r="F6246" i="18"/>
  <c r="F6247" i="18"/>
  <c r="F6248" i="18"/>
  <c r="F6249" i="18"/>
  <c r="F6250" i="18"/>
  <c r="F6251" i="18"/>
  <c r="F6252" i="18"/>
  <c r="F6253" i="18"/>
  <c r="F6254" i="18"/>
  <c r="F6255" i="18"/>
  <c r="F6256" i="18"/>
  <c r="F6257" i="18"/>
  <c r="F6258" i="18"/>
  <c r="F6259" i="18"/>
  <c r="F6260" i="18"/>
  <c r="F6261" i="18"/>
  <c r="F6262" i="18"/>
  <c r="F6263" i="18"/>
  <c r="F6264" i="18"/>
  <c r="F6265" i="18"/>
  <c r="F6266" i="18"/>
  <c r="F6267" i="18"/>
  <c r="F6268" i="18"/>
  <c r="F6269" i="18"/>
  <c r="F6270" i="18"/>
  <c r="F6271" i="18"/>
  <c r="F6272" i="18"/>
  <c r="F6273" i="18"/>
  <c r="F6274" i="18"/>
  <c r="F6275" i="18"/>
  <c r="F6276" i="18"/>
  <c r="F6277" i="18"/>
  <c r="F6278" i="18"/>
  <c r="F6279" i="18"/>
  <c r="F6280" i="18"/>
  <c r="F6281" i="18"/>
  <c r="F6282" i="18"/>
  <c r="F6283" i="18"/>
  <c r="F6284" i="18"/>
  <c r="F6285" i="18"/>
  <c r="F6286" i="18"/>
  <c r="F6287" i="18"/>
  <c r="F6288" i="18"/>
  <c r="F6289" i="18"/>
  <c r="F6290" i="18"/>
  <c r="F6291" i="18"/>
  <c r="F6292" i="18"/>
  <c r="F6293" i="18"/>
  <c r="F6294" i="18"/>
  <c r="F6295" i="18"/>
  <c r="F6296" i="18"/>
  <c r="F6297" i="18"/>
  <c r="F6298" i="18"/>
  <c r="F6299" i="18"/>
  <c r="F6300" i="18"/>
  <c r="F6301" i="18"/>
  <c r="F6302" i="18"/>
  <c r="F6303" i="18"/>
  <c r="F6304" i="18"/>
  <c r="F6305" i="18"/>
  <c r="F6306" i="18"/>
  <c r="F6307" i="18"/>
  <c r="F6308" i="18"/>
  <c r="F6309" i="18"/>
  <c r="F6310" i="18"/>
  <c r="F6311" i="18"/>
  <c r="F6312" i="18"/>
  <c r="F6313" i="18"/>
  <c r="F6314" i="18"/>
  <c r="F6315" i="18"/>
  <c r="F6316" i="18"/>
  <c r="F6317" i="18"/>
  <c r="F6318" i="18"/>
  <c r="F6319" i="18"/>
  <c r="F6320" i="18"/>
  <c r="F6321" i="18"/>
  <c r="F6322" i="18"/>
  <c r="F6323" i="18"/>
  <c r="F6324" i="18"/>
  <c r="F6325" i="18"/>
  <c r="F6326" i="18"/>
  <c r="F6327" i="18"/>
  <c r="F6328" i="18"/>
  <c r="F6329" i="18"/>
  <c r="F6330" i="18"/>
  <c r="F6331" i="18"/>
  <c r="F6332" i="18"/>
  <c r="F6333" i="18"/>
  <c r="F6334" i="18"/>
  <c r="F6335" i="18"/>
  <c r="F6336" i="18"/>
  <c r="F6337" i="18"/>
  <c r="F6338" i="18"/>
  <c r="F6339" i="18"/>
  <c r="F6340" i="18"/>
  <c r="F6341" i="18"/>
  <c r="F6342" i="18"/>
  <c r="F6343" i="18"/>
  <c r="F6344" i="18"/>
  <c r="F6345" i="18"/>
  <c r="F6346" i="18"/>
  <c r="F6347" i="18"/>
  <c r="F6348" i="18"/>
  <c r="F6349" i="18"/>
  <c r="F6350" i="18"/>
  <c r="F6351" i="18"/>
  <c r="F6352" i="18"/>
  <c r="F6353" i="18"/>
  <c r="F6354" i="18"/>
  <c r="F6355" i="18"/>
  <c r="F6356" i="18"/>
  <c r="F6357" i="18"/>
  <c r="F6358" i="18"/>
  <c r="F6359" i="18"/>
  <c r="F6360" i="18"/>
  <c r="F6361" i="18"/>
  <c r="F6362" i="18"/>
  <c r="F6363" i="18"/>
  <c r="F6364" i="18"/>
  <c r="F6365" i="18"/>
  <c r="F6366" i="18"/>
  <c r="F6367" i="18"/>
  <c r="F6368" i="18"/>
  <c r="F6369" i="18"/>
  <c r="F6370" i="18"/>
  <c r="F6371" i="18"/>
  <c r="F6372" i="18"/>
  <c r="F6373" i="18"/>
  <c r="F6374" i="18"/>
  <c r="F6375" i="18"/>
  <c r="F6376" i="18"/>
  <c r="F6377" i="18"/>
  <c r="F6378" i="18"/>
  <c r="F6379" i="18"/>
  <c r="F6380" i="18"/>
  <c r="F6381" i="18"/>
  <c r="F6382" i="18"/>
  <c r="F6383" i="18"/>
  <c r="F6384" i="18"/>
  <c r="F6385" i="18"/>
  <c r="F6386" i="18"/>
  <c r="F6387" i="18"/>
  <c r="F6388" i="18"/>
  <c r="F6389" i="18"/>
  <c r="F6390" i="18"/>
  <c r="F6391" i="18"/>
  <c r="F6392" i="18"/>
  <c r="F6393" i="18"/>
  <c r="F6394" i="18"/>
  <c r="F6395" i="18"/>
  <c r="F6396" i="18"/>
  <c r="F6397" i="18"/>
  <c r="F6398" i="18"/>
  <c r="F6399" i="18"/>
  <c r="F6400" i="18"/>
  <c r="F6401" i="18"/>
  <c r="F6402" i="18"/>
  <c r="F6403" i="18"/>
  <c r="F6404" i="18"/>
  <c r="F6405" i="18"/>
  <c r="F6406" i="18"/>
  <c r="F6407" i="18"/>
  <c r="F6408" i="18"/>
  <c r="F6409" i="18"/>
  <c r="F6410" i="18"/>
  <c r="F6411" i="18"/>
  <c r="F6412" i="18"/>
  <c r="F6413" i="18"/>
  <c r="F6414" i="18"/>
  <c r="F6415" i="18"/>
  <c r="F6416" i="18"/>
  <c r="F6417" i="18"/>
  <c r="F6418" i="18"/>
  <c r="F6419" i="18"/>
  <c r="F6420" i="18"/>
  <c r="F6421" i="18"/>
  <c r="F6422" i="18"/>
  <c r="F6423" i="18"/>
  <c r="F6424" i="18"/>
  <c r="F6425" i="18"/>
  <c r="F6426" i="18"/>
  <c r="F6427" i="18"/>
  <c r="F6428" i="18"/>
  <c r="F6429" i="18"/>
  <c r="F6430" i="18"/>
  <c r="F6431" i="18"/>
  <c r="F6432" i="18"/>
  <c r="F6433" i="18"/>
  <c r="F6434" i="18"/>
  <c r="F6435" i="18"/>
  <c r="F6436" i="18"/>
  <c r="F6437" i="18"/>
  <c r="F6438" i="18"/>
  <c r="F6439" i="18"/>
  <c r="F6440" i="18"/>
  <c r="F6441" i="18"/>
  <c r="F6442" i="18"/>
  <c r="F6443" i="18"/>
  <c r="F6444" i="18"/>
  <c r="F6445" i="18"/>
  <c r="F6446" i="18"/>
  <c r="F6447" i="18"/>
  <c r="F6448" i="18"/>
  <c r="F6449" i="18"/>
  <c r="F6450" i="18"/>
  <c r="F6451" i="18"/>
  <c r="F6452" i="18"/>
  <c r="F6453" i="18"/>
  <c r="F6454" i="18"/>
  <c r="F6455" i="18"/>
  <c r="F6456" i="18"/>
  <c r="F6457" i="18"/>
  <c r="F6458" i="18"/>
  <c r="F6459" i="18"/>
  <c r="F6460" i="18"/>
  <c r="F6461" i="18"/>
  <c r="F6462" i="18"/>
  <c r="F6463" i="18"/>
  <c r="F6464" i="18"/>
  <c r="F6465" i="18"/>
  <c r="F6466" i="18"/>
  <c r="F6467" i="18"/>
  <c r="F6468" i="18"/>
  <c r="F6469" i="18"/>
  <c r="F6470" i="18"/>
  <c r="F6471" i="18"/>
  <c r="F6472" i="18"/>
  <c r="F6473" i="18"/>
  <c r="F6474" i="18"/>
  <c r="F6475" i="18"/>
  <c r="F6476" i="18"/>
  <c r="F6477" i="18"/>
  <c r="F6478" i="18"/>
  <c r="F6479" i="18"/>
  <c r="F6480" i="18"/>
  <c r="F6481" i="18"/>
  <c r="F6482" i="18"/>
  <c r="F6483" i="18"/>
  <c r="F6484" i="18"/>
  <c r="F6485" i="18"/>
  <c r="F6486" i="18"/>
  <c r="F6487" i="18"/>
  <c r="F6488" i="18"/>
  <c r="F6489" i="18"/>
  <c r="F6490" i="18"/>
  <c r="F6491" i="18"/>
  <c r="F6492" i="18"/>
  <c r="F6493" i="18"/>
  <c r="F6494" i="18"/>
  <c r="F6495" i="18"/>
  <c r="F6496" i="18"/>
  <c r="F6497" i="18"/>
  <c r="F6498" i="18"/>
  <c r="F6499" i="18"/>
  <c r="F6500" i="18"/>
  <c r="F6501" i="18"/>
  <c r="F6502" i="18"/>
  <c r="F6503" i="18"/>
  <c r="F6504" i="18"/>
  <c r="F6505" i="18"/>
  <c r="F6506" i="18"/>
  <c r="F6507" i="18"/>
  <c r="F6508" i="18"/>
  <c r="F6509" i="18"/>
  <c r="F6510" i="18"/>
  <c r="F6511" i="18"/>
  <c r="F6512" i="18"/>
  <c r="F6513" i="18"/>
  <c r="F6514" i="18"/>
  <c r="F6515" i="18"/>
  <c r="F6516" i="18"/>
  <c r="F6517" i="18"/>
  <c r="F6518" i="18"/>
  <c r="F6519" i="18"/>
  <c r="F6520" i="18"/>
  <c r="F6521" i="18"/>
  <c r="F6522" i="18"/>
  <c r="F6523" i="18"/>
  <c r="F6524" i="18"/>
  <c r="F6525" i="18"/>
  <c r="F6526" i="18"/>
  <c r="F6527" i="18"/>
  <c r="F6528" i="18"/>
  <c r="F6529" i="18"/>
  <c r="F6530" i="18"/>
  <c r="F6531" i="18"/>
  <c r="F6532" i="18"/>
  <c r="F6533" i="18"/>
  <c r="F6534" i="18"/>
  <c r="F6535" i="18"/>
  <c r="F6536" i="18"/>
  <c r="F6537" i="18"/>
  <c r="F6538" i="18"/>
  <c r="F6539" i="18"/>
  <c r="F6540" i="18"/>
  <c r="F6541" i="18"/>
  <c r="F6542" i="18"/>
  <c r="F6543" i="18"/>
  <c r="F6544" i="18"/>
  <c r="F6545" i="18"/>
  <c r="F6546" i="18"/>
  <c r="F6547" i="18"/>
  <c r="F6548" i="18"/>
  <c r="F6549" i="18"/>
  <c r="F6550" i="18"/>
  <c r="F6551" i="18"/>
  <c r="F6552" i="18"/>
  <c r="F6553" i="18"/>
  <c r="F6554" i="18"/>
  <c r="F6555" i="18"/>
  <c r="F6556" i="18"/>
  <c r="F6557" i="18"/>
  <c r="F6558" i="18"/>
  <c r="F6559" i="18"/>
  <c r="F6560" i="18"/>
  <c r="F6561" i="18"/>
  <c r="F6562" i="18"/>
  <c r="F6563" i="18"/>
  <c r="F6564" i="18"/>
  <c r="F6565" i="18"/>
  <c r="F6566" i="18"/>
  <c r="F6567" i="18"/>
  <c r="F6568" i="18"/>
  <c r="F6569" i="18"/>
  <c r="F6570" i="18"/>
  <c r="F6571" i="18"/>
  <c r="F6572" i="18"/>
  <c r="F6573" i="18"/>
  <c r="F6574" i="18"/>
  <c r="F6575" i="18"/>
  <c r="F6576" i="18"/>
  <c r="F6577" i="18"/>
  <c r="F6578" i="18"/>
  <c r="F6579" i="18"/>
  <c r="F6580" i="18"/>
  <c r="F6581" i="18"/>
  <c r="F6582" i="18"/>
  <c r="F6583" i="18"/>
  <c r="F6584" i="18"/>
  <c r="F6585" i="18"/>
  <c r="F6586" i="18"/>
  <c r="F6587" i="18"/>
  <c r="F6588" i="18"/>
  <c r="F6589" i="18"/>
  <c r="F6590" i="18"/>
  <c r="F6591" i="18"/>
  <c r="F6592" i="18"/>
  <c r="F6593" i="18"/>
  <c r="F6594" i="18"/>
  <c r="F6595" i="18"/>
  <c r="F6596" i="18"/>
  <c r="F6597" i="18"/>
  <c r="F6598" i="18"/>
  <c r="F6599" i="18"/>
  <c r="F6600" i="18"/>
  <c r="F6601" i="18"/>
  <c r="F6602" i="18"/>
  <c r="F6603" i="18"/>
  <c r="F6604" i="18"/>
  <c r="F6605" i="18"/>
  <c r="F6606" i="18"/>
  <c r="F6607" i="18"/>
  <c r="F6608" i="18"/>
  <c r="F6609" i="18"/>
  <c r="F6610" i="18"/>
  <c r="F6611" i="18"/>
  <c r="F6612" i="18"/>
  <c r="F6613" i="18"/>
  <c r="F6614" i="18"/>
  <c r="F6615" i="18"/>
  <c r="F6616" i="18"/>
  <c r="F6617" i="18"/>
  <c r="F6618" i="18"/>
  <c r="F6619" i="18"/>
  <c r="F6620" i="18"/>
  <c r="F6621" i="18"/>
  <c r="F6622" i="18"/>
  <c r="F6623" i="18"/>
  <c r="F6624" i="18"/>
  <c r="F6625" i="18"/>
  <c r="F6626" i="18"/>
  <c r="F6627" i="18"/>
  <c r="F6628" i="18"/>
  <c r="F6629" i="18"/>
  <c r="F6630" i="18"/>
  <c r="F6631" i="18"/>
  <c r="F6632" i="18"/>
  <c r="F6633" i="18"/>
  <c r="F6634" i="18"/>
  <c r="F6635" i="18"/>
  <c r="F6636" i="18"/>
  <c r="F6637" i="18"/>
  <c r="F6638" i="18"/>
  <c r="F6639" i="18"/>
  <c r="F6640" i="18"/>
  <c r="F6641" i="18"/>
  <c r="F6642" i="18"/>
  <c r="F6643" i="18"/>
  <c r="F6644" i="18"/>
  <c r="F6645" i="18"/>
  <c r="F6646" i="18"/>
  <c r="F6647" i="18"/>
  <c r="F6648" i="18"/>
  <c r="F6649" i="18"/>
  <c r="F6650" i="18"/>
  <c r="F6651" i="18"/>
  <c r="F6652" i="18"/>
  <c r="F6653" i="18"/>
  <c r="F6654" i="18"/>
  <c r="F6655" i="18"/>
  <c r="F6656" i="18"/>
  <c r="F6657" i="18"/>
  <c r="F6658" i="18"/>
  <c r="F6659" i="18"/>
  <c r="F6660" i="18"/>
  <c r="F6661" i="18"/>
  <c r="F6662" i="18"/>
  <c r="F6663" i="18"/>
  <c r="F6664" i="18"/>
  <c r="F6665" i="18"/>
  <c r="F6666" i="18"/>
  <c r="F6667" i="18"/>
  <c r="F6668" i="18"/>
  <c r="F6669" i="18"/>
  <c r="F6670" i="18"/>
  <c r="F6671" i="18"/>
  <c r="F6672" i="18"/>
  <c r="F6673" i="18"/>
  <c r="F6674" i="18"/>
  <c r="F6675" i="18"/>
  <c r="F6676" i="18"/>
  <c r="F6677" i="18"/>
  <c r="F6678" i="18"/>
  <c r="F6679" i="18"/>
  <c r="F6680" i="18"/>
  <c r="F6681" i="18"/>
  <c r="F6682" i="18"/>
  <c r="F6683" i="18"/>
  <c r="F6684" i="18"/>
  <c r="F6685" i="18"/>
  <c r="F6686" i="18"/>
  <c r="F6687" i="18"/>
  <c r="F6688" i="18"/>
  <c r="F6689" i="18"/>
  <c r="F6690" i="18"/>
  <c r="F6691" i="18"/>
  <c r="F6692" i="18"/>
  <c r="F6693" i="18"/>
  <c r="F6694" i="18"/>
  <c r="F6695" i="18"/>
  <c r="F6696" i="18"/>
  <c r="F6697" i="18"/>
  <c r="F6698" i="18"/>
  <c r="F6699" i="18"/>
  <c r="F6700" i="18"/>
  <c r="F6701" i="18"/>
  <c r="F6702" i="18"/>
  <c r="F6703" i="18"/>
  <c r="F6704" i="18"/>
  <c r="F6705" i="18"/>
  <c r="F6706" i="18"/>
  <c r="F6707" i="18"/>
  <c r="F6708" i="18"/>
  <c r="F6709" i="18"/>
  <c r="F6710" i="18"/>
  <c r="F6711" i="18"/>
  <c r="F6712" i="18"/>
  <c r="F6713" i="18"/>
  <c r="F6714" i="18"/>
  <c r="F6715" i="18"/>
  <c r="F6716" i="18"/>
  <c r="F6717" i="18"/>
  <c r="F6718" i="18"/>
  <c r="F6719" i="18"/>
  <c r="F6720" i="18"/>
  <c r="F6721" i="18"/>
  <c r="F6722" i="18"/>
  <c r="F6723" i="18"/>
  <c r="F6724" i="18"/>
  <c r="F6725" i="18"/>
  <c r="F6726" i="18"/>
  <c r="F6727" i="18"/>
  <c r="F6728" i="18"/>
  <c r="F6729" i="18"/>
  <c r="F6730" i="18"/>
  <c r="F6731" i="18"/>
  <c r="F6732" i="18"/>
  <c r="F6733" i="18"/>
  <c r="F6734" i="18"/>
  <c r="F6735" i="18"/>
  <c r="F6736" i="18"/>
  <c r="F6737" i="18"/>
  <c r="F6738" i="18"/>
  <c r="F6739" i="18"/>
  <c r="F6740" i="18"/>
  <c r="F6741" i="18"/>
  <c r="F6742" i="18"/>
  <c r="F6743" i="18"/>
  <c r="F6744" i="18"/>
  <c r="F6745" i="18"/>
  <c r="F6746" i="18"/>
  <c r="F6747" i="18"/>
  <c r="F6748" i="18"/>
  <c r="F6749" i="18"/>
  <c r="F6750" i="18"/>
  <c r="F6751" i="18"/>
  <c r="F6752" i="18"/>
  <c r="F6753" i="18"/>
  <c r="F6754" i="18"/>
  <c r="F6755" i="18"/>
  <c r="F6756" i="18"/>
  <c r="F6757" i="18"/>
  <c r="F6758" i="18"/>
  <c r="F6759" i="18"/>
  <c r="F6760" i="18"/>
  <c r="F6761" i="18"/>
  <c r="F6762" i="18"/>
  <c r="F6763" i="18"/>
  <c r="F6764" i="18"/>
  <c r="F6765" i="18"/>
  <c r="F6766" i="18"/>
  <c r="F6767" i="18"/>
  <c r="F6768" i="18"/>
  <c r="F6769" i="18"/>
  <c r="F6770" i="18"/>
  <c r="F6771" i="18"/>
  <c r="F6772" i="18"/>
  <c r="F6773" i="18"/>
  <c r="F6774" i="18"/>
  <c r="F6775" i="18"/>
  <c r="F6776" i="18"/>
  <c r="F6777" i="18"/>
  <c r="F6778" i="18"/>
  <c r="F6779" i="18"/>
  <c r="F6780" i="18"/>
  <c r="F6781" i="18"/>
  <c r="F6782" i="18"/>
  <c r="F6783" i="18"/>
  <c r="F6784" i="18"/>
  <c r="F6785" i="18"/>
  <c r="F6786" i="18"/>
  <c r="F6787" i="18"/>
  <c r="F6788" i="18"/>
  <c r="F6789" i="18"/>
  <c r="F6790" i="18"/>
  <c r="F6791" i="18"/>
  <c r="F6792" i="18"/>
  <c r="F6793" i="18"/>
  <c r="F6794" i="18"/>
  <c r="F6795" i="18"/>
  <c r="F6796" i="18"/>
  <c r="F6797" i="18"/>
  <c r="F6798" i="18"/>
  <c r="F6799" i="18"/>
  <c r="F6800" i="18"/>
  <c r="F6801" i="18"/>
  <c r="F6802" i="18"/>
  <c r="F6803" i="18"/>
  <c r="F6804" i="18"/>
  <c r="F6805" i="18"/>
  <c r="F6806" i="18"/>
  <c r="F6807" i="18"/>
  <c r="F6808" i="18"/>
  <c r="F6809" i="18"/>
  <c r="F6810" i="18"/>
  <c r="F6811" i="18"/>
  <c r="F6812" i="18"/>
  <c r="F6813" i="18"/>
  <c r="F6814" i="18"/>
  <c r="F6815" i="18"/>
  <c r="F6816" i="18"/>
  <c r="F6817" i="18"/>
  <c r="F6818" i="18"/>
  <c r="F6819" i="18"/>
  <c r="F6820" i="18"/>
  <c r="F6821" i="18"/>
  <c r="F6822" i="18"/>
  <c r="F6823" i="18"/>
  <c r="F6824" i="18"/>
  <c r="F6825" i="18"/>
  <c r="F6826" i="18"/>
  <c r="F6827" i="18"/>
  <c r="F6828" i="18"/>
  <c r="F6829" i="18"/>
  <c r="F6830" i="18"/>
  <c r="F6831" i="18"/>
  <c r="F6832" i="18"/>
  <c r="F6833" i="18"/>
  <c r="F6834" i="18"/>
  <c r="F6835" i="18"/>
  <c r="F6836" i="18"/>
  <c r="F6837" i="18"/>
  <c r="F6838" i="18"/>
  <c r="F6839" i="18"/>
  <c r="F6840" i="18"/>
  <c r="F6841" i="18"/>
  <c r="F6842" i="18"/>
  <c r="F6843" i="18"/>
  <c r="F6844" i="18"/>
  <c r="F6845" i="18"/>
  <c r="F6846" i="18"/>
  <c r="F6847" i="18"/>
  <c r="F6848" i="18"/>
  <c r="F6849" i="18"/>
  <c r="F6850" i="18"/>
  <c r="F6851" i="18"/>
  <c r="F6852" i="18"/>
  <c r="F6853" i="18"/>
  <c r="F6854" i="18"/>
  <c r="F6855" i="18"/>
  <c r="F6856" i="18"/>
  <c r="F6857" i="18"/>
  <c r="F6858" i="18"/>
  <c r="F6859" i="18"/>
  <c r="F6860" i="18"/>
  <c r="F6861" i="18"/>
  <c r="F6862" i="18"/>
  <c r="F6863" i="18"/>
  <c r="F6864" i="18"/>
  <c r="F6865" i="18"/>
  <c r="F6866" i="18"/>
  <c r="F6867" i="18"/>
  <c r="F6868" i="18"/>
  <c r="F6869" i="18"/>
  <c r="F6870" i="18"/>
  <c r="F6871" i="18"/>
  <c r="F6872" i="18"/>
  <c r="F6873" i="18"/>
  <c r="F6874" i="18"/>
  <c r="F6875" i="18"/>
  <c r="F6876" i="18"/>
  <c r="F6877" i="18"/>
  <c r="F6878" i="18"/>
  <c r="F6879" i="18"/>
  <c r="F6880" i="18"/>
  <c r="F6881" i="18"/>
  <c r="F6882" i="18"/>
  <c r="F6883" i="18"/>
  <c r="F6884" i="18"/>
  <c r="F6885" i="18"/>
  <c r="F6886" i="18"/>
  <c r="F6887" i="18"/>
  <c r="F6888" i="18"/>
  <c r="F6889" i="18"/>
  <c r="F6890" i="18"/>
  <c r="F6891" i="18"/>
  <c r="F6892" i="18"/>
  <c r="F6893" i="18"/>
  <c r="F6894" i="18"/>
  <c r="F6895" i="18"/>
  <c r="F6896" i="18"/>
  <c r="F6897" i="18"/>
  <c r="F6898" i="18"/>
  <c r="F6899" i="18"/>
  <c r="F6900" i="18"/>
  <c r="F6901" i="18"/>
  <c r="F6902" i="18"/>
  <c r="F6903" i="18"/>
  <c r="F6904" i="18"/>
  <c r="F6905" i="18"/>
  <c r="F6906" i="18"/>
  <c r="F6907" i="18"/>
  <c r="F6908" i="18"/>
  <c r="F6909" i="18"/>
  <c r="F6910" i="18"/>
  <c r="F6911" i="18"/>
  <c r="F6912" i="18"/>
  <c r="F6913" i="18"/>
  <c r="F6914" i="18"/>
  <c r="F6915" i="18"/>
  <c r="F6916" i="18"/>
  <c r="F6917" i="18"/>
  <c r="F6918" i="18"/>
  <c r="F6919" i="18"/>
  <c r="F6920" i="18"/>
  <c r="F6921" i="18"/>
  <c r="F6922" i="18"/>
  <c r="F6923" i="18"/>
  <c r="F6924" i="18"/>
  <c r="F6925" i="18"/>
  <c r="F6926" i="18"/>
  <c r="F6927" i="18"/>
  <c r="F6928" i="18"/>
  <c r="F6929" i="18"/>
  <c r="F6930" i="18"/>
  <c r="F6931" i="18"/>
  <c r="F6932" i="18"/>
  <c r="F6933" i="18"/>
  <c r="F6934" i="18"/>
  <c r="F6935" i="18"/>
  <c r="F6936" i="18"/>
  <c r="F6937" i="18"/>
  <c r="F6938" i="18"/>
  <c r="F6939" i="18"/>
  <c r="F6940" i="18"/>
  <c r="F6941" i="18"/>
  <c r="F6942" i="18"/>
  <c r="F6943" i="18"/>
  <c r="F6944" i="18"/>
  <c r="F6945" i="18"/>
  <c r="F6946" i="18"/>
  <c r="F6947" i="18"/>
  <c r="F6948" i="18"/>
  <c r="F6949" i="18"/>
  <c r="F6950" i="18"/>
  <c r="F6951" i="18"/>
  <c r="F6952" i="18"/>
  <c r="F6953" i="18"/>
  <c r="F6954" i="18"/>
  <c r="F6955" i="18"/>
  <c r="F6956" i="18"/>
  <c r="F6957" i="18"/>
  <c r="F6958" i="18"/>
  <c r="F6959" i="18"/>
  <c r="F6960" i="18"/>
  <c r="F6961" i="18"/>
  <c r="F6962" i="18"/>
  <c r="F6963" i="18"/>
  <c r="F6964" i="18"/>
  <c r="F6965" i="18"/>
  <c r="F6966" i="18"/>
  <c r="F6967" i="18"/>
  <c r="F6968" i="18"/>
  <c r="F6969" i="18"/>
  <c r="F6970" i="18"/>
  <c r="F6971" i="18"/>
  <c r="F6972" i="18"/>
  <c r="F6973" i="18"/>
  <c r="F6974" i="18"/>
  <c r="F6975" i="18"/>
  <c r="F6976" i="18"/>
  <c r="F6977" i="18"/>
  <c r="F6978" i="18"/>
  <c r="F6979" i="18"/>
  <c r="F6980" i="18"/>
  <c r="F6981" i="18"/>
  <c r="F6982" i="18"/>
  <c r="F6983" i="18"/>
  <c r="F6984" i="18"/>
  <c r="F6985" i="18"/>
  <c r="F6986" i="18"/>
  <c r="F6987" i="18"/>
  <c r="F6988" i="18"/>
  <c r="F6989" i="18"/>
  <c r="F6990" i="18"/>
  <c r="F6991" i="18"/>
  <c r="F6992" i="18"/>
  <c r="F6993" i="18"/>
  <c r="F6994" i="18"/>
  <c r="F6995" i="18"/>
  <c r="F6996" i="18"/>
  <c r="F6997" i="18"/>
  <c r="F6998" i="18"/>
  <c r="F6999" i="18"/>
  <c r="F7000" i="18"/>
  <c r="F7001" i="18"/>
  <c r="F7002" i="18"/>
  <c r="F7003" i="18"/>
  <c r="F7004" i="18"/>
  <c r="F7005" i="18"/>
  <c r="F7006" i="18"/>
  <c r="F7007" i="18"/>
  <c r="F7008" i="18"/>
  <c r="F7009" i="18"/>
  <c r="F7010" i="18"/>
  <c r="F7011" i="18"/>
  <c r="F7012" i="18"/>
  <c r="F7013" i="18"/>
  <c r="F7014" i="18"/>
  <c r="F7015" i="18"/>
  <c r="F7016" i="18"/>
  <c r="F7017" i="18"/>
  <c r="F7018" i="18"/>
  <c r="F7019" i="18"/>
  <c r="F7020" i="18"/>
  <c r="F7021" i="18"/>
  <c r="F7022" i="18"/>
  <c r="F7023" i="18"/>
  <c r="F7024" i="18"/>
  <c r="F7025" i="18"/>
  <c r="F7026" i="18"/>
  <c r="F7027" i="18"/>
  <c r="F7028" i="18"/>
  <c r="F7029" i="18"/>
  <c r="F7030" i="18"/>
  <c r="F7031" i="18"/>
  <c r="F7032" i="18"/>
  <c r="F7033" i="18"/>
  <c r="F7034" i="18"/>
  <c r="F7035" i="18"/>
  <c r="F7036" i="18"/>
  <c r="F7037" i="18"/>
  <c r="F7038" i="18"/>
  <c r="F7039" i="18"/>
  <c r="F7040" i="18"/>
  <c r="F7041" i="18"/>
  <c r="F7042" i="18"/>
  <c r="F7043" i="18"/>
  <c r="F7044" i="18"/>
  <c r="F7045" i="18"/>
  <c r="F7046" i="18"/>
  <c r="F7047" i="18"/>
  <c r="F7048" i="18"/>
  <c r="F7049" i="18"/>
  <c r="F7050" i="18"/>
  <c r="F7051" i="18"/>
  <c r="F7052" i="18"/>
  <c r="F7053" i="18"/>
  <c r="F7054" i="18"/>
  <c r="F7055" i="18"/>
  <c r="F7056" i="18"/>
  <c r="F7057" i="18"/>
  <c r="F7058" i="18"/>
  <c r="F7059" i="18"/>
  <c r="F7060" i="18"/>
  <c r="F7061" i="18"/>
  <c r="F7062" i="18"/>
  <c r="F7063" i="18"/>
  <c r="F7064" i="18"/>
  <c r="F7065" i="18"/>
  <c r="F7066" i="18"/>
  <c r="F7067" i="18"/>
  <c r="F7068" i="18"/>
  <c r="F7069" i="18"/>
  <c r="F7070" i="18"/>
  <c r="F7071" i="18"/>
  <c r="F7072" i="18"/>
  <c r="F7073" i="18"/>
  <c r="F7074" i="18"/>
  <c r="F7075" i="18"/>
  <c r="F7076" i="18"/>
  <c r="F7077" i="18"/>
  <c r="F7078" i="18"/>
  <c r="F7079" i="18"/>
  <c r="F7080" i="18"/>
  <c r="F7081" i="18"/>
  <c r="F7082" i="18"/>
  <c r="F7083" i="18"/>
  <c r="F7084" i="18"/>
  <c r="F7085" i="18"/>
  <c r="F7086" i="18"/>
  <c r="F7087" i="18"/>
  <c r="F7088" i="18"/>
  <c r="F7089" i="18"/>
  <c r="F7090" i="18"/>
  <c r="F7091" i="18"/>
  <c r="F7092" i="18"/>
  <c r="F7093" i="18"/>
  <c r="F7094" i="18"/>
  <c r="F7095" i="18"/>
  <c r="F7096" i="18"/>
  <c r="F7097" i="18"/>
  <c r="F7098" i="18"/>
  <c r="F7099" i="18"/>
  <c r="F7100" i="18"/>
  <c r="F7101" i="18"/>
  <c r="F7102" i="18"/>
  <c r="F7103" i="18"/>
  <c r="F7104" i="18"/>
  <c r="F7105" i="18"/>
  <c r="F7106" i="18"/>
  <c r="F7107" i="18"/>
  <c r="F7108" i="18"/>
  <c r="F7109" i="18"/>
  <c r="F7110" i="18"/>
  <c r="F7111" i="18"/>
  <c r="F7112" i="18"/>
  <c r="F7113" i="18"/>
  <c r="F7114" i="18"/>
  <c r="F7115" i="18"/>
  <c r="F7116" i="18"/>
  <c r="F7117" i="18"/>
  <c r="F7118" i="18"/>
  <c r="F7119" i="18"/>
  <c r="F7120" i="18"/>
  <c r="F7121" i="18"/>
  <c r="F7122" i="18"/>
  <c r="F7123" i="18"/>
  <c r="F7124" i="18"/>
  <c r="F7125" i="18"/>
  <c r="F7126" i="18"/>
  <c r="F7127" i="18"/>
  <c r="F7128" i="18"/>
  <c r="F7129" i="18"/>
  <c r="F7130" i="18"/>
  <c r="F7131" i="18"/>
  <c r="F7132" i="18"/>
  <c r="F7133" i="18"/>
  <c r="F7134" i="18"/>
  <c r="F7135" i="18"/>
  <c r="F7136" i="18"/>
  <c r="F7137" i="18"/>
  <c r="F7138" i="18"/>
  <c r="F7139" i="18"/>
  <c r="F7140" i="18"/>
  <c r="F7141" i="18"/>
  <c r="F7142" i="18"/>
  <c r="F7143" i="18"/>
  <c r="F7144" i="18"/>
  <c r="F7145" i="18"/>
  <c r="F7146" i="18"/>
  <c r="F7147" i="18"/>
  <c r="F7148" i="18"/>
  <c r="F7149" i="18"/>
  <c r="F7150" i="18"/>
  <c r="F7151" i="18"/>
  <c r="F7152" i="18"/>
  <c r="F7153" i="18"/>
  <c r="F7154" i="18"/>
  <c r="F7155" i="18"/>
  <c r="F7156" i="18"/>
  <c r="F7157" i="18"/>
  <c r="F7158" i="18"/>
  <c r="F7159" i="18"/>
  <c r="F7160" i="18"/>
  <c r="F7161" i="18"/>
  <c r="F7162" i="18"/>
  <c r="F7163" i="18"/>
  <c r="F7164" i="18"/>
  <c r="F7165" i="18"/>
  <c r="F7166" i="18"/>
  <c r="F7167" i="18"/>
  <c r="F7168" i="18"/>
  <c r="F7169" i="18"/>
  <c r="F7170" i="18"/>
  <c r="F7171" i="18"/>
  <c r="F7172" i="18"/>
  <c r="F7173" i="18"/>
  <c r="F7174" i="18"/>
  <c r="F7175" i="18"/>
  <c r="F7176" i="18"/>
  <c r="F7177" i="18"/>
  <c r="F7178" i="18"/>
  <c r="F7179" i="18"/>
  <c r="F7180" i="18"/>
  <c r="F7181" i="18"/>
  <c r="F7182" i="18"/>
  <c r="F7183" i="18"/>
  <c r="F7184" i="18"/>
  <c r="F7185" i="18"/>
  <c r="F7186" i="18"/>
  <c r="F7187" i="18"/>
  <c r="F7188" i="18"/>
  <c r="F7189" i="18"/>
  <c r="F7190" i="18"/>
  <c r="F7191" i="18"/>
  <c r="F7192" i="18"/>
  <c r="F7193" i="18"/>
  <c r="F7194" i="18"/>
  <c r="F7195" i="18"/>
  <c r="F7196" i="18"/>
  <c r="F7197" i="18"/>
  <c r="F7198" i="18"/>
  <c r="F7199" i="18"/>
  <c r="F7200" i="18"/>
  <c r="F7201" i="18"/>
  <c r="F7202" i="18"/>
  <c r="F7203" i="18"/>
  <c r="F7204" i="18"/>
  <c r="F7205" i="18"/>
  <c r="F7206" i="18"/>
  <c r="F7207" i="18"/>
  <c r="F7208" i="18"/>
  <c r="F7209" i="18"/>
  <c r="F7210" i="18"/>
  <c r="F7211" i="18"/>
  <c r="F7212" i="18"/>
  <c r="F7213" i="18"/>
  <c r="F7214" i="18"/>
  <c r="F7215" i="18"/>
  <c r="F7216" i="18"/>
  <c r="F7217" i="18"/>
  <c r="F7218" i="18"/>
  <c r="F7219" i="18"/>
  <c r="F7220" i="18"/>
  <c r="F7221" i="18"/>
  <c r="F7222" i="18"/>
  <c r="F7223" i="18"/>
  <c r="F7224" i="18"/>
  <c r="F7225" i="18"/>
  <c r="F7226" i="18"/>
  <c r="F7227" i="18"/>
  <c r="F7228" i="18"/>
  <c r="F7229" i="18"/>
  <c r="F7230" i="18"/>
  <c r="F7231" i="18"/>
  <c r="F7232" i="18"/>
  <c r="F7233" i="18"/>
  <c r="F7234" i="18"/>
  <c r="F7235" i="18"/>
  <c r="F7236" i="18"/>
  <c r="F7237" i="18"/>
  <c r="F7238" i="18"/>
  <c r="F7239" i="18"/>
  <c r="F7240" i="18"/>
  <c r="F7241" i="18"/>
  <c r="F7242" i="18"/>
  <c r="F7243" i="18"/>
  <c r="F7244" i="18"/>
  <c r="F7245" i="18"/>
  <c r="F7246" i="18"/>
  <c r="F7247" i="18"/>
  <c r="F7248" i="18"/>
  <c r="F7249" i="18"/>
  <c r="F7250" i="18"/>
  <c r="F7251" i="18"/>
  <c r="F7252" i="18"/>
  <c r="F7253" i="18"/>
  <c r="F7254" i="18"/>
  <c r="F7255" i="18"/>
  <c r="F7256" i="18"/>
  <c r="F7257" i="18"/>
  <c r="F7258" i="18"/>
  <c r="F7259" i="18"/>
  <c r="F7260" i="18"/>
  <c r="F7261" i="18"/>
  <c r="F7262" i="18"/>
  <c r="F7263" i="18"/>
  <c r="F7264" i="18"/>
  <c r="F7265" i="18"/>
  <c r="F7266" i="18"/>
  <c r="F7267" i="18"/>
  <c r="F7268" i="18"/>
  <c r="F7269" i="18"/>
  <c r="F7270" i="18"/>
  <c r="F7271" i="18"/>
  <c r="F7272" i="18"/>
  <c r="F7273" i="18"/>
  <c r="F7274" i="18"/>
  <c r="F7275" i="18"/>
  <c r="F7276" i="18"/>
  <c r="F7277" i="18"/>
  <c r="F7278" i="18"/>
  <c r="F7279" i="18"/>
  <c r="F7280" i="18"/>
  <c r="F7281" i="18"/>
  <c r="F7282" i="18"/>
  <c r="F7283" i="18"/>
  <c r="F7284" i="18"/>
  <c r="F7285" i="18"/>
  <c r="F7286" i="18"/>
  <c r="F7287" i="18"/>
  <c r="F7288" i="18"/>
  <c r="F7289" i="18"/>
  <c r="F7290" i="18"/>
  <c r="F7291" i="18"/>
  <c r="F7292" i="18"/>
  <c r="F7293" i="18"/>
  <c r="F7294" i="18"/>
  <c r="F7295" i="18"/>
  <c r="F7296" i="18"/>
  <c r="F7297" i="18"/>
  <c r="F7298" i="18"/>
  <c r="F7299" i="18"/>
  <c r="F7300" i="18"/>
  <c r="F7301" i="18"/>
  <c r="F7302" i="18"/>
  <c r="F7303" i="18"/>
  <c r="F7304" i="18"/>
  <c r="F7305" i="18"/>
  <c r="F7306" i="18"/>
  <c r="F7307" i="18"/>
  <c r="F7308" i="18"/>
  <c r="F7309" i="18"/>
  <c r="F7310" i="18"/>
  <c r="F7311" i="18"/>
  <c r="F7312" i="18"/>
  <c r="F7313" i="18"/>
  <c r="F7314" i="18"/>
  <c r="F7315" i="18"/>
  <c r="F7316" i="18"/>
  <c r="F7317" i="18"/>
  <c r="F7318" i="18"/>
  <c r="F7319" i="18"/>
  <c r="F7320" i="18"/>
  <c r="F7321" i="18"/>
  <c r="F7322" i="18"/>
  <c r="F7323" i="18"/>
  <c r="F7324" i="18"/>
  <c r="F7325" i="18"/>
  <c r="F7326" i="18"/>
  <c r="F7327" i="18"/>
  <c r="F7328" i="18"/>
  <c r="F7329" i="18"/>
  <c r="F7330" i="18"/>
  <c r="F7331" i="18"/>
  <c r="F7332" i="18"/>
  <c r="F7333" i="18"/>
  <c r="F7334" i="18"/>
  <c r="F7335" i="18"/>
  <c r="F7336" i="18"/>
  <c r="F7337" i="18"/>
  <c r="F7338" i="18"/>
  <c r="F7339" i="18"/>
  <c r="F7340" i="18"/>
  <c r="F7341" i="18"/>
  <c r="F7342" i="18"/>
  <c r="F7343" i="18"/>
  <c r="F7344" i="18"/>
  <c r="F7345" i="18"/>
  <c r="F7346" i="18"/>
  <c r="F7347" i="18"/>
  <c r="F7348" i="18"/>
  <c r="F7349" i="18"/>
  <c r="F7350" i="18"/>
  <c r="F7351" i="18"/>
  <c r="F7352" i="18"/>
  <c r="F7353" i="18"/>
  <c r="F7354" i="18"/>
  <c r="F7355" i="18"/>
  <c r="F7356" i="18"/>
  <c r="F7357" i="18"/>
  <c r="F7358" i="18"/>
  <c r="F7359" i="18"/>
  <c r="F7360" i="18"/>
  <c r="F7361" i="18"/>
  <c r="F7362" i="18"/>
  <c r="F7363" i="18"/>
  <c r="F7364" i="18"/>
  <c r="F7365" i="18"/>
  <c r="F7366" i="18"/>
  <c r="F7367" i="18"/>
  <c r="F7368" i="18"/>
  <c r="F7369" i="18"/>
  <c r="F7370" i="18"/>
  <c r="F7371" i="18"/>
  <c r="F7372" i="18"/>
  <c r="F7373" i="18"/>
  <c r="F7374" i="18"/>
  <c r="F7375" i="18"/>
  <c r="F7376" i="18"/>
  <c r="F7377" i="18"/>
  <c r="F7378" i="18"/>
  <c r="F7379" i="18"/>
  <c r="F7380" i="18"/>
  <c r="F7381" i="18"/>
  <c r="F7382" i="18"/>
  <c r="F7383" i="18"/>
  <c r="F7384" i="18"/>
  <c r="F7385" i="18"/>
  <c r="F7386" i="18"/>
  <c r="F7387" i="18"/>
  <c r="F7388" i="18"/>
  <c r="F7389" i="18"/>
  <c r="F7390" i="18"/>
  <c r="F7391" i="18"/>
  <c r="F7392" i="18"/>
  <c r="F7393" i="18"/>
  <c r="F7394" i="18"/>
  <c r="F7395" i="18"/>
  <c r="F7396" i="18"/>
  <c r="F7397" i="18"/>
  <c r="F7398" i="18"/>
  <c r="F7399" i="18"/>
  <c r="F7400" i="18"/>
  <c r="F7401" i="18"/>
  <c r="F7402" i="18"/>
  <c r="F7403" i="18"/>
  <c r="F7404" i="18"/>
  <c r="F7405" i="18"/>
  <c r="F7406" i="18"/>
  <c r="F7407" i="18"/>
  <c r="F7408" i="18"/>
  <c r="F7409" i="18"/>
  <c r="F7410" i="18"/>
  <c r="F7411" i="18"/>
  <c r="F7412" i="18"/>
  <c r="F7413" i="18"/>
  <c r="F7414" i="18"/>
  <c r="F7415" i="18"/>
  <c r="F7416" i="18"/>
  <c r="F7417" i="18"/>
  <c r="F7418" i="18"/>
  <c r="F7419" i="18"/>
  <c r="F7420" i="18"/>
  <c r="F7421" i="18"/>
  <c r="F7422" i="18"/>
  <c r="F7423" i="18"/>
  <c r="F7424" i="18"/>
  <c r="F7425" i="18"/>
  <c r="F7426" i="18"/>
  <c r="F7427" i="18"/>
  <c r="F7428" i="18"/>
  <c r="F7429" i="18"/>
  <c r="F7430" i="18"/>
  <c r="F7431" i="18"/>
  <c r="F7432" i="18"/>
  <c r="F7433" i="18"/>
  <c r="F7434" i="18"/>
  <c r="F7435" i="18"/>
  <c r="F7436" i="18"/>
  <c r="F7437" i="18"/>
  <c r="F7438" i="18"/>
  <c r="F7439" i="18"/>
  <c r="F7440" i="18"/>
  <c r="F7441" i="18"/>
  <c r="F7442" i="18"/>
  <c r="F7443" i="18"/>
  <c r="F7444" i="18"/>
  <c r="F7445" i="18"/>
  <c r="F7446" i="18"/>
  <c r="F7447" i="18"/>
  <c r="F7448" i="18"/>
  <c r="F7449" i="18"/>
  <c r="F7450" i="18"/>
  <c r="F7451" i="18"/>
  <c r="F7452" i="18"/>
  <c r="F7453" i="18"/>
  <c r="F7454" i="18"/>
  <c r="F7455" i="18"/>
  <c r="F7456" i="18"/>
  <c r="F7457" i="18"/>
  <c r="F7458" i="18"/>
  <c r="F7459" i="18"/>
  <c r="F7460" i="18"/>
  <c r="F7461" i="18"/>
  <c r="F7462" i="18"/>
  <c r="F7463" i="18"/>
  <c r="F7464" i="18"/>
  <c r="F7465" i="18"/>
  <c r="F7466" i="18"/>
  <c r="F7467" i="18"/>
  <c r="F7468" i="18"/>
  <c r="F7469" i="18"/>
  <c r="F7470" i="18"/>
  <c r="F7471" i="18"/>
  <c r="F7472" i="18"/>
  <c r="F7473" i="18"/>
  <c r="F7474" i="18"/>
  <c r="F7475" i="18"/>
  <c r="F7476" i="18"/>
  <c r="F7477" i="18"/>
  <c r="F7478" i="18"/>
  <c r="F7479" i="18"/>
  <c r="F7480" i="18"/>
  <c r="F7481" i="18"/>
  <c r="F7482" i="18"/>
  <c r="F7483" i="18"/>
  <c r="F7484" i="18"/>
  <c r="F7485" i="18"/>
  <c r="F7486" i="18"/>
  <c r="F7487" i="18"/>
  <c r="F7488" i="18"/>
  <c r="F7489" i="18"/>
  <c r="F7490" i="18"/>
  <c r="F7491" i="18"/>
  <c r="F7492" i="18"/>
  <c r="F7493" i="18"/>
  <c r="F7494" i="18"/>
  <c r="F7495" i="18"/>
  <c r="F7496" i="18"/>
  <c r="F7497" i="18"/>
  <c r="F7498" i="18"/>
  <c r="F7499" i="18"/>
  <c r="F7500" i="18"/>
  <c r="F7501" i="18"/>
  <c r="F7502" i="18"/>
  <c r="F7503" i="18"/>
  <c r="F7504" i="18"/>
  <c r="F7505" i="18"/>
  <c r="F7506" i="18"/>
  <c r="F7507" i="18"/>
  <c r="F7508" i="18"/>
  <c r="F7509" i="18"/>
  <c r="F7510" i="18"/>
  <c r="F7511" i="18"/>
  <c r="F7512" i="18"/>
  <c r="F7513" i="18"/>
  <c r="F7514" i="18"/>
  <c r="F7515" i="18"/>
  <c r="F7516" i="18"/>
  <c r="F7517" i="18"/>
  <c r="F7518" i="18"/>
  <c r="F7519" i="18"/>
  <c r="F7520" i="18"/>
  <c r="F7521" i="18"/>
  <c r="F7522" i="18"/>
  <c r="F7523" i="18"/>
  <c r="F7524" i="18"/>
  <c r="F7525" i="18"/>
  <c r="F7526" i="18"/>
  <c r="F7527" i="18"/>
  <c r="F7528" i="18"/>
  <c r="F7529" i="18"/>
  <c r="F7530" i="18"/>
  <c r="F7531" i="18"/>
  <c r="F7532" i="18"/>
  <c r="F7533" i="18"/>
  <c r="F7534" i="18"/>
  <c r="F7535" i="18"/>
  <c r="F7536" i="18"/>
  <c r="F7537" i="18"/>
  <c r="F7538" i="18"/>
  <c r="F7539" i="18"/>
  <c r="F7540" i="18"/>
  <c r="F7541" i="18"/>
  <c r="F7542" i="18"/>
  <c r="F7543" i="18"/>
  <c r="F7544" i="18"/>
  <c r="F7545" i="18"/>
  <c r="F7546" i="18"/>
  <c r="F7547" i="18"/>
  <c r="F7548" i="18"/>
  <c r="F7549" i="18"/>
  <c r="F7550" i="18"/>
  <c r="F7551" i="18"/>
  <c r="F7552" i="18"/>
  <c r="F7553" i="18"/>
  <c r="F7554" i="18"/>
  <c r="F7555" i="18"/>
  <c r="F7556" i="18"/>
  <c r="F7557" i="18"/>
  <c r="F7558" i="18"/>
  <c r="F7559" i="18"/>
  <c r="F7560" i="18"/>
  <c r="F7561" i="18"/>
  <c r="F7562" i="18"/>
  <c r="F7563" i="18"/>
  <c r="F7564" i="18"/>
  <c r="F7565" i="18"/>
  <c r="F7566" i="18"/>
  <c r="F7567" i="18"/>
  <c r="F7568" i="18"/>
  <c r="F7569" i="18"/>
  <c r="F7570" i="18"/>
  <c r="F7571" i="18"/>
  <c r="F7572" i="18"/>
  <c r="F7573" i="18"/>
  <c r="F7574" i="18"/>
  <c r="F7575" i="18"/>
  <c r="F7576" i="18"/>
  <c r="F7577" i="18"/>
  <c r="F7578" i="18"/>
  <c r="F7579" i="18"/>
  <c r="F7580" i="18"/>
  <c r="F7581" i="18"/>
  <c r="F7582" i="18"/>
  <c r="F7583" i="18"/>
  <c r="F7584" i="18"/>
  <c r="F7585" i="18"/>
  <c r="F7586" i="18"/>
  <c r="F7587" i="18"/>
  <c r="F7588" i="18"/>
  <c r="F7589" i="18"/>
  <c r="F7590" i="18"/>
  <c r="F7591" i="18"/>
  <c r="F7592" i="18"/>
  <c r="F7593" i="18"/>
  <c r="F7594" i="18"/>
  <c r="F7595" i="18"/>
  <c r="F7596" i="18"/>
  <c r="F7597" i="18"/>
  <c r="F7598" i="18"/>
  <c r="F7599" i="18"/>
  <c r="F7600" i="18"/>
  <c r="F7601" i="18"/>
  <c r="F7602" i="18"/>
  <c r="F7603" i="18"/>
  <c r="F7604" i="18"/>
  <c r="F7605" i="18"/>
  <c r="F7606" i="18"/>
  <c r="F7607" i="18"/>
  <c r="F7608" i="18"/>
  <c r="F7609" i="18"/>
  <c r="F7610" i="18"/>
  <c r="F7611" i="18"/>
  <c r="F7612" i="18"/>
  <c r="F7613" i="18"/>
  <c r="F7614" i="18"/>
  <c r="F7615" i="18"/>
  <c r="F7616" i="18"/>
  <c r="F7617" i="18"/>
  <c r="F7618" i="18"/>
  <c r="F7619" i="18"/>
  <c r="F7620" i="18"/>
  <c r="F7621" i="18"/>
  <c r="F7622" i="18"/>
  <c r="F7623" i="18"/>
  <c r="F7624" i="18"/>
  <c r="F7625" i="18"/>
  <c r="F7626" i="18"/>
  <c r="F7627" i="18"/>
  <c r="F7628" i="18"/>
  <c r="F7629" i="18"/>
  <c r="F7630" i="18"/>
  <c r="F7631" i="18"/>
  <c r="F7632" i="18"/>
  <c r="F7633" i="18"/>
  <c r="F7634" i="18"/>
  <c r="F7635" i="18"/>
  <c r="F7636" i="18"/>
  <c r="F7637" i="18"/>
  <c r="F7638" i="18"/>
  <c r="F7639" i="18"/>
  <c r="F7640" i="18"/>
  <c r="F7641" i="18"/>
  <c r="F7642" i="18"/>
  <c r="F7643" i="18"/>
  <c r="F7644" i="18"/>
  <c r="F7645" i="18"/>
  <c r="F7646" i="18"/>
  <c r="F7647" i="18"/>
  <c r="F7648" i="18"/>
  <c r="F7649" i="18"/>
  <c r="F7650" i="18"/>
  <c r="F7651" i="18"/>
  <c r="F7652" i="18"/>
  <c r="F7653" i="18"/>
  <c r="F7654" i="18"/>
  <c r="F7655" i="18"/>
  <c r="F7656" i="18"/>
  <c r="F7657" i="18"/>
  <c r="F7658" i="18"/>
  <c r="F7659" i="18"/>
  <c r="F7660" i="18"/>
  <c r="F7661" i="18"/>
  <c r="F7662" i="18"/>
  <c r="F7663" i="18"/>
  <c r="F7664" i="18"/>
  <c r="F7665" i="18"/>
  <c r="F7666" i="18"/>
  <c r="F7667" i="18"/>
  <c r="F7668" i="18"/>
  <c r="F7669" i="18"/>
  <c r="F7670" i="18"/>
  <c r="F7671" i="18"/>
  <c r="F7672" i="18"/>
  <c r="F7673" i="18"/>
  <c r="F7674" i="18"/>
  <c r="F7675" i="18"/>
  <c r="F7676" i="18"/>
  <c r="F7677" i="18"/>
  <c r="F7678" i="18"/>
  <c r="F7679" i="18"/>
  <c r="F7680" i="18"/>
  <c r="F7681" i="18"/>
  <c r="F7682" i="18"/>
  <c r="F7683" i="18"/>
  <c r="F7684" i="18"/>
  <c r="F7685" i="18"/>
  <c r="F7686" i="18"/>
  <c r="F7687" i="18"/>
  <c r="F7688" i="18"/>
  <c r="F7689" i="18"/>
  <c r="F7690" i="18"/>
  <c r="F7691" i="18"/>
  <c r="F7692" i="18"/>
  <c r="F7693" i="18"/>
  <c r="F7694" i="18"/>
  <c r="F7695" i="18"/>
  <c r="F7696" i="18"/>
  <c r="F7697" i="18"/>
  <c r="F7698" i="18"/>
  <c r="F7699" i="18"/>
  <c r="F7700" i="18"/>
  <c r="F7701" i="18"/>
  <c r="F7702" i="18"/>
  <c r="F7703" i="18"/>
  <c r="F7704" i="18"/>
  <c r="F7705" i="18"/>
  <c r="F7706" i="18"/>
  <c r="F7707" i="18"/>
  <c r="F7708" i="18"/>
  <c r="F7709" i="18"/>
  <c r="F7710" i="18"/>
  <c r="F7711" i="18"/>
  <c r="F7712" i="18"/>
  <c r="F7713" i="18"/>
  <c r="F7714" i="18"/>
  <c r="F7715" i="18"/>
  <c r="F7716" i="18"/>
  <c r="F7717" i="18"/>
  <c r="F7718" i="18"/>
  <c r="F7719" i="18"/>
  <c r="F7720" i="18"/>
  <c r="F7721" i="18"/>
  <c r="F7722" i="18"/>
  <c r="F7723" i="18"/>
  <c r="F7724" i="18"/>
  <c r="F7725" i="18"/>
  <c r="F7726" i="18"/>
  <c r="F7727" i="18"/>
  <c r="F7728" i="18"/>
  <c r="F7729" i="18"/>
  <c r="F7730" i="18"/>
  <c r="F7731" i="18"/>
  <c r="F7732" i="18"/>
  <c r="F7733" i="18"/>
  <c r="F7734" i="18"/>
  <c r="F7735" i="18"/>
  <c r="F7736" i="18"/>
  <c r="F7737" i="18"/>
  <c r="F7738" i="18"/>
  <c r="F7739" i="18"/>
  <c r="F7740" i="18"/>
  <c r="F7741" i="18"/>
  <c r="F7742" i="18"/>
  <c r="F7743" i="18"/>
  <c r="F7744" i="18"/>
  <c r="F7745" i="18"/>
  <c r="F7746" i="18"/>
  <c r="F7747" i="18"/>
  <c r="F7748" i="18"/>
  <c r="F7749" i="18"/>
  <c r="F7750" i="18"/>
  <c r="F7751" i="18"/>
  <c r="F7752" i="18"/>
  <c r="F7753" i="18"/>
  <c r="F7754" i="18"/>
  <c r="F7755" i="18"/>
  <c r="F7756" i="18"/>
  <c r="F7757" i="18"/>
  <c r="F7758" i="18"/>
  <c r="F7759" i="18"/>
  <c r="F7760" i="18"/>
  <c r="F7761" i="18"/>
  <c r="F7762" i="18"/>
  <c r="F7763" i="18"/>
  <c r="F7764" i="18"/>
  <c r="F7765" i="18"/>
  <c r="F7766" i="18"/>
  <c r="F7767" i="18"/>
  <c r="F7768" i="18"/>
  <c r="F7769" i="18"/>
  <c r="F7770" i="18"/>
  <c r="F7771" i="18"/>
  <c r="F7772" i="18"/>
  <c r="F7773" i="18"/>
  <c r="F7774" i="18"/>
  <c r="F7775" i="18"/>
  <c r="F7776" i="18"/>
  <c r="F7777" i="18"/>
  <c r="F7778" i="18"/>
  <c r="F7779" i="18"/>
  <c r="F7780" i="18"/>
  <c r="F7781" i="18"/>
  <c r="F7782" i="18"/>
  <c r="F7783" i="18"/>
  <c r="F7784" i="18"/>
  <c r="F7785" i="18"/>
  <c r="F7786" i="18"/>
  <c r="F7787" i="18"/>
  <c r="F7788" i="18"/>
  <c r="F7789" i="18"/>
  <c r="F7790" i="18"/>
  <c r="F7791" i="18"/>
  <c r="F7792" i="18"/>
  <c r="F7793" i="18"/>
  <c r="F7794" i="18"/>
  <c r="F7795" i="18"/>
  <c r="F7796" i="18"/>
  <c r="F7797" i="18"/>
  <c r="F7798" i="18"/>
  <c r="F7799" i="18"/>
  <c r="F7800" i="18"/>
  <c r="F7801" i="18"/>
  <c r="F7802" i="18"/>
  <c r="F7803" i="18"/>
  <c r="F7804" i="18"/>
  <c r="F7805" i="18"/>
  <c r="F7806" i="18"/>
  <c r="F7807" i="18"/>
  <c r="F7808" i="18"/>
  <c r="F7809" i="18"/>
  <c r="F7810" i="18"/>
  <c r="F7811" i="18"/>
  <c r="F7812" i="18"/>
  <c r="F7813" i="18"/>
  <c r="F7814" i="18"/>
  <c r="F7815" i="18"/>
  <c r="F7816" i="18"/>
  <c r="F7817" i="18"/>
  <c r="F7818" i="18"/>
  <c r="F7819" i="18"/>
  <c r="F7820" i="18"/>
  <c r="F7821" i="18"/>
  <c r="F7822" i="18"/>
  <c r="F7823" i="18"/>
  <c r="F7824" i="18"/>
  <c r="F7825" i="18"/>
  <c r="F7826" i="18"/>
  <c r="F7827" i="18"/>
  <c r="F7828" i="18"/>
  <c r="F7829" i="18"/>
  <c r="F7830" i="18"/>
  <c r="F7831" i="18"/>
  <c r="F7832" i="18"/>
  <c r="F7833" i="18"/>
  <c r="F7834" i="18"/>
  <c r="F7835" i="18"/>
  <c r="F7836" i="18"/>
  <c r="F7837" i="18"/>
  <c r="F7838" i="18"/>
  <c r="F7839" i="18"/>
  <c r="F7840" i="18"/>
  <c r="F7841" i="18"/>
  <c r="F7842" i="18"/>
  <c r="F7843" i="18"/>
  <c r="F7844" i="18"/>
  <c r="F7845" i="18"/>
  <c r="F7846" i="18"/>
  <c r="F7847" i="18"/>
  <c r="F7848" i="18"/>
  <c r="F7849" i="18"/>
  <c r="F7850" i="18"/>
  <c r="F7851" i="18"/>
  <c r="F7852" i="18"/>
  <c r="F7853" i="18"/>
  <c r="F7854" i="18"/>
  <c r="F7855" i="18"/>
  <c r="F7856" i="18"/>
  <c r="F7857" i="18"/>
  <c r="F7858" i="18"/>
  <c r="F7859" i="18"/>
  <c r="F7860" i="18"/>
  <c r="F7861" i="18"/>
  <c r="F7862" i="18"/>
  <c r="F7863" i="18"/>
  <c r="F7864" i="18"/>
  <c r="F7865" i="18"/>
  <c r="F7866" i="18"/>
  <c r="F7867" i="18"/>
  <c r="F7868" i="18"/>
  <c r="F7869" i="18"/>
  <c r="F7870" i="18"/>
  <c r="F7871" i="18"/>
  <c r="F7872" i="18"/>
  <c r="F7873" i="18"/>
  <c r="F7874" i="18"/>
  <c r="F7875" i="18"/>
  <c r="F7876" i="18"/>
  <c r="F7877" i="18"/>
  <c r="F7878" i="18"/>
  <c r="F7879" i="18"/>
  <c r="F7880" i="18"/>
  <c r="F7881" i="18"/>
  <c r="F7882" i="18"/>
  <c r="F7883" i="18"/>
  <c r="F7884" i="18"/>
  <c r="F7885" i="18"/>
  <c r="F7886" i="18"/>
  <c r="F7887" i="18"/>
  <c r="F7888" i="18"/>
  <c r="F7889" i="18"/>
  <c r="F7890" i="18"/>
  <c r="F7891" i="18"/>
  <c r="F7892" i="18"/>
  <c r="F7893" i="18"/>
  <c r="F7894" i="18"/>
  <c r="F7895" i="18"/>
  <c r="F7896" i="18"/>
  <c r="F7897" i="18"/>
  <c r="F7898" i="18"/>
  <c r="F7899" i="18"/>
  <c r="F7900" i="18"/>
  <c r="F7901" i="18"/>
  <c r="F7902" i="18"/>
  <c r="F7903" i="18"/>
  <c r="F7904" i="18"/>
  <c r="F7905" i="18"/>
  <c r="F7906" i="18"/>
  <c r="F7907" i="18"/>
  <c r="F7908" i="18"/>
  <c r="F7909" i="18"/>
  <c r="F7910" i="18"/>
  <c r="F7911" i="18"/>
  <c r="F7912" i="18"/>
  <c r="F7913" i="18"/>
  <c r="F7914" i="18"/>
  <c r="F7915" i="18"/>
  <c r="F7916" i="18"/>
  <c r="F7917" i="18"/>
  <c r="F7918" i="18"/>
  <c r="F7919" i="18"/>
  <c r="F7920" i="18"/>
  <c r="F7921" i="18"/>
  <c r="F7922" i="18"/>
  <c r="F7923" i="18"/>
  <c r="F7924" i="18"/>
  <c r="F7925" i="18"/>
  <c r="F7926" i="18"/>
  <c r="F7927" i="18"/>
  <c r="F7928" i="18"/>
  <c r="F7929" i="18"/>
  <c r="F7930" i="18"/>
  <c r="F7931" i="18"/>
  <c r="F7932" i="18"/>
  <c r="F7933" i="18"/>
  <c r="F7934" i="18"/>
  <c r="F7935" i="18"/>
  <c r="F7936" i="18"/>
  <c r="F7937" i="18"/>
  <c r="F7938" i="18"/>
  <c r="F7939" i="18"/>
  <c r="F7940" i="18"/>
  <c r="F7941" i="18"/>
  <c r="F7942" i="18"/>
  <c r="F7943" i="18"/>
  <c r="F7944" i="18"/>
  <c r="F7945" i="18"/>
  <c r="F7946" i="18"/>
  <c r="F7947" i="18"/>
  <c r="F7948" i="18"/>
  <c r="F7949" i="18"/>
  <c r="F7950" i="18"/>
  <c r="F7951" i="18"/>
  <c r="F7952" i="18"/>
  <c r="F7953" i="18"/>
  <c r="F7954" i="18"/>
  <c r="F7955" i="18"/>
  <c r="F7956" i="18"/>
  <c r="F7957" i="18"/>
  <c r="F7958" i="18"/>
  <c r="F7959" i="18"/>
  <c r="F7960" i="18"/>
  <c r="F7961" i="18"/>
  <c r="F7962" i="18"/>
  <c r="F7963" i="18"/>
  <c r="F7964" i="18"/>
  <c r="F7965" i="18"/>
  <c r="F7966" i="18"/>
  <c r="F7967" i="18"/>
  <c r="F7968" i="18"/>
  <c r="F7969" i="18"/>
  <c r="F7970" i="18"/>
  <c r="F7971" i="18"/>
  <c r="F7972" i="18"/>
  <c r="F7973" i="18"/>
  <c r="F7974" i="18"/>
  <c r="F7975" i="18"/>
  <c r="F7976" i="18"/>
  <c r="F7977" i="18"/>
  <c r="F7978" i="18"/>
  <c r="F7979" i="18"/>
  <c r="F7980" i="18"/>
  <c r="F7981" i="18"/>
  <c r="F7982" i="18"/>
  <c r="F7983" i="18"/>
  <c r="F7984" i="18"/>
  <c r="F7985" i="18"/>
  <c r="F7986" i="18"/>
  <c r="F7987" i="18"/>
  <c r="F7988" i="18"/>
  <c r="F7989" i="18"/>
  <c r="F7990" i="18"/>
  <c r="F7991" i="18"/>
  <c r="F7992" i="18"/>
  <c r="F7993" i="18"/>
  <c r="F7994" i="18"/>
  <c r="F7995" i="18"/>
  <c r="F7996" i="18"/>
  <c r="F7997" i="18"/>
  <c r="F7998" i="18"/>
  <c r="F7999" i="18"/>
  <c r="F8000" i="18"/>
  <c r="F8001" i="18"/>
  <c r="F8002" i="18"/>
  <c r="F8003" i="18"/>
  <c r="F8004" i="18"/>
  <c r="F8005" i="18"/>
  <c r="F8006" i="18"/>
  <c r="F8007" i="18"/>
  <c r="F8008" i="18"/>
  <c r="F8009" i="18"/>
  <c r="F8010" i="18"/>
  <c r="F8011" i="18"/>
  <c r="F8012" i="18"/>
  <c r="F8013" i="18"/>
  <c r="F8014" i="18"/>
  <c r="F8015" i="18"/>
  <c r="F8016" i="18"/>
  <c r="F8017" i="18"/>
  <c r="F8018" i="18"/>
  <c r="F8019" i="18"/>
  <c r="F8020" i="18"/>
  <c r="F8021" i="18"/>
  <c r="F8022" i="18"/>
  <c r="F8023" i="18"/>
  <c r="F8024" i="18"/>
  <c r="F8025" i="18"/>
  <c r="F8026" i="18"/>
  <c r="F8027" i="18"/>
  <c r="F8028" i="18"/>
  <c r="F8029" i="18"/>
  <c r="F8030" i="18"/>
  <c r="F8031" i="18"/>
  <c r="F8032" i="18"/>
  <c r="F8033" i="18"/>
  <c r="F8034" i="18"/>
  <c r="F8035" i="18"/>
  <c r="F8036" i="18"/>
  <c r="F8037" i="18"/>
  <c r="F8038" i="18"/>
  <c r="F8039" i="18"/>
  <c r="F8040" i="18"/>
  <c r="F8041" i="18"/>
  <c r="F8042" i="18"/>
  <c r="F8043" i="18"/>
  <c r="F8044" i="18"/>
  <c r="F8045" i="18"/>
  <c r="F8046" i="18"/>
  <c r="F8047" i="18"/>
  <c r="F8048" i="18"/>
  <c r="F8049" i="18"/>
  <c r="F8050" i="18"/>
  <c r="F8051" i="18"/>
  <c r="F8052" i="18"/>
  <c r="F8053" i="18"/>
  <c r="F8054" i="18"/>
  <c r="F8055" i="18"/>
  <c r="F8056" i="18"/>
  <c r="F8057" i="18"/>
  <c r="F8058" i="18"/>
  <c r="F8059" i="18"/>
  <c r="F8060" i="18"/>
  <c r="F8061" i="18"/>
  <c r="F8062" i="18"/>
  <c r="F8063" i="18"/>
  <c r="F8064" i="18"/>
  <c r="F8065" i="18"/>
  <c r="F8066" i="18"/>
  <c r="F8067" i="18"/>
  <c r="F8068" i="18"/>
  <c r="F8069" i="18"/>
  <c r="F8070" i="18"/>
  <c r="F8071" i="18"/>
  <c r="F8072" i="18"/>
  <c r="F8073" i="18"/>
  <c r="F8074" i="18"/>
  <c r="F8075" i="18"/>
  <c r="F8076" i="18"/>
  <c r="F8077" i="18"/>
  <c r="F8078" i="18"/>
  <c r="F8079" i="18"/>
  <c r="F8080" i="18"/>
  <c r="F8081" i="18"/>
  <c r="F8082" i="18"/>
  <c r="F8083" i="18"/>
  <c r="F8084" i="18"/>
  <c r="F8085" i="18"/>
  <c r="F8086" i="18"/>
  <c r="F8087" i="18"/>
  <c r="F8088" i="18"/>
  <c r="F8089" i="18"/>
  <c r="F8090" i="18"/>
  <c r="F8091" i="18"/>
  <c r="F8092" i="18"/>
  <c r="F8093" i="18"/>
  <c r="F8094" i="18"/>
  <c r="F8095" i="18"/>
  <c r="F8096" i="18"/>
  <c r="F8097" i="18"/>
  <c r="F8098" i="18"/>
  <c r="F8099" i="18"/>
  <c r="F8100" i="18"/>
  <c r="F8101" i="18"/>
  <c r="F8102" i="18"/>
  <c r="F8103" i="18"/>
  <c r="F8104" i="18"/>
  <c r="F8105" i="18"/>
  <c r="F8106" i="18"/>
  <c r="F8107" i="18"/>
  <c r="F8108" i="18"/>
  <c r="F8109" i="18"/>
  <c r="F8110" i="18"/>
  <c r="F8111" i="18"/>
  <c r="F8112" i="18"/>
  <c r="F8113" i="18"/>
  <c r="F8114" i="18"/>
  <c r="F8115" i="18"/>
  <c r="F8116" i="18"/>
  <c r="F8117" i="18"/>
  <c r="F8118" i="18"/>
  <c r="F8119" i="18"/>
  <c r="F8120" i="18"/>
  <c r="F8121" i="18"/>
  <c r="F8122" i="18"/>
  <c r="F8123" i="18"/>
  <c r="F8124" i="18"/>
  <c r="F8125" i="18"/>
  <c r="F8126" i="18"/>
  <c r="F8127" i="18"/>
  <c r="F8128" i="18"/>
  <c r="F8129" i="18"/>
  <c r="F8130" i="18"/>
  <c r="F8131" i="18"/>
  <c r="F8132" i="18"/>
  <c r="F8133" i="18"/>
  <c r="F8134" i="18"/>
  <c r="F8135" i="18"/>
  <c r="F8136" i="18"/>
  <c r="F8137" i="18"/>
  <c r="F8138" i="18"/>
  <c r="F8139" i="18"/>
  <c r="F8140" i="18"/>
  <c r="F8141" i="18"/>
  <c r="F8142" i="18"/>
  <c r="F8143" i="18"/>
  <c r="F8144" i="18"/>
  <c r="F8145" i="18"/>
  <c r="F8146" i="18"/>
  <c r="F8147" i="18"/>
  <c r="F8148" i="18"/>
  <c r="F8149" i="18"/>
  <c r="F8150" i="18"/>
  <c r="F8151" i="18"/>
  <c r="F8152" i="18"/>
  <c r="F8153" i="18"/>
  <c r="F8154" i="18"/>
  <c r="F8155" i="18"/>
  <c r="F8156" i="18"/>
  <c r="F8157" i="18"/>
  <c r="F8158" i="18"/>
  <c r="F8159" i="18"/>
  <c r="F8160" i="18"/>
  <c r="F8161" i="18"/>
  <c r="F8162" i="18"/>
  <c r="F8163" i="18"/>
  <c r="F8164" i="18"/>
  <c r="F8165" i="18"/>
  <c r="F8166" i="18"/>
  <c r="F8167" i="18"/>
  <c r="F8168" i="18"/>
  <c r="F8169" i="18"/>
  <c r="F8170" i="18"/>
  <c r="F8171" i="18"/>
  <c r="F8172" i="18"/>
  <c r="F8173" i="18"/>
  <c r="F8174" i="18"/>
  <c r="F8175" i="18"/>
  <c r="F8176" i="18"/>
  <c r="F8177" i="18"/>
  <c r="F8178" i="18"/>
  <c r="F8179" i="18"/>
  <c r="F8180" i="18"/>
  <c r="F8181" i="18"/>
  <c r="F8182" i="18"/>
  <c r="F8183" i="18"/>
  <c r="F8184" i="18"/>
  <c r="F8185" i="18"/>
  <c r="F8186" i="18"/>
  <c r="F8187" i="18"/>
  <c r="F8188" i="18"/>
  <c r="F8189" i="18"/>
  <c r="F8190" i="18"/>
  <c r="F8191" i="18"/>
  <c r="F8192" i="18"/>
  <c r="F8193" i="18"/>
  <c r="F8194" i="18"/>
  <c r="F8195" i="18"/>
  <c r="F8196" i="18"/>
  <c r="F8197" i="18"/>
  <c r="F8198" i="18"/>
  <c r="F8199" i="18"/>
  <c r="F8200" i="18"/>
  <c r="F8201" i="18"/>
  <c r="F8202" i="18"/>
  <c r="F8203" i="18"/>
  <c r="F8204" i="18"/>
  <c r="F8205" i="18"/>
  <c r="F8206" i="18"/>
  <c r="F8207" i="18"/>
  <c r="F8208" i="18"/>
  <c r="F8209" i="18"/>
  <c r="F8210" i="18"/>
  <c r="F8211" i="18"/>
  <c r="F8212" i="18"/>
  <c r="F8213" i="18"/>
  <c r="F8214" i="18"/>
  <c r="F8215" i="18"/>
  <c r="F8216" i="18"/>
  <c r="F8217" i="18"/>
  <c r="F8218" i="18"/>
  <c r="F8219" i="18"/>
  <c r="F8220" i="18"/>
  <c r="F8221" i="18"/>
  <c r="F8222" i="18"/>
  <c r="F8223" i="18"/>
  <c r="F8224" i="18"/>
  <c r="F8225" i="18"/>
  <c r="F8226" i="18"/>
  <c r="F8227" i="18"/>
  <c r="F8228" i="18"/>
  <c r="F8229" i="18"/>
  <c r="F8230" i="18"/>
  <c r="F8231" i="18"/>
  <c r="F8232" i="18"/>
  <c r="F8233" i="18"/>
  <c r="F8234" i="18"/>
  <c r="F8235" i="18"/>
  <c r="F8236" i="18"/>
  <c r="F8237" i="18"/>
  <c r="F8238" i="18"/>
  <c r="F8239" i="18"/>
  <c r="F8240" i="18"/>
  <c r="F8241" i="18"/>
  <c r="F8242" i="18"/>
  <c r="F8243" i="18"/>
  <c r="F8244" i="18"/>
  <c r="F8245" i="18"/>
  <c r="F8246" i="18"/>
  <c r="F8247" i="18"/>
  <c r="F8248" i="18"/>
  <c r="F8249" i="18"/>
  <c r="F8250" i="18"/>
  <c r="F8251" i="18"/>
  <c r="F8252" i="18"/>
  <c r="F8253" i="18"/>
  <c r="F8254" i="18"/>
  <c r="F8255" i="18"/>
  <c r="F8256" i="18"/>
  <c r="F8257" i="18"/>
  <c r="F8258" i="18"/>
  <c r="F8259" i="18"/>
  <c r="F8260" i="18"/>
  <c r="F8261" i="18"/>
  <c r="F8262" i="18"/>
  <c r="F8263" i="18"/>
  <c r="F8264" i="18"/>
  <c r="F8265" i="18"/>
  <c r="F8266" i="18"/>
  <c r="F8267" i="18"/>
  <c r="F8268" i="18"/>
  <c r="F8269" i="18"/>
  <c r="F8270" i="18"/>
  <c r="F8271" i="18"/>
  <c r="F8272" i="18"/>
  <c r="F8273" i="18"/>
  <c r="F8274" i="18"/>
  <c r="F8275" i="18"/>
  <c r="F8276" i="18"/>
  <c r="F8277" i="18"/>
  <c r="F8278" i="18"/>
  <c r="F8279" i="18"/>
  <c r="F8280" i="18"/>
  <c r="F8281" i="18"/>
  <c r="F8282" i="18"/>
  <c r="F8283" i="18"/>
  <c r="F8284" i="18"/>
  <c r="F8285" i="18"/>
  <c r="F8286" i="18"/>
  <c r="F8287" i="18"/>
  <c r="F8288" i="18"/>
  <c r="F8289" i="18"/>
  <c r="F8290" i="18"/>
  <c r="F8291" i="18"/>
  <c r="F8292" i="18"/>
  <c r="F8293" i="18"/>
  <c r="F8294" i="18"/>
  <c r="F8295" i="18"/>
  <c r="F8296" i="18"/>
  <c r="F8297" i="18"/>
  <c r="F8298" i="18"/>
  <c r="F8299" i="18"/>
  <c r="F8300" i="18"/>
  <c r="F8301" i="18"/>
  <c r="F8302" i="18"/>
  <c r="F8303" i="18"/>
  <c r="F8304" i="18"/>
  <c r="F8305" i="18"/>
  <c r="F8306" i="18"/>
  <c r="F8307" i="18"/>
  <c r="F8308" i="18"/>
  <c r="F8309" i="18"/>
  <c r="F8310" i="18"/>
  <c r="F8311" i="18"/>
  <c r="F8312" i="18"/>
  <c r="F8313" i="18"/>
  <c r="F8314" i="18"/>
  <c r="F8315" i="18"/>
  <c r="F8316" i="18"/>
  <c r="F8317" i="18"/>
  <c r="F8318" i="18"/>
  <c r="F8319" i="18"/>
  <c r="F8320" i="18"/>
  <c r="F8321" i="18"/>
  <c r="F8322" i="18"/>
  <c r="F8323" i="18"/>
  <c r="F8324" i="18"/>
  <c r="F8325" i="18"/>
  <c r="F8326" i="18"/>
  <c r="F8327" i="18"/>
  <c r="F8328" i="18"/>
  <c r="F8329" i="18"/>
  <c r="F8330" i="18"/>
  <c r="F8331" i="18"/>
  <c r="F8332" i="18"/>
  <c r="F8333" i="18"/>
  <c r="F8334" i="18"/>
  <c r="F8335" i="18"/>
  <c r="F8336" i="18"/>
  <c r="F8337" i="18"/>
  <c r="F8338" i="18"/>
  <c r="F8339" i="18"/>
  <c r="F8340" i="18"/>
  <c r="F8341" i="18"/>
  <c r="F8342" i="18"/>
  <c r="F8343" i="18"/>
  <c r="F8344" i="18"/>
  <c r="F8345" i="18"/>
  <c r="F8346" i="18"/>
  <c r="F8347" i="18"/>
  <c r="F8348" i="18"/>
  <c r="F8349" i="18"/>
  <c r="F8350" i="18"/>
  <c r="F8351" i="18"/>
  <c r="F8352" i="18"/>
  <c r="F8353" i="18"/>
  <c r="F8354" i="18"/>
  <c r="F8355" i="18"/>
  <c r="F8356" i="18"/>
  <c r="F8357" i="18"/>
  <c r="F8358" i="18"/>
  <c r="F8359" i="18"/>
  <c r="F8360" i="18"/>
  <c r="F8361" i="18"/>
  <c r="F8362" i="18"/>
  <c r="F8363" i="18"/>
  <c r="F8364" i="18"/>
  <c r="F8365" i="18"/>
  <c r="F8366" i="18"/>
  <c r="F8367" i="18"/>
  <c r="F8368" i="18"/>
  <c r="F8369" i="18"/>
  <c r="F8370" i="18"/>
  <c r="F8371" i="18"/>
  <c r="F8372" i="18"/>
  <c r="F8373" i="18"/>
  <c r="F8374" i="18"/>
  <c r="F8375" i="18"/>
  <c r="F8376" i="18"/>
  <c r="F8377" i="18"/>
  <c r="F8378" i="18"/>
  <c r="F8379" i="18"/>
  <c r="F8380" i="18"/>
  <c r="F8381" i="18"/>
  <c r="F8382" i="18"/>
  <c r="F8383" i="18"/>
  <c r="F8384" i="18"/>
  <c r="F8385" i="18"/>
  <c r="F8386" i="18"/>
  <c r="F8387" i="18"/>
  <c r="F8388" i="18"/>
  <c r="F8389" i="18"/>
  <c r="F8390" i="18"/>
  <c r="F8391" i="18"/>
  <c r="F8392" i="18"/>
  <c r="F8393" i="18"/>
  <c r="F8394" i="18"/>
  <c r="F8395" i="18"/>
  <c r="F8396" i="18"/>
  <c r="F8397" i="18"/>
  <c r="F8398" i="18"/>
  <c r="F8399" i="18"/>
  <c r="F8400" i="18"/>
  <c r="F8401" i="18"/>
  <c r="F8402" i="18"/>
  <c r="F8403" i="18"/>
  <c r="F8404" i="18"/>
  <c r="F8405" i="18"/>
  <c r="F8406" i="18"/>
  <c r="F8407" i="18"/>
  <c r="F8408" i="18"/>
  <c r="F8409" i="18"/>
  <c r="F8410" i="18"/>
  <c r="F8411" i="18"/>
  <c r="F8412" i="18"/>
  <c r="F8413" i="18"/>
  <c r="F8414" i="18"/>
  <c r="F8415" i="18"/>
  <c r="F8416" i="18"/>
  <c r="F8417" i="18"/>
  <c r="F8418" i="18"/>
  <c r="F8419" i="18"/>
  <c r="F8420" i="18"/>
  <c r="F8421" i="18"/>
  <c r="F8422" i="18"/>
  <c r="F8423" i="18"/>
  <c r="F8424" i="18"/>
  <c r="F8425" i="18"/>
  <c r="F8426" i="18"/>
  <c r="F8427" i="18"/>
  <c r="F8428" i="18"/>
  <c r="F8429" i="18"/>
  <c r="F8430" i="18"/>
  <c r="F8431" i="18"/>
  <c r="F8432" i="18"/>
  <c r="F8433" i="18"/>
  <c r="F8434" i="18"/>
  <c r="F8435" i="18"/>
  <c r="F8436" i="18"/>
  <c r="F8437" i="18"/>
  <c r="F8438" i="18"/>
  <c r="F8439" i="18"/>
  <c r="F8440" i="18"/>
  <c r="F8441" i="18"/>
  <c r="F8442" i="18"/>
  <c r="F8443" i="18"/>
  <c r="F8444" i="18"/>
  <c r="F8445" i="18"/>
  <c r="F8446" i="18"/>
  <c r="F8447" i="18"/>
  <c r="F8448" i="18"/>
  <c r="F8449" i="18"/>
  <c r="F8450" i="18"/>
  <c r="F8451" i="18"/>
  <c r="F8452" i="18"/>
  <c r="F8453" i="18"/>
  <c r="F8454" i="18"/>
  <c r="F8455" i="18"/>
  <c r="F8456" i="18"/>
  <c r="F8457" i="18"/>
  <c r="F8458" i="18"/>
  <c r="F8459" i="18"/>
  <c r="F8460" i="18"/>
  <c r="F8461" i="18"/>
  <c r="F8462" i="18"/>
  <c r="F8463" i="18"/>
  <c r="F8464" i="18"/>
  <c r="F8465" i="18"/>
  <c r="F8466" i="18"/>
  <c r="F8467" i="18"/>
  <c r="F8468" i="18"/>
  <c r="F8469" i="18"/>
  <c r="F8470" i="18"/>
  <c r="F8471" i="18"/>
  <c r="F8472" i="18"/>
  <c r="F8473" i="18"/>
  <c r="F8474" i="18"/>
  <c r="F8475" i="18"/>
  <c r="F8476" i="18"/>
  <c r="F8477" i="18"/>
  <c r="F8478" i="18"/>
  <c r="F8479" i="18"/>
  <c r="F8480" i="18"/>
  <c r="F8481" i="18"/>
  <c r="F8482" i="18"/>
  <c r="F8483" i="18"/>
  <c r="F8484" i="18"/>
  <c r="F8485" i="18"/>
  <c r="F8486" i="18"/>
  <c r="F8487" i="18"/>
  <c r="F8488" i="18"/>
  <c r="F8489" i="18"/>
  <c r="F8490" i="18"/>
  <c r="F8491" i="18"/>
  <c r="F8492" i="18"/>
  <c r="F8493" i="18"/>
  <c r="F8494" i="18"/>
  <c r="F8495" i="18"/>
  <c r="F8496" i="18"/>
  <c r="F8497" i="18"/>
  <c r="F8498" i="18"/>
  <c r="F8499" i="18"/>
  <c r="F8500" i="18"/>
  <c r="F8501" i="18"/>
  <c r="F8502" i="18"/>
  <c r="F8503" i="18"/>
  <c r="F8504" i="18"/>
  <c r="F8505" i="18"/>
  <c r="F8506" i="18"/>
  <c r="F8507" i="18"/>
  <c r="F8508" i="18"/>
  <c r="F8509" i="18"/>
  <c r="F8510" i="18"/>
  <c r="F8511" i="18"/>
  <c r="F8512" i="18"/>
  <c r="F8513" i="18"/>
  <c r="F8514" i="18"/>
  <c r="F8515" i="18"/>
  <c r="F8516" i="18"/>
  <c r="F8517" i="18"/>
  <c r="F8518" i="18"/>
  <c r="F8519" i="18"/>
  <c r="F8520" i="18"/>
  <c r="F8521" i="18"/>
  <c r="F8522" i="18"/>
  <c r="F8523" i="18"/>
  <c r="F8524" i="18"/>
  <c r="F8525" i="18"/>
  <c r="F8526" i="18"/>
  <c r="F8527" i="18"/>
  <c r="F8528" i="18"/>
  <c r="F8529" i="18"/>
  <c r="F8530" i="18"/>
  <c r="F8531" i="18"/>
  <c r="F8532" i="18"/>
  <c r="F8533" i="18"/>
  <c r="F8534" i="18"/>
  <c r="F8535" i="18"/>
  <c r="F8536" i="18"/>
  <c r="F8537" i="18"/>
  <c r="F8538" i="18"/>
  <c r="F8539" i="18"/>
  <c r="F8540" i="18"/>
  <c r="F8541" i="18"/>
  <c r="F8542" i="18"/>
  <c r="F8543" i="18"/>
  <c r="F8544" i="18"/>
  <c r="F8545" i="18"/>
  <c r="F8546" i="18"/>
  <c r="F8547" i="18"/>
  <c r="F8548" i="18"/>
  <c r="F8549" i="18"/>
  <c r="F8550" i="18"/>
  <c r="F8551" i="18"/>
  <c r="F8552" i="18"/>
  <c r="F8553" i="18"/>
  <c r="F8554" i="18"/>
  <c r="F8555" i="18"/>
  <c r="F8556" i="18"/>
  <c r="F8557" i="18"/>
  <c r="F8558" i="18"/>
  <c r="F8559" i="18"/>
  <c r="F8560" i="18"/>
  <c r="F8561" i="18"/>
  <c r="F8562" i="18"/>
  <c r="F8563" i="18"/>
  <c r="F8564" i="18"/>
  <c r="F8565" i="18"/>
  <c r="F8566" i="18"/>
  <c r="F8567" i="18"/>
  <c r="F8568" i="18"/>
  <c r="F8569" i="18"/>
  <c r="F8570" i="18"/>
  <c r="F8571" i="18"/>
  <c r="F8572" i="18"/>
  <c r="F8573" i="18"/>
  <c r="F8574" i="18"/>
  <c r="F8575" i="18"/>
  <c r="F8576" i="18"/>
  <c r="F8577" i="18"/>
  <c r="F8578" i="18"/>
  <c r="F8579" i="18"/>
  <c r="F8580" i="18"/>
  <c r="F8581" i="18"/>
  <c r="F8582" i="18"/>
  <c r="F8583" i="18"/>
  <c r="F8584" i="18"/>
  <c r="F8585" i="18"/>
  <c r="F8586" i="18"/>
  <c r="F8587" i="18"/>
  <c r="F8588" i="18"/>
  <c r="F8589" i="18"/>
  <c r="F8590" i="18"/>
  <c r="F8591" i="18"/>
  <c r="F8592" i="18"/>
  <c r="F8593" i="18"/>
  <c r="F8594" i="18"/>
  <c r="F8595" i="18"/>
  <c r="F8596" i="18"/>
  <c r="F8597" i="18"/>
  <c r="F8598" i="18"/>
  <c r="F8599" i="18"/>
  <c r="F8600" i="18"/>
  <c r="F8601" i="18"/>
  <c r="F8602" i="18"/>
  <c r="F8603" i="18"/>
  <c r="F8604" i="18"/>
  <c r="F8605" i="18"/>
  <c r="F8606" i="18"/>
  <c r="F8607" i="18"/>
  <c r="F8608" i="18"/>
  <c r="F8609" i="18"/>
  <c r="F8610" i="18"/>
  <c r="F8611" i="18"/>
  <c r="F8612" i="18"/>
  <c r="F8613" i="18"/>
  <c r="F8614" i="18"/>
  <c r="F8615" i="18"/>
  <c r="F8616" i="18"/>
  <c r="F8617" i="18"/>
  <c r="F8618" i="18"/>
  <c r="F8619" i="18"/>
  <c r="F8620" i="18"/>
  <c r="F8621" i="18"/>
  <c r="F8622" i="18"/>
  <c r="F8623" i="18"/>
  <c r="F8624" i="18"/>
  <c r="F8625" i="18"/>
  <c r="F8626" i="18"/>
  <c r="F8627" i="18"/>
  <c r="F8628" i="18"/>
  <c r="F8629" i="18"/>
  <c r="F8630" i="18"/>
  <c r="F8631" i="18"/>
  <c r="F8632" i="18"/>
  <c r="F8633" i="18"/>
  <c r="F8634" i="18"/>
  <c r="F8635" i="18"/>
  <c r="F8636" i="18"/>
  <c r="F8637" i="18"/>
  <c r="F8638" i="18"/>
  <c r="F8639" i="18"/>
  <c r="F8640" i="18"/>
  <c r="F8641" i="18"/>
  <c r="F8642" i="18"/>
  <c r="F8643" i="18"/>
  <c r="F8644" i="18"/>
  <c r="F8645" i="18"/>
  <c r="F8646" i="18"/>
  <c r="F8647" i="18"/>
  <c r="F8648" i="18"/>
  <c r="F8649" i="18"/>
  <c r="F8650" i="18"/>
  <c r="F8651" i="18"/>
  <c r="F8652" i="18"/>
  <c r="F8653" i="18"/>
  <c r="F8654" i="18"/>
  <c r="F8655" i="18"/>
  <c r="F8656" i="18"/>
  <c r="F8657" i="18"/>
  <c r="F8658" i="18"/>
  <c r="F8659" i="18"/>
  <c r="F8660" i="18"/>
  <c r="F8661" i="18"/>
  <c r="F8662" i="18"/>
  <c r="F8663" i="18"/>
  <c r="F8664" i="18"/>
  <c r="F8665" i="18"/>
  <c r="F8666" i="18"/>
  <c r="F8667" i="18"/>
  <c r="F8668" i="18"/>
  <c r="F8669" i="18"/>
  <c r="F8670" i="18"/>
  <c r="F8671" i="18"/>
  <c r="F8672" i="18"/>
  <c r="F8673" i="18"/>
  <c r="F8674" i="18"/>
  <c r="F8675" i="18"/>
  <c r="F8676" i="18"/>
  <c r="F8677" i="18"/>
  <c r="F8678" i="18"/>
  <c r="F8679" i="18"/>
  <c r="F8680" i="18"/>
  <c r="F8681" i="18"/>
  <c r="F8682" i="18"/>
  <c r="F8683" i="18"/>
  <c r="F8684" i="18"/>
  <c r="F8685" i="18"/>
  <c r="F8686" i="18"/>
  <c r="F8687" i="18"/>
  <c r="F8688" i="18"/>
  <c r="F8689" i="18"/>
  <c r="F8690" i="18"/>
  <c r="F8691" i="18"/>
  <c r="F8692" i="18"/>
  <c r="F8693" i="18"/>
  <c r="F8694" i="18"/>
  <c r="F8695" i="18"/>
  <c r="F8696" i="18"/>
  <c r="F8697" i="18"/>
  <c r="F8698" i="18"/>
  <c r="F8699" i="18"/>
  <c r="F8700" i="18"/>
  <c r="F8701" i="18"/>
  <c r="F8702" i="18"/>
  <c r="F8703" i="18"/>
  <c r="F8704" i="18"/>
  <c r="F8705" i="18"/>
  <c r="F8706" i="18"/>
  <c r="F8707" i="18"/>
  <c r="F8708" i="18"/>
  <c r="F8709" i="18"/>
  <c r="F8710" i="18"/>
  <c r="F8711" i="18"/>
  <c r="F8712" i="18"/>
  <c r="F8713" i="18"/>
  <c r="F8714" i="18"/>
  <c r="F8715" i="18"/>
  <c r="F8716" i="18"/>
  <c r="F8717" i="18"/>
  <c r="F8718" i="18"/>
  <c r="F8719" i="18"/>
  <c r="F8720" i="18"/>
  <c r="F8721" i="18"/>
  <c r="F8722" i="18"/>
  <c r="F8723" i="18"/>
  <c r="F8724" i="18"/>
  <c r="F8725" i="18"/>
  <c r="F8726" i="18"/>
  <c r="F8727" i="18"/>
  <c r="F8728" i="18"/>
  <c r="F8729" i="18"/>
  <c r="F8730" i="18"/>
  <c r="F8731" i="18"/>
  <c r="F8732" i="18"/>
  <c r="F8733" i="18"/>
  <c r="F8734" i="18"/>
  <c r="F8735" i="18"/>
  <c r="F8736" i="18"/>
  <c r="F8737" i="18"/>
  <c r="F8738" i="18"/>
  <c r="F8739" i="18"/>
  <c r="F8740" i="18"/>
  <c r="F8741" i="18"/>
  <c r="F8742" i="18"/>
  <c r="F8743" i="18"/>
  <c r="F8744" i="18"/>
  <c r="F8745" i="18"/>
  <c r="F8746" i="18"/>
  <c r="F8747" i="18"/>
  <c r="F8748" i="18"/>
  <c r="F8749" i="18"/>
  <c r="F8750" i="18"/>
  <c r="F8751" i="18"/>
  <c r="F8752" i="18"/>
  <c r="F8753" i="18"/>
  <c r="F8754" i="18"/>
  <c r="F8755" i="18"/>
  <c r="F8756" i="18"/>
  <c r="F8757" i="18"/>
  <c r="F8758" i="18"/>
  <c r="F8759" i="18"/>
  <c r="F8760" i="18"/>
  <c r="F8761" i="18"/>
  <c r="F8762" i="18"/>
  <c r="F8763" i="18"/>
  <c r="F8764" i="18"/>
  <c r="F8765" i="18"/>
  <c r="F8766" i="18"/>
  <c r="F8767" i="18"/>
  <c r="F8768" i="18"/>
  <c r="F8769" i="18"/>
  <c r="F8770" i="18"/>
  <c r="F8771" i="18"/>
  <c r="F8772" i="18"/>
  <c r="F8773" i="18"/>
  <c r="F8774" i="18"/>
  <c r="F8775" i="18"/>
  <c r="F8776" i="18"/>
  <c r="F8777" i="18"/>
  <c r="F8778" i="18"/>
  <c r="F8779" i="18"/>
  <c r="F8780" i="18"/>
  <c r="F8781" i="18"/>
  <c r="F8782" i="18"/>
  <c r="F8783" i="18"/>
  <c r="F8784" i="18"/>
  <c r="F8785" i="18"/>
  <c r="F8786" i="18"/>
  <c r="F8787" i="18"/>
  <c r="F8788" i="18"/>
  <c r="F8789" i="18"/>
  <c r="F8790" i="18"/>
  <c r="F8791" i="18"/>
  <c r="F8792" i="18"/>
  <c r="F8793" i="18"/>
  <c r="F8794" i="18"/>
  <c r="F8795" i="18"/>
  <c r="F8796" i="18"/>
  <c r="F8797" i="18"/>
  <c r="F8798" i="18"/>
  <c r="F8799" i="18"/>
  <c r="F8800" i="18"/>
  <c r="F8801" i="18"/>
  <c r="F8802" i="18"/>
  <c r="F8803" i="18"/>
  <c r="F8804" i="18"/>
  <c r="F8805" i="18"/>
  <c r="F8806" i="18"/>
  <c r="F8807" i="18"/>
  <c r="F8808" i="18"/>
  <c r="F8809" i="18"/>
  <c r="F8810" i="18"/>
  <c r="F8811" i="18"/>
  <c r="F8812" i="18"/>
  <c r="F8813" i="18"/>
  <c r="F8814" i="18"/>
  <c r="F8815" i="18"/>
  <c r="F8816" i="18"/>
  <c r="F8817" i="18"/>
  <c r="F8818" i="18"/>
  <c r="F8819" i="18"/>
  <c r="F8820" i="18"/>
  <c r="F8821" i="18"/>
  <c r="F8822" i="18"/>
  <c r="F8823" i="18"/>
  <c r="F8824" i="18"/>
  <c r="F8825" i="18"/>
  <c r="F8826" i="18"/>
  <c r="F8827" i="18"/>
  <c r="F8828" i="18"/>
  <c r="F8829" i="18"/>
  <c r="F8830" i="18"/>
  <c r="F8831" i="18"/>
  <c r="F8832" i="18"/>
  <c r="F8833" i="18"/>
  <c r="F8834" i="18"/>
  <c r="F8835" i="18"/>
  <c r="F8836" i="18"/>
  <c r="F8837" i="18"/>
  <c r="F8838" i="18"/>
  <c r="F8839" i="18"/>
  <c r="F8840" i="18"/>
  <c r="F8841" i="18"/>
  <c r="F8842" i="18"/>
  <c r="F8843" i="18"/>
  <c r="F8844" i="18"/>
  <c r="F8845" i="18"/>
  <c r="F8846" i="18"/>
  <c r="F8847" i="18"/>
  <c r="F8848" i="18"/>
  <c r="F8849" i="18"/>
  <c r="F8850" i="18"/>
  <c r="F8851" i="18"/>
  <c r="F8852" i="18"/>
  <c r="F8853" i="18"/>
  <c r="F8854" i="18"/>
  <c r="F8855" i="18"/>
  <c r="F8856" i="18"/>
  <c r="F8857" i="18"/>
  <c r="F8858" i="18"/>
  <c r="F8859" i="18"/>
  <c r="F8860" i="18"/>
  <c r="F8861" i="18"/>
  <c r="F8862" i="18"/>
  <c r="F8863" i="18"/>
  <c r="F8864" i="18"/>
  <c r="F8865" i="18"/>
  <c r="F8866" i="18"/>
  <c r="F8867" i="18"/>
  <c r="F8868" i="18"/>
  <c r="F8869" i="18"/>
  <c r="F8870" i="18"/>
  <c r="F8871" i="18"/>
  <c r="F8872" i="18"/>
  <c r="F8873" i="18"/>
  <c r="F8874" i="18"/>
  <c r="F8875" i="18"/>
  <c r="F8876" i="18"/>
  <c r="F8877" i="18"/>
  <c r="F8878" i="18"/>
  <c r="F8879" i="18"/>
  <c r="F8880" i="18"/>
  <c r="F8881" i="18"/>
  <c r="F8882" i="18"/>
  <c r="F8883" i="18"/>
  <c r="F8884" i="18"/>
  <c r="F8885" i="18"/>
  <c r="F8886" i="18"/>
  <c r="F8887" i="18"/>
  <c r="F8888" i="18"/>
  <c r="F8889" i="18"/>
  <c r="F8890" i="18"/>
  <c r="F8891" i="18"/>
  <c r="F8892" i="18"/>
  <c r="F8893" i="18"/>
  <c r="F8894" i="18"/>
  <c r="F8895" i="18"/>
  <c r="F8896" i="18"/>
  <c r="F8897" i="18"/>
  <c r="F8898" i="18"/>
  <c r="F8899" i="18"/>
  <c r="F8900" i="18"/>
  <c r="F8901" i="18"/>
  <c r="F8902" i="18"/>
  <c r="F8903" i="18"/>
  <c r="F8904" i="18"/>
  <c r="F8905" i="18"/>
  <c r="F8906" i="18"/>
  <c r="F8907" i="18"/>
  <c r="F8908" i="18"/>
  <c r="F8909" i="18"/>
  <c r="F8910" i="18"/>
  <c r="F8911" i="18"/>
  <c r="F8912" i="18"/>
  <c r="F8913" i="18"/>
  <c r="F8914" i="18"/>
  <c r="F8915" i="18"/>
  <c r="F8916" i="18"/>
  <c r="F8917" i="18"/>
  <c r="F8918" i="18"/>
  <c r="F8919" i="18"/>
  <c r="F8920" i="18"/>
  <c r="F8921" i="18"/>
  <c r="F8922" i="18"/>
  <c r="F8923" i="18"/>
  <c r="F8924" i="18"/>
  <c r="F8925" i="18"/>
  <c r="F8926" i="18"/>
  <c r="F8927" i="18"/>
  <c r="F8928" i="18"/>
  <c r="F8929" i="18"/>
  <c r="F8930" i="18"/>
  <c r="F8931" i="18"/>
  <c r="F8932" i="18"/>
  <c r="F8933" i="18"/>
  <c r="F8934" i="18"/>
  <c r="F8935" i="18"/>
  <c r="F8936" i="18"/>
  <c r="F8937" i="18"/>
  <c r="F8938" i="18"/>
  <c r="F8939" i="18"/>
  <c r="F8940" i="18"/>
  <c r="F8941" i="18"/>
  <c r="F8942" i="18"/>
  <c r="F8943" i="18"/>
  <c r="F8944" i="18"/>
  <c r="F8945" i="18"/>
  <c r="F8946" i="18"/>
  <c r="F8947" i="18"/>
  <c r="F8948" i="18"/>
  <c r="F8949" i="18"/>
  <c r="F8950" i="18"/>
  <c r="F8951" i="18"/>
  <c r="F8952" i="18"/>
  <c r="F8953" i="18"/>
  <c r="F8954" i="18"/>
  <c r="F8955" i="18"/>
  <c r="F8956" i="18"/>
  <c r="F8957" i="18"/>
  <c r="F8958" i="18"/>
  <c r="F8959" i="18"/>
  <c r="F8960" i="18"/>
  <c r="F8961" i="18"/>
  <c r="F8962" i="18"/>
  <c r="F8963" i="18"/>
  <c r="F8964" i="18"/>
  <c r="F8965" i="18"/>
  <c r="F8966" i="18"/>
  <c r="F8967" i="18"/>
  <c r="F8968" i="18"/>
  <c r="F8969" i="18"/>
  <c r="F8970" i="18"/>
  <c r="F8971" i="18"/>
  <c r="F8972" i="18"/>
  <c r="F8973" i="18"/>
  <c r="F8974" i="18"/>
  <c r="F8975" i="18"/>
  <c r="F8976" i="18"/>
  <c r="F8977" i="18"/>
  <c r="F8978" i="18"/>
  <c r="F8979" i="18"/>
  <c r="F8980" i="18"/>
  <c r="F8981" i="18"/>
  <c r="F8982" i="18"/>
  <c r="F8983" i="18"/>
  <c r="F8984" i="18"/>
  <c r="F8985" i="18"/>
  <c r="F8986" i="18"/>
  <c r="F8987" i="18"/>
  <c r="F8988" i="18"/>
  <c r="F8989" i="18"/>
  <c r="F8990" i="18"/>
  <c r="F8991" i="18"/>
  <c r="F8992" i="18"/>
  <c r="F8993" i="18"/>
  <c r="F8994" i="18"/>
  <c r="F8995" i="18"/>
  <c r="F8996" i="18"/>
  <c r="F8997" i="18"/>
  <c r="F8998" i="18"/>
  <c r="F8999" i="18"/>
  <c r="F9000" i="18"/>
  <c r="F9001" i="18"/>
  <c r="F9002" i="18"/>
  <c r="F9003" i="18"/>
  <c r="F9004" i="18"/>
  <c r="F9005" i="18"/>
  <c r="F9006" i="18"/>
  <c r="F9007" i="18"/>
  <c r="F9008" i="18"/>
  <c r="F9009" i="18"/>
  <c r="F9010" i="18"/>
  <c r="F9011" i="18"/>
  <c r="F9012" i="18"/>
  <c r="F9013" i="18"/>
  <c r="F9014" i="18"/>
  <c r="F9015" i="18"/>
  <c r="F9016" i="18"/>
  <c r="F9017" i="18"/>
  <c r="F9018" i="18"/>
  <c r="F9019" i="18"/>
  <c r="F9020" i="18"/>
  <c r="F9021" i="18"/>
  <c r="F9022" i="18"/>
  <c r="F9023" i="18"/>
  <c r="F9024" i="18"/>
  <c r="F9025" i="18"/>
  <c r="F9026" i="18"/>
  <c r="F9027" i="18"/>
  <c r="F9028" i="18"/>
  <c r="F9029" i="18"/>
  <c r="F9030" i="18"/>
  <c r="F9031" i="18"/>
  <c r="F9032" i="18"/>
  <c r="F9033" i="18"/>
  <c r="F9034" i="18"/>
  <c r="F9035" i="18"/>
  <c r="F9036" i="18"/>
  <c r="F9037" i="18"/>
  <c r="F9038" i="18"/>
  <c r="F9039" i="18"/>
  <c r="F9040" i="18"/>
  <c r="F9041" i="18"/>
  <c r="F9042" i="18"/>
  <c r="F9043" i="18"/>
  <c r="F9044" i="18"/>
  <c r="F9045" i="18"/>
  <c r="F9046" i="18"/>
  <c r="F9047" i="18"/>
  <c r="F9048" i="18"/>
  <c r="F9049" i="18"/>
  <c r="F9050" i="18"/>
  <c r="F9051" i="18"/>
  <c r="F9052" i="18"/>
  <c r="F9053" i="18"/>
  <c r="F9054" i="18"/>
  <c r="F9055" i="18"/>
  <c r="F9056" i="18"/>
  <c r="F9057" i="18"/>
  <c r="F9058" i="18"/>
  <c r="F9059" i="18"/>
  <c r="F9060" i="18"/>
  <c r="F9061" i="18"/>
  <c r="F9062" i="18"/>
  <c r="F9063" i="18"/>
  <c r="F9064" i="18"/>
  <c r="F9065" i="18"/>
  <c r="F9066" i="18"/>
  <c r="F9067" i="18"/>
  <c r="F9068" i="18"/>
  <c r="F9069" i="18"/>
  <c r="F9070" i="18"/>
  <c r="F9071" i="18"/>
  <c r="F9072" i="18"/>
  <c r="F9073" i="18"/>
  <c r="F9074" i="18"/>
  <c r="F9075" i="18"/>
  <c r="F9076" i="18"/>
  <c r="F9077" i="18"/>
  <c r="F9078" i="18"/>
  <c r="F9079" i="18"/>
  <c r="F9080" i="18"/>
  <c r="F9081" i="18"/>
  <c r="F9082" i="18"/>
  <c r="F9083" i="18"/>
  <c r="F9084" i="18"/>
  <c r="F9085" i="18"/>
  <c r="F9086" i="18"/>
  <c r="F9087" i="18"/>
  <c r="F9088" i="18"/>
  <c r="F9089" i="18"/>
  <c r="F9090" i="18"/>
  <c r="F9091" i="18"/>
  <c r="F9092" i="18"/>
  <c r="F9093" i="18"/>
  <c r="F9094" i="18"/>
  <c r="F9095" i="18"/>
  <c r="F9096" i="18"/>
  <c r="F9097" i="18"/>
  <c r="F9098" i="18"/>
  <c r="F9099" i="18"/>
  <c r="F9100" i="18"/>
  <c r="F9101" i="18"/>
  <c r="F9102" i="18"/>
  <c r="F9103" i="18"/>
  <c r="F9104" i="18"/>
  <c r="F9105" i="18"/>
  <c r="F9106" i="18"/>
  <c r="F9107" i="18"/>
  <c r="F9108" i="18"/>
  <c r="F9109" i="18"/>
  <c r="F9110" i="18"/>
  <c r="F9111" i="18"/>
  <c r="F9112" i="18"/>
  <c r="F9113" i="18"/>
  <c r="F9114" i="18"/>
  <c r="F9115" i="18"/>
  <c r="F9116" i="18"/>
  <c r="F9117" i="18"/>
  <c r="F9118" i="18"/>
  <c r="F9119" i="18"/>
  <c r="F9120" i="18"/>
  <c r="F9121" i="18"/>
  <c r="F9122" i="18"/>
  <c r="F9123" i="18"/>
  <c r="F9124" i="18"/>
  <c r="F9125" i="18"/>
  <c r="F9126" i="18"/>
  <c r="F9127" i="18"/>
  <c r="F9128" i="18"/>
  <c r="F9129" i="18"/>
  <c r="F9130" i="18"/>
  <c r="F9131" i="18"/>
  <c r="F9132" i="18"/>
  <c r="F9133" i="18"/>
  <c r="F9134" i="18"/>
  <c r="F9135" i="18"/>
  <c r="F9136" i="18"/>
  <c r="F9137" i="18"/>
  <c r="F9138" i="18"/>
  <c r="F9139" i="18"/>
  <c r="F9140" i="18"/>
  <c r="F9141" i="18"/>
  <c r="F9142" i="18"/>
  <c r="F9143" i="18"/>
  <c r="F9144" i="18"/>
  <c r="F9145" i="18"/>
  <c r="F9146" i="18"/>
  <c r="F9147" i="18"/>
  <c r="F9148" i="18"/>
  <c r="F9149" i="18"/>
  <c r="F9150" i="18"/>
  <c r="F9151" i="18"/>
  <c r="F9152" i="18"/>
  <c r="F9153" i="18"/>
  <c r="F9154" i="18"/>
  <c r="F9155" i="18"/>
  <c r="F9156" i="18"/>
  <c r="F9157" i="18"/>
  <c r="F9158" i="18"/>
  <c r="F9159" i="18"/>
  <c r="F9160" i="18"/>
  <c r="F9161" i="18"/>
  <c r="F9162" i="18"/>
  <c r="F9163" i="18"/>
  <c r="F9164" i="18"/>
  <c r="F9165" i="18"/>
  <c r="F9166" i="18"/>
  <c r="F9167" i="18"/>
  <c r="F9168" i="18"/>
  <c r="F9169" i="18"/>
  <c r="F9170" i="18"/>
  <c r="F9171" i="18"/>
  <c r="F9172" i="18"/>
  <c r="F9173" i="18"/>
  <c r="F9174" i="18"/>
  <c r="F9175" i="18"/>
  <c r="F9176" i="18"/>
  <c r="F9177" i="18"/>
  <c r="F9178" i="18"/>
  <c r="F9179" i="18"/>
  <c r="F9180" i="18"/>
  <c r="F9181" i="18"/>
  <c r="F9182" i="18"/>
  <c r="F9183" i="18"/>
  <c r="F9184" i="18"/>
  <c r="F9185" i="18"/>
  <c r="F9186" i="18"/>
  <c r="F9187" i="18"/>
  <c r="F9188" i="18"/>
  <c r="F9189" i="18"/>
  <c r="F9190" i="18"/>
  <c r="F9191" i="18"/>
  <c r="F9192" i="18"/>
  <c r="F9193" i="18"/>
  <c r="F9194" i="18"/>
  <c r="F9195" i="18"/>
  <c r="F9196" i="18"/>
  <c r="F9197" i="18"/>
  <c r="F9198" i="18"/>
  <c r="F9199" i="18"/>
  <c r="F9200" i="18"/>
  <c r="F9201" i="18"/>
  <c r="F9202" i="18"/>
  <c r="F9203" i="18"/>
  <c r="F9204" i="18"/>
  <c r="F9205" i="18"/>
  <c r="F9206" i="18"/>
  <c r="F9207" i="18"/>
  <c r="F9208" i="18"/>
  <c r="F9209" i="18"/>
  <c r="F9210" i="18"/>
  <c r="F9211" i="18"/>
  <c r="F9212" i="18"/>
  <c r="F9213" i="18"/>
  <c r="F9214" i="18"/>
  <c r="F9215" i="18"/>
  <c r="F9216" i="18"/>
  <c r="F9217" i="18"/>
  <c r="F9218" i="18"/>
  <c r="F9219" i="18"/>
  <c r="F9220" i="18"/>
  <c r="F9221" i="18"/>
  <c r="F9222" i="18"/>
  <c r="F9223" i="18"/>
  <c r="F9224" i="18"/>
  <c r="F9225" i="18"/>
  <c r="F9226" i="18"/>
  <c r="F9227" i="18"/>
  <c r="F9228" i="18"/>
  <c r="F9229" i="18"/>
  <c r="F9230" i="18"/>
  <c r="F9231" i="18"/>
  <c r="F9232" i="18"/>
  <c r="F9233" i="18"/>
  <c r="F9234" i="18"/>
  <c r="F9235" i="18"/>
  <c r="F9236" i="18"/>
  <c r="F9237" i="18"/>
  <c r="F9238" i="18"/>
  <c r="F9239" i="18"/>
  <c r="F9240" i="18"/>
  <c r="F9241" i="18"/>
  <c r="F9242" i="18"/>
  <c r="F9243" i="18"/>
  <c r="F9244" i="18"/>
  <c r="F9245" i="18"/>
  <c r="F9246" i="18"/>
  <c r="F9247" i="18"/>
  <c r="F9248" i="18"/>
  <c r="F9249" i="18"/>
  <c r="F9250" i="18"/>
  <c r="F9251" i="18"/>
  <c r="F9252" i="18"/>
  <c r="F9253" i="18"/>
  <c r="F9254" i="18"/>
  <c r="F9255" i="18"/>
  <c r="F9256" i="18"/>
  <c r="F9257" i="18"/>
  <c r="F9258" i="18"/>
  <c r="F9259" i="18"/>
  <c r="F9260" i="18"/>
  <c r="F9261" i="18"/>
  <c r="F9262" i="18"/>
  <c r="F9263" i="18"/>
  <c r="F9264" i="18"/>
  <c r="F9265" i="18"/>
  <c r="F9266" i="18"/>
  <c r="F9267" i="18"/>
  <c r="F9268" i="18"/>
  <c r="F9269" i="18"/>
  <c r="F9270" i="18"/>
  <c r="F9271" i="18"/>
  <c r="F9272" i="18"/>
  <c r="F9273" i="18"/>
  <c r="F9274" i="18"/>
  <c r="F9275" i="18"/>
  <c r="F9276" i="18"/>
  <c r="F9277" i="18"/>
  <c r="F9278" i="18"/>
  <c r="F9279" i="18"/>
  <c r="F9280" i="18"/>
  <c r="F9281" i="18"/>
  <c r="F9282" i="18"/>
  <c r="F9283" i="18"/>
  <c r="F9284" i="18"/>
  <c r="F9285" i="18"/>
  <c r="F9286" i="18"/>
  <c r="F9287" i="18"/>
  <c r="F9288" i="18"/>
  <c r="F9289" i="18"/>
  <c r="F9290" i="18"/>
  <c r="F9291" i="18"/>
  <c r="F9292" i="18"/>
  <c r="F9293" i="18"/>
  <c r="F9294" i="18"/>
  <c r="F9295" i="18"/>
  <c r="F9296" i="18"/>
  <c r="F9297" i="18"/>
  <c r="F9298" i="18"/>
  <c r="F9299" i="18"/>
  <c r="F9300" i="18"/>
  <c r="F9301" i="18"/>
  <c r="F9302" i="18"/>
  <c r="F9303" i="18"/>
  <c r="F9304" i="18"/>
  <c r="F9305" i="18"/>
  <c r="F9306" i="18"/>
  <c r="F9307" i="18"/>
  <c r="F9308" i="18"/>
  <c r="F9309" i="18"/>
  <c r="F9310" i="18"/>
  <c r="F9311" i="18"/>
  <c r="F9312" i="18"/>
  <c r="F9313" i="18"/>
  <c r="F9314" i="18"/>
  <c r="F9315" i="18"/>
  <c r="F9316" i="18"/>
  <c r="F9317" i="18"/>
  <c r="F9318" i="18"/>
  <c r="F9319" i="18"/>
  <c r="F9320" i="18"/>
  <c r="F9321" i="18"/>
  <c r="F9322" i="18"/>
  <c r="F9323" i="18"/>
  <c r="F9324" i="18"/>
  <c r="F9325" i="18"/>
  <c r="F9326" i="18"/>
  <c r="F9327" i="18"/>
  <c r="F9328" i="18"/>
  <c r="F9329" i="18"/>
  <c r="F9330" i="18"/>
  <c r="F9331" i="18"/>
  <c r="F9332" i="18"/>
  <c r="F9333" i="18"/>
  <c r="F9334" i="18"/>
  <c r="F9335" i="18"/>
  <c r="F9336" i="18"/>
  <c r="F9337" i="18"/>
  <c r="F9338" i="18"/>
  <c r="F9339" i="18"/>
  <c r="F9340" i="18"/>
  <c r="F9341" i="18"/>
  <c r="F9342" i="18"/>
  <c r="F9343" i="18"/>
  <c r="F9344" i="18"/>
  <c r="F9345" i="18"/>
  <c r="F9346" i="18"/>
  <c r="F9347" i="18"/>
  <c r="F9348" i="18"/>
  <c r="F9349" i="18"/>
  <c r="F9350" i="18"/>
  <c r="F9351" i="18"/>
  <c r="F9352" i="18"/>
  <c r="F9353" i="18"/>
  <c r="F9354" i="18"/>
  <c r="F9355" i="18"/>
  <c r="F9356" i="18"/>
  <c r="F9357" i="18"/>
  <c r="F9358" i="18"/>
  <c r="F9359" i="18"/>
  <c r="F9360" i="18"/>
  <c r="F9361" i="18"/>
  <c r="F9362" i="18"/>
  <c r="F9363" i="18"/>
  <c r="F9364" i="18"/>
  <c r="F9365" i="18"/>
  <c r="F9366" i="18"/>
  <c r="F9367" i="18"/>
  <c r="F9368" i="18"/>
  <c r="F9369" i="18"/>
  <c r="F9370" i="18"/>
  <c r="F9371" i="18"/>
  <c r="F9372" i="18"/>
  <c r="F9373" i="18"/>
  <c r="F9374" i="18"/>
  <c r="F9375" i="18"/>
  <c r="F9376" i="18"/>
  <c r="F9377" i="18"/>
  <c r="F9378" i="18"/>
  <c r="F9379" i="18"/>
  <c r="F9380" i="18"/>
  <c r="F9381" i="18"/>
  <c r="F9382" i="18"/>
  <c r="F9383" i="18"/>
  <c r="F9384" i="18"/>
  <c r="F9385" i="18"/>
  <c r="F9386" i="18"/>
  <c r="F9387" i="18"/>
  <c r="F9388" i="18"/>
  <c r="F9389" i="18"/>
  <c r="F9390" i="18"/>
  <c r="F9391" i="18"/>
  <c r="F9392" i="18"/>
  <c r="F9393" i="18"/>
  <c r="F9394" i="18"/>
  <c r="F9395" i="18"/>
  <c r="F9396" i="18"/>
  <c r="F9397" i="18"/>
  <c r="F9398" i="18"/>
  <c r="F9399" i="18"/>
  <c r="F9400" i="18"/>
  <c r="F9401" i="18"/>
  <c r="F9402" i="18"/>
  <c r="F9403" i="18"/>
  <c r="F9404" i="18"/>
  <c r="F9405" i="18"/>
  <c r="F9406" i="18"/>
  <c r="F9407" i="18"/>
  <c r="F9408" i="18"/>
  <c r="F9409" i="18"/>
  <c r="F9410" i="18"/>
  <c r="F9411" i="18"/>
  <c r="F9412" i="18"/>
  <c r="F9413" i="18"/>
  <c r="F9414" i="18"/>
  <c r="F9415" i="18"/>
  <c r="F9416" i="18"/>
  <c r="F9417" i="18"/>
  <c r="F9418" i="18"/>
  <c r="F9419" i="18"/>
  <c r="F9420" i="18"/>
  <c r="F9421" i="18"/>
  <c r="F9422" i="18"/>
  <c r="F9423" i="18"/>
  <c r="F9424" i="18"/>
  <c r="F9425" i="18"/>
  <c r="F9426" i="18"/>
  <c r="F9427" i="18"/>
  <c r="F9428" i="18"/>
  <c r="F9429" i="18"/>
  <c r="F9430" i="18"/>
  <c r="F9431" i="18"/>
  <c r="F9432" i="18"/>
  <c r="F9433" i="18"/>
  <c r="F9434" i="18"/>
  <c r="F9435" i="18"/>
  <c r="F9436" i="18"/>
  <c r="F9437" i="18"/>
  <c r="F9438" i="18"/>
  <c r="F9439" i="18"/>
  <c r="F9440" i="18"/>
  <c r="F9441" i="18"/>
  <c r="F9442" i="18"/>
  <c r="F9443" i="18"/>
  <c r="F9444" i="18"/>
  <c r="F9445" i="18"/>
  <c r="F9446" i="18"/>
  <c r="F9447" i="18"/>
  <c r="F9448" i="18"/>
  <c r="F9449" i="18"/>
  <c r="F9450" i="18"/>
  <c r="F9451" i="18"/>
  <c r="F9452" i="18"/>
  <c r="F9453" i="18"/>
  <c r="F9454" i="18"/>
  <c r="F9455" i="18"/>
  <c r="F9456" i="18"/>
  <c r="F9457" i="18"/>
  <c r="F9458" i="18"/>
  <c r="F9459" i="18"/>
  <c r="F9460" i="18"/>
  <c r="F9461" i="18"/>
  <c r="F9462" i="18"/>
  <c r="F9463" i="18"/>
  <c r="F9464" i="18"/>
  <c r="F9465" i="18"/>
  <c r="F9466" i="18"/>
  <c r="F9467" i="18"/>
  <c r="F9468" i="18"/>
  <c r="F9469" i="18"/>
  <c r="F9470" i="18"/>
  <c r="F9471" i="18"/>
  <c r="F9472" i="18"/>
  <c r="F9473" i="18"/>
  <c r="F9474" i="18"/>
  <c r="F9475" i="18"/>
  <c r="F9476" i="18"/>
  <c r="F9477" i="18"/>
  <c r="F9478" i="18"/>
  <c r="F9479" i="18"/>
  <c r="F9480" i="18"/>
  <c r="F9481" i="18"/>
  <c r="F9482" i="18"/>
  <c r="F9483" i="18"/>
  <c r="F9484" i="18"/>
  <c r="F9485" i="18"/>
  <c r="F9486" i="18"/>
  <c r="F9487" i="18"/>
  <c r="F9488" i="18"/>
  <c r="F9489" i="18"/>
  <c r="F9490" i="18"/>
  <c r="F9491" i="18"/>
  <c r="F9492" i="18"/>
  <c r="F9493" i="18"/>
  <c r="F9494" i="18"/>
  <c r="F9495" i="18"/>
  <c r="F9496" i="18"/>
  <c r="F9497" i="18"/>
  <c r="F9498" i="18"/>
  <c r="F9499" i="18"/>
  <c r="F9500" i="18"/>
  <c r="F9501" i="18"/>
  <c r="F9502" i="18"/>
  <c r="F9503" i="18"/>
  <c r="F9504" i="18"/>
  <c r="F9505" i="18"/>
  <c r="F9506" i="18"/>
  <c r="F9507" i="18"/>
  <c r="F9508" i="18"/>
  <c r="F9509" i="18"/>
  <c r="F9510" i="18"/>
  <c r="F9511" i="18"/>
  <c r="F9512" i="18"/>
  <c r="F9513" i="18"/>
  <c r="F9514" i="18"/>
  <c r="F9515" i="18"/>
  <c r="F9516" i="18"/>
  <c r="F9517" i="18"/>
  <c r="F9518" i="18"/>
  <c r="F9519" i="18"/>
  <c r="F9520" i="18"/>
  <c r="F9521" i="18"/>
  <c r="F9522" i="18"/>
  <c r="F9523" i="18"/>
  <c r="F9524" i="18"/>
  <c r="F9525" i="18"/>
  <c r="F9526" i="18"/>
  <c r="F9527" i="18"/>
  <c r="F9528" i="18"/>
  <c r="F9529" i="18"/>
  <c r="F9530" i="18"/>
  <c r="F9531" i="18"/>
  <c r="F9532" i="18"/>
  <c r="F9533" i="18"/>
  <c r="F9534" i="18"/>
  <c r="F9535" i="18"/>
  <c r="F9536" i="18"/>
  <c r="F9537" i="18"/>
  <c r="F9538" i="18"/>
  <c r="F9539" i="18"/>
  <c r="F9540" i="18"/>
  <c r="F9541" i="18"/>
  <c r="F9542" i="18"/>
  <c r="F9543" i="18"/>
  <c r="F9544" i="18"/>
  <c r="F9545" i="18"/>
  <c r="F9546" i="18"/>
  <c r="F9547" i="18"/>
  <c r="F9548" i="18"/>
  <c r="F9549" i="18"/>
  <c r="F9550" i="18"/>
  <c r="F9551" i="18"/>
  <c r="F9552" i="18"/>
  <c r="F9553" i="18"/>
  <c r="F9554" i="18"/>
  <c r="F9555" i="18"/>
  <c r="F9556" i="18"/>
  <c r="F9557" i="18"/>
  <c r="F9558" i="18"/>
  <c r="F9559" i="18"/>
  <c r="F9560" i="18"/>
  <c r="F9561" i="18"/>
  <c r="F9562" i="18"/>
  <c r="F9563" i="18"/>
  <c r="F9564" i="18"/>
  <c r="F9565" i="18"/>
  <c r="F9566" i="18"/>
  <c r="F9567" i="18"/>
  <c r="F9568" i="18"/>
  <c r="F9569" i="18"/>
  <c r="F9570" i="18"/>
  <c r="F9571" i="18"/>
  <c r="F9572" i="18"/>
  <c r="F9573" i="18"/>
  <c r="F9574" i="18"/>
  <c r="F9575" i="18"/>
  <c r="F9576" i="18"/>
  <c r="F9577" i="18"/>
  <c r="F9578" i="18"/>
  <c r="F9579" i="18"/>
  <c r="F9580" i="18"/>
  <c r="F9581" i="18"/>
  <c r="F9582" i="18"/>
  <c r="F9583" i="18"/>
  <c r="F9584" i="18"/>
  <c r="F9585" i="18"/>
  <c r="F9586" i="18"/>
  <c r="F9587" i="18"/>
  <c r="F9588" i="18"/>
  <c r="F9589" i="18"/>
  <c r="F9590" i="18"/>
  <c r="F9591" i="18"/>
  <c r="F9592" i="18"/>
  <c r="F9593" i="18"/>
  <c r="F9594" i="18"/>
  <c r="F9595" i="18"/>
  <c r="F9596" i="18"/>
  <c r="F9597" i="18"/>
  <c r="F9598" i="18"/>
  <c r="F9599" i="18"/>
  <c r="F9600" i="18"/>
  <c r="F9601" i="18"/>
  <c r="F9602" i="18"/>
  <c r="F9603" i="18"/>
  <c r="F9604" i="18"/>
  <c r="F9605" i="18"/>
  <c r="F9606" i="18"/>
  <c r="F9607" i="18"/>
  <c r="F9608" i="18"/>
  <c r="F9609" i="18"/>
  <c r="F9610" i="18"/>
  <c r="F9611" i="18"/>
  <c r="F9612" i="18"/>
  <c r="F9613" i="18"/>
  <c r="F9614" i="18"/>
  <c r="F9615" i="18"/>
  <c r="F9616" i="18"/>
  <c r="F9617" i="18"/>
  <c r="F9618" i="18"/>
  <c r="F9619" i="18"/>
  <c r="F9620" i="18"/>
  <c r="F9621" i="18"/>
  <c r="F9622" i="18"/>
  <c r="F9623" i="18"/>
  <c r="F9624" i="18"/>
  <c r="F9625" i="18"/>
  <c r="F9626" i="18"/>
  <c r="F9627" i="18"/>
  <c r="F9628" i="18"/>
  <c r="F9629" i="18"/>
  <c r="F9630" i="18"/>
  <c r="F9631" i="18"/>
  <c r="F9632" i="18"/>
  <c r="F9633" i="18"/>
  <c r="F9634" i="18"/>
  <c r="F9635" i="18"/>
  <c r="F9636" i="18"/>
  <c r="F9637" i="18"/>
  <c r="F9638" i="18"/>
  <c r="F9639" i="18"/>
  <c r="F9640" i="18"/>
  <c r="F9641" i="18"/>
  <c r="F9642" i="18"/>
  <c r="F9643" i="18"/>
  <c r="F9644" i="18"/>
  <c r="F9645" i="18"/>
  <c r="F9646" i="18"/>
  <c r="F9647" i="18"/>
  <c r="F9648" i="18"/>
  <c r="F9649" i="18"/>
  <c r="F9650" i="18"/>
  <c r="F9651" i="18"/>
  <c r="F9652" i="18"/>
  <c r="F9653" i="18"/>
  <c r="F9654" i="18"/>
  <c r="F9655" i="18"/>
  <c r="F9656" i="18"/>
  <c r="F9657" i="18"/>
  <c r="F9658" i="18"/>
  <c r="F9659" i="18"/>
  <c r="F9660" i="18"/>
  <c r="F9661" i="18"/>
  <c r="F9662" i="18"/>
  <c r="F9663" i="18"/>
  <c r="F9664" i="18"/>
  <c r="F9665" i="18"/>
  <c r="F9666" i="18"/>
  <c r="F9667" i="18"/>
  <c r="F9668" i="18"/>
  <c r="F9669" i="18"/>
  <c r="F9670" i="18"/>
  <c r="F9671" i="18"/>
  <c r="F9672" i="18"/>
  <c r="F9673" i="18"/>
  <c r="F9674" i="18"/>
  <c r="F9675" i="18"/>
  <c r="F9676" i="18"/>
  <c r="F9677" i="18"/>
  <c r="F9678" i="18"/>
  <c r="F9679" i="18"/>
  <c r="F9680" i="18"/>
  <c r="F9681" i="18"/>
  <c r="F9682" i="18"/>
  <c r="F9683" i="18"/>
  <c r="F9684" i="18"/>
  <c r="F9685" i="18"/>
  <c r="F9686" i="18"/>
  <c r="F9687" i="18"/>
  <c r="F9688" i="18"/>
  <c r="F9689" i="18"/>
  <c r="F9690" i="18"/>
  <c r="F9691" i="18"/>
  <c r="F9692" i="18"/>
  <c r="F9693" i="18"/>
  <c r="F9694" i="18"/>
  <c r="F9695" i="18"/>
  <c r="F9696" i="18"/>
  <c r="F9697" i="18"/>
  <c r="F9698" i="18"/>
  <c r="F9699" i="18"/>
  <c r="F9700" i="18"/>
  <c r="F9701" i="18"/>
  <c r="F9702" i="18"/>
  <c r="F9703" i="18"/>
  <c r="F9704" i="18"/>
  <c r="F9705" i="18"/>
  <c r="F9706" i="18"/>
  <c r="F9707" i="18"/>
  <c r="F9708" i="18"/>
  <c r="F9709" i="18"/>
  <c r="F9710" i="18"/>
  <c r="F9711" i="18"/>
  <c r="F9712" i="18"/>
  <c r="F9713" i="18"/>
  <c r="F9714" i="18"/>
  <c r="F9715" i="18"/>
  <c r="F9716" i="18"/>
  <c r="F9717" i="18"/>
  <c r="F9718" i="18"/>
  <c r="F9719" i="18"/>
  <c r="F9720" i="18"/>
  <c r="F9721" i="18"/>
  <c r="F9722" i="18"/>
  <c r="F9723" i="18"/>
  <c r="F9724" i="18"/>
  <c r="F9725" i="18"/>
  <c r="F9726" i="18"/>
  <c r="F9727" i="18"/>
  <c r="F9728" i="18"/>
  <c r="F9729" i="18"/>
  <c r="F9730" i="18"/>
  <c r="F9731" i="18"/>
  <c r="F9732" i="18"/>
  <c r="F9733" i="18"/>
  <c r="F9734" i="18"/>
  <c r="F9735" i="18"/>
  <c r="F9736" i="18"/>
  <c r="F9737" i="18"/>
  <c r="F9738" i="18"/>
  <c r="F9739" i="18"/>
  <c r="F9740" i="18"/>
  <c r="F9741" i="18"/>
  <c r="F9742" i="18"/>
  <c r="F9743" i="18"/>
  <c r="F9744" i="18"/>
  <c r="F9745" i="18"/>
  <c r="F9746" i="18"/>
  <c r="F9747" i="18"/>
  <c r="F9748" i="18"/>
  <c r="F9749" i="18"/>
  <c r="F9750" i="18"/>
  <c r="F9751" i="18"/>
  <c r="F9752" i="18"/>
  <c r="F9753" i="18"/>
  <c r="F9754" i="18"/>
  <c r="F9755" i="18"/>
  <c r="F9756" i="18"/>
  <c r="F9757" i="18"/>
  <c r="F9758" i="18"/>
  <c r="F9759" i="18"/>
  <c r="F9760" i="18"/>
  <c r="F9761" i="18"/>
  <c r="F9762" i="18"/>
  <c r="F9763" i="18"/>
  <c r="F9764" i="18"/>
  <c r="F9765" i="18"/>
  <c r="F9766" i="18"/>
  <c r="F9767" i="18"/>
  <c r="F9768" i="18"/>
  <c r="F9769" i="18"/>
  <c r="F9770" i="18"/>
  <c r="F9771" i="18"/>
  <c r="F9772" i="18"/>
  <c r="F9773" i="18"/>
  <c r="F9774" i="18"/>
  <c r="F9775" i="18"/>
  <c r="F9776" i="18"/>
  <c r="F9777" i="18"/>
  <c r="F9778" i="18"/>
  <c r="F9779" i="18"/>
  <c r="F9780" i="18"/>
  <c r="F9781" i="18"/>
  <c r="F9782" i="18"/>
  <c r="F9783" i="18"/>
  <c r="F9784" i="18"/>
  <c r="F9785" i="18"/>
  <c r="F9786" i="18"/>
  <c r="F9787" i="18"/>
  <c r="F9788" i="18"/>
  <c r="F9789" i="18"/>
  <c r="F9790" i="18"/>
  <c r="F9791" i="18"/>
  <c r="F9792" i="18"/>
  <c r="F9793" i="18"/>
  <c r="F9794" i="18"/>
  <c r="F9795" i="18"/>
  <c r="F9796" i="18"/>
  <c r="F9797" i="18"/>
  <c r="F9798" i="18"/>
  <c r="F9799" i="18"/>
  <c r="F9800" i="18"/>
  <c r="F9801" i="18"/>
  <c r="F9802" i="18"/>
  <c r="F9803" i="18"/>
  <c r="F9804" i="18"/>
  <c r="F9805" i="18"/>
  <c r="F9806" i="18"/>
  <c r="F9807" i="18"/>
  <c r="F9808" i="18"/>
  <c r="F9809" i="18"/>
  <c r="F9810" i="18"/>
  <c r="F9811" i="18"/>
  <c r="F9812" i="18"/>
  <c r="F9813" i="18"/>
  <c r="F9814" i="18"/>
  <c r="F9815" i="18"/>
  <c r="F9816" i="18"/>
  <c r="F9817" i="18"/>
  <c r="F9818" i="18"/>
  <c r="F9819" i="18"/>
  <c r="F9820" i="18"/>
  <c r="F9821" i="18"/>
  <c r="F9822" i="18"/>
  <c r="F9823" i="18"/>
  <c r="F9824" i="18"/>
  <c r="F9825" i="18"/>
  <c r="F9826" i="18"/>
  <c r="F9827" i="18"/>
  <c r="F9828" i="18"/>
  <c r="F9829" i="18"/>
  <c r="F9830" i="18"/>
  <c r="F9831" i="18"/>
  <c r="F9832" i="18"/>
  <c r="F9833" i="18"/>
  <c r="F9834" i="18"/>
  <c r="F9835" i="18"/>
  <c r="F9836" i="18"/>
  <c r="F9837" i="18"/>
  <c r="F9838" i="18"/>
  <c r="F9839" i="18"/>
  <c r="F9840" i="18"/>
  <c r="F9841" i="18"/>
  <c r="F9842" i="18"/>
  <c r="F9843" i="18"/>
  <c r="F9844" i="18"/>
  <c r="F9845" i="18"/>
  <c r="F9846" i="18"/>
  <c r="F9847" i="18"/>
  <c r="F9848" i="18"/>
  <c r="F9849" i="18"/>
  <c r="F9850" i="18"/>
  <c r="F9851" i="18"/>
  <c r="F9852" i="18"/>
  <c r="F9853" i="18"/>
  <c r="F9854" i="18"/>
  <c r="F9855" i="18"/>
  <c r="F9856" i="18"/>
  <c r="F9857" i="18"/>
  <c r="F9858" i="18"/>
  <c r="F9859" i="18"/>
  <c r="F9860" i="18"/>
  <c r="F9861" i="18"/>
  <c r="F9862" i="18"/>
  <c r="F9863" i="18"/>
  <c r="F9864" i="18"/>
  <c r="F9865" i="18"/>
  <c r="F9866" i="18"/>
  <c r="F9867" i="18"/>
  <c r="F9868" i="18"/>
  <c r="F9869" i="18"/>
  <c r="F9870" i="18"/>
  <c r="F9871" i="18"/>
  <c r="F9872" i="18"/>
  <c r="F9873" i="18"/>
  <c r="F9874" i="18"/>
  <c r="F9875" i="18"/>
  <c r="F9876" i="18"/>
  <c r="F9877" i="18"/>
  <c r="F9878" i="18"/>
  <c r="F9879" i="18"/>
  <c r="F9880" i="18"/>
  <c r="F9881" i="18"/>
  <c r="F9882" i="18"/>
  <c r="F9883" i="18"/>
  <c r="F9884" i="18"/>
  <c r="F9885" i="18"/>
  <c r="F9886" i="18"/>
  <c r="F9887" i="18"/>
  <c r="F9888" i="18"/>
  <c r="F9889" i="18"/>
  <c r="F9890" i="18"/>
  <c r="F9891" i="18"/>
  <c r="F9892" i="18"/>
  <c r="F9893" i="18"/>
  <c r="F9894" i="18"/>
  <c r="F9895" i="18"/>
  <c r="F9896" i="18"/>
  <c r="F9897" i="18"/>
  <c r="F9898" i="18"/>
  <c r="F9899" i="18"/>
  <c r="F9900" i="18"/>
  <c r="F9901" i="18"/>
  <c r="F9902" i="18"/>
  <c r="F9903" i="18"/>
  <c r="F9904" i="18"/>
  <c r="F9905" i="18"/>
  <c r="F9906" i="18"/>
  <c r="F9907" i="18"/>
  <c r="F9908" i="18"/>
  <c r="F9909" i="18"/>
  <c r="F9910" i="18"/>
  <c r="F9911" i="18"/>
  <c r="F9912" i="18"/>
  <c r="F9913" i="18"/>
  <c r="F9914" i="18"/>
  <c r="F9915" i="18"/>
  <c r="F9916" i="18"/>
  <c r="F9917" i="18"/>
  <c r="F9918" i="18"/>
  <c r="F9919" i="18"/>
  <c r="F9920" i="18"/>
  <c r="F9921" i="18"/>
  <c r="F9922" i="18"/>
  <c r="F9923" i="18"/>
  <c r="F9924" i="18"/>
  <c r="F9925" i="18"/>
  <c r="F9926" i="18"/>
  <c r="F9927" i="18"/>
  <c r="F9928" i="18"/>
  <c r="F9929" i="18"/>
  <c r="F9930" i="18"/>
  <c r="F9931" i="18"/>
  <c r="F9932" i="18"/>
  <c r="F9933" i="18"/>
  <c r="F9934" i="18"/>
  <c r="F9935" i="18"/>
  <c r="F9936" i="18"/>
  <c r="F9937" i="18"/>
  <c r="F9938" i="18"/>
  <c r="F9939" i="18"/>
  <c r="F9940" i="18"/>
  <c r="F9941" i="18"/>
  <c r="F9942" i="18"/>
  <c r="F9943" i="18"/>
  <c r="F9944" i="18"/>
  <c r="F9945" i="18"/>
  <c r="F9946" i="18"/>
  <c r="F9947" i="18"/>
  <c r="F9948" i="18"/>
  <c r="F9949" i="18"/>
  <c r="F9950" i="18"/>
  <c r="F9951" i="18"/>
  <c r="F9952" i="18"/>
  <c r="F9953" i="18"/>
  <c r="F9954" i="18"/>
  <c r="F9955" i="18"/>
  <c r="F9956" i="18"/>
  <c r="F9957" i="18"/>
  <c r="F9958" i="18"/>
  <c r="F9959" i="18"/>
  <c r="F9960" i="18"/>
  <c r="F9961" i="18"/>
  <c r="F9962" i="18"/>
  <c r="F9963" i="18"/>
  <c r="F9964" i="18"/>
  <c r="F9965" i="18"/>
  <c r="F9966" i="18"/>
  <c r="F9967" i="18"/>
  <c r="F9968" i="18"/>
  <c r="F9969" i="18"/>
  <c r="F9970" i="18"/>
  <c r="F9971" i="18"/>
  <c r="F9972" i="18"/>
  <c r="F9973" i="18"/>
  <c r="F9974" i="18"/>
  <c r="F9975" i="18"/>
  <c r="F9976" i="18"/>
  <c r="F9977" i="18"/>
  <c r="F9978" i="18"/>
  <c r="F9979" i="18"/>
  <c r="F9980" i="18"/>
  <c r="F9981" i="18"/>
  <c r="F9982" i="18"/>
  <c r="F9983" i="18"/>
  <c r="F9984" i="18"/>
  <c r="F9985" i="18"/>
  <c r="F9986" i="18"/>
  <c r="F9987" i="18"/>
  <c r="F9988" i="18"/>
  <c r="F9989" i="18"/>
  <c r="F9990" i="18"/>
  <c r="F9991" i="18"/>
  <c r="F9992" i="18"/>
  <c r="F9993" i="18"/>
  <c r="F9994" i="18"/>
  <c r="F9995" i="18"/>
  <c r="F9996" i="18"/>
  <c r="F9997" i="18"/>
  <c r="F9998" i="18"/>
  <c r="F9999" i="18"/>
  <c r="F10000" i="18"/>
  <c r="F10001" i="18"/>
  <c r="F10002" i="18"/>
  <c r="F10003" i="18"/>
  <c r="F10004" i="18"/>
  <c r="F10005" i="18"/>
  <c r="F10006" i="18"/>
  <c r="F10007" i="18"/>
  <c r="F10008" i="18"/>
  <c r="F10009" i="18"/>
  <c r="F10010" i="18"/>
  <c r="F10011" i="18"/>
  <c r="F10012" i="18"/>
  <c r="F10013" i="18"/>
  <c r="F10014" i="18"/>
  <c r="F10015" i="18"/>
  <c r="F10016" i="18"/>
  <c r="F10017" i="18"/>
  <c r="F10018" i="18"/>
  <c r="F10019" i="18"/>
  <c r="F10020" i="18"/>
  <c r="F10021" i="18"/>
  <c r="F10022" i="18"/>
  <c r="F10023" i="18"/>
  <c r="F10024" i="18"/>
  <c r="F10025" i="18"/>
  <c r="F10026" i="18"/>
  <c r="F10027" i="18"/>
  <c r="F10028" i="18"/>
  <c r="F10029" i="18"/>
  <c r="F10030" i="18"/>
  <c r="F10031" i="18"/>
  <c r="F10032" i="18"/>
  <c r="F10033" i="18"/>
  <c r="F10034" i="18"/>
  <c r="F10035" i="18"/>
  <c r="F10036" i="18"/>
  <c r="F10037" i="18"/>
  <c r="F10038" i="18"/>
  <c r="F10039" i="18"/>
  <c r="F10040" i="18"/>
  <c r="F10041" i="18"/>
  <c r="F10042" i="18"/>
  <c r="F10043" i="18"/>
  <c r="F10044" i="18"/>
  <c r="F10045" i="18"/>
  <c r="F10046" i="18"/>
  <c r="F10047" i="18"/>
  <c r="F10048" i="18"/>
  <c r="F10049" i="18"/>
  <c r="F10050" i="18"/>
  <c r="F10051" i="18"/>
  <c r="F10052" i="18"/>
  <c r="F10053" i="18"/>
  <c r="F10054" i="18"/>
  <c r="F10055" i="18"/>
  <c r="F10056" i="18"/>
  <c r="F10057" i="18"/>
  <c r="F10058" i="18"/>
  <c r="F10059" i="18"/>
  <c r="F10060" i="18"/>
  <c r="F10061" i="18"/>
  <c r="F10062" i="18"/>
  <c r="F10063" i="18"/>
  <c r="F10064" i="18"/>
  <c r="F10065" i="18"/>
  <c r="F10066" i="18"/>
  <c r="F10067" i="18"/>
  <c r="F10068" i="18"/>
  <c r="F10069" i="18"/>
  <c r="F10070" i="18"/>
  <c r="F10071" i="18"/>
  <c r="F10072" i="18"/>
  <c r="F10073" i="18"/>
  <c r="F10074" i="18"/>
  <c r="F10075" i="18"/>
  <c r="F10076" i="18"/>
  <c r="F10077" i="18"/>
  <c r="F10078" i="18"/>
  <c r="F10079" i="18"/>
  <c r="F10080" i="18"/>
  <c r="F10081" i="18"/>
  <c r="F10082" i="18"/>
  <c r="F10083" i="18"/>
  <c r="F10084" i="18"/>
  <c r="F10085" i="18"/>
  <c r="F10086" i="18"/>
  <c r="F10087" i="18"/>
  <c r="F10088" i="18"/>
  <c r="F10089" i="18"/>
  <c r="F10090" i="18"/>
  <c r="F10091" i="18"/>
  <c r="F10092" i="18"/>
  <c r="F10093" i="18"/>
  <c r="F10094" i="18"/>
  <c r="F10095" i="18"/>
  <c r="F10096" i="18"/>
  <c r="F10097" i="18"/>
  <c r="F10098" i="18"/>
  <c r="F10099" i="18"/>
  <c r="F10100" i="18"/>
  <c r="F10101" i="18"/>
  <c r="F10102" i="18"/>
  <c r="F10103" i="18"/>
  <c r="F10104" i="18"/>
  <c r="F10105" i="18"/>
  <c r="F10106" i="18"/>
  <c r="F10107" i="18"/>
  <c r="F10108" i="18"/>
  <c r="F10109" i="18"/>
  <c r="F10110" i="18"/>
  <c r="F10111" i="18"/>
  <c r="F10112" i="18"/>
  <c r="F10113" i="18"/>
  <c r="F10114" i="18"/>
  <c r="F10115" i="18"/>
  <c r="F10116" i="18"/>
  <c r="F10117" i="18"/>
  <c r="F10118" i="18"/>
  <c r="F10119" i="18"/>
  <c r="F10120" i="18"/>
  <c r="F10121" i="18"/>
  <c r="F10122" i="18"/>
  <c r="F10123" i="18"/>
  <c r="F10124" i="18"/>
  <c r="F10125" i="18"/>
  <c r="F10126" i="18"/>
  <c r="F10127" i="18"/>
  <c r="F10128" i="18"/>
  <c r="F10129" i="18"/>
  <c r="F10130" i="18"/>
  <c r="F10131" i="18"/>
  <c r="F10132" i="18"/>
  <c r="F10133" i="18"/>
  <c r="F10134" i="18"/>
  <c r="F10135" i="18"/>
  <c r="F10136" i="18"/>
  <c r="F10137" i="18"/>
  <c r="F10138" i="18"/>
  <c r="F10139" i="18"/>
  <c r="F10140" i="18"/>
  <c r="F10141" i="18"/>
  <c r="F10142" i="18"/>
  <c r="F10143" i="18"/>
  <c r="F10144" i="18"/>
  <c r="F10145" i="18"/>
  <c r="F10146" i="18"/>
  <c r="F10147" i="18"/>
  <c r="F10148" i="18"/>
  <c r="F10149" i="18"/>
  <c r="F10150" i="18"/>
  <c r="F10151" i="18"/>
  <c r="F10152" i="18"/>
  <c r="F10153" i="18"/>
  <c r="F10154" i="18"/>
  <c r="F10155" i="18"/>
  <c r="F10156" i="18"/>
  <c r="F10157" i="18"/>
  <c r="F10158" i="18"/>
  <c r="F10159" i="18"/>
  <c r="F10160" i="18"/>
  <c r="F10161" i="18"/>
  <c r="F10162" i="18"/>
  <c r="F10163" i="18"/>
  <c r="F10164" i="18"/>
  <c r="F10165" i="18"/>
  <c r="F10166" i="18"/>
  <c r="F10167" i="18"/>
  <c r="F10168" i="18"/>
  <c r="F10169" i="18"/>
  <c r="F10170" i="18"/>
  <c r="F10171" i="18"/>
  <c r="F10172" i="18"/>
  <c r="F10173" i="18"/>
  <c r="F10174" i="18"/>
  <c r="F10175" i="18"/>
  <c r="F10176" i="18"/>
  <c r="F10177" i="18"/>
  <c r="F10178" i="18"/>
  <c r="F10179" i="18"/>
  <c r="F10180" i="18"/>
  <c r="F10181" i="18"/>
  <c r="F10182" i="18"/>
  <c r="F10183" i="18"/>
  <c r="F10184" i="18"/>
  <c r="F10185" i="18"/>
  <c r="F10186" i="18"/>
  <c r="F10187" i="18"/>
  <c r="F10188" i="18"/>
  <c r="F10189" i="18"/>
  <c r="F10190" i="18"/>
  <c r="F10191" i="18"/>
  <c r="F10192" i="18"/>
  <c r="F10193" i="18"/>
  <c r="F10194" i="18"/>
  <c r="F10195" i="18"/>
  <c r="F10196" i="18"/>
  <c r="F10197" i="18"/>
  <c r="F10198" i="18"/>
  <c r="F10199" i="18"/>
  <c r="F10200" i="18"/>
  <c r="F10201" i="18"/>
  <c r="F10202" i="18"/>
  <c r="F10203" i="18"/>
  <c r="F10204" i="18"/>
  <c r="F10205" i="18"/>
  <c r="F10206" i="18"/>
  <c r="F10207" i="18"/>
  <c r="F10208" i="18"/>
  <c r="F10209" i="18"/>
  <c r="F10210" i="18"/>
  <c r="F10211" i="18"/>
  <c r="F10212" i="18"/>
  <c r="F10213" i="18"/>
  <c r="F10214" i="18"/>
  <c r="F10215" i="18"/>
  <c r="F10216" i="18"/>
  <c r="F10217" i="18"/>
  <c r="F10218" i="18"/>
  <c r="F10219" i="18"/>
  <c r="F10220" i="18"/>
  <c r="F10221" i="18"/>
  <c r="F10222" i="18"/>
  <c r="F10223" i="18"/>
  <c r="F10224" i="18"/>
  <c r="F10225" i="18"/>
  <c r="F10226" i="18"/>
  <c r="F10227" i="18"/>
  <c r="F10228" i="18"/>
  <c r="F10229" i="18"/>
  <c r="F10230" i="18"/>
  <c r="F10231" i="18"/>
  <c r="F10232" i="18"/>
  <c r="F10233" i="18"/>
  <c r="F10234" i="18"/>
  <c r="F10235" i="18"/>
  <c r="F10236" i="18"/>
  <c r="F10237" i="18"/>
  <c r="F10238" i="18"/>
  <c r="F10239" i="18"/>
  <c r="F10240" i="18"/>
  <c r="F10241" i="18"/>
  <c r="F10242" i="18"/>
  <c r="F10243" i="18"/>
  <c r="F10244" i="18"/>
  <c r="F10245" i="18"/>
  <c r="F10246" i="18"/>
  <c r="F10247" i="18"/>
  <c r="F10248" i="18"/>
  <c r="F10249" i="18"/>
  <c r="F10250" i="18"/>
  <c r="F10251" i="18"/>
  <c r="F10252" i="18"/>
  <c r="F10253" i="18"/>
  <c r="F10254" i="18"/>
  <c r="F10255" i="18"/>
  <c r="F10256" i="18"/>
  <c r="F10257" i="18"/>
  <c r="F10258" i="18"/>
  <c r="F10259" i="18"/>
  <c r="F10260" i="18"/>
  <c r="F10261" i="18"/>
  <c r="F10262" i="18"/>
  <c r="F10263" i="18"/>
  <c r="F10264" i="18"/>
  <c r="F10265" i="18"/>
  <c r="F10266" i="18"/>
  <c r="F10267" i="18"/>
  <c r="F10268" i="18"/>
  <c r="F10269" i="18"/>
  <c r="F10270" i="18"/>
  <c r="F10271" i="18"/>
  <c r="F10272" i="18"/>
  <c r="F10273" i="18"/>
  <c r="F10274" i="18"/>
  <c r="F10275" i="18"/>
  <c r="F10276" i="18"/>
  <c r="F10277" i="18"/>
  <c r="F10278" i="18"/>
  <c r="F10279" i="18"/>
  <c r="F10280" i="18"/>
  <c r="F10281" i="18"/>
  <c r="F10282" i="18"/>
  <c r="F10283" i="18"/>
  <c r="F10284" i="18"/>
  <c r="F10285" i="18"/>
  <c r="F10286" i="18"/>
  <c r="F10287" i="18"/>
  <c r="F10288" i="18"/>
  <c r="F10289" i="18"/>
  <c r="F10290" i="18"/>
  <c r="F10291" i="18"/>
  <c r="F10292" i="18"/>
  <c r="F10293" i="18"/>
  <c r="F10294" i="18"/>
  <c r="F10295" i="18"/>
  <c r="F10296" i="18"/>
  <c r="F10297" i="18"/>
  <c r="F10298" i="18"/>
  <c r="F10299" i="18"/>
  <c r="F10300" i="18"/>
  <c r="F10301" i="18"/>
  <c r="F10302" i="18"/>
  <c r="F10303" i="18"/>
  <c r="F10304" i="18"/>
  <c r="F10305" i="18"/>
  <c r="F10306" i="18"/>
  <c r="F10307" i="18"/>
  <c r="F10308" i="18"/>
  <c r="F10309" i="18"/>
  <c r="F10310" i="18"/>
  <c r="F10311" i="18"/>
  <c r="F10312" i="18"/>
  <c r="F10313" i="18"/>
  <c r="F10314" i="18"/>
  <c r="F10315" i="18"/>
  <c r="F10316" i="18"/>
  <c r="F10317" i="18"/>
  <c r="F10318" i="18"/>
  <c r="F10319" i="18"/>
  <c r="F10320" i="18"/>
  <c r="F10321" i="18"/>
  <c r="F10322" i="18"/>
  <c r="F10323" i="18"/>
  <c r="F10324" i="18"/>
  <c r="F10325" i="18"/>
  <c r="F10326" i="18"/>
  <c r="F10327" i="18"/>
  <c r="F10328" i="18"/>
  <c r="F10329" i="18"/>
  <c r="F10330" i="18"/>
  <c r="F10331" i="18"/>
  <c r="F10332" i="18"/>
  <c r="F10333" i="18"/>
  <c r="F10334" i="18"/>
  <c r="F10335" i="18"/>
  <c r="F10336" i="18"/>
  <c r="F10337" i="18"/>
  <c r="F10338" i="18"/>
  <c r="F10339" i="18"/>
  <c r="F10340" i="18"/>
  <c r="F10341" i="18"/>
  <c r="F10342" i="18"/>
  <c r="F10343" i="18"/>
  <c r="F10344" i="18"/>
  <c r="F10345" i="18"/>
  <c r="F10346" i="18"/>
  <c r="F10347" i="18"/>
  <c r="F10348" i="18"/>
  <c r="F10349" i="18"/>
  <c r="F10350" i="18"/>
  <c r="F10351" i="18"/>
  <c r="F10352" i="18"/>
  <c r="F10353" i="18"/>
  <c r="F10354" i="18"/>
  <c r="F10355" i="18"/>
  <c r="F10356" i="18"/>
  <c r="F10357" i="18"/>
  <c r="F10358" i="18"/>
  <c r="F10359" i="18"/>
  <c r="F10360" i="18"/>
  <c r="F10361" i="18"/>
  <c r="F10362" i="18"/>
  <c r="F10363" i="18"/>
  <c r="F10364" i="18"/>
  <c r="F10365" i="18"/>
  <c r="F10366" i="18"/>
  <c r="F10367" i="18"/>
  <c r="F10368" i="18"/>
  <c r="F10369" i="18"/>
  <c r="F10370" i="18"/>
  <c r="F10371" i="18"/>
  <c r="F10372" i="18"/>
  <c r="F10373" i="18"/>
  <c r="F10374" i="18"/>
  <c r="F10375" i="18"/>
  <c r="F10376" i="18"/>
  <c r="F10377" i="18"/>
  <c r="F10378" i="18"/>
  <c r="F10379" i="18"/>
  <c r="F10380" i="18"/>
  <c r="F10381" i="18"/>
  <c r="F10382" i="18"/>
  <c r="F10383" i="18"/>
  <c r="F10384" i="18"/>
  <c r="F10385" i="18"/>
  <c r="F10386" i="18"/>
  <c r="F10387" i="18"/>
  <c r="F10388" i="18"/>
  <c r="F10389" i="18"/>
  <c r="F10390" i="18"/>
  <c r="F10391" i="18"/>
  <c r="F10392" i="18"/>
  <c r="F10393" i="18"/>
  <c r="F10394" i="18"/>
  <c r="F10395" i="18"/>
  <c r="F10396" i="18"/>
  <c r="F10397" i="18"/>
  <c r="F10398" i="18"/>
  <c r="F10399" i="18"/>
  <c r="F10400" i="18"/>
  <c r="F10401" i="18"/>
  <c r="F10402" i="18"/>
  <c r="F10403" i="18"/>
  <c r="F10404" i="18"/>
  <c r="F10405" i="18"/>
  <c r="F10406" i="18"/>
  <c r="F10407" i="18"/>
  <c r="F10408" i="18"/>
  <c r="F10409" i="18"/>
  <c r="F10410" i="18"/>
  <c r="F10411" i="18"/>
  <c r="F10412" i="18"/>
  <c r="F10413" i="18"/>
  <c r="F10414" i="18"/>
  <c r="F10415" i="18"/>
  <c r="F10416" i="18"/>
  <c r="F10417" i="18"/>
  <c r="F10418" i="18"/>
  <c r="F10419" i="18"/>
  <c r="F10420" i="18"/>
  <c r="F10421" i="18"/>
  <c r="F10422" i="18"/>
  <c r="F10423" i="18"/>
  <c r="F10424" i="18"/>
  <c r="F10425" i="18"/>
  <c r="F10426" i="18"/>
  <c r="F10427" i="18"/>
  <c r="F10428" i="18"/>
  <c r="F10429" i="18"/>
  <c r="F10430" i="18"/>
  <c r="F10431" i="18"/>
  <c r="F10432" i="18"/>
  <c r="F10433" i="18"/>
  <c r="F10434" i="18"/>
  <c r="F10435" i="18"/>
  <c r="F10436" i="18"/>
  <c r="F10437" i="18"/>
  <c r="F10438" i="18"/>
  <c r="F10439" i="18"/>
  <c r="F10440" i="18"/>
  <c r="F10441" i="18"/>
  <c r="F10442" i="18"/>
  <c r="F10443" i="18"/>
  <c r="F10444" i="18"/>
  <c r="F10445" i="18"/>
  <c r="F10446" i="18"/>
  <c r="F10447" i="18"/>
  <c r="F10448" i="18"/>
  <c r="F10449" i="18"/>
  <c r="F10450" i="18"/>
  <c r="F10451" i="18"/>
  <c r="F10452" i="18"/>
  <c r="F10453" i="18"/>
  <c r="F10454" i="18"/>
  <c r="F10455" i="18"/>
  <c r="F10456" i="18"/>
  <c r="F10457" i="18"/>
  <c r="F10458" i="18"/>
  <c r="F10459" i="18"/>
  <c r="F10460" i="18"/>
  <c r="F10461" i="18"/>
  <c r="F10462" i="18"/>
  <c r="F10463" i="18"/>
  <c r="F10464" i="18"/>
  <c r="F10465" i="18"/>
  <c r="F10466" i="18"/>
  <c r="F10467" i="18"/>
  <c r="F10468" i="18"/>
  <c r="F10469" i="18"/>
  <c r="F10470" i="18"/>
  <c r="F10471" i="18"/>
  <c r="F10472" i="18"/>
  <c r="F10473" i="18"/>
  <c r="F10474" i="18"/>
  <c r="F10475" i="18"/>
  <c r="F10476" i="18"/>
  <c r="F10477" i="18"/>
  <c r="F10478" i="18"/>
  <c r="F10479" i="18"/>
  <c r="F10480" i="18"/>
  <c r="F10481" i="18"/>
  <c r="F10482" i="18"/>
  <c r="F10483" i="18"/>
  <c r="F10484" i="18"/>
  <c r="F10485" i="18"/>
  <c r="F10486" i="18"/>
  <c r="F10487" i="18"/>
  <c r="F10488" i="18"/>
  <c r="F10489" i="18"/>
  <c r="F10490" i="18"/>
  <c r="F10491" i="18"/>
  <c r="F10492" i="18"/>
  <c r="F10493" i="18"/>
  <c r="F10494" i="18"/>
  <c r="F10495" i="18"/>
  <c r="F10496" i="18"/>
  <c r="F10497" i="18"/>
  <c r="F10498" i="18"/>
  <c r="F10499" i="18"/>
  <c r="F10500" i="18"/>
  <c r="F10501" i="18"/>
  <c r="F10502" i="18"/>
  <c r="F10503" i="18"/>
  <c r="F10504" i="18"/>
  <c r="F10505" i="18"/>
  <c r="F10506" i="18"/>
  <c r="F10507" i="18"/>
  <c r="F10508" i="18"/>
  <c r="F10509" i="18"/>
  <c r="F10510" i="18"/>
  <c r="F10511" i="18"/>
  <c r="F10512" i="18"/>
  <c r="F10513" i="18"/>
  <c r="F10514" i="18"/>
  <c r="F10515" i="18"/>
  <c r="F10516" i="18"/>
  <c r="F10517" i="18"/>
  <c r="F10518" i="18"/>
  <c r="F10519" i="18"/>
  <c r="F10520" i="18"/>
  <c r="F10521" i="18"/>
  <c r="F10522" i="18"/>
  <c r="F10523" i="18"/>
  <c r="F10524" i="18"/>
  <c r="F10525" i="18"/>
  <c r="F10526" i="18"/>
  <c r="F10527" i="18"/>
  <c r="F10528" i="18"/>
  <c r="F10529" i="18"/>
  <c r="F10530" i="18"/>
  <c r="F10531" i="18"/>
  <c r="F10532" i="18"/>
  <c r="F10533" i="18"/>
  <c r="F10534" i="18"/>
  <c r="F10535" i="18"/>
  <c r="F10536" i="18"/>
  <c r="F10537" i="18"/>
  <c r="F10538" i="18"/>
  <c r="F10539" i="18"/>
  <c r="F10540" i="18"/>
  <c r="F10541" i="18"/>
  <c r="F10542" i="18"/>
  <c r="F10543" i="18"/>
  <c r="F10544" i="18"/>
  <c r="F10545" i="18"/>
  <c r="F10546" i="18"/>
  <c r="F10547" i="18"/>
  <c r="F10548" i="18"/>
  <c r="F10549" i="18"/>
  <c r="F10550" i="18"/>
  <c r="F10551" i="18"/>
  <c r="F10552" i="18"/>
  <c r="F10553" i="18"/>
  <c r="F10554" i="18"/>
  <c r="F10555" i="18"/>
  <c r="F10556" i="18"/>
  <c r="F10557" i="18"/>
  <c r="F10558" i="18"/>
  <c r="F10559" i="18"/>
  <c r="F10560" i="18"/>
  <c r="F10561" i="18"/>
  <c r="F10562" i="18"/>
  <c r="F10563" i="18"/>
  <c r="F10564" i="18"/>
  <c r="F10565" i="18"/>
  <c r="F10566" i="18"/>
  <c r="F10567" i="18"/>
  <c r="F10568" i="18"/>
  <c r="F10569" i="18"/>
  <c r="F10570" i="18"/>
  <c r="F10571" i="18"/>
  <c r="F10572" i="18"/>
  <c r="F10573" i="18"/>
  <c r="F10574" i="18"/>
  <c r="F10575" i="18"/>
  <c r="F10576" i="18"/>
  <c r="F10577" i="18"/>
  <c r="F10578" i="18"/>
  <c r="F10579" i="18"/>
  <c r="F10580" i="18"/>
  <c r="F10581" i="18"/>
  <c r="F10582" i="18"/>
  <c r="F10583" i="18"/>
  <c r="F10584" i="18"/>
  <c r="F10585" i="18"/>
  <c r="F10586" i="18"/>
  <c r="F10587" i="18"/>
  <c r="F10588" i="18"/>
  <c r="F10589" i="18"/>
  <c r="F10590" i="18"/>
  <c r="F10591" i="18"/>
  <c r="F10592" i="18"/>
  <c r="F10593" i="18"/>
  <c r="F10594" i="18"/>
  <c r="F10595" i="18"/>
  <c r="F10596" i="18"/>
  <c r="F10597" i="18"/>
  <c r="F10598" i="18"/>
  <c r="F10599" i="18"/>
  <c r="F10600" i="18"/>
  <c r="F10601" i="18"/>
  <c r="F10602" i="18"/>
  <c r="F10603" i="18"/>
  <c r="F10604" i="18"/>
  <c r="F10605" i="18"/>
  <c r="F10606" i="18"/>
  <c r="F10607" i="18"/>
  <c r="F10608" i="18"/>
  <c r="F10609" i="18"/>
  <c r="F10610" i="18"/>
  <c r="F10611" i="18"/>
  <c r="F10612" i="18"/>
  <c r="F10613" i="18"/>
  <c r="F10614" i="18"/>
  <c r="F10615" i="18"/>
  <c r="F10616" i="18"/>
  <c r="F10617" i="18"/>
  <c r="F10618" i="18"/>
  <c r="F10619" i="18"/>
  <c r="F10620" i="18"/>
  <c r="F10621" i="18"/>
  <c r="F10622" i="18"/>
  <c r="F10623" i="18"/>
  <c r="F10624" i="18"/>
  <c r="F10625" i="18"/>
  <c r="F10626" i="18"/>
  <c r="F10627" i="18"/>
  <c r="F10628" i="18"/>
  <c r="F10629" i="18"/>
  <c r="F10630" i="18"/>
  <c r="F10631" i="18"/>
  <c r="F10632" i="18"/>
  <c r="F10633" i="18"/>
  <c r="F10634" i="18"/>
  <c r="F10635" i="18"/>
  <c r="F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I52" i="18"/>
  <c r="I53" i="18"/>
  <c r="I54" i="18"/>
  <c r="I55" i="18"/>
  <c r="I56" i="18"/>
  <c r="I57" i="18"/>
  <c r="I58" i="18"/>
  <c r="I59" i="18"/>
  <c r="I60" i="18"/>
  <c r="I61" i="18"/>
  <c r="I62" i="18"/>
  <c r="I63" i="18"/>
  <c r="I64" i="18"/>
  <c r="I65" i="18"/>
  <c r="I66" i="18"/>
  <c r="I67" i="18"/>
  <c r="I68" i="18"/>
  <c r="I69" i="18"/>
  <c r="I70" i="18"/>
  <c r="I71" i="18"/>
  <c r="I72" i="18"/>
  <c r="I73" i="18"/>
  <c r="I74" i="18"/>
  <c r="I75" i="18"/>
  <c r="I76" i="18"/>
  <c r="I77" i="18"/>
  <c r="I78" i="18"/>
  <c r="I79" i="18"/>
  <c r="I80" i="18"/>
  <c r="I81" i="18"/>
  <c r="I82" i="18"/>
  <c r="I83" i="18"/>
  <c r="I84" i="18"/>
  <c r="I85" i="18"/>
  <c r="I86" i="18"/>
  <c r="I87" i="18"/>
  <c r="I88" i="18"/>
  <c r="I89" i="18"/>
  <c r="I90" i="18"/>
  <c r="I91" i="18"/>
  <c r="I92" i="18"/>
  <c r="I93" i="18"/>
  <c r="I94" i="18"/>
  <c r="I95" i="18"/>
  <c r="I96" i="18"/>
  <c r="I97" i="18"/>
  <c r="I98" i="18"/>
  <c r="I99" i="18"/>
  <c r="I100" i="18"/>
  <c r="I101" i="18"/>
  <c r="I102" i="18"/>
  <c r="I103" i="18"/>
  <c r="I104" i="18"/>
  <c r="I105" i="18"/>
  <c r="I106" i="18"/>
  <c r="I107" i="18"/>
  <c r="I108" i="18"/>
  <c r="I109" i="18"/>
  <c r="I110" i="18"/>
  <c r="I111" i="18"/>
  <c r="I112" i="18"/>
  <c r="I113" i="18"/>
  <c r="I114" i="18"/>
  <c r="I115" i="18"/>
  <c r="I116" i="18"/>
  <c r="I117" i="18"/>
  <c r="I118" i="18"/>
  <c r="I119" i="18"/>
  <c r="I120" i="18"/>
  <c r="I121" i="18"/>
  <c r="I122" i="18"/>
  <c r="I123" i="18"/>
  <c r="I124" i="18"/>
  <c r="I125" i="18"/>
  <c r="I126" i="18"/>
  <c r="I127" i="18"/>
  <c r="I128" i="18"/>
  <c r="I129" i="18"/>
  <c r="I130" i="18"/>
  <c r="I131" i="18"/>
  <c r="I132" i="18"/>
  <c r="I133" i="18"/>
  <c r="I134" i="18"/>
  <c r="I135" i="18"/>
  <c r="I136" i="18"/>
  <c r="I137" i="18"/>
  <c r="I138" i="18"/>
  <c r="I139" i="18"/>
  <c r="I140" i="18"/>
  <c r="I141" i="18"/>
  <c r="I142" i="18"/>
  <c r="I143" i="18"/>
  <c r="I144" i="18"/>
  <c r="I145" i="18"/>
  <c r="I146" i="18"/>
  <c r="I147" i="18"/>
  <c r="I148" i="18"/>
  <c r="I149" i="18"/>
  <c r="I150" i="18"/>
  <c r="I151" i="18"/>
  <c r="I152" i="18"/>
  <c r="I153" i="18"/>
  <c r="I154" i="18"/>
  <c r="I155" i="18"/>
  <c r="I156" i="18"/>
  <c r="I157" i="18"/>
  <c r="I158" i="18"/>
  <c r="I159" i="18"/>
  <c r="I160" i="18"/>
  <c r="I161" i="18"/>
  <c r="I162" i="18"/>
  <c r="I163" i="18"/>
  <c r="I164" i="18"/>
  <c r="I165" i="18"/>
  <c r="I166" i="18"/>
  <c r="I167" i="18"/>
  <c r="I168" i="18"/>
  <c r="I169" i="18"/>
  <c r="I170" i="18"/>
  <c r="I171" i="18"/>
  <c r="I172" i="18"/>
  <c r="I173" i="18"/>
  <c r="I174" i="18"/>
  <c r="I175" i="18"/>
  <c r="I176" i="18"/>
  <c r="I177" i="18"/>
  <c r="I178" i="18"/>
  <c r="I179" i="18"/>
  <c r="I180" i="18"/>
  <c r="I181" i="18"/>
  <c r="I182" i="18"/>
  <c r="I183" i="18"/>
  <c r="I184" i="18"/>
  <c r="I185" i="18"/>
  <c r="I186" i="18"/>
  <c r="I187" i="18"/>
  <c r="I188" i="18"/>
  <c r="I189" i="18"/>
  <c r="I190" i="18"/>
  <c r="I191" i="18"/>
  <c r="I192" i="18"/>
  <c r="I193" i="18"/>
  <c r="I194" i="18"/>
  <c r="I195" i="18"/>
  <c r="I196" i="18"/>
  <c r="I197" i="18"/>
  <c r="I198" i="18"/>
  <c r="I199" i="18"/>
  <c r="I200" i="18"/>
  <c r="I201" i="18"/>
  <c r="I202" i="18"/>
  <c r="I203" i="18"/>
  <c r="I204" i="18"/>
  <c r="I205" i="18"/>
  <c r="I206" i="18"/>
  <c r="I207" i="18"/>
  <c r="I208" i="18"/>
  <c r="I209" i="18"/>
  <c r="I210" i="18"/>
  <c r="I211" i="18"/>
  <c r="I212" i="18"/>
  <c r="I213" i="18"/>
  <c r="I214" i="18"/>
  <c r="I215" i="18"/>
  <c r="I216" i="18"/>
  <c r="I217" i="18"/>
  <c r="I218" i="18"/>
  <c r="I219" i="18"/>
  <c r="I220" i="18"/>
  <c r="I221" i="18"/>
  <c r="I222" i="18"/>
  <c r="I223" i="18"/>
  <c r="I224" i="18"/>
  <c r="I225" i="18"/>
  <c r="I226" i="18"/>
  <c r="I227" i="18"/>
  <c r="I228" i="18"/>
  <c r="I229" i="18"/>
  <c r="I230" i="18"/>
  <c r="I231" i="18"/>
  <c r="I232" i="18"/>
  <c r="I233" i="18"/>
  <c r="I234" i="18"/>
  <c r="I235" i="18"/>
  <c r="I236" i="18"/>
  <c r="I237" i="18"/>
  <c r="I238" i="18"/>
  <c r="I239" i="18"/>
  <c r="I240" i="18"/>
  <c r="I241" i="18"/>
  <c r="I242" i="18"/>
  <c r="I243" i="18"/>
  <c r="I244" i="18"/>
  <c r="I245" i="18"/>
  <c r="I246" i="18"/>
  <c r="I247" i="18"/>
  <c r="I248" i="18"/>
  <c r="I249" i="18"/>
  <c r="I250" i="18"/>
  <c r="I251" i="18"/>
  <c r="I252" i="18"/>
  <c r="I253" i="18"/>
  <c r="I254" i="18"/>
  <c r="I255" i="18"/>
  <c r="I256" i="18"/>
  <c r="I257" i="18"/>
  <c r="I258" i="18"/>
  <c r="I259" i="18"/>
  <c r="I260" i="18"/>
  <c r="I261" i="18"/>
  <c r="I262" i="18"/>
  <c r="I263" i="18"/>
  <c r="I264" i="18"/>
  <c r="I265" i="18"/>
  <c r="I266" i="18"/>
  <c r="I267" i="18"/>
  <c r="I268" i="18"/>
  <c r="I269" i="18"/>
  <c r="I270" i="18"/>
  <c r="I271" i="18"/>
  <c r="I272" i="18"/>
  <c r="I273" i="18"/>
  <c r="I274" i="18"/>
  <c r="I275" i="18"/>
  <c r="I276" i="18"/>
  <c r="I277" i="18"/>
  <c r="I278" i="18"/>
  <c r="I279" i="18"/>
  <c r="I280" i="18"/>
  <c r="I281" i="18"/>
  <c r="I282" i="18"/>
  <c r="I283" i="18"/>
  <c r="I284" i="18"/>
  <c r="I285" i="18"/>
  <c r="I286" i="18"/>
  <c r="I287" i="18"/>
  <c r="I288" i="18"/>
  <c r="I289" i="18"/>
  <c r="I290" i="18"/>
  <c r="I291" i="18"/>
  <c r="I292" i="18"/>
  <c r="I293" i="18"/>
  <c r="I294" i="18"/>
  <c r="I295" i="18"/>
  <c r="I296" i="18"/>
  <c r="I297" i="18"/>
  <c r="I298" i="18"/>
  <c r="I299" i="18"/>
  <c r="I300" i="18"/>
  <c r="I301" i="18"/>
  <c r="I302" i="18"/>
  <c r="I303" i="18"/>
  <c r="I304" i="18"/>
  <c r="I305" i="18"/>
  <c r="I306" i="18"/>
  <c r="I307" i="18"/>
  <c r="I308" i="18"/>
  <c r="I309" i="18"/>
  <c r="I310" i="18"/>
  <c r="I311" i="18"/>
  <c r="I312" i="18"/>
  <c r="I313" i="18"/>
  <c r="I314" i="18"/>
  <c r="I315" i="18"/>
  <c r="I316" i="18"/>
  <c r="I317" i="18"/>
  <c r="I318" i="18"/>
  <c r="I319" i="18"/>
  <c r="I320" i="18"/>
  <c r="I321" i="18"/>
  <c r="I322" i="18"/>
  <c r="I323" i="18"/>
  <c r="I324" i="18"/>
  <c r="I325" i="18"/>
  <c r="I326" i="18"/>
  <c r="I327" i="18"/>
  <c r="I328" i="18"/>
  <c r="I329" i="18"/>
  <c r="I330" i="18"/>
  <c r="I331" i="18"/>
  <c r="I332" i="18"/>
  <c r="I333" i="18"/>
  <c r="I334" i="18"/>
  <c r="I335" i="18"/>
  <c r="I336" i="18"/>
  <c r="I337" i="18"/>
  <c r="I338" i="18"/>
  <c r="I339" i="18"/>
  <c r="I340" i="18"/>
  <c r="I341" i="18"/>
  <c r="I342" i="18"/>
  <c r="I343" i="18"/>
  <c r="I344" i="18"/>
  <c r="I345" i="18"/>
  <c r="I346" i="18"/>
  <c r="I347" i="18"/>
  <c r="I348" i="18"/>
  <c r="I349" i="18"/>
  <c r="I350" i="18"/>
  <c r="I351" i="18"/>
  <c r="I352" i="18"/>
  <c r="I353" i="18"/>
  <c r="I354" i="18"/>
  <c r="I355" i="18"/>
  <c r="I356" i="18"/>
  <c r="I357" i="18"/>
  <c r="I358" i="18"/>
  <c r="I359" i="18"/>
  <c r="I360" i="18"/>
  <c r="I361" i="18"/>
  <c r="I362" i="18"/>
  <c r="I363" i="18"/>
  <c r="I364" i="18"/>
  <c r="I365" i="18"/>
  <c r="I366" i="18"/>
  <c r="I367" i="18"/>
  <c r="I368" i="18"/>
  <c r="I369" i="18"/>
  <c r="I370" i="18"/>
  <c r="I371" i="18"/>
  <c r="I372" i="18"/>
  <c r="I373" i="18"/>
  <c r="I374" i="18"/>
  <c r="I375" i="18"/>
  <c r="I376" i="18"/>
  <c r="I377" i="18"/>
  <c r="I378" i="18"/>
  <c r="I379" i="18"/>
  <c r="I380" i="18"/>
  <c r="I381" i="18"/>
  <c r="I382" i="18"/>
  <c r="I383" i="18"/>
  <c r="I384" i="18"/>
  <c r="I385" i="18"/>
  <c r="I386" i="18"/>
  <c r="I387" i="18"/>
  <c r="I388" i="18"/>
  <c r="I389" i="18"/>
  <c r="I390" i="18"/>
  <c r="I391" i="18"/>
  <c r="I392" i="18"/>
  <c r="I393" i="18"/>
  <c r="I394" i="18"/>
  <c r="I395" i="18"/>
  <c r="I396" i="18"/>
  <c r="I397" i="18"/>
  <c r="I398" i="18"/>
  <c r="I399" i="18"/>
  <c r="I400" i="18"/>
  <c r="I401" i="18"/>
  <c r="I402" i="18"/>
  <c r="I403" i="18"/>
  <c r="I404" i="18"/>
  <c r="I405" i="18"/>
  <c r="I406" i="18"/>
  <c r="I407" i="18"/>
  <c r="I408" i="18"/>
  <c r="I409" i="18"/>
  <c r="I410" i="18"/>
  <c r="I411" i="18"/>
  <c r="I412" i="18"/>
  <c r="I413" i="18"/>
  <c r="I414" i="18"/>
  <c r="I415" i="18"/>
  <c r="I416" i="18"/>
  <c r="I417" i="18"/>
  <c r="I418" i="18"/>
  <c r="I419" i="18"/>
  <c r="I420" i="18"/>
  <c r="I421" i="18"/>
  <c r="I422" i="18"/>
  <c r="I423" i="18"/>
  <c r="I424" i="18"/>
  <c r="I425" i="18"/>
  <c r="I426" i="18"/>
  <c r="I427" i="18"/>
  <c r="I428" i="18"/>
  <c r="I429" i="18"/>
  <c r="I430" i="18"/>
  <c r="I431" i="18"/>
  <c r="I432" i="18"/>
  <c r="I433" i="18"/>
  <c r="I434" i="18"/>
  <c r="I435" i="18"/>
  <c r="I436" i="18"/>
  <c r="I437" i="18"/>
  <c r="I438" i="18"/>
  <c r="I439" i="18"/>
  <c r="I440" i="18"/>
  <c r="I441" i="18"/>
  <c r="I442" i="18"/>
  <c r="I443" i="18"/>
  <c r="I444" i="18"/>
  <c r="I445" i="18"/>
  <c r="I446" i="18"/>
  <c r="I447" i="18"/>
  <c r="I448" i="18"/>
  <c r="I449" i="18"/>
  <c r="I450" i="18"/>
  <c r="I451" i="18"/>
  <c r="I452" i="18"/>
  <c r="I453" i="18"/>
  <c r="I454" i="18"/>
  <c r="I455" i="18"/>
  <c r="I456" i="18"/>
  <c r="I457" i="18"/>
  <c r="I458" i="18"/>
  <c r="I459" i="18"/>
  <c r="I460" i="18"/>
  <c r="I461" i="18"/>
  <c r="I462" i="18"/>
  <c r="I463" i="18"/>
  <c r="I464" i="18"/>
  <c r="I465" i="18"/>
  <c r="I466" i="18"/>
  <c r="I467" i="18"/>
  <c r="I468" i="18"/>
  <c r="I469" i="18"/>
  <c r="I470" i="18"/>
  <c r="I471" i="18"/>
  <c r="I472" i="18"/>
  <c r="I473" i="18"/>
  <c r="I474" i="18"/>
  <c r="I475" i="18"/>
  <c r="I476" i="18"/>
  <c r="I477" i="18"/>
  <c r="I478" i="18"/>
  <c r="I479" i="18"/>
  <c r="I480" i="18"/>
  <c r="I481" i="18"/>
  <c r="I482" i="18"/>
  <c r="I483" i="18"/>
  <c r="I484" i="18"/>
  <c r="I485" i="18"/>
  <c r="I486" i="18"/>
  <c r="I487" i="18"/>
  <c r="I488" i="18"/>
  <c r="I489" i="18"/>
  <c r="I490" i="18"/>
  <c r="I491" i="18"/>
  <c r="I492" i="18"/>
  <c r="I493" i="18"/>
  <c r="I494" i="18"/>
  <c r="I495" i="18"/>
  <c r="I496" i="18"/>
  <c r="I497" i="18"/>
  <c r="I498" i="18"/>
  <c r="I499" i="18"/>
  <c r="I500" i="18"/>
  <c r="I501" i="18"/>
  <c r="I502" i="18"/>
  <c r="I503" i="18"/>
  <c r="I504" i="18"/>
  <c r="I505" i="18"/>
  <c r="I506" i="18"/>
  <c r="I507" i="18"/>
  <c r="I508" i="18"/>
  <c r="I509" i="18"/>
  <c r="I510" i="18"/>
  <c r="I511" i="18"/>
  <c r="I512" i="18"/>
  <c r="I513" i="18"/>
  <c r="I514" i="18"/>
  <c r="I515" i="18"/>
  <c r="I516" i="18"/>
  <c r="I517" i="18"/>
  <c r="I518" i="18"/>
  <c r="I519" i="18"/>
  <c r="I520" i="18"/>
  <c r="I521" i="18"/>
  <c r="I522" i="18"/>
  <c r="I523" i="18"/>
  <c r="I524" i="18"/>
  <c r="I525" i="18"/>
  <c r="I526" i="18"/>
  <c r="I527" i="18"/>
  <c r="I528" i="18"/>
  <c r="I529" i="18"/>
  <c r="I530" i="18"/>
  <c r="I531" i="18"/>
  <c r="I532" i="18"/>
  <c r="I533" i="18"/>
  <c r="I534" i="18"/>
  <c r="I535" i="18"/>
  <c r="I536" i="18"/>
  <c r="I537" i="18"/>
  <c r="I538" i="18"/>
  <c r="I539" i="18"/>
  <c r="I540" i="18"/>
  <c r="I541" i="18"/>
  <c r="I542" i="18"/>
  <c r="I543" i="18"/>
  <c r="I544" i="18"/>
  <c r="I545" i="18"/>
  <c r="I546" i="18"/>
  <c r="I547" i="18"/>
  <c r="I548" i="18"/>
  <c r="I549" i="18"/>
  <c r="I550" i="18"/>
  <c r="I551" i="18"/>
  <c r="I552" i="18"/>
  <c r="I553" i="18"/>
  <c r="I554" i="18"/>
  <c r="I555" i="18"/>
  <c r="I556" i="18"/>
  <c r="I557" i="18"/>
  <c r="I558" i="18"/>
  <c r="I559" i="18"/>
  <c r="I560" i="18"/>
  <c r="I561" i="18"/>
  <c r="I562" i="18"/>
  <c r="I563" i="18"/>
  <c r="I564" i="18"/>
  <c r="I565" i="18"/>
  <c r="I566" i="18"/>
  <c r="I567" i="18"/>
  <c r="I568" i="18"/>
  <c r="I569" i="18"/>
  <c r="I570" i="18"/>
  <c r="I571" i="18"/>
  <c r="I572" i="18"/>
  <c r="I573" i="18"/>
  <c r="I574" i="18"/>
  <c r="I575" i="18"/>
  <c r="I576" i="18"/>
  <c r="I577" i="18"/>
  <c r="I578" i="18"/>
  <c r="I579" i="18"/>
  <c r="I580" i="18"/>
  <c r="I581" i="18"/>
  <c r="I582" i="18"/>
  <c r="I583" i="18"/>
  <c r="I584" i="18"/>
  <c r="I585" i="18"/>
  <c r="I586" i="18"/>
  <c r="I587" i="18"/>
  <c r="I588" i="18"/>
  <c r="I589" i="18"/>
  <c r="I590" i="18"/>
  <c r="I591" i="18"/>
  <c r="I592" i="18"/>
  <c r="I593" i="18"/>
  <c r="I594" i="18"/>
  <c r="I595" i="18"/>
  <c r="I596" i="18"/>
  <c r="I597" i="18"/>
  <c r="I598" i="18"/>
  <c r="I599" i="18"/>
  <c r="I600" i="18"/>
  <c r="I601" i="18"/>
  <c r="I602" i="18"/>
  <c r="I603" i="18"/>
  <c r="I604" i="18"/>
  <c r="I605" i="18"/>
  <c r="I606" i="18"/>
  <c r="I607" i="18"/>
  <c r="I608" i="18"/>
  <c r="I609" i="18"/>
  <c r="I610" i="18"/>
  <c r="I611" i="18"/>
  <c r="I612" i="18"/>
  <c r="I613" i="18"/>
  <c r="I614" i="18"/>
  <c r="I615" i="18"/>
  <c r="I616" i="18"/>
  <c r="I617" i="18"/>
  <c r="I618" i="18"/>
  <c r="I619" i="18"/>
  <c r="I620" i="18"/>
  <c r="I621" i="18"/>
  <c r="I622" i="18"/>
  <c r="I623" i="18"/>
  <c r="I624" i="18"/>
  <c r="I625" i="18"/>
  <c r="I626" i="18"/>
  <c r="I627" i="18"/>
  <c r="I628" i="18"/>
  <c r="I629" i="18"/>
  <c r="I630" i="18"/>
  <c r="I631" i="18"/>
  <c r="I632" i="18"/>
  <c r="I633" i="18"/>
  <c r="I634" i="18"/>
  <c r="I635" i="18"/>
  <c r="I636" i="18"/>
  <c r="I637" i="18"/>
  <c r="I638" i="18"/>
  <c r="I639" i="18"/>
  <c r="I640" i="18"/>
  <c r="I641" i="18"/>
  <c r="I642" i="18"/>
  <c r="I643" i="18"/>
  <c r="I644" i="18"/>
  <c r="I645" i="18"/>
  <c r="I646" i="18"/>
  <c r="I647" i="18"/>
  <c r="I648" i="18"/>
  <c r="I649" i="18"/>
  <c r="I650" i="18"/>
  <c r="I651" i="18"/>
  <c r="I652" i="18"/>
  <c r="I653" i="18"/>
  <c r="I654" i="18"/>
  <c r="I655" i="18"/>
  <c r="I656" i="18"/>
  <c r="I657" i="18"/>
  <c r="I658" i="18"/>
  <c r="I659" i="18"/>
  <c r="I660" i="18"/>
  <c r="I661" i="18"/>
  <c r="I662" i="18"/>
  <c r="I663" i="18"/>
  <c r="I664" i="18"/>
  <c r="I665" i="18"/>
  <c r="I666" i="18"/>
  <c r="I667" i="18"/>
  <c r="I668" i="18"/>
  <c r="I669" i="18"/>
  <c r="I670" i="18"/>
  <c r="I671" i="18"/>
  <c r="I672" i="18"/>
  <c r="I673" i="18"/>
  <c r="I674" i="18"/>
  <c r="I675" i="18"/>
  <c r="I676" i="18"/>
  <c r="I677" i="18"/>
  <c r="I678" i="18"/>
  <c r="I679" i="18"/>
  <c r="I680" i="18"/>
  <c r="I681" i="18"/>
  <c r="I682" i="18"/>
  <c r="I683" i="18"/>
  <c r="I684" i="18"/>
  <c r="I685" i="18"/>
  <c r="I686" i="18"/>
  <c r="I687" i="18"/>
  <c r="I688" i="18"/>
  <c r="I689" i="18"/>
  <c r="I690" i="18"/>
  <c r="I691" i="18"/>
  <c r="I692" i="18"/>
  <c r="I693" i="18"/>
  <c r="I694" i="18"/>
  <c r="I695" i="18"/>
  <c r="I696" i="18"/>
  <c r="I697" i="18"/>
  <c r="I698" i="18"/>
  <c r="I699" i="18"/>
  <c r="I700" i="18"/>
  <c r="I701" i="18"/>
  <c r="I702" i="18"/>
  <c r="I703" i="18"/>
  <c r="I704" i="18"/>
  <c r="I705" i="18"/>
  <c r="I706" i="18"/>
  <c r="I707" i="18"/>
  <c r="I708" i="18"/>
  <c r="I709" i="18"/>
  <c r="I710" i="18"/>
  <c r="I711" i="18"/>
  <c r="I712" i="18"/>
  <c r="I713" i="18"/>
  <c r="I714" i="18"/>
  <c r="I715" i="18"/>
  <c r="I716" i="18"/>
  <c r="I717" i="18"/>
  <c r="I718" i="18"/>
  <c r="I719" i="18"/>
  <c r="I720" i="18"/>
  <c r="I721" i="18"/>
  <c r="I722" i="18"/>
  <c r="I723" i="18"/>
  <c r="I724" i="18"/>
  <c r="I725" i="18"/>
  <c r="I726" i="18"/>
  <c r="I727" i="18"/>
  <c r="I728" i="18"/>
  <c r="I729" i="18"/>
  <c r="I730" i="18"/>
  <c r="I731" i="18"/>
  <c r="I732" i="18"/>
  <c r="I733" i="18"/>
  <c r="I734" i="18"/>
  <c r="I735" i="18"/>
  <c r="I736" i="18"/>
  <c r="I737" i="18"/>
  <c r="I738" i="18"/>
  <c r="I739" i="18"/>
  <c r="I740" i="18"/>
  <c r="I741" i="18"/>
  <c r="I742" i="18"/>
  <c r="I743" i="18"/>
  <c r="I744" i="18"/>
  <c r="I745" i="18"/>
  <c r="I746" i="18"/>
  <c r="I747" i="18"/>
  <c r="I748" i="18"/>
  <c r="I749" i="18"/>
  <c r="I750" i="18"/>
  <c r="I751" i="18"/>
  <c r="I752" i="18"/>
  <c r="I753" i="18"/>
  <c r="I754" i="18"/>
  <c r="I755" i="18"/>
  <c r="I756" i="18"/>
  <c r="I757" i="18"/>
  <c r="I758" i="18"/>
  <c r="I759" i="18"/>
  <c r="I760" i="18"/>
  <c r="I761" i="18"/>
  <c r="I762" i="18"/>
  <c r="I763" i="18"/>
  <c r="I764" i="18"/>
  <c r="I765" i="18"/>
  <c r="I766" i="18"/>
  <c r="I767" i="18"/>
  <c r="I768" i="18"/>
  <c r="I769" i="18"/>
  <c r="I770" i="18"/>
  <c r="I771" i="18"/>
  <c r="I772" i="18"/>
  <c r="I773" i="18"/>
  <c r="I774" i="18"/>
  <c r="I775" i="18"/>
  <c r="I776" i="18"/>
  <c r="I777" i="18"/>
  <c r="I778" i="18"/>
  <c r="I779" i="18"/>
  <c r="I780" i="18"/>
  <c r="I781" i="18"/>
  <c r="I782" i="18"/>
  <c r="I783" i="18"/>
  <c r="I784" i="18"/>
  <c r="I785" i="18"/>
  <c r="I786" i="18"/>
  <c r="I787" i="18"/>
  <c r="I788" i="18"/>
  <c r="I789" i="18"/>
  <c r="I790" i="18"/>
  <c r="I791" i="18"/>
  <c r="I792" i="18"/>
  <c r="I793" i="18"/>
  <c r="I794" i="18"/>
  <c r="I795" i="18"/>
  <c r="I796" i="18"/>
  <c r="I797" i="18"/>
  <c r="I798" i="18"/>
  <c r="I799" i="18"/>
  <c r="I800" i="18"/>
  <c r="I801" i="18"/>
  <c r="I802" i="18"/>
  <c r="I803" i="18"/>
  <c r="I804" i="18"/>
  <c r="I805" i="18"/>
  <c r="I806" i="18"/>
  <c r="I807" i="18"/>
  <c r="I808" i="18"/>
  <c r="I809" i="18"/>
  <c r="I810" i="18"/>
  <c r="I811" i="18"/>
  <c r="I812" i="18"/>
  <c r="I813" i="18"/>
  <c r="I814" i="18"/>
  <c r="I815" i="18"/>
  <c r="I816" i="18"/>
  <c r="I817" i="18"/>
  <c r="I818" i="18"/>
  <c r="I819" i="18"/>
  <c r="I820" i="18"/>
  <c r="I821" i="18"/>
  <c r="I822" i="18"/>
  <c r="I823" i="18"/>
  <c r="I824" i="18"/>
  <c r="I825" i="18"/>
  <c r="I826" i="18"/>
  <c r="I827" i="18"/>
  <c r="I828" i="18"/>
  <c r="I829" i="18"/>
  <c r="I830" i="18"/>
  <c r="I831" i="18"/>
  <c r="I832" i="18"/>
  <c r="I833" i="18"/>
  <c r="I834" i="18"/>
  <c r="I835" i="18"/>
  <c r="I836" i="18"/>
  <c r="I837" i="18"/>
  <c r="I838" i="18"/>
  <c r="I839" i="18"/>
  <c r="I840" i="18"/>
  <c r="I841" i="18"/>
  <c r="I842" i="18"/>
  <c r="I843" i="18"/>
  <c r="I844" i="18"/>
  <c r="I845" i="18"/>
  <c r="I846" i="18"/>
  <c r="I847" i="18"/>
  <c r="I848" i="18"/>
  <c r="I849" i="18"/>
  <c r="I850" i="18"/>
  <c r="I851" i="18"/>
  <c r="I852" i="18"/>
  <c r="I853" i="18"/>
  <c r="I854" i="18"/>
  <c r="I855" i="18"/>
  <c r="I856" i="18"/>
  <c r="I857" i="18"/>
  <c r="I858" i="18"/>
  <c r="I859" i="18"/>
  <c r="I860" i="18"/>
  <c r="I861" i="18"/>
  <c r="I862" i="18"/>
  <c r="I863" i="18"/>
  <c r="I864" i="18"/>
  <c r="I865" i="18"/>
  <c r="I866" i="18"/>
  <c r="I867" i="18"/>
  <c r="I868" i="18"/>
  <c r="I869" i="18"/>
  <c r="I870" i="18"/>
  <c r="I871" i="18"/>
  <c r="I872" i="18"/>
  <c r="I873" i="18"/>
  <c r="I874" i="18"/>
  <c r="I875" i="18"/>
  <c r="I876" i="18"/>
  <c r="I877" i="18"/>
  <c r="I878" i="18"/>
  <c r="I879" i="18"/>
  <c r="I880" i="18"/>
  <c r="I881" i="18"/>
  <c r="I882" i="18"/>
  <c r="I883" i="18"/>
  <c r="I884" i="18"/>
  <c r="I885" i="18"/>
  <c r="I886" i="18"/>
  <c r="I887" i="18"/>
  <c r="I888" i="18"/>
  <c r="I889" i="18"/>
  <c r="I890" i="18"/>
  <c r="I891" i="18"/>
  <c r="I892" i="18"/>
  <c r="I893" i="18"/>
  <c r="I894" i="18"/>
  <c r="I895" i="18"/>
  <c r="I896" i="18"/>
  <c r="I897" i="18"/>
  <c r="I898" i="18"/>
  <c r="I899" i="18"/>
  <c r="I900" i="18"/>
  <c r="I901" i="18"/>
  <c r="I902" i="18"/>
  <c r="I903" i="18"/>
  <c r="I904" i="18"/>
  <c r="I905" i="18"/>
  <c r="I906" i="18"/>
  <c r="I907" i="18"/>
  <c r="I908" i="18"/>
  <c r="I909" i="18"/>
  <c r="I910" i="18"/>
  <c r="I911" i="18"/>
  <c r="I912" i="18"/>
  <c r="I913" i="18"/>
  <c r="I914" i="18"/>
  <c r="I915" i="18"/>
  <c r="I916" i="18"/>
  <c r="I917" i="18"/>
  <c r="I918" i="18"/>
  <c r="I919" i="18"/>
  <c r="I920" i="18"/>
  <c r="I921" i="18"/>
  <c r="I922" i="18"/>
  <c r="I923" i="18"/>
  <c r="I924" i="18"/>
  <c r="I925" i="18"/>
  <c r="I926" i="18"/>
  <c r="I927" i="18"/>
  <c r="I928" i="18"/>
  <c r="I929" i="18"/>
  <c r="I930" i="18"/>
  <c r="I931" i="18"/>
  <c r="I932" i="18"/>
  <c r="I933" i="18"/>
  <c r="I934" i="18"/>
  <c r="I935" i="18"/>
  <c r="I936" i="18"/>
  <c r="I937" i="18"/>
  <c r="I938" i="18"/>
  <c r="I939" i="18"/>
  <c r="I940" i="18"/>
  <c r="I941" i="18"/>
  <c r="I942" i="18"/>
  <c r="I943" i="18"/>
  <c r="I944" i="18"/>
  <c r="I945" i="18"/>
  <c r="I946" i="18"/>
  <c r="I947" i="18"/>
  <c r="I948" i="18"/>
  <c r="I949" i="18"/>
  <c r="I950" i="18"/>
  <c r="I951" i="18"/>
  <c r="I952" i="18"/>
  <c r="I953" i="18"/>
  <c r="I954" i="18"/>
  <c r="I955" i="18"/>
  <c r="I956" i="18"/>
  <c r="I957" i="18"/>
  <c r="I958" i="18"/>
  <c r="I959" i="18"/>
  <c r="I960" i="18"/>
  <c r="I961" i="18"/>
  <c r="I962" i="18"/>
  <c r="I963" i="18"/>
  <c r="I964" i="18"/>
  <c r="I965" i="18"/>
  <c r="I966" i="18"/>
  <c r="I967" i="18"/>
  <c r="I968" i="18"/>
  <c r="I969" i="18"/>
  <c r="I970" i="18"/>
  <c r="I971" i="18"/>
  <c r="I972" i="18"/>
  <c r="I973" i="18"/>
  <c r="I974" i="18"/>
  <c r="I975" i="18"/>
  <c r="I976" i="18"/>
  <c r="I977" i="18"/>
  <c r="I978" i="18"/>
  <c r="I979" i="18"/>
  <c r="I980" i="18"/>
  <c r="I981" i="18"/>
  <c r="I982" i="18"/>
  <c r="I983" i="18"/>
  <c r="I984" i="18"/>
  <c r="I985" i="18"/>
  <c r="I986" i="18"/>
  <c r="I987" i="18"/>
  <c r="I988" i="18"/>
  <c r="I989" i="18"/>
  <c r="I990" i="18"/>
  <c r="I991" i="18"/>
  <c r="I992" i="18"/>
  <c r="I993" i="18"/>
  <c r="I994" i="18"/>
  <c r="I995" i="18"/>
  <c r="I996" i="18"/>
  <c r="I997" i="18"/>
  <c r="I998" i="18"/>
  <c r="I999" i="18"/>
  <c r="I1000" i="18"/>
  <c r="I1001" i="18"/>
  <c r="I1002" i="18"/>
  <c r="I1003" i="18"/>
  <c r="I1004" i="18"/>
  <c r="I1005" i="18"/>
  <c r="I1006" i="18"/>
  <c r="I1007" i="18"/>
  <c r="I1008" i="18"/>
  <c r="I1009" i="18"/>
  <c r="I1010" i="18"/>
  <c r="I1011" i="18"/>
  <c r="I1012" i="18"/>
  <c r="I1013" i="18"/>
  <c r="I1014" i="18"/>
  <c r="I1015" i="18"/>
  <c r="I1016" i="18"/>
  <c r="I1017" i="18"/>
  <c r="I1018" i="18"/>
  <c r="I1019" i="18"/>
  <c r="I1020" i="18"/>
  <c r="I1021" i="18"/>
  <c r="I1022" i="18"/>
  <c r="I1023" i="18"/>
  <c r="I1024" i="18"/>
  <c r="I1025" i="18"/>
  <c r="I1026" i="18"/>
  <c r="I1027" i="18"/>
  <c r="I1028" i="18"/>
  <c r="I1029" i="18"/>
  <c r="I1030" i="18"/>
  <c r="I1031" i="18"/>
  <c r="I1032" i="18"/>
  <c r="I1033" i="18"/>
  <c r="I1034" i="18"/>
  <c r="I1035" i="18"/>
  <c r="I1036" i="18"/>
  <c r="I1037" i="18"/>
  <c r="I1038" i="18"/>
  <c r="I1039" i="18"/>
  <c r="I1040" i="18"/>
  <c r="I1041" i="18"/>
  <c r="I1042" i="18"/>
  <c r="I1043" i="18"/>
  <c r="I1044" i="18"/>
  <c r="I1045" i="18"/>
  <c r="I1046" i="18"/>
  <c r="I1047" i="18"/>
  <c r="I1048" i="18"/>
  <c r="I1049" i="18"/>
  <c r="I1050" i="18"/>
  <c r="I1051" i="18"/>
  <c r="I1052" i="18"/>
  <c r="I1053" i="18"/>
  <c r="I1054" i="18"/>
  <c r="I1055" i="18"/>
  <c r="I1056" i="18"/>
  <c r="I1057" i="18"/>
  <c r="I1058" i="18"/>
  <c r="I1059" i="18"/>
  <c r="I1060" i="18"/>
  <c r="I1061" i="18"/>
  <c r="I1062" i="18"/>
  <c r="I1063" i="18"/>
  <c r="I1064" i="18"/>
  <c r="I1065" i="18"/>
  <c r="I1066" i="18"/>
  <c r="I1067" i="18"/>
  <c r="I1068" i="18"/>
  <c r="I1069" i="18"/>
  <c r="I1070" i="18"/>
  <c r="I1071" i="18"/>
  <c r="I1072" i="18"/>
  <c r="I1073" i="18"/>
  <c r="I1074" i="18"/>
  <c r="I1075" i="18"/>
  <c r="I1076" i="18"/>
  <c r="I1077" i="18"/>
  <c r="I1078" i="18"/>
  <c r="I1079" i="18"/>
  <c r="I1080" i="18"/>
  <c r="I1081" i="18"/>
  <c r="I1082" i="18"/>
  <c r="I1083" i="18"/>
  <c r="I1084" i="18"/>
  <c r="I1085" i="18"/>
  <c r="I1086" i="18"/>
  <c r="I1087" i="18"/>
  <c r="I1088" i="18"/>
  <c r="I1089" i="18"/>
  <c r="I1090" i="18"/>
  <c r="I1091" i="18"/>
  <c r="I1092" i="18"/>
  <c r="I1093" i="18"/>
  <c r="I1094" i="18"/>
  <c r="I1095" i="18"/>
  <c r="I1096" i="18"/>
  <c r="I1097" i="18"/>
  <c r="I1098" i="18"/>
  <c r="I1099" i="18"/>
  <c r="I1100" i="18"/>
  <c r="I1101" i="18"/>
  <c r="I1102" i="18"/>
  <c r="I1103" i="18"/>
  <c r="I1104" i="18"/>
  <c r="I1105" i="18"/>
  <c r="I1106" i="18"/>
  <c r="I1107" i="18"/>
  <c r="I1108" i="18"/>
  <c r="I1109" i="18"/>
  <c r="I1110" i="18"/>
  <c r="I1111" i="18"/>
  <c r="I1112" i="18"/>
  <c r="I1113" i="18"/>
  <c r="I1114" i="18"/>
  <c r="I1115" i="18"/>
  <c r="I1116" i="18"/>
  <c r="I1117" i="18"/>
  <c r="I1118" i="18"/>
  <c r="I1119" i="18"/>
  <c r="I1120" i="18"/>
  <c r="I1121" i="18"/>
  <c r="I1122" i="18"/>
  <c r="I1123" i="18"/>
  <c r="I1124" i="18"/>
  <c r="I1125" i="18"/>
  <c r="I1126" i="18"/>
  <c r="I1127" i="18"/>
  <c r="I1128" i="18"/>
  <c r="I1129" i="18"/>
  <c r="I1130" i="18"/>
  <c r="I1131" i="18"/>
  <c r="I1132" i="18"/>
  <c r="I1133" i="18"/>
  <c r="I1134" i="18"/>
  <c r="I1135" i="18"/>
  <c r="I1136" i="18"/>
  <c r="I1137" i="18"/>
  <c r="I1138" i="18"/>
  <c r="I1139" i="18"/>
  <c r="I1140" i="18"/>
  <c r="I1141" i="18"/>
  <c r="I1142" i="18"/>
  <c r="I1143" i="18"/>
  <c r="I1144" i="18"/>
  <c r="I1145" i="18"/>
  <c r="I1146" i="18"/>
  <c r="I1147" i="18"/>
  <c r="I1148" i="18"/>
  <c r="I1149" i="18"/>
  <c r="I1150" i="18"/>
  <c r="I1151" i="18"/>
  <c r="I1152" i="18"/>
  <c r="I1153" i="18"/>
  <c r="I1154" i="18"/>
  <c r="I1155" i="18"/>
  <c r="I1156" i="18"/>
  <c r="I1157" i="18"/>
  <c r="I1158" i="18"/>
  <c r="I1159" i="18"/>
  <c r="I1160" i="18"/>
  <c r="I1161" i="18"/>
  <c r="I1162" i="18"/>
  <c r="I1163" i="18"/>
  <c r="I1164" i="18"/>
  <c r="I1165" i="18"/>
  <c r="I1166" i="18"/>
  <c r="I1167" i="18"/>
  <c r="I1168" i="18"/>
  <c r="I1169" i="18"/>
  <c r="I1170" i="18"/>
  <c r="I1171" i="18"/>
  <c r="I1172" i="18"/>
  <c r="I1173" i="18"/>
  <c r="I1174" i="18"/>
  <c r="I1175" i="18"/>
  <c r="I1176" i="18"/>
  <c r="I1177" i="18"/>
  <c r="I1178" i="18"/>
  <c r="I1179" i="18"/>
  <c r="I1180" i="18"/>
  <c r="I1181" i="18"/>
  <c r="I1182" i="18"/>
  <c r="I1183" i="18"/>
  <c r="I1184" i="18"/>
  <c r="I1185" i="18"/>
  <c r="I1186" i="18"/>
  <c r="I1187" i="18"/>
  <c r="I1188" i="18"/>
  <c r="I1189" i="18"/>
  <c r="I1190" i="18"/>
  <c r="I1191" i="18"/>
  <c r="I1192" i="18"/>
  <c r="I1193" i="18"/>
  <c r="I1194" i="18"/>
  <c r="I1195" i="18"/>
  <c r="I1196" i="18"/>
  <c r="I1197" i="18"/>
  <c r="I1198" i="18"/>
  <c r="I1199" i="18"/>
  <c r="I1200" i="18"/>
  <c r="I1201" i="18"/>
  <c r="I1202" i="18"/>
  <c r="I1203" i="18"/>
  <c r="I1204" i="18"/>
  <c r="I1205" i="18"/>
  <c r="I1206" i="18"/>
  <c r="I1207" i="18"/>
  <c r="I1208" i="18"/>
  <c r="I1209" i="18"/>
  <c r="I1210" i="18"/>
  <c r="I1211" i="18"/>
  <c r="I1212" i="18"/>
  <c r="I1213" i="18"/>
  <c r="I1214" i="18"/>
  <c r="I1215" i="18"/>
  <c r="I1216" i="18"/>
  <c r="I1217" i="18"/>
  <c r="I1218" i="18"/>
  <c r="I1219" i="18"/>
  <c r="I1220" i="18"/>
  <c r="I1221" i="18"/>
  <c r="I1222" i="18"/>
  <c r="I1223" i="18"/>
  <c r="I1224" i="18"/>
  <c r="I1225" i="18"/>
  <c r="I1226" i="18"/>
  <c r="I1227" i="18"/>
  <c r="I1228" i="18"/>
  <c r="I1229" i="18"/>
  <c r="I1230" i="18"/>
  <c r="I1231" i="18"/>
  <c r="I1232" i="18"/>
  <c r="I1233" i="18"/>
  <c r="I1234" i="18"/>
  <c r="I1235" i="18"/>
  <c r="I1236" i="18"/>
  <c r="I1237" i="18"/>
  <c r="I1238" i="18"/>
  <c r="I1239" i="18"/>
  <c r="I1240" i="18"/>
  <c r="I1241" i="18"/>
  <c r="I1242" i="18"/>
  <c r="I1243" i="18"/>
  <c r="I1244" i="18"/>
  <c r="I1245" i="18"/>
  <c r="I1246" i="18"/>
  <c r="I1247" i="18"/>
  <c r="I1248" i="18"/>
  <c r="I1249" i="18"/>
  <c r="I1250" i="18"/>
  <c r="I1251" i="18"/>
  <c r="I1252" i="18"/>
  <c r="I1253" i="18"/>
  <c r="I1254" i="18"/>
  <c r="I1255" i="18"/>
  <c r="I1256" i="18"/>
  <c r="I1257" i="18"/>
  <c r="I1258" i="18"/>
  <c r="I1259" i="18"/>
  <c r="I1260" i="18"/>
  <c r="I1261" i="18"/>
  <c r="I1262" i="18"/>
  <c r="I1263" i="18"/>
  <c r="I1264" i="18"/>
  <c r="I1265" i="18"/>
  <c r="I1266" i="18"/>
  <c r="I1267" i="18"/>
  <c r="I1268" i="18"/>
  <c r="I1269" i="18"/>
  <c r="I1270" i="18"/>
  <c r="I1271" i="18"/>
  <c r="I1272" i="18"/>
  <c r="I1273" i="18"/>
  <c r="I1274" i="18"/>
  <c r="I1275" i="18"/>
  <c r="I1276" i="18"/>
  <c r="I1277" i="18"/>
  <c r="I1278" i="18"/>
  <c r="I1279" i="18"/>
  <c r="I1280" i="18"/>
  <c r="I1281" i="18"/>
  <c r="I1282" i="18"/>
  <c r="I1283" i="18"/>
  <c r="I1284" i="18"/>
  <c r="I1285" i="18"/>
  <c r="I1286" i="18"/>
  <c r="I1287" i="18"/>
  <c r="I1288" i="18"/>
  <c r="I1289" i="18"/>
  <c r="I1290" i="18"/>
  <c r="I1291" i="18"/>
  <c r="I1292" i="18"/>
  <c r="I1293" i="18"/>
  <c r="I1294" i="18"/>
  <c r="I1295" i="18"/>
  <c r="I1296" i="18"/>
  <c r="I1297" i="18"/>
  <c r="I1298" i="18"/>
  <c r="I1299" i="18"/>
  <c r="I1300" i="18"/>
  <c r="I1301" i="18"/>
  <c r="I1302" i="18"/>
  <c r="I1303" i="18"/>
  <c r="I1304" i="18"/>
  <c r="I1305" i="18"/>
  <c r="I1306" i="18"/>
  <c r="I1307" i="18"/>
  <c r="I1308" i="18"/>
  <c r="I1309" i="18"/>
  <c r="I1310" i="18"/>
  <c r="I1311" i="18"/>
  <c r="I1312" i="18"/>
  <c r="I1313" i="18"/>
  <c r="I1314" i="18"/>
  <c r="I1315" i="18"/>
  <c r="I1316" i="18"/>
  <c r="I1317" i="18"/>
  <c r="I1318" i="18"/>
  <c r="I1319" i="18"/>
  <c r="I1320" i="18"/>
  <c r="I1321" i="18"/>
  <c r="I1322" i="18"/>
  <c r="I1323" i="18"/>
  <c r="I1324" i="18"/>
  <c r="I1325" i="18"/>
  <c r="I1326" i="18"/>
  <c r="I1327" i="18"/>
  <c r="I1328" i="18"/>
  <c r="I1329" i="18"/>
  <c r="I1330" i="18"/>
  <c r="I1331" i="18"/>
  <c r="I1332" i="18"/>
  <c r="I1333" i="18"/>
  <c r="I1334" i="18"/>
  <c r="I1335" i="18"/>
  <c r="I1336" i="18"/>
  <c r="I1337" i="18"/>
  <c r="I1338" i="18"/>
  <c r="I1339" i="18"/>
  <c r="I1340" i="18"/>
  <c r="I1341" i="18"/>
  <c r="I1342" i="18"/>
  <c r="I1343" i="18"/>
  <c r="I1344" i="18"/>
  <c r="I1345" i="18"/>
  <c r="I1346" i="18"/>
  <c r="I1347" i="18"/>
  <c r="I1348" i="18"/>
  <c r="I1349" i="18"/>
  <c r="I1350" i="18"/>
  <c r="I1351" i="18"/>
  <c r="I1352" i="18"/>
  <c r="I1353" i="18"/>
  <c r="I1354" i="18"/>
  <c r="I1355" i="18"/>
  <c r="I1356" i="18"/>
  <c r="I1357" i="18"/>
  <c r="I1358" i="18"/>
  <c r="I1359" i="18"/>
  <c r="I1360" i="18"/>
  <c r="I1361" i="18"/>
  <c r="I1362" i="18"/>
  <c r="I1363" i="18"/>
  <c r="I1364" i="18"/>
  <c r="I1365" i="18"/>
  <c r="I1366" i="18"/>
  <c r="I1367" i="18"/>
  <c r="I1368" i="18"/>
  <c r="I1369" i="18"/>
  <c r="I1370" i="18"/>
  <c r="I1371" i="18"/>
  <c r="I1372" i="18"/>
  <c r="I1373" i="18"/>
  <c r="I1374" i="18"/>
  <c r="I1375" i="18"/>
  <c r="I1376" i="18"/>
  <c r="I1377" i="18"/>
  <c r="I1378" i="18"/>
  <c r="I1379" i="18"/>
  <c r="I1380" i="18"/>
  <c r="I1381" i="18"/>
  <c r="I1382" i="18"/>
  <c r="I1383" i="18"/>
  <c r="I1384" i="18"/>
  <c r="I1385" i="18"/>
  <c r="I1386" i="18"/>
  <c r="I1387" i="18"/>
  <c r="I1388" i="18"/>
  <c r="I1389" i="18"/>
  <c r="I1390" i="18"/>
  <c r="I1391" i="18"/>
  <c r="I1392" i="18"/>
  <c r="I1393" i="18"/>
  <c r="I1394" i="18"/>
  <c r="I1395" i="18"/>
  <c r="I1396" i="18"/>
  <c r="I1397" i="18"/>
  <c r="I1398" i="18"/>
  <c r="I1399" i="18"/>
  <c r="I1400" i="18"/>
  <c r="I1401" i="18"/>
  <c r="I1402" i="18"/>
  <c r="I1403" i="18"/>
  <c r="I1404" i="18"/>
  <c r="I1405" i="18"/>
  <c r="I1406" i="18"/>
  <c r="I1407" i="18"/>
  <c r="I1408" i="18"/>
  <c r="I1409" i="18"/>
  <c r="I1410" i="18"/>
  <c r="I1411" i="18"/>
  <c r="I1412" i="18"/>
  <c r="I1413" i="18"/>
  <c r="I1414" i="18"/>
  <c r="I1415" i="18"/>
  <c r="I1416" i="18"/>
  <c r="I1417" i="18"/>
  <c r="I1418" i="18"/>
  <c r="I1419" i="18"/>
  <c r="I1420" i="18"/>
  <c r="I1421" i="18"/>
  <c r="I1422" i="18"/>
  <c r="I1423" i="18"/>
  <c r="I1424" i="18"/>
  <c r="I1425" i="18"/>
  <c r="I1426" i="18"/>
  <c r="I1427" i="18"/>
  <c r="I1428" i="18"/>
  <c r="I1429" i="18"/>
  <c r="I1430" i="18"/>
  <c r="I1431" i="18"/>
  <c r="I1432" i="18"/>
  <c r="I1433" i="18"/>
  <c r="I1434" i="18"/>
  <c r="I1435" i="18"/>
  <c r="I1436" i="18"/>
  <c r="I1437" i="18"/>
  <c r="I1438" i="18"/>
  <c r="I1439" i="18"/>
  <c r="I1440" i="18"/>
  <c r="I1441" i="18"/>
  <c r="I1442" i="18"/>
  <c r="I1443" i="18"/>
  <c r="I1444" i="18"/>
  <c r="I1445" i="18"/>
  <c r="I1446" i="18"/>
  <c r="I1447" i="18"/>
  <c r="I1448" i="18"/>
  <c r="I1449" i="18"/>
  <c r="I1450" i="18"/>
  <c r="I1451" i="18"/>
  <c r="I1452" i="18"/>
  <c r="I1453" i="18"/>
  <c r="I1454" i="18"/>
  <c r="I1455" i="18"/>
  <c r="I1456" i="18"/>
  <c r="I1457" i="18"/>
  <c r="I1458" i="18"/>
  <c r="I1459" i="18"/>
  <c r="I1460" i="18"/>
  <c r="I1461" i="18"/>
  <c r="I1462" i="18"/>
  <c r="I1463" i="18"/>
  <c r="I1464" i="18"/>
  <c r="I1465" i="18"/>
  <c r="I1466" i="18"/>
  <c r="I1467" i="18"/>
  <c r="I1468" i="18"/>
  <c r="I1469" i="18"/>
  <c r="I1470" i="18"/>
  <c r="I1471" i="18"/>
  <c r="I1472" i="18"/>
  <c r="I1473" i="18"/>
  <c r="I1474" i="18"/>
  <c r="I1475" i="18"/>
  <c r="I1476" i="18"/>
  <c r="I1477" i="18"/>
  <c r="I1478" i="18"/>
  <c r="I1479" i="18"/>
  <c r="I1480" i="18"/>
  <c r="I1481" i="18"/>
  <c r="I1482" i="18"/>
  <c r="I1483" i="18"/>
  <c r="I1484" i="18"/>
  <c r="I1485" i="18"/>
  <c r="I1486" i="18"/>
  <c r="I1487" i="18"/>
  <c r="I1488" i="18"/>
  <c r="I1489" i="18"/>
  <c r="I1490" i="18"/>
  <c r="I1491" i="18"/>
  <c r="I1492" i="18"/>
  <c r="I1493" i="18"/>
  <c r="I1494" i="18"/>
  <c r="I1495" i="18"/>
  <c r="I1496" i="18"/>
  <c r="I1497" i="18"/>
  <c r="I1498" i="18"/>
  <c r="I1499" i="18"/>
  <c r="I1500" i="18"/>
  <c r="I1501" i="18"/>
  <c r="I1502" i="18"/>
  <c r="I1503" i="18"/>
  <c r="I1504" i="18"/>
  <c r="I1505" i="18"/>
  <c r="I1506" i="18"/>
  <c r="I1507" i="18"/>
  <c r="I1508" i="18"/>
  <c r="I1509" i="18"/>
  <c r="I1510" i="18"/>
  <c r="I1511" i="18"/>
  <c r="I1512" i="18"/>
  <c r="I1513" i="18"/>
  <c r="I1514" i="18"/>
  <c r="I1515" i="18"/>
  <c r="I1516" i="18"/>
  <c r="I1517" i="18"/>
  <c r="I1518" i="18"/>
  <c r="I1519" i="18"/>
  <c r="I1520" i="18"/>
  <c r="I1521" i="18"/>
  <c r="I1522" i="18"/>
  <c r="I1523" i="18"/>
  <c r="I1524" i="18"/>
  <c r="I1525" i="18"/>
  <c r="I1526" i="18"/>
  <c r="I1527" i="18"/>
  <c r="I1528" i="18"/>
  <c r="I1529" i="18"/>
  <c r="I1530" i="18"/>
  <c r="I1531" i="18"/>
  <c r="I1532" i="18"/>
  <c r="I1533" i="18"/>
  <c r="I1534" i="18"/>
  <c r="I1535" i="18"/>
  <c r="I1536" i="18"/>
  <c r="I1537" i="18"/>
  <c r="I1538" i="18"/>
  <c r="I1539" i="18"/>
  <c r="I1540" i="18"/>
  <c r="I1541" i="18"/>
  <c r="I1542" i="18"/>
  <c r="I1543" i="18"/>
  <c r="I1544" i="18"/>
  <c r="I1545" i="18"/>
  <c r="I1546" i="18"/>
  <c r="I1547" i="18"/>
  <c r="I1548" i="18"/>
  <c r="I1549" i="18"/>
  <c r="I1550" i="18"/>
  <c r="I1551" i="18"/>
  <c r="I1552" i="18"/>
  <c r="I1553" i="18"/>
  <c r="I1554" i="18"/>
  <c r="I1555" i="18"/>
  <c r="I1556" i="18"/>
  <c r="I1557" i="18"/>
  <c r="I1558" i="18"/>
  <c r="I1559" i="18"/>
  <c r="I1560" i="18"/>
  <c r="I1561" i="18"/>
  <c r="I1562" i="18"/>
  <c r="I1563" i="18"/>
  <c r="I1564" i="18"/>
  <c r="I1565" i="18"/>
  <c r="I1566" i="18"/>
  <c r="I1567" i="18"/>
  <c r="I1568" i="18"/>
  <c r="I1569" i="18"/>
  <c r="I1570" i="18"/>
  <c r="I1571" i="18"/>
  <c r="I1572" i="18"/>
  <c r="I1573" i="18"/>
  <c r="I1574" i="18"/>
  <c r="I1575" i="18"/>
  <c r="I1576" i="18"/>
  <c r="I1577" i="18"/>
  <c r="I1578" i="18"/>
  <c r="I1579" i="18"/>
  <c r="I1580" i="18"/>
  <c r="I1581" i="18"/>
  <c r="I1582" i="18"/>
  <c r="I1583" i="18"/>
  <c r="I1584" i="18"/>
  <c r="I1585" i="18"/>
  <c r="I1586" i="18"/>
  <c r="I1587" i="18"/>
  <c r="I1588" i="18"/>
  <c r="I1589" i="18"/>
  <c r="I1590" i="18"/>
  <c r="I1591" i="18"/>
  <c r="I1592" i="18"/>
  <c r="I1593" i="18"/>
  <c r="I1594" i="18"/>
  <c r="I1595" i="18"/>
  <c r="I1596" i="18"/>
  <c r="I1597" i="18"/>
  <c r="I1598" i="18"/>
  <c r="I1599" i="18"/>
  <c r="I1600" i="18"/>
  <c r="I1601" i="18"/>
  <c r="I1602" i="18"/>
  <c r="I1603" i="18"/>
  <c r="I1604" i="18"/>
  <c r="I1605" i="18"/>
  <c r="I1606" i="18"/>
  <c r="I1607" i="18"/>
  <c r="I1608" i="18"/>
  <c r="I1609" i="18"/>
  <c r="I1610" i="18"/>
  <c r="I1611" i="18"/>
  <c r="I1612" i="18"/>
  <c r="I1613" i="18"/>
  <c r="I1614" i="18"/>
  <c r="I1615" i="18"/>
  <c r="I1616" i="18"/>
  <c r="I1617" i="18"/>
  <c r="I1618" i="18"/>
  <c r="I1619" i="18"/>
  <c r="I1620" i="18"/>
  <c r="I1621" i="18"/>
  <c r="I1622" i="18"/>
  <c r="I1623" i="18"/>
  <c r="I1624" i="18"/>
  <c r="I1625" i="18"/>
  <c r="I1626" i="18"/>
  <c r="I1627" i="18"/>
  <c r="I1628" i="18"/>
  <c r="I1629" i="18"/>
  <c r="I1630" i="18"/>
  <c r="I1631" i="18"/>
  <c r="I1632" i="18"/>
  <c r="I1633" i="18"/>
  <c r="I1634" i="18"/>
  <c r="I1635" i="18"/>
  <c r="I1636" i="18"/>
  <c r="I1637" i="18"/>
  <c r="I1638" i="18"/>
  <c r="I1639" i="18"/>
  <c r="I1640" i="18"/>
  <c r="I1641" i="18"/>
  <c r="I1642" i="18"/>
  <c r="I1643" i="18"/>
  <c r="I1644" i="18"/>
  <c r="I1645" i="18"/>
  <c r="I1646" i="18"/>
  <c r="I1647" i="18"/>
  <c r="I1648" i="18"/>
  <c r="I1649" i="18"/>
  <c r="I1650" i="18"/>
  <c r="I1651" i="18"/>
  <c r="I1652" i="18"/>
  <c r="I1653" i="18"/>
  <c r="I1654" i="18"/>
  <c r="I1655" i="18"/>
  <c r="I1656" i="18"/>
  <c r="I1657" i="18"/>
  <c r="I1658" i="18"/>
  <c r="I1659" i="18"/>
  <c r="I1660" i="18"/>
  <c r="I1661" i="18"/>
  <c r="I1662" i="18"/>
  <c r="I1663" i="18"/>
  <c r="I1664" i="18"/>
  <c r="I1665" i="18"/>
  <c r="I1666" i="18"/>
  <c r="I1667" i="18"/>
  <c r="I1668" i="18"/>
  <c r="I1669" i="18"/>
  <c r="I1670" i="18"/>
  <c r="I1671" i="18"/>
  <c r="I1672" i="18"/>
  <c r="I1673" i="18"/>
  <c r="I1674" i="18"/>
  <c r="I1675" i="18"/>
  <c r="I1676" i="18"/>
  <c r="I1677" i="18"/>
  <c r="I1678" i="18"/>
  <c r="I1679" i="18"/>
  <c r="I1680" i="18"/>
  <c r="I1681" i="18"/>
  <c r="I1682" i="18"/>
  <c r="I1683" i="18"/>
  <c r="I1684" i="18"/>
  <c r="I1685" i="18"/>
  <c r="I1686" i="18"/>
  <c r="I1687" i="18"/>
  <c r="I1688" i="18"/>
  <c r="I1689" i="18"/>
  <c r="I1690" i="18"/>
  <c r="I1691" i="18"/>
  <c r="I1692" i="18"/>
  <c r="I1693" i="18"/>
  <c r="I1694" i="18"/>
  <c r="I1695" i="18"/>
  <c r="I1696" i="18"/>
  <c r="I1697" i="18"/>
  <c r="I1698" i="18"/>
  <c r="I1699" i="18"/>
  <c r="I1700" i="18"/>
  <c r="I1701" i="18"/>
  <c r="I1702" i="18"/>
  <c r="I1703" i="18"/>
  <c r="I1704" i="18"/>
  <c r="I1705" i="18"/>
  <c r="I1706" i="18"/>
  <c r="I1707" i="18"/>
  <c r="I1708" i="18"/>
  <c r="I1709" i="18"/>
  <c r="I1710" i="18"/>
  <c r="I1711" i="18"/>
  <c r="I1712" i="18"/>
  <c r="I1713" i="18"/>
  <c r="I1714" i="18"/>
  <c r="I1715" i="18"/>
  <c r="I1716" i="18"/>
  <c r="I1717" i="18"/>
  <c r="I1718" i="18"/>
  <c r="I1719" i="18"/>
  <c r="I1720" i="18"/>
  <c r="I1721" i="18"/>
  <c r="I1722" i="18"/>
  <c r="I1723" i="18"/>
  <c r="I1724" i="18"/>
  <c r="I1725" i="18"/>
  <c r="I1726" i="18"/>
  <c r="I1727" i="18"/>
  <c r="I1728" i="18"/>
  <c r="I1729" i="18"/>
  <c r="I1730" i="18"/>
  <c r="I1731" i="18"/>
  <c r="I1732" i="18"/>
  <c r="I1733" i="18"/>
  <c r="I1734" i="18"/>
  <c r="I1735" i="18"/>
  <c r="I1736" i="18"/>
  <c r="I1737" i="18"/>
  <c r="I1738" i="18"/>
  <c r="I1739" i="18"/>
  <c r="I1740" i="18"/>
  <c r="I1741" i="18"/>
  <c r="I1742" i="18"/>
  <c r="I1743" i="18"/>
  <c r="I1744" i="18"/>
  <c r="I1745" i="18"/>
  <c r="I1746" i="18"/>
  <c r="I1747" i="18"/>
  <c r="I1748" i="18"/>
  <c r="I1749" i="18"/>
  <c r="I1750" i="18"/>
  <c r="I1751" i="18"/>
  <c r="I1752" i="18"/>
  <c r="I1753" i="18"/>
  <c r="I1754" i="18"/>
  <c r="I1755" i="18"/>
  <c r="I1756" i="18"/>
  <c r="I1757" i="18"/>
  <c r="I1758" i="18"/>
  <c r="I1759" i="18"/>
  <c r="I1760" i="18"/>
  <c r="I1761" i="18"/>
  <c r="I1762" i="18"/>
  <c r="I1763" i="18"/>
  <c r="I1764" i="18"/>
  <c r="I1765" i="18"/>
  <c r="I1766" i="18"/>
  <c r="I1767" i="18"/>
  <c r="I1768" i="18"/>
  <c r="I1769" i="18"/>
  <c r="I1770" i="18"/>
  <c r="I1771" i="18"/>
  <c r="I1772" i="18"/>
  <c r="I1773" i="18"/>
  <c r="I1774" i="18"/>
  <c r="I1775" i="18"/>
  <c r="I1776" i="18"/>
  <c r="I1777" i="18"/>
  <c r="I1778" i="18"/>
  <c r="I1779" i="18"/>
  <c r="I1780" i="18"/>
  <c r="I1781" i="18"/>
  <c r="I1782" i="18"/>
  <c r="I1783" i="18"/>
  <c r="I1784" i="18"/>
  <c r="I1785" i="18"/>
  <c r="I1786" i="18"/>
  <c r="I1787" i="18"/>
  <c r="I1788" i="18"/>
  <c r="I1789" i="18"/>
  <c r="I1790" i="18"/>
  <c r="I1791" i="18"/>
  <c r="I1792" i="18"/>
  <c r="I1793" i="18"/>
  <c r="I1794" i="18"/>
  <c r="I1795" i="18"/>
  <c r="I1796" i="18"/>
  <c r="I1797" i="18"/>
  <c r="I1798" i="18"/>
  <c r="I1799" i="18"/>
  <c r="I1800" i="18"/>
  <c r="I1801" i="18"/>
  <c r="I1802" i="18"/>
  <c r="I1803" i="18"/>
  <c r="I1804" i="18"/>
  <c r="I1805" i="18"/>
  <c r="I1806" i="18"/>
  <c r="I1807" i="18"/>
  <c r="I1808" i="18"/>
  <c r="I1809" i="18"/>
  <c r="I1810" i="18"/>
  <c r="I1811" i="18"/>
  <c r="I1812" i="18"/>
  <c r="I1813" i="18"/>
  <c r="I1814" i="18"/>
  <c r="I1815" i="18"/>
  <c r="I1816" i="18"/>
  <c r="I1817" i="18"/>
  <c r="I1818" i="18"/>
  <c r="I1819" i="18"/>
  <c r="I1820" i="18"/>
  <c r="I1821" i="18"/>
  <c r="I1822" i="18"/>
  <c r="I1823" i="18"/>
  <c r="I1824" i="18"/>
  <c r="I1825" i="18"/>
  <c r="I1826" i="18"/>
  <c r="I1827" i="18"/>
  <c r="I1828" i="18"/>
  <c r="I1829" i="18"/>
  <c r="I1830" i="18"/>
  <c r="I1831" i="18"/>
  <c r="I1832" i="18"/>
  <c r="I1833" i="18"/>
  <c r="I1834" i="18"/>
  <c r="I1835" i="18"/>
  <c r="I1836" i="18"/>
  <c r="I1837" i="18"/>
  <c r="I1838" i="18"/>
  <c r="I1839" i="18"/>
  <c r="I1840" i="18"/>
  <c r="I1841" i="18"/>
  <c r="I1842" i="18"/>
  <c r="I1843" i="18"/>
  <c r="I1844" i="18"/>
  <c r="I1845" i="18"/>
  <c r="I1846" i="18"/>
  <c r="I1847" i="18"/>
  <c r="I1848" i="18"/>
  <c r="I1849" i="18"/>
  <c r="I1850" i="18"/>
  <c r="I1851" i="18"/>
  <c r="I1852" i="18"/>
  <c r="I1853" i="18"/>
  <c r="I1854" i="18"/>
  <c r="I1855" i="18"/>
  <c r="I1856" i="18"/>
  <c r="I1857" i="18"/>
  <c r="I1858" i="18"/>
  <c r="I1859" i="18"/>
  <c r="I1860" i="18"/>
  <c r="I1861" i="18"/>
  <c r="I1862" i="18"/>
  <c r="I1863" i="18"/>
  <c r="I1864" i="18"/>
  <c r="I1865" i="18"/>
  <c r="I1866" i="18"/>
  <c r="I1867" i="18"/>
  <c r="I1868" i="18"/>
  <c r="I1869" i="18"/>
  <c r="I1870" i="18"/>
  <c r="I1871" i="18"/>
  <c r="I1872" i="18"/>
  <c r="I1873" i="18"/>
  <c r="I1874" i="18"/>
  <c r="I1875" i="18"/>
  <c r="I1876" i="18"/>
  <c r="I1877" i="18"/>
  <c r="I1878" i="18"/>
  <c r="I1879" i="18"/>
  <c r="I1880" i="18"/>
  <c r="I1881" i="18"/>
  <c r="I1882" i="18"/>
  <c r="I1883" i="18"/>
  <c r="I1884" i="18"/>
  <c r="I1885" i="18"/>
  <c r="I1886" i="18"/>
  <c r="I1887" i="18"/>
  <c r="I1888" i="18"/>
  <c r="I1889" i="18"/>
  <c r="I1890" i="18"/>
  <c r="I1891" i="18"/>
  <c r="I1892" i="18"/>
  <c r="I1893" i="18"/>
  <c r="I1894" i="18"/>
  <c r="I1895" i="18"/>
  <c r="I1896" i="18"/>
  <c r="I1897" i="18"/>
  <c r="I1898" i="18"/>
  <c r="I1899" i="18"/>
  <c r="I1900" i="18"/>
  <c r="I1901" i="18"/>
  <c r="I1902" i="18"/>
  <c r="I1903" i="18"/>
  <c r="I1904" i="18"/>
  <c r="I1905" i="18"/>
  <c r="I1906" i="18"/>
  <c r="I1907" i="18"/>
  <c r="I1908" i="18"/>
  <c r="I1909" i="18"/>
  <c r="I1910" i="18"/>
  <c r="I1911" i="18"/>
  <c r="I1912" i="18"/>
  <c r="I1913" i="18"/>
  <c r="I1914" i="18"/>
  <c r="I1915" i="18"/>
  <c r="I1916" i="18"/>
  <c r="I1917" i="18"/>
  <c r="I1918" i="18"/>
  <c r="I1919" i="18"/>
  <c r="I1920" i="18"/>
  <c r="I1921" i="18"/>
  <c r="I1922" i="18"/>
  <c r="I1923" i="18"/>
  <c r="I1924" i="18"/>
  <c r="I1925" i="18"/>
  <c r="I1926" i="18"/>
  <c r="I1927" i="18"/>
  <c r="I1928" i="18"/>
  <c r="I1929" i="18"/>
  <c r="I1930" i="18"/>
  <c r="I1931" i="18"/>
  <c r="I1932" i="18"/>
  <c r="I1933" i="18"/>
  <c r="I1934" i="18"/>
  <c r="I1935" i="18"/>
  <c r="I1936" i="18"/>
  <c r="I1937" i="18"/>
  <c r="I1938" i="18"/>
  <c r="I1939" i="18"/>
  <c r="I1940" i="18"/>
  <c r="I1941" i="18"/>
  <c r="I1942" i="18"/>
  <c r="I1943" i="18"/>
  <c r="I1944" i="18"/>
  <c r="I1945" i="18"/>
  <c r="I1946" i="18"/>
  <c r="I1947" i="18"/>
  <c r="I1948" i="18"/>
  <c r="I1949" i="18"/>
  <c r="I1950" i="18"/>
  <c r="I1951" i="18"/>
  <c r="I1952" i="18"/>
  <c r="I1953" i="18"/>
  <c r="I1954" i="18"/>
  <c r="I1955" i="18"/>
  <c r="I1956" i="18"/>
  <c r="I1957" i="18"/>
  <c r="I1958" i="18"/>
  <c r="I1959" i="18"/>
  <c r="I1960" i="18"/>
  <c r="I1961" i="18"/>
  <c r="I1962" i="18"/>
  <c r="I1963" i="18"/>
  <c r="I1964" i="18"/>
  <c r="I1965" i="18"/>
  <c r="I1966" i="18"/>
  <c r="I1967" i="18"/>
  <c r="I1968" i="18"/>
  <c r="I1969" i="18"/>
  <c r="I1970" i="18"/>
  <c r="I1971" i="18"/>
  <c r="I1972" i="18"/>
  <c r="I1973" i="18"/>
  <c r="I1974" i="18"/>
  <c r="I1975" i="18"/>
  <c r="I1976" i="18"/>
  <c r="I1977" i="18"/>
  <c r="I1978" i="18"/>
  <c r="I1979" i="18"/>
  <c r="I1980" i="18"/>
  <c r="I1981" i="18"/>
  <c r="I1982" i="18"/>
  <c r="I1983" i="18"/>
  <c r="I1984" i="18"/>
  <c r="I1985" i="18"/>
  <c r="I1986" i="18"/>
  <c r="I1987" i="18"/>
  <c r="I1988" i="18"/>
  <c r="I1989" i="18"/>
  <c r="I1990" i="18"/>
  <c r="I1991" i="18"/>
  <c r="I1992" i="18"/>
  <c r="I1993" i="18"/>
  <c r="I1994" i="18"/>
  <c r="I1995" i="18"/>
  <c r="I1996" i="18"/>
  <c r="I1997" i="18"/>
  <c r="I1998" i="18"/>
  <c r="I1999" i="18"/>
  <c r="I2000" i="18"/>
  <c r="I2001" i="18"/>
  <c r="I2002" i="18"/>
  <c r="I2003" i="18"/>
  <c r="I2004" i="18"/>
  <c r="I2005" i="18"/>
  <c r="I2006" i="18"/>
  <c r="I2007" i="18"/>
  <c r="I2008" i="18"/>
  <c r="I2009" i="18"/>
  <c r="I2010" i="18"/>
  <c r="I2011" i="18"/>
  <c r="I2012" i="18"/>
  <c r="I2013" i="18"/>
  <c r="I2014" i="18"/>
  <c r="I2015" i="18"/>
  <c r="I2016" i="18"/>
  <c r="I2017" i="18"/>
  <c r="I2018" i="18"/>
  <c r="I2019" i="18"/>
  <c r="I2020" i="18"/>
  <c r="I2021" i="18"/>
  <c r="I2022" i="18"/>
  <c r="I2023" i="18"/>
  <c r="I2024" i="18"/>
  <c r="I2025" i="18"/>
  <c r="I2026" i="18"/>
  <c r="I2027" i="18"/>
  <c r="I2028" i="18"/>
  <c r="I2029" i="18"/>
  <c r="I2030" i="18"/>
  <c r="I2031" i="18"/>
  <c r="I2032" i="18"/>
  <c r="I2033" i="18"/>
  <c r="I2034" i="18"/>
  <c r="I2035" i="18"/>
  <c r="I2036" i="18"/>
  <c r="I2037" i="18"/>
  <c r="I2038" i="18"/>
  <c r="I2039" i="18"/>
  <c r="I2040" i="18"/>
  <c r="I2041" i="18"/>
  <c r="I2042" i="18"/>
  <c r="I2043" i="18"/>
  <c r="I2044" i="18"/>
  <c r="I2045" i="18"/>
  <c r="I2046" i="18"/>
  <c r="I2047" i="18"/>
  <c r="I2048" i="18"/>
  <c r="I2049" i="18"/>
  <c r="I2050" i="18"/>
  <c r="I2051" i="18"/>
  <c r="I2052" i="18"/>
  <c r="I2053" i="18"/>
  <c r="I2054" i="18"/>
  <c r="I2055" i="18"/>
  <c r="I2056" i="18"/>
  <c r="I2057" i="18"/>
  <c r="I2058" i="18"/>
  <c r="I2059" i="18"/>
  <c r="I2060" i="18"/>
  <c r="I2061" i="18"/>
  <c r="I2062" i="18"/>
  <c r="I2063" i="18"/>
  <c r="I2064" i="18"/>
  <c r="I2065" i="18"/>
  <c r="I2066" i="18"/>
  <c r="I2067" i="18"/>
  <c r="I2068" i="18"/>
  <c r="I2069" i="18"/>
  <c r="I2070" i="18"/>
  <c r="I2071" i="18"/>
  <c r="I2072" i="18"/>
  <c r="I2073" i="18"/>
  <c r="I2074" i="18"/>
  <c r="I2075" i="18"/>
  <c r="I2076" i="18"/>
  <c r="I2077" i="18"/>
  <c r="I2078" i="18"/>
  <c r="I2079" i="18"/>
  <c r="I2080" i="18"/>
  <c r="I2081" i="18"/>
  <c r="I2082" i="18"/>
  <c r="I2083" i="18"/>
  <c r="I2084" i="18"/>
  <c r="I2085" i="18"/>
  <c r="I2086" i="18"/>
  <c r="I2087" i="18"/>
  <c r="I2088" i="18"/>
  <c r="I2089" i="18"/>
  <c r="I2090" i="18"/>
  <c r="I2091" i="18"/>
  <c r="I2092" i="18"/>
  <c r="I2093" i="18"/>
  <c r="I2094" i="18"/>
  <c r="I2095" i="18"/>
  <c r="I2096" i="18"/>
  <c r="I2097" i="18"/>
  <c r="I2098" i="18"/>
  <c r="I2099" i="18"/>
  <c r="I2100" i="18"/>
  <c r="I2101" i="18"/>
  <c r="I2102" i="18"/>
  <c r="I2103" i="18"/>
  <c r="I2104" i="18"/>
  <c r="I2105" i="18"/>
  <c r="I2106" i="18"/>
  <c r="I2107" i="18"/>
  <c r="I2108" i="18"/>
  <c r="I2109" i="18"/>
  <c r="I2110" i="18"/>
  <c r="I2111" i="18"/>
  <c r="I2112" i="18"/>
  <c r="I2113" i="18"/>
  <c r="I2114" i="18"/>
  <c r="I2115" i="18"/>
  <c r="I2116" i="18"/>
  <c r="I2117" i="18"/>
  <c r="I2118" i="18"/>
  <c r="I2119" i="18"/>
  <c r="I2120" i="18"/>
  <c r="I2121" i="18"/>
  <c r="I2122" i="18"/>
  <c r="I2123" i="18"/>
  <c r="I2124" i="18"/>
  <c r="I2125" i="18"/>
  <c r="I2126" i="18"/>
  <c r="I2127" i="18"/>
  <c r="I2128" i="18"/>
  <c r="I2129" i="18"/>
  <c r="I2130" i="18"/>
  <c r="I2131" i="18"/>
  <c r="I2132" i="18"/>
  <c r="I2133" i="18"/>
  <c r="I2134" i="18"/>
  <c r="I2135" i="18"/>
  <c r="I2136" i="18"/>
  <c r="I2137" i="18"/>
  <c r="I2138" i="18"/>
  <c r="I2139" i="18"/>
  <c r="I2140" i="18"/>
  <c r="I2141" i="18"/>
  <c r="I2142" i="18"/>
  <c r="I2143" i="18"/>
  <c r="I2144" i="18"/>
  <c r="I2145" i="18"/>
  <c r="I2146" i="18"/>
  <c r="I2147" i="18"/>
  <c r="I2148" i="18"/>
  <c r="I2149" i="18"/>
  <c r="I2150" i="18"/>
  <c r="I2151" i="18"/>
  <c r="I2152" i="18"/>
  <c r="I2153" i="18"/>
  <c r="I2154" i="18"/>
  <c r="I2155" i="18"/>
  <c r="I2156" i="18"/>
  <c r="I2157" i="18"/>
  <c r="I2158" i="18"/>
  <c r="I2159" i="18"/>
  <c r="I2160" i="18"/>
  <c r="I2161" i="18"/>
  <c r="I2162" i="18"/>
  <c r="I2163" i="18"/>
  <c r="I2164" i="18"/>
  <c r="I2165" i="18"/>
  <c r="I2166" i="18"/>
  <c r="I2167" i="18"/>
  <c r="I2168" i="18"/>
  <c r="I2169" i="18"/>
  <c r="I2170" i="18"/>
  <c r="I2171" i="18"/>
  <c r="I2172" i="18"/>
  <c r="I2173" i="18"/>
  <c r="I2174" i="18"/>
  <c r="I2175" i="18"/>
  <c r="I2176" i="18"/>
  <c r="I2177" i="18"/>
  <c r="I2178" i="18"/>
  <c r="I2179" i="18"/>
  <c r="I2180" i="18"/>
  <c r="I2181" i="18"/>
  <c r="I2182" i="18"/>
  <c r="I2183" i="18"/>
  <c r="I2184" i="18"/>
  <c r="I2185" i="18"/>
  <c r="I2186" i="18"/>
  <c r="I2187" i="18"/>
  <c r="I2188" i="18"/>
  <c r="I2189" i="18"/>
  <c r="I2190" i="18"/>
  <c r="I2191" i="18"/>
  <c r="I2192" i="18"/>
  <c r="I2193" i="18"/>
  <c r="I2194" i="18"/>
  <c r="I2195" i="18"/>
  <c r="I2196" i="18"/>
  <c r="I2197" i="18"/>
  <c r="I2198" i="18"/>
  <c r="I2199" i="18"/>
  <c r="I2200" i="18"/>
  <c r="I2201" i="18"/>
  <c r="I2202" i="18"/>
  <c r="I2203" i="18"/>
  <c r="I2204" i="18"/>
  <c r="I2205" i="18"/>
  <c r="I2206" i="18"/>
  <c r="I2207" i="18"/>
  <c r="I2208" i="18"/>
  <c r="I2209" i="18"/>
  <c r="I2210" i="18"/>
  <c r="I2211" i="18"/>
  <c r="I2212" i="18"/>
  <c r="I2213" i="18"/>
  <c r="I2214" i="18"/>
  <c r="I2215" i="18"/>
  <c r="I2216" i="18"/>
  <c r="I2217" i="18"/>
  <c r="I2218" i="18"/>
  <c r="I2219" i="18"/>
  <c r="I2220" i="18"/>
  <c r="I2221" i="18"/>
  <c r="I2222" i="18"/>
  <c r="I2223" i="18"/>
  <c r="I2224" i="18"/>
  <c r="I2225" i="18"/>
  <c r="I2226" i="18"/>
  <c r="I2227" i="18"/>
  <c r="I2228" i="18"/>
  <c r="I2229" i="18"/>
  <c r="I2230" i="18"/>
  <c r="I2231" i="18"/>
  <c r="I2232" i="18"/>
  <c r="I2233" i="18"/>
  <c r="I2234" i="18"/>
  <c r="I2235" i="18"/>
  <c r="I2236" i="18"/>
  <c r="I2237" i="18"/>
  <c r="I2238" i="18"/>
  <c r="I2239" i="18"/>
  <c r="I2240" i="18"/>
  <c r="I2241" i="18"/>
  <c r="I2242" i="18"/>
  <c r="I2243" i="18"/>
  <c r="I2244" i="18"/>
  <c r="I2245" i="18"/>
  <c r="I2246" i="18"/>
  <c r="I2247" i="18"/>
  <c r="I2248" i="18"/>
  <c r="I2249" i="18"/>
  <c r="I2250" i="18"/>
  <c r="I2251" i="18"/>
  <c r="I2252" i="18"/>
  <c r="I2253" i="18"/>
  <c r="I2254" i="18"/>
  <c r="I2255" i="18"/>
  <c r="I2256" i="18"/>
  <c r="I2257" i="18"/>
  <c r="I2258" i="18"/>
  <c r="I2259" i="18"/>
  <c r="I2260" i="18"/>
  <c r="I2261" i="18"/>
  <c r="I2262" i="18"/>
  <c r="I2263" i="18"/>
  <c r="I2264" i="18"/>
  <c r="I2265" i="18"/>
  <c r="I2266" i="18"/>
  <c r="I2267" i="18"/>
  <c r="I2268" i="18"/>
  <c r="I2269" i="18"/>
  <c r="I2270" i="18"/>
  <c r="I2271" i="18"/>
  <c r="I2272" i="18"/>
  <c r="I2273" i="18"/>
  <c r="I2274" i="18"/>
  <c r="I2275" i="18"/>
  <c r="I2276" i="18"/>
  <c r="I2277" i="18"/>
  <c r="I2278" i="18"/>
  <c r="I2279" i="18"/>
  <c r="I2280" i="18"/>
  <c r="I2281" i="18"/>
  <c r="I2282" i="18"/>
  <c r="I2283" i="18"/>
  <c r="I2284" i="18"/>
  <c r="I2285" i="18"/>
  <c r="I2286" i="18"/>
  <c r="I2287" i="18"/>
  <c r="I2288" i="18"/>
  <c r="I2289" i="18"/>
  <c r="I2290" i="18"/>
  <c r="I2291" i="18"/>
  <c r="I2292" i="18"/>
  <c r="I2293" i="18"/>
  <c r="I2294" i="18"/>
  <c r="I2295" i="18"/>
  <c r="I2296" i="18"/>
  <c r="I2297" i="18"/>
  <c r="I2298" i="18"/>
  <c r="I2299" i="18"/>
  <c r="I2300" i="18"/>
  <c r="I2301" i="18"/>
  <c r="I2302" i="18"/>
  <c r="I2303" i="18"/>
  <c r="I2304" i="18"/>
  <c r="I2305" i="18"/>
  <c r="I2306" i="18"/>
  <c r="I2307" i="18"/>
  <c r="I2308" i="18"/>
  <c r="I2309" i="18"/>
  <c r="I2310" i="18"/>
  <c r="I2311" i="18"/>
  <c r="I2312" i="18"/>
  <c r="I2313" i="18"/>
  <c r="I2314" i="18"/>
  <c r="I2315" i="18"/>
  <c r="I2316" i="18"/>
  <c r="I2317" i="18"/>
  <c r="I2318" i="18"/>
  <c r="I2319" i="18"/>
  <c r="I2320" i="18"/>
  <c r="I2321" i="18"/>
  <c r="I2322" i="18"/>
  <c r="I2323" i="18"/>
  <c r="I2324" i="18"/>
  <c r="I2325" i="18"/>
  <c r="I2326" i="18"/>
  <c r="I2327" i="18"/>
  <c r="I2328" i="18"/>
  <c r="I2329" i="18"/>
  <c r="I2330" i="18"/>
  <c r="I2331" i="18"/>
  <c r="I2332" i="18"/>
  <c r="I2333" i="18"/>
  <c r="I2334" i="18"/>
  <c r="I2335" i="18"/>
  <c r="I2336" i="18"/>
  <c r="I2337" i="18"/>
  <c r="I2338" i="18"/>
  <c r="I2339" i="18"/>
  <c r="I2340" i="18"/>
  <c r="I2341" i="18"/>
  <c r="I2342" i="18"/>
  <c r="I2343" i="18"/>
  <c r="I2344" i="18"/>
  <c r="I2345" i="18"/>
  <c r="I2346" i="18"/>
  <c r="I2347" i="18"/>
  <c r="I2348" i="18"/>
  <c r="I2349" i="18"/>
  <c r="I2350" i="18"/>
  <c r="I2351" i="18"/>
  <c r="I2352" i="18"/>
  <c r="I2353" i="18"/>
  <c r="I2354" i="18"/>
  <c r="I2355" i="18"/>
  <c r="I2356" i="18"/>
  <c r="I2357" i="18"/>
  <c r="I2358" i="18"/>
  <c r="I2359" i="18"/>
  <c r="I2360" i="18"/>
  <c r="I2361" i="18"/>
  <c r="I2362" i="18"/>
  <c r="I2363" i="18"/>
  <c r="I2364" i="18"/>
  <c r="I2365" i="18"/>
  <c r="I2366" i="18"/>
  <c r="I2367" i="18"/>
  <c r="I2368" i="18"/>
  <c r="I2369" i="18"/>
  <c r="I2370" i="18"/>
  <c r="I2371" i="18"/>
  <c r="I2372" i="18"/>
  <c r="I2373" i="18"/>
  <c r="I2374" i="18"/>
  <c r="I2375" i="18"/>
  <c r="I2376" i="18"/>
  <c r="I2377" i="18"/>
  <c r="I2378" i="18"/>
  <c r="I2379" i="18"/>
  <c r="I2380" i="18"/>
  <c r="I2381" i="18"/>
  <c r="I2382" i="18"/>
  <c r="I2383" i="18"/>
  <c r="I2384" i="18"/>
  <c r="I2385" i="18"/>
  <c r="I2386" i="18"/>
  <c r="I2387" i="18"/>
  <c r="I2388" i="18"/>
  <c r="I2389" i="18"/>
  <c r="I2390" i="18"/>
  <c r="I2391" i="18"/>
  <c r="I2392" i="18"/>
  <c r="I2393" i="18"/>
  <c r="I2394" i="18"/>
  <c r="I2395" i="18"/>
  <c r="I2396" i="18"/>
  <c r="I2397" i="18"/>
  <c r="I2398" i="18"/>
  <c r="I2399" i="18"/>
  <c r="I2400" i="18"/>
  <c r="I2401" i="18"/>
  <c r="I2402" i="18"/>
  <c r="I2403" i="18"/>
  <c r="I2404" i="18"/>
  <c r="I2405" i="18"/>
  <c r="I2406" i="18"/>
  <c r="I2407" i="18"/>
  <c r="I2408" i="18"/>
  <c r="I2409" i="18"/>
  <c r="I2410" i="18"/>
  <c r="I2411" i="18"/>
  <c r="I2412" i="18"/>
  <c r="I2413" i="18"/>
  <c r="I2414" i="18"/>
  <c r="I2415" i="18"/>
  <c r="I2416" i="18"/>
  <c r="I2417" i="18"/>
  <c r="I2418" i="18"/>
  <c r="I2419" i="18"/>
  <c r="I2420" i="18"/>
  <c r="I2421" i="18"/>
  <c r="I2422" i="18"/>
  <c r="I2423" i="18"/>
  <c r="I2424" i="18"/>
  <c r="I2425" i="18"/>
  <c r="I2426" i="18"/>
  <c r="I2427" i="18"/>
  <c r="I2428" i="18"/>
  <c r="I2429" i="18"/>
  <c r="I2430" i="18"/>
  <c r="I2431" i="18"/>
  <c r="I2432" i="18"/>
  <c r="I2433" i="18"/>
  <c r="I2434" i="18"/>
  <c r="I2435" i="18"/>
  <c r="I2436" i="18"/>
  <c r="I2437" i="18"/>
  <c r="I2438" i="18"/>
  <c r="I2439" i="18"/>
  <c r="I2440" i="18"/>
  <c r="I2441" i="18"/>
  <c r="I2442" i="18"/>
  <c r="I2443" i="18"/>
  <c r="I2444" i="18"/>
  <c r="I2445" i="18"/>
  <c r="I2446" i="18"/>
  <c r="I2447" i="18"/>
  <c r="I2448" i="18"/>
  <c r="I2449" i="18"/>
  <c r="I2450" i="18"/>
  <c r="I2451" i="18"/>
  <c r="I2452" i="18"/>
  <c r="I2453" i="18"/>
  <c r="I2454" i="18"/>
  <c r="I2455" i="18"/>
  <c r="I2456" i="18"/>
  <c r="I2457" i="18"/>
  <c r="I2458" i="18"/>
  <c r="I2459" i="18"/>
  <c r="I2460" i="18"/>
  <c r="I2461" i="18"/>
  <c r="I2462" i="18"/>
  <c r="I2463" i="18"/>
  <c r="I2464" i="18"/>
  <c r="I2465" i="18"/>
  <c r="I2466" i="18"/>
  <c r="I2467" i="18"/>
  <c r="I2468" i="18"/>
  <c r="I2469" i="18"/>
  <c r="I2470" i="18"/>
  <c r="I2471" i="18"/>
  <c r="I2472" i="18"/>
  <c r="I2473" i="18"/>
  <c r="I2474" i="18"/>
  <c r="I2475" i="18"/>
  <c r="I2476" i="18"/>
  <c r="I2477" i="18"/>
  <c r="I2478" i="18"/>
  <c r="I2479" i="18"/>
  <c r="I2480" i="18"/>
  <c r="I2481" i="18"/>
  <c r="I2482" i="18"/>
  <c r="I2483" i="18"/>
  <c r="I2484" i="18"/>
  <c r="I2485" i="18"/>
  <c r="I2486" i="18"/>
  <c r="I2487" i="18"/>
  <c r="I2488" i="18"/>
  <c r="I2489" i="18"/>
  <c r="I2490" i="18"/>
  <c r="I2491" i="18"/>
  <c r="I2492" i="18"/>
  <c r="I2493" i="18"/>
  <c r="I2494" i="18"/>
  <c r="I2495" i="18"/>
  <c r="I2496" i="18"/>
  <c r="I2497" i="18"/>
  <c r="I2498" i="18"/>
  <c r="I2499" i="18"/>
  <c r="I2500" i="18"/>
  <c r="I2501" i="18"/>
  <c r="I2502" i="18"/>
  <c r="I2503" i="18"/>
  <c r="I2504" i="18"/>
  <c r="I2505" i="18"/>
  <c r="I2506" i="18"/>
  <c r="I2507" i="18"/>
  <c r="I2508" i="18"/>
  <c r="I2509" i="18"/>
  <c r="I2510" i="18"/>
  <c r="I2511" i="18"/>
  <c r="I2512" i="18"/>
  <c r="I2513" i="18"/>
  <c r="I2514" i="18"/>
  <c r="I2515" i="18"/>
  <c r="I2516" i="18"/>
  <c r="I2517" i="18"/>
  <c r="I2518" i="18"/>
  <c r="I2519" i="18"/>
  <c r="I2520" i="18"/>
  <c r="I2521" i="18"/>
  <c r="I2522" i="18"/>
  <c r="I2523" i="18"/>
  <c r="I2524" i="18"/>
  <c r="I2525" i="18"/>
  <c r="I2526" i="18"/>
  <c r="I2527" i="18"/>
  <c r="I2528" i="18"/>
  <c r="I2529" i="18"/>
  <c r="I2530" i="18"/>
  <c r="I2531" i="18"/>
  <c r="I2532" i="18"/>
  <c r="I2533" i="18"/>
  <c r="I2534" i="18"/>
  <c r="I2535" i="18"/>
  <c r="I2536" i="18"/>
  <c r="I2537" i="18"/>
  <c r="I2538" i="18"/>
  <c r="I2539" i="18"/>
  <c r="I2540" i="18"/>
  <c r="I2541" i="18"/>
  <c r="I2542" i="18"/>
  <c r="I2543" i="18"/>
  <c r="I2544" i="18"/>
  <c r="I2545" i="18"/>
  <c r="I2546" i="18"/>
  <c r="I2547" i="18"/>
  <c r="I2548" i="18"/>
  <c r="I2549" i="18"/>
  <c r="I2550" i="18"/>
  <c r="I2551" i="18"/>
  <c r="I2552" i="18"/>
  <c r="I2553" i="18"/>
  <c r="I2554" i="18"/>
  <c r="I2555" i="18"/>
  <c r="I2556" i="18"/>
  <c r="I2557" i="18"/>
  <c r="I2558" i="18"/>
  <c r="I2559" i="18"/>
  <c r="I2560" i="18"/>
  <c r="I2561" i="18"/>
  <c r="I2562" i="18"/>
  <c r="I2563" i="18"/>
  <c r="I2564" i="18"/>
  <c r="I2565" i="18"/>
  <c r="I2566" i="18"/>
  <c r="I2567" i="18"/>
  <c r="I2568" i="18"/>
  <c r="I2569" i="18"/>
  <c r="I2570" i="18"/>
  <c r="I2571" i="18"/>
  <c r="I2572" i="18"/>
  <c r="I2573" i="18"/>
  <c r="I2574" i="18"/>
  <c r="I2575" i="18"/>
  <c r="I2576" i="18"/>
  <c r="I2577" i="18"/>
  <c r="I2578" i="18"/>
  <c r="I2579" i="18"/>
  <c r="I2580" i="18"/>
  <c r="I2581" i="18"/>
  <c r="I2582" i="18"/>
  <c r="I2583" i="18"/>
  <c r="I2584" i="18"/>
  <c r="I2585" i="18"/>
  <c r="I2586" i="18"/>
  <c r="I2587" i="18"/>
  <c r="I2588" i="18"/>
  <c r="I2589" i="18"/>
  <c r="I2590" i="18"/>
  <c r="I2591" i="18"/>
  <c r="I2592" i="18"/>
  <c r="I2593" i="18"/>
  <c r="I2594" i="18"/>
  <c r="I2595" i="18"/>
  <c r="I2596" i="18"/>
  <c r="I2597" i="18"/>
  <c r="I2598" i="18"/>
  <c r="I2599" i="18"/>
  <c r="I2600" i="18"/>
  <c r="I2601" i="18"/>
  <c r="I2602" i="18"/>
  <c r="I2603" i="18"/>
  <c r="I2604" i="18"/>
  <c r="I2605" i="18"/>
  <c r="I2606" i="18"/>
  <c r="I2607" i="18"/>
  <c r="I2608" i="18"/>
  <c r="I2609" i="18"/>
  <c r="I2610" i="18"/>
  <c r="I2611" i="18"/>
  <c r="I2612" i="18"/>
  <c r="I2613" i="18"/>
  <c r="I2614" i="18"/>
  <c r="I2615" i="18"/>
  <c r="I2616" i="18"/>
  <c r="I2617" i="18"/>
  <c r="I2618" i="18"/>
  <c r="I2619" i="18"/>
  <c r="I2620" i="18"/>
  <c r="I2621" i="18"/>
  <c r="I2622" i="18"/>
  <c r="I2623" i="18"/>
  <c r="I2624" i="18"/>
  <c r="I2625" i="18"/>
  <c r="I2626" i="18"/>
  <c r="I2627" i="18"/>
  <c r="I2628" i="18"/>
  <c r="I2629" i="18"/>
  <c r="I2630" i="18"/>
  <c r="I2631" i="18"/>
  <c r="I2632" i="18"/>
  <c r="I2633" i="18"/>
  <c r="I2634" i="18"/>
  <c r="I2635" i="18"/>
  <c r="I2636" i="18"/>
  <c r="I2637" i="18"/>
  <c r="I2638" i="18"/>
  <c r="I2639" i="18"/>
  <c r="I2640" i="18"/>
  <c r="I2641" i="18"/>
  <c r="I2642" i="18"/>
  <c r="I2643" i="18"/>
  <c r="I2644" i="18"/>
  <c r="I2645" i="18"/>
  <c r="I2646" i="18"/>
  <c r="I2647" i="18"/>
  <c r="I2648" i="18"/>
  <c r="I2649" i="18"/>
  <c r="I2650" i="18"/>
  <c r="I2651" i="18"/>
  <c r="I2652" i="18"/>
  <c r="I2653" i="18"/>
  <c r="I2654" i="18"/>
  <c r="I2655" i="18"/>
  <c r="I2656" i="18"/>
  <c r="I2657" i="18"/>
  <c r="I2658" i="18"/>
  <c r="I2659" i="18"/>
  <c r="I2660" i="18"/>
  <c r="I2661" i="18"/>
  <c r="I2662" i="18"/>
  <c r="I2663" i="18"/>
  <c r="I2664" i="18"/>
  <c r="I2665" i="18"/>
  <c r="I2666" i="18"/>
  <c r="I2667" i="18"/>
  <c r="I2668" i="18"/>
  <c r="I2669" i="18"/>
  <c r="I2670" i="18"/>
  <c r="I2671" i="18"/>
  <c r="I2672" i="18"/>
  <c r="I2673" i="18"/>
  <c r="I2674" i="18"/>
  <c r="I2675" i="18"/>
  <c r="I2676" i="18"/>
  <c r="I2677" i="18"/>
  <c r="I2678" i="18"/>
  <c r="I2679" i="18"/>
  <c r="I2680" i="18"/>
  <c r="I2681" i="18"/>
  <c r="I2682" i="18"/>
  <c r="I2683" i="18"/>
  <c r="I2684" i="18"/>
  <c r="I2685" i="18"/>
  <c r="I2686" i="18"/>
  <c r="I2687" i="18"/>
  <c r="I2688" i="18"/>
  <c r="I2689" i="18"/>
  <c r="I2690" i="18"/>
  <c r="I2691" i="18"/>
  <c r="I2692" i="18"/>
  <c r="I2693" i="18"/>
  <c r="I2694" i="18"/>
  <c r="I2695" i="18"/>
  <c r="I2696" i="18"/>
  <c r="I2697" i="18"/>
  <c r="I2698" i="18"/>
  <c r="I2699" i="18"/>
  <c r="I2700" i="18"/>
  <c r="I2701" i="18"/>
  <c r="I2702" i="18"/>
  <c r="I2703" i="18"/>
  <c r="I2704" i="18"/>
  <c r="I2705" i="18"/>
  <c r="I2706" i="18"/>
  <c r="I2707" i="18"/>
  <c r="I2708" i="18"/>
  <c r="I2709" i="18"/>
  <c r="I2710" i="18"/>
  <c r="I2711" i="18"/>
  <c r="I2712" i="18"/>
  <c r="I2713" i="18"/>
  <c r="I2714" i="18"/>
  <c r="I2715" i="18"/>
  <c r="I2716" i="18"/>
  <c r="I2717" i="18"/>
  <c r="I2718" i="18"/>
  <c r="I2719" i="18"/>
  <c r="I2720" i="18"/>
  <c r="I2721" i="18"/>
  <c r="I2722" i="18"/>
  <c r="I2723" i="18"/>
  <c r="I2724" i="18"/>
  <c r="I2725" i="18"/>
  <c r="I2726" i="18"/>
  <c r="I2727" i="18"/>
  <c r="I2728" i="18"/>
  <c r="I2729" i="18"/>
  <c r="I2730" i="18"/>
  <c r="I2731" i="18"/>
  <c r="I2732" i="18"/>
  <c r="I2733" i="18"/>
  <c r="I2734" i="18"/>
  <c r="I2735" i="18"/>
  <c r="I2736" i="18"/>
  <c r="I2737" i="18"/>
  <c r="I2738" i="18"/>
  <c r="I2739" i="18"/>
  <c r="I2740" i="18"/>
  <c r="I2741" i="18"/>
  <c r="I2742" i="18"/>
  <c r="I2743" i="18"/>
  <c r="I2744" i="18"/>
  <c r="I2745" i="18"/>
  <c r="I2746" i="18"/>
  <c r="I2747" i="18"/>
  <c r="I2748" i="18"/>
  <c r="I2749" i="18"/>
  <c r="I2750" i="18"/>
  <c r="I2751" i="18"/>
  <c r="I2752" i="18"/>
  <c r="I2753" i="18"/>
  <c r="I2754" i="18"/>
  <c r="I2755" i="18"/>
  <c r="I2756" i="18"/>
  <c r="I2757" i="18"/>
  <c r="I2758" i="18"/>
  <c r="I2759" i="18"/>
  <c r="I2760" i="18"/>
  <c r="I2761" i="18"/>
  <c r="I2762" i="18"/>
  <c r="I2763" i="18"/>
  <c r="I2764" i="18"/>
  <c r="I2765" i="18"/>
  <c r="I2766" i="18"/>
  <c r="I2767" i="18"/>
  <c r="I2768" i="18"/>
  <c r="I2769" i="18"/>
  <c r="I2770" i="18"/>
  <c r="I2771" i="18"/>
  <c r="I2772" i="18"/>
  <c r="I2773" i="18"/>
  <c r="I2774" i="18"/>
  <c r="I2775" i="18"/>
  <c r="I2776" i="18"/>
  <c r="I2777" i="18"/>
  <c r="I2778" i="18"/>
  <c r="I2779" i="18"/>
  <c r="I2780" i="18"/>
  <c r="I2781" i="18"/>
  <c r="I2782" i="18"/>
  <c r="I2783" i="18"/>
  <c r="I2784" i="18"/>
  <c r="I2785" i="18"/>
  <c r="I2786" i="18"/>
  <c r="I2787" i="18"/>
  <c r="I2788" i="18"/>
  <c r="I2789" i="18"/>
  <c r="I2790" i="18"/>
  <c r="I2791" i="18"/>
  <c r="I2792" i="18"/>
  <c r="I2793" i="18"/>
  <c r="I2794" i="18"/>
  <c r="I2795" i="18"/>
  <c r="I2796" i="18"/>
  <c r="I2797" i="18"/>
  <c r="I2798" i="18"/>
  <c r="I2799" i="18"/>
  <c r="I2800" i="18"/>
  <c r="I2801" i="18"/>
  <c r="I2802" i="18"/>
  <c r="I2803" i="18"/>
  <c r="I2804" i="18"/>
  <c r="I2805" i="18"/>
  <c r="I2806" i="18"/>
  <c r="I2807" i="18"/>
  <c r="I2808" i="18"/>
  <c r="I2809" i="18"/>
  <c r="I2810" i="18"/>
  <c r="I2811" i="18"/>
  <c r="I2812" i="18"/>
  <c r="I2813" i="18"/>
  <c r="I2814" i="18"/>
  <c r="I2815" i="18"/>
  <c r="I2816" i="18"/>
  <c r="I2817" i="18"/>
  <c r="I2818" i="18"/>
  <c r="I2819" i="18"/>
  <c r="I2820" i="18"/>
  <c r="I2821" i="18"/>
  <c r="I2822" i="18"/>
  <c r="I2823" i="18"/>
  <c r="I2824" i="18"/>
  <c r="I2825" i="18"/>
  <c r="I2826" i="18"/>
  <c r="I2827" i="18"/>
  <c r="I2828" i="18"/>
  <c r="I2829" i="18"/>
  <c r="I2830" i="18"/>
  <c r="I2831" i="18"/>
  <c r="I2832" i="18"/>
  <c r="I2833" i="18"/>
  <c r="I2834" i="18"/>
  <c r="I2835" i="18"/>
  <c r="I2836" i="18"/>
  <c r="I2837" i="18"/>
  <c r="I2838" i="18"/>
  <c r="I2839" i="18"/>
  <c r="I2840" i="18"/>
  <c r="I2841" i="18"/>
  <c r="I2842" i="18"/>
  <c r="I2843" i="18"/>
  <c r="I2844" i="18"/>
  <c r="I2845" i="18"/>
  <c r="I2846" i="18"/>
  <c r="I2847" i="18"/>
  <c r="I2848" i="18"/>
  <c r="I2849" i="18"/>
  <c r="I2850" i="18"/>
  <c r="I2851" i="18"/>
  <c r="I2852" i="18"/>
  <c r="I2853" i="18"/>
  <c r="I2854" i="18"/>
  <c r="I2855" i="18"/>
  <c r="I2856" i="18"/>
  <c r="I2857" i="18"/>
  <c r="I2858" i="18"/>
  <c r="I2859" i="18"/>
  <c r="I2860" i="18"/>
  <c r="I2861" i="18"/>
  <c r="I2862" i="18"/>
  <c r="I2863" i="18"/>
  <c r="I2864" i="18"/>
  <c r="I2865" i="18"/>
  <c r="I2866" i="18"/>
  <c r="I2867" i="18"/>
  <c r="I2868" i="18"/>
  <c r="I2869" i="18"/>
  <c r="I2870" i="18"/>
  <c r="I2871" i="18"/>
  <c r="I2872" i="18"/>
  <c r="I2873" i="18"/>
  <c r="I2874" i="18"/>
  <c r="I2875" i="18"/>
  <c r="I2876" i="18"/>
  <c r="I2877" i="18"/>
  <c r="I2878" i="18"/>
  <c r="I2879" i="18"/>
  <c r="I2880" i="18"/>
  <c r="I2881" i="18"/>
  <c r="I2882" i="18"/>
  <c r="I2883" i="18"/>
  <c r="I2884" i="18"/>
  <c r="I2885" i="18"/>
  <c r="I2886" i="18"/>
  <c r="I2887" i="18"/>
  <c r="I2888" i="18"/>
  <c r="I2889" i="18"/>
  <c r="I2890" i="18"/>
  <c r="I2891" i="18"/>
  <c r="I2892" i="18"/>
  <c r="I2893" i="18"/>
  <c r="I2894" i="18"/>
  <c r="I2895" i="18"/>
  <c r="I2896" i="18"/>
  <c r="I2897" i="18"/>
  <c r="I2898" i="18"/>
  <c r="I2899" i="18"/>
  <c r="I2900" i="18"/>
  <c r="I2901" i="18"/>
  <c r="I2902" i="18"/>
  <c r="I2903" i="18"/>
  <c r="I2904" i="18"/>
  <c r="I2905" i="18"/>
  <c r="I2906" i="18"/>
  <c r="I2907" i="18"/>
  <c r="I2908" i="18"/>
  <c r="I2909" i="18"/>
  <c r="I2910" i="18"/>
  <c r="I2911" i="18"/>
  <c r="I2912" i="18"/>
  <c r="I2913" i="18"/>
  <c r="I2914" i="18"/>
  <c r="I2915" i="18"/>
  <c r="I2916" i="18"/>
  <c r="I2917" i="18"/>
  <c r="I2918" i="18"/>
  <c r="I2919" i="18"/>
  <c r="I2920" i="18"/>
  <c r="I2921" i="18"/>
  <c r="I2922" i="18"/>
  <c r="I2923" i="18"/>
  <c r="I2924" i="18"/>
  <c r="I2925" i="18"/>
  <c r="I2926" i="18"/>
  <c r="I2927" i="18"/>
  <c r="I2928" i="18"/>
  <c r="I2929" i="18"/>
  <c r="I2930" i="18"/>
  <c r="I2931" i="18"/>
  <c r="I2932" i="18"/>
  <c r="I2933" i="18"/>
  <c r="I2934" i="18"/>
  <c r="I2935" i="18"/>
  <c r="I2936" i="18"/>
  <c r="I2937" i="18"/>
  <c r="I2938" i="18"/>
  <c r="I2939" i="18"/>
  <c r="I2940" i="18"/>
  <c r="I2941" i="18"/>
  <c r="I2942" i="18"/>
  <c r="I2943" i="18"/>
  <c r="I2944" i="18"/>
  <c r="I2945" i="18"/>
  <c r="I2946" i="18"/>
  <c r="I2947" i="18"/>
  <c r="I2948" i="18"/>
  <c r="I2949" i="18"/>
  <c r="I2950" i="18"/>
  <c r="I2951" i="18"/>
  <c r="I2952" i="18"/>
  <c r="I2953" i="18"/>
  <c r="I2954" i="18"/>
  <c r="I2955" i="18"/>
  <c r="I2956" i="18"/>
  <c r="I2957" i="18"/>
  <c r="I2958" i="18"/>
  <c r="I2959" i="18"/>
  <c r="I2960" i="18"/>
  <c r="I2961" i="18"/>
  <c r="I2962" i="18"/>
  <c r="I2963" i="18"/>
  <c r="I2964" i="18"/>
  <c r="I2965" i="18"/>
  <c r="I2966" i="18"/>
  <c r="I2967" i="18"/>
  <c r="I2968" i="18"/>
  <c r="I2969" i="18"/>
  <c r="I2970" i="18"/>
  <c r="I2971" i="18"/>
  <c r="I2972" i="18"/>
  <c r="I2973" i="18"/>
  <c r="I2974" i="18"/>
  <c r="I2975" i="18"/>
  <c r="I2976" i="18"/>
  <c r="I2977" i="18"/>
  <c r="I2978" i="18"/>
  <c r="I2979" i="18"/>
  <c r="I2980" i="18"/>
  <c r="I2981" i="18"/>
  <c r="I2982" i="18"/>
  <c r="I2983" i="18"/>
  <c r="I2984" i="18"/>
  <c r="I2985" i="18"/>
  <c r="I2986" i="18"/>
  <c r="I2987" i="18"/>
  <c r="I2988" i="18"/>
  <c r="I2989" i="18"/>
  <c r="I2990" i="18"/>
  <c r="I2991" i="18"/>
  <c r="I2992" i="18"/>
  <c r="I2993" i="18"/>
  <c r="I2994" i="18"/>
  <c r="I2995" i="18"/>
  <c r="I2996" i="18"/>
  <c r="I2997" i="18"/>
  <c r="I2998" i="18"/>
  <c r="I2999" i="18"/>
  <c r="I3000" i="18"/>
  <c r="I3001" i="18"/>
  <c r="I3002" i="18"/>
  <c r="I3003" i="18"/>
  <c r="I3004" i="18"/>
  <c r="I3005" i="18"/>
  <c r="I3006" i="18"/>
  <c r="I3007" i="18"/>
  <c r="I3008" i="18"/>
  <c r="I3009" i="18"/>
  <c r="I3010" i="18"/>
  <c r="I3011" i="18"/>
  <c r="I3012" i="18"/>
  <c r="I3013" i="18"/>
  <c r="I3014" i="18"/>
  <c r="I3015" i="18"/>
  <c r="I3016" i="18"/>
  <c r="I3017" i="18"/>
  <c r="I3018" i="18"/>
  <c r="I3019" i="18"/>
  <c r="I3020" i="18"/>
  <c r="I3021" i="18"/>
  <c r="I3022" i="18"/>
  <c r="I3023" i="18"/>
  <c r="I3024" i="18"/>
  <c r="I3025" i="18"/>
  <c r="I3026" i="18"/>
  <c r="I3027" i="18"/>
  <c r="I3028" i="18"/>
  <c r="I3029" i="18"/>
  <c r="I3030" i="18"/>
  <c r="I3031" i="18"/>
  <c r="I3032" i="18"/>
  <c r="I3033" i="18"/>
  <c r="I3034" i="18"/>
  <c r="I3035" i="18"/>
  <c r="I3036" i="18"/>
  <c r="I3037" i="18"/>
  <c r="I3038" i="18"/>
  <c r="I3039" i="18"/>
  <c r="I3040" i="18"/>
  <c r="I3041" i="18"/>
  <c r="I3042" i="18"/>
  <c r="I3043" i="18"/>
  <c r="I3044" i="18"/>
  <c r="I3045" i="18"/>
  <c r="I3046" i="18"/>
  <c r="I3047" i="18"/>
  <c r="I3048" i="18"/>
  <c r="I3049" i="18"/>
  <c r="I3050" i="18"/>
  <c r="I3051" i="18"/>
  <c r="I3052" i="18"/>
  <c r="I3053" i="18"/>
  <c r="I3054" i="18"/>
  <c r="I3055" i="18"/>
  <c r="I3056" i="18"/>
  <c r="I3057" i="18"/>
  <c r="I3058" i="18"/>
  <c r="I3059" i="18"/>
  <c r="I3060" i="18"/>
  <c r="I3061" i="18"/>
  <c r="I3062" i="18"/>
  <c r="I3063" i="18"/>
  <c r="I3064" i="18"/>
  <c r="I3065" i="18"/>
  <c r="I3066" i="18"/>
  <c r="I3067" i="18"/>
  <c r="I3068" i="18"/>
  <c r="I3069" i="18"/>
  <c r="I3070" i="18"/>
  <c r="I3071" i="18"/>
  <c r="I3072" i="18"/>
  <c r="I3073" i="18"/>
  <c r="I3074" i="18"/>
  <c r="I3075" i="18"/>
  <c r="I3076" i="18"/>
  <c r="I3077" i="18"/>
  <c r="I3078" i="18"/>
  <c r="I3079" i="18"/>
  <c r="I3080" i="18"/>
  <c r="I3081" i="18"/>
  <c r="I3082" i="18"/>
  <c r="I3083" i="18"/>
  <c r="I3084" i="18"/>
  <c r="I3085" i="18"/>
  <c r="I3086" i="18"/>
  <c r="I3087" i="18"/>
  <c r="I3088" i="18"/>
  <c r="I3089" i="18"/>
  <c r="I3090" i="18"/>
  <c r="I3091" i="18"/>
  <c r="I3092" i="18"/>
  <c r="I3093" i="18"/>
  <c r="I3094" i="18"/>
  <c r="I3095" i="18"/>
  <c r="I3096" i="18"/>
  <c r="I3097" i="18"/>
  <c r="I3098" i="18"/>
  <c r="I3099" i="18"/>
  <c r="I3100" i="18"/>
  <c r="I3101" i="18"/>
  <c r="I3102" i="18"/>
  <c r="I3103" i="18"/>
  <c r="I3104" i="18"/>
  <c r="I3105" i="18"/>
  <c r="I3106" i="18"/>
  <c r="I3107" i="18"/>
  <c r="I3108" i="18"/>
  <c r="I3109" i="18"/>
  <c r="I3110" i="18"/>
  <c r="I3111" i="18"/>
  <c r="I3112" i="18"/>
  <c r="I3113" i="18"/>
  <c r="I3114" i="18"/>
  <c r="I3115" i="18"/>
  <c r="I3116" i="18"/>
  <c r="I3117" i="18"/>
  <c r="I3118" i="18"/>
  <c r="I3119" i="18"/>
  <c r="I3120" i="18"/>
  <c r="I3121" i="18"/>
  <c r="I3122" i="18"/>
  <c r="I3123" i="18"/>
  <c r="I3124" i="18"/>
  <c r="I3125" i="18"/>
  <c r="I3126" i="18"/>
  <c r="I3127" i="18"/>
  <c r="I3128" i="18"/>
  <c r="I3129" i="18"/>
  <c r="I3130" i="18"/>
  <c r="I3131" i="18"/>
  <c r="I3132" i="18"/>
  <c r="I3133" i="18"/>
  <c r="I3134" i="18"/>
  <c r="I3135" i="18"/>
  <c r="I3136" i="18"/>
  <c r="I3137" i="18"/>
  <c r="I3138" i="18"/>
  <c r="I3139" i="18"/>
  <c r="I3140" i="18"/>
  <c r="I3141" i="18"/>
  <c r="I3142" i="18"/>
  <c r="I3143" i="18"/>
  <c r="I3144" i="18"/>
  <c r="I3145" i="18"/>
  <c r="I3146" i="18"/>
  <c r="I3147" i="18"/>
  <c r="I3148" i="18"/>
  <c r="I3149" i="18"/>
  <c r="I3150" i="18"/>
  <c r="I3151" i="18"/>
  <c r="I3152" i="18"/>
  <c r="I3153" i="18"/>
  <c r="I3154" i="18"/>
  <c r="I3155" i="18"/>
  <c r="I3156" i="18"/>
  <c r="I3157" i="18"/>
  <c r="I3158" i="18"/>
  <c r="I3159" i="18"/>
  <c r="I3160" i="18"/>
  <c r="I3161" i="18"/>
  <c r="I3162" i="18"/>
  <c r="I3163" i="18"/>
  <c r="I3164" i="18"/>
  <c r="I3165" i="18"/>
  <c r="I3166" i="18"/>
  <c r="I3167" i="18"/>
  <c r="I3168" i="18"/>
  <c r="I3169" i="18"/>
  <c r="I3170" i="18"/>
  <c r="I3171" i="18"/>
  <c r="I3172" i="18"/>
  <c r="I3173" i="18"/>
  <c r="I3174" i="18"/>
  <c r="I3175" i="18"/>
  <c r="I3176" i="18"/>
  <c r="I3177" i="18"/>
  <c r="I3178" i="18"/>
  <c r="I3179" i="18"/>
  <c r="I3180" i="18"/>
  <c r="I3181" i="18"/>
  <c r="I3182" i="18"/>
  <c r="I3183" i="18"/>
  <c r="I3184" i="18"/>
  <c r="I3185" i="18"/>
  <c r="I3186" i="18"/>
  <c r="I3187" i="18"/>
  <c r="I3188" i="18"/>
  <c r="I3189" i="18"/>
  <c r="I3190" i="18"/>
  <c r="I3191" i="18"/>
  <c r="I3192" i="18"/>
  <c r="I3193" i="18"/>
  <c r="I3194" i="18"/>
  <c r="I3195" i="18"/>
  <c r="I3196" i="18"/>
  <c r="I3197" i="18"/>
  <c r="I3198" i="18"/>
  <c r="I3199" i="18"/>
  <c r="I3200" i="18"/>
  <c r="I3201" i="18"/>
  <c r="I3202" i="18"/>
  <c r="I3203" i="18"/>
  <c r="I3204" i="18"/>
  <c r="I3205" i="18"/>
  <c r="I3206" i="18"/>
  <c r="I3207" i="18"/>
  <c r="I3208" i="18"/>
  <c r="I3209" i="18"/>
  <c r="I3210" i="18"/>
  <c r="I3211" i="18"/>
  <c r="I3212" i="18"/>
  <c r="I3213" i="18"/>
  <c r="I3214" i="18"/>
  <c r="I3215" i="18"/>
  <c r="I3216" i="18"/>
  <c r="I3217" i="18"/>
  <c r="I3218" i="18"/>
  <c r="I3219" i="18"/>
  <c r="I3220" i="18"/>
  <c r="I3221" i="18"/>
  <c r="I3222" i="18"/>
  <c r="I3223" i="18"/>
  <c r="I3224" i="18"/>
  <c r="I3225" i="18"/>
  <c r="I3226" i="18"/>
  <c r="I3227" i="18"/>
  <c r="I3228" i="18"/>
  <c r="I3229" i="18"/>
  <c r="I3230" i="18"/>
  <c r="I3231" i="18"/>
  <c r="I3232" i="18"/>
  <c r="I3233" i="18"/>
  <c r="I3234" i="18"/>
  <c r="I3235" i="18"/>
  <c r="I3236" i="18"/>
  <c r="I3237" i="18"/>
  <c r="I3238" i="18"/>
  <c r="I3239" i="18"/>
  <c r="I3240" i="18"/>
  <c r="I3241" i="18"/>
  <c r="I3242" i="18"/>
  <c r="I3243" i="18"/>
  <c r="I3244" i="18"/>
  <c r="I3245" i="18"/>
  <c r="I3246" i="18"/>
  <c r="I3247" i="18"/>
  <c r="I3248" i="18"/>
  <c r="I3249" i="18"/>
  <c r="I3250" i="18"/>
  <c r="I3251" i="18"/>
  <c r="I3252" i="18"/>
  <c r="I3253" i="18"/>
  <c r="I3254" i="18"/>
  <c r="I3255" i="18"/>
  <c r="I3256" i="18"/>
  <c r="I3257" i="18"/>
  <c r="I3258" i="18"/>
  <c r="I3259" i="18"/>
  <c r="I3260" i="18"/>
  <c r="I3261" i="18"/>
  <c r="I3262" i="18"/>
  <c r="I3263" i="18"/>
  <c r="I3264" i="18"/>
  <c r="I3265" i="18"/>
  <c r="I3266" i="18"/>
  <c r="I3267" i="18"/>
  <c r="I3268" i="18"/>
  <c r="I3269" i="18"/>
  <c r="I3270" i="18"/>
  <c r="I3271" i="18"/>
  <c r="I3272" i="18"/>
  <c r="I3273" i="18"/>
  <c r="I3274" i="18"/>
  <c r="I3275" i="18"/>
  <c r="I3276" i="18"/>
  <c r="I3277" i="18"/>
  <c r="I3278" i="18"/>
  <c r="I3279" i="18"/>
  <c r="I3280" i="18"/>
  <c r="I3281" i="18"/>
  <c r="I3282" i="18"/>
  <c r="I3283" i="18"/>
  <c r="I3284" i="18"/>
  <c r="I3285" i="18"/>
  <c r="I3286" i="18"/>
  <c r="I3287" i="18"/>
  <c r="I3288" i="18"/>
  <c r="I3289" i="18"/>
  <c r="I3290" i="18"/>
  <c r="I3291" i="18"/>
  <c r="I3292" i="18"/>
  <c r="I3293" i="18"/>
  <c r="I3294" i="18"/>
  <c r="I3295" i="18"/>
  <c r="I3296" i="18"/>
  <c r="I3297" i="18"/>
  <c r="I3298" i="18"/>
  <c r="I3299" i="18"/>
  <c r="I3300" i="18"/>
  <c r="I3301" i="18"/>
  <c r="I3302" i="18"/>
  <c r="I3303" i="18"/>
  <c r="I3304" i="18"/>
  <c r="I3305" i="18"/>
  <c r="I3306" i="18"/>
  <c r="I3307" i="18"/>
  <c r="I3308" i="18"/>
  <c r="I3309" i="18"/>
  <c r="I3310" i="18"/>
  <c r="I3311" i="18"/>
  <c r="I3312" i="18"/>
  <c r="I3313" i="18"/>
  <c r="I3314" i="18"/>
  <c r="I3315" i="18"/>
  <c r="I3316" i="18"/>
  <c r="I3317" i="18"/>
  <c r="I3318" i="18"/>
  <c r="I3319" i="18"/>
  <c r="I3320" i="18"/>
  <c r="I3321" i="18"/>
  <c r="I3322" i="18"/>
  <c r="I3323" i="18"/>
  <c r="I3324" i="18"/>
  <c r="I3325" i="18"/>
  <c r="I3326" i="18"/>
  <c r="I3327" i="18"/>
  <c r="I3328" i="18"/>
  <c r="I3329" i="18"/>
  <c r="I3330" i="18"/>
  <c r="I3331" i="18"/>
  <c r="I3332" i="18"/>
  <c r="I3333" i="18"/>
  <c r="I3334" i="18"/>
  <c r="I3335" i="18"/>
  <c r="I3336" i="18"/>
  <c r="I3337" i="18"/>
  <c r="I3338" i="18"/>
  <c r="I3339" i="18"/>
  <c r="I3340" i="18"/>
  <c r="I3341" i="18"/>
  <c r="I3342" i="18"/>
  <c r="I3343" i="18"/>
  <c r="I3344" i="18"/>
  <c r="I3345" i="18"/>
  <c r="I3346" i="18"/>
  <c r="I3347" i="18"/>
  <c r="I3348" i="18"/>
  <c r="I3349" i="18"/>
  <c r="I3350" i="18"/>
  <c r="I3351" i="18"/>
  <c r="I3352" i="18"/>
  <c r="I3353" i="18"/>
  <c r="I3354" i="18"/>
  <c r="I3355" i="18"/>
  <c r="I3356" i="18"/>
  <c r="I3357" i="18"/>
  <c r="I3358" i="18"/>
  <c r="I3359" i="18"/>
  <c r="I3360" i="18"/>
  <c r="I3361" i="18"/>
  <c r="I3362" i="18"/>
  <c r="I3363" i="18"/>
  <c r="I3364" i="18"/>
  <c r="I3365" i="18"/>
  <c r="I3366" i="18"/>
  <c r="I3367" i="18"/>
  <c r="I3368" i="18"/>
  <c r="I3369" i="18"/>
  <c r="I3370" i="18"/>
  <c r="I3371" i="18"/>
  <c r="I3372" i="18"/>
  <c r="I3373" i="18"/>
  <c r="I3374" i="18"/>
  <c r="I3375" i="18"/>
  <c r="I3376" i="18"/>
  <c r="I3377" i="18"/>
  <c r="I3378" i="18"/>
  <c r="I3379" i="18"/>
  <c r="I3380" i="18"/>
  <c r="I3381" i="18"/>
  <c r="I3382" i="18"/>
  <c r="I3383" i="18"/>
  <c r="I3384" i="18"/>
  <c r="I3385" i="18"/>
  <c r="I3386" i="18"/>
  <c r="I3387" i="18"/>
  <c r="I3388" i="18"/>
  <c r="I3389" i="18"/>
  <c r="I3390" i="18"/>
  <c r="I3391" i="18"/>
  <c r="I3392" i="18"/>
  <c r="I3393" i="18"/>
  <c r="I3394" i="18"/>
  <c r="I3395" i="18"/>
  <c r="I3396" i="18"/>
  <c r="I3397" i="18"/>
  <c r="I3398" i="18"/>
  <c r="I3399" i="18"/>
  <c r="I3400" i="18"/>
  <c r="I3401" i="18"/>
  <c r="I3402" i="18"/>
  <c r="I3403" i="18"/>
  <c r="I3404" i="18"/>
  <c r="I3405" i="18"/>
  <c r="I3406" i="18"/>
  <c r="I3407" i="18"/>
  <c r="I3408" i="18"/>
  <c r="I3409" i="18"/>
  <c r="I3410" i="18"/>
  <c r="I3411" i="18"/>
  <c r="I3412" i="18"/>
  <c r="I3413" i="18"/>
  <c r="I3414" i="18"/>
  <c r="I3415" i="18"/>
  <c r="I3416" i="18"/>
  <c r="I3417" i="18"/>
  <c r="I3418" i="18"/>
  <c r="I3419" i="18"/>
  <c r="I3420" i="18"/>
  <c r="I3421" i="18"/>
  <c r="I3422" i="18"/>
  <c r="I3423" i="18"/>
  <c r="I3424" i="18"/>
  <c r="I3425" i="18"/>
  <c r="I3426" i="18"/>
  <c r="I3427" i="18"/>
  <c r="I3428" i="18"/>
  <c r="I3429" i="18"/>
  <c r="I3430" i="18"/>
  <c r="I3431" i="18"/>
  <c r="I3432" i="18"/>
  <c r="I3433" i="18"/>
  <c r="I3434" i="18"/>
  <c r="I3435" i="18"/>
  <c r="I3436" i="18"/>
  <c r="I3437" i="18"/>
  <c r="I3438" i="18"/>
  <c r="I3439" i="18"/>
  <c r="I3440" i="18"/>
  <c r="I3441" i="18"/>
  <c r="I3442" i="18"/>
  <c r="I3443" i="18"/>
  <c r="I3444" i="18"/>
  <c r="I3445" i="18"/>
  <c r="I3446" i="18"/>
  <c r="I3447" i="18"/>
  <c r="I3448" i="18"/>
  <c r="I3449" i="18"/>
  <c r="I3450" i="18"/>
  <c r="I3451" i="18"/>
  <c r="I3452" i="18"/>
  <c r="I3453" i="18"/>
  <c r="I3454" i="18"/>
  <c r="I3455" i="18"/>
  <c r="I3456" i="18"/>
  <c r="I3457" i="18"/>
  <c r="I3458" i="18"/>
  <c r="I3459" i="18"/>
  <c r="I3460" i="18"/>
  <c r="I3461" i="18"/>
  <c r="I3462" i="18"/>
  <c r="I3463" i="18"/>
  <c r="I3464" i="18"/>
  <c r="I3465" i="18"/>
  <c r="I3466" i="18"/>
  <c r="I3467" i="18"/>
  <c r="I3468" i="18"/>
  <c r="I3469" i="18"/>
  <c r="I3470" i="18"/>
  <c r="I3471" i="18"/>
  <c r="I3472" i="18"/>
  <c r="I3473" i="18"/>
  <c r="I3474" i="18"/>
  <c r="I3475" i="18"/>
  <c r="I3476" i="18"/>
  <c r="I3477" i="18"/>
  <c r="I3478" i="18"/>
  <c r="I3479" i="18"/>
  <c r="I3480" i="18"/>
  <c r="I3481" i="18"/>
  <c r="I3482" i="18"/>
  <c r="I3483" i="18"/>
  <c r="I3484" i="18"/>
  <c r="I3485" i="18"/>
  <c r="I3486" i="18"/>
  <c r="I3487" i="18"/>
  <c r="I3488" i="18"/>
  <c r="I3489" i="18"/>
  <c r="I3490" i="18"/>
  <c r="I3491" i="18"/>
  <c r="I3492" i="18"/>
  <c r="I3493" i="18"/>
  <c r="I3494" i="18"/>
  <c r="I3495" i="18"/>
  <c r="I3496" i="18"/>
  <c r="I3497" i="18"/>
  <c r="I3498" i="18"/>
  <c r="I3499" i="18"/>
  <c r="I3500" i="18"/>
  <c r="I3501" i="18"/>
  <c r="I3502" i="18"/>
  <c r="I3503" i="18"/>
  <c r="I3504" i="18"/>
  <c r="I3505" i="18"/>
  <c r="I3506" i="18"/>
  <c r="I3507" i="18"/>
  <c r="I3508" i="18"/>
  <c r="I3509" i="18"/>
  <c r="I3510" i="18"/>
  <c r="I3511" i="18"/>
  <c r="I3512" i="18"/>
  <c r="I3513" i="18"/>
  <c r="I3514" i="18"/>
  <c r="I3515" i="18"/>
  <c r="I3516" i="18"/>
  <c r="I3517" i="18"/>
  <c r="I3518" i="18"/>
  <c r="I3519" i="18"/>
  <c r="I3520" i="18"/>
  <c r="I3521" i="18"/>
  <c r="I3522" i="18"/>
  <c r="I3523" i="18"/>
  <c r="I3524" i="18"/>
  <c r="I3525" i="18"/>
  <c r="I3526" i="18"/>
  <c r="I3527" i="18"/>
  <c r="I3528" i="18"/>
  <c r="I3529" i="18"/>
  <c r="I3530" i="18"/>
  <c r="I3531" i="18"/>
  <c r="I3532" i="18"/>
  <c r="I3533" i="18"/>
  <c r="I3534" i="18"/>
  <c r="I3535" i="18"/>
  <c r="I3536" i="18"/>
  <c r="I3537" i="18"/>
  <c r="I3538" i="18"/>
  <c r="I3539" i="18"/>
  <c r="I3540" i="18"/>
  <c r="I3541" i="18"/>
  <c r="I3542" i="18"/>
  <c r="I3543" i="18"/>
  <c r="I3544" i="18"/>
  <c r="I3545" i="18"/>
  <c r="I3546" i="18"/>
  <c r="I3547" i="18"/>
  <c r="I3548" i="18"/>
  <c r="I3549" i="18"/>
  <c r="I3550" i="18"/>
  <c r="I3551" i="18"/>
  <c r="I3552" i="18"/>
  <c r="I3553" i="18"/>
  <c r="I3554" i="18"/>
  <c r="I3555" i="18"/>
  <c r="I3556" i="18"/>
  <c r="I3557" i="18"/>
  <c r="I3558" i="18"/>
  <c r="I3559" i="18"/>
  <c r="I3560" i="18"/>
  <c r="I3561" i="18"/>
  <c r="I3562" i="18"/>
  <c r="I3563" i="18"/>
  <c r="I3564" i="18"/>
  <c r="I3565" i="18"/>
  <c r="I3566" i="18"/>
  <c r="I3567" i="18"/>
  <c r="I3568" i="18"/>
  <c r="I3569" i="18"/>
  <c r="I3570" i="18"/>
  <c r="I3571" i="18"/>
  <c r="I3572" i="18"/>
  <c r="I3573" i="18"/>
  <c r="I3574" i="18"/>
  <c r="I3575" i="18"/>
  <c r="I3576" i="18"/>
  <c r="I3577" i="18"/>
  <c r="I3578" i="18"/>
  <c r="I3579" i="18"/>
  <c r="I3580" i="18"/>
  <c r="I3581" i="18"/>
  <c r="I3582" i="18"/>
  <c r="I3583" i="18"/>
  <c r="I3584" i="18"/>
  <c r="I3585" i="18"/>
  <c r="I3586" i="18"/>
  <c r="I3587" i="18"/>
  <c r="I3588" i="18"/>
  <c r="I3589" i="18"/>
  <c r="I3590" i="18"/>
  <c r="I3591" i="18"/>
  <c r="I3592" i="18"/>
  <c r="I3593" i="18"/>
  <c r="I3594" i="18"/>
  <c r="I3595" i="18"/>
  <c r="I3596" i="18"/>
  <c r="I3597" i="18"/>
  <c r="I3598" i="18"/>
  <c r="I3599" i="18"/>
  <c r="I3600" i="18"/>
  <c r="I3601" i="18"/>
  <c r="I3602" i="18"/>
  <c r="I3603" i="18"/>
  <c r="I3604" i="18"/>
  <c r="I3605" i="18"/>
  <c r="I3606" i="18"/>
  <c r="I3607" i="18"/>
  <c r="I3608" i="18"/>
  <c r="I3609" i="18"/>
  <c r="I3610" i="18"/>
  <c r="I3611" i="18"/>
  <c r="I3612" i="18"/>
  <c r="I3613" i="18"/>
  <c r="I3614" i="18"/>
  <c r="I3615" i="18"/>
  <c r="I3616" i="18"/>
  <c r="I3617" i="18"/>
  <c r="I3618" i="18"/>
  <c r="I3619" i="18"/>
  <c r="I3620" i="18"/>
  <c r="I3621" i="18"/>
  <c r="I3622" i="18"/>
  <c r="I3623" i="18"/>
  <c r="I3624" i="18"/>
  <c r="I3625" i="18"/>
  <c r="I3626" i="18"/>
  <c r="I3627" i="18"/>
  <c r="I3628" i="18"/>
  <c r="I3629" i="18"/>
  <c r="I3630" i="18"/>
  <c r="I3631" i="18"/>
  <c r="I3632" i="18"/>
  <c r="I3633" i="18"/>
  <c r="I3634" i="18"/>
  <c r="I3635" i="18"/>
  <c r="I3636" i="18"/>
  <c r="I3637" i="18"/>
  <c r="I3638" i="18"/>
  <c r="I3639" i="18"/>
  <c r="I3640" i="18"/>
  <c r="I3641" i="18"/>
  <c r="I3642" i="18"/>
  <c r="I3643" i="18"/>
  <c r="I3644" i="18"/>
  <c r="I3645" i="18"/>
  <c r="I3646" i="18"/>
  <c r="I3647" i="18"/>
  <c r="I3648" i="18"/>
  <c r="I3649" i="18"/>
  <c r="I3650" i="18"/>
  <c r="I3651" i="18"/>
  <c r="I3652" i="18"/>
  <c r="I3653" i="18"/>
  <c r="I3654" i="18"/>
  <c r="I3655" i="18"/>
  <c r="I3656" i="18"/>
  <c r="I3657" i="18"/>
  <c r="I3658" i="18"/>
  <c r="I3659" i="18"/>
  <c r="I3660" i="18"/>
  <c r="I3661" i="18"/>
  <c r="I3662" i="18"/>
  <c r="I3663" i="18"/>
  <c r="I3664" i="18"/>
  <c r="I3665" i="18"/>
  <c r="I3666" i="18"/>
  <c r="I3667" i="18"/>
  <c r="I3668" i="18"/>
  <c r="I3669" i="18"/>
  <c r="I3670" i="18"/>
  <c r="I3671" i="18"/>
  <c r="I3672" i="18"/>
  <c r="I3673" i="18"/>
  <c r="I3674" i="18"/>
  <c r="I3675" i="18"/>
  <c r="I3676" i="18"/>
  <c r="I3677" i="18"/>
  <c r="I3678" i="18"/>
  <c r="I3679" i="18"/>
  <c r="I3680" i="18"/>
  <c r="I3681" i="18"/>
  <c r="I3682" i="18"/>
  <c r="I3683" i="18"/>
  <c r="I3684" i="18"/>
  <c r="I3685" i="18"/>
  <c r="I3686" i="18"/>
  <c r="I3687" i="18"/>
  <c r="I3688" i="18"/>
  <c r="I3689" i="18"/>
  <c r="I3690" i="18"/>
  <c r="I3691" i="18"/>
  <c r="I3692" i="18"/>
  <c r="I3693" i="18"/>
  <c r="I3694" i="18"/>
  <c r="I3695" i="18"/>
  <c r="I3696" i="18"/>
  <c r="I3697" i="18"/>
  <c r="I3698" i="18"/>
  <c r="I3699" i="18"/>
  <c r="I3700" i="18"/>
  <c r="I3701" i="18"/>
  <c r="I3702" i="18"/>
  <c r="I3703" i="18"/>
  <c r="I3704" i="18"/>
  <c r="I3705" i="18"/>
  <c r="I3706" i="18"/>
  <c r="I3707" i="18"/>
  <c r="I3708" i="18"/>
  <c r="I3709" i="18"/>
  <c r="I3710" i="18"/>
  <c r="I3711" i="18"/>
  <c r="I3712" i="18"/>
  <c r="I3713" i="18"/>
  <c r="I3714" i="18"/>
  <c r="I3715" i="18"/>
  <c r="I3716" i="18"/>
  <c r="I3717" i="18"/>
  <c r="I3718" i="18"/>
  <c r="I3719" i="18"/>
  <c r="I3720" i="18"/>
  <c r="I3721" i="18"/>
  <c r="I3722" i="18"/>
  <c r="I3723" i="18"/>
  <c r="I3724" i="18"/>
  <c r="I3725" i="18"/>
  <c r="I3726" i="18"/>
  <c r="I3727" i="18"/>
  <c r="I3728" i="18"/>
  <c r="I3729" i="18"/>
  <c r="I3730" i="18"/>
  <c r="I3731" i="18"/>
  <c r="I3732" i="18"/>
  <c r="I3733" i="18"/>
  <c r="I3734" i="18"/>
  <c r="I3735" i="18"/>
  <c r="I3736" i="18"/>
  <c r="I3737" i="18"/>
  <c r="I3738" i="18"/>
  <c r="I3739" i="18"/>
  <c r="I3740" i="18"/>
  <c r="I3741" i="18"/>
  <c r="I3742" i="18"/>
  <c r="I3743" i="18"/>
  <c r="I3744" i="18"/>
  <c r="I3745" i="18"/>
  <c r="I3746" i="18"/>
  <c r="I3747" i="18"/>
  <c r="I3748" i="18"/>
  <c r="I3749" i="18"/>
  <c r="I3750" i="18"/>
  <c r="I3751" i="18"/>
  <c r="I3752" i="18"/>
  <c r="I3753" i="18"/>
  <c r="I3754" i="18"/>
  <c r="I3755" i="18"/>
  <c r="I3756" i="18"/>
  <c r="I3757" i="18"/>
  <c r="I3758" i="18"/>
  <c r="I3759" i="18"/>
  <c r="I3760" i="18"/>
  <c r="I3761" i="18"/>
  <c r="I3762" i="18"/>
  <c r="I3763" i="18"/>
  <c r="I3764" i="18"/>
  <c r="I3765" i="18"/>
  <c r="I3766" i="18"/>
  <c r="I3767" i="18"/>
  <c r="I3768" i="18"/>
  <c r="I3769" i="18"/>
  <c r="I3770" i="18"/>
  <c r="I3771" i="18"/>
  <c r="I3772" i="18"/>
  <c r="I3773" i="18"/>
  <c r="I3774" i="18"/>
  <c r="I3775" i="18"/>
  <c r="I3776" i="18"/>
  <c r="I3777" i="18"/>
  <c r="I3778" i="18"/>
  <c r="I3779" i="18"/>
  <c r="I3780" i="18"/>
  <c r="I3781" i="18"/>
  <c r="I3782" i="18"/>
  <c r="I3783" i="18"/>
  <c r="I3784" i="18"/>
  <c r="I3785" i="18"/>
  <c r="I3786" i="18"/>
  <c r="I3787" i="18"/>
  <c r="I3788" i="18"/>
  <c r="I3789" i="18"/>
  <c r="I3790" i="18"/>
  <c r="I3791" i="18"/>
  <c r="I3792" i="18"/>
  <c r="I3793" i="18"/>
  <c r="I3794" i="18"/>
  <c r="I3795" i="18"/>
  <c r="I3796" i="18"/>
  <c r="I3797" i="18"/>
  <c r="I3798" i="18"/>
  <c r="I3799" i="18"/>
  <c r="I3800" i="18"/>
  <c r="I3801" i="18"/>
  <c r="I3802" i="18"/>
  <c r="I3803" i="18"/>
  <c r="I3804" i="18"/>
  <c r="I3805" i="18"/>
  <c r="I3806" i="18"/>
  <c r="I3807" i="18"/>
  <c r="I3808" i="18"/>
  <c r="I3809" i="18"/>
  <c r="I3810" i="18"/>
  <c r="I3811" i="18"/>
  <c r="I3812" i="18"/>
  <c r="I3813" i="18"/>
  <c r="I3814" i="18"/>
  <c r="I3815" i="18"/>
  <c r="I3816" i="18"/>
  <c r="I3817" i="18"/>
  <c r="I3818" i="18"/>
  <c r="I3819" i="18"/>
  <c r="I3820" i="18"/>
  <c r="I3821" i="18"/>
  <c r="I3822" i="18"/>
  <c r="I3823" i="18"/>
  <c r="I3824" i="18"/>
  <c r="I3825" i="18"/>
  <c r="I3826" i="18"/>
  <c r="I3827" i="18"/>
  <c r="I3828" i="18"/>
  <c r="I3829" i="18"/>
  <c r="I3830" i="18"/>
  <c r="I3831" i="18"/>
  <c r="I3832" i="18"/>
  <c r="I3833" i="18"/>
  <c r="I3834" i="18"/>
  <c r="I3835" i="18"/>
  <c r="I3836" i="18"/>
  <c r="I3837" i="18"/>
  <c r="I3838" i="18"/>
  <c r="I3839" i="18"/>
  <c r="I3840" i="18"/>
  <c r="I3841" i="18"/>
  <c r="I3842" i="18"/>
  <c r="I3843" i="18"/>
  <c r="I3844" i="18"/>
  <c r="I3845" i="18"/>
  <c r="I3846" i="18"/>
  <c r="I3847" i="18"/>
  <c r="I3848" i="18"/>
  <c r="I3849" i="18"/>
  <c r="I3850" i="18"/>
  <c r="I3851" i="18"/>
  <c r="I3852" i="18"/>
  <c r="I3853" i="18"/>
  <c r="I3854" i="18"/>
  <c r="I3855" i="18"/>
  <c r="I3856" i="18"/>
  <c r="I3857" i="18"/>
  <c r="I3858" i="18"/>
  <c r="I3859" i="18"/>
  <c r="I3860" i="18"/>
  <c r="I3861" i="18"/>
  <c r="I3862" i="18"/>
  <c r="I3863" i="18"/>
  <c r="I3864" i="18"/>
  <c r="I3865" i="18"/>
  <c r="I3866" i="18"/>
  <c r="I3867" i="18"/>
  <c r="I3868" i="18"/>
  <c r="I3869" i="18"/>
  <c r="I3870" i="18"/>
  <c r="I3871" i="18"/>
  <c r="I3872" i="18"/>
  <c r="I3873" i="18"/>
  <c r="I3874" i="18"/>
  <c r="I3875" i="18"/>
  <c r="I3876" i="18"/>
  <c r="I3877" i="18"/>
  <c r="I3878" i="18"/>
  <c r="I3879" i="18"/>
  <c r="I3880" i="18"/>
  <c r="I3881" i="18"/>
  <c r="I3882" i="18"/>
  <c r="I3883" i="18"/>
  <c r="I3884" i="18"/>
  <c r="I3885" i="18"/>
  <c r="I3886" i="18"/>
  <c r="I3887" i="18"/>
  <c r="I3888" i="18"/>
  <c r="I3889" i="18"/>
  <c r="I3890" i="18"/>
  <c r="I3891" i="18"/>
  <c r="I3892" i="18"/>
  <c r="I3893" i="18"/>
  <c r="I3894" i="18"/>
  <c r="I3895" i="18"/>
  <c r="I3896" i="18"/>
  <c r="I3897" i="18"/>
  <c r="I3898" i="18"/>
  <c r="I3899" i="18"/>
  <c r="I3900" i="18"/>
  <c r="I3901" i="18"/>
  <c r="I3902" i="18"/>
  <c r="I3903" i="18"/>
  <c r="I3904" i="18"/>
  <c r="I3905" i="18"/>
  <c r="I3906" i="18"/>
  <c r="I3907" i="18"/>
  <c r="I3908" i="18"/>
  <c r="I3909" i="18"/>
  <c r="I3910" i="18"/>
  <c r="I3911" i="18"/>
  <c r="I3912" i="18"/>
  <c r="I3913" i="18"/>
  <c r="I3914" i="18"/>
  <c r="I3915" i="18"/>
  <c r="I3916" i="18"/>
  <c r="I3917" i="18"/>
  <c r="I3918" i="18"/>
  <c r="I3919" i="18"/>
  <c r="I3920" i="18"/>
  <c r="I3921" i="18"/>
  <c r="I3922" i="18"/>
  <c r="I3923" i="18"/>
  <c r="I3924" i="18"/>
  <c r="I3925" i="18"/>
  <c r="I3926" i="18"/>
  <c r="I3927" i="18"/>
  <c r="I3928" i="18"/>
  <c r="I3929" i="18"/>
  <c r="I3930" i="18"/>
  <c r="I3931" i="18"/>
  <c r="I3932" i="18"/>
  <c r="I3933" i="18"/>
  <c r="I3934" i="18"/>
  <c r="I3935" i="18"/>
  <c r="I3936" i="18"/>
  <c r="I3937" i="18"/>
  <c r="I3938" i="18"/>
  <c r="I3939" i="18"/>
  <c r="I3940" i="18"/>
  <c r="I3941" i="18"/>
  <c r="I3942" i="18"/>
  <c r="I3943" i="18"/>
  <c r="I3944" i="18"/>
  <c r="I3945" i="18"/>
  <c r="I3946" i="18"/>
  <c r="I3947" i="18"/>
  <c r="I3948" i="18"/>
  <c r="I3949" i="18"/>
  <c r="I3950" i="18"/>
  <c r="I3951" i="18"/>
  <c r="I3952" i="18"/>
  <c r="I3953" i="18"/>
  <c r="I3954" i="18"/>
  <c r="I3955" i="18"/>
  <c r="I3956" i="18"/>
  <c r="I3957" i="18"/>
  <c r="I3958" i="18"/>
  <c r="I3959" i="18"/>
  <c r="I3960" i="18"/>
  <c r="I3961" i="18"/>
  <c r="I3962" i="18"/>
  <c r="I3963" i="18"/>
  <c r="I3964" i="18"/>
  <c r="I3965" i="18"/>
  <c r="I3966" i="18"/>
  <c r="I3967" i="18"/>
  <c r="I3968" i="18"/>
  <c r="I3969" i="18"/>
  <c r="I3970" i="18"/>
  <c r="I3971" i="18"/>
  <c r="I3972" i="18"/>
  <c r="I3973" i="18"/>
  <c r="I3974" i="18"/>
  <c r="I3975" i="18"/>
  <c r="I3976" i="18"/>
  <c r="I3977" i="18"/>
  <c r="I3978" i="18"/>
  <c r="I3979" i="18"/>
  <c r="I3980" i="18"/>
  <c r="I3981" i="18"/>
  <c r="I3982" i="18"/>
  <c r="I3983" i="18"/>
  <c r="I3984" i="18"/>
  <c r="I3985" i="18"/>
  <c r="I3986" i="18"/>
  <c r="I3987" i="18"/>
  <c r="I3988" i="18"/>
  <c r="I3989" i="18"/>
  <c r="I3990" i="18"/>
  <c r="I3991" i="18"/>
  <c r="I3992" i="18"/>
  <c r="I3993" i="18"/>
  <c r="I3994" i="18"/>
  <c r="I3995" i="18"/>
  <c r="I3996" i="18"/>
  <c r="I3997" i="18"/>
  <c r="I3998" i="18"/>
  <c r="I3999" i="18"/>
  <c r="I4000" i="18"/>
  <c r="I4001" i="18"/>
  <c r="I4002" i="18"/>
  <c r="I4003" i="18"/>
  <c r="I4004" i="18"/>
  <c r="I4005" i="18"/>
  <c r="I4006" i="18"/>
  <c r="I4007" i="18"/>
  <c r="I4008" i="18"/>
  <c r="I4009" i="18"/>
  <c r="I4010" i="18"/>
  <c r="I4011" i="18"/>
  <c r="I4012" i="18"/>
  <c r="I4013" i="18"/>
  <c r="I4014" i="18"/>
  <c r="I4015" i="18"/>
  <c r="I4016" i="18"/>
  <c r="I4017" i="18"/>
  <c r="I4018" i="18"/>
  <c r="I4019" i="18"/>
  <c r="I4020" i="18"/>
  <c r="I4021" i="18"/>
  <c r="I4022" i="18"/>
  <c r="I4023" i="18"/>
  <c r="I4024" i="18"/>
  <c r="I4025" i="18"/>
  <c r="I4026" i="18"/>
  <c r="I4027" i="18"/>
  <c r="I4028" i="18"/>
  <c r="I4029" i="18"/>
  <c r="I4030" i="18"/>
  <c r="I4031" i="18"/>
  <c r="I4032" i="18"/>
  <c r="I4033" i="18"/>
  <c r="I4034" i="18"/>
  <c r="I4035" i="18"/>
  <c r="I4036" i="18"/>
  <c r="I4037" i="18"/>
  <c r="I4038" i="18"/>
  <c r="I4039" i="18"/>
  <c r="I4040" i="18"/>
  <c r="I4041" i="18"/>
  <c r="I4042" i="18"/>
  <c r="I4043" i="18"/>
  <c r="I4044" i="18"/>
  <c r="I4045" i="18"/>
  <c r="I4046" i="18"/>
  <c r="I4047" i="18"/>
  <c r="I4048" i="18"/>
  <c r="I4049" i="18"/>
  <c r="I4050" i="18"/>
  <c r="I4051" i="18"/>
  <c r="I4052" i="18"/>
  <c r="I4053" i="18"/>
  <c r="I4054" i="18"/>
  <c r="I4055" i="18"/>
  <c r="I4056" i="18"/>
  <c r="I4057" i="18"/>
  <c r="I4058" i="18"/>
  <c r="I4059" i="18"/>
  <c r="I4060" i="18"/>
  <c r="I4061" i="18"/>
  <c r="I4062" i="18"/>
  <c r="I4063" i="18"/>
  <c r="I4064" i="18"/>
  <c r="I4065" i="18"/>
  <c r="I4066" i="18"/>
  <c r="I4067" i="18"/>
  <c r="I4068" i="18"/>
  <c r="I4069" i="18"/>
  <c r="I4070" i="18"/>
  <c r="I4071" i="18"/>
  <c r="I4072" i="18"/>
  <c r="I4073" i="18"/>
  <c r="I4074" i="18"/>
  <c r="I4075" i="18"/>
  <c r="I4076" i="18"/>
  <c r="I4077" i="18"/>
  <c r="I4078" i="18"/>
  <c r="I4079" i="18"/>
  <c r="I4080" i="18"/>
  <c r="I4081" i="18"/>
  <c r="I4082" i="18"/>
  <c r="I4083" i="18"/>
  <c r="I4084" i="18"/>
  <c r="I4085" i="18"/>
  <c r="I4086" i="18"/>
  <c r="I4087" i="18"/>
  <c r="I4088" i="18"/>
  <c r="I4089" i="18"/>
  <c r="I4090" i="18"/>
  <c r="I4091" i="18"/>
  <c r="I4092" i="18"/>
  <c r="I4093" i="18"/>
  <c r="I4094" i="18"/>
  <c r="I4095" i="18"/>
  <c r="I4096" i="18"/>
  <c r="I4097" i="18"/>
  <c r="I4098" i="18"/>
  <c r="I4099" i="18"/>
  <c r="I4100" i="18"/>
  <c r="I4101" i="18"/>
  <c r="I4102" i="18"/>
  <c r="I4103" i="18"/>
  <c r="I4104" i="18"/>
  <c r="I4105" i="18"/>
  <c r="I4106" i="18"/>
  <c r="I4107" i="18"/>
  <c r="I4108" i="18"/>
  <c r="I4109" i="18"/>
  <c r="I4110" i="18"/>
  <c r="I4111" i="18"/>
  <c r="I4112" i="18"/>
  <c r="I4113" i="18"/>
  <c r="I4114" i="18"/>
  <c r="I4115" i="18"/>
  <c r="I4116" i="18"/>
  <c r="I4117" i="18"/>
  <c r="I4118" i="18"/>
  <c r="I4119" i="18"/>
  <c r="I4120" i="18"/>
  <c r="I4121" i="18"/>
  <c r="I4122" i="18"/>
  <c r="I4123" i="18"/>
  <c r="I4124" i="18"/>
  <c r="I4125" i="18"/>
  <c r="I4126" i="18"/>
  <c r="I4127" i="18"/>
  <c r="I4128" i="18"/>
  <c r="I4129" i="18"/>
  <c r="I4130" i="18"/>
  <c r="I4131" i="18"/>
  <c r="I4132" i="18"/>
  <c r="I4133" i="18"/>
  <c r="I4134" i="18"/>
  <c r="I4135" i="18"/>
  <c r="I4136" i="18"/>
  <c r="I4137" i="18"/>
  <c r="I4138" i="18"/>
  <c r="I4139" i="18"/>
  <c r="I4140" i="18"/>
  <c r="I4141" i="18"/>
  <c r="I4142" i="18"/>
  <c r="I4143" i="18"/>
  <c r="I4144" i="18"/>
  <c r="I4145" i="18"/>
  <c r="I4146" i="18"/>
  <c r="I4147" i="18"/>
  <c r="I4148" i="18"/>
  <c r="I4149" i="18"/>
  <c r="I4150" i="18"/>
  <c r="I4151" i="18"/>
  <c r="I4152" i="18"/>
  <c r="I4153" i="18"/>
  <c r="I4154" i="18"/>
  <c r="I4155" i="18"/>
  <c r="I4156" i="18"/>
  <c r="I4157" i="18"/>
  <c r="I4158" i="18"/>
  <c r="I4159" i="18"/>
  <c r="I4160" i="18"/>
  <c r="I4161" i="18"/>
  <c r="I4162" i="18"/>
  <c r="I4163" i="18"/>
  <c r="I4164" i="18"/>
  <c r="I4165" i="18"/>
  <c r="I4166" i="18"/>
  <c r="I4167" i="18"/>
  <c r="I4168" i="18"/>
  <c r="I4169" i="18"/>
  <c r="I4170" i="18"/>
  <c r="I4171" i="18"/>
  <c r="I4172" i="18"/>
  <c r="I4173" i="18"/>
  <c r="I4174" i="18"/>
  <c r="I4175" i="18"/>
  <c r="I4176" i="18"/>
  <c r="I4177" i="18"/>
  <c r="I4178" i="18"/>
  <c r="I4179" i="18"/>
  <c r="I4180" i="18"/>
  <c r="I4181" i="18"/>
  <c r="I4182" i="18"/>
  <c r="I4183" i="18"/>
  <c r="I4184" i="18"/>
  <c r="I4185" i="18"/>
  <c r="I4186" i="18"/>
  <c r="I4187" i="18"/>
  <c r="I4188" i="18"/>
  <c r="I4189" i="18"/>
  <c r="I4190" i="18"/>
  <c r="I4191" i="18"/>
  <c r="I4192" i="18"/>
  <c r="I4193" i="18"/>
  <c r="I4194" i="18"/>
  <c r="I4195" i="18"/>
  <c r="I4196" i="18"/>
  <c r="I4197" i="18"/>
  <c r="I4198" i="18"/>
  <c r="I4199" i="18"/>
  <c r="I4200" i="18"/>
  <c r="I4201" i="18"/>
  <c r="I4202" i="18"/>
  <c r="I4203" i="18"/>
  <c r="I4204" i="18"/>
  <c r="I4205" i="18"/>
  <c r="I4206" i="18"/>
  <c r="I4207" i="18"/>
  <c r="I4208" i="18"/>
  <c r="I4209" i="18"/>
  <c r="I4210" i="18"/>
  <c r="I4211" i="18"/>
  <c r="I4212" i="18"/>
  <c r="I4213" i="18"/>
  <c r="I4214" i="18"/>
  <c r="I4215" i="18"/>
  <c r="I4216" i="18"/>
  <c r="I4217" i="18"/>
  <c r="I4218" i="18"/>
  <c r="I4219" i="18"/>
  <c r="I4220" i="18"/>
  <c r="I4221" i="18"/>
  <c r="I4222" i="18"/>
  <c r="I4223" i="18"/>
  <c r="I4224" i="18"/>
  <c r="I4225" i="18"/>
  <c r="I4226" i="18"/>
  <c r="I4227" i="18"/>
  <c r="I4228" i="18"/>
  <c r="I4229" i="18"/>
  <c r="I4230" i="18"/>
  <c r="I4231" i="18"/>
  <c r="I4232" i="18"/>
  <c r="I4233" i="18"/>
  <c r="I4234" i="18"/>
  <c r="I4235" i="18"/>
  <c r="I4236" i="18"/>
  <c r="I4237" i="18"/>
  <c r="I4238" i="18"/>
  <c r="I4239" i="18"/>
  <c r="I4240" i="18"/>
  <c r="I4241" i="18"/>
  <c r="I4242" i="18"/>
  <c r="I4243" i="18"/>
  <c r="I4244" i="18"/>
  <c r="I4245" i="18"/>
  <c r="I4246" i="18"/>
  <c r="I4247" i="18"/>
  <c r="I4248" i="18"/>
  <c r="I4249" i="18"/>
  <c r="I4250" i="18"/>
  <c r="I4251" i="18"/>
  <c r="I4252" i="18"/>
  <c r="I4253" i="18"/>
  <c r="I4254" i="18"/>
  <c r="I4255" i="18"/>
  <c r="I4256" i="18"/>
  <c r="I4257" i="18"/>
  <c r="I4258" i="18"/>
  <c r="I4259" i="18"/>
  <c r="I4260" i="18"/>
  <c r="I4261" i="18"/>
  <c r="I4262" i="18"/>
  <c r="I4263" i="18"/>
  <c r="I4264" i="18"/>
  <c r="I4265" i="18"/>
  <c r="I4266" i="18"/>
  <c r="I4267" i="18"/>
  <c r="I4268" i="18"/>
  <c r="I4269" i="18"/>
  <c r="I4270" i="18"/>
  <c r="I4271" i="18"/>
  <c r="I4272" i="18"/>
  <c r="I4273" i="18"/>
  <c r="I4274" i="18"/>
  <c r="I4275" i="18"/>
  <c r="I4276" i="18"/>
  <c r="I4277" i="18"/>
  <c r="I4278" i="18"/>
  <c r="I4279" i="18"/>
  <c r="I4280" i="18"/>
  <c r="I4281" i="18"/>
  <c r="I4282" i="18"/>
  <c r="I4283" i="18"/>
  <c r="I4284" i="18"/>
  <c r="I4285" i="18"/>
  <c r="I4286" i="18"/>
  <c r="I4287" i="18"/>
  <c r="I4288" i="18"/>
  <c r="I4289" i="18"/>
  <c r="I4290" i="18"/>
  <c r="I4291" i="18"/>
  <c r="I4292" i="18"/>
  <c r="I4293" i="18"/>
  <c r="I4294" i="18"/>
  <c r="I4295" i="18"/>
  <c r="I4296" i="18"/>
  <c r="I4297" i="18"/>
  <c r="I4298" i="18"/>
  <c r="I4299" i="18"/>
  <c r="I4300" i="18"/>
  <c r="I4301" i="18"/>
  <c r="I4302" i="18"/>
  <c r="I4303" i="18"/>
  <c r="I4304" i="18"/>
  <c r="I4305" i="18"/>
  <c r="I4306" i="18"/>
  <c r="I4307" i="18"/>
  <c r="I4308" i="18"/>
  <c r="I4309" i="18"/>
  <c r="I4310" i="18"/>
  <c r="I4311" i="18"/>
  <c r="I4312" i="18"/>
  <c r="I4313" i="18"/>
  <c r="I4314" i="18"/>
  <c r="I4315" i="18"/>
  <c r="I4316" i="18"/>
  <c r="I4317" i="18"/>
  <c r="I4318" i="18"/>
  <c r="I4319" i="18"/>
  <c r="I4320" i="18"/>
  <c r="I4321" i="18"/>
  <c r="I4322" i="18"/>
  <c r="I4323" i="18"/>
  <c r="I4324" i="18"/>
  <c r="I4325" i="18"/>
  <c r="I4326" i="18"/>
  <c r="I4327" i="18"/>
  <c r="I4328" i="18"/>
  <c r="I4329" i="18"/>
  <c r="I4330" i="18"/>
  <c r="I4331" i="18"/>
  <c r="I4332" i="18"/>
  <c r="I4333" i="18"/>
  <c r="I4334" i="18"/>
  <c r="I4335" i="18"/>
  <c r="I4336" i="18"/>
  <c r="I4337" i="18"/>
  <c r="I4338" i="18"/>
  <c r="I4339" i="18"/>
  <c r="I4340" i="18"/>
  <c r="I4341" i="18"/>
  <c r="I4342" i="18"/>
  <c r="I4343" i="18"/>
  <c r="I4344" i="18"/>
  <c r="I4345" i="18"/>
  <c r="I4346" i="18"/>
  <c r="I4347" i="18"/>
  <c r="I4348" i="18"/>
  <c r="I4349" i="18"/>
  <c r="I4350" i="18"/>
  <c r="I4351" i="18"/>
  <c r="I4352" i="18"/>
  <c r="I4353" i="18"/>
  <c r="I4354" i="18"/>
  <c r="I4355" i="18"/>
  <c r="I4356" i="18"/>
  <c r="I4357" i="18"/>
  <c r="I4358" i="18"/>
  <c r="I4359" i="18"/>
  <c r="I4360" i="18"/>
  <c r="I4361" i="18"/>
  <c r="I4362" i="18"/>
  <c r="I4363" i="18"/>
  <c r="I4364" i="18"/>
  <c r="I4365" i="18"/>
  <c r="I4366" i="18"/>
  <c r="I4367" i="18"/>
  <c r="I4368" i="18"/>
  <c r="I4369" i="18"/>
  <c r="I4370" i="18"/>
  <c r="I4371" i="18"/>
  <c r="I4372" i="18"/>
  <c r="I4373" i="18"/>
  <c r="I4374" i="18"/>
  <c r="I4375" i="18"/>
  <c r="I4376" i="18"/>
  <c r="I4377" i="18"/>
  <c r="I4378" i="18"/>
  <c r="I4379" i="18"/>
  <c r="I4380" i="18"/>
  <c r="I4381" i="18"/>
  <c r="I4382" i="18"/>
  <c r="I4383" i="18"/>
  <c r="I4384" i="18"/>
  <c r="I4385" i="18"/>
  <c r="I4386" i="18"/>
  <c r="I4387" i="18"/>
  <c r="I4388" i="18"/>
  <c r="I4389" i="18"/>
  <c r="I4390" i="18"/>
  <c r="I4391" i="18"/>
  <c r="I4392" i="18"/>
  <c r="I4393" i="18"/>
  <c r="I4394" i="18"/>
  <c r="I4395" i="18"/>
  <c r="I4396" i="18"/>
  <c r="I4397" i="18"/>
  <c r="I4398" i="18"/>
  <c r="I4399" i="18"/>
  <c r="I4400" i="18"/>
  <c r="I4401" i="18"/>
  <c r="I4402" i="18"/>
  <c r="I4403" i="18"/>
  <c r="I4404" i="18"/>
  <c r="I4405" i="18"/>
  <c r="I4406" i="18"/>
  <c r="I4407" i="18"/>
  <c r="I4408" i="18"/>
  <c r="I4409" i="18"/>
  <c r="I4410" i="18"/>
  <c r="I4411" i="18"/>
  <c r="I4412" i="18"/>
  <c r="I4413" i="18"/>
  <c r="I4414" i="18"/>
  <c r="I4415" i="18"/>
  <c r="I4416" i="18"/>
  <c r="I4417" i="18"/>
  <c r="I4418" i="18"/>
  <c r="I4419" i="18"/>
  <c r="I4420" i="18"/>
  <c r="I4421" i="18"/>
  <c r="I4422" i="18"/>
  <c r="I4423" i="18"/>
  <c r="I4424" i="18"/>
  <c r="I4425" i="18"/>
  <c r="I4426" i="18"/>
  <c r="I4427" i="18"/>
  <c r="I4428" i="18"/>
  <c r="I4429" i="18"/>
  <c r="I4430" i="18"/>
  <c r="I4431" i="18"/>
  <c r="I4432" i="18"/>
  <c r="I4433" i="18"/>
  <c r="I4434" i="18"/>
  <c r="I4435" i="18"/>
  <c r="I4436" i="18"/>
  <c r="I4437" i="18"/>
  <c r="I4438" i="18"/>
  <c r="I4439" i="18"/>
  <c r="I4440" i="18"/>
  <c r="I4441" i="18"/>
  <c r="I4442" i="18"/>
  <c r="I4443" i="18"/>
  <c r="I4444" i="18"/>
  <c r="I4445" i="18"/>
  <c r="I4446" i="18"/>
  <c r="I4447" i="18"/>
  <c r="I4448" i="18"/>
  <c r="I4449" i="18"/>
  <c r="I4450" i="18"/>
  <c r="I4451" i="18"/>
  <c r="I4452" i="18"/>
  <c r="I4453" i="18"/>
  <c r="I4454" i="18"/>
  <c r="I4455" i="18"/>
  <c r="I4456" i="18"/>
  <c r="I4457" i="18"/>
  <c r="I4458" i="18"/>
  <c r="I4459" i="18"/>
  <c r="I4460" i="18"/>
  <c r="I4461" i="18"/>
  <c r="I4462" i="18"/>
  <c r="I4463" i="18"/>
  <c r="I4464" i="18"/>
  <c r="I4465" i="18"/>
  <c r="I4466" i="18"/>
  <c r="I4467" i="18"/>
  <c r="I4468" i="18"/>
  <c r="I4469" i="18"/>
  <c r="I4470" i="18"/>
  <c r="I4471" i="18"/>
  <c r="I4472" i="18"/>
  <c r="I4473" i="18"/>
  <c r="I4474" i="18"/>
  <c r="I4475" i="18"/>
  <c r="I4476" i="18"/>
  <c r="I4477" i="18"/>
  <c r="I4478" i="18"/>
  <c r="I4479" i="18"/>
  <c r="I4480" i="18"/>
  <c r="I4481" i="18"/>
  <c r="I4482" i="18"/>
  <c r="I4483" i="18"/>
  <c r="I4484" i="18"/>
  <c r="I4485" i="18"/>
  <c r="I4486" i="18"/>
  <c r="I4487" i="18"/>
  <c r="I4488" i="18"/>
  <c r="I4489" i="18"/>
  <c r="I4490" i="18"/>
  <c r="I4491" i="18"/>
  <c r="I4492" i="18"/>
  <c r="I4493" i="18"/>
  <c r="I4494" i="18"/>
  <c r="I4495" i="18"/>
  <c r="I4496" i="18"/>
  <c r="I4497" i="18"/>
  <c r="I4498" i="18"/>
  <c r="I4499" i="18"/>
  <c r="I4500" i="18"/>
  <c r="I4501" i="18"/>
  <c r="I4502" i="18"/>
  <c r="I4503" i="18"/>
  <c r="I4504" i="18"/>
  <c r="I4505" i="18"/>
  <c r="I4506" i="18"/>
  <c r="I4507" i="18"/>
  <c r="I4508" i="18"/>
  <c r="I4509" i="18"/>
  <c r="I4510" i="18"/>
  <c r="I4511" i="18"/>
  <c r="I4512" i="18"/>
  <c r="I4513" i="18"/>
  <c r="I4514" i="18"/>
  <c r="I4515" i="18"/>
  <c r="I4516" i="18"/>
  <c r="I4517" i="18"/>
  <c r="I4518" i="18"/>
  <c r="I4519" i="18"/>
  <c r="I4520" i="18"/>
  <c r="I4521" i="18"/>
  <c r="I4522" i="18"/>
  <c r="I4523" i="18"/>
  <c r="I4524" i="18"/>
  <c r="I4525" i="18"/>
  <c r="I4526" i="18"/>
  <c r="I4527" i="18"/>
  <c r="I4528" i="18"/>
  <c r="I4529" i="18"/>
  <c r="I4530" i="18"/>
  <c r="I4531" i="18"/>
  <c r="I4532" i="18"/>
  <c r="I4533" i="18"/>
  <c r="I4534" i="18"/>
  <c r="I4535" i="18"/>
  <c r="I4536" i="18"/>
  <c r="I4537" i="18"/>
  <c r="I4538" i="18"/>
  <c r="I4539" i="18"/>
  <c r="I4540" i="18"/>
  <c r="I4541" i="18"/>
  <c r="I4542" i="18"/>
  <c r="I4543" i="18"/>
  <c r="I4544" i="18"/>
  <c r="I4545" i="18"/>
  <c r="I4546" i="18"/>
  <c r="I4547" i="18"/>
  <c r="I4548" i="18"/>
  <c r="I4549" i="18"/>
  <c r="I4550" i="18"/>
  <c r="I4551" i="18"/>
  <c r="I4552" i="18"/>
  <c r="I4553" i="18"/>
  <c r="I4554" i="18"/>
  <c r="I4555" i="18"/>
  <c r="I4556" i="18"/>
  <c r="I4557" i="18"/>
  <c r="I4558" i="18"/>
  <c r="I4559" i="18"/>
  <c r="I4560" i="18"/>
  <c r="I4561" i="18"/>
  <c r="I4562" i="18"/>
  <c r="I4563" i="18"/>
  <c r="I4564" i="18"/>
  <c r="I4565" i="18"/>
  <c r="I4566" i="18"/>
  <c r="I4567" i="18"/>
  <c r="I4568" i="18"/>
  <c r="I4569" i="18"/>
  <c r="I4570" i="18"/>
  <c r="I4571" i="18"/>
  <c r="I4572" i="18"/>
  <c r="I4573" i="18"/>
  <c r="I4574" i="18"/>
  <c r="I4575" i="18"/>
  <c r="I4576" i="18"/>
  <c r="I4577" i="18"/>
  <c r="I4578" i="18"/>
  <c r="I4579" i="18"/>
  <c r="I4580" i="18"/>
  <c r="I4581" i="18"/>
  <c r="I4582" i="18"/>
  <c r="I4583" i="18"/>
  <c r="I4584" i="18"/>
  <c r="I4585" i="18"/>
  <c r="I4586" i="18"/>
  <c r="I4587" i="18"/>
  <c r="I4588" i="18"/>
  <c r="I4589" i="18"/>
  <c r="I4590" i="18"/>
  <c r="I4591" i="18"/>
  <c r="I4592" i="18"/>
  <c r="I4593" i="18"/>
  <c r="I4594" i="18"/>
  <c r="I4595" i="18"/>
  <c r="I4596" i="18"/>
  <c r="I4597" i="18"/>
  <c r="I4598" i="18"/>
  <c r="I4599" i="18"/>
  <c r="I4600" i="18"/>
  <c r="I4601" i="18"/>
  <c r="I4602" i="18"/>
  <c r="I4603" i="18"/>
  <c r="I4604" i="18"/>
  <c r="I4605" i="18"/>
  <c r="I4606" i="18"/>
  <c r="I4607" i="18"/>
  <c r="I4608" i="18"/>
  <c r="I4609" i="18"/>
  <c r="I4610" i="18"/>
  <c r="I4611" i="18"/>
  <c r="I4612" i="18"/>
  <c r="I4613" i="18"/>
  <c r="I4614" i="18"/>
  <c r="I4615" i="18"/>
  <c r="I4616" i="18"/>
  <c r="I4617" i="18"/>
  <c r="I4618" i="18"/>
  <c r="I4619" i="18"/>
  <c r="I4620" i="18"/>
  <c r="I4621" i="18"/>
  <c r="I4622" i="18"/>
  <c r="I4623" i="18"/>
  <c r="I4624" i="18"/>
  <c r="I4625" i="18"/>
  <c r="I4626" i="18"/>
  <c r="I4627" i="18"/>
  <c r="I4628" i="18"/>
  <c r="I4629" i="18"/>
  <c r="I4630" i="18"/>
  <c r="I4631" i="18"/>
  <c r="I4632" i="18"/>
  <c r="I4633" i="18"/>
  <c r="I4634" i="18"/>
  <c r="I4635" i="18"/>
  <c r="I4636" i="18"/>
  <c r="I4637" i="18"/>
  <c r="I4638" i="18"/>
  <c r="I4639" i="18"/>
  <c r="I4640" i="18"/>
  <c r="I4641" i="18"/>
  <c r="I4642" i="18"/>
  <c r="I4643" i="18"/>
  <c r="I4644" i="18"/>
  <c r="I4645" i="18"/>
  <c r="I4646" i="18"/>
  <c r="I4647" i="18"/>
  <c r="I4648" i="18"/>
  <c r="I4649" i="18"/>
  <c r="I4650" i="18"/>
  <c r="I4651" i="18"/>
  <c r="I4652" i="18"/>
  <c r="I4653" i="18"/>
  <c r="I4654" i="18"/>
  <c r="I4655" i="18"/>
  <c r="I4656" i="18"/>
  <c r="I4657" i="18"/>
  <c r="I4658" i="18"/>
  <c r="I4659" i="18"/>
  <c r="I4660" i="18"/>
  <c r="I4661" i="18"/>
  <c r="I4662" i="18"/>
  <c r="I4663" i="18"/>
  <c r="I4664" i="18"/>
  <c r="I4665" i="18"/>
  <c r="I4666" i="18"/>
  <c r="I4667" i="18"/>
  <c r="I4668" i="18"/>
  <c r="I4669" i="18"/>
  <c r="I4670" i="18"/>
  <c r="I4671" i="18"/>
  <c r="I4672" i="18"/>
  <c r="I4673" i="18"/>
  <c r="I4674" i="18"/>
  <c r="I4675" i="18"/>
  <c r="I4676" i="18"/>
  <c r="I4677" i="18"/>
  <c r="I4678" i="18"/>
  <c r="I4679" i="18"/>
  <c r="I4680" i="18"/>
  <c r="I4681" i="18"/>
  <c r="I4682" i="18"/>
  <c r="I4683" i="18"/>
  <c r="I4684" i="18"/>
  <c r="I4685" i="18"/>
  <c r="I4686" i="18"/>
  <c r="I4687" i="18"/>
  <c r="I4688" i="18"/>
  <c r="I4689" i="18"/>
  <c r="I4690" i="18"/>
  <c r="I4691" i="18"/>
  <c r="I4692" i="18"/>
  <c r="I4693" i="18"/>
  <c r="I4694" i="18"/>
  <c r="I4695" i="18"/>
  <c r="I4696" i="18"/>
  <c r="I4697" i="18"/>
  <c r="I4698" i="18"/>
  <c r="I4699" i="18"/>
  <c r="I4700" i="18"/>
  <c r="I4701" i="18"/>
  <c r="I4702" i="18"/>
  <c r="I4703" i="18"/>
  <c r="I4704" i="18"/>
  <c r="I4705" i="18"/>
  <c r="I4706" i="18"/>
  <c r="I4707" i="18"/>
  <c r="I4708" i="18"/>
  <c r="I4709" i="18"/>
  <c r="I4710" i="18"/>
  <c r="I4711" i="18"/>
  <c r="I4712" i="18"/>
  <c r="I4713" i="18"/>
  <c r="I4714" i="18"/>
  <c r="I4715" i="18"/>
  <c r="I4716" i="18"/>
  <c r="I4717" i="18"/>
  <c r="I4718" i="18"/>
  <c r="I4719" i="18"/>
  <c r="I4720" i="18"/>
  <c r="I4721" i="18"/>
  <c r="I4722" i="18"/>
  <c r="I4723" i="18"/>
  <c r="I4724" i="18"/>
  <c r="I4725" i="18"/>
  <c r="I4726" i="18"/>
  <c r="I4727" i="18"/>
  <c r="I4728" i="18"/>
  <c r="I4729" i="18"/>
  <c r="I4730" i="18"/>
  <c r="I4731" i="18"/>
  <c r="I4732" i="18"/>
  <c r="I4733" i="18"/>
  <c r="I4734" i="18"/>
  <c r="I4735" i="18"/>
  <c r="I4736" i="18"/>
  <c r="I4737" i="18"/>
  <c r="I4738" i="18"/>
  <c r="I4739" i="18"/>
  <c r="I4740" i="18"/>
  <c r="I4741" i="18"/>
  <c r="I4742" i="18"/>
  <c r="I4743" i="18"/>
  <c r="I4744" i="18"/>
  <c r="I4745" i="18"/>
  <c r="I4746" i="18"/>
  <c r="I4747" i="18"/>
  <c r="I4748" i="18"/>
  <c r="I4749" i="18"/>
  <c r="I4750" i="18"/>
  <c r="I4751" i="18"/>
  <c r="I4752" i="18"/>
  <c r="I4753" i="18"/>
  <c r="I4754" i="18"/>
  <c r="I4755" i="18"/>
  <c r="I4756" i="18"/>
  <c r="I4757" i="18"/>
  <c r="I4758" i="18"/>
  <c r="I4759" i="18"/>
  <c r="I4760" i="18"/>
  <c r="I4761" i="18"/>
  <c r="I4762" i="18"/>
  <c r="I4763" i="18"/>
  <c r="I4764" i="18"/>
  <c r="I4765" i="18"/>
  <c r="I4766" i="18"/>
  <c r="I4767" i="18"/>
  <c r="I4768" i="18"/>
  <c r="I4769" i="18"/>
  <c r="I4770" i="18"/>
  <c r="I4771" i="18"/>
  <c r="I4772" i="18"/>
  <c r="I4773" i="18"/>
  <c r="I4774" i="18"/>
  <c r="I4775" i="18"/>
  <c r="I4776" i="18"/>
  <c r="I4777" i="18"/>
  <c r="I4778" i="18"/>
  <c r="I4779" i="18"/>
  <c r="I4780" i="18"/>
  <c r="I4781" i="18"/>
  <c r="I4782" i="18"/>
  <c r="I4783" i="18"/>
  <c r="I4784" i="18"/>
  <c r="I4785" i="18"/>
  <c r="I4786" i="18"/>
  <c r="I4787" i="18"/>
  <c r="I4788" i="18"/>
  <c r="I4789" i="18"/>
  <c r="I4790" i="18"/>
  <c r="I4791" i="18"/>
  <c r="I4792" i="18"/>
  <c r="I4793" i="18"/>
  <c r="I4794" i="18"/>
  <c r="I4795" i="18"/>
  <c r="I4796" i="18"/>
  <c r="I4797" i="18"/>
  <c r="I4798" i="18"/>
  <c r="I4799" i="18"/>
  <c r="I4800" i="18"/>
  <c r="I4801" i="18"/>
  <c r="I4802" i="18"/>
  <c r="I4803" i="18"/>
  <c r="I4804" i="18"/>
  <c r="I4805" i="18"/>
  <c r="I4806" i="18"/>
  <c r="I4807" i="18"/>
  <c r="I4808" i="18"/>
  <c r="I4809" i="18"/>
  <c r="I4810" i="18"/>
  <c r="I4811" i="18"/>
  <c r="I4812" i="18"/>
  <c r="I4813" i="18"/>
  <c r="I4814" i="18"/>
  <c r="I4815" i="18"/>
  <c r="I4816" i="18"/>
  <c r="I4817" i="18"/>
  <c r="I4818" i="18"/>
  <c r="I4819" i="18"/>
  <c r="I4820" i="18"/>
  <c r="I4821" i="18"/>
  <c r="I4822" i="18"/>
  <c r="I4823" i="18"/>
  <c r="I4824" i="18"/>
  <c r="I4825" i="18"/>
  <c r="I4826" i="18"/>
  <c r="I4827" i="18"/>
  <c r="I4828" i="18"/>
  <c r="I4829" i="18"/>
  <c r="I4830" i="18"/>
  <c r="I4831" i="18"/>
  <c r="I4832" i="18"/>
  <c r="I4833" i="18"/>
  <c r="I4834" i="18"/>
  <c r="I4835" i="18"/>
  <c r="I4836" i="18"/>
  <c r="I4837" i="18"/>
  <c r="I4838" i="18"/>
  <c r="I4839" i="18"/>
  <c r="I4840" i="18"/>
  <c r="I4841" i="18"/>
  <c r="I4842" i="18"/>
  <c r="I4843" i="18"/>
  <c r="I4844" i="18"/>
  <c r="I4845" i="18"/>
  <c r="I4846" i="18"/>
  <c r="I4847" i="18"/>
  <c r="I4848" i="18"/>
  <c r="I4849" i="18"/>
  <c r="I4850" i="18"/>
  <c r="I4851" i="18"/>
  <c r="I4852" i="18"/>
  <c r="I4853" i="18"/>
  <c r="I4854" i="18"/>
  <c r="I4855" i="18"/>
  <c r="I4856" i="18"/>
  <c r="I4857" i="18"/>
  <c r="I4858" i="18"/>
  <c r="I4859" i="18"/>
  <c r="I4860" i="18"/>
  <c r="I4861" i="18"/>
  <c r="I4862" i="18"/>
  <c r="I4863" i="18"/>
  <c r="I4864" i="18"/>
  <c r="I4865" i="18"/>
  <c r="I4866" i="18"/>
  <c r="I4867" i="18"/>
  <c r="I4868" i="18"/>
  <c r="I4869" i="18"/>
  <c r="I4870" i="18"/>
  <c r="I4871" i="18"/>
  <c r="I4872" i="18"/>
  <c r="I4873" i="18"/>
  <c r="I4874" i="18"/>
  <c r="I4875" i="18"/>
  <c r="I4876" i="18"/>
  <c r="I4877" i="18"/>
  <c r="I4878" i="18"/>
  <c r="I4879" i="18"/>
  <c r="I4880" i="18"/>
  <c r="I4881" i="18"/>
  <c r="I4882" i="18"/>
  <c r="I4883" i="18"/>
  <c r="I4884" i="18"/>
  <c r="I4885" i="18"/>
  <c r="I4886" i="18"/>
  <c r="I4887" i="18"/>
  <c r="I4888" i="18"/>
  <c r="I4889" i="18"/>
  <c r="I4890" i="18"/>
  <c r="I4891" i="18"/>
  <c r="I4892" i="18"/>
  <c r="I4893" i="18"/>
  <c r="I4894" i="18"/>
  <c r="I4895" i="18"/>
  <c r="I4896" i="18"/>
  <c r="I4897" i="18"/>
  <c r="I4898" i="18"/>
  <c r="I4899" i="18"/>
  <c r="I4900" i="18"/>
  <c r="I4901" i="18"/>
  <c r="I4902" i="18"/>
  <c r="I4903" i="18"/>
  <c r="I4904" i="18"/>
  <c r="I4905" i="18"/>
  <c r="I4906" i="18"/>
  <c r="I4907" i="18"/>
  <c r="I4908" i="18"/>
  <c r="I4909" i="18"/>
  <c r="I4910" i="18"/>
  <c r="I4911" i="18"/>
  <c r="I4912" i="18"/>
  <c r="I4913" i="18"/>
  <c r="I4914" i="18"/>
  <c r="I4915" i="18"/>
  <c r="I4916" i="18"/>
  <c r="I4917" i="18"/>
  <c r="I4918" i="18"/>
  <c r="I4919" i="18"/>
  <c r="I4920" i="18"/>
  <c r="I4921" i="18"/>
  <c r="I4922" i="18"/>
  <c r="I4923" i="18"/>
  <c r="I4924" i="18"/>
  <c r="I4925" i="18"/>
  <c r="I4926" i="18"/>
  <c r="I4927" i="18"/>
  <c r="I4928" i="18"/>
  <c r="I4929" i="18"/>
  <c r="I4930" i="18"/>
  <c r="I4931" i="18"/>
  <c r="I4932" i="18"/>
  <c r="I4933" i="18"/>
  <c r="I4934" i="18"/>
  <c r="I4935" i="18"/>
  <c r="I4936" i="18"/>
  <c r="I4937" i="18"/>
  <c r="I4938" i="18"/>
  <c r="I4939" i="18"/>
  <c r="I4940" i="18"/>
  <c r="I4941" i="18"/>
  <c r="I4942" i="18"/>
  <c r="I4943" i="18"/>
  <c r="I4944" i="18"/>
  <c r="I4945" i="18"/>
  <c r="I4946" i="18"/>
  <c r="I4947" i="18"/>
  <c r="I4948" i="18"/>
  <c r="I4949" i="18"/>
  <c r="I4950" i="18"/>
  <c r="I4951" i="18"/>
  <c r="I4952" i="18"/>
  <c r="I4953" i="18"/>
  <c r="I4954" i="18"/>
  <c r="I4955" i="18"/>
  <c r="I4956" i="18"/>
  <c r="I4957" i="18"/>
  <c r="I4958" i="18"/>
  <c r="I4959" i="18"/>
  <c r="I4960" i="18"/>
  <c r="I4961" i="18"/>
  <c r="I4962" i="18"/>
  <c r="I4963" i="18"/>
  <c r="I4964" i="18"/>
  <c r="I4965" i="18"/>
  <c r="I4966" i="18"/>
  <c r="I4967" i="18"/>
  <c r="I4968" i="18"/>
  <c r="I4969" i="18"/>
  <c r="I4970" i="18"/>
  <c r="I4971" i="18"/>
  <c r="I4972" i="18"/>
  <c r="I4973" i="18"/>
  <c r="I4974" i="18"/>
  <c r="I4975" i="18"/>
  <c r="I4976" i="18"/>
  <c r="I4977" i="18"/>
  <c r="I4978" i="18"/>
  <c r="I4979" i="18"/>
  <c r="I4980" i="18"/>
  <c r="I4981" i="18"/>
  <c r="I4982" i="18"/>
  <c r="I4983" i="18"/>
  <c r="I4984" i="18"/>
  <c r="I4985" i="18"/>
  <c r="I4986" i="18"/>
  <c r="I4987" i="18"/>
  <c r="I4988" i="18"/>
  <c r="I4989" i="18"/>
  <c r="I4990" i="18"/>
  <c r="I4991" i="18"/>
  <c r="I4992" i="18"/>
  <c r="I4993" i="18"/>
  <c r="I4994" i="18"/>
  <c r="I4995" i="18"/>
  <c r="I4996" i="18"/>
  <c r="I4997" i="18"/>
  <c r="I4998" i="18"/>
  <c r="I4999" i="18"/>
  <c r="I5000" i="18"/>
  <c r="I5001" i="18"/>
  <c r="I5002" i="18"/>
  <c r="I5003" i="18"/>
  <c r="I5004" i="18"/>
  <c r="I5005" i="18"/>
  <c r="I5006" i="18"/>
  <c r="I5007" i="18"/>
  <c r="I5008" i="18"/>
  <c r="I5009" i="18"/>
  <c r="I5010" i="18"/>
  <c r="I5011" i="18"/>
  <c r="I5012" i="18"/>
  <c r="I5013" i="18"/>
  <c r="I5014" i="18"/>
  <c r="I5015" i="18"/>
  <c r="I5016" i="18"/>
  <c r="I5017" i="18"/>
  <c r="I5018" i="18"/>
  <c r="I5019" i="18"/>
  <c r="I5020" i="18"/>
  <c r="I5021" i="18"/>
  <c r="I5022" i="18"/>
  <c r="I5023" i="18"/>
  <c r="I5024" i="18"/>
  <c r="I5025" i="18"/>
  <c r="I5026" i="18"/>
  <c r="I5027" i="18"/>
  <c r="I5028" i="18"/>
  <c r="I5029" i="18"/>
  <c r="I5030" i="18"/>
  <c r="I5031" i="18"/>
  <c r="I5032" i="18"/>
  <c r="I5033" i="18"/>
  <c r="I5034" i="18"/>
  <c r="I5035" i="18"/>
  <c r="I5036" i="18"/>
  <c r="I5037" i="18"/>
  <c r="I5038" i="18"/>
  <c r="I5039" i="18"/>
  <c r="I5040" i="18"/>
  <c r="I5041" i="18"/>
  <c r="I5042" i="18"/>
  <c r="I5043" i="18"/>
  <c r="I5044" i="18"/>
  <c r="I5045" i="18"/>
  <c r="I5046" i="18"/>
  <c r="I5047" i="18"/>
  <c r="I5048" i="18"/>
  <c r="I5049" i="18"/>
  <c r="I5050" i="18"/>
  <c r="I5051" i="18"/>
  <c r="I5052" i="18"/>
  <c r="I5053" i="18"/>
  <c r="I5054" i="18"/>
  <c r="I5055" i="18"/>
  <c r="I5056" i="18"/>
  <c r="I5057" i="18"/>
  <c r="I5058" i="18"/>
  <c r="I5059" i="18"/>
  <c r="I5060" i="18"/>
  <c r="I5061" i="18"/>
  <c r="I5062" i="18"/>
  <c r="I5063" i="18"/>
  <c r="I5064" i="18"/>
  <c r="I5065" i="18"/>
  <c r="I5066" i="18"/>
  <c r="I5067" i="18"/>
  <c r="I5068" i="18"/>
  <c r="I5069" i="18"/>
  <c r="I5070" i="18"/>
  <c r="I5071" i="18"/>
  <c r="I5072" i="18"/>
  <c r="I5073" i="18"/>
  <c r="I5074" i="18"/>
  <c r="I5075" i="18"/>
  <c r="I5076" i="18"/>
  <c r="I5077" i="18"/>
  <c r="I5078" i="18"/>
  <c r="I5079" i="18"/>
  <c r="I5080" i="18"/>
  <c r="I5081" i="18"/>
  <c r="I5082" i="18"/>
  <c r="I5083" i="18"/>
  <c r="I5084" i="18"/>
  <c r="I5085" i="18"/>
  <c r="I5086" i="18"/>
  <c r="I5087" i="18"/>
  <c r="I5088" i="18"/>
  <c r="I5089" i="18"/>
  <c r="I5090" i="18"/>
  <c r="I5091" i="18"/>
  <c r="I5092" i="18"/>
  <c r="I5093" i="18"/>
  <c r="I5094" i="18"/>
  <c r="I5095" i="18"/>
  <c r="I5096" i="18"/>
  <c r="I5097" i="18"/>
  <c r="I5098" i="18"/>
  <c r="I5099" i="18"/>
  <c r="I5100" i="18"/>
  <c r="I5101" i="18"/>
  <c r="I5102" i="18"/>
  <c r="I5103" i="18"/>
  <c r="I5104" i="18"/>
  <c r="I5105" i="18"/>
  <c r="I5106" i="18"/>
  <c r="I5107" i="18"/>
  <c r="I5108" i="18"/>
  <c r="I5109" i="18"/>
  <c r="I5110" i="18"/>
  <c r="I5111" i="18"/>
  <c r="I5112" i="18"/>
  <c r="I5113" i="18"/>
  <c r="I5114" i="18"/>
  <c r="I5115" i="18"/>
  <c r="I5116" i="18"/>
  <c r="I5117" i="18"/>
  <c r="I5118" i="18"/>
  <c r="I5119" i="18"/>
  <c r="I5120" i="18"/>
  <c r="I5121" i="18"/>
  <c r="I5122" i="18"/>
  <c r="I5123" i="18"/>
  <c r="I5124" i="18"/>
  <c r="I5125" i="18"/>
  <c r="I5126" i="18"/>
  <c r="I5127" i="18"/>
  <c r="I5128" i="18"/>
  <c r="I5129" i="18"/>
  <c r="I5130" i="18"/>
  <c r="I5131" i="18"/>
  <c r="I5132" i="18"/>
  <c r="I5133" i="18"/>
  <c r="I5134" i="18"/>
  <c r="I5135" i="18"/>
  <c r="I5136" i="18"/>
  <c r="I5137" i="18"/>
  <c r="I5138" i="18"/>
  <c r="I5139" i="18"/>
  <c r="I5140" i="18"/>
  <c r="I5141" i="18"/>
  <c r="I5142" i="18"/>
  <c r="I5143" i="18"/>
  <c r="I5144" i="18"/>
  <c r="I5145" i="18"/>
  <c r="I5146" i="18"/>
  <c r="I5147" i="18"/>
  <c r="I5148" i="18"/>
  <c r="I5149" i="18"/>
  <c r="I5150" i="18"/>
  <c r="I5151" i="18"/>
  <c r="I5152" i="18"/>
  <c r="I5153" i="18"/>
  <c r="I5154" i="18"/>
  <c r="I5155" i="18"/>
  <c r="I5156" i="18"/>
  <c r="I5157" i="18"/>
  <c r="I5158" i="18"/>
  <c r="I5159" i="18"/>
  <c r="I5160" i="18"/>
  <c r="I5161" i="18"/>
  <c r="I5162" i="18"/>
  <c r="I5163" i="18"/>
  <c r="I5164" i="18"/>
  <c r="I5165" i="18"/>
  <c r="I5166" i="18"/>
  <c r="I5167" i="18"/>
  <c r="I5168" i="18"/>
  <c r="I5169" i="18"/>
  <c r="I5170" i="18"/>
  <c r="I5171" i="18"/>
  <c r="I5172" i="18"/>
  <c r="I5173" i="18"/>
  <c r="I5174" i="18"/>
  <c r="I5175" i="18"/>
  <c r="I5176" i="18"/>
  <c r="I5177" i="18"/>
  <c r="I5178" i="18"/>
  <c r="I5179" i="18"/>
  <c r="I5180" i="18"/>
  <c r="I5181" i="18"/>
  <c r="I5182" i="18"/>
  <c r="I5183" i="18"/>
  <c r="I5184" i="18"/>
  <c r="I5185" i="18"/>
  <c r="I5186" i="18"/>
  <c r="I5187" i="18"/>
  <c r="I5188" i="18"/>
  <c r="I5189" i="18"/>
  <c r="I5190" i="18"/>
  <c r="I5191" i="18"/>
  <c r="I5192" i="18"/>
  <c r="I5193" i="18"/>
  <c r="I5194" i="18"/>
  <c r="I5195" i="18"/>
  <c r="I5196" i="18"/>
  <c r="I5197" i="18"/>
  <c r="I5198" i="18"/>
  <c r="I5199" i="18"/>
  <c r="I5200" i="18"/>
  <c r="I5201" i="18"/>
  <c r="I5202" i="18"/>
  <c r="I5203" i="18"/>
  <c r="I5204" i="18"/>
  <c r="I5205" i="18"/>
  <c r="I5206" i="18"/>
  <c r="I5207" i="18"/>
  <c r="I5208" i="18"/>
  <c r="I5209" i="18"/>
  <c r="I5210" i="18"/>
  <c r="I5211" i="18"/>
  <c r="I5212" i="18"/>
  <c r="I5213" i="18"/>
  <c r="I5214" i="18"/>
  <c r="I5215" i="18"/>
  <c r="I5216" i="18"/>
  <c r="I5217" i="18"/>
  <c r="I5218" i="18"/>
  <c r="I5219" i="18"/>
  <c r="I5220" i="18"/>
  <c r="I5221" i="18"/>
  <c r="I5222" i="18"/>
  <c r="I5223" i="18"/>
  <c r="I5224" i="18"/>
  <c r="I5225" i="18"/>
  <c r="I5226" i="18"/>
  <c r="I5227" i="18"/>
  <c r="I5228" i="18"/>
  <c r="I5229" i="18"/>
  <c r="I5230" i="18"/>
  <c r="I5231" i="18"/>
  <c r="I5232" i="18"/>
  <c r="I5233" i="18"/>
  <c r="I5234" i="18"/>
  <c r="I5235" i="18"/>
  <c r="I5236" i="18"/>
  <c r="I5237" i="18"/>
  <c r="I5238" i="18"/>
  <c r="I5239" i="18"/>
  <c r="I5240" i="18"/>
  <c r="I5241" i="18"/>
  <c r="I5242" i="18"/>
  <c r="I5243" i="18"/>
  <c r="I5244" i="18"/>
  <c r="I5245" i="18"/>
  <c r="I5246" i="18"/>
  <c r="I5247" i="18"/>
  <c r="I5248" i="18"/>
  <c r="I5249" i="18"/>
  <c r="I5250" i="18"/>
  <c r="I5251" i="18"/>
  <c r="I5252" i="18"/>
  <c r="I5253" i="18"/>
  <c r="I5254" i="18"/>
  <c r="I5255" i="18"/>
  <c r="I5256" i="18"/>
  <c r="I5257" i="18"/>
  <c r="I5258" i="18"/>
  <c r="I5259" i="18"/>
  <c r="I5260" i="18"/>
  <c r="I5261" i="18"/>
  <c r="I5262" i="18"/>
  <c r="I5263" i="18"/>
  <c r="I5264" i="18"/>
  <c r="I5265" i="18"/>
  <c r="I5266" i="18"/>
  <c r="I5267" i="18"/>
  <c r="I5268" i="18"/>
  <c r="I5269" i="18"/>
  <c r="I5270" i="18"/>
  <c r="I5271" i="18"/>
  <c r="I5272" i="18"/>
  <c r="I5273" i="18"/>
  <c r="I5274" i="18"/>
  <c r="I5275" i="18"/>
  <c r="I5276" i="18"/>
  <c r="I5277" i="18"/>
  <c r="I5278" i="18"/>
  <c r="I5279" i="18"/>
  <c r="I5280" i="18"/>
  <c r="I5281" i="18"/>
  <c r="I5282" i="18"/>
  <c r="I5283" i="18"/>
  <c r="I5284" i="18"/>
  <c r="I5285" i="18"/>
  <c r="I5286" i="18"/>
  <c r="I5287" i="18"/>
  <c r="I5288" i="18"/>
  <c r="I5289" i="18"/>
  <c r="I5290" i="18"/>
  <c r="I5291" i="18"/>
  <c r="I5292" i="18"/>
  <c r="I5293" i="18"/>
  <c r="I5294" i="18"/>
  <c r="I5295" i="18"/>
  <c r="I5296" i="18"/>
  <c r="I5297" i="18"/>
  <c r="I5298" i="18"/>
  <c r="I5299" i="18"/>
  <c r="I5300" i="18"/>
  <c r="I5301" i="18"/>
  <c r="I5302" i="18"/>
  <c r="I5303" i="18"/>
  <c r="I5304" i="18"/>
  <c r="I5305" i="18"/>
  <c r="I5306" i="18"/>
  <c r="I5307" i="18"/>
  <c r="I5308" i="18"/>
  <c r="I5309" i="18"/>
  <c r="I5310" i="18"/>
  <c r="I5311" i="18"/>
  <c r="I5312" i="18"/>
  <c r="I5313" i="18"/>
  <c r="I5314" i="18"/>
  <c r="I5315" i="18"/>
  <c r="I5316" i="18"/>
  <c r="I5317" i="18"/>
  <c r="I5318" i="18"/>
  <c r="I5319" i="18"/>
  <c r="I5320" i="18"/>
  <c r="I5321" i="18"/>
  <c r="I5322" i="18"/>
  <c r="I5323" i="18"/>
  <c r="I5324" i="18"/>
  <c r="I5325" i="18"/>
  <c r="I5326" i="18"/>
  <c r="I5327" i="18"/>
  <c r="I5328" i="18"/>
  <c r="I5329" i="18"/>
  <c r="I5330" i="18"/>
  <c r="I5331" i="18"/>
  <c r="I5332" i="18"/>
  <c r="I5333" i="18"/>
  <c r="I5334" i="18"/>
  <c r="I5335" i="18"/>
  <c r="I5336" i="18"/>
  <c r="I5337" i="18"/>
  <c r="I5338" i="18"/>
  <c r="I5339" i="18"/>
  <c r="I5340" i="18"/>
  <c r="I5341" i="18"/>
  <c r="I5342" i="18"/>
  <c r="I5343" i="18"/>
  <c r="I5344" i="18"/>
  <c r="I5345" i="18"/>
  <c r="I5346" i="18"/>
  <c r="I5347" i="18"/>
  <c r="I5348" i="18"/>
  <c r="I5349" i="18"/>
  <c r="I5350" i="18"/>
  <c r="I5351" i="18"/>
  <c r="I5352" i="18"/>
  <c r="I5353" i="18"/>
  <c r="I5354" i="18"/>
  <c r="I5355" i="18"/>
  <c r="I5356" i="18"/>
  <c r="I5357" i="18"/>
  <c r="I5358" i="18"/>
  <c r="I5359" i="18"/>
  <c r="I5360" i="18"/>
  <c r="I5361" i="18"/>
  <c r="I5362" i="18"/>
  <c r="I5363" i="18"/>
  <c r="I5364" i="18"/>
  <c r="I5365" i="18"/>
  <c r="I5366" i="18"/>
  <c r="I5367" i="18"/>
  <c r="I5368" i="18"/>
  <c r="I5369" i="18"/>
  <c r="I5370" i="18"/>
  <c r="I5371" i="18"/>
  <c r="I5372" i="18"/>
  <c r="I5373" i="18"/>
  <c r="I5374" i="18"/>
  <c r="I5375" i="18"/>
  <c r="I5376" i="18"/>
  <c r="I5377" i="18"/>
  <c r="I5378" i="18"/>
  <c r="I5379" i="18"/>
  <c r="I5380" i="18"/>
  <c r="I5381" i="18"/>
  <c r="I5382" i="18"/>
  <c r="I5383" i="18"/>
  <c r="I5384" i="18"/>
  <c r="I5385" i="18"/>
  <c r="I5386" i="18"/>
  <c r="I5387" i="18"/>
  <c r="I5388" i="18"/>
  <c r="I5389" i="18"/>
  <c r="I5390" i="18"/>
  <c r="I5391" i="18"/>
  <c r="I5392" i="18"/>
  <c r="I5393" i="18"/>
  <c r="I5394" i="18"/>
  <c r="I5395" i="18"/>
  <c r="I5396" i="18"/>
  <c r="I5397" i="18"/>
  <c r="I5398" i="18"/>
  <c r="I5399" i="18"/>
  <c r="I5400" i="18"/>
  <c r="I5401" i="18"/>
  <c r="I5402" i="18"/>
  <c r="I5403" i="18"/>
  <c r="I5404" i="18"/>
  <c r="I5405" i="18"/>
  <c r="I5406" i="18"/>
  <c r="I5407" i="18"/>
  <c r="I5408" i="18"/>
  <c r="I5409" i="18"/>
  <c r="I5410" i="18"/>
  <c r="I5411" i="18"/>
  <c r="I5412" i="18"/>
  <c r="I5413" i="18"/>
  <c r="I5414" i="18"/>
  <c r="I5415" i="18"/>
  <c r="I5416" i="18"/>
  <c r="I5417" i="18"/>
  <c r="I5418" i="18"/>
  <c r="I5419" i="18"/>
  <c r="I5420" i="18"/>
  <c r="I5421" i="18"/>
  <c r="I5422" i="18"/>
  <c r="I5423" i="18"/>
  <c r="I5424" i="18"/>
  <c r="I5425" i="18"/>
  <c r="I5426" i="18"/>
  <c r="I5427" i="18"/>
  <c r="I5428" i="18"/>
  <c r="I5429" i="18"/>
  <c r="I5430" i="18"/>
  <c r="I5431" i="18"/>
  <c r="I5432" i="18"/>
  <c r="I5433" i="18"/>
  <c r="I5434" i="18"/>
  <c r="I5435" i="18"/>
  <c r="I5436" i="18"/>
  <c r="I5437" i="18"/>
  <c r="I5438" i="18"/>
  <c r="I5439" i="18"/>
  <c r="I5440" i="18"/>
  <c r="I5441" i="18"/>
  <c r="I5442" i="18"/>
  <c r="I5443" i="18"/>
  <c r="I5444" i="18"/>
  <c r="I5445" i="18"/>
  <c r="I5446" i="18"/>
  <c r="I5447" i="18"/>
  <c r="I5448" i="18"/>
  <c r="I5449" i="18"/>
  <c r="I5450" i="18"/>
  <c r="I5451" i="18"/>
  <c r="I5452" i="18"/>
  <c r="I5453" i="18"/>
  <c r="I5454" i="18"/>
  <c r="I5455" i="18"/>
  <c r="I5456" i="18"/>
  <c r="I5457" i="18"/>
  <c r="I5458" i="18"/>
  <c r="I5459" i="18"/>
  <c r="I5460" i="18"/>
  <c r="I5461" i="18"/>
  <c r="I5462" i="18"/>
  <c r="I5463" i="18"/>
  <c r="I5464" i="18"/>
  <c r="I5465" i="18"/>
  <c r="I5466" i="18"/>
  <c r="I5467" i="18"/>
  <c r="I5468" i="18"/>
  <c r="I5469" i="18"/>
  <c r="I5470" i="18"/>
  <c r="I5471" i="18"/>
  <c r="I5472" i="18"/>
  <c r="I5473" i="18"/>
  <c r="I5474" i="18"/>
  <c r="I5475" i="18"/>
  <c r="I5476" i="18"/>
  <c r="I5477" i="18"/>
  <c r="I5478" i="18"/>
  <c r="I5479" i="18"/>
  <c r="I5480" i="18"/>
  <c r="I5481" i="18"/>
  <c r="I5482" i="18"/>
  <c r="I5483" i="18"/>
  <c r="I5484" i="18"/>
  <c r="I5485" i="18"/>
  <c r="I5486" i="18"/>
  <c r="I5487" i="18"/>
  <c r="I5488" i="18"/>
  <c r="I5489" i="18"/>
  <c r="I5490" i="18"/>
  <c r="I5491" i="18"/>
  <c r="I5492" i="18"/>
  <c r="I5493" i="18"/>
  <c r="I5494" i="18"/>
  <c r="I5495" i="18"/>
  <c r="I5496" i="18"/>
  <c r="I5497" i="18"/>
  <c r="I5498" i="18"/>
  <c r="I5499" i="18"/>
  <c r="I5500" i="18"/>
  <c r="I5501" i="18"/>
  <c r="I5502" i="18"/>
  <c r="I5503" i="18"/>
  <c r="I5504" i="18"/>
  <c r="I5505" i="18"/>
  <c r="I5506" i="18"/>
  <c r="I5507" i="18"/>
  <c r="I5508" i="18"/>
  <c r="I5509" i="18"/>
  <c r="I5510" i="18"/>
  <c r="I5511" i="18"/>
  <c r="I5512" i="18"/>
  <c r="I5513" i="18"/>
  <c r="I5514" i="18"/>
  <c r="I5515" i="18"/>
  <c r="I5516" i="18"/>
  <c r="I5517" i="18"/>
  <c r="I5518" i="18"/>
  <c r="I5519" i="18"/>
  <c r="I5520" i="18"/>
  <c r="I5521" i="18"/>
  <c r="I5522" i="18"/>
  <c r="I5523" i="18"/>
  <c r="I5524" i="18"/>
  <c r="I5525" i="18"/>
  <c r="I5526" i="18"/>
  <c r="I5527" i="18"/>
  <c r="I5528" i="18"/>
  <c r="I5529" i="18"/>
  <c r="I5530" i="18"/>
  <c r="I5531" i="18"/>
  <c r="I5532" i="18"/>
  <c r="I5533" i="18"/>
  <c r="I5534" i="18"/>
  <c r="I5535" i="18"/>
  <c r="I5536" i="18"/>
  <c r="I5537" i="18"/>
  <c r="I5538" i="18"/>
  <c r="I5539" i="18"/>
  <c r="I5540" i="18"/>
  <c r="I5541" i="18"/>
  <c r="I5542" i="18"/>
  <c r="I5543" i="18"/>
  <c r="I5544" i="18"/>
  <c r="I5545" i="18"/>
  <c r="I5546" i="18"/>
  <c r="I5547" i="18"/>
  <c r="I5548" i="18"/>
  <c r="I5549" i="18"/>
  <c r="I5550" i="18"/>
  <c r="I5551" i="18"/>
  <c r="I5552" i="18"/>
  <c r="I5553" i="18"/>
  <c r="I5554" i="18"/>
  <c r="I5555" i="18"/>
  <c r="I5556" i="18"/>
  <c r="I5557" i="18"/>
  <c r="I5558" i="18"/>
  <c r="I5559" i="18"/>
  <c r="I5560" i="18"/>
  <c r="I5561" i="18"/>
  <c r="I5562" i="18"/>
  <c r="I5563" i="18"/>
  <c r="I5564" i="18"/>
  <c r="I5565" i="18"/>
  <c r="I5566" i="18"/>
  <c r="I5567" i="18"/>
  <c r="I5568" i="18"/>
  <c r="I5569" i="18"/>
  <c r="I5570" i="18"/>
  <c r="I5571" i="18"/>
  <c r="I5572" i="18"/>
  <c r="I5573" i="18"/>
  <c r="I5574" i="18"/>
  <c r="I5575" i="18"/>
  <c r="I5576" i="18"/>
  <c r="I5577" i="18"/>
  <c r="I5578" i="18"/>
  <c r="I5579" i="18"/>
  <c r="I5580" i="18"/>
  <c r="I5581" i="18"/>
  <c r="I5582" i="18"/>
  <c r="I5583" i="18"/>
  <c r="I5584" i="18"/>
  <c r="I5585" i="18"/>
  <c r="I5586" i="18"/>
  <c r="I5587" i="18"/>
  <c r="I5588" i="18"/>
  <c r="I5589" i="18"/>
  <c r="I5590" i="18"/>
  <c r="I5591" i="18"/>
  <c r="I5592" i="18"/>
  <c r="I5593" i="18"/>
  <c r="I5594" i="18"/>
  <c r="I5595" i="18"/>
  <c r="I5596" i="18"/>
  <c r="I5597" i="18"/>
  <c r="I5598" i="18"/>
  <c r="I5599" i="18"/>
  <c r="I5600" i="18"/>
  <c r="I5601" i="18"/>
  <c r="I5602" i="18"/>
  <c r="I5603" i="18"/>
  <c r="I5604" i="18"/>
  <c r="I5605" i="18"/>
  <c r="I5606" i="18"/>
  <c r="I5607" i="18"/>
  <c r="I5608" i="18"/>
  <c r="I5609" i="18"/>
  <c r="I5610" i="18"/>
  <c r="I5611" i="18"/>
  <c r="I5612" i="18"/>
  <c r="I5613" i="18"/>
  <c r="I5614" i="18"/>
  <c r="I5615" i="18"/>
  <c r="I5616" i="18"/>
  <c r="I5617" i="18"/>
  <c r="I5618" i="18"/>
  <c r="I5619" i="18"/>
  <c r="I5620" i="18"/>
  <c r="I5621" i="18"/>
  <c r="I5622" i="18"/>
  <c r="I5623" i="18"/>
  <c r="I5624" i="18"/>
  <c r="I5625" i="18"/>
  <c r="I5626" i="18"/>
  <c r="I5627" i="18"/>
  <c r="I5628" i="18"/>
  <c r="I5629" i="18"/>
  <c r="I5630" i="18"/>
  <c r="I5631" i="18"/>
  <c r="I5632" i="18"/>
  <c r="I5633" i="18"/>
  <c r="I5634" i="18"/>
  <c r="I5635" i="18"/>
  <c r="I5636" i="18"/>
  <c r="I5637" i="18"/>
  <c r="I5638" i="18"/>
  <c r="I5639" i="18"/>
  <c r="I5640" i="18"/>
  <c r="I5641" i="18"/>
  <c r="I5642" i="18"/>
  <c r="I5643" i="18"/>
  <c r="I5644" i="18"/>
  <c r="I5645" i="18"/>
  <c r="I5646" i="18"/>
  <c r="I5647" i="18"/>
  <c r="I5648" i="18"/>
  <c r="I5649" i="18"/>
  <c r="I5650" i="18"/>
  <c r="I5651" i="18"/>
  <c r="I5652" i="18"/>
  <c r="I5653" i="18"/>
  <c r="I5654" i="18"/>
  <c r="I5655" i="18"/>
  <c r="I5656" i="18"/>
  <c r="I5657" i="18"/>
  <c r="I5658" i="18"/>
  <c r="I5659" i="18"/>
  <c r="I5660" i="18"/>
  <c r="I5661" i="18"/>
  <c r="I5662" i="18"/>
  <c r="I5663" i="18"/>
  <c r="I5664" i="18"/>
  <c r="I5665" i="18"/>
  <c r="I5666" i="18"/>
  <c r="I5667" i="18"/>
  <c r="I5668" i="18"/>
  <c r="I5669" i="18"/>
  <c r="I5670" i="18"/>
  <c r="I5671" i="18"/>
  <c r="I5672" i="18"/>
  <c r="I5673" i="18"/>
  <c r="I5674" i="18"/>
  <c r="I5675" i="18"/>
  <c r="I5676" i="18"/>
  <c r="I5677" i="18"/>
  <c r="I5678" i="18"/>
  <c r="I5679" i="18"/>
  <c r="I5680" i="18"/>
  <c r="I5681" i="18"/>
  <c r="I5682" i="18"/>
  <c r="I5683" i="18"/>
  <c r="I5684" i="18"/>
  <c r="I5685" i="18"/>
  <c r="I5686" i="18"/>
  <c r="I5687" i="18"/>
  <c r="I5688" i="18"/>
  <c r="I5689" i="18"/>
  <c r="I5690" i="18"/>
  <c r="I5691" i="18"/>
  <c r="I5692" i="18"/>
  <c r="I5693" i="18"/>
  <c r="I5694" i="18"/>
  <c r="I5695" i="18"/>
  <c r="I5696" i="18"/>
  <c r="I5697" i="18"/>
  <c r="I5698" i="18"/>
  <c r="I5699" i="18"/>
  <c r="I5700" i="18"/>
  <c r="I5701" i="18"/>
  <c r="I5702" i="18"/>
  <c r="I5703" i="18"/>
  <c r="I5704" i="18"/>
  <c r="I5705" i="18"/>
  <c r="I5706" i="18"/>
  <c r="I5707" i="18"/>
  <c r="I5708" i="18"/>
  <c r="I5709" i="18"/>
  <c r="I5710" i="18"/>
  <c r="I5711" i="18"/>
  <c r="I5712" i="18"/>
  <c r="I5713" i="18"/>
  <c r="I5714" i="18"/>
  <c r="I5715" i="18"/>
  <c r="I5716" i="18"/>
  <c r="I5717" i="18"/>
  <c r="I5718" i="18"/>
  <c r="I5719" i="18"/>
  <c r="I5720" i="18"/>
  <c r="I5721" i="18"/>
  <c r="I5722" i="18"/>
  <c r="I5723" i="18"/>
  <c r="I5724" i="18"/>
  <c r="I5725" i="18"/>
  <c r="I5726" i="18"/>
  <c r="I5727" i="18"/>
  <c r="I5728" i="18"/>
  <c r="I5729" i="18"/>
  <c r="I5730" i="18"/>
  <c r="I5731" i="18"/>
  <c r="I5732" i="18"/>
  <c r="I5733" i="18"/>
  <c r="I5734" i="18"/>
  <c r="I5735" i="18"/>
  <c r="I5736" i="18"/>
  <c r="I5737" i="18"/>
  <c r="I5738" i="18"/>
  <c r="I5739" i="18"/>
  <c r="I5740" i="18"/>
  <c r="I5741" i="18"/>
  <c r="I5742" i="18"/>
  <c r="I5743" i="18"/>
  <c r="I5744" i="18"/>
  <c r="I5745" i="18"/>
  <c r="I5746" i="18"/>
  <c r="I5747" i="18"/>
  <c r="I5748" i="18"/>
  <c r="I5749" i="18"/>
  <c r="I5750" i="18"/>
  <c r="I5751" i="18"/>
  <c r="I5752" i="18"/>
  <c r="I5753" i="18"/>
  <c r="I5754" i="18"/>
  <c r="I5755" i="18"/>
  <c r="I5756" i="18"/>
  <c r="I5757" i="18"/>
  <c r="I5758" i="18"/>
  <c r="I5759" i="18"/>
  <c r="I5760" i="18"/>
  <c r="I5761" i="18"/>
  <c r="I5762" i="18"/>
  <c r="I5763" i="18"/>
  <c r="I5764" i="18"/>
  <c r="I5765" i="18"/>
  <c r="I5766" i="18"/>
  <c r="I5767" i="18"/>
  <c r="I5768" i="18"/>
  <c r="I5769" i="18"/>
  <c r="I5770" i="18"/>
  <c r="I5771" i="18"/>
  <c r="I5772" i="18"/>
  <c r="I5773" i="18"/>
  <c r="I5774" i="18"/>
  <c r="I5775" i="18"/>
  <c r="I5776" i="18"/>
  <c r="I5777" i="18"/>
  <c r="I5778" i="18"/>
  <c r="I5779" i="18"/>
  <c r="I5780" i="18"/>
  <c r="I5781" i="18"/>
  <c r="I5782" i="18"/>
  <c r="I5783" i="18"/>
  <c r="I5784" i="18"/>
  <c r="I5785" i="18"/>
  <c r="I5786" i="18"/>
  <c r="I5787" i="18"/>
  <c r="I5788" i="18"/>
  <c r="I5789" i="18"/>
  <c r="I5790" i="18"/>
  <c r="I5791" i="18"/>
  <c r="I5792" i="18"/>
  <c r="I5793" i="18"/>
  <c r="I5794" i="18"/>
  <c r="I5795" i="18"/>
  <c r="I5796" i="18"/>
  <c r="I5797" i="18"/>
  <c r="I5798" i="18"/>
  <c r="I5799" i="18"/>
  <c r="I5800" i="18"/>
  <c r="I5801" i="18"/>
  <c r="I5802" i="18"/>
  <c r="I5803" i="18"/>
  <c r="I5804" i="18"/>
  <c r="I5805" i="18"/>
  <c r="I5806" i="18"/>
  <c r="I5807" i="18"/>
  <c r="I5808" i="18"/>
  <c r="I5809" i="18"/>
  <c r="I5810" i="18"/>
  <c r="I5811" i="18"/>
  <c r="I5812" i="18"/>
  <c r="I5813" i="18"/>
  <c r="I5814" i="18"/>
  <c r="I5815" i="18"/>
  <c r="I5816" i="18"/>
  <c r="I5817" i="18"/>
  <c r="I5818" i="18"/>
  <c r="I5819" i="18"/>
  <c r="I5820" i="18"/>
  <c r="I5821" i="18"/>
  <c r="I5822" i="18"/>
  <c r="I5823" i="18"/>
  <c r="I5824" i="18"/>
  <c r="I5825" i="18"/>
  <c r="I5826" i="18"/>
  <c r="I5827" i="18"/>
  <c r="I5828" i="18"/>
  <c r="I5829" i="18"/>
  <c r="I5830" i="18"/>
  <c r="I5831" i="18"/>
  <c r="I5832" i="18"/>
  <c r="I5833" i="18"/>
  <c r="I5834" i="18"/>
  <c r="I5835" i="18"/>
  <c r="I5836" i="18"/>
  <c r="I5837" i="18"/>
  <c r="I5838" i="18"/>
  <c r="I5839" i="18"/>
  <c r="I5840" i="18"/>
  <c r="I5841" i="18"/>
  <c r="I5842" i="18"/>
  <c r="I5843" i="18"/>
  <c r="I5844" i="18"/>
  <c r="I5845" i="18"/>
  <c r="I5846" i="18"/>
  <c r="I5847" i="18"/>
  <c r="I5848" i="18"/>
  <c r="I5849" i="18"/>
  <c r="I5850" i="18"/>
  <c r="I5851" i="18"/>
  <c r="I5852" i="18"/>
  <c r="I5853" i="18"/>
  <c r="I5854" i="18"/>
  <c r="I5855" i="18"/>
  <c r="I5856" i="18"/>
  <c r="I5857" i="18"/>
  <c r="I5858" i="18"/>
  <c r="I5859" i="18"/>
  <c r="I5860" i="18"/>
  <c r="I5861" i="18"/>
  <c r="I5862" i="18"/>
  <c r="I5863" i="18"/>
  <c r="I5864" i="18"/>
  <c r="I5865" i="18"/>
  <c r="I5866" i="18"/>
  <c r="I5867" i="18"/>
  <c r="I5868" i="18"/>
  <c r="I5869" i="18"/>
  <c r="I5870" i="18"/>
  <c r="I5871" i="18"/>
  <c r="I5872" i="18"/>
  <c r="I5873" i="18"/>
  <c r="I5874" i="18"/>
  <c r="I5875" i="18"/>
  <c r="I5876" i="18"/>
  <c r="I5877" i="18"/>
  <c r="I5878" i="18"/>
  <c r="I5879" i="18"/>
  <c r="I5880" i="18"/>
  <c r="I5881" i="18"/>
  <c r="I5882" i="18"/>
  <c r="I5883" i="18"/>
  <c r="I5884" i="18"/>
  <c r="I5885" i="18"/>
  <c r="I5886" i="18"/>
  <c r="I5887" i="18"/>
  <c r="I5888" i="18"/>
  <c r="I5889" i="18"/>
  <c r="I5890" i="18"/>
  <c r="I5891" i="18"/>
  <c r="I5892" i="18"/>
  <c r="I5893" i="18"/>
  <c r="I5894" i="18"/>
  <c r="I5895" i="18"/>
  <c r="I5896" i="18"/>
  <c r="I5897" i="18"/>
  <c r="I5898" i="18"/>
  <c r="I5899" i="18"/>
  <c r="I5900" i="18"/>
  <c r="I5901" i="18"/>
  <c r="I5902" i="18"/>
  <c r="I5903" i="18"/>
  <c r="I5904" i="18"/>
  <c r="I5905" i="18"/>
  <c r="I5906" i="18"/>
  <c r="I5907" i="18"/>
  <c r="I5908" i="18"/>
  <c r="I5909" i="18"/>
  <c r="I5910" i="18"/>
  <c r="I5911" i="18"/>
  <c r="I5912" i="18"/>
  <c r="I5913" i="18"/>
  <c r="I5914" i="18"/>
  <c r="I5915" i="18"/>
  <c r="I5916" i="18"/>
  <c r="I5917" i="18"/>
  <c r="I5918" i="18"/>
  <c r="I5919" i="18"/>
  <c r="I5920" i="18"/>
  <c r="I5921" i="18"/>
  <c r="I5922" i="18"/>
  <c r="I5923" i="18"/>
  <c r="I5924" i="18"/>
  <c r="I5925" i="18"/>
  <c r="I5926" i="18"/>
  <c r="I5927" i="18"/>
  <c r="I5928" i="18"/>
  <c r="I5929" i="18"/>
  <c r="I5930" i="18"/>
  <c r="I5931" i="18"/>
  <c r="I5932" i="18"/>
  <c r="I5933" i="18"/>
  <c r="I5934" i="18"/>
  <c r="I5935" i="18"/>
  <c r="I5936" i="18"/>
  <c r="I5937" i="18"/>
  <c r="I5938" i="18"/>
  <c r="I5939" i="18"/>
  <c r="I5940" i="18"/>
  <c r="I5941" i="18"/>
  <c r="I5942" i="18"/>
  <c r="I5943" i="18"/>
  <c r="I5944" i="18"/>
  <c r="I5945" i="18"/>
  <c r="I5946" i="18"/>
  <c r="I5947" i="18"/>
  <c r="I5948" i="18"/>
  <c r="I5949" i="18"/>
  <c r="I5950" i="18"/>
  <c r="I5951" i="18"/>
  <c r="I5952" i="18"/>
  <c r="I5953" i="18"/>
  <c r="I5954" i="18"/>
  <c r="I5955" i="18"/>
  <c r="I5956" i="18"/>
  <c r="I5957" i="18"/>
  <c r="I5958" i="18"/>
  <c r="I5959" i="18"/>
  <c r="I5960" i="18"/>
  <c r="I5961" i="18"/>
  <c r="I5962" i="18"/>
  <c r="I5963" i="18"/>
  <c r="I5964" i="18"/>
  <c r="I5965" i="18"/>
  <c r="I5966" i="18"/>
  <c r="I5967" i="18"/>
  <c r="I5968" i="18"/>
  <c r="I5969" i="18"/>
  <c r="I5970" i="18"/>
  <c r="I5971" i="18"/>
  <c r="I5972" i="18"/>
  <c r="I5973" i="18"/>
  <c r="I5974" i="18"/>
  <c r="I5975" i="18"/>
  <c r="I5976" i="18"/>
  <c r="I5977" i="18"/>
  <c r="I5978" i="18"/>
  <c r="I5979" i="18"/>
  <c r="I5980" i="18"/>
  <c r="I5981" i="18"/>
  <c r="I5982" i="18"/>
  <c r="I5983" i="18"/>
  <c r="I5984" i="18"/>
  <c r="I5985" i="18"/>
  <c r="I5986" i="18"/>
  <c r="I5987" i="18"/>
  <c r="I5988" i="18"/>
  <c r="I5989" i="18"/>
  <c r="I5990" i="18"/>
  <c r="I5991" i="18"/>
  <c r="I5992" i="18"/>
  <c r="I5993" i="18"/>
  <c r="I5994" i="18"/>
  <c r="I5995" i="18"/>
  <c r="I5996" i="18"/>
  <c r="I5997" i="18"/>
  <c r="I5998" i="18"/>
  <c r="I5999" i="18"/>
  <c r="I6000" i="18"/>
  <c r="I6001" i="18"/>
  <c r="I6002" i="18"/>
  <c r="I6003" i="18"/>
  <c r="I6004" i="18"/>
  <c r="I6005" i="18"/>
  <c r="I6006" i="18"/>
  <c r="I6007" i="18"/>
  <c r="I6008" i="18"/>
  <c r="I6009" i="18"/>
  <c r="I6010" i="18"/>
  <c r="I6011" i="18"/>
  <c r="I6012" i="18"/>
  <c r="I6013" i="18"/>
  <c r="I6014" i="18"/>
  <c r="I6015" i="18"/>
  <c r="I6016" i="18"/>
  <c r="I6017" i="18"/>
  <c r="I6018" i="18"/>
  <c r="I6019" i="18"/>
  <c r="I6020" i="18"/>
  <c r="I6021" i="18"/>
  <c r="I6022" i="18"/>
  <c r="I6023" i="18"/>
  <c r="I6024" i="18"/>
  <c r="I6025" i="18"/>
  <c r="I6026" i="18"/>
  <c r="I6027" i="18"/>
  <c r="I6028" i="18"/>
  <c r="I6029" i="18"/>
  <c r="I6030" i="18"/>
  <c r="I6031" i="18"/>
  <c r="I6032" i="18"/>
  <c r="I6033" i="18"/>
  <c r="I6034" i="18"/>
  <c r="I6035" i="18"/>
  <c r="I6036" i="18"/>
  <c r="I6037" i="18"/>
  <c r="I6038" i="18"/>
  <c r="I6039" i="18"/>
  <c r="I6040" i="18"/>
  <c r="I6041" i="18"/>
  <c r="I6042" i="18"/>
  <c r="I6043" i="18"/>
  <c r="I6044" i="18"/>
  <c r="I6045" i="18"/>
  <c r="I6046" i="18"/>
  <c r="I6047" i="18"/>
  <c r="I6048" i="18"/>
  <c r="I6049" i="18"/>
  <c r="I6050" i="18"/>
  <c r="I6051" i="18"/>
  <c r="I6052" i="18"/>
  <c r="I6053" i="18"/>
  <c r="I6054" i="18"/>
  <c r="I6055" i="18"/>
  <c r="I6056" i="18"/>
  <c r="I6057" i="18"/>
  <c r="I6058" i="18"/>
  <c r="I6059" i="18"/>
  <c r="I6060" i="18"/>
  <c r="I6061" i="18"/>
  <c r="I6062" i="18"/>
  <c r="I6063" i="18"/>
  <c r="I6064" i="18"/>
  <c r="I6065" i="18"/>
  <c r="I6066" i="18"/>
  <c r="I6067" i="18"/>
  <c r="I6068" i="18"/>
  <c r="I6069" i="18"/>
  <c r="I6070" i="18"/>
  <c r="I6071" i="18"/>
  <c r="I6072" i="18"/>
  <c r="I6073" i="18"/>
  <c r="I6074" i="18"/>
  <c r="I6075" i="18"/>
  <c r="I6076" i="18"/>
  <c r="I6077" i="18"/>
  <c r="I6078" i="18"/>
  <c r="I6079" i="18"/>
  <c r="I6080" i="18"/>
  <c r="I6081" i="18"/>
  <c r="I6082" i="18"/>
  <c r="I6083" i="18"/>
  <c r="I6084" i="18"/>
  <c r="I6085" i="18"/>
  <c r="I6086" i="18"/>
  <c r="I6087" i="18"/>
  <c r="I6088" i="18"/>
  <c r="I6089" i="18"/>
  <c r="I6090" i="18"/>
  <c r="I6091" i="18"/>
  <c r="I6092" i="18"/>
  <c r="I6093" i="18"/>
  <c r="I6094" i="18"/>
  <c r="I6095" i="18"/>
  <c r="I6096" i="18"/>
  <c r="I6097" i="18"/>
  <c r="I6098" i="18"/>
  <c r="I6099" i="18"/>
  <c r="I6100" i="18"/>
  <c r="I6101" i="18"/>
  <c r="I6102" i="18"/>
  <c r="I6103" i="18"/>
  <c r="I6104" i="18"/>
  <c r="I6105" i="18"/>
  <c r="I6106" i="18"/>
  <c r="I6107" i="18"/>
  <c r="I6108" i="18"/>
  <c r="I6109" i="18"/>
  <c r="I6110" i="18"/>
  <c r="I6111" i="18"/>
  <c r="I6112" i="18"/>
  <c r="I6113" i="18"/>
  <c r="I6114" i="18"/>
  <c r="I6115" i="18"/>
  <c r="I6116" i="18"/>
  <c r="I6117" i="18"/>
  <c r="I6118" i="18"/>
  <c r="I6119" i="18"/>
  <c r="I6120" i="18"/>
  <c r="I6121" i="18"/>
  <c r="I6122" i="18"/>
  <c r="I6123" i="18"/>
  <c r="I6124" i="18"/>
  <c r="I6125" i="18"/>
  <c r="I6126" i="18"/>
  <c r="I6127" i="18"/>
  <c r="I6128" i="18"/>
  <c r="I6129" i="18"/>
  <c r="I6130" i="18"/>
  <c r="I6131" i="18"/>
  <c r="I6132" i="18"/>
  <c r="I6133" i="18"/>
  <c r="I6134" i="18"/>
  <c r="I6135" i="18"/>
  <c r="I6136" i="18"/>
  <c r="I6137" i="18"/>
  <c r="I6138" i="18"/>
  <c r="I6139" i="18"/>
  <c r="I6140" i="18"/>
  <c r="I6141" i="18"/>
  <c r="I6142" i="18"/>
  <c r="I6143" i="18"/>
  <c r="I6144" i="18"/>
  <c r="I6145" i="18"/>
  <c r="I6146" i="18"/>
  <c r="I6147" i="18"/>
  <c r="I6148" i="18"/>
  <c r="I6149" i="18"/>
  <c r="I6150" i="18"/>
  <c r="I6151" i="18"/>
  <c r="I6152" i="18"/>
  <c r="I6153" i="18"/>
  <c r="I6154" i="18"/>
  <c r="I6155" i="18"/>
  <c r="I6156" i="18"/>
  <c r="I6157" i="18"/>
  <c r="I6158" i="18"/>
  <c r="I6159" i="18"/>
  <c r="I6160" i="18"/>
  <c r="I6161" i="18"/>
  <c r="I6162" i="18"/>
  <c r="I6163" i="18"/>
  <c r="I6164" i="18"/>
  <c r="I6165" i="18"/>
  <c r="I6166" i="18"/>
  <c r="I6167" i="18"/>
  <c r="I6168" i="18"/>
  <c r="I6169" i="18"/>
  <c r="I6170" i="18"/>
  <c r="I6171" i="18"/>
  <c r="I6172" i="18"/>
  <c r="I6173" i="18"/>
  <c r="I6174" i="18"/>
  <c r="I6175" i="18"/>
  <c r="I6176" i="18"/>
  <c r="I6177" i="18"/>
  <c r="I6178" i="18"/>
  <c r="I6179" i="18"/>
  <c r="I6180" i="18"/>
  <c r="I6181" i="18"/>
  <c r="I6182" i="18"/>
  <c r="I6183" i="18"/>
  <c r="I6184" i="18"/>
  <c r="I6185" i="18"/>
  <c r="I6186" i="18"/>
  <c r="I6187" i="18"/>
  <c r="I6188" i="18"/>
  <c r="I6189" i="18"/>
  <c r="I6190" i="18"/>
  <c r="I6191" i="18"/>
  <c r="I6192" i="18"/>
  <c r="I6193" i="18"/>
  <c r="I6194" i="18"/>
  <c r="I6195" i="18"/>
  <c r="I6196" i="18"/>
  <c r="I6197" i="18"/>
  <c r="I6198" i="18"/>
  <c r="I6199" i="18"/>
  <c r="I6200" i="18"/>
  <c r="I6201" i="18"/>
  <c r="I6202" i="18"/>
  <c r="I6203" i="18"/>
  <c r="I6204" i="18"/>
  <c r="I6205" i="18"/>
  <c r="I6206" i="18"/>
  <c r="I6207" i="18"/>
  <c r="I6208" i="18"/>
  <c r="I6209" i="18"/>
  <c r="I6210" i="18"/>
  <c r="I6211" i="18"/>
  <c r="I6212" i="18"/>
  <c r="I6213" i="18"/>
  <c r="I6214" i="18"/>
  <c r="I6215" i="18"/>
  <c r="I6216" i="18"/>
  <c r="I6217" i="18"/>
  <c r="I6218" i="18"/>
  <c r="I6219" i="18"/>
  <c r="I6220" i="18"/>
  <c r="I6221" i="18"/>
  <c r="I6222" i="18"/>
  <c r="I6223" i="18"/>
  <c r="I6224" i="18"/>
  <c r="I6225" i="18"/>
  <c r="I6226" i="18"/>
  <c r="I6227" i="18"/>
  <c r="I6228" i="18"/>
  <c r="I6229" i="18"/>
  <c r="I6230" i="18"/>
  <c r="I6231" i="18"/>
  <c r="I6232" i="18"/>
  <c r="I6233" i="18"/>
  <c r="I6234" i="18"/>
  <c r="I6235" i="18"/>
  <c r="I6236" i="18"/>
  <c r="I6237" i="18"/>
  <c r="I6238" i="18"/>
  <c r="I6239" i="18"/>
  <c r="I6240" i="18"/>
  <c r="I6241" i="18"/>
  <c r="I6242" i="18"/>
  <c r="I6243" i="18"/>
  <c r="I6244" i="18"/>
  <c r="I6245" i="18"/>
  <c r="I6246" i="18"/>
  <c r="I6247" i="18"/>
  <c r="I6248" i="18"/>
  <c r="I6249" i="18"/>
  <c r="I6250" i="18"/>
  <c r="I6251" i="18"/>
  <c r="I6252" i="18"/>
  <c r="I6253" i="18"/>
  <c r="I6254" i="18"/>
  <c r="I6255" i="18"/>
  <c r="I6256" i="18"/>
  <c r="I6257" i="18"/>
  <c r="I6258" i="18"/>
  <c r="I6259" i="18"/>
  <c r="I6260" i="18"/>
  <c r="I6261" i="18"/>
  <c r="I6262" i="18"/>
  <c r="I6263" i="18"/>
  <c r="I6264" i="18"/>
  <c r="I6265" i="18"/>
  <c r="I6266" i="18"/>
  <c r="I6267" i="18"/>
  <c r="I6268" i="18"/>
  <c r="I6269" i="18"/>
  <c r="I6270" i="18"/>
  <c r="I6271" i="18"/>
  <c r="I6272" i="18"/>
  <c r="I6273" i="18"/>
  <c r="I6274" i="18"/>
  <c r="I6275" i="18"/>
  <c r="I6276" i="18"/>
  <c r="I6277" i="18"/>
  <c r="I6278" i="18"/>
  <c r="I6279" i="18"/>
  <c r="I6280" i="18"/>
  <c r="I6281" i="18"/>
  <c r="I6282" i="18"/>
  <c r="I6283" i="18"/>
  <c r="I6284" i="18"/>
  <c r="I6285" i="18"/>
  <c r="I6286" i="18"/>
  <c r="I6287" i="18"/>
  <c r="I6288" i="18"/>
  <c r="I6289" i="18"/>
  <c r="I6290" i="18"/>
  <c r="I6291" i="18"/>
  <c r="I6292" i="18"/>
  <c r="I6293" i="18"/>
  <c r="I6294" i="18"/>
  <c r="I6295" i="18"/>
  <c r="I6296" i="18"/>
  <c r="I6297" i="18"/>
  <c r="I6298" i="18"/>
  <c r="I6299" i="18"/>
  <c r="I6300" i="18"/>
  <c r="I6301" i="18"/>
  <c r="I6302" i="18"/>
  <c r="I6303" i="18"/>
  <c r="I6304" i="18"/>
  <c r="I6305" i="18"/>
  <c r="I6306" i="18"/>
  <c r="I6307" i="18"/>
  <c r="I6308" i="18"/>
  <c r="I6309" i="18"/>
  <c r="I6310" i="18"/>
  <c r="I6311" i="18"/>
  <c r="I6312" i="18"/>
  <c r="I6313" i="18"/>
  <c r="I6314" i="18"/>
  <c r="I6315" i="18"/>
  <c r="I6316" i="18"/>
  <c r="I6317" i="18"/>
  <c r="I6318" i="18"/>
  <c r="I6319" i="18"/>
  <c r="I6320" i="18"/>
  <c r="I6321" i="18"/>
  <c r="I6322" i="18"/>
  <c r="I6323" i="18"/>
  <c r="I6324" i="18"/>
  <c r="I6325" i="18"/>
  <c r="I6326" i="18"/>
  <c r="I6327" i="18"/>
  <c r="I6328" i="18"/>
  <c r="I6329" i="18"/>
  <c r="I6330" i="18"/>
  <c r="I6331" i="18"/>
  <c r="I6332" i="18"/>
  <c r="I6333" i="18"/>
  <c r="I6334" i="18"/>
  <c r="I6335" i="18"/>
  <c r="I6336" i="18"/>
  <c r="I6337" i="18"/>
  <c r="I6338" i="18"/>
  <c r="I6339" i="18"/>
  <c r="I6340" i="18"/>
  <c r="I6341" i="18"/>
  <c r="I6342" i="18"/>
  <c r="I6343" i="18"/>
  <c r="I6344" i="18"/>
  <c r="I6345" i="18"/>
  <c r="I6346" i="18"/>
  <c r="I6347" i="18"/>
  <c r="I6348" i="18"/>
  <c r="I6349" i="18"/>
  <c r="I6350" i="18"/>
  <c r="I6351" i="18"/>
  <c r="I6352" i="18"/>
  <c r="I6353" i="18"/>
  <c r="I6354" i="18"/>
  <c r="I6355" i="18"/>
  <c r="I6356" i="18"/>
  <c r="I6357" i="18"/>
  <c r="I6358" i="18"/>
  <c r="I6359" i="18"/>
  <c r="I6360" i="18"/>
  <c r="I6361" i="18"/>
  <c r="I6362" i="18"/>
  <c r="I6363" i="18"/>
  <c r="I6364" i="18"/>
  <c r="I6365" i="18"/>
  <c r="I6366" i="18"/>
  <c r="I6367" i="18"/>
  <c r="I6368" i="18"/>
  <c r="I6369" i="18"/>
  <c r="I6370" i="18"/>
  <c r="I6371" i="18"/>
  <c r="I6372" i="18"/>
  <c r="I6373" i="18"/>
  <c r="I6374" i="18"/>
  <c r="I6375" i="18"/>
  <c r="I6376" i="18"/>
  <c r="I6377" i="18"/>
  <c r="I6378" i="18"/>
  <c r="I6379" i="18"/>
  <c r="I6380" i="18"/>
  <c r="I6381" i="18"/>
  <c r="I6382" i="18"/>
  <c r="I6383" i="18"/>
  <c r="I6384" i="18"/>
  <c r="I6385" i="18"/>
  <c r="I6386" i="18"/>
  <c r="I6387" i="18"/>
  <c r="I6388" i="18"/>
  <c r="I6389" i="18"/>
  <c r="I6390" i="18"/>
  <c r="I6391" i="18"/>
  <c r="I6392" i="18"/>
  <c r="I6393" i="18"/>
  <c r="I6394" i="18"/>
  <c r="I6395" i="18"/>
  <c r="I6396" i="18"/>
  <c r="I6397" i="18"/>
  <c r="I6398" i="18"/>
  <c r="I6399" i="18"/>
  <c r="I6400" i="18"/>
  <c r="I6401" i="18"/>
  <c r="I6402" i="18"/>
  <c r="I6403" i="18"/>
  <c r="I6404" i="18"/>
  <c r="I6405" i="18"/>
  <c r="I6406" i="18"/>
  <c r="I6407" i="18"/>
  <c r="I6408" i="18"/>
  <c r="I6409" i="18"/>
  <c r="I6410" i="18"/>
  <c r="I6411" i="18"/>
  <c r="I6412" i="18"/>
  <c r="I6413" i="18"/>
  <c r="I6414" i="18"/>
  <c r="I6415" i="18"/>
  <c r="I6416" i="18"/>
  <c r="I6417" i="18"/>
  <c r="I6418" i="18"/>
  <c r="I6419" i="18"/>
  <c r="I6420" i="18"/>
  <c r="I6421" i="18"/>
  <c r="I6422" i="18"/>
  <c r="I6423" i="18"/>
  <c r="I6424" i="18"/>
  <c r="I6425" i="18"/>
  <c r="I6426" i="18"/>
  <c r="I6427" i="18"/>
  <c r="I6428" i="18"/>
  <c r="I6429" i="18"/>
  <c r="I6430" i="18"/>
  <c r="I6431" i="18"/>
  <c r="I6432" i="18"/>
  <c r="I6433" i="18"/>
  <c r="I6434" i="18"/>
  <c r="I6435" i="18"/>
  <c r="I6436" i="18"/>
  <c r="I6437" i="18"/>
  <c r="I6438" i="18"/>
  <c r="I6439" i="18"/>
  <c r="I6440" i="18"/>
  <c r="I6441" i="18"/>
  <c r="I6442" i="18"/>
  <c r="I6443" i="18"/>
  <c r="I6444" i="18"/>
  <c r="I6445" i="18"/>
  <c r="I6446" i="18"/>
  <c r="I6447" i="18"/>
  <c r="I6448" i="18"/>
  <c r="I6449" i="18"/>
  <c r="I6450" i="18"/>
  <c r="I6451" i="18"/>
  <c r="I6452" i="18"/>
  <c r="I6453" i="18"/>
  <c r="I6454" i="18"/>
  <c r="I6455" i="18"/>
  <c r="I6456" i="18"/>
  <c r="I6457" i="18"/>
  <c r="I6458" i="18"/>
  <c r="I6459" i="18"/>
  <c r="I6460" i="18"/>
  <c r="I6461" i="18"/>
  <c r="I6462" i="18"/>
  <c r="I6463" i="18"/>
  <c r="I6464" i="18"/>
  <c r="I6465" i="18"/>
  <c r="I6466" i="18"/>
  <c r="I6467" i="18"/>
  <c r="I6468" i="18"/>
  <c r="I6469" i="18"/>
  <c r="I6470" i="18"/>
  <c r="I6471" i="18"/>
  <c r="I6472" i="18"/>
  <c r="I6473" i="18"/>
  <c r="I6474" i="18"/>
  <c r="I6475" i="18"/>
  <c r="I6476" i="18"/>
  <c r="I6477" i="18"/>
  <c r="I6478" i="18"/>
  <c r="I6479" i="18"/>
  <c r="I6480" i="18"/>
  <c r="I6481" i="18"/>
  <c r="I6482" i="18"/>
  <c r="I6483" i="18"/>
  <c r="I6484" i="18"/>
  <c r="I6485" i="18"/>
  <c r="I6486" i="18"/>
  <c r="I6487" i="18"/>
  <c r="I6488" i="18"/>
  <c r="I6489" i="18"/>
  <c r="I6490" i="18"/>
  <c r="I6491" i="18"/>
  <c r="I6492" i="18"/>
  <c r="I6493" i="18"/>
  <c r="I6494" i="18"/>
  <c r="I6495" i="18"/>
  <c r="I6496" i="18"/>
  <c r="I6497" i="18"/>
  <c r="I6498" i="18"/>
  <c r="I6499" i="18"/>
  <c r="I6500" i="18"/>
  <c r="I6501" i="18"/>
  <c r="I6502" i="18"/>
  <c r="I6503" i="18"/>
  <c r="I6504" i="18"/>
  <c r="I6505" i="18"/>
  <c r="I6506" i="18"/>
  <c r="I6507" i="18"/>
  <c r="I6508" i="18"/>
  <c r="I6509" i="18"/>
  <c r="I6510" i="18"/>
  <c r="I6511" i="18"/>
  <c r="I6512" i="18"/>
  <c r="I6513" i="18"/>
  <c r="I6514" i="18"/>
  <c r="I6515" i="18"/>
  <c r="I6516" i="18"/>
  <c r="I6517" i="18"/>
  <c r="I6518" i="18"/>
  <c r="I6519" i="18"/>
  <c r="I6520" i="18"/>
  <c r="I6521" i="18"/>
  <c r="I6522" i="18"/>
  <c r="I6523" i="18"/>
  <c r="I6524" i="18"/>
  <c r="I6525" i="18"/>
  <c r="I6526" i="18"/>
  <c r="I6527" i="18"/>
  <c r="I6528" i="18"/>
  <c r="I6529" i="18"/>
  <c r="I6530" i="18"/>
  <c r="I6531" i="18"/>
  <c r="I6532" i="18"/>
  <c r="I6533" i="18"/>
  <c r="I6534" i="18"/>
  <c r="I6535" i="18"/>
  <c r="I6536" i="18"/>
  <c r="I6537" i="18"/>
  <c r="I6538" i="18"/>
  <c r="I6539" i="18"/>
  <c r="I6540" i="18"/>
  <c r="I6541" i="18"/>
  <c r="I6542" i="18"/>
  <c r="I6543" i="18"/>
  <c r="I6544" i="18"/>
  <c r="I6545" i="18"/>
  <c r="I6546" i="18"/>
  <c r="I6547" i="18"/>
  <c r="I6548" i="18"/>
  <c r="I6549" i="18"/>
  <c r="I6550" i="18"/>
  <c r="I6551" i="18"/>
  <c r="I6552" i="18"/>
  <c r="I6553" i="18"/>
  <c r="I6554" i="18"/>
  <c r="I6555" i="18"/>
  <c r="I6556" i="18"/>
  <c r="I6557" i="18"/>
  <c r="I6558" i="18"/>
  <c r="I6559" i="18"/>
  <c r="I6560" i="18"/>
  <c r="I6561" i="18"/>
  <c r="I6562" i="18"/>
  <c r="I6563" i="18"/>
  <c r="I6564" i="18"/>
  <c r="I6565" i="18"/>
  <c r="I6566" i="18"/>
  <c r="I6567" i="18"/>
  <c r="I6568" i="18"/>
  <c r="I6569" i="18"/>
  <c r="I6570" i="18"/>
  <c r="I6571" i="18"/>
  <c r="I6572" i="18"/>
  <c r="I6573" i="18"/>
  <c r="I6574" i="18"/>
  <c r="I6575" i="18"/>
  <c r="I6576" i="18"/>
  <c r="I6577" i="18"/>
  <c r="I6578" i="18"/>
  <c r="I6579" i="18"/>
  <c r="I6580" i="18"/>
  <c r="I6581" i="18"/>
  <c r="I6582" i="18"/>
  <c r="I6583" i="18"/>
  <c r="I6584" i="18"/>
  <c r="I6585" i="18"/>
  <c r="I6586" i="18"/>
  <c r="I6587" i="18"/>
  <c r="I6588" i="18"/>
  <c r="I6589" i="18"/>
  <c r="I6590" i="18"/>
  <c r="I6591" i="18"/>
  <c r="I6592" i="18"/>
  <c r="I6593" i="18"/>
  <c r="I6594" i="18"/>
  <c r="I6595" i="18"/>
  <c r="I6596" i="18"/>
  <c r="I6597" i="18"/>
  <c r="I6598" i="18"/>
  <c r="I6599" i="18"/>
  <c r="I6600" i="18"/>
  <c r="I6601" i="18"/>
  <c r="I6602" i="18"/>
  <c r="I6603" i="18"/>
  <c r="I6604" i="18"/>
  <c r="I6605" i="18"/>
  <c r="I6606" i="18"/>
  <c r="I6607" i="18"/>
  <c r="I6608" i="18"/>
  <c r="I6609" i="18"/>
  <c r="I6610" i="18"/>
  <c r="I6611" i="18"/>
  <c r="I6612" i="18"/>
  <c r="I6613" i="18"/>
  <c r="I6614" i="18"/>
  <c r="I6615" i="18"/>
  <c r="I6616" i="18"/>
  <c r="I6617" i="18"/>
  <c r="I6618" i="18"/>
  <c r="I6619" i="18"/>
  <c r="I6620" i="18"/>
  <c r="I6621" i="18"/>
  <c r="I6622" i="18"/>
  <c r="I6623" i="18"/>
  <c r="I6624" i="18"/>
  <c r="I6625" i="18"/>
  <c r="I6626" i="18"/>
  <c r="I6627" i="18"/>
  <c r="I6628" i="18"/>
  <c r="I6629" i="18"/>
  <c r="I6630" i="18"/>
  <c r="I6631" i="18"/>
  <c r="I6632" i="18"/>
  <c r="I6633" i="18"/>
  <c r="I6634" i="18"/>
  <c r="I6635" i="18"/>
  <c r="I6636" i="18"/>
  <c r="I6637" i="18"/>
  <c r="I6638" i="18"/>
  <c r="I6639" i="18"/>
  <c r="I6640" i="18"/>
  <c r="I6641" i="18"/>
  <c r="I6642" i="18"/>
  <c r="I6643" i="18"/>
  <c r="I6644" i="18"/>
  <c r="I6645" i="18"/>
  <c r="I6646" i="18"/>
  <c r="I6647" i="18"/>
  <c r="I6648" i="18"/>
  <c r="I6649" i="18"/>
  <c r="I6650" i="18"/>
  <c r="I6651" i="18"/>
  <c r="I6652" i="18"/>
  <c r="I6653" i="18"/>
  <c r="I6654" i="18"/>
  <c r="I6655" i="18"/>
  <c r="I6656" i="18"/>
  <c r="I6657" i="18"/>
  <c r="I6658" i="18"/>
  <c r="I6659" i="18"/>
  <c r="I6660" i="18"/>
  <c r="I6661" i="18"/>
  <c r="I6662" i="18"/>
  <c r="I6663" i="18"/>
  <c r="I6664" i="18"/>
  <c r="I6665" i="18"/>
  <c r="I6666" i="18"/>
  <c r="I6667" i="18"/>
  <c r="I6668" i="18"/>
  <c r="I6669" i="18"/>
  <c r="I6670" i="18"/>
  <c r="I6671" i="18"/>
  <c r="I6672" i="18"/>
  <c r="I6673" i="18"/>
  <c r="I6674" i="18"/>
  <c r="I6675" i="18"/>
  <c r="I6676" i="18"/>
  <c r="I6677" i="18"/>
  <c r="I6678" i="18"/>
  <c r="I6679" i="18"/>
  <c r="I6680" i="18"/>
  <c r="I6681" i="18"/>
  <c r="I6682" i="18"/>
  <c r="I6683" i="18"/>
  <c r="I6684" i="18"/>
  <c r="I6685" i="18"/>
  <c r="I6686" i="18"/>
  <c r="I6687" i="18"/>
  <c r="I6688" i="18"/>
  <c r="I6689" i="18"/>
  <c r="I6690" i="18"/>
  <c r="I6691" i="18"/>
  <c r="I6692" i="18"/>
  <c r="I6693" i="18"/>
  <c r="I6694" i="18"/>
  <c r="I6695" i="18"/>
  <c r="I6696" i="18"/>
  <c r="I6697" i="18"/>
  <c r="I6698" i="18"/>
  <c r="I6699" i="18"/>
  <c r="I6700" i="18"/>
  <c r="I6701" i="18"/>
  <c r="I6702" i="18"/>
  <c r="I6703" i="18"/>
  <c r="I6704" i="18"/>
  <c r="I6705" i="18"/>
  <c r="I6706" i="18"/>
  <c r="I6707" i="18"/>
  <c r="I6708" i="18"/>
  <c r="I6709" i="18"/>
  <c r="I6710" i="18"/>
  <c r="I6711" i="18"/>
  <c r="I6712" i="18"/>
  <c r="I6713" i="18"/>
  <c r="I6714" i="18"/>
  <c r="I6715" i="18"/>
  <c r="I6716" i="18"/>
  <c r="I6717" i="18"/>
  <c r="I6718" i="18"/>
  <c r="I6719" i="18"/>
  <c r="I6720" i="18"/>
  <c r="I6721" i="18"/>
  <c r="I6722" i="18"/>
  <c r="I6723" i="18"/>
  <c r="I6724" i="18"/>
  <c r="I6725" i="18"/>
  <c r="I6726" i="18"/>
  <c r="I6727" i="18"/>
  <c r="I6728" i="18"/>
  <c r="I6729" i="18"/>
  <c r="I6730" i="18"/>
  <c r="I6731" i="18"/>
  <c r="I6732" i="18"/>
  <c r="I6733" i="18"/>
  <c r="I6734" i="18"/>
  <c r="I6735" i="18"/>
  <c r="I6736" i="18"/>
  <c r="I6737" i="18"/>
  <c r="I6738" i="18"/>
  <c r="I6739" i="18"/>
  <c r="I6740" i="18"/>
  <c r="I6741" i="18"/>
  <c r="I6742" i="18"/>
  <c r="I6743" i="18"/>
  <c r="I6744" i="18"/>
  <c r="I6745" i="18"/>
  <c r="I6746" i="18"/>
  <c r="I6747" i="18"/>
  <c r="I6748" i="18"/>
  <c r="I6749" i="18"/>
  <c r="I6750" i="18"/>
  <c r="I6751" i="18"/>
  <c r="I6752" i="18"/>
  <c r="I6753" i="18"/>
  <c r="I6754" i="18"/>
  <c r="I6755" i="18"/>
  <c r="I6756" i="18"/>
  <c r="I6757" i="18"/>
  <c r="I6758" i="18"/>
  <c r="I6759" i="18"/>
  <c r="I6760" i="18"/>
  <c r="I6761" i="18"/>
  <c r="I6762" i="18"/>
  <c r="I6763" i="18"/>
  <c r="I6764" i="18"/>
  <c r="I6765" i="18"/>
  <c r="I6766" i="18"/>
  <c r="I6767" i="18"/>
  <c r="I6768" i="18"/>
  <c r="I6769" i="18"/>
  <c r="I6770" i="18"/>
  <c r="I6771" i="18"/>
  <c r="I6772" i="18"/>
  <c r="I6773" i="18"/>
  <c r="I6774" i="18"/>
  <c r="I6775" i="18"/>
  <c r="I6776" i="18"/>
  <c r="I6777" i="18"/>
  <c r="I6778" i="18"/>
  <c r="I6779" i="18"/>
  <c r="I6780" i="18"/>
  <c r="I6781" i="18"/>
  <c r="I6782" i="18"/>
  <c r="I6783" i="18"/>
  <c r="I6784" i="18"/>
  <c r="I6785" i="18"/>
  <c r="I6786" i="18"/>
  <c r="I6787" i="18"/>
  <c r="I6788" i="18"/>
  <c r="I6789" i="18"/>
  <c r="I6790" i="18"/>
  <c r="I6791" i="18"/>
  <c r="I6792" i="18"/>
  <c r="I6793" i="18"/>
  <c r="I6794" i="18"/>
  <c r="I6795" i="18"/>
  <c r="I6796" i="18"/>
  <c r="I6797" i="18"/>
  <c r="I6798" i="18"/>
  <c r="I6799" i="18"/>
  <c r="I6800" i="18"/>
  <c r="I6801" i="18"/>
  <c r="I6802" i="18"/>
  <c r="I6803" i="18"/>
  <c r="I6804" i="18"/>
  <c r="I6805" i="18"/>
  <c r="I6806" i="18"/>
  <c r="I6807" i="18"/>
  <c r="I6808" i="18"/>
  <c r="I6809" i="18"/>
  <c r="I6810" i="18"/>
  <c r="I6811" i="18"/>
  <c r="I6812" i="18"/>
  <c r="I6813" i="18"/>
  <c r="I6814" i="18"/>
  <c r="I6815" i="18"/>
  <c r="I6816" i="18"/>
  <c r="I6817" i="18"/>
  <c r="I6818" i="18"/>
  <c r="I6819" i="18"/>
  <c r="I6820" i="18"/>
  <c r="I6821" i="18"/>
  <c r="I6822" i="18"/>
  <c r="I6823" i="18"/>
  <c r="I6824" i="18"/>
  <c r="I6825" i="18"/>
  <c r="I6826" i="18"/>
  <c r="I6827" i="18"/>
  <c r="I6828" i="18"/>
  <c r="I6829" i="18"/>
  <c r="I6830" i="18"/>
  <c r="I6831" i="18"/>
  <c r="I6832" i="18"/>
  <c r="I6833" i="18"/>
  <c r="I6834" i="18"/>
  <c r="I6835" i="18"/>
  <c r="I6836" i="18"/>
  <c r="I6837" i="18"/>
  <c r="I6838" i="18"/>
  <c r="I6839" i="18"/>
  <c r="I6840" i="18"/>
  <c r="I6841" i="18"/>
  <c r="I6842" i="18"/>
  <c r="I6843" i="18"/>
  <c r="I6844" i="18"/>
  <c r="I6845" i="18"/>
  <c r="I6846" i="18"/>
  <c r="I6847" i="18"/>
  <c r="I6848" i="18"/>
  <c r="I6849" i="18"/>
  <c r="I6850" i="18"/>
  <c r="I6851" i="18"/>
  <c r="I6852" i="18"/>
  <c r="I6853" i="18"/>
  <c r="I6854" i="18"/>
  <c r="I6855" i="18"/>
  <c r="I6856" i="18"/>
  <c r="I6857" i="18"/>
  <c r="I6858" i="18"/>
  <c r="I6859" i="18"/>
  <c r="I6860" i="18"/>
  <c r="I6861" i="18"/>
  <c r="I6862" i="18"/>
  <c r="I6863" i="18"/>
  <c r="I6864" i="18"/>
  <c r="I6865" i="18"/>
  <c r="I6866" i="18"/>
  <c r="I6867" i="18"/>
  <c r="I6868" i="18"/>
  <c r="I6869" i="18"/>
  <c r="I6870" i="18"/>
  <c r="I6871" i="18"/>
  <c r="I6872" i="18"/>
  <c r="I6873" i="18"/>
  <c r="I6874" i="18"/>
  <c r="I6875" i="18"/>
  <c r="I6876" i="18"/>
  <c r="I6877" i="18"/>
  <c r="I6878" i="18"/>
  <c r="I6879" i="18"/>
  <c r="I6880" i="18"/>
  <c r="I6881" i="18"/>
  <c r="I6882" i="18"/>
  <c r="I6883" i="18"/>
  <c r="I6884" i="18"/>
  <c r="I6885" i="18"/>
  <c r="I6886" i="18"/>
  <c r="I6887" i="18"/>
  <c r="I6888" i="18"/>
  <c r="I6889" i="18"/>
  <c r="I6890" i="18"/>
  <c r="I6891" i="18"/>
  <c r="I6892" i="18"/>
  <c r="I6893" i="18"/>
  <c r="I6894" i="18"/>
  <c r="I6895" i="18"/>
  <c r="I6896" i="18"/>
  <c r="I6897" i="18"/>
  <c r="I6898" i="18"/>
  <c r="I6899" i="18"/>
  <c r="I6900" i="18"/>
  <c r="I6901" i="18"/>
  <c r="I6902" i="18"/>
  <c r="I6903" i="18"/>
  <c r="I6904" i="18"/>
  <c r="I6905" i="18"/>
  <c r="I6906" i="18"/>
  <c r="I6907" i="18"/>
  <c r="I6908" i="18"/>
  <c r="I6909" i="18"/>
  <c r="I6910" i="18"/>
  <c r="I6911" i="18"/>
  <c r="I6912" i="18"/>
  <c r="I6913" i="18"/>
  <c r="I6914" i="18"/>
  <c r="I6915" i="18"/>
  <c r="I6916" i="18"/>
  <c r="I6917" i="18"/>
  <c r="I6918" i="18"/>
  <c r="I6919" i="18"/>
  <c r="I6920" i="18"/>
  <c r="I6921" i="18"/>
  <c r="I6922" i="18"/>
  <c r="I6923" i="18"/>
  <c r="I6924" i="18"/>
  <c r="I6925" i="18"/>
  <c r="I6926" i="18"/>
  <c r="I6927" i="18"/>
  <c r="I6928" i="18"/>
  <c r="I6929" i="18"/>
  <c r="I6930" i="18"/>
  <c r="I6931" i="18"/>
  <c r="I6932" i="18"/>
  <c r="I6933" i="18"/>
  <c r="I6934" i="18"/>
  <c r="I6935" i="18"/>
  <c r="I6936" i="18"/>
  <c r="I6937" i="18"/>
  <c r="I6938" i="18"/>
  <c r="I6939" i="18"/>
  <c r="I6940" i="18"/>
  <c r="I6941" i="18"/>
  <c r="I6942" i="18"/>
  <c r="I6943" i="18"/>
  <c r="I6944" i="18"/>
  <c r="I6945" i="18"/>
  <c r="I6946" i="18"/>
  <c r="I6947" i="18"/>
  <c r="I6948" i="18"/>
  <c r="I6949" i="18"/>
  <c r="I6950" i="18"/>
  <c r="I6951" i="18"/>
  <c r="I6952" i="18"/>
  <c r="I6953" i="18"/>
  <c r="I6954" i="18"/>
  <c r="I6955" i="18"/>
  <c r="I6956" i="18"/>
  <c r="I6957" i="18"/>
  <c r="I6958" i="18"/>
  <c r="I6959" i="18"/>
  <c r="I6960" i="18"/>
  <c r="I6961" i="18"/>
  <c r="I6962" i="18"/>
  <c r="I6963" i="18"/>
  <c r="I6964" i="18"/>
  <c r="I6965" i="18"/>
  <c r="I6966" i="18"/>
  <c r="I6967" i="18"/>
  <c r="I6968" i="18"/>
  <c r="I6969" i="18"/>
  <c r="I6970" i="18"/>
  <c r="I6971" i="18"/>
  <c r="I6972" i="18"/>
  <c r="I6973" i="18"/>
  <c r="I6974" i="18"/>
  <c r="I6975" i="18"/>
  <c r="I6976" i="18"/>
  <c r="I6977" i="18"/>
  <c r="I6978" i="18"/>
  <c r="I6979" i="18"/>
  <c r="I6980" i="18"/>
  <c r="I6981" i="18"/>
  <c r="I6982" i="18"/>
  <c r="I6983" i="18"/>
  <c r="I6984" i="18"/>
  <c r="I6985" i="18"/>
  <c r="I6986" i="18"/>
  <c r="I6987" i="18"/>
  <c r="I6988" i="18"/>
  <c r="I6989" i="18"/>
  <c r="I6990" i="18"/>
  <c r="I6991" i="18"/>
  <c r="I6992" i="18"/>
  <c r="I6993" i="18"/>
  <c r="I6994" i="18"/>
  <c r="I6995" i="18"/>
  <c r="I6996" i="18"/>
  <c r="I6997" i="18"/>
  <c r="I6998" i="18"/>
  <c r="I6999" i="18"/>
  <c r="I7000" i="18"/>
  <c r="I7001" i="18"/>
  <c r="I7002" i="18"/>
  <c r="I7003" i="18"/>
  <c r="I7004" i="18"/>
  <c r="I7005" i="18"/>
  <c r="I7006" i="18"/>
  <c r="I7007" i="18"/>
  <c r="I7008" i="18"/>
  <c r="I7009" i="18"/>
  <c r="I7010" i="18"/>
  <c r="I7011" i="18"/>
  <c r="I7012" i="18"/>
  <c r="I7013" i="18"/>
  <c r="I7014" i="18"/>
  <c r="I7015" i="18"/>
  <c r="I7016" i="18"/>
  <c r="I7017" i="18"/>
  <c r="I7018" i="18"/>
  <c r="I7019" i="18"/>
  <c r="I7020" i="18"/>
  <c r="I7021" i="18"/>
  <c r="I7022" i="18"/>
  <c r="I7023" i="18"/>
  <c r="I7024" i="18"/>
  <c r="I7025" i="18"/>
  <c r="I7026" i="18"/>
  <c r="I7027" i="18"/>
  <c r="I7028" i="18"/>
  <c r="I7029" i="18"/>
  <c r="I7030" i="18"/>
  <c r="I7031" i="18"/>
  <c r="I7032" i="18"/>
  <c r="I7033" i="18"/>
  <c r="I7034" i="18"/>
  <c r="I7035" i="18"/>
  <c r="I7036" i="18"/>
  <c r="I7037" i="18"/>
  <c r="I7038" i="18"/>
  <c r="I7039" i="18"/>
  <c r="I7040" i="18"/>
  <c r="I7041" i="18"/>
  <c r="I7042" i="18"/>
  <c r="I7043" i="18"/>
  <c r="I7044" i="18"/>
  <c r="I7045" i="18"/>
  <c r="I7046" i="18"/>
  <c r="I7047" i="18"/>
  <c r="I7048" i="18"/>
  <c r="I7049" i="18"/>
  <c r="I7050" i="18"/>
  <c r="I7051" i="18"/>
  <c r="I7052" i="18"/>
  <c r="I7053" i="18"/>
  <c r="I7054" i="18"/>
  <c r="I7055" i="18"/>
  <c r="I7056" i="18"/>
  <c r="I7057" i="18"/>
  <c r="I7058" i="18"/>
  <c r="I7059" i="18"/>
  <c r="I7060" i="18"/>
  <c r="I7061" i="18"/>
  <c r="I7062" i="18"/>
  <c r="I7063" i="18"/>
  <c r="I7064" i="18"/>
  <c r="I7065" i="18"/>
  <c r="I7066" i="18"/>
  <c r="I7067" i="18"/>
  <c r="I7068" i="18"/>
  <c r="I7069" i="18"/>
  <c r="I7070" i="18"/>
  <c r="I7071" i="18"/>
  <c r="I7072" i="18"/>
  <c r="I7073" i="18"/>
  <c r="I7074" i="18"/>
  <c r="I7075" i="18"/>
  <c r="I7076" i="18"/>
  <c r="I7077" i="18"/>
  <c r="I7078" i="18"/>
  <c r="I7079" i="18"/>
  <c r="I7080" i="18"/>
  <c r="I7081" i="18"/>
  <c r="I7082" i="18"/>
  <c r="I7083" i="18"/>
  <c r="I7084" i="18"/>
  <c r="I7085" i="18"/>
  <c r="I7086" i="18"/>
  <c r="I7087" i="18"/>
  <c r="I7088" i="18"/>
  <c r="I7089" i="18"/>
  <c r="I7090" i="18"/>
  <c r="I7091" i="18"/>
  <c r="I7092" i="18"/>
  <c r="I7093" i="18"/>
  <c r="I7094" i="18"/>
  <c r="I7095" i="18"/>
  <c r="I7096" i="18"/>
  <c r="I7097" i="18"/>
  <c r="I7098" i="18"/>
  <c r="I7099" i="18"/>
  <c r="I7100" i="18"/>
  <c r="I7101" i="18"/>
  <c r="I7102" i="18"/>
  <c r="I7103" i="18"/>
  <c r="I7104" i="18"/>
  <c r="I7105" i="18"/>
  <c r="I7106" i="18"/>
  <c r="I7107" i="18"/>
  <c r="I7108" i="18"/>
  <c r="I7109" i="18"/>
  <c r="I7110" i="18"/>
  <c r="I7111" i="18"/>
  <c r="I7112" i="18"/>
  <c r="I7113" i="18"/>
  <c r="I7114" i="18"/>
  <c r="I7115" i="18"/>
  <c r="I7116" i="18"/>
  <c r="I7117" i="18"/>
  <c r="I7118" i="18"/>
  <c r="I7119" i="18"/>
  <c r="I7120" i="18"/>
  <c r="I7121" i="18"/>
  <c r="I7122" i="18"/>
  <c r="I7123" i="18"/>
  <c r="I7124" i="18"/>
  <c r="I7125" i="18"/>
  <c r="I7126" i="18"/>
  <c r="I7127" i="18"/>
  <c r="I7128" i="18"/>
  <c r="I7129" i="18"/>
  <c r="I7130" i="18"/>
  <c r="I7131" i="18"/>
  <c r="I7132" i="18"/>
  <c r="I7133" i="18"/>
  <c r="I7134" i="18"/>
  <c r="I7135" i="18"/>
  <c r="I7136" i="18"/>
  <c r="I7137" i="18"/>
  <c r="I7138" i="18"/>
  <c r="I7139" i="18"/>
  <c r="I7140" i="18"/>
  <c r="I7141" i="18"/>
  <c r="I7142" i="18"/>
  <c r="I7143" i="18"/>
  <c r="I7144" i="18"/>
  <c r="I7145" i="18"/>
  <c r="I7146" i="18"/>
  <c r="I7147" i="18"/>
  <c r="I7148" i="18"/>
  <c r="I7149" i="18"/>
  <c r="I7150" i="18"/>
  <c r="I7151" i="18"/>
  <c r="I7152" i="18"/>
  <c r="I7153" i="18"/>
  <c r="I7154" i="18"/>
  <c r="I7155" i="18"/>
  <c r="I7156" i="18"/>
  <c r="I7157" i="18"/>
  <c r="I7158" i="18"/>
  <c r="I7159" i="18"/>
  <c r="I7160" i="18"/>
  <c r="I7161" i="18"/>
  <c r="I7162" i="18"/>
  <c r="I7163" i="18"/>
  <c r="I7164" i="18"/>
  <c r="I7165" i="18"/>
  <c r="I7166" i="18"/>
  <c r="I7167" i="18"/>
  <c r="I7168" i="18"/>
  <c r="I7169" i="18"/>
  <c r="I7170" i="18"/>
  <c r="I7171" i="18"/>
  <c r="I7172" i="18"/>
  <c r="I7173" i="18"/>
  <c r="I7174" i="18"/>
  <c r="I7175" i="18"/>
  <c r="I7176" i="18"/>
  <c r="I7177" i="18"/>
  <c r="I7178" i="18"/>
  <c r="I7179" i="18"/>
  <c r="I7180" i="18"/>
  <c r="I7181" i="18"/>
  <c r="I7182" i="18"/>
  <c r="I7183" i="18"/>
  <c r="I7184" i="18"/>
  <c r="I7185" i="18"/>
  <c r="I7186" i="18"/>
  <c r="I7187" i="18"/>
  <c r="I7188" i="18"/>
  <c r="I7189" i="18"/>
  <c r="I7190" i="18"/>
  <c r="I7191" i="18"/>
  <c r="I7192" i="18"/>
  <c r="I7193" i="18"/>
  <c r="I7194" i="18"/>
  <c r="I7195" i="18"/>
  <c r="I7196" i="18"/>
  <c r="I7197" i="18"/>
  <c r="I7198" i="18"/>
  <c r="I7199" i="18"/>
  <c r="I7200" i="18"/>
  <c r="I7201" i="18"/>
  <c r="I7202" i="18"/>
  <c r="I7203" i="18"/>
  <c r="I7204" i="18"/>
  <c r="I7205" i="18"/>
  <c r="I7206" i="18"/>
  <c r="I7207" i="18"/>
  <c r="I7208" i="18"/>
  <c r="I7209" i="18"/>
  <c r="I7210" i="18"/>
  <c r="I7211" i="18"/>
  <c r="I7212" i="18"/>
  <c r="I7213" i="18"/>
  <c r="I7214" i="18"/>
  <c r="I7215" i="18"/>
  <c r="I7216" i="18"/>
  <c r="I7217" i="18"/>
  <c r="I7218" i="18"/>
  <c r="I7219" i="18"/>
  <c r="I7220" i="18"/>
  <c r="I7221" i="18"/>
  <c r="I7222" i="18"/>
  <c r="I7223" i="18"/>
  <c r="I7224" i="18"/>
  <c r="I7225" i="18"/>
  <c r="I7226" i="18"/>
  <c r="I7227" i="18"/>
  <c r="I7228" i="18"/>
  <c r="I7229" i="18"/>
  <c r="I7230" i="18"/>
  <c r="I7231" i="18"/>
  <c r="I7232" i="18"/>
  <c r="I7233" i="18"/>
  <c r="I7234" i="18"/>
  <c r="I7235" i="18"/>
  <c r="I7236" i="18"/>
  <c r="I7237" i="18"/>
  <c r="I7238" i="18"/>
  <c r="I7239" i="18"/>
  <c r="I7240" i="18"/>
  <c r="I7241" i="18"/>
  <c r="I7242" i="18"/>
  <c r="I7243" i="18"/>
  <c r="I7244" i="18"/>
  <c r="I7245" i="18"/>
  <c r="I7246" i="18"/>
  <c r="I7247" i="18"/>
  <c r="I7248" i="18"/>
  <c r="I7249" i="18"/>
  <c r="I7250" i="18"/>
  <c r="I7251" i="18"/>
  <c r="I7252" i="18"/>
  <c r="I7253" i="18"/>
  <c r="I7254" i="18"/>
  <c r="I7255" i="18"/>
  <c r="I7256" i="18"/>
  <c r="I7257" i="18"/>
  <c r="I7258" i="18"/>
  <c r="I7259" i="18"/>
  <c r="I7260" i="18"/>
  <c r="I7261" i="18"/>
  <c r="I7262" i="18"/>
  <c r="I7263" i="18"/>
  <c r="I7264" i="18"/>
  <c r="I7265" i="18"/>
  <c r="I7266" i="18"/>
  <c r="I7267" i="18"/>
  <c r="I7268" i="18"/>
  <c r="I7269" i="18"/>
  <c r="I7270" i="18"/>
  <c r="I7271" i="18"/>
  <c r="I7272" i="18"/>
  <c r="I7273" i="18"/>
  <c r="I7274" i="18"/>
  <c r="I7275" i="18"/>
  <c r="I7276" i="18"/>
  <c r="I7277" i="18"/>
  <c r="I7278" i="18"/>
  <c r="I7279" i="18"/>
  <c r="I7280" i="18"/>
  <c r="I7281" i="18"/>
  <c r="I7282" i="18"/>
  <c r="I7283" i="18"/>
  <c r="I7284" i="18"/>
  <c r="I7285" i="18"/>
  <c r="I7286" i="18"/>
  <c r="I7287" i="18"/>
  <c r="I7288" i="18"/>
  <c r="I7289" i="18"/>
  <c r="I7290" i="18"/>
  <c r="I7291" i="18"/>
  <c r="I7292" i="18"/>
  <c r="I7293" i="18"/>
  <c r="I7294" i="18"/>
  <c r="I7295" i="18"/>
  <c r="I7296" i="18"/>
  <c r="I7297" i="18"/>
  <c r="I7298" i="18"/>
  <c r="I7299" i="18"/>
  <c r="I7300" i="18"/>
  <c r="I7301" i="18"/>
  <c r="I7302" i="18"/>
  <c r="I7303" i="18"/>
  <c r="I7304" i="18"/>
  <c r="I7305" i="18"/>
  <c r="I7306" i="18"/>
  <c r="I7307" i="18"/>
  <c r="I7308" i="18"/>
  <c r="I7309" i="18"/>
  <c r="I7310" i="18"/>
  <c r="I7311" i="18"/>
  <c r="I7312" i="18"/>
  <c r="I7313" i="18"/>
  <c r="I7314" i="18"/>
  <c r="I7315" i="18"/>
  <c r="I7316" i="18"/>
  <c r="I7317" i="18"/>
  <c r="I7318" i="18"/>
  <c r="I7319" i="18"/>
  <c r="I7320" i="18"/>
  <c r="I7321" i="18"/>
  <c r="I7322" i="18"/>
  <c r="I7323" i="18"/>
  <c r="I7324" i="18"/>
  <c r="I7325" i="18"/>
  <c r="I7326" i="18"/>
  <c r="I7327" i="18"/>
  <c r="I7328" i="18"/>
  <c r="I7329" i="18"/>
  <c r="I7330" i="18"/>
  <c r="I7331" i="18"/>
  <c r="I7332" i="18"/>
  <c r="I7333" i="18"/>
  <c r="I7334" i="18"/>
  <c r="I7335" i="18"/>
  <c r="I7336" i="18"/>
  <c r="I7337" i="18"/>
  <c r="I7338" i="18"/>
  <c r="I7339" i="18"/>
  <c r="I7340" i="18"/>
  <c r="I7341" i="18"/>
  <c r="I7342" i="18"/>
  <c r="I7343" i="18"/>
  <c r="I7344" i="18"/>
  <c r="I7345" i="18"/>
  <c r="I7346" i="18"/>
  <c r="I7347" i="18"/>
  <c r="I7348" i="18"/>
  <c r="I7349" i="18"/>
  <c r="I7350" i="18"/>
  <c r="I7351" i="18"/>
  <c r="I7352" i="18"/>
  <c r="I7353" i="18"/>
  <c r="I7354" i="18"/>
  <c r="I7355" i="18"/>
  <c r="I7356" i="18"/>
  <c r="I7357" i="18"/>
  <c r="I7358" i="18"/>
  <c r="I7359" i="18"/>
  <c r="I7360" i="18"/>
  <c r="I7361" i="18"/>
  <c r="I7362" i="18"/>
  <c r="I7363" i="18"/>
  <c r="I7364" i="18"/>
  <c r="I7365" i="18"/>
  <c r="I7366" i="18"/>
  <c r="I7367" i="18"/>
  <c r="I7368" i="18"/>
  <c r="I7369" i="18"/>
  <c r="I7370" i="18"/>
  <c r="I7371" i="18"/>
  <c r="I7372" i="18"/>
  <c r="I7373" i="18"/>
  <c r="I7374" i="18"/>
  <c r="I7375" i="18"/>
  <c r="I7376" i="18"/>
  <c r="I7377" i="18"/>
  <c r="I7378" i="18"/>
  <c r="I7379" i="18"/>
  <c r="I7380" i="18"/>
  <c r="I7381" i="18"/>
  <c r="I7382" i="18"/>
  <c r="I7383" i="18"/>
  <c r="I7384" i="18"/>
  <c r="I7385" i="18"/>
  <c r="I7386" i="18"/>
  <c r="I7387" i="18"/>
  <c r="I7388" i="18"/>
  <c r="I7389" i="18"/>
  <c r="I7390" i="18"/>
  <c r="I7391" i="18"/>
  <c r="I7392" i="18"/>
  <c r="I7393" i="18"/>
  <c r="I7394" i="18"/>
  <c r="I7395" i="18"/>
  <c r="I7396" i="18"/>
  <c r="I7397" i="18"/>
  <c r="I7398" i="18"/>
  <c r="I7399" i="18"/>
  <c r="I7400" i="18"/>
  <c r="I7401" i="18"/>
  <c r="I7402" i="18"/>
  <c r="I7403" i="18"/>
  <c r="I7404" i="18"/>
  <c r="I7405" i="18"/>
  <c r="I7406" i="18"/>
  <c r="I7407" i="18"/>
  <c r="I7408" i="18"/>
  <c r="I7409" i="18"/>
  <c r="I7410" i="18"/>
  <c r="I7411" i="18"/>
  <c r="I7412" i="18"/>
  <c r="I7413" i="18"/>
  <c r="I7414" i="18"/>
  <c r="I7415" i="18"/>
  <c r="I7416" i="18"/>
  <c r="I7417" i="18"/>
  <c r="I7418" i="18"/>
  <c r="I7419" i="18"/>
  <c r="I7420" i="18"/>
  <c r="I7421" i="18"/>
  <c r="I7422" i="18"/>
  <c r="I7423" i="18"/>
  <c r="I7424" i="18"/>
  <c r="I7425" i="18"/>
  <c r="I7426" i="18"/>
  <c r="I7427" i="18"/>
  <c r="I7428" i="18"/>
  <c r="I7429" i="18"/>
  <c r="I7430" i="18"/>
  <c r="I7431" i="18"/>
  <c r="I7432" i="18"/>
  <c r="I7433" i="18"/>
  <c r="I7434" i="18"/>
  <c r="I7435" i="18"/>
  <c r="I7436" i="18"/>
  <c r="I7437" i="18"/>
  <c r="I7438" i="18"/>
  <c r="I7439" i="18"/>
  <c r="I7440" i="18"/>
  <c r="I7441" i="18"/>
  <c r="I7442" i="18"/>
  <c r="I7443" i="18"/>
  <c r="I7444" i="18"/>
  <c r="I7445" i="18"/>
  <c r="I7446" i="18"/>
  <c r="I7447" i="18"/>
  <c r="I7448" i="18"/>
  <c r="I7449" i="18"/>
  <c r="I7450" i="18"/>
  <c r="I7451" i="18"/>
  <c r="I7452" i="18"/>
  <c r="I7453" i="18"/>
  <c r="I7454" i="18"/>
  <c r="I7455" i="18"/>
  <c r="I7456" i="18"/>
  <c r="I7457" i="18"/>
  <c r="I7458" i="18"/>
  <c r="I7459" i="18"/>
  <c r="I7460" i="18"/>
  <c r="I7461" i="18"/>
  <c r="I7462" i="18"/>
  <c r="I7463" i="18"/>
  <c r="I7464" i="18"/>
  <c r="I7465" i="18"/>
  <c r="I7466" i="18"/>
  <c r="I7467" i="18"/>
  <c r="I7468" i="18"/>
  <c r="I7469" i="18"/>
  <c r="I7470" i="18"/>
  <c r="I7471" i="18"/>
  <c r="I7472" i="18"/>
  <c r="I7473" i="18"/>
  <c r="I7474" i="18"/>
  <c r="I7475" i="18"/>
  <c r="I7476" i="18"/>
  <c r="I7477" i="18"/>
  <c r="I7478" i="18"/>
  <c r="I7479" i="18"/>
  <c r="I7480" i="18"/>
  <c r="I7481" i="18"/>
  <c r="I7482" i="18"/>
  <c r="I7483" i="18"/>
  <c r="I7484" i="18"/>
  <c r="I7485" i="18"/>
  <c r="I7486" i="18"/>
  <c r="I7487" i="18"/>
  <c r="I7488" i="18"/>
  <c r="I7489" i="18"/>
  <c r="I7490" i="18"/>
  <c r="I7491" i="18"/>
  <c r="I7492" i="18"/>
  <c r="I7493" i="18"/>
  <c r="I7494" i="18"/>
  <c r="I7495" i="18"/>
  <c r="I7496" i="18"/>
  <c r="I7497" i="18"/>
  <c r="I7498" i="18"/>
  <c r="I7499" i="18"/>
  <c r="I7500" i="18"/>
  <c r="I7501" i="18"/>
  <c r="I7502" i="18"/>
  <c r="I7503" i="18"/>
  <c r="I7504" i="18"/>
  <c r="I7505" i="18"/>
  <c r="I7506" i="18"/>
  <c r="I7507" i="18"/>
  <c r="I7508" i="18"/>
  <c r="I7509" i="18"/>
  <c r="I7510" i="18"/>
  <c r="I7511" i="18"/>
  <c r="I7512" i="18"/>
  <c r="I7513" i="18"/>
  <c r="I7514" i="18"/>
  <c r="I7515" i="18"/>
  <c r="I7516" i="18"/>
  <c r="I7517" i="18"/>
  <c r="I7518" i="18"/>
  <c r="I7519" i="18"/>
  <c r="I7520" i="18"/>
  <c r="I7521" i="18"/>
  <c r="I7522" i="18"/>
  <c r="I7523" i="18"/>
  <c r="I7524" i="18"/>
  <c r="I7525" i="18"/>
  <c r="I7526" i="18"/>
  <c r="I7527" i="18"/>
  <c r="I7528" i="18"/>
  <c r="I7529" i="18"/>
  <c r="I7530" i="18"/>
  <c r="I7531" i="18"/>
  <c r="I7532" i="18"/>
  <c r="I7533" i="18"/>
  <c r="I7534" i="18"/>
  <c r="I7535" i="18"/>
  <c r="I7536" i="18"/>
  <c r="I7537" i="18"/>
  <c r="I7538" i="18"/>
  <c r="I7539" i="18"/>
  <c r="I7540" i="18"/>
  <c r="I7541" i="18"/>
  <c r="I7542" i="18"/>
  <c r="I7543" i="18"/>
  <c r="I7544" i="18"/>
  <c r="I7545" i="18"/>
  <c r="I7546" i="18"/>
  <c r="I7547" i="18"/>
  <c r="I7548" i="18"/>
  <c r="I7549" i="18"/>
  <c r="I7550" i="18"/>
  <c r="I7551" i="18"/>
  <c r="I7552" i="18"/>
  <c r="I7553" i="18"/>
  <c r="I7554" i="18"/>
  <c r="I7555" i="18"/>
  <c r="I7556" i="18"/>
  <c r="I7557" i="18"/>
  <c r="I7558" i="18"/>
  <c r="I7559" i="18"/>
  <c r="I7560" i="18"/>
  <c r="I7561" i="18"/>
  <c r="I7562" i="18"/>
  <c r="I7563" i="18"/>
  <c r="I7564" i="18"/>
  <c r="I7565" i="18"/>
  <c r="I7566" i="18"/>
  <c r="I7567" i="18"/>
  <c r="I7568" i="18"/>
  <c r="I7569" i="18"/>
  <c r="I7570" i="18"/>
  <c r="I7571" i="18"/>
  <c r="I7572" i="18"/>
  <c r="I7573" i="18"/>
  <c r="I7574" i="18"/>
  <c r="I7575" i="18"/>
  <c r="I7576" i="18"/>
  <c r="I7577" i="18"/>
  <c r="I7578" i="18"/>
  <c r="I7579" i="18"/>
  <c r="I7580" i="18"/>
  <c r="I7581" i="18"/>
  <c r="I7582" i="18"/>
  <c r="I7583" i="18"/>
  <c r="I7584" i="18"/>
  <c r="I7585" i="18"/>
  <c r="I7586" i="18"/>
  <c r="I7587" i="18"/>
  <c r="I7588" i="18"/>
  <c r="I7589" i="18"/>
  <c r="I7590" i="18"/>
  <c r="I7591" i="18"/>
  <c r="I7592" i="18"/>
  <c r="I7593" i="18"/>
  <c r="I7594" i="18"/>
  <c r="I7595" i="18"/>
  <c r="I7596" i="18"/>
  <c r="I7597" i="18"/>
  <c r="I7598" i="18"/>
  <c r="I7599" i="18"/>
  <c r="I7600" i="18"/>
  <c r="I7601" i="18"/>
  <c r="I7602" i="18"/>
  <c r="I7603" i="18"/>
  <c r="I7604" i="18"/>
  <c r="I7605" i="18"/>
  <c r="I7606" i="18"/>
  <c r="I7607" i="18"/>
  <c r="I7608" i="18"/>
  <c r="I7609" i="18"/>
  <c r="I7610" i="18"/>
  <c r="I7611" i="18"/>
  <c r="I7612" i="18"/>
  <c r="I7613" i="18"/>
  <c r="I7614" i="18"/>
  <c r="I7615" i="18"/>
  <c r="I7616" i="18"/>
  <c r="I7617" i="18"/>
  <c r="I7618" i="18"/>
  <c r="I7619" i="18"/>
  <c r="I7620" i="18"/>
  <c r="I7621" i="18"/>
  <c r="I7622" i="18"/>
  <c r="I7623" i="18"/>
  <c r="I7624" i="18"/>
  <c r="I7625" i="18"/>
  <c r="I7626" i="18"/>
  <c r="I7627" i="18"/>
  <c r="I7628" i="18"/>
  <c r="I7629" i="18"/>
  <c r="I7630" i="18"/>
  <c r="I7631" i="18"/>
  <c r="I7632" i="18"/>
  <c r="I7633" i="18"/>
  <c r="I7634" i="18"/>
  <c r="I7635" i="18"/>
  <c r="I7636" i="18"/>
  <c r="I7637" i="18"/>
  <c r="I7638" i="18"/>
  <c r="I7639" i="18"/>
  <c r="I7640" i="18"/>
  <c r="I7641" i="18"/>
  <c r="I7642" i="18"/>
  <c r="I7643" i="18"/>
  <c r="I7644" i="18"/>
  <c r="I7645" i="18"/>
  <c r="I7646" i="18"/>
  <c r="I7647" i="18"/>
  <c r="I7648" i="18"/>
  <c r="I7649" i="18"/>
  <c r="I7650" i="18"/>
  <c r="I7651" i="18"/>
  <c r="I7652" i="18"/>
  <c r="I7653" i="18"/>
  <c r="I7654" i="18"/>
  <c r="I7655" i="18"/>
  <c r="I7656" i="18"/>
  <c r="I7657" i="18"/>
  <c r="I7658" i="18"/>
  <c r="I7659" i="18"/>
  <c r="I7660" i="18"/>
  <c r="I7661" i="18"/>
  <c r="I7662" i="18"/>
  <c r="I7663" i="18"/>
  <c r="I7664" i="18"/>
  <c r="I7665" i="18"/>
  <c r="I7666" i="18"/>
  <c r="I7667" i="18"/>
  <c r="I7668" i="18"/>
  <c r="I7669" i="18"/>
  <c r="I7670" i="18"/>
  <c r="I7671" i="18"/>
  <c r="I7672" i="18"/>
  <c r="I7673" i="18"/>
  <c r="I7674" i="18"/>
  <c r="I7675" i="18"/>
  <c r="I7676" i="18"/>
  <c r="I7677" i="18"/>
  <c r="I7678" i="18"/>
  <c r="I7679" i="18"/>
  <c r="I7680" i="18"/>
  <c r="I7681" i="18"/>
  <c r="I7682" i="18"/>
  <c r="I7683" i="18"/>
  <c r="I7684" i="18"/>
  <c r="I7685" i="18"/>
  <c r="I7686" i="18"/>
  <c r="I7687" i="18"/>
  <c r="I7688" i="18"/>
  <c r="I7689" i="18"/>
  <c r="I7690" i="18"/>
  <c r="I7691" i="18"/>
  <c r="I7692" i="18"/>
  <c r="I7693" i="18"/>
  <c r="I7694" i="18"/>
  <c r="I7695" i="18"/>
  <c r="I7696" i="18"/>
  <c r="I7697" i="18"/>
  <c r="I7698" i="18"/>
  <c r="I7699" i="18"/>
  <c r="I7700" i="18"/>
  <c r="I7701" i="18"/>
  <c r="I7702" i="18"/>
  <c r="I7703" i="18"/>
  <c r="I7704" i="18"/>
  <c r="I7705" i="18"/>
  <c r="I7706" i="18"/>
  <c r="I7707" i="18"/>
  <c r="I7708" i="18"/>
  <c r="I7709" i="18"/>
  <c r="I7710" i="18"/>
  <c r="I7711" i="18"/>
  <c r="I7712" i="18"/>
  <c r="I7713" i="18"/>
  <c r="I7714" i="18"/>
  <c r="I7715" i="18"/>
  <c r="I7716" i="18"/>
  <c r="I7717" i="18"/>
  <c r="I7718" i="18"/>
  <c r="I7719" i="18"/>
  <c r="I7720" i="18"/>
  <c r="I7721" i="18"/>
  <c r="I7722" i="18"/>
  <c r="I7723" i="18"/>
  <c r="I7724" i="18"/>
  <c r="I7725" i="18"/>
  <c r="I7726" i="18"/>
  <c r="I7727" i="18"/>
  <c r="I7728" i="18"/>
  <c r="I7729" i="18"/>
  <c r="I7730" i="18"/>
  <c r="I7731" i="18"/>
  <c r="I7732" i="18"/>
  <c r="I7733" i="18"/>
  <c r="I7734" i="18"/>
  <c r="I7735" i="18"/>
  <c r="I7736" i="18"/>
  <c r="I7737" i="18"/>
  <c r="I7738" i="18"/>
  <c r="I7739" i="18"/>
  <c r="I7740" i="18"/>
  <c r="I7741" i="18"/>
  <c r="I7742" i="18"/>
  <c r="I7743" i="18"/>
  <c r="I7744" i="18"/>
  <c r="I7745" i="18"/>
  <c r="I7746" i="18"/>
  <c r="I7747" i="18"/>
  <c r="I7748" i="18"/>
  <c r="I7749" i="18"/>
  <c r="I7750" i="18"/>
  <c r="I7751" i="18"/>
  <c r="I7752" i="18"/>
  <c r="I7753" i="18"/>
  <c r="I7754" i="18"/>
  <c r="I7755" i="18"/>
  <c r="I7756" i="18"/>
  <c r="I7757" i="18"/>
  <c r="I7758" i="18"/>
  <c r="I7759" i="18"/>
  <c r="I7760" i="18"/>
  <c r="I7761" i="18"/>
  <c r="I7762" i="18"/>
  <c r="I7763" i="18"/>
  <c r="I7764" i="18"/>
  <c r="I7765" i="18"/>
  <c r="I7766" i="18"/>
  <c r="I7767" i="18"/>
  <c r="I7768" i="18"/>
  <c r="I7769" i="18"/>
  <c r="I7770" i="18"/>
  <c r="I7771" i="18"/>
  <c r="I7772" i="18"/>
  <c r="I7773" i="18"/>
  <c r="I7774" i="18"/>
  <c r="I7775" i="18"/>
  <c r="I7776" i="18"/>
  <c r="I7777" i="18"/>
  <c r="I7778" i="18"/>
  <c r="I7779" i="18"/>
  <c r="I7780" i="18"/>
  <c r="I7781" i="18"/>
  <c r="I7782" i="18"/>
  <c r="I7783" i="18"/>
  <c r="I7784" i="18"/>
  <c r="I7785" i="18"/>
  <c r="I7786" i="18"/>
  <c r="I7787" i="18"/>
  <c r="I7788" i="18"/>
  <c r="I7789" i="18"/>
  <c r="I7790" i="18"/>
  <c r="I7791" i="18"/>
  <c r="I7792" i="18"/>
  <c r="I7793" i="18"/>
  <c r="I7794" i="18"/>
  <c r="I7795" i="18"/>
  <c r="I7796" i="18"/>
  <c r="I7797" i="18"/>
  <c r="I7798" i="18"/>
  <c r="I7799" i="18"/>
  <c r="I7800" i="18"/>
  <c r="I7801" i="18"/>
  <c r="I7802" i="18"/>
  <c r="I7803" i="18"/>
  <c r="I7804" i="18"/>
  <c r="I7805" i="18"/>
  <c r="I7806" i="18"/>
  <c r="I7807" i="18"/>
  <c r="I7808" i="18"/>
  <c r="I7809" i="18"/>
  <c r="I7810" i="18"/>
  <c r="I7811" i="18"/>
  <c r="I7812" i="18"/>
  <c r="I7813" i="18"/>
  <c r="I7814" i="18"/>
  <c r="I7815" i="18"/>
  <c r="I7816" i="18"/>
  <c r="I7817" i="18"/>
  <c r="I7818" i="18"/>
  <c r="I7819" i="18"/>
  <c r="I7820" i="18"/>
  <c r="I7821" i="18"/>
  <c r="I7822" i="18"/>
  <c r="I7823" i="18"/>
  <c r="I7824" i="18"/>
  <c r="I7825" i="18"/>
  <c r="I7826" i="18"/>
  <c r="I7827" i="18"/>
  <c r="I7828" i="18"/>
  <c r="I7829" i="18"/>
  <c r="I7830" i="18"/>
  <c r="I7831" i="18"/>
  <c r="I7832" i="18"/>
  <c r="I7833" i="18"/>
  <c r="I7834" i="18"/>
  <c r="I7835" i="18"/>
  <c r="I7836" i="18"/>
  <c r="I7837" i="18"/>
  <c r="I7838" i="18"/>
  <c r="I7839" i="18"/>
  <c r="I7840" i="18"/>
  <c r="I7841" i="18"/>
  <c r="I7842" i="18"/>
  <c r="I7843" i="18"/>
  <c r="I7844" i="18"/>
  <c r="I7845" i="18"/>
  <c r="I7846" i="18"/>
  <c r="I7847" i="18"/>
  <c r="I7848" i="18"/>
  <c r="I7849" i="18"/>
  <c r="I7850" i="18"/>
  <c r="I7851" i="18"/>
  <c r="I7852" i="18"/>
  <c r="I7853" i="18"/>
  <c r="I7854" i="18"/>
  <c r="I7855" i="18"/>
  <c r="I7856" i="18"/>
  <c r="I7857" i="18"/>
  <c r="I7858" i="18"/>
  <c r="I7859" i="18"/>
  <c r="I7860" i="18"/>
  <c r="I7861" i="18"/>
  <c r="I7862" i="18"/>
  <c r="I7863" i="18"/>
  <c r="I7864" i="18"/>
  <c r="I7865" i="18"/>
  <c r="I7866" i="18"/>
  <c r="I7867" i="18"/>
  <c r="I7868" i="18"/>
  <c r="I7869" i="18"/>
  <c r="I7870" i="18"/>
  <c r="I7871" i="18"/>
  <c r="I7872" i="18"/>
  <c r="I7873" i="18"/>
  <c r="I7874" i="18"/>
  <c r="I7875" i="18"/>
  <c r="I7876" i="18"/>
  <c r="I7877" i="18"/>
  <c r="I7878" i="18"/>
  <c r="I7879" i="18"/>
  <c r="I7880" i="18"/>
  <c r="I7881" i="18"/>
  <c r="I7882" i="18"/>
  <c r="I7883" i="18"/>
  <c r="I7884" i="18"/>
  <c r="I7885" i="18"/>
  <c r="I7886" i="18"/>
  <c r="I7887" i="18"/>
  <c r="I7888" i="18"/>
  <c r="I7889" i="18"/>
  <c r="I7890" i="18"/>
  <c r="I7891" i="18"/>
  <c r="I7892" i="18"/>
  <c r="I7893" i="18"/>
  <c r="I7894" i="18"/>
  <c r="I7895" i="18"/>
  <c r="I7896" i="18"/>
  <c r="I7897" i="18"/>
  <c r="I7898" i="18"/>
  <c r="I7899" i="18"/>
  <c r="I7900" i="18"/>
  <c r="I7901" i="18"/>
  <c r="I7902" i="18"/>
  <c r="I7903" i="18"/>
  <c r="I7904" i="18"/>
  <c r="I7905" i="18"/>
  <c r="I7906" i="18"/>
  <c r="I7907" i="18"/>
  <c r="I7908" i="18"/>
  <c r="I7909" i="18"/>
  <c r="I7910" i="18"/>
  <c r="I7911" i="18"/>
  <c r="I7912" i="18"/>
  <c r="I7913" i="18"/>
  <c r="I7914" i="18"/>
  <c r="I7915" i="18"/>
  <c r="I7916" i="18"/>
  <c r="I7917" i="18"/>
  <c r="I7918" i="18"/>
  <c r="I7919" i="18"/>
  <c r="I7920" i="18"/>
  <c r="I7921" i="18"/>
  <c r="I7922" i="18"/>
  <c r="I7923" i="18"/>
  <c r="I7924" i="18"/>
  <c r="I7925" i="18"/>
  <c r="I7926" i="18"/>
  <c r="I7927" i="18"/>
  <c r="I7928" i="18"/>
  <c r="I7929" i="18"/>
  <c r="I7930" i="18"/>
  <c r="I7931" i="18"/>
  <c r="I7932" i="18"/>
  <c r="I7933" i="18"/>
  <c r="I7934" i="18"/>
  <c r="I7935" i="18"/>
  <c r="I7936" i="18"/>
  <c r="I7937" i="18"/>
  <c r="I7938" i="18"/>
  <c r="I7939" i="18"/>
  <c r="I7940" i="18"/>
  <c r="I7941" i="18"/>
  <c r="I7942" i="18"/>
  <c r="I7943" i="18"/>
  <c r="I7944" i="18"/>
  <c r="I7945" i="18"/>
  <c r="I7946" i="18"/>
  <c r="I7947" i="18"/>
  <c r="I7948" i="18"/>
  <c r="I7949" i="18"/>
  <c r="I7950" i="18"/>
  <c r="I7951" i="18"/>
  <c r="I7952" i="18"/>
  <c r="I7953" i="18"/>
  <c r="I7954" i="18"/>
  <c r="I7955" i="18"/>
  <c r="I7956" i="18"/>
  <c r="I7957" i="18"/>
  <c r="I7958" i="18"/>
  <c r="I7959" i="18"/>
  <c r="I7960" i="18"/>
  <c r="I7961" i="18"/>
  <c r="I7962" i="18"/>
  <c r="I7963" i="18"/>
  <c r="I7964" i="18"/>
  <c r="I7965" i="18"/>
  <c r="I7966" i="18"/>
  <c r="I7967" i="18"/>
  <c r="I7968" i="18"/>
  <c r="I7969" i="18"/>
  <c r="I7970" i="18"/>
  <c r="I7971" i="18"/>
  <c r="I7972" i="18"/>
  <c r="I7973" i="18"/>
  <c r="I7974" i="18"/>
  <c r="I7975" i="18"/>
  <c r="I7976" i="18"/>
  <c r="I7977" i="18"/>
  <c r="I7978" i="18"/>
  <c r="I7979" i="18"/>
  <c r="I7980" i="18"/>
  <c r="I7981" i="18"/>
  <c r="I7982" i="18"/>
  <c r="I7983" i="18"/>
  <c r="I7984" i="18"/>
  <c r="I7985" i="18"/>
  <c r="I7986" i="18"/>
  <c r="I7987" i="18"/>
  <c r="I7988" i="18"/>
  <c r="I7989" i="18"/>
  <c r="I7990" i="18"/>
  <c r="I7991" i="18"/>
  <c r="I7992" i="18"/>
  <c r="I7993" i="18"/>
  <c r="I7994" i="18"/>
  <c r="I7995" i="18"/>
  <c r="I7996" i="18"/>
  <c r="I7997" i="18"/>
  <c r="I7998" i="18"/>
  <c r="I7999" i="18"/>
  <c r="I8000" i="18"/>
  <c r="I8001" i="18"/>
  <c r="I8002" i="18"/>
  <c r="I8003" i="18"/>
  <c r="I8004" i="18"/>
  <c r="I8005" i="18"/>
  <c r="I8006" i="18"/>
  <c r="I8007" i="18"/>
  <c r="I8008" i="18"/>
  <c r="I8009" i="18"/>
  <c r="I8010" i="18"/>
  <c r="I8011" i="18"/>
  <c r="I8012" i="18"/>
  <c r="I8013" i="18"/>
  <c r="I8014" i="18"/>
  <c r="I8015" i="18"/>
  <c r="I8016" i="18"/>
  <c r="I8017" i="18"/>
  <c r="I8018" i="18"/>
  <c r="I8019" i="18"/>
  <c r="I8020" i="18"/>
  <c r="I8021" i="18"/>
  <c r="I8022" i="18"/>
  <c r="I8023" i="18"/>
  <c r="I8024" i="18"/>
  <c r="I8025" i="18"/>
  <c r="I8026" i="18"/>
  <c r="I8027" i="18"/>
  <c r="I8028" i="18"/>
  <c r="I8029" i="18"/>
  <c r="I8030" i="18"/>
  <c r="I8031" i="18"/>
  <c r="I8032" i="18"/>
  <c r="I8033" i="18"/>
  <c r="I8034" i="18"/>
  <c r="I8035" i="18"/>
  <c r="I8036" i="18"/>
  <c r="I8037" i="18"/>
  <c r="I8038" i="18"/>
  <c r="I8039" i="18"/>
  <c r="I8040" i="18"/>
  <c r="I8041" i="18"/>
  <c r="I8042" i="18"/>
  <c r="I8043" i="18"/>
  <c r="I8044" i="18"/>
  <c r="I8045" i="18"/>
  <c r="I8046" i="18"/>
  <c r="I8047" i="18"/>
  <c r="I8048" i="18"/>
  <c r="I8049" i="18"/>
  <c r="I8050" i="18"/>
  <c r="I8051" i="18"/>
  <c r="I8052" i="18"/>
  <c r="I8053" i="18"/>
  <c r="I8054" i="18"/>
  <c r="I8055" i="18"/>
  <c r="I8056" i="18"/>
  <c r="I8057" i="18"/>
  <c r="I8058" i="18"/>
  <c r="I8059" i="18"/>
  <c r="I8060" i="18"/>
  <c r="I8061" i="18"/>
  <c r="I8062" i="18"/>
  <c r="I8063" i="18"/>
  <c r="I8064" i="18"/>
  <c r="I8065" i="18"/>
  <c r="I8066" i="18"/>
  <c r="I8067" i="18"/>
  <c r="I8068" i="18"/>
  <c r="I8069" i="18"/>
  <c r="I8070" i="18"/>
  <c r="I8071" i="18"/>
  <c r="I8072" i="18"/>
  <c r="I8073" i="18"/>
  <c r="I8074" i="18"/>
  <c r="I8075" i="18"/>
  <c r="I8076" i="18"/>
  <c r="I8077" i="18"/>
  <c r="I8078" i="18"/>
  <c r="I8079" i="18"/>
  <c r="I8080" i="18"/>
  <c r="I8081" i="18"/>
  <c r="I8082" i="18"/>
  <c r="I8083" i="18"/>
  <c r="I8084" i="18"/>
  <c r="I8085" i="18"/>
  <c r="I8086" i="18"/>
  <c r="I8087" i="18"/>
  <c r="I8088" i="18"/>
  <c r="I8089" i="18"/>
  <c r="I8090" i="18"/>
  <c r="I8091" i="18"/>
  <c r="I8092" i="18"/>
  <c r="I8093" i="18"/>
  <c r="I8094" i="18"/>
  <c r="I8095" i="18"/>
  <c r="I8096" i="18"/>
  <c r="I8097" i="18"/>
  <c r="I8098" i="18"/>
  <c r="I8099" i="18"/>
  <c r="I8100" i="18"/>
  <c r="I8101" i="18"/>
  <c r="I8102" i="18"/>
  <c r="I8103" i="18"/>
  <c r="I8104" i="18"/>
  <c r="I8105" i="18"/>
  <c r="I8106" i="18"/>
  <c r="I8107" i="18"/>
  <c r="I8108" i="18"/>
  <c r="I8109" i="18"/>
  <c r="I8110" i="18"/>
  <c r="I8111" i="18"/>
  <c r="I8112" i="18"/>
  <c r="I8113" i="18"/>
  <c r="I8114" i="18"/>
  <c r="I8115" i="18"/>
  <c r="I8116" i="18"/>
  <c r="I8117" i="18"/>
  <c r="I8118" i="18"/>
  <c r="I8119" i="18"/>
  <c r="I8120" i="18"/>
  <c r="I8121" i="18"/>
  <c r="I8122" i="18"/>
  <c r="I8123" i="18"/>
  <c r="I8124" i="18"/>
  <c r="I8125" i="18"/>
  <c r="I8126" i="18"/>
  <c r="I8127" i="18"/>
  <c r="I8128" i="18"/>
  <c r="I8129" i="18"/>
  <c r="I8130" i="18"/>
  <c r="I8131" i="18"/>
  <c r="I8132" i="18"/>
  <c r="I8133" i="18"/>
  <c r="I8134" i="18"/>
  <c r="I8135" i="18"/>
  <c r="I8136" i="18"/>
  <c r="I8137" i="18"/>
  <c r="I8138" i="18"/>
  <c r="I8139" i="18"/>
  <c r="I8140" i="18"/>
  <c r="I8141" i="18"/>
  <c r="I8142" i="18"/>
  <c r="I8143" i="18"/>
  <c r="I8144" i="18"/>
  <c r="I8145" i="18"/>
  <c r="I8146" i="18"/>
  <c r="I8147" i="18"/>
  <c r="I8148" i="18"/>
  <c r="I8149" i="18"/>
  <c r="I8150" i="18"/>
  <c r="I8151" i="18"/>
  <c r="I8152" i="18"/>
  <c r="I8153" i="18"/>
  <c r="I8154" i="18"/>
  <c r="I8155" i="18"/>
  <c r="I8156" i="18"/>
  <c r="I8157" i="18"/>
  <c r="I8158" i="18"/>
  <c r="I8159" i="18"/>
  <c r="I8160" i="18"/>
  <c r="I8161" i="18"/>
  <c r="I8162" i="18"/>
  <c r="I8163" i="18"/>
  <c r="I8164" i="18"/>
  <c r="I8165" i="18"/>
  <c r="I8166" i="18"/>
  <c r="I8167" i="18"/>
  <c r="I8168" i="18"/>
  <c r="I8169" i="18"/>
  <c r="I8170" i="18"/>
  <c r="I8171" i="18"/>
  <c r="I8172" i="18"/>
  <c r="I8173" i="18"/>
  <c r="I8174" i="18"/>
  <c r="I8175" i="18"/>
  <c r="I8176" i="18"/>
  <c r="I8177" i="18"/>
  <c r="I8178" i="18"/>
  <c r="I8179" i="18"/>
  <c r="I8180" i="18"/>
  <c r="I8181" i="18"/>
  <c r="I8182" i="18"/>
  <c r="I8183" i="18"/>
  <c r="I8184" i="18"/>
  <c r="I8185" i="18"/>
  <c r="I8186" i="18"/>
  <c r="I8187" i="18"/>
  <c r="I8188" i="18"/>
  <c r="I8189" i="18"/>
  <c r="I8190" i="18"/>
  <c r="I8191" i="18"/>
  <c r="I8192" i="18"/>
  <c r="I8193" i="18"/>
  <c r="I8194" i="18"/>
  <c r="I8195" i="18"/>
  <c r="I8196" i="18"/>
  <c r="I8197" i="18"/>
  <c r="I8198" i="18"/>
  <c r="I8199" i="18"/>
  <c r="I8200" i="18"/>
  <c r="I8201" i="18"/>
  <c r="I8202" i="18"/>
  <c r="I8203" i="18"/>
  <c r="I8204" i="18"/>
  <c r="I8205" i="18"/>
  <c r="I8206" i="18"/>
  <c r="I8207" i="18"/>
  <c r="I8208" i="18"/>
  <c r="I8209" i="18"/>
  <c r="I8210" i="18"/>
  <c r="I8211" i="18"/>
  <c r="I8212" i="18"/>
  <c r="I8213" i="18"/>
  <c r="I8214" i="18"/>
  <c r="I8215" i="18"/>
  <c r="I8216" i="18"/>
  <c r="I8217" i="18"/>
  <c r="I8218" i="18"/>
  <c r="I8219" i="18"/>
  <c r="I8220" i="18"/>
  <c r="I8221" i="18"/>
  <c r="I8222" i="18"/>
  <c r="I8223" i="18"/>
  <c r="I8224" i="18"/>
  <c r="I8225" i="18"/>
  <c r="I8226" i="18"/>
  <c r="I8227" i="18"/>
  <c r="I8228" i="18"/>
  <c r="I8229" i="18"/>
  <c r="I8230" i="18"/>
  <c r="I8231" i="18"/>
  <c r="I8232" i="18"/>
  <c r="I8233" i="18"/>
  <c r="I8234" i="18"/>
  <c r="I8235" i="18"/>
  <c r="I8236" i="18"/>
  <c r="I8237" i="18"/>
  <c r="I8238" i="18"/>
  <c r="I8239" i="18"/>
  <c r="I8240" i="18"/>
  <c r="I8241" i="18"/>
  <c r="I8242" i="18"/>
  <c r="I8243" i="18"/>
  <c r="I8244" i="18"/>
  <c r="I8245" i="18"/>
  <c r="I8246" i="18"/>
  <c r="I8247" i="18"/>
  <c r="I8248" i="18"/>
  <c r="I8249" i="18"/>
  <c r="I8250" i="18"/>
  <c r="I8251" i="18"/>
  <c r="I8252" i="18"/>
  <c r="I8253" i="18"/>
  <c r="I8254" i="18"/>
  <c r="I8255" i="18"/>
  <c r="I8256" i="18"/>
  <c r="I8257" i="18"/>
  <c r="I8258" i="18"/>
  <c r="I8259" i="18"/>
  <c r="I8260" i="18"/>
  <c r="I8261" i="18"/>
  <c r="I8262" i="18"/>
  <c r="I8263" i="18"/>
  <c r="I8264" i="18"/>
  <c r="I8265" i="18"/>
  <c r="I8266" i="18"/>
  <c r="I8267" i="18"/>
  <c r="I8268" i="18"/>
  <c r="I8269" i="18"/>
  <c r="I8270" i="18"/>
  <c r="I8271" i="18"/>
  <c r="I8272" i="18"/>
  <c r="I8273" i="18"/>
  <c r="I8274" i="18"/>
  <c r="I8275" i="18"/>
  <c r="I8276" i="18"/>
  <c r="I8277" i="18"/>
  <c r="I8278" i="18"/>
  <c r="I8279" i="18"/>
  <c r="I8280" i="18"/>
  <c r="I8281" i="18"/>
  <c r="I8282" i="18"/>
  <c r="I8283" i="18"/>
  <c r="I8284" i="18"/>
  <c r="I8285" i="18"/>
  <c r="I8286" i="18"/>
  <c r="I8287" i="18"/>
  <c r="I8288" i="18"/>
  <c r="I8289" i="18"/>
  <c r="I8290" i="18"/>
  <c r="I8291" i="18"/>
  <c r="I8292" i="18"/>
  <c r="I8293" i="18"/>
  <c r="I8294" i="18"/>
  <c r="I8295" i="18"/>
  <c r="I8296" i="18"/>
  <c r="I8297" i="18"/>
  <c r="I8298" i="18"/>
  <c r="I8299" i="18"/>
  <c r="I8300" i="18"/>
  <c r="I8301" i="18"/>
  <c r="I8302" i="18"/>
  <c r="I8303" i="18"/>
  <c r="I8304" i="18"/>
  <c r="I8305" i="18"/>
  <c r="I8306" i="18"/>
  <c r="I8307" i="18"/>
  <c r="I8308" i="18"/>
  <c r="I8309" i="18"/>
  <c r="I8310" i="18"/>
  <c r="I8311" i="18"/>
  <c r="I8312" i="18"/>
  <c r="I8313" i="18"/>
  <c r="I8314" i="18"/>
  <c r="I8315" i="18"/>
  <c r="I8316" i="18"/>
  <c r="I8317" i="18"/>
  <c r="I8318" i="18"/>
  <c r="I8319" i="18"/>
  <c r="I8320" i="18"/>
  <c r="I8321" i="18"/>
  <c r="I8322" i="18"/>
  <c r="I8323" i="18"/>
  <c r="I8324" i="18"/>
  <c r="I8325" i="18"/>
  <c r="I8326" i="18"/>
  <c r="I8327" i="18"/>
  <c r="I8328" i="18"/>
  <c r="I8329" i="18"/>
  <c r="I8330" i="18"/>
  <c r="I8331" i="18"/>
  <c r="I8332" i="18"/>
  <c r="I8333" i="18"/>
  <c r="I8334" i="18"/>
  <c r="I8335" i="18"/>
  <c r="I8336" i="18"/>
  <c r="I8337" i="18"/>
  <c r="I8338" i="18"/>
  <c r="I8339" i="18"/>
  <c r="I8340" i="18"/>
  <c r="I8341" i="18"/>
  <c r="I8342" i="18"/>
  <c r="I8343" i="18"/>
  <c r="I8344" i="18"/>
  <c r="I8345" i="18"/>
  <c r="I8346" i="18"/>
  <c r="I8347" i="18"/>
  <c r="I8348" i="18"/>
  <c r="I8349" i="18"/>
  <c r="I8350" i="18"/>
  <c r="I8351" i="18"/>
  <c r="I8352" i="18"/>
  <c r="I8353" i="18"/>
  <c r="I8354" i="18"/>
  <c r="I8355" i="18"/>
  <c r="I8356" i="18"/>
  <c r="I8357" i="18"/>
  <c r="I8358" i="18"/>
  <c r="I8359" i="18"/>
  <c r="I8360" i="18"/>
  <c r="I8361" i="18"/>
  <c r="I8362" i="18"/>
  <c r="I8363" i="18"/>
  <c r="I8364" i="18"/>
  <c r="I8365" i="18"/>
  <c r="I8366" i="18"/>
  <c r="I8367" i="18"/>
  <c r="I8368" i="18"/>
  <c r="I8369" i="18"/>
  <c r="I8370" i="18"/>
  <c r="I8371" i="18"/>
  <c r="I8372" i="18"/>
  <c r="I8373" i="18"/>
  <c r="I8374" i="18"/>
  <c r="I8375" i="18"/>
  <c r="I8376" i="18"/>
  <c r="I8377" i="18"/>
  <c r="I8378" i="18"/>
  <c r="I8379" i="18"/>
  <c r="I8380" i="18"/>
  <c r="I8381" i="18"/>
  <c r="I8382" i="18"/>
  <c r="I8383" i="18"/>
  <c r="I8384" i="18"/>
  <c r="I8385" i="18"/>
  <c r="I8386" i="18"/>
  <c r="I8387" i="18"/>
  <c r="I8388" i="18"/>
  <c r="I8389" i="18"/>
  <c r="I8390" i="18"/>
  <c r="I8391" i="18"/>
  <c r="I8392" i="18"/>
  <c r="I8393" i="18"/>
  <c r="I8394" i="18"/>
  <c r="I8395" i="18"/>
  <c r="I8396" i="18"/>
  <c r="I8397" i="18"/>
  <c r="I8398" i="18"/>
  <c r="I8399" i="18"/>
  <c r="I8400" i="18"/>
  <c r="I8401" i="18"/>
  <c r="I8402" i="18"/>
  <c r="I8403" i="18"/>
  <c r="I8404" i="18"/>
  <c r="I8405" i="18"/>
  <c r="I8406" i="18"/>
  <c r="I8407" i="18"/>
  <c r="I8408" i="18"/>
  <c r="I8409" i="18"/>
  <c r="I8410" i="18"/>
  <c r="I8411" i="18"/>
  <c r="I8412" i="18"/>
  <c r="I8413" i="18"/>
  <c r="I8414" i="18"/>
  <c r="I8415" i="18"/>
  <c r="I8416" i="18"/>
  <c r="I8417" i="18"/>
  <c r="I8418" i="18"/>
  <c r="I8419" i="18"/>
  <c r="I8420" i="18"/>
  <c r="I8421" i="18"/>
  <c r="I8422" i="18"/>
  <c r="I8423" i="18"/>
  <c r="I8424" i="18"/>
  <c r="I8425" i="18"/>
  <c r="I8426" i="18"/>
  <c r="I8427" i="18"/>
  <c r="I8428" i="18"/>
  <c r="I8429" i="18"/>
  <c r="I8430" i="18"/>
  <c r="I8431" i="18"/>
  <c r="I8432" i="18"/>
  <c r="I8433" i="18"/>
  <c r="I8434" i="18"/>
  <c r="I8435" i="18"/>
  <c r="I8436" i="18"/>
  <c r="I8437" i="18"/>
  <c r="I8438" i="18"/>
  <c r="I8439" i="18"/>
  <c r="I8440" i="18"/>
  <c r="I8441" i="18"/>
  <c r="I8442" i="18"/>
  <c r="I8443" i="18"/>
  <c r="I8444" i="18"/>
  <c r="I8445" i="18"/>
  <c r="I8446" i="18"/>
  <c r="I8447" i="18"/>
  <c r="I8448" i="18"/>
  <c r="I8449" i="18"/>
  <c r="I8450" i="18"/>
  <c r="I8451" i="18"/>
  <c r="I8452" i="18"/>
  <c r="I8453" i="18"/>
  <c r="I8454" i="18"/>
  <c r="I8455" i="18"/>
  <c r="I8456" i="18"/>
  <c r="I8457" i="18"/>
  <c r="I8458" i="18"/>
  <c r="I8459" i="18"/>
  <c r="I8460" i="18"/>
  <c r="I8461" i="18"/>
  <c r="I8462" i="18"/>
  <c r="I8463" i="18"/>
  <c r="I8464" i="18"/>
  <c r="I8465" i="18"/>
  <c r="I8466" i="18"/>
  <c r="I8467" i="18"/>
  <c r="I8468" i="18"/>
  <c r="I8469" i="18"/>
  <c r="I8470" i="18"/>
  <c r="I8471" i="18"/>
  <c r="I8472" i="18"/>
  <c r="I8473" i="18"/>
  <c r="I8474" i="18"/>
  <c r="I8475" i="18"/>
  <c r="I8476" i="18"/>
  <c r="I8477" i="18"/>
  <c r="I8478" i="18"/>
  <c r="I8479" i="18"/>
  <c r="I8480" i="18"/>
  <c r="I8481" i="18"/>
  <c r="I8482" i="18"/>
  <c r="I8483" i="18"/>
  <c r="I8484" i="18"/>
  <c r="I8485" i="18"/>
  <c r="I8486" i="18"/>
  <c r="I8487" i="18"/>
  <c r="I8488" i="18"/>
  <c r="I8489" i="18"/>
  <c r="I8490" i="18"/>
  <c r="I8491" i="18"/>
  <c r="I8492" i="18"/>
  <c r="I8493" i="18"/>
  <c r="I8494" i="18"/>
  <c r="I8495" i="18"/>
  <c r="I8496" i="18"/>
  <c r="I8497" i="18"/>
  <c r="I8498" i="18"/>
  <c r="I8499" i="18"/>
  <c r="I8500" i="18"/>
  <c r="I8501" i="18"/>
  <c r="I8502" i="18"/>
  <c r="I8503" i="18"/>
  <c r="I8504" i="18"/>
  <c r="I8505" i="18"/>
  <c r="I8506" i="18"/>
  <c r="I8507" i="18"/>
  <c r="I8508" i="18"/>
  <c r="I8509" i="18"/>
  <c r="I8510" i="18"/>
  <c r="I8511" i="18"/>
  <c r="I8512" i="18"/>
  <c r="I8513" i="18"/>
  <c r="I8514" i="18"/>
  <c r="I8515" i="18"/>
  <c r="I8516" i="18"/>
  <c r="I8517" i="18"/>
  <c r="I8518" i="18"/>
  <c r="I8519" i="18"/>
  <c r="I8520" i="18"/>
  <c r="I8521" i="18"/>
  <c r="I8522" i="18"/>
  <c r="I8523" i="18"/>
  <c r="I8524" i="18"/>
  <c r="I8525" i="18"/>
  <c r="I8526" i="18"/>
  <c r="I8527" i="18"/>
  <c r="I8528" i="18"/>
  <c r="I8529" i="18"/>
  <c r="I8530" i="18"/>
  <c r="I8531" i="18"/>
  <c r="I8532" i="18"/>
  <c r="I8533" i="18"/>
  <c r="I8534" i="18"/>
  <c r="I8535" i="18"/>
  <c r="I8536" i="18"/>
  <c r="I8537" i="18"/>
  <c r="I8538" i="18"/>
  <c r="I8539" i="18"/>
  <c r="I8540" i="18"/>
  <c r="I8541" i="18"/>
  <c r="I8542" i="18"/>
  <c r="I8543" i="18"/>
  <c r="I8544" i="18"/>
  <c r="I8545" i="18"/>
  <c r="I8546" i="18"/>
  <c r="I8547" i="18"/>
  <c r="I8548" i="18"/>
  <c r="I8549" i="18"/>
  <c r="I8550" i="18"/>
  <c r="I8551" i="18"/>
  <c r="I8552" i="18"/>
  <c r="I8553" i="18"/>
  <c r="I8554" i="18"/>
  <c r="I8555" i="18"/>
  <c r="I8556" i="18"/>
  <c r="I8557" i="18"/>
  <c r="I8558" i="18"/>
  <c r="I8559" i="18"/>
  <c r="I8560" i="18"/>
  <c r="I8561" i="18"/>
  <c r="I8562" i="18"/>
  <c r="I8563" i="18"/>
  <c r="I8564" i="18"/>
  <c r="I8565" i="18"/>
  <c r="I8566" i="18"/>
  <c r="I8567" i="18"/>
  <c r="I8568" i="18"/>
  <c r="I8569" i="18"/>
  <c r="I8570" i="18"/>
  <c r="I8571" i="18"/>
  <c r="I8572" i="18"/>
  <c r="I8573" i="18"/>
  <c r="I8574" i="18"/>
  <c r="I8575" i="18"/>
  <c r="I8576" i="18"/>
  <c r="I8577" i="18"/>
  <c r="I8578" i="18"/>
  <c r="I8579" i="18"/>
  <c r="I8580" i="18"/>
  <c r="I8581" i="18"/>
  <c r="I8582" i="18"/>
  <c r="I8583" i="18"/>
  <c r="I8584" i="18"/>
  <c r="I8585" i="18"/>
  <c r="I8586" i="18"/>
  <c r="I8587" i="18"/>
  <c r="I8588" i="18"/>
  <c r="I8589" i="18"/>
  <c r="I8590" i="18"/>
  <c r="I8591" i="18"/>
  <c r="I8592" i="18"/>
  <c r="I8593" i="18"/>
  <c r="I8594" i="18"/>
  <c r="I8595" i="18"/>
  <c r="I8596" i="18"/>
  <c r="I8597" i="18"/>
  <c r="I8598" i="18"/>
  <c r="I8599" i="18"/>
  <c r="I8600" i="18"/>
  <c r="I8601" i="18"/>
  <c r="I8602" i="18"/>
  <c r="I8603" i="18"/>
  <c r="I8604" i="18"/>
  <c r="I8605" i="18"/>
  <c r="I8606" i="18"/>
  <c r="I8607" i="18"/>
  <c r="I8608" i="18"/>
  <c r="I8609" i="18"/>
  <c r="I8610" i="18"/>
  <c r="I8611" i="18"/>
  <c r="I8612" i="18"/>
  <c r="I8613" i="18"/>
  <c r="I8614" i="18"/>
  <c r="I8615" i="18"/>
  <c r="I8616" i="18"/>
  <c r="I8617" i="18"/>
  <c r="I8618" i="18"/>
  <c r="I8619" i="18"/>
  <c r="I8620" i="18"/>
  <c r="I8621" i="18"/>
  <c r="I8622" i="18"/>
  <c r="I8623" i="18"/>
  <c r="I8624" i="18"/>
  <c r="I8625" i="18"/>
  <c r="I8626" i="18"/>
  <c r="I8627" i="18"/>
  <c r="I8628" i="18"/>
  <c r="I8629" i="18"/>
  <c r="I8630" i="18"/>
  <c r="I8631" i="18"/>
  <c r="I8632" i="18"/>
  <c r="I8633" i="18"/>
  <c r="I8634" i="18"/>
  <c r="I8635" i="18"/>
  <c r="I8636" i="18"/>
  <c r="I8637" i="18"/>
  <c r="I8638" i="18"/>
  <c r="I8639" i="18"/>
  <c r="I8640" i="18"/>
  <c r="I8641" i="18"/>
  <c r="I8642" i="18"/>
  <c r="I8643" i="18"/>
  <c r="I8644" i="18"/>
  <c r="I8645" i="18"/>
  <c r="I8646" i="18"/>
  <c r="I8647" i="18"/>
  <c r="I8648" i="18"/>
  <c r="I8649" i="18"/>
  <c r="I8650" i="18"/>
  <c r="I8651" i="18"/>
  <c r="I8652" i="18"/>
  <c r="I8653" i="18"/>
  <c r="I8654" i="18"/>
  <c r="I8655" i="18"/>
  <c r="I8656" i="18"/>
  <c r="I8657" i="18"/>
  <c r="I8658" i="18"/>
  <c r="I8659" i="18"/>
  <c r="I8660" i="18"/>
  <c r="I8661" i="18"/>
  <c r="I8662" i="18"/>
  <c r="I8663" i="18"/>
  <c r="I8664" i="18"/>
  <c r="I8665" i="18"/>
  <c r="I8666" i="18"/>
  <c r="I8667" i="18"/>
  <c r="I8668" i="18"/>
  <c r="I8669" i="18"/>
  <c r="I8670" i="18"/>
  <c r="I8671" i="18"/>
  <c r="I8672" i="18"/>
  <c r="I8673" i="18"/>
  <c r="I8674" i="18"/>
  <c r="I8675" i="18"/>
  <c r="I8676" i="18"/>
  <c r="I8677" i="18"/>
  <c r="I8678" i="18"/>
  <c r="I8679" i="18"/>
  <c r="I8680" i="18"/>
  <c r="I8681" i="18"/>
  <c r="I8682" i="18"/>
  <c r="I8683" i="18"/>
  <c r="I8684" i="18"/>
  <c r="I8685" i="18"/>
  <c r="I8686" i="18"/>
  <c r="I8687" i="18"/>
  <c r="I8688" i="18"/>
  <c r="I8689" i="18"/>
  <c r="I8690" i="18"/>
  <c r="I8691" i="18"/>
  <c r="I8692" i="18"/>
  <c r="I8693" i="18"/>
  <c r="I8694" i="18"/>
  <c r="I8695" i="18"/>
  <c r="I8696" i="18"/>
  <c r="I8697" i="18"/>
  <c r="I8698" i="18"/>
  <c r="I8699" i="18"/>
  <c r="I8700" i="18"/>
  <c r="I8701" i="18"/>
  <c r="I8702" i="18"/>
  <c r="I8703" i="18"/>
  <c r="I8704" i="18"/>
  <c r="I8705" i="18"/>
  <c r="I8706" i="18"/>
  <c r="I8707" i="18"/>
  <c r="I8708" i="18"/>
  <c r="I8709" i="18"/>
  <c r="I8710" i="18"/>
  <c r="I8711" i="18"/>
  <c r="I8712" i="18"/>
  <c r="I8713" i="18"/>
  <c r="I8714" i="18"/>
  <c r="I8715" i="18"/>
  <c r="I8716" i="18"/>
  <c r="I8717" i="18"/>
  <c r="I8718" i="18"/>
  <c r="I8719" i="18"/>
  <c r="I8720" i="18"/>
  <c r="I8721" i="18"/>
  <c r="I8722" i="18"/>
  <c r="I8723" i="18"/>
  <c r="I8724" i="18"/>
  <c r="I8725" i="18"/>
  <c r="I8726" i="18"/>
  <c r="I8727" i="18"/>
  <c r="I8728" i="18"/>
  <c r="I8729" i="18"/>
  <c r="I8730" i="18"/>
  <c r="I8731" i="18"/>
  <c r="I8732" i="18"/>
  <c r="I8733" i="18"/>
  <c r="I8734" i="18"/>
  <c r="I8735" i="18"/>
  <c r="I8736" i="18"/>
  <c r="I8737" i="18"/>
  <c r="I8738" i="18"/>
  <c r="I8739" i="18"/>
  <c r="I8740" i="18"/>
  <c r="I8741" i="18"/>
  <c r="I8742" i="18"/>
  <c r="I8743" i="18"/>
  <c r="I8744" i="18"/>
  <c r="I8745" i="18"/>
  <c r="I8746" i="18"/>
  <c r="I8747" i="18"/>
  <c r="I8748" i="18"/>
  <c r="I8749" i="18"/>
  <c r="I8750" i="18"/>
  <c r="I8751" i="18"/>
  <c r="I8752" i="18"/>
  <c r="I8753" i="18"/>
  <c r="I8754" i="18"/>
  <c r="I8755" i="18"/>
  <c r="I8756" i="18"/>
  <c r="I8757" i="18"/>
  <c r="I8758" i="18"/>
  <c r="I8759" i="18"/>
  <c r="I8760" i="18"/>
  <c r="I8761" i="18"/>
  <c r="I8762" i="18"/>
  <c r="I8763" i="18"/>
  <c r="I8764" i="18"/>
  <c r="I8765" i="18"/>
  <c r="I8766" i="18"/>
  <c r="I8767" i="18"/>
  <c r="I8768" i="18"/>
  <c r="I8769" i="18"/>
  <c r="I8770" i="18"/>
  <c r="I8771" i="18"/>
  <c r="I8772" i="18"/>
  <c r="I8773" i="18"/>
  <c r="I8774" i="18"/>
  <c r="I8775" i="18"/>
  <c r="I8776" i="18"/>
  <c r="I8777" i="18"/>
  <c r="I8778" i="18"/>
  <c r="I8779" i="18"/>
  <c r="I8780" i="18"/>
  <c r="I8781" i="18"/>
  <c r="I8782" i="18"/>
  <c r="I8783" i="18"/>
  <c r="I8784" i="18"/>
  <c r="I8785" i="18"/>
  <c r="I8786" i="18"/>
  <c r="I8787" i="18"/>
  <c r="I8788" i="18"/>
  <c r="I8789" i="18"/>
  <c r="I8790" i="18"/>
  <c r="I8791" i="18"/>
  <c r="I8792" i="18"/>
  <c r="I8793" i="18"/>
  <c r="I8794" i="18"/>
  <c r="I8795" i="18"/>
  <c r="I8796" i="18"/>
  <c r="I8797" i="18"/>
  <c r="I8798" i="18"/>
  <c r="I8799" i="18"/>
  <c r="I8800" i="18"/>
  <c r="I8801" i="18"/>
  <c r="I8802" i="18"/>
  <c r="I8803" i="18"/>
  <c r="I8804" i="18"/>
  <c r="I8805" i="18"/>
  <c r="I8806" i="18"/>
  <c r="I8807" i="18"/>
  <c r="I8808" i="18"/>
  <c r="I8809" i="18"/>
  <c r="I8810" i="18"/>
  <c r="I8811" i="18"/>
  <c r="I8812" i="18"/>
  <c r="I8813" i="18"/>
  <c r="I8814" i="18"/>
  <c r="I8815" i="18"/>
  <c r="I8816" i="18"/>
  <c r="I8817" i="18"/>
  <c r="I8818" i="18"/>
  <c r="I8819" i="18"/>
  <c r="I8820" i="18"/>
  <c r="I8821" i="18"/>
  <c r="I8822" i="18"/>
  <c r="I8823" i="18"/>
  <c r="I8824" i="18"/>
  <c r="I8825" i="18"/>
  <c r="I8826" i="18"/>
  <c r="I8827" i="18"/>
  <c r="I8828" i="18"/>
  <c r="I8829" i="18"/>
  <c r="I8830" i="18"/>
  <c r="I8831" i="18"/>
  <c r="I8832" i="18"/>
  <c r="I8833" i="18"/>
  <c r="I8834" i="18"/>
  <c r="I8835" i="18"/>
  <c r="I8836" i="18"/>
  <c r="I8837" i="18"/>
  <c r="I8838" i="18"/>
  <c r="I8839" i="18"/>
  <c r="I8840" i="18"/>
  <c r="I8841" i="18"/>
  <c r="I8842" i="18"/>
  <c r="I8843" i="18"/>
  <c r="I8844" i="18"/>
  <c r="I8845" i="18"/>
  <c r="I8846" i="18"/>
  <c r="I8847" i="18"/>
  <c r="I8848" i="18"/>
  <c r="I8849" i="18"/>
  <c r="I8850" i="18"/>
  <c r="I8851" i="18"/>
  <c r="I8852" i="18"/>
  <c r="I8853" i="18"/>
  <c r="I8854" i="18"/>
  <c r="I8855" i="18"/>
  <c r="I8856" i="18"/>
  <c r="I8857" i="18"/>
  <c r="I8858" i="18"/>
  <c r="I8859" i="18"/>
  <c r="I8860" i="18"/>
  <c r="I8861" i="18"/>
  <c r="I8862" i="18"/>
  <c r="I8863" i="18"/>
  <c r="I8864" i="18"/>
  <c r="I8865" i="18"/>
  <c r="I8866" i="18"/>
  <c r="I8867" i="18"/>
  <c r="I8868" i="18"/>
  <c r="I8869" i="18"/>
  <c r="I8870" i="18"/>
  <c r="I8871" i="18"/>
  <c r="I8872" i="18"/>
  <c r="I8873" i="18"/>
  <c r="I8874" i="18"/>
  <c r="I8875" i="18"/>
  <c r="I8876" i="18"/>
  <c r="I8877" i="18"/>
  <c r="I8878" i="18"/>
  <c r="I8879" i="18"/>
  <c r="I8880" i="18"/>
  <c r="I8881" i="18"/>
  <c r="I8882" i="18"/>
  <c r="I8883" i="18"/>
  <c r="I8884" i="18"/>
  <c r="I8885" i="18"/>
  <c r="I8886" i="18"/>
  <c r="I8887" i="18"/>
  <c r="I8888" i="18"/>
  <c r="I8889" i="18"/>
  <c r="I8890" i="18"/>
  <c r="I8891" i="18"/>
  <c r="I8892" i="18"/>
  <c r="I8893" i="18"/>
  <c r="I8894" i="18"/>
  <c r="I8895" i="18"/>
  <c r="I8896" i="18"/>
  <c r="I8897" i="18"/>
  <c r="I8898" i="18"/>
  <c r="I8899" i="18"/>
  <c r="I8900" i="18"/>
  <c r="I8901" i="18"/>
  <c r="I8902" i="18"/>
  <c r="I8903" i="18"/>
  <c r="I8904" i="18"/>
  <c r="I8905" i="18"/>
  <c r="I8906" i="18"/>
  <c r="I8907" i="18"/>
  <c r="I8908" i="18"/>
  <c r="I8909" i="18"/>
  <c r="I8910" i="18"/>
  <c r="I8911" i="18"/>
  <c r="I8912" i="18"/>
  <c r="I8913" i="18"/>
  <c r="I8914" i="18"/>
  <c r="I8915" i="18"/>
  <c r="I8916" i="18"/>
  <c r="I8917" i="18"/>
  <c r="I8918" i="18"/>
  <c r="I8919" i="18"/>
  <c r="I8920" i="18"/>
  <c r="I8921" i="18"/>
  <c r="I8922" i="18"/>
  <c r="I8923" i="18"/>
  <c r="I8924" i="18"/>
  <c r="I8925" i="18"/>
  <c r="I8926" i="18"/>
  <c r="I8927" i="18"/>
  <c r="I8928" i="18"/>
  <c r="I8929" i="18"/>
  <c r="I8930" i="18"/>
  <c r="I8931" i="18"/>
  <c r="I8932" i="18"/>
  <c r="I8933" i="18"/>
  <c r="I8934" i="18"/>
  <c r="I8935" i="18"/>
  <c r="I8936" i="18"/>
  <c r="I8937" i="18"/>
  <c r="I8938" i="18"/>
  <c r="I8939" i="18"/>
  <c r="I8940" i="18"/>
  <c r="I8941" i="18"/>
  <c r="I8942" i="18"/>
  <c r="I8943" i="18"/>
  <c r="I8944" i="18"/>
  <c r="I8945" i="18"/>
  <c r="I8946" i="18"/>
  <c r="I8947" i="18"/>
  <c r="I8948" i="18"/>
  <c r="I8949" i="18"/>
  <c r="I8950" i="18"/>
  <c r="I8951" i="18"/>
  <c r="I8952" i="18"/>
  <c r="I8953" i="18"/>
  <c r="I8954" i="18"/>
  <c r="I8955" i="18"/>
  <c r="I8956" i="18"/>
  <c r="I8957" i="18"/>
  <c r="I8958" i="18"/>
  <c r="I8959" i="18"/>
  <c r="I8960" i="18"/>
  <c r="I8961" i="18"/>
  <c r="I8962" i="18"/>
  <c r="I8963" i="18"/>
  <c r="I8964" i="18"/>
  <c r="I8965" i="18"/>
  <c r="I8966" i="18"/>
  <c r="I8967" i="18"/>
  <c r="I8968" i="18"/>
  <c r="I8969" i="18"/>
  <c r="I8970" i="18"/>
  <c r="I8971" i="18"/>
  <c r="I8972" i="18"/>
  <c r="I8973" i="18"/>
  <c r="I8974" i="18"/>
  <c r="I8975" i="18"/>
  <c r="I8976" i="18"/>
  <c r="I8977" i="18"/>
  <c r="I8978" i="18"/>
  <c r="I8979" i="18"/>
  <c r="I8980" i="18"/>
  <c r="I8981" i="18"/>
  <c r="I8982" i="18"/>
  <c r="I8983" i="18"/>
  <c r="I8984" i="18"/>
  <c r="I8985" i="18"/>
  <c r="I8986" i="18"/>
  <c r="I8987" i="18"/>
  <c r="I8988" i="18"/>
  <c r="I8989" i="18"/>
  <c r="I8990" i="18"/>
  <c r="I8991" i="18"/>
  <c r="I8992" i="18"/>
  <c r="I8993" i="18"/>
  <c r="I8994" i="18"/>
  <c r="I8995" i="18"/>
  <c r="I8996" i="18"/>
  <c r="I8997" i="18"/>
  <c r="I8998" i="18"/>
  <c r="I8999" i="18"/>
  <c r="I9000" i="18"/>
  <c r="I9001" i="18"/>
  <c r="I9002" i="18"/>
  <c r="I9003" i="18"/>
  <c r="I9004" i="18"/>
  <c r="I9005" i="18"/>
  <c r="I9006" i="18"/>
  <c r="I9007" i="18"/>
  <c r="I9008" i="18"/>
  <c r="I9009" i="18"/>
  <c r="I9010" i="18"/>
  <c r="I9011" i="18"/>
  <c r="I9012" i="18"/>
  <c r="I9013" i="18"/>
  <c r="I9014" i="18"/>
  <c r="I9015" i="18"/>
  <c r="I9016" i="18"/>
  <c r="I9017" i="18"/>
  <c r="I9018" i="18"/>
  <c r="I9019" i="18"/>
  <c r="I9020" i="18"/>
  <c r="I9021" i="18"/>
  <c r="I9022" i="18"/>
  <c r="I9023" i="18"/>
  <c r="I9024" i="18"/>
  <c r="I9025" i="18"/>
  <c r="I9026" i="18"/>
  <c r="I9027" i="18"/>
  <c r="I9028" i="18"/>
  <c r="I9029" i="18"/>
  <c r="I9030" i="18"/>
  <c r="I9031" i="18"/>
  <c r="I9032" i="18"/>
  <c r="I9033" i="18"/>
  <c r="I9034" i="18"/>
  <c r="I9035" i="18"/>
  <c r="I9036" i="18"/>
  <c r="I9037" i="18"/>
  <c r="I9038" i="18"/>
  <c r="I9039" i="18"/>
  <c r="I9040" i="18"/>
  <c r="I9041" i="18"/>
  <c r="I9042" i="18"/>
  <c r="I9043" i="18"/>
  <c r="I9044" i="18"/>
  <c r="I9045" i="18"/>
  <c r="I9046" i="18"/>
  <c r="I9047" i="18"/>
  <c r="I9048" i="18"/>
  <c r="I9049" i="18"/>
  <c r="I9050" i="18"/>
  <c r="I9051" i="18"/>
  <c r="I9052" i="18"/>
  <c r="I9053" i="18"/>
  <c r="I9054" i="18"/>
  <c r="I9055" i="18"/>
  <c r="I9056" i="18"/>
  <c r="I9057" i="18"/>
  <c r="I9058" i="18"/>
  <c r="I9059" i="18"/>
  <c r="I9060" i="18"/>
  <c r="I9061" i="18"/>
  <c r="I9062" i="18"/>
  <c r="I9063" i="18"/>
  <c r="I9064" i="18"/>
  <c r="I9065" i="18"/>
  <c r="I9066" i="18"/>
  <c r="I9067" i="18"/>
  <c r="I9068" i="18"/>
  <c r="I9069" i="18"/>
  <c r="I9070" i="18"/>
  <c r="I9071" i="18"/>
  <c r="I9072" i="18"/>
  <c r="I9073" i="18"/>
  <c r="I9074" i="18"/>
  <c r="I9075" i="18"/>
  <c r="I9076" i="18"/>
  <c r="I9077" i="18"/>
  <c r="I9078" i="18"/>
  <c r="I9079" i="18"/>
  <c r="I9080" i="18"/>
  <c r="I9081" i="18"/>
  <c r="I9082" i="18"/>
  <c r="I9083" i="18"/>
  <c r="I9084" i="18"/>
  <c r="I9085" i="18"/>
  <c r="I9086" i="18"/>
  <c r="I9087" i="18"/>
  <c r="I9088" i="18"/>
  <c r="I9089" i="18"/>
  <c r="I9090" i="18"/>
  <c r="I9091" i="18"/>
  <c r="I9092" i="18"/>
  <c r="I9093" i="18"/>
  <c r="I9094" i="18"/>
  <c r="I9095" i="18"/>
  <c r="I9096" i="18"/>
  <c r="I9097" i="18"/>
  <c r="I9098" i="18"/>
  <c r="I9099" i="18"/>
  <c r="I9100" i="18"/>
  <c r="I9101" i="18"/>
  <c r="I9102" i="18"/>
  <c r="I9103" i="18"/>
  <c r="I9104" i="18"/>
  <c r="I9105" i="18"/>
  <c r="I9106" i="18"/>
  <c r="I9107" i="18"/>
  <c r="I9108" i="18"/>
  <c r="I9109" i="18"/>
  <c r="I9110" i="18"/>
  <c r="I9111" i="18"/>
  <c r="I9112" i="18"/>
  <c r="I9113" i="18"/>
  <c r="I9114" i="18"/>
  <c r="I9115" i="18"/>
  <c r="I9116" i="18"/>
  <c r="I9117" i="18"/>
  <c r="I9118" i="18"/>
  <c r="I9119" i="18"/>
  <c r="I9120" i="18"/>
  <c r="I9121" i="18"/>
  <c r="I9122" i="18"/>
  <c r="I9123" i="18"/>
  <c r="I9124" i="18"/>
  <c r="I9125" i="18"/>
  <c r="I9126" i="18"/>
  <c r="I9127" i="18"/>
  <c r="I9128" i="18"/>
  <c r="I9129" i="18"/>
  <c r="I9130" i="18"/>
  <c r="I9131" i="18"/>
  <c r="I9132" i="18"/>
  <c r="I9133" i="18"/>
  <c r="I9134" i="18"/>
  <c r="I9135" i="18"/>
  <c r="I9136" i="18"/>
  <c r="I9137" i="18"/>
  <c r="I9138" i="18"/>
  <c r="I9139" i="18"/>
  <c r="I9140" i="18"/>
  <c r="I9141" i="18"/>
  <c r="I9142" i="18"/>
  <c r="I9143" i="18"/>
  <c r="I9144" i="18"/>
  <c r="I9145" i="18"/>
  <c r="I9146" i="18"/>
  <c r="I9147" i="18"/>
  <c r="I9148" i="18"/>
  <c r="I9149" i="18"/>
  <c r="I9150" i="18"/>
  <c r="I9151" i="18"/>
  <c r="I9152" i="18"/>
  <c r="I9153" i="18"/>
  <c r="I9154" i="18"/>
  <c r="I9155" i="18"/>
  <c r="I9156" i="18"/>
  <c r="I9157" i="18"/>
  <c r="I9158" i="18"/>
  <c r="I9159" i="18"/>
  <c r="I9160" i="18"/>
  <c r="I9161" i="18"/>
  <c r="I9162" i="18"/>
  <c r="I9163" i="18"/>
  <c r="I9164" i="18"/>
  <c r="I9165" i="18"/>
  <c r="I9166" i="18"/>
  <c r="I9167" i="18"/>
  <c r="I9168" i="18"/>
  <c r="I9169" i="18"/>
  <c r="I9170" i="18"/>
  <c r="I9171" i="18"/>
  <c r="I9172" i="18"/>
  <c r="I9173" i="18"/>
  <c r="I9174" i="18"/>
  <c r="I9175" i="18"/>
  <c r="I9176" i="18"/>
  <c r="I9177" i="18"/>
  <c r="I9178" i="18"/>
  <c r="I9179" i="18"/>
  <c r="I9180" i="18"/>
  <c r="I9181" i="18"/>
  <c r="I9182" i="18"/>
  <c r="I9183" i="18"/>
  <c r="I9184" i="18"/>
  <c r="I9185" i="18"/>
  <c r="I9186" i="18"/>
  <c r="I9187" i="18"/>
  <c r="I9188" i="18"/>
  <c r="I9189" i="18"/>
  <c r="I9190" i="18"/>
  <c r="I9191" i="18"/>
  <c r="I9192" i="18"/>
  <c r="I9193" i="18"/>
  <c r="I9194" i="18"/>
  <c r="I9195" i="18"/>
  <c r="I9196" i="18"/>
  <c r="I9197" i="18"/>
  <c r="I9198" i="18"/>
  <c r="I9199" i="18"/>
  <c r="I9200" i="18"/>
  <c r="I9201" i="18"/>
  <c r="I9202" i="18"/>
  <c r="I9203" i="18"/>
  <c r="I9204" i="18"/>
  <c r="I9205" i="18"/>
  <c r="I9206" i="18"/>
  <c r="I9207" i="18"/>
  <c r="I9208" i="18"/>
  <c r="I9209" i="18"/>
  <c r="I9210" i="18"/>
  <c r="I9211" i="18"/>
  <c r="I9212" i="18"/>
  <c r="I9213" i="18"/>
  <c r="I9214" i="18"/>
  <c r="I9215" i="18"/>
  <c r="I9216" i="18"/>
  <c r="I9217" i="18"/>
  <c r="I9218" i="18"/>
  <c r="I9219" i="18"/>
  <c r="I9220" i="18"/>
  <c r="I9221" i="18"/>
  <c r="I9222" i="18"/>
  <c r="I9223" i="18"/>
  <c r="I9224" i="18"/>
  <c r="I9225" i="18"/>
  <c r="I9226" i="18"/>
  <c r="I9227" i="18"/>
  <c r="I9228" i="18"/>
  <c r="I9229" i="18"/>
  <c r="I9230" i="18"/>
  <c r="I9231" i="18"/>
  <c r="I9232" i="18"/>
  <c r="I9233" i="18"/>
  <c r="I9234" i="18"/>
  <c r="I9235" i="18"/>
  <c r="I9236" i="18"/>
  <c r="I9237" i="18"/>
  <c r="I9238" i="18"/>
  <c r="I9239" i="18"/>
  <c r="I9240" i="18"/>
  <c r="I9241" i="18"/>
  <c r="I9242" i="18"/>
  <c r="I9243" i="18"/>
  <c r="I9244" i="18"/>
  <c r="I9245" i="18"/>
  <c r="I9246" i="18"/>
  <c r="I9247" i="18"/>
  <c r="I9248" i="18"/>
  <c r="I9249" i="18"/>
  <c r="I9250" i="18"/>
  <c r="I9251" i="18"/>
  <c r="I9252" i="18"/>
  <c r="I9253" i="18"/>
  <c r="I9254" i="18"/>
  <c r="I9255" i="18"/>
  <c r="I9256" i="18"/>
  <c r="I9257" i="18"/>
  <c r="I9258" i="18"/>
  <c r="I9259" i="18"/>
  <c r="I9260" i="18"/>
  <c r="I9261" i="18"/>
  <c r="I9262" i="18"/>
  <c r="I9263" i="18"/>
  <c r="I9264" i="18"/>
  <c r="I9265" i="18"/>
  <c r="I9266" i="18"/>
  <c r="I9267" i="18"/>
  <c r="I9268" i="18"/>
  <c r="I9269" i="18"/>
  <c r="I9270" i="18"/>
  <c r="I9271" i="18"/>
  <c r="I9272" i="18"/>
  <c r="I9273" i="18"/>
  <c r="I9274" i="18"/>
  <c r="I9275" i="18"/>
  <c r="I9276" i="18"/>
  <c r="I9277" i="18"/>
  <c r="I9278" i="18"/>
  <c r="I9279" i="18"/>
  <c r="I9280" i="18"/>
  <c r="I9281" i="18"/>
  <c r="I9282" i="18"/>
  <c r="I9283" i="18"/>
  <c r="I9284" i="18"/>
  <c r="I9285" i="18"/>
  <c r="I9286" i="18"/>
  <c r="I9287" i="18"/>
  <c r="I9288" i="18"/>
  <c r="I9289" i="18"/>
  <c r="I9290" i="18"/>
  <c r="I9291" i="18"/>
  <c r="I9292" i="18"/>
  <c r="I9293" i="18"/>
  <c r="I9294" i="18"/>
  <c r="I9295" i="18"/>
  <c r="I9296" i="18"/>
  <c r="I9297" i="18"/>
  <c r="I9298" i="18"/>
  <c r="I9299" i="18"/>
  <c r="I9300" i="18"/>
  <c r="I9301" i="18"/>
  <c r="I9302" i="18"/>
  <c r="I9303" i="18"/>
  <c r="I9304" i="18"/>
  <c r="I9305" i="18"/>
  <c r="I9306" i="18"/>
  <c r="I9307" i="18"/>
  <c r="I9308" i="18"/>
  <c r="I9309" i="18"/>
  <c r="I9310" i="18"/>
  <c r="I9311" i="18"/>
  <c r="I9312" i="18"/>
  <c r="I9313" i="18"/>
  <c r="I9314" i="18"/>
  <c r="I9315" i="18"/>
  <c r="I9316" i="18"/>
  <c r="I9317" i="18"/>
  <c r="I9318" i="18"/>
  <c r="I9319" i="18"/>
  <c r="I9320" i="18"/>
  <c r="I9321" i="18"/>
  <c r="I9322" i="18"/>
  <c r="I9323" i="18"/>
  <c r="I9324" i="18"/>
  <c r="I9325" i="18"/>
  <c r="I9326" i="18"/>
  <c r="I9327" i="18"/>
  <c r="I9328" i="18"/>
  <c r="I9329" i="18"/>
  <c r="I9330" i="18"/>
  <c r="I9331" i="18"/>
  <c r="I9332" i="18"/>
  <c r="I9333" i="18"/>
  <c r="I9334" i="18"/>
  <c r="I9335" i="18"/>
  <c r="I9336" i="18"/>
  <c r="I9337" i="18"/>
  <c r="I9338" i="18"/>
  <c r="I9339" i="18"/>
  <c r="I9340" i="18"/>
  <c r="I9341" i="18"/>
  <c r="I9342" i="18"/>
  <c r="I9343" i="18"/>
  <c r="I9344" i="18"/>
  <c r="I9345" i="18"/>
  <c r="I9346" i="18"/>
  <c r="I9347" i="18"/>
  <c r="I9348" i="18"/>
  <c r="I9349" i="18"/>
  <c r="I9350" i="18"/>
  <c r="I9351" i="18"/>
  <c r="I9352" i="18"/>
  <c r="I9353" i="18"/>
  <c r="I9354" i="18"/>
  <c r="I9355" i="18"/>
  <c r="I9356" i="18"/>
  <c r="I9357" i="18"/>
  <c r="I9358" i="18"/>
  <c r="I9359" i="18"/>
  <c r="I9360" i="18"/>
  <c r="I9361" i="18"/>
  <c r="I9362" i="18"/>
  <c r="I9363" i="18"/>
  <c r="I9364" i="18"/>
  <c r="I9365" i="18"/>
  <c r="I9366" i="18"/>
  <c r="I9367" i="18"/>
  <c r="I9368" i="18"/>
  <c r="I9369" i="18"/>
  <c r="I9370" i="18"/>
  <c r="I9371" i="18"/>
  <c r="I9372" i="18"/>
  <c r="I9373" i="18"/>
  <c r="I9374" i="18"/>
  <c r="I9375" i="18"/>
  <c r="I9376" i="18"/>
  <c r="I9377" i="18"/>
  <c r="I9378" i="18"/>
  <c r="I9379" i="18"/>
  <c r="I9380" i="18"/>
  <c r="I9381" i="18"/>
  <c r="I9382" i="18"/>
  <c r="I9383" i="18"/>
  <c r="I9384" i="18"/>
  <c r="I9385" i="18"/>
  <c r="I9386" i="18"/>
  <c r="I9387" i="18"/>
  <c r="I9388" i="18"/>
  <c r="I9389" i="18"/>
  <c r="I9390" i="18"/>
  <c r="I9391" i="18"/>
  <c r="I9392" i="18"/>
  <c r="I9393" i="18"/>
  <c r="I9394" i="18"/>
  <c r="I9395" i="18"/>
  <c r="I9396" i="18"/>
  <c r="I9397" i="18"/>
  <c r="I9398" i="18"/>
  <c r="I9399" i="18"/>
  <c r="I9400" i="18"/>
  <c r="I9401" i="18"/>
  <c r="I9402" i="18"/>
  <c r="I9403" i="18"/>
  <c r="I9404" i="18"/>
  <c r="I9405" i="18"/>
  <c r="I9406" i="18"/>
  <c r="I9407" i="18"/>
  <c r="I9408" i="18"/>
  <c r="I9409" i="18"/>
  <c r="I9410" i="18"/>
  <c r="I9411" i="18"/>
  <c r="I9412" i="18"/>
  <c r="I9413" i="18"/>
  <c r="I9414" i="18"/>
  <c r="I9415" i="18"/>
  <c r="I9416" i="18"/>
  <c r="I9417" i="18"/>
  <c r="I9418" i="18"/>
  <c r="I9419" i="18"/>
  <c r="I9420" i="18"/>
  <c r="I9421" i="18"/>
  <c r="I9422" i="18"/>
  <c r="I9423" i="18"/>
  <c r="I9424" i="18"/>
  <c r="I9425" i="18"/>
  <c r="I9426" i="18"/>
  <c r="I9427" i="18"/>
  <c r="I9428" i="18"/>
  <c r="I9429" i="18"/>
  <c r="I9430" i="18"/>
  <c r="I9431" i="18"/>
  <c r="I9432" i="18"/>
  <c r="I9433" i="18"/>
  <c r="I9434" i="18"/>
  <c r="I9435" i="18"/>
  <c r="I9436" i="18"/>
  <c r="I9437" i="18"/>
  <c r="I9438" i="18"/>
  <c r="I9439" i="18"/>
  <c r="I9440" i="18"/>
  <c r="I9441" i="18"/>
  <c r="I9442" i="18"/>
  <c r="I9443" i="18"/>
  <c r="I9444" i="18"/>
  <c r="I9445" i="18"/>
  <c r="I9446" i="18"/>
  <c r="I9447" i="18"/>
  <c r="I9448" i="18"/>
  <c r="I9449" i="18"/>
  <c r="I9450" i="18"/>
  <c r="I9451" i="18"/>
  <c r="I9452" i="18"/>
  <c r="I9453" i="18"/>
  <c r="I9454" i="18"/>
  <c r="I9455" i="18"/>
  <c r="I9456" i="18"/>
  <c r="I9457" i="18"/>
  <c r="I9458" i="18"/>
  <c r="I9459" i="18"/>
  <c r="I9460" i="18"/>
  <c r="I9461" i="18"/>
  <c r="I9462" i="18"/>
  <c r="I9463" i="18"/>
  <c r="I9464" i="18"/>
  <c r="I9465" i="18"/>
  <c r="I9466" i="18"/>
  <c r="I9467" i="18"/>
  <c r="I9468" i="18"/>
  <c r="I9469" i="18"/>
  <c r="I9470" i="18"/>
  <c r="I9471" i="18"/>
  <c r="I9472" i="18"/>
  <c r="I9473" i="18"/>
  <c r="I9474" i="18"/>
  <c r="I9475" i="18"/>
  <c r="I9476" i="18"/>
  <c r="I9477" i="18"/>
  <c r="I9478" i="18"/>
  <c r="I9479" i="18"/>
  <c r="I9480" i="18"/>
  <c r="I9481" i="18"/>
  <c r="I9482" i="18"/>
  <c r="I9483" i="18"/>
  <c r="I9484" i="18"/>
  <c r="I9485" i="18"/>
  <c r="I9486" i="18"/>
  <c r="I9487" i="18"/>
  <c r="I9488" i="18"/>
  <c r="I9489" i="18"/>
  <c r="I9490" i="18"/>
  <c r="I9491" i="18"/>
  <c r="I9492" i="18"/>
  <c r="I9493" i="18"/>
  <c r="I9494" i="18"/>
  <c r="I9495" i="18"/>
  <c r="I9496" i="18"/>
  <c r="I9497" i="18"/>
  <c r="I9498" i="18"/>
  <c r="I9499" i="18"/>
  <c r="I9500" i="18"/>
  <c r="I9501" i="18"/>
  <c r="I9502" i="18"/>
  <c r="I9503" i="18"/>
  <c r="I9504" i="18"/>
  <c r="I9505" i="18"/>
  <c r="I9506" i="18"/>
  <c r="I9507" i="18"/>
  <c r="I9508" i="18"/>
  <c r="I9509" i="18"/>
  <c r="I9510" i="18"/>
  <c r="I9511" i="18"/>
  <c r="I9512" i="18"/>
  <c r="I9513" i="18"/>
  <c r="I9514" i="18"/>
  <c r="I9515" i="18"/>
  <c r="I9516" i="18"/>
  <c r="I9517" i="18"/>
  <c r="I9518" i="18"/>
  <c r="I9519" i="18"/>
  <c r="I9520" i="18"/>
  <c r="I9521" i="18"/>
  <c r="I9522" i="18"/>
  <c r="I9523" i="18"/>
  <c r="I9524" i="18"/>
  <c r="I9525" i="18"/>
  <c r="I9526" i="18"/>
  <c r="I9527" i="18"/>
  <c r="I9528" i="18"/>
  <c r="I9529" i="18"/>
  <c r="I9530" i="18"/>
  <c r="I9531" i="18"/>
  <c r="I9532" i="18"/>
  <c r="I9533" i="18"/>
  <c r="I9534" i="18"/>
  <c r="I9535" i="18"/>
  <c r="I9536" i="18"/>
  <c r="I9537" i="18"/>
  <c r="I9538" i="18"/>
  <c r="I9539" i="18"/>
  <c r="I9540" i="18"/>
  <c r="I9541" i="18"/>
  <c r="I9542" i="18"/>
  <c r="I9543" i="18"/>
  <c r="I9544" i="18"/>
  <c r="I9545" i="18"/>
  <c r="I9546" i="18"/>
  <c r="I9547" i="18"/>
  <c r="I9548" i="18"/>
  <c r="I9549" i="18"/>
  <c r="I9550" i="18"/>
  <c r="I9551" i="18"/>
  <c r="I9552" i="18"/>
  <c r="I9553" i="18"/>
  <c r="I9554" i="18"/>
  <c r="I9555" i="18"/>
  <c r="I9556" i="18"/>
  <c r="I9557" i="18"/>
  <c r="I9558" i="18"/>
  <c r="I9559" i="18"/>
  <c r="I9560" i="18"/>
  <c r="I9561" i="18"/>
  <c r="I9562" i="18"/>
  <c r="I9563" i="18"/>
  <c r="I9564" i="18"/>
  <c r="I9565" i="18"/>
  <c r="I9566" i="18"/>
  <c r="I9567" i="18"/>
  <c r="I9568" i="18"/>
  <c r="I9569" i="18"/>
  <c r="I9570" i="18"/>
  <c r="I9571" i="18"/>
  <c r="I9572" i="18"/>
  <c r="I9573" i="18"/>
  <c r="I9574" i="18"/>
  <c r="I9575" i="18"/>
  <c r="I9576" i="18"/>
  <c r="I9577" i="18"/>
  <c r="I9578" i="18"/>
  <c r="I9579" i="18"/>
  <c r="I9580" i="18"/>
  <c r="I9581" i="18"/>
  <c r="I9582" i="18"/>
  <c r="I9583" i="18"/>
  <c r="I9584" i="18"/>
  <c r="I9585" i="18"/>
  <c r="I9586" i="18"/>
  <c r="I9587" i="18"/>
  <c r="I9588" i="18"/>
  <c r="I9589" i="18"/>
  <c r="I9590" i="18"/>
  <c r="I9591" i="18"/>
  <c r="I9592" i="18"/>
  <c r="I9593" i="18"/>
  <c r="I9594" i="18"/>
  <c r="I9595" i="18"/>
  <c r="I9596" i="18"/>
  <c r="I9597" i="18"/>
  <c r="I9598" i="18"/>
  <c r="I9599" i="18"/>
  <c r="I9600" i="18"/>
  <c r="I9601" i="18"/>
  <c r="I9602" i="18"/>
  <c r="I9603" i="18"/>
  <c r="I9604" i="18"/>
  <c r="I9605" i="18"/>
  <c r="I9606" i="18"/>
  <c r="I9607" i="18"/>
  <c r="I9608" i="18"/>
  <c r="I9609" i="18"/>
  <c r="I9610" i="18"/>
  <c r="I9611" i="18"/>
  <c r="I9612" i="18"/>
  <c r="I9613" i="18"/>
  <c r="I9614" i="18"/>
  <c r="I9615" i="18"/>
  <c r="I9616" i="18"/>
  <c r="I9617" i="18"/>
  <c r="I9618" i="18"/>
  <c r="I9619" i="18"/>
  <c r="I9620" i="18"/>
  <c r="I9621" i="18"/>
  <c r="I9622" i="18"/>
  <c r="I9623" i="18"/>
  <c r="I9624" i="18"/>
  <c r="I9625" i="18"/>
  <c r="I9626" i="18"/>
  <c r="I9627" i="18"/>
  <c r="I9628" i="18"/>
  <c r="I9629" i="18"/>
  <c r="I9630" i="18"/>
  <c r="I9631" i="18"/>
  <c r="I9632" i="18"/>
  <c r="I9633" i="18"/>
  <c r="I9634" i="18"/>
  <c r="I9635" i="18"/>
  <c r="I9636" i="18"/>
  <c r="I9637" i="18"/>
  <c r="I9638" i="18"/>
  <c r="I9639" i="18"/>
  <c r="I9640" i="18"/>
  <c r="I9641" i="18"/>
  <c r="I9642" i="18"/>
  <c r="I9643" i="18"/>
  <c r="I9644" i="18"/>
  <c r="I9645" i="18"/>
  <c r="I9646" i="18"/>
  <c r="I9647" i="18"/>
  <c r="I9648" i="18"/>
  <c r="I9649" i="18"/>
  <c r="I9650" i="18"/>
  <c r="I9651" i="18"/>
  <c r="I9652" i="18"/>
  <c r="I9653" i="18"/>
  <c r="I9654" i="18"/>
  <c r="I9655" i="18"/>
  <c r="I9656" i="18"/>
  <c r="I9657" i="18"/>
  <c r="I9658" i="18"/>
  <c r="I9659" i="18"/>
  <c r="I9660" i="18"/>
  <c r="I9661" i="18"/>
  <c r="I9662" i="18"/>
  <c r="I9663" i="18"/>
  <c r="I9664" i="18"/>
  <c r="I9665" i="18"/>
  <c r="I9666" i="18"/>
  <c r="I9667" i="18"/>
  <c r="I9668" i="18"/>
  <c r="I9669" i="18"/>
  <c r="I9670" i="18"/>
  <c r="I9671" i="18"/>
  <c r="I9672" i="18"/>
  <c r="I9673" i="18"/>
  <c r="I9674" i="18"/>
  <c r="I9675" i="18"/>
  <c r="I9676" i="18"/>
  <c r="I9677" i="18"/>
  <c r="I9678" i="18"/>
  <c r="I9679" i="18"/>
  <c r="I9680" i="18"/>
  <c r="I9681" i="18"/>
  <c r="I9682" i="18"/>
  <c r="I9683" i="18"/>
  <c r="I9684" i="18"/>
  <c r="I9685" i="18"/>
  <c r="I9686" i="18"/>
  <c r="I9687" i="18"/>
  <c r="I9688" i="18"/>
  <c r="I9689" i="18"/>
  <c r="I9690" i="18"/>
  <c r="I9691" i="18"/>
  <c r="I9692" i="18"/>
  <c r="I9693" i="18"/>
  <c r="I9694" i="18"/>
  <c r="I9695" i="18"/>
  <c r="I9696" i="18"/>
  <c r="I9697" i="18"/>
  <c r="I9698" i="18"/>
  <c r="I9699" i="18"/>
  <c r="I9700" i="18"/>
  <c r="I9701" i="18"/>
  <c r="I9702" i="18"/>
  <c r="I9703" i="18"/>
  <c r="I9704" i="18"/>
  <c r="I9705" i="18"/>
  <c r="I9706" i="18"/>
  <c r="I9707" i="18"/>
  <c r="I9708" i="18"/>
  <c r="I9709" i="18"/>
  <c r="I9710" i="18"/>
  <c r="I9711" i="18"/>
  <c r="I9712" i="18"/>
  <c r="I9713" i="18"/>
  <c r="I9714" i="18"/>
  <c r="I9715" i="18"/>
  <c r="I9716" i="18"/>
  <c r="I9717" i="18"/>
  <c r="I9718" i="18"/>
  <c r="I9719" i="18"/>
  <c r="I9720" i="18"/>
  <c r="I9721" i="18"/>
  <c r="I9722" i="18"/>
  <c r="I9723" i="18"/>
  <c r="I9724" i="18"/>
  <c r="I9725" i="18"/>
  <c r="I9726" i="18"/>
  <c r="I9727" i="18"/>
  <c r="I9728" i="18"/>
  <c r="I9729" i="18"/>
  <c r="I9730" i="18"/>
  <c r="I9731" i="18"/>
  <c r="I9732" i="18"/>
  <c r="I9733" i="18"/>
  <c r="I9734" i="18"/>
  <c r="I9735" i="18"/>
  <c r="I9736" i="18"/>
  <c r="I9737" i="18"/>
  <c r="I9738" i="18"/>
  <c r="I9739" i="18"/>
  <c r="I9740" i="18"/>
  <c r="I9741" i="18"/>
  <c r="I9742" i="18"/>
  <c r="I9743" i="18"/>
  <c r="I9744" i="18"/>
  <c r="I9745" i="18"/>
  <c r="I9746" i="18"/>
  <c r="I9747" i="18"/>
  <c r="I9748" i="18"/>
  <c r="I9749" i="18"/>
  <c r="I9750" i="18"/>
  <c r="I9751" i="18"/>
  <c r="I9752" i="18"/>
  <c r="I9753" i="18"/>
  <c r="I9754" i="18"/>
  <c r="I9755" i="18"/>
  <c r="I9756" i="18"/>
  <c r="I9757" i="18"/>
  <c r="I9758" i="18"/>
  <c r="I9759" i="18"/>
  <c r="I9760" i="18"/>
  <c r="I9761" i="18"/>
  <c r="I9762" i="18"/>
  <c r="I9763" i="18"/>
  <c r="I9764" i="18"/>
  <c r="I9765" i="18"/>
  <c r="I9766" i="18"/>
  <c r="I9767" i="18"/>
  <c r="I9768" i="18"/>
  <c r="I9769" i="18"/>
  <c r="I9770" i="18"/>
  <c r="I9771" i="18"/>
  <c r="I9772" i="18"/>
  <c r="I9773" i="18"/>
  <c r="I9774" i="18"/>
  <c r="I9775" i="18"/>
  <c r="I9776" i="18"/>
  <c r="I9777" i="18"/>
  <c r="I9778" i="18"/>
  <c r="I9779" i="18"/>
  <c r="I9780" i="18"/>
  <c r="I9781" i="18"/>
  <c r="I9782" i="18"/>
  <c r="I9783" i="18"/>
  <c r="I9784" i="18"/>
  <c r="I9785" i="18"/>
  <c r="I9786" i="18"/>
  <c r="I9787" i="18"/>
  <c r="I9788" i="18"/>
  <c r="I9789" i="18"/>
  <c r="I9790" i="18"/>
  <c r="I9791" i="18"/>
  <c r="I9792" i="18"/>
  <c r="I9793" i="18"/>
  <c r="I9794" i="18"/>
  <c r="I9795" i="18"/>
  <c r="I9796" i="18"/>
  <c r="I9797" i="18"/>
  <c r="I9798" i="18"/>
  <c r="I9799" i="18"/>
  <c r="I9800" i="18"/>
  <c r="I9801" i="18"/>
  <c r="I9802" i="18"/>
  <c r="I9803" i="18"/>
  <c r="I9804" i="18"/>
  <c r="I9805" i="18"/>
  <c r="I9806" i="18"/>
  <c r="I9807" i="18"/>
  <c r="I9808" i="18"/>
  <c r="I9809" i="18"/>
  <c r="I9810" i="18"/>
  <c r="I9811" i="18"/>
  <c r="I9812" i="18"/>
  <c r="I9813" i="18"/>
  <c r="I9814" i="18"/>
  <c r="I9815" i="18"/>
  <c r="I9816" i="18"/>
  <c r="I9817" i="18"/>
  <c r="I9818" i="18"/>
  <c r="I9819" i="18"/>
  <c r="I9820" i="18"/>
  <c r="I9821" i="18"/>
  <c r="I9822" i="18"/>
  <c r="I9823" i="18"/>
  <c r="I9824" i="18"/>
  <c r="I9825" i="18"/>
  <c r="I9826" i="18"/>
  <c r="I9827" i="18"/>
  <c r="I9828" i="18"/>
  <c r="I9829" i="18"/>
  <c r="I9830" i="18"/>
  <c r="I9831" i="18"/>
  <c r="I9832" i="18"/>
  <c r="I9833" i="18"/>
  <c r="I9834" i="18"/>
  <c r="I9835" i="18"/>
  <c r="I9836" i="18"/>
  <c r="I9837" i="18"/>
  <c r="I9838" i="18"/>
  <c r="I9839" i="18"/>
  <c r="I9840" i="18"/>
  <c r="I9841" i="18"/>
  <c r="I9842" i="18"/>
  <c r="I9843" i="18"/>
  <c r="I9844" i="18"/>
  <c r="I9845" i="18"/>
  <c r="I9846" i="18"/>
  <c r="I9847" i="18"/>
  <c r="I9848" i="18"/>
  <c r="I9849" i="18"/>
  <c r="I9850" i="18"/>
  <c r="I9851" i="18"/>
  <c r="I9852" i="18"/>
  <c r="I9853" i="18"/>
  <c r="I9854" i="18"/>
  <c r="I9855" i="18"/>
  <c r="I9856" i="18"/>
  <c r="I9857" i="18"/>
  <c r="I9858" i="18"/>
  <c r="I9859" i="18"/>
  <c r="I9860" i="18"/>
  <c r="I9861" i="18"/>
  <c r="I9862" i="18"/>
  <c r="I9863" i="18"/>
  <c r="I9864" i="18"/>
  <c r="I9865" i="18"/>
  <c r="I9866" i="18"/>
  <c r="I9867" i="18"/>
  <c r="I9868" i="18"/>
  <c r="I9869" i="18"/>
  <c r="I9870" i="18"/>
  <c r="I9871" i="18"/>
  <c r="I9872" i="18"/>
  <c r="I9873" i="18"/>
  <c r="I9874" i="18"/>
  <c r="I9875" i="18"/>
  <c r="I9876" i="18"/>
  <c r="I9877" i="18"/>
  <c r="I9878" i="18"/>
  <c r="I9879" i="18"/>
  <c r="I9880" i="18"/>
  <c r="I9881" i="18"/>
  <c r="I9882" i="18"/>
  <c r="I9883" i="18"/>
  <c r="I9884" i="18"/>
  <c r="I9885" i="18"/>
  <c r="I9886" i="18"/>
  <c r="I9887" i="18"/>
  <c r="I9888" i="18"/>
  <c r="I9889" i="18"/>
  <c r="I9890" i="18"/>
  <c r="I9891" i="18"/>
  <c r="I9892" i="18"/>
  <c r="I9893" i="18"/>
  <c r="I9894" i="18"/>
  <c r="I9895" i="18"/>
  <c r="I9896" i="18"/>
  <c r="I9897" i="18"/>
  <c r="I9898" i="18"/>
  <c r="I9899" i="18"/>
  <c r="I9900" i="18"/>
  <c r="I9901" i="18"/>
  <c r="I9902" i="18"/>
  <c r="I9903" i="18"/>
  <c r="I9904" i="18"/>
  <c r="I9905" i="18"/>
  <c r="I9906" i="18"/>
  <c r="I9907" i="18"/>
  <c r="I9908" i="18"/>
  <c r="I9909" i="18"/>
  <c r="I9910" i="18"/>
  <c r="I9911" i="18"/>
  <c r="I9912" i="18"/>
  <c r="I9913" i="18"/>
  <c r="I9914" i="18"/>
  <c r="I9915" i="18"/>
  <c r="I9916" i="18"/>
  <c r="I9917" i="18"/>
  <c r="I9918" i="18"/>
  <c r="I9919" i="18"/>
  <c r="I9920" i="18"/>
  <c r="I9921" i="18"/>
  <c r="I9922" i="18"/>
  <c r="I9923" i="18"/>
  <c r="I9924" i="18"/>
  <c r="I9925" i="18"/>
  <c r="I9926" i="18"/>
  <c r="I9927" i="18"/>
  <c r="I9928" i="18"/>
  <c r="I9929" i="18"/>
  <c r="I9930" i="18"/>
  <c r="I9931" i="18"/>
  <c r="I9932" i="18"/>
  <c r="I9933" i="18"/>
  <c r="I9934" i="18"/>
  <c r="I9935" i="18"/>
  <c r="I9936" i="18"/>
  <c r="I9937" i="18"/>
  <c r="I9938" i="18"/>
  <c r="I9939" i="18"/>
  <c r="I9940" i="18"/>
  <c r="I9941" i="18"/>
  <c r="I9942" i="18"/>
  <c r="I9943" i="18"/>
  <c r="I9944" i="18"/>
  <c r="I9945" i="18"/>
  <c r="I9946" i="18"/>
  <c r="I9947" i="18"/>
  <c r="I9948" i="18"/>
  <c r="I9949" i="18"/>
  <c r="I9950" i="18"/>
  <c r="I9951" i="18"/>
  <c r="I9952" i="18"/>
  <c r="I9953" i="18"/>
  <c r="I9954" i="18"/>
  <c r="I9955" i="18"/>
  <c r="I9956" i="18"/>
  <c r="I9957" i="18"/>
  <c r="I9958" i="18"/>
  <c r="I9959" i="18"/>
  <c r="I9960" i="18"/>
  <c r="I9961" i="18"/>
  <c r="I9962" i="18"/>
  <c r="I9963" i="18"/>
  <c r="I9964" i="18"/>
  <c r="I9965" i="18"/>
  <c r="I9966" i="18"/>
  <c r="I9967" i="18"/>
  <c r="I9968" i="18"/>
  <c r="I9969" i="18"/>
  <c r="I9970" i="18"/>
  <c r="I9971" i="18"/>
  <c r="I9972" i="18"/>
  <c r="I9973" i="18"/>
  <c r="I9974" i="18"/>
  <c r="I9975" i="18"/>
  <c r="I9976" i="18"/>
  <c r="I9977" i="18"/>
  <c r="I9978" i="18"/>
  <c r="I9979" i="18"/>
  <c r="I9980" i="18"/>
  <c r="I9981" i="18"/>
  <c r="I9982" i="18"/>
  <c r="I9983" i="18"/>
  <c r="I9984" i="18"/>
  <c r="I9985" i="18"/>
  <c r="I9986" i="18"/>
  <c r="I9987" i="18"/>
  <c r="I9988" i="18"/>
  <c r="I9989" i="18"/>
  <c r="I9990" i="18"/>
  <c r="I9991" i="18"/>
  <c r="I9992" i="18"/>
  <c r="I9993" i="18"/>
  <c r="I9994" i="18"/>
  <c r="I9995" i="18"/>
  <c r="I9996" i="18"/>
  <c r="I9997" i="18"/>
  <c r="I9998" i="18"/>
  <c r="I9999" i="18"/>
  <c r="I10000" i="18"/>
  <c r="I10001" i="18"/>
  <c r="I10002" i="18"/>
  <c r="I10003" i="18"/>
  <c r="I10004" i="18"/>
  <c r="I10005" i="18"/>
  <c r="I10006" i="18"/>
  <c r="I10007" i="18"/>
  <c r="I10008" i="18"/>
  <c r="I10009" i="18"/>
  <c r="I10010" i="18"/>
  <c r="I10011" i="18"/>
  <c r="I10012" i="18"/>
  <c r="I10013" i="18"/>
  <c r="I10014" i="18"/>
  <c r="I10015" i="18"/>
  <c r="I10016" i="18"/>
  <c r="I10017" i="18"/>
  <c r="I10018" i="18"/>
  <c r="I10019" i="18"/>
  <c r="I10020" i="18"/>
  <c r="I10021" i="18"/>
  <c r="I10022" i="18"/>
  <c r="I10023" i="18"/>
  <c r="I10024" i="18"/>
  <c r="I10025" i="18"/>
  <c r="I10026" i="18"/>
  <c r="I10027" i="18"/>
  <c r="I10028" i="18"/>
  <c r="I10029" i="18"/>
  <c r="I10030" i="18"/>
  <c r="I10031" i="18"/>
  <c r="I10032" i="18"/>
  <c r="I10033" i="18"/>
  <c r="I10034" i="18"/>
  <c r="I10035" i="18"/>
  <c r="I10036" i="18"/>
  <c r="I10037" i="18"/>
  <c r="I10038" i="18"/>
  <c r="I10039" i="18"/>
  <c r="I10040" i="18"/>
  <c r="I10041" i="18"/>
  <c r="I10042" i="18"/>
  <c r="I10043" i="18"/>
  <c r="I10044" i="18"/>
  <c r="I10045" i="18"/>
  <c r="I10046" i="18"/>
  <c r="I10047" i="18"/>
  <c r="I10048" i="18"/>
  <c r="I10049" i="18"/>
  <c r="I10050" i="18"/>
  <c r="I10051" i="18"/>
  <c r="I10052" i="18"/>
  <c r="I10053" i="18"/>
  <c r="I10054" i="18"/>
  <c r="I10055" i="18"/>
  <c r="I10056" i="18"/>
  <c r="I10057" i="18"/>
  <c r="I10058" i="18"/>
  <c r="I10059" i="18"/>
  <c r="I10060" i="18"/>
  <c r="I10061" i="18"/>
  <c r="I10062" i="18"/>
  <c r="I10063" i="18"/>
  <c r="I10064" i="18"/>
  <c r="I10065" i="18"/>
  <c r="I10066" i="18"/>
  <c r="I10067" i="18"/>
  <c r="I10068" i="18"/>
  <c r="I10069" i="18"/>
  <c r="I10070" i="18"/>
  <c r="I10071" i="18"/>
  <c r="I10072" i="18"/>
  <c r="I10073" i="18"/>
  <c r="I10074" i="18"/>
  <c r="I10075" i="18"/>
  <c r="I10076" i="18"/>
  <c r="I10077" i="18"/>
  <c r="I10078" i="18"/>
  <c r="I10079" i="18"/>
  <c r="I10080" i="18"/>
  <c r="I10081" i="18"/>
  <c r="I10082" i="18"/>
  <c r="I10083" i="18"/>
  <c r="I10084" i="18"/>
  <c r="I10085" i="18"/>
  <c r="I10086" i="18"/>
  <c r="I10087" i="18"/>
  <c r="I10088" i="18"/>
  <c r="I10089" i="18"/>
  <c r="I10090" i="18"/>
  <c r="I10091" i="18"/>
  <c r="I10092" i="18"/>
  <c r="I10093" i="18"/>
  <c r="I10094" i="18"/>
  <c r="I10095" i="18"/>
  <c r="I10096" i="18"/>
  <c r="I10097" i="18"/>
  <c r="I10098" i="18"/>
  <c r="I10099" i="18"/>
  <c r="I10100" i="18"/>
  <c r="I10101" i="18"/>
  <c r="I10102" i="18"/>
  <c r="I10103" i="18"/>
  <c r="I10104" i="18"/>
  <c r="I10105" i="18"/>
  <c r="I10106" i="18"/>
  <c r="I10107" i="18"/>
  <c r="I10108" i="18"/>
  <c r="I10109" i="18"/>
  <c r="I10110" i="18"/>
  <c r="I10111" i="18"/>
  <c r="I10112" i="18"/>
  <c r="I10113" i="18"/>
  <c r="I10114" i="18"/>
  <c r="I10115" i="18"/>
  <c r="I10116" i="18"/>
  <c r="I10117" i="18"/>
  <c r="I10118" i="18"/>
  <c r="I10119" i="18"/>
  <c r="I10120" i="18"/>
  <c r="I10121" i="18"/>
  <c r="I10122" i="18"/>
  <c r="I10123" i="18"/>
  <c r="I10124" i="18"/>
  <c r="I10125" i="18"/>
  <c r="I10126" i="18"/>
  <c r="I10127" i="18"/>
  <c r="I10128" i="18"/>
  <c r="I10129" i="18"/>
  <c r="I10130" i="18"/>
  <c r="I10131" i="18"/>
  <c r="I10132" i="18"/>
  <c r="I10133" i="18"/>
  <c r="I10134" i="18"/>
  <c r="I10135" i="18"/>
  <c r="I10136" i="18"/>
  <c r="I10137" i="18"/>
  <c r="I10138" i="18"/>
  <c r="I10139" i="18"/>
  <c r="I10140" i="18"/>
  <c r="I10141" i="18"/>
  <c r="I10142" i="18"/>
  <c r="I10143" i="18"/>
  <c r="I10144" i="18"/>
  <c r="I10145" i="18"/>
  <c r="I10146" i="18"/>
  <c r="I10147" i="18"/>
  <c r="I10148" i="18"/>
  <c r="I10149" i="18"/>
  <c r="I10150" i="18"/>
  <c r="I10151" i="18"/>
  <c r="I10152" i="18"/>
  <c r="I10153" i="18"/>
  <c r="I10154" i="18"/>
  <c r="I10155" i="18"/>
  <c r="I10156" i="18"/>
  <c r="I10157" i="18"/>
  <c r="I10158" i="18"/>
  <c r="I10159" i="18"/>
  <c r="I10160" i="18"/>
  <c r="I10161" i="18"/>
  <c r="I10162" i="18"/>
  <c r="I10163" i="18"/>
  <c r="I10164" i="18"/>
  <c r="I10165" i="18"/>
  <c r="I10166" i="18"/>
  <c r="I10167" i="18"/>
  <c r="I10168" i="18"/>
  <c r="I10169" i="18"/>
  <c r="I10170" i="18"/>
  <c r="I10171" i="18"/>
  <c r="I10172" i="18"/>
  <c r="I10173" i="18"/>
  <c r="I10174" i="18"/>
  <c r="I10175" i="18"/>
  <c r="I10176" i="18"/>
  <c r="I10177" i="18"/>
  <c r="I10178" i="18"/>
  <c r="I10179" i="18"/>
  <c r="I10180" i="18"/>
  <c r="I10181" i="18"/>
  <c r="I10182" i="18"/>
  <c r="I10183" i="18"/>
  <c r="I10184" i="18"/>
  <c r="I10185" i="18"/>
  <c r="I10186" i="18"/>
  <c r="I10187" i="18"/>
  <c r="I10188" i="18"/>
  <c r="I10189" i="18"/>
  <c r="I10190" i="18"/>
  <c r="I10191" i="18"/>
  <c r="I10192" i="18"/>
  <c r="I10193" i="18"/>
  <c r="I10194" i="18"/>
  <c r="I10195" i="18"/>
  <c r="I10196" i="18"/>
  <c r="I10197" i="18"/>
  <c r="I10198" i="18"/>
  <c r="I10199" i="18"/>
  <c r="I10200" i="18"/>
  <c r="I10201" i="18"/>
  <c r="I10202" i="18"/>
  <c r="I10203" i="18"/>
  <c r="I10204" i="18"/>
  <c r="I10205" i="18"/>
  <c r="I10206" i="18"/>
  <c r="I10207" i="18"/>
  <c r="I10208" i="18"/>
  <c r="I10209" i="18"/>
  <c r="I10210" i="18"/>
  <c r="I10211" i="18"/>
  <c r="I10212" i="18"/>
  <c r="I10213" i="18"/>
  <c r="I10214" i="18"/>
  <c r="I10215" i="18"/>
  <c r="I10216" i="18"/>
  <c r="I10217" i="18"/>
  <c r="I10218" i="18"/>
  <c r="I10219" i="18"/>
  <c r="I10220" i="18"/>
  <c r="I10221" i="18"/>
  <c r="I10222" i="18"/>
  <c r="I10223" i="18"/>
  <c r="I10224" i="18"/>
  <c r="I10225" i="18"/>
  <c r="I10226" i="18"/>
  <c r="I10227" i="18"/>
  <c r="I10228" i="18"/>
  <c r="I10229" i="18"/>
  <c r="I10230" i="18"/>
  <c r="I10231" i="18"/>
  <c r="I10232" i="18"/>
  <c r="I10233" i="18"/>
  <c r="I10234" i="18"/>
  <c r="I10235" i="18"/>
  <c r="I10236" i="18"/>
  <c r="I10237" i="18"/>
  <c r="I10238" i="18"/>
  <c r="I10239" i="18"/>
  <c r="I10240" i="18"/>
  <c r="I10241" i="18"/>
  <c r="I10242" i="18"/>
  <c r="I10243" i="18"/>
  <c r="I10244" i="18"/>
  <c r="I10245" i="18"/>
  <c r="I10246" i="18"/>
  <c r="I10247" i="18"/>
  <c r="I10248" i="18"/>
  <c r="I10249" i="18"/>
  <c r="I10250" i="18"/>
  <c r="I10251" i="18"/>
  <c r="I10252" i="18"/>
  <c r="I10253" i="18"/>
  <c r="I10254" i="18"/>
  <c r="I10255" i="18"/>
  <c r="I10256" i="18"/>
  <c r="I10257" i="18"/>
  <c r="I10258" i="18"/>
  <c r="I10259" i="18"/>
  <c r="I10260" i="18"/>
  <c r="I10261" i="18"/>
  <c r="I10262" i="18"/>
  <c r="I10263" i="18"/>
  <c r="I10264" i="18"/>
  <c r="I10265" i="18"/>
  <c r="I10266" i="18"/>
  <c r="I10267" i="18"/>
  <c r="I10268" i="18"/>
  <c r="I10269" i="18"/>
  <c r="I10270" i="18"/>
  <c r="I10271" i="18"/>
  <c r="I10272" i="18"/>
  <c r="I10273" i="18"/>
  <c r="I10274" i="18"/>
  <c r="I10275" i="18"/>
  <c r="I10276" i="18"/>
  <c r="I10277" i="18"/>
  <c r="I10278" i="18"/>
  <c r="I10279" i="18"/>
  <c r="I10280" i="18"/>
  <c r="I10281" i="18"/>
  <c r="I10282" i="18"/>
  <c r="I10283" i="18"/>
  <c r="I10284" i="18"/>
  <c r="I10285" i="18"/>
  <c r="I10286" i="18"/>
  <c r="I10287" i="18"/>
  <c r="I10288" i="18"/>
  <c r="I10289" i="18"/>
  <c r="I10290" i="18"/>
  <c r="I10291" i="18"/>
  <c r="I10292" i="18"/>
  <c r="I10293" i="18"/>
  <c r="I10294" i="18"/>
  <c r="I10295" i="18"/>
  <c r="I10296" i="18"/>
  <c r="I10297" i="18"/>
  <c r="I10298" i="18"/>
  <c r="I10299" i="18"/>
  <c r="I10300" i="18"/>
  <c r="I10301" i="18"/>
  <c r="I10302" i="18"/>
  <c r="I10303" i="18"/>
  <c r="I10304" i="18"/>
  <c r="I10305" i="18"/>
  <c r="I10306" i="18"/>
  <c r="I10307" i="18"/>
  <c r="I10308" i="18"/>
  <c r="I10309" i="18"/>
  <c r="I10310" i="18"/>
  <c r="I10311" i="18"/>
  <c r="I10312" i="18"/>
  <c r="I10313" i="18"/>
  <c r="I10314" i="18"/>
  <c r="I10315" i="18"/>
  <c r="I10316" i="18"/>
  <c r="I10317" i="18"/>
  <c r="I10318" i="18"/>
  <c r="I10319" i="18"/>
  <c r="I10320" i="18"/>
  <c r="I10321" i="18"/>
  <c r="I10322" i="18"/>
  <c r="I10323" i="18"/>
  <c r="I10324" i="18"/>
  <c r="I10325" i="18"/>
  <c r="I10326" i="18"/>
  <c r="I10327" i="18"/>
  <c r="I10328" i="18"/>
  <c r="I10329" i="18"/>
  <c r="I10330" i="18"/>
  <c r="I10331" i="18"/>
  <c r="I10332" i="18"/>
  <c r="I10333" i="18"/>
  <c r="I10334" i="18"/>
  <c r="I10335" i="18"/>
  <c r="I10336" i="18"/>
  <c r="I10337" i="18"/>
  <c r="I10338" i="18"/>
  <c r="I10339" i="18"/>
  <c r="I10340" i="18"/>
  <c r="I10341" i="18"/>
  <c r="I10342" i="18"/>
  <c r="I10343" i="18"/>
  <c r="I10344" i="18"/>
  <c r="I10345" i="18"/>
  <c r="I10346" i="18"/>
  <c r="I10347" i="18"/>
  <c r="I10348" i="18"/>
  <c r="I10349" i="18"/>
  <c r="I10350" i="18"/>
  <c r="I10351" i="18"/>
  <c r="I10352" i="18"/>
  <c r="I10353" i="18"/>
  <c r="I10354" i="18"/>
  <c r="I10355" i="18"/>
  <c r="I10356" i="18"/>
  <c r="I10357" i="18"/>
  <c r="I10358" i="18"/>
  <c r="I10359" i="18"/>
  <c r="I10360" i="18"/>
  <c r="I10361" i="18"/>
  <c r="I10362" i="18"/>
  <c r="I10363" i="18"/>
  <c r="I10364" i="18"/>
  <c r="I10365" i="18"/>
  <c r="I10366" i="18"/>
  <c r="I10367" i="18"/>
  <c r="I10368" i="18"/>
  <c r="I10369" i="18"/>
  <c r="I10370" i="18"/>
  <c r="I10371" i="18"/>
  <c r="I10372" i="18"/>
  <c r="I10373" i="18"/>
  <c r="I10374" i="18"/>
  <c r="I10375" i="18"/>
  <c r="I10376" i="18"/>
  <c r="I10377" i="18"/>
  <c r="I10378" i="18"/>
  <c r="I10379" i="18"/>
  <c r="I10380" i="18"/>
  <c r="I10381" i="18"/>
  <c r="I10382" i="18"/>
  <c r="I10383" i="18"/>
  <c r="I10384" i="18"/>
  <c r="I10385" i="18"/>
  <c r="I10386" i="18"/>
  <c r="I10387" i="18"/>
  <c r="I10388" i="18"/>
  <c r="I10389" i="18"/>
  <c r="I10390" i="18"/>
  <c r="I10391" i="18"/>
  <c r="I10392" i="18"/>
  <c r="I10393" i="18"/>
  <c r="I10394" i="18"/>
  <c r="I10395" i="18"/>
  <c r="I10396" i="18"/>
  <c r="I10397" i="18"/>
  <c r="I10398" i="18"/>
  <c r="I10399" i="18"/>
  <c r="I10400" i="18"/>
  <c r="I10401" i="18"/>
  <c r="I10402" i="18"/>
  <c r="I10403" i="18"/>
  <c r="I10404" i="18"/>
  <c r="I10405" i="18"/>
  <c r="I10406" i="18"/>
  <c r="I10407" i="18"/>
  <c r="I10408" i="18"/>
  <c r="I10409" i="18"/>
  <c r="I10410" i="18"/>
  <c r="I10411" i="18"/>
  <c r="I10412" i="18"/>
  <c r="I10413" i="18"/>
  <c r="I10414" i="18"/>
  <c r="I10415" i="18"/>
  <c r="I10416" i="18"/>
  <c r="I10417" i="18"/>
  <c r="I10418" i="18"/>
  <c r="I10419" i="18"/>
  <c r="I10420" i="18"/>
  <c r="I10421" i="18"/>
  <c r="I10422" i="18"/>
  <c r="I10423" i="18"/>
  <c r="I10424" i="18"/>
  <c r="I10425" i="18"/>
  <c r="I10426" i="18"/>
  <c r="I10427" i="18"/>
  <c r="I10428" i="18"/>
  <c r="I10429" i="18"/>
  <c r="I10430" i="18"/>
  <c r="I10431" i="18"/>
  <c r="I10432" i="18"/>
  <c r="I10433" i="18"/>
  <c r="I10434" i="18"/>
  <c r="I10435" i="18"/>
  <c r="I10436" i="18"/>
  <c r="I10437" i="18"/>
  <c r="I10438" i="18"/>
  <c r="I10439" i="18"/>
  <c r="I10440" i="18"/>
  <c r="I10441" i="18"/>
  <c r="I10442" i="18"/>
  <c r="I10443" i="18"/>
  <c r="I10444" i="18"/>
  <c r="I10445" i="18"/>
  <c r="I10446" i="18"/>
  <c r="I10447" i="18"/>
  <c r="I10448" i="18"/>
  <c r="I10449" i="18"/>
  <c r="I10450" i="18"/>
  <c r="I10451" i="18"/>
  <c r="I10452" i="18"/>
  <c r="I10453" i="18"/>
  <c r="I10454" i="18"/>
  <c r="I10455" i="18"/>
  <c r="I10456" i="18"/>
  <c r="I10457" i="18"/>
  <c r="I10458" i="18"/>
  <c r="I10459" i="18"/>
  <c r="I10460" i="18"/>
  <c r="I10461" i="18"/>
  <c r="I10462" i="18"/>
  <c r="I10463" i="18"/>
  <c r="I10464" i="18"/>
  <c r="I10465" i="18"/>
  <c r="I10466" i="18"/>
  <c r="I10467" i="18"/>
  <c r="I10468" i="18"/>
  <c r="I10469" i="18"/>
  <c r="I10470" i="18"/>
  <c r="I10471" i="18"/>
  <c r="I10472" i="18"/>
  <c r="I10473" i="18"/>
  <c r="I10474" i="18"/>
  <c r="I10475" i="18"/>
  <c r="I10476" i="18"/>
  <c r="I10477" i="18"/>
  <c r="I10478" i="18"/>
  <c r="I10479" i="18"/>
  <c r="I10480" i="18"/>
  <c r="I10481" i="18"/>
  <c r="I10482" i="18"/>
  <c r="I10483" i="18"/>
  <c r="I10484" i="18"/>
  <c r="I10485" i="18"/>
  <c r="I10486" i="18"/>
  <c r="I10487" i="18"/>
  <c r="I10488" i="18"/>
  <c r="I10489" i="18"/>
  <c r="I10490" i="18"/>
  <c r="I10491" i="18"/>
  <c r="I10492" i="18"/>
  <c r="I10493" i="18"/>
  <c r="I10494" i="18"/>
  <c r="I10495" i="18"/>
  <c r="I10496" i="18"/>
  <c r="I10497" i="18"/>
  <c r="I10498" i="18"/>
  <c r="I10499" i="18"/>
  <c r="I10500" i="18"/>
  <c r="I10501" i="18"/>
  <c r="I10502" i="18"/>
  <c r="I10503" i="18"/>
  <c r="I10504" i="18"/>
  <c r="I10505" i="18"/>
  <c r="I10506" i="18"/>
  <c r="I10507" i="18"/>
  <c r="I10508" i="18"/>
  <c r="I10509" i="18"/>
  <c r="I10510" i="18"/>
  <c r="I10511" i="18"/>
  <c r="I10512" i="18"/>
  <c r="I10513" i="18"/>
  <c r="I10514" i="18"/>
  <c r="I10515" i="18"/>
  <c r="I10516" i="18"/>
  <c r="I10517" i="18"/>
  <c r="I10518" i="18"/>
  <c r="I10519" i="18"/>
  <c r="I10520" i="18"/>
  <c r="I10521" i="18"/>
  <c r="I10522" i="18"/>
  <c r="I10523" i="18"/>
  <c r="I10524" i="18"/>
  <c r="I10525" i="18"/>
  <c r="I10526" i="18"/>
  <c r="I10527" i="18"/>
  <c r="I10528" i="18"/>
  <c r="I10529" i="18"/>
  <c r="I10530" i="18"/>
  <c r="I10531" i="18"/>
  <c r="I10532" i="18"/>
  <c r="I10533" i="18"/>
  <c r="I10534" i="18"/>
  <c r="I10535" i="18"/>
  <c r="I10536" i="18"/>
  <c r="I10537" i="18"/>
  <c r="I10538" i="18"/>
  <c r="I10539" i="18"/>
  <c r="I10540" i="18"/>
  <c r="I10541" i="18"/>
  <c r="I10542" i="18"/>
  <c r="I10543" i="18"/>
  <c r="I10544" i="18"/>
  <c r="I10545" i="18"/>
  <c r="I10546" i="18"/>
  <c r="I10547" i="18"/>
  <c r="I10548" i="18"/>
  <c r="I10549" i="18"/>
  <c r="I10550" i="18"/>
  <c r="I10551" i="18"/>
  <c r="I10552" i="18"/>
  <c r="I10553" i="18"/>
  <c r="I10554" i="18"/>
  <c r="I10555" i="18"/>
  <c r="I10556" i="18"/>
  <c r="I10557" i="18"/>
  <c r="I10558" i="18"/>
  <c r="I10559" i="18"/>
  <c r="I10560" i="18"/>
  <c r="I10561" i="18"/>
  <c r="I10562" i="18"/>
  <c r="I10563" i="18"/>
  <c r="I10564" i="18"/>
  <c r="I10565" i="18"/>
  <c r="I10566" i="18"/>
  <c r="I10567" i="18"/>
  <c r="I10568" i="18"/>
  <c r="I10569" i="18"/>
  <c r="I10570" i="18"/>
  <c r="I10571" i="18"/>
  <c r="I10572" i="18"/>
  <c r="I10573" i="18"/>
  <c r="I10574" i="18"/>
  <c r="I10575" i="18"/>
  <c r="I10576" i="18"/>
  <c r="I10577" i="18"/>
  <c r="I10578" i="18"/>
  <c r="I10579" i="18"/>
  <c r="I10580" i="18"/>
  <c r="I10581" i="18"/>
  <c r="I10582" i="18"/>
  <c r="I10583" i="18"/>
  <c r="I10584" i="18"/>
  <c r="I10585" i="18"/>
  <c r="I10586" i="18"/>
  <c r="I10587" i="18"/>
  <c r="I10588" i="18"/>
  <c r="I10589" i="18"/>
  <c r="I10590" i="18"/>
  <c r="I10591" i="18"/>
  <c r="I10592" i="18"/>
  <c r="I10593" i="18"/>
  <c r="I10594" i="18"/>
  <c r="I10595" i="18"/>
  <c r="I10596" i="18"/>
  <c r="I10597" i="18"/>
  <c r="I10598" i="18"/>
  <c r="I10599" i="18"/>
  <c r="I10600" i="18"/>
  <c r="I10601" i="18"/>
  <c r="I10602" i="18"/>
  <c r="I10603" i="18"/>
  <c r="I10604" i="18"/>
  <c r="I10605" i="18"/>
  <c r="I10606" i="18"/>
  <c r="I10607" i="18"/>
  <c r="I10608" i="18"/>
  <c r="I10609" i="18"/>
  <c r="I10610" i="18"/>
  <c r="I10611" i="18"/>
  <c r="I10612" i="18"/>
  <c r="I10613" i="18"/>
  <c r="I10614" i="18"/>
  <c r="I10615" i="18"/>
  <c r="I10616" i="18"/>
  <c r="I10617" i="18"/>
  <c r="I10618" i="18"/>
  <c r="I10619" i="18"/>
  <c r="I10620" i="18"/>
  <c r="I10621" i="18"/>
  <c r="I10622" i="18"/>
  <c r="I10623" i="18"/>
  <c r="I10624" i="18"/>
  <c r="I10625" i="18"/>
  <c r="I10626" i="18"/>
  <c r="I10627" i="18"/>
  <c r="I10628" i="18"/>
  <c r="I10629" i="18"/>
  <c r="I10630" i="18"/>
  <c r="I10631" i="18"/>
  <c r="I10632" i="18"/>
  <c r="I10633" i="18"/>
  <c r="I10634" i="18"/>
  <c r="I10635" i="18"/>
  <c r="I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J52" i="18"/>
  <c r="J53" i="18"/>
  <c r="J54" i="18"/>
  <c r="J55" i="18"/>
  <c r="J56" i="18"/>
  <c r="J57" i="18"/>
  <c r="J58" i="18"/>
  <c r="J59" i="18"/>
  <c r="J60" i="18"/>
  <c r="J61" i="18"/>
  <c r="J62" i="18"/>
  <c r="J63" i="18"/>
  <c r="J64" i="18"/>
  <c r="J65" i="18"/>
  <c r="J66" i="18"/>
  <c r="J67" i="18"/>
  <c r="J68" i="18"/>
  <c r="J69" i="18"/>
  <c r="J70" i="18"/>
  <c r="J71" i="18"/>
  <c r="J72" i="18"/>
  <c r="J73" i="18"/>
  <c r="J74" i="18"/>
  <c r="J75" i="18"/>
  <c r="J76" i="18"/>
  <c r="J77" i="18"/>
  <c r="J78" i="18"/>
  <c r="J79" i="18"/>
  <c r="J80" i="18"/>
  <c r="J81" i="18"/>
  <c r="J82" i="18"/>
  <c r="J83" i="18"/>
  <c r="J84" i="18"/>
  <c r="J85" i="18"/>
  <c r="J86" i="18"/>
  <c r="J87" i="18"/>
  <c r="J88" i="18"/>
  <c r="J89" i="18"/>
  <c r="J90" i="18"/>
  <c r="J91" i="18"/>
  <c r="J92" i="18"/>
  <c r="J93" i="18"/>
  <c r="J94" i="18"/>
  <c r="J95" i="18"/>
  <c r="J96" i="18"/>
  <c r="J97" i="18"/>
  <c r="J98" i="18"/>
  <c r="J99" i="18"/>
  <c r="J100" i="18"/>
  <c r="J101" i="18"/>
  <c r="J102" i="18"/>
  <c r="J103" i="18"/>
  <c r="J104" i="18"/>
  <c r="J105" i="18"/>
  <c r="J106" i="18"/>
  <c r="J107" i="18"/>
  <c r="J108" i="18"/>
  <c r="J109" i="18"/>
  <c r="J110" i="18"/>
  <c r="J111" i="18"/>
  <c r="J112" i="18"/>
  <c r="J113" i="18"/>
  <c r="J114" i="18"/>
  <c r="J115" i="18"/>
  <c r="J116" i="18"/>
  <c r="J117" i="18"/>
  <c r="J118" i="18"/>
  <c r="J119" i="18"/>
  <c r="J120" i="18"/>
  <c r="J121" i="18"/>
  <c r="J122" i="18"/>
  <c r="J123" i="18"/>
  <c r="J124" i="18"/>
  <c r="J125" i="18"/>
  <c r="J126" i="18"/>
  <c r="J127" i="18"/>
  <c r="J128" i="18"/>
  <c r="J129" i="18"/>
  <c r="J130" i="18"/>
  <c r="J131" i="18"/>
  <c r="J132" i="18"/>
  <c r="J133" i="18"/>
  <c r="J134" i="18"/>
  <c r="J135" i="18"/>
  <c r="J136" i="18"/>
  <c r="J137" i="18"/>
  <c r="J138" i="18"/>
  <c r="J139" i="18"/>
  <c r="J140" i="18"/>
  <c r="J141" i="18"/>
  <c r="J142" i="18"/>
  <c r="J143" i="18"/>
  <c r="J144" i="18"/>
  <c r="J145" i="18"/>
  <c r="J146" i="18"/>
  <c r="J147" i="18"/>
  <c r="J148" i="18"/>
  <c r="J149" i="18"/>
  <c r="J150" i="18"/>
  <c r="J151" i="18"/>
  <c r="J152" i="18"/>
  <c r="J153" i="18"/>
  <c r="J154" i="18"/>
  <c r="J155" i="18"/>
  <c r="J156" i="18"/>
  <c r="J157" i="18"/>
  <c r="J158" i="18"/>
  <c r="J159" i="18"/>
  <c r="J160" i="18"/>
  <c r="J161" i="18"/>
  <c r="J162" i="18"/>
  <c r="J163" i="18"/>
  <c r="J164" i="18"/>
  <c r="J165" i="18"/>
  <c r="J166" i="18"/>
  <c r="J167" i="18"/>
  <c r="J168" i="18"/>
  <c r="J169" i="18"/>
  <c r="J170" i="18"/>
  <c r="J171" i="18"/>
  <c r="J172" i="18"/>
  <c r="J173" i="18"/>
  <c r="J174" i="18"/>
  <c r="J175" i="18"/>
  <c r="J176" i="18"/>
  <c r="J177" i="18"/>
  <c r="J178" i="18"/>
  <c r="J179" i="18"/>
  <c r="J180" i="18"/>
  <c r="J181" i="18"/>
  <c r="J182" i="18"/>
  <c r="J183" i="18"/>
  <c r="J184" i="18"/>
  <c r="J185" i="18"/>
  <c r="J186" i="18"/>
  <c r="J187" i="18"/>
  <c r="J188" i="18"/>
  <c r="J189" i="18"/>
  <c r="J190" i="18"/>
  <c r="J191" i="18"/>
  <c r="J192" i="18"/>
  <c r="J193" i="18"/>
  <c r="J194" i="18"/>
  <c r="J195" i="18"/>
  <c r="J196" i="18"/>
  <c r="J197" i="18"/>
  <c r="J198" i="18"/>
  <c r="J199" i="18"/>
  <c r="J200" i="18"/>
  <c r="J201" i="18"/>
  <c r="J202" i="18"/>
  <c r="J203" i="18"/>
  <c r="J204" i="18"/>
  <c r="J205" i="18"/>
  <c r="J206" i="18"/>
  <c r="J207" i="18"/>
  <c r="J208" i="18"/>
  <c r="J209" i="18"/>
  <c r="J210" i="18"/>
  <c r="J211" i="18"/>
  <c r="J212" i="18"/>
  <c r="J213" i="18"/>
  <c r="J214" i="18"/>
  <c r="J215" i="18"/>
  <c r="J216" i="18"/>
  <c r="J217" i="18"/>
  <c r="J218" i="18"/>
  <c r="J219" i="18"/>
  <c r="J220" i="18"/>
  <c r="J221" i="18"/>
  <c r="J222" i="18"/>
  <c r="J223" i="18"/>
  <c r="J224" i="18"/>
  <c r="J225" i="18"/>
  <c r="J226" i="18"/>
  <c r="J227" i="18"/>
  <c r="J228" i="18"/>
  <c r="J229" i="18"/>
  <c r="J230" i="18"/>
  <c r="J231" i="18"/>
  <c r="J232" i="18"/>
  <c r="J233" i="18"/>
  <c r="J234" i="18"/>
  <c r="J235" i="18"/>
  <c r="J236" i="18"/>
  <c r="J237" i="18"/>
  <c r="J238" i="18"/>
  <c r="J239" i="18"/>
  <c r="J240" i="18"/>
  <c r="J241" i="18"/>
  <c r="J242" i="18"/>
  <c r="J243" i="18"/>
  <c r="J244" i="18"/>
  <c r="J245" i="18"/>
  <c r="J246" i="18"/>
  <c r="J247" i="18"/>
  <c r="J248" i="18"/>
  <c r="J249" i="18"/>
  <c r="J250" i="18"/>
  <c r="J251" i="18"/>
  <c r="J252" i="18"/>
  <c r="J253" i="18"/>
  <c r="J254" i="18"/>
  <c r="J255" i="18"/>
  <c r="J256" i="18"/>
  <c r="J257" i="18"/>
  <c r="J258" i="18"/>
  <c r="J259" i="18"/>
  <c r="J260" i="18"/>
  <c r="J261" i="18"/>
  <c r="J262" i="18"/>
  <c r="J263" i="18"/>
  <c r="J264" i="18"/>
  <c r="J265" i="18"/>
  <c r="J266" i="18"/>
  <c r="J267" i="18"/>
  <c r="J268" i="18"/>
  <c r="J269" i="18"/>
  <c r="J270" i="18"/>
  <c r="J271" i="18"/>
  <c r="J272" i="18"/>
  <c r="J273" i="18"/>
  <c r="J274" i="18"/>
  <c r="J275" i="18"/>
  <c r="J276" i="18"/>
  <c r="J277" i="18"/>
  <c r="J278" i="18"/>
  <c r="J279" i="18"/>
  <c r="J280" i="18"/>
  <c r="J281" i="18"/>
  <c r="J282" i="18"/>
  <c r="J283" i="18"/>
  <c r="J284" i="18"/>
  <c r="J285" i="18"/>
  <c r="J286" i="18"/>
  <c r="J287" i="18"/>
  <c r="J288" i="18"/>
  <c r="J289" i="18"/>
  <c r="J290" i="18"/>
  <c r="J291" i="18"/>
  <c r="J292" i="18"/>
  <c r="J293" i="18"/>
  <c r="J294" i="18"/>
  <c r="J295" i="18"/>
  <c r="J296" i="18"/>
  <c r="J297" i="18"/>
  <c r="J298" i="18"/>
  <c r="J299" i="18"/>
  <c r="J300" i="18"/>
  <c r="J301" i="18"/>
  <c r="J302" i="18"/>
  <c r="J303" i="18"/>
  <c r="J304" i="18"/>
  <c r="J305" i="18"/>
  <c r="J306" i="18"/>
  <c r="J307" i="18"/>
  <c r="J308" i="18"/>
  <c r="J309" i="18"/>
  <c r="J310" i="18"/>
  <c r="J311" i="18"/>
  <c r="J312" i="18"/>
  <c r="J313" i="18"/>
  <c r="J314" i="18"/>
  <c r="J315" i="18"/>
  <c r="J316" i="18"/>
  <c r="J317" i="18"/>
  <c r="J318" i="18"/>
  <c r="J319" i="18"/>
  <c r="J320" i="18"/>
  <c r="J321" i="18"/>
  <c r="J322" i="18"/>
  <c r="J323" i="18"/>
  <c r="J324" i="18"/>
  <c r="J325" i="18"/>
  <c r="J326" i="18"/>
  <c r="J327" i="18"/>
  <c r="J328" i="18"/>
  <c r="J329" i="18"/>
  <c r="J330" i="18"/>
  <c r="J331" i="18"/>
  <c r="J332" i="18"/>
  <c r="J333" i="18"/>
  <c r="J334" i="18"/>
  <c r="J335" i="18"/>
  <c r="J336" i="18"/>
  <c r="J337" i="18"/>
  <c r="J338" i="18"/>
  <c r="J339" i="18"/>
  <c r="J340" i="18"/>
  <c r="J341" i="18"/>
  <c r="J342" i="18"/>
  <c r="J343" i="18"/>
  <c r="J344" i="18"/>
  <c r="J345" i="18"/>
  <c r="J346" i="18"/>
  <c r="J347" i="18"/>
  <c r="J348" i="18"/>
  <c r="J349" i="18"/>
  <c r="J350" i="18"/>
  <c r="J351" i="18"/>
  <c r="J352" i="18"/>
  <c r="J353" i="18"/>
  <c r="J354" i="18"/>
  <c r="J355" i="18"/>
  <c r="J356" i="18"/>
  <c r="J357" i="18"/>
  <c r="J358" i="18"/>
  <c r="J359" i="18"/>
  <c r="J360" i="18"/>
  <c r="J361" i="18"/>
  <c r="J362" i="18"/>
  <c r="J363" i="18"/>
  <c r="J364" i="18"/>
  <c r="J365" i="18"/>
  <c r="J366" i="18"/>
  <c r="J367" i="18"/>
  <c r="J368" i="18"/>
  <c r="J369" i="18"/>
  <c r="J370" i="18"/>
  <c r="J371" i="18"/>
  <c r="J372" i="18"/>
  <c r="J373" i="18"/>
  <c r="J374" i="18"/>
  <c r="J375" i="18"/>
  <c r="J376" i="18"/>
  <c r="J377" i="18"/>
  <c r="J378" i="18"/>
  <c r="J379" i="18"/>
  <c r="J380" i="18"/>
  <c r="J381" i="18"/>
  <c r="J382" i="18"/>
  <c r="J383" i="18"/>
  <c r="J384" i="18"/>
  <c r="J385" i="18"/>
  <c r="J386" i="18"/>
  <c r="J387" i="18"/>
  <c r="J388" i="18"/>
  <c r="J389" i="18"/>
  <c r="J390" i="18"/>
  <c r="J391" i="18"/>
  <c r="J392" i="18"/>
  <c r="J393" i="18"/>
  <c r="J394" i="18"/>
  <c r="J395" i="18"/>
  <c r="J396" i="18"/>
  <c r="J397" i="18"/>
  <c r="J398" i="18"/>
  <c r="J399" i="18"/>
  <c r="J400" i="18"/>
  <c r="J401" i="18"/>
  <c r="J402" i="18"/>
  <c r="J403" i="18"/>
  <c r="J404" i="18"/>
  <c r="J405" i="18"/>
  <c r="J406" i="18"/>
  <c r="J407" i="18"/>
  <c r="J408" i="18"/>
  <c r="J409" i="18"/>
  <c r="J410" i="18"/>
  <c r="J411" i="18"/>
  <c r="J412" i="18"/>
  <c r="J413" i="18"/>
  <c r="J414" i="18"/>
  <c r="J415" i="18"/>
  <c r="J416" i="18"/>
  <c r="J417" i="18"/>
  <c r="J418" i="18"/>
  <c r="J419" i="18"/>
  <c r="J420" i="18"/>
  <c r="J421" i="18"/>
  <c r="J422" i="18"/>
  <c r="J423" i="18"/>
  <c r="J424" i="18"/>
  <c r="J425" i="18"/>
  <c r="J426" i="18"/>
  <c r="J427" i="18"/>
  <c r="J428" i="18"/>
  <c r="J429" i="18"/>
  <c r="J430" i="18"/>
  <c r="J431" i="18"/>
  <c r="J432" i="18"/>
  <c r="J433" i="18"/>
  <c r="J434" i="18"/>
  <c r="J435" i="18"/>
  <c r="J436" i="18"/>
  <c r="J437" i="18"/>
  <c r="J438" i="18"/>
  <c r="J439" i="18"/>
  <c r="J440" i="18"/>
  <c r="J441" i="18"/>
  <c r="J442" i="18"/>
  <c r="J443" i="18"/>
  <c r="J444" i="18"/>
  <c r="J445" i="18"/>
  <c r="J446" i="18"/>
  <c r="J447" i="18"/>
  <c r="J448" i="18"/>
  <c r="J449" i="18"/>
  <c r="J450" i="18"/>
  <c r="J451" i="18"/>
  <c r="J452" i="18"/>
  <c r="J453" i="18"/>
  <c r="J454" i="18"/>
  <c r="J455" i="18"/>
  <c r="J456" i="18"/>
  <c r="J457" i="18"/>
  <c r="J458" i="18"/>
  <c r="J459" i="18"/>
  <c r="J460" i="18"/>
  <c r="J461" i="18"/>
  <c r="J462" i="18"/>
  <c r="J463" i="18"/>
  <c r="J464" i="18"/>
  <c r="J465" i="18"/>
  <c r="J466" i="18"/>
  <c r="J467" i="18"/>
  <c r="J468" i="18"/>
  <c r="J469" i="18"/>
  <c r="J470" i="18"/>
  <c r="J471" i="18"/>
  <c r="J472" i="18"/>
  <c r="J473" i="18"/>
  <c r="J474" i="18"/>
  <c r="J475" i="18"/>
  <c r="J476" i="18"/>
  <c r="J477" i="18"/>
  <c r="J478" i="18"/>
  <c r="J479" i="18"/>
  <c r="J480" i="18"/>
  <c r="J481" i="18"/>
  <c r="J482" i="18"/>
  <c r="J483" i="18"/>
  <c r="J484" i="18"/>
  <c r="J485" i="18"/>
  <c r="J486" i="18"/>
  <c r="J487" i="18"/>
  <c r="J488" i="18"/>
  <c r="J489" i="18"/>
  <c r="J490" i="18"/>
  <c r="J491" i="18"/>
  <c r="J492" i="18"/>
  <c r="J493" i="18"/>
  <c r="J494" i="18"/>
  <c r="J495" i="18"/>
  <c r="J496" i="18"/>
  <c r="J497" i="18"/>
  <c r="J498" i="18"/>
  <c r="J499" i="18"/>
  <c r="J500" i="18"/>
  <c r="J501" i="18"/>
  <c r="J502" i="18"/>
  <c r="J503" i="18"/>
  <c r="J504" i="18"/>
  <c r="J505" i="18"/>
  <c r="J506" i="18"/>
  <c r="J507" i="18"/>
  <c r="J508" i="18"/>
  <c r="J509" i="18"/>
  <c r="J510" i="18"/>
  <c r="J511" i="18"/>
  <c r="J512" i="18"/>
  <c r="J513" i="18"/>
  <c r="J514" i="18"/>
  <c r="J515" i="18"/>
  <c r="J516" i="18"/>
  <c r="J517" i="18"/>
  <c r="J518" i="18"/>
  <c r="J519" i="18"/>
  <c r="J520" i="18"/>
  <c r="J521" i="18"/>
  <c r="J522" i="18"/>
  <c r="J523" i="18"/>
  <c r="J524" i="18"/>
  <c r="J525" i="18"/>
  <c r="J526" i="18"/>
  <c r="J527" i="18"/>
  <c r="J528" i="18"/>
  <c r="J529" i="18"/>
  <c r="J530" i="18"/>
  <c r="J531" i="18"/>
  <c r="J532" i="18"/>
  <c r="J533" i="18"/>
  <c r="J534" i="18"/>
  <c r="J535" i="18"/>
  <c r="J536" i="18"/>
  <c r="J537" i="18"/>
  <c r="J538" i="18"/>
  <c r="J539" i="18"/>
  <c r="J540" i="18"/>
  <c r="J541" i="18"/>
  <c r="J542" i="18"/>
  <c r="J543" i="18"/>
  <c r="J544" i="18"/>
  <c r="J545" i="18"/>
  <c r="J546" i="18"/>
  <c r="J547" i="18"/>
  <c r="J548" i="18"/>
  <c r="J549" i="18"/>
  <c r="J550" i="18"/>
  <c r="J551" i="18"/>
  <c r="J552" i="18"/>
  <c r="J553" i="18"/>
  <c r="J554" i="18"/>
  <c r="J555" i="18"/>
  <c r="J556" i="18"/>
  <c r="J557" i="18"/>
  <c r="J558" i="18"/>
  <c r="J559" i="18"/>
  <c r="J560" i="18"/>
  <c r="J561" i="18"/>
  <c r="J562" i="18"/>
  <c r="J563" i="18"/>
  <c r="J564" i="18"/>
  <c r="J565" i="18"/>
  <c r="J566" i="18"/>
  <c r="J567" i="18"/>
  <c r="J568" i="18"/>
  <c r="J569" i="18"/>
  <c r="J570" i="18"/>
  <c r="J571" i="18"/>
  <c r="J572" i="18"/>
  <c r="J573" i="18"/>
  <c r="J574" i="18"/>
  <c r="J575" i="18"/>
  <c r="J576" i="18"/>
  <c r="J577" i="18"/>
  <c r="J578" i="18"/>
  <c r="J579" i="18"/>
  <c r="J580" i="18"/>
  <c r="J581" i="18"/>
  <c r="J582" i="18"/>
  <c r="J583" i="18"/>
  <c r="J584" i="18"/>
  <c r="J585" i="18"/>
  <c r="J586" i="18"/>
  <c r="J587" i="18"/>
  <c r="J588" i="18"/>
  <c r="J589" i="18"/>
  <c r="J590" i="18"/>
  <c r="J591" i="18"/>
  <c r="J592" i="18"/>
  <c r="J593" i="18"/>
  <c r="J594" i="18"/>
  <c r="J595" i="18"/>
  <c r="J596" i="18"/>
  <c r="J597" i="18"/>
  <c r="J598" i="18"/>
  <c r="J599" i="18"/>
  <c r="J600" i="18"/>
  <c r="J601" i="18"/>
  <c r="J602" i="18"/>
  <c r="J603" i="18"/>
  <c r="J604" i="18"/>
  <c r="J605" i="18"/>
  <c r="J606" i="18"/>
  <c r="J607" i="18"/>
  <c r="J608" i="18"/>
  <c r="J609" i="18"/>
  <c r="J610" i="18"/>
  <c r="J611" i="18"/>
  <c r="J612" i="18"/>
  <c r="J613" i="18"/>
  <c r="J614" i="18"/>
  <c r="J615" i="18"/>
  <c r="J616" i="18"/>
  <c r="J617" i="18"/>
  <c r="J618" i="18"/>
  <c r="J619" i="18"/>
  <c r="J620" i="18"/>
  <c r="J621" i="18"/>
  <c r="J622" i="18"/>
  <c r="J623" i="18"/>
  <c r="J624" i="18"/>
  <c r="J625" i="18"/>
  <c r="J626" i="18"/>
  <c r="J627" i="18"/>
  <c r="J628" i="18"/>
  <c r="J629" i="18"/>
  <c r="J630" i="18"/>
  <c r="J631" i="18"/>
  <c r="J632" i="18"/>
  <c r="J633" i="18"/>
  <c r="J634" i="18"/>
  <c r="J635" i="18"/>
  <c r="J636" i="18"/>
  <c r="J637" i="18"/>
  <c r="J638" i="18"/>
  <c r="J639" i="18"/>
  <c r="J640" i="18"/>
  <c r="J641" i="18"/>
  <c r="J642" i="18"/>
  <c r="J643" i="18"/>
  <c r="J644" i="18"/>
  <c r="J645" i="18"/>
  <c r="J646" i="18"/>
  <c r="J647" i="18"/>
  <c r="J648" i="18"/>
  <c r="J649" i="18"/>
  <c r="J650" i="18"/>
  <c r="J651" i="18"/>
  <c r="J652" i="18"/>
  <c r="J653" i="18"/>
  <c r="J654" i="18"/>
  <c r="J655" i="18"/>
  <c r="J656" i="18"/>
  <c r="J657" i="18"/>
  <c r="J658" i="18"/>
  <c r="J659" i="18"/>
  <c r="J660" i="18"/>
  <c r="J661" i="18"/>
  <c r="J662" i="18"/>
  <c r="J663" i="18"/>
  <c r="J664" i="18"/>
  <c r="J665" i="18"/>
  <c r="J666" i="18"/>
  <c r="J667" i="18"/>
  <c r="J668" i="18"/>
  <c r="J669" i="18"/>
  <c r="J670" i="18"/>
  <c r="J671" i="18"/>
  <c r="J672" i="18"/>
  <c r="J673" i="18"/>
  <c r="J674" i="18"/>
  <c r="J675" i="18"/>
  <c r="J676" i="18"/>
  <c r="J677" i="18"/>
  <c r="J678" i="18"/>
  <c r="J679" i="18"/>
  <c r="J680" i="18"/>
  <c r="J681" i="18"/>
  <c r="J682" i="18"/>
  <c r="J683" i="18"/>
  <c r="J684" i="18"/>
  <c r="J685" i="18"/>
  <c r="J686" i="18"/>
  <c r="J687" i="18"/>
  <c r="J688" i="18"/>
  <c r="J689" i="18"/>
  <c r="J690" i="18"/>
  <c r="J691" i="18"/>
  <c r="J692" i="18"/>
  <c r="J693" i="18"/>
  <c r="J694" i="18"/>
  <c r="J695" i="18"/>
  <c r="J696" i="18"/>
  <c r="J697" i="18"/>
  <c r="J698" i="18"/>
  <c r="J699" i="18"/>
  <c r="J700" i="18"/>
  <c r="J701" i="18"/>
  <c r="J702" i="18"/>
  <c r="J703" i="18"/>
  <c r="J704" i="18"/>
  <c r="J705" i="18"/>
  <c r="J706" i="18"/>
  <c r="J707" i="18"/>
  <c r="J708" i="18"/>
  <c r="J709" i="18"/>
  <c r="J710" i="18"/>
  <c r="J711" i="18"/>
  <c r="J712" i="18"/>
  <c r="J713" i="18"/>
  <c r="J714" i="18"/>
  <c r="J715" i="18"/>
  <c r="J716" i="18"/>
  <c r="J717" i="18"/>
  <c r="J718" i="18"/>
  <c r="J719" i="18"/>
  <c r="J720" i="18"/>
  <c r="J721" i="18"/>
  <c r="J722" i="18"/>
  <c r="J723" i="18"/>
  <c r="J724" i="18"/>
  <c r="J725" i="18"/>
  <c r="J726" i="18"/>
  <c r="J727" i="18"/>
  <c r="J728" i="18"/>
  <c r="J729" i="18"/>
  <c r="J730" i="18"/>
  <c r="J731" i="18"/>
  <c r="J732" i="18"/>
  <c r="J733" i="18"/>
  <c r="J734" i="18"/>
  <c r="J735" i="18"/>
  <c r="J736" i="18"/>
  <c r="J737" i="18"/>
  <c r="J738" i="18"/>
  <c r="J739" i="18"/>
  <c r="J740" i="18"/>
  <c r="J741" i="18"/>
  <c r="J742" i="18"/>
  <c r="J743" i="18"/>
  <c r="J744" i="18"/>
  <c r="J745" i="18"/>
  <c r="J746" i="18"/>
  <c r="J747" i="18"/>
  <c r="J748" i="18"/>
  <c r="J749" i="18"/>
  <c r="J750" i="18"/>
  <c r="J751" i="18"/>
  <c r="J752" i="18"/>
  <c r="J753" i="18"/>
  <c r="J754" i="18"/>
  <c r="J755" i="18"/>
  <c r="J756" i="18"/>
  <c r="J757" i="18"/>
  <c r="J758" i="18"/>
  <c r="J759" i="18"/>
  <c r="J760" i="18"/>
  <c r="J761" i="18"/>
  <c r="J762" i="18"/>
  <c r="J763" i="18"/>
  <c r="J764" i="18"/>
  <c r="J765" i="18"/>
  <c r="J766" i="18"/>
  <c r="J767" i="18"/>
  <c r="J768" i="18"/>
  <c r="J769" i="18"/>
  <c r="J770" i="18"/>
  <c r="J771" i="18"/>
  <c r="J772" i="18"/>
  <c r="J773" i="18"/>
  <c r="J774" i="18"/>
  <c r="J775" i="18"/>
  <c r="J776" i="18"/>
  <c r="J777" i="18"/>
  <c r="J778" i="18"/>
  <c r="J779" i="18"/>
  <c r="J780" i="18"/>
  <c r="J781" i="18"/>
  <c r="J782" i="18"/>
  <c r="J783" i="18"/>
  <c r="J784" i="18"/>
  <c r="J785" i="18"/>
  <c r="J786" i="18"/>
  <c r="J787" i="18"/>
  <c r="J788" i="18"/>
  <c r="J789" i="18"/>
  <c r="J790" i="18"/>
  <c r="J791" i="18"/>
  <c r="J792" i="18"/>
  <c r="J793" i="18"/>
  <c r="J794" i="18"/>
  <c r="J795" i="18"/>
  <c r="J796" i="18"/>
  <c r="J797" i="18"/>
  <c r="J798" i="18"/>
  <c r="J799" i="18"/>
  <c r="J800" i="18"/>
  <c r="J801" i="18"/>
  <c r="J802" i="18"/>
  <c r="J803" i="18"/>
  <c r="J804" i="18"/>
  <c r="J805" i="18"/>
  <c r="J806" i="18"/>
  <c r="J807" i="18"/>
  <c r="J808" i="18"/>
  <c r="J809" i="18"/>
  <c r="J810" i="18"/>
  <c r="J811" i="18"/>
  <c r="J812" i="18"/>
  <c r="J813" i="18"/>
  <c r="J814" i="18"/>
  <c r="J815" i="18"/>
  <c r="J816" i="18"/>
  <c r="J817" i="18"/>
  <c r="J818" i="18"/>
  <c r="J819" i="18"/>
  <c r="J820" i="18"/>
  <c r="J821" i="18"/>
  <c r="J822" i="18"/>
  <c r="J823" i="18"/>
  <c r="J824" i="18"/>
  <c r="J825" i="18"/>
  <c r="J826" i="18"/>
  <c r="J827" i="18"/>
  <c r="J828" i="18"/>
  <c r="J829" i="18"/>
  <c r="J830" i="18"/>
  <c r="J831" i="18"/>
  <c r="J832" i="18"/>
  <c r="J833" i="18"/>
  <c r="J834" i="18"/>
  <c r="J835" i="18"/>
  <c r="J836" i="18"/>
  <c r="J837" i="18"/>
  <c r="J838" i="18"/>
  <c r="J839" i="18"/>
  <c r="J840" i="18"/>
  <c r="J841" i="18"/>
  <c r="J842" i="18"/>
  <c r="J843" i="18"/>
  <c r="J844" i="18"/>
  <c r="J845" i="18"/>
  <c r="J846" i="18"/>
  <c r="J847" i="18"/>
  <c r="J848" i="18"/>
  <c r="J849" i="18"/>
  <c r="J850" i="18"/>
  <c r="J851" i="18"/>
  <c r="J852" i="18"/>
  <c r="J853" i="18"/>
  <c r="J854" i="18"/>
  <c r="J855" i="18"/>
  <c r="J856" i="18"/>
  <c r="J857" i="18"/>
  <c r="J858" i="18"/>
  <c r="J859" i="18"/>
  <c r="J860" i="18"/>
  <c r="J861" i="18"/>
  <c r="J862" i="18"/>
  <c r="J863" i="18"/>
  <c r="J864" i="18"/>
  <c r="J865" i="18"/>
  <c r="J866" i="18"/>
  <c r="J867" i="18"/>
  <c r="J868" i="18"/>
  <c r="J869" i="18"/>
  <c r="J870" i="18"/>
  <c r="J871" i="18"/>
  <c r="J872" i="18"/>
  <c r="J873" i="18"/>
  <c r="J874" i="18"/>
  <c r="J875" i="18"/>
  <c r="J876" i="18"/>
  <c r="J877" i="18"/>
  <c r="J878" i="18"/>
  <c r="J879" i="18"/>
  <c r="J880" i="18"/>
  <c r="J881" i="18"/>
  <c r="J882" i="18"/>
  <c r="J883" i="18"/>
  <c r="J884" i="18"/>
  <c r="J885" i="18"/>
  <c r="J886" i="18"/>
  <c r="J887" i="18"/>
  <c r="J888" i="18"/>
  <c r="J889" i="18"/>
  <c r="J890" i="18"/>
  <c r="J891" i="18"/>
  <c r="J892" i="18"/>
  <c r="J893" i="18"/>
  <c r="J894" i="18"/>
  <c r="J895" i="18"/>
  <c r="J896" i="18"/>
  <c r="J897" i="18"/>
  <c r="J898" i="18"/>
  <c r="J899" i="18"/>
  <c r="J900" i="18"/>
  <c r="J901" i="18"/>
  <c r="J902" i="18"/>
  <c r="J903" i="18"/>
  <c r="J904" i="18"/>
  <c r="J905" i="18"/>
  <c r="J906" i="18"/>
  <c r="J907" i="18"/>
  <c r="J908" i="18"/>
  <c r="J909" i="18"/>
  <c r="J910" i="18"/>
  <c r="J911" i="18"/>
  <c r="J912" i="18"/>
  <c r="J913" i="18"/>
  <c r="J914" i="18"/>
  <c r="J915" i="18"/>
  <c r="J916" i="18"/>
  <c r="J917" i="18"/>
  <c r="J918" i="18"/>
  <c r="J919" i="18"/>
  <c r="J920" i="18"/>
  <c r="J921" i="18"/>
  <c r="J922" i="18"/>
  <c r="J923" i="18"/>
  <c r="J924" i="18"/>
  <c r="J925" i="18"/>
  <c r="J926" i="18"/>
  <c r="J927" i="18"/>
  <c r="J928" i="18"/>
  <c r="J929" i="18"/>
  <c r="J930" i="18"/>
  <c r="J931" i="18"/>
  <c r="J932" i="18"/>
  <c r="J933" i="18"/>
  <c r="J934" i="18"/>
  <c r="J935" i="18"/>
  <c r="J936" i="18"/>
  <c r="J937" i="18"/>
  <c r="J938" i="18"/>
  <c r="J939" i="18"/>
  <c r="J940" i="18"/>
  <c r="J941" i="18"/>
  <c r="J942" i="18"/>
  <c r="J943" i="18"/>
  <c r="J944" i="18"/>
  <c r="J945" i="18"/>
  <c r="J946" i="18"/>
  <c r="J947" i="18"/>
  <c r="J948" i="18"/>
  <c r="J949" i="18"/>
  <c r="J950" i="18"/>
  <c r="J951" i="18"/>
  <c r="J952" i="18"/>
  <c r="J953" i="18"/>
  <c r="J954" i="18"/>
  <c r="J955" i="18"/>
  <c r="J956" i="18"/>
  <c r="J957" i="18"/>
  <c r="J958" i="18"/>
  <c r="J959" i="18"/>
  <c r="J960" i="18"/>
  <c r="J961" i="18"/>
  <c r="J962" i="18"/>
  <c r="J963" i="18"/>
  <c r="J964" i="18"/>
  <c r="J965" i="18"/>
  <c r="J966" i="18"/>
  <c r="J967" i="18"/>
  <c r="J968" i="18"/>
  <c r="J969" i="18"/>
  <c r="J970" i="18"/>
  <c r="J971" i="18"/>
  <c r="J972" i="18"/>
  <c r="J973" i="18"/>
  <c r="J974" i="18"/>
  <c r="J975" i="18"/>
  <c r="J976" i="18"/>
  <c r="J977" i="18"/>
  <c r="J978" i="18"/>
  <c r="J979" i="18"/>
  <c r="J980" i="18"/>
  <c r="J981" i="18"/>
  <c r="J982" i="18"/>
  <c r="J983" i="18"/>
  <c r="J984" i="18"/>
  <c r="J985" i="18"/>
  <c r="J986" i="18"/>
  <c r="J987" i="18"/>
  <c r="J988" i="18"/>
  <c r="J989" i="18"/>
  <c r="J990" i="18"/>
  <c r="J991" i="18"/>
  <c r="J992" i="18"/>
  <c r="J993" i="18"/>
  <c r="J994" i="18"/>
  <c r="J995" i="18"/>
  <c r="J996" i="18"/>
  <c r="J997" i="18"/>
  <c r="J998" i="18"/>
  <c r="J999" i="18"/>
  <c r="J1000" i="18"/>
  <c r="J1001" i="18"/>
  <c r="J1002" i="18"/>
  <c r="J1003" i="18"/>
  <c r="J1004" i="18"/>
  <c r="J1005" i="18"/>
  <c r="J1006" i="18"/>
  <c r="J1007" i="18"/>
  <c r="J1008" i="18"/>
  <c r="J1009" i="18"/>
  <c r="J1010" i="18"/>
  <c r="J1011" i="18"/>
  <c r="J1012" i="18"/>
  <c r="J1013" i="18"/>
  <c r="J1014" i="18"/>
  <c r="J1015" i="18"/>
  <c r="J1016" i="18"/>
  <c r="J1017" i="18"/>
  <c r="J1018" i="18"/>
  <c r="J1019" i="18"/>
  <c r="J1020" i="18"/>
  <c r="J1021" i="18"/>
  <c r="J1022" i="18"/>
  <c r="J1023" i="18"/>
  <c r="J1024" i="18"/>
  <c r="J1025" i="18"/>
  <c r="J1026" i="18"/>
  <c r="J1027" i="18"/>
  <c r="J1028" i="18"/>
  <c r="J1029" i="18"/>
  <c r="J1030" i="18"/>
  <c r="J1031" i="18"/>
  <c r="J1032" i="18"/>
  <c r="J1033" i="18"/>
  <c r="J1034" i="18"/>
  <c r="J1035" i="18"/>
  <c r="J1036" i="18"/>
  <c r="J1037" i="18"/>
  <c r="J1038" i="18"/>
  <c r="J1039" i="18"/>
  <c r="J1040" i="18"/>
  <c r="J1041" i="18"/>
  <c r="J1042" i="18"/>
  <c r="J1043" i="18"/>
  <c r="J1044" i="18"/>
  <c r="J1045" i="18"/>
  <c r="J1046" i="18"/>
  <c r="J1047" i="18"/>
  <c r="J1048" i="18"/>
  <c r="J1049" i="18"/>
  <c r="J1050" i="18"/>
  <c r="J1051" i="18"/>
  <c r="J1052" i="18"/>
  <c r="J1053" i="18"/>
  <c r="J1054" i="18"/>
  <c r="J1055" i="18"/>
  <c r="J1056" i="18"/>
  <c r="J1057" i="18"/>
  <c r="J1058" i="18"/>
  <c r="J1059" i="18"/>
  <c r="J1060" i="18"/>
  <c r="J1061" i="18"/>
  <c r="J1062" i="18"/>
  <c r="J1063" i="18"/>
  <c r="J1064" i="18"/>
  <c r="J1065" i="18"/>
  <c r="J1066" i="18"/>
  <c r="J1067" i="18"/>
  <c r="J1068" i="18"/>
  <c r="J1069" i="18"/>
  <c r="J1070" i="18"/>
  <c r="J1071" i="18"/>
  <c r="J1072" i="18"/>
  <c r="J1073" i="18"/>
  <c r="J1074" i="18"/>
  <c r="J1075" i="18"/>
  <c r="J1076" i="18"/>
  <c r="J1077" i="18"/>
  <c r="J1078" i="18"/>
  <c r="J1079" i="18"/>
  <c r="J1080" i="18"/>
  <c r="J1081" i="18"/>
  <c r="J1082" i="18"/>
  <c r="J1083" i="18"/>
  <c r="J1084" i="18"/>
  <c r="J1085" i="18"/>
  <c r="J1086" i="18"/>
  <c r="J1087" i="18"/>
  <c r="J1088" i="18"/>
  <c r="J1089" i="18"/>
  <c r="J1090" i="18"/>
  <c r="J1091" i="18"/>
  <c r="J1092" i="18"/>
  <c r="J1093" i="18"/>
  <c r="J1094" i="18"/>
  <c r="J1095" i="18"/>
  <c r="J1096" i="18"/>
  <c r="J1097" i="18"/>
  <c r="J1098" i="18"/>
  <c r="J1099" i="18"/>
  <c r="J1100" i="18"/>
  <c r="J1101" i="18"/>
  <c r="J1102" i="18"/>
  <c r="J1103" i="18"/>
  <c r="J1104" i="18"/>
  <c r="J1105" i="18"/>
  <c r="J1106" i="18"/>
  <c r="J1107" i="18"/>
  <c r="J1108" i="18"/>
  <c r="J1109" i="18"/>
  <c r="J1110" i="18"/>
  <c r="J1111" i="18"/>
  <c r="J1112" i="18"/>
  <c r="J1113" i="18"/>
  <c r="J1114" i="18"/>
  <c r="J1115" i="18"/>
  <c r="J1116" i="18"/>
  <c r="J1117" i="18"/>
  <c r="J1118" i="18"/>
  <c r="J1119" i="18"/>
  <c r="J1120" i="18"/>
  <c r="J1121" i="18"/>
  <c r="J1122" i="18"/>
  <c r="J1123" i="18"/>
  <c r="J1124" i="18"/>
  <c r="J1125" i="18"/>
  <c r="J1126" i="18"/>
  <c r="J1127" i="18"/>
  <c r="J1128" i="18"/>
  <c r="J1129" i="18"/>
  <c r="J1130" i="18"/>
  <c r="J1131" i="18"/>
  <c r="J1132" i="18"/>
  <c r="J1133" i="18"/>
  <c r="J1134" i="18"/>
  <c r="J1135" i="18"/>
  <c r="J1136" i="18"/>
  <c r="J1137" i="18"/>
  <c r="J1138" i="18"/>
  <c r="J1139" i="18"/>
  <c r="J1140" i="18"/>
  <c r="J1141" i="18"/>
  <c r="J1142" i="18"/>
  <c r="J1143" i="18"/>
  <c r="J1144" i="18"/>
  <c r="J1145" i="18"/>
  <c r="J1146" i="18"/>
  <c r="J1147" i="18"/>
  <c r="J1148" i="18"/>
  <c r="J1149" i="18"/>
  <c r="J1150" i="18"/>
  <c r="J1151" i="18"/>
  <c r="J1152" i="18"/>
  <c r="J1153" i="18"/>
  <c r="J1154" i="18"/>
  <c r="J1155" i="18"/>
  <c r="J1156" i="18"/>
  <c r="J1157" i="18"/>
  <c r="J1158" i="18"/>
  <c r="J1159" i="18"/>
  <c r="J1160" i="18"/>
  <c r="J1161" i="18"/>
  <c r="J1162" i="18"/>
  <c r="J1163" i="18"/>
  <c r="J1164" i="18"/>
  <c r="J1165" i="18"/>
  <c r="J1166" i="18"/>
  <c r="J1167" i="18"/>
  <c r="J1168" i="18"/>
  <c r="J1169" i="18"/>
  <c r="J1170" i="18"/>
  <c r="J1171" i="18"/>
  <c r="J1172" i="18"/>
  <c r="J1173" i="18"/>
  <c r="J1174" i="18"/>
  <c r="J1175" i="18"/>
  <c r="J1176" i="18"/>
  <c r="J1177" i="18"/>
  <c r="J1178" i="18"/>
  <c r="J1179" i="18"/>
  <c r="J1180" i="18"/>
  <c r="J1181" i="18"/>
  <c r="J1182" i="18"/>
  <c r="J1183" i="18"/>
  <c r="J1184" i="18"/>
  <c r="J1185" i="18"/>
  <c r="J1186" i="18"/>
  <c r="J1187" i="18"/>
  <c r="J1188" i="18"/>
  <c r="J1189" i="18"/>
  <c r="J1190" i="18"/>
  <c r="J1191" i="18"/>
  <c r="J1192" i="18"/>
  <c r="J1193" i="18"/>
  <c r="J1194" i="18"/>
  <c r="J1195" i="18"/>
  <c r="J1196" i="18"/>
  <c r="J1197" i="18"/>
  <c r="J1198" i="18"/>
  <c r="J1199" i="18"/>
  <c r="J1200" i="18"/>
  <c r="J1201" i="18"/>
  <c r="J1202" i="18"/>
  <c r="J1203" i="18"/>
  <c r="J1204" i="18"/>
  <c r="J1205" i="18"/>
  <c r="J1206" i="18"/>
  <c r="J1207" i="18"/>
  <c r="J1208" i="18"/>
  <c r="J1209" i="18"/>
  <c r="J1210" i="18"/>
  <c r="J1211" i="18"/>
  <c r="J1212" i="18"/>
  <c r="J1213" i="18"/>
  <c r="J1214" i="18"/>
  <c r="J1215" i="18"/>
  <c r="J1216" i="18"/>
  <c r="J1217" i="18"/>
  <c r="J1218" i="18"/>
  <c r="J1219" i="18"/>
  <c r="J1220" i="18"/>
  <c r="J1221" i="18"/>
  <c r="J1222" i="18"/>
  <c r="J1223" i="18"/>
  <c r="J1224" i="18"/>
  <c r="J1225" i="18"/>
  <c r="J1226" i="18"/>
  <c r="J1227" i="18"/>
  <c r="J1228" i="18"/>
  <c r="J1229" i="18"/>
  <c r="J1230" i="18"/>
  <c r="J1231" i="18"/>
  <c r="J1232" i="18"/>
  <c r="J1233" i="18"/>
  <c r="J1234" i="18"/>
  <c r="J1235" i="18"/>
  <c r="J1236" i="18"/>
  <c r="J1237" i="18"/>
  <c r="J1238" i="18"/>
  <c r="J1239" i="18"/>
  <c r="J1240" i="18"/>
  <c r="J1241" i="18"/>
  <c r="J1242" i="18"/>
  <c r="J1243" i="18"/>
  <c r="J1244" i="18"/>
  <c r="J1245" i="18"/>
  <c r="J1246" i="18"/>
  <c r="J1247" i="18"/>
  <c r="J1248" i="18"/>
  <c r="J1249" i="18"/>
  <c r="J1250" i="18"/>
  <c r="J1251" i="18"/>
  <c r="J1252" i="18"/>
  <c r="J1253" i="18"/>
  <c r="J1254" i="18"/>
  <c r="J1255" i="18"/>
  <c r="J1256" i="18"/>
  <c r="J1257" i="18"/>
  <c r="J1258" i="18"/>
  <c r="J1259" i="18"/>
  <c r="J1260" i="18"/>
  <c r="J1261" i="18"/>
  <c r="J1262" i="18"/>
  <c r="J1263" i="18"/>
  <c r="J1264" i="18"/>
  <c r="J1265" i="18"/>
  <c r="J1266" i="18"/>
  <c r="J1267" i="18"/>
  <c r="J1268" i="18"/>
  <c r="J1269" i="18"/>
  <c r="J1270" i="18"/>
  <c r="J1271" i="18"/>
  <c r="J1272" i="18"/>
  <c r="J1273" i="18"/>
  <c r="J1274" i="18"/>
  <c r="J1275" i="18"/>
  <c r="J1276" i="18"/>
  <c r="J1277" i="18"/>
  <c r="J1278" i="18"/>
  <c r="J1279" i="18"/>
  <c r="J1280" i="18"/>
  <c r="J1281" i="18"/>
  <c r="J1282" i="18"/>
  <c r="J1283" i="18"/>
  <c r="J1284" i="18"/>
  <c r="J1285" i="18"/>
  <c r="J1286" i="18"/>
  <c r="J1287" i="18"/>
  <c r="J1288" i="18"/>
  <c r="J1289" i="18"/>
  <c r="J1290" i="18"/>
  <c r="J1291" i="18"/>
  <c r="J1292" i="18"/>
  <c r="J1293" i="18"/>
  <c r="J1294" i="18"/>
  <c r="J1295" i="18"/>
  <c r="J1296" i="18"/>
  <c r="J1297" i="18"/>
  <c r="J1298" i="18"/>
  <c r="J1299" i="18"/>
  <c r="J1300" i="18"/>
  <c r="J1301" i="18"/>
  <c r="J1302" i="18"/>
  <c r="J1303" i="18"/>
  <c r="J1304" i="18"/>
  <c r="J1305" i="18"/>
  <c r="J1306" i="18"/>
  <c r="J1307" i="18"/>
  <c r="J1308" i="18"/>
  <c r="J1309" i="18"/>
  <c r="J1310" i="18"/>
  <c r="J1311" i="18"/>
  <c r="J1312" i="18"/>
  <c r="J1313" i="18"/>
  <c r="J1314" i="18"/>
  <c r="J1315" i="18"/>
  <c r="J1316" i="18"/>
  <c r="J1317" i="18"/>
  <c r="J1318" i="18"/>
  <c r="J1319" i="18"/>
  <c r="J1320" i="18"/>
  <c r="J1321" i="18"/>
  <c r="J1322" i="18"/>
  <c r="J1323" i="18"/>
  <c r="J1324" i="18"/>
  <c r="J1325" i="18"/>
  <c r="J1326" i="18"/>
  <c r="J1327" i="18"/>
  <c r="J1328" i="18"/>
  <c r="J1329" i="18"/>
  <c r="J1330" i="18"/>
  <c r="J1331" i="18"/>
  <c r="J1332" i="18"/>
  <c r="J1333" i="18"/>
  <c r="J1334" i="18"/>
  <c r="J1335" i="18"/>
  <c r="J1336" i="18"/>
  <c r="J1337" i="18"/>
  <c r="J1338" i="18"/>
  <c r="J1339" i="18"/>
  <c r="J1340" i="18"/>
  <c r="J1341" i="18"/>
  <c r="J1342" i="18"/>
  <c r="J1343" i="18"/>
  <c r="J1344" i="18"/>
  <c r="J1345" i="18"/>
  <c r="J1346" i="18"/>
  <c r="J1347" i="18"/>
  <c r="J1348" i="18"/>
  <c r="J1349" i="18"/>
  <c r="J1350" i="18"/>
  <c r="J1351" i="18"/>
  <c r="J1352" i="18"/>
  <c r="J1353" i="18"/>
  <c r="J1354" i="18"/>
  <c r="J1355" i="18"/>
  <c r="J1356" i="18"/>
  <c r="J1357" i="18"/>
  <c r="J1358" i="18"/>
  <c r="J1359" i="18"/>
  <c r="J1360" i="18"/>
  <c r="J1361" i="18"/>
  <c r="J1362" i="18"/>
  <c r="J1363" i="18"/>
  <c r="J1364" i="18"/>
  <c r="J1365" i="18"/>
  <c r="J1366" i="18"/>
  <c r="J1367" i="18"/>
  <c r="J1368" i="18"/>
  <c r="J1369" i="18"/>
  <c r="J1370" i="18"/>
  <c r="J1371" i="18"/>
  <c r="J1372" i="18"/>
  <c r="J1373" i="18"/>
  <c r="J1374" i="18"/>
  <c r="J1375" i="18"/>
  <c r="J1376" i="18"/>
  <c r="J1377" i="18"/>
  <c r="J1378" i="18"/>
  <c r="J1379" i="18"/>
  <c r="J1380" i="18"/>
  <c r="J1381" i="18"/>
  <c r="J1382" i="18"/>
  <c r="J1383" i="18"/>
  <c r="J1384" i="18"/>
  <c r="J1385" i="18"/>
  <c r="J1386" i="18"/>
  <c r="J1387" i="18"/>
  <c r="J1388" i="18"/>
  <c r="J1389" i="18"/>
  <c r="J1390" i="18"/>
  <c r="J1391" i="18"/>
  <c r="J1392" i="18"/>
  <c r="J1393" i="18"/>
  <c r="J1394" i="18"/>
  <c r="J1395" i="18"/>
  <c r="J1396" i="18"/>
  <c r="J1397" i="18"/>
  <c r="J1398" i="18"/>
  <c r="J1399" i="18"/>
  <c r="J1400" i="18"/>
  <c r="J1401" i="18"/>
  <c r="J1402" i="18"/>
  <c r="J1403" i="18"/>
  <c r="J1404" i="18"/>
  <c r="J1405" i="18"/>
  <c r="J1406" i="18"/>
  <c r="J1407" i="18"/>
  <c r="J1408" i="18"/>
  <c r="J1409" i="18"/>
  <c r="J1410" i="18"/>
  <c r="J1411" i="18"/>
  <c r="J1412" i="18"/>
  <c r="J1413" i="18"/>
  <c r="J1414" i="18"/>
  <c r="J1415" i="18"/>
  <c r="J1416" i="18"/>
  <c r="J1417" i="18"/>
  <c r="J1418" i="18"/>
  <c r="J1419" i="18"/>
  <c r="J1420" i="18"/>
  <c r="J1421" i="18"/>
  <c r="J1422" i="18"/>
  <c r="J1423" i="18"/>
  <c r="J1424" i="18"/>
  <c r="J1425" i="18"/>
  <c r="J1426" i="18"/>
  <c r="J1427" i="18"/>
  <c r="J1428" i="18"/>
  <c r="J1429" i="18"/>
  <c r="J1430" i="18"/>
  <c r="J1431" i="18"/>
  <c r="J1432" i="18"/>
  <c r="J1433" i="18"/>
  <c r="J1434" i="18"/>
  <c r="J1435" i="18"/>
  <c r="J1436" i="18"/>
  <c r="J1437" i="18"/>
  <c r="J1438" i="18"/>
  <c r="J1439" i="18"/>
  <c r="J1440" i="18"/>
  <c r="J1441" i="18"/>
  <c r="J1442" i="18"/>
  <c r="J1443" i="18"/>
  <c r="J1444" i="18"/>
  <c r="J1445" i="18"/>
  <c r="J1446" i="18"/>
  <c r="J1447" i="18"/>
  <c r="J1448" i="18"/>
  <c r="J1449" i="18"/>
  <c r="J1450" i="18"/>
  <c r="J1451" i="18"/>
  <c r="J1452" i="18"/>
  <c r="J1453" i="18"/>
  <c r="J1454" i="18"/>
  <c r="J1455" i="18"/>
  <c r="J1456" i="18"/>
  <c r="J1457" i="18"/>
  <c r="J1458" i="18"/>
  <c r="J1459" i="18"/>
  <c r="J1460" i="18"/>
  <c r="J1461" i="18"/>
  <c r="J1462" i="18"/>
  <c r="J1463" i="18"/>
  <c r="J1464" i="18"/>
  <c r="J1465" i="18"/>
  <c r="J1466" i="18"/>
  <c r="J1467" i="18"/>
  <c r="J1468" i="18"/>
  <c r="J1469" i="18"/>
  <c r="J1470" i="18"/>
  <c r="J1471" i="18"/>
  <c r="J1472" i="18"/>
  <c r="J1473" i="18"/>
  <c r="J1474" i="18"/>
  <c r="J1475" i="18"/>
  <c r="J1476" i="18"/>
  <c r="J1477" i="18"/>
  <c r="J1478" i="18"/>
  <c r="J1479" i="18"/>
  <c r="J1480" i="18"/>
  <c r="J1481" i="18"/>
  <c r="J1482" i="18"/>
  <c r="J1483" i="18"/>
  <c r="J1484" i="18"/>
  <c r="J1485" i="18"/>
  <c r="J1486" i="18"/>
  <c r="J1487" i="18"/>
  <c r="J1488" i="18"/>
  <c r="J1489" i="18"/>
  <c r="J1490" i="18"/>
  <c r="J1491" i="18"/>
  <c r="J1492" i="18"/>
  <c r="J1493" i="18"/>
  <c r="J1494" i="18"/>
  <c r="J1495" i="18"/>
  <c r="J1496" i="18"/>
  <c r="J1497" i="18"/>
  <c r="J1498" i="18"/>
  <c r="J1499" i="18"/>
  <c r="J1500" i="18"/>
  <c r="J1501" i="18"/>
  <c r="J1502" i="18"/>
  <c r="J1503" i="18"/>
  <c r="J1504" i="18"/>
  <c r="J1505" i="18"/>
  <c r="J1506" i="18"/>
  <c r="J1507" i="18"/>
  <c r="J1508" i="18"/>
  <c r="J1509" i="18"/>
  <c r="J1510" i="18"/>
  <c r="J1511" i="18"/>
  <c r="J1512" i="18"/>
  <c r="J1513" i="18"/>
  <c r="J1514" i="18"/>
  <c r="J1515" i="18"/>
  <c r="J1516" i="18"/>
  <c r="J1517" i="18"/>
  <c r="J1518" i="18"/>
  <c r="J1519" i="18"/>
  <c r="J1520" i="18"/>
  <c r="J1521" i="18"/>
  <c r="J1522" i="18"/>
  <c r="J1523" i="18"/>
  <c r="J1524" i="18"/>
  <c r="J1525" i="18"/>
  <c r="J1526" i="18"/>
  <c r="J1527" i="18"/>
  <c r="J1528" i="18"/>
  <c r="J1529" i="18"/>
  <c r="J1530" i="18"/>
  <c r="J1531" i="18"/>
  <c r="J1532" i="18"/>
  <c r="J1533" i="18"/>
  <c r="J1534" i="18"/>
  <c r="J1535" i="18"/>
  <c r="J1536" i="18"/>
  <c r="J1537" i="18"/>
  <c r="J1538" i="18"/>
  <c r="J1539" i="18"/>
  <c r="J1540" i="18"/>
  <c r="J1541" i="18"/>
  <c r="J1542" i="18"/>
  <c r="J1543" i="18"/>
  <c r="J1544" i="18"/>
  <c r="J1545" i="18"/>
  <c r="J1546" i="18"/>
  <c r="J1547" i="18"/>
  <c r="J1548" i="18"/>
  <c r="J1549" i="18"/>
  <c r="J1550" i="18"/>
  <c r="J1551" i="18"/>
  <c r="J1552" i="18"/>
  <c r="J1553" i="18"/>
  <c r="J1554" i="18"/>
  <c r="J1555" i="18"/>
  <c r="J1556" i="18"/>
  <c r="J1557" i="18"/>
  <c r="J1558" i="18"/>
  <c r="J1559" i="18"/>
  <c r="J1560" i="18"/>
  <c r="J1561" i="18"/>
  <c r="J1562" i="18"/>
  <c r="J1563" i="18"/>
  <c r="J1564" i="18"/>
  <c r="J1565" i="18"/>
  <c r="J1566" i="18"/>
  <c r="J1567" i="18"/>
  <c r="J1568" i="18"/>
  <c r="J1569" i="18"/>
  <c r="J1570" i="18"/>
  <c r="J1571" i="18"/>
  <c r="J1572" i="18"/>
  <c r="J1573" i="18"/>
  <c r="J1574" i="18"/>
  <c r="J1575" i="18"/>
  <c r="J1576" i="18"/>
  <c r="J1577" i="18"/>
  <c r="J1578" i="18"/>
  <c r="J1579" i="18"/>
  <c r="J1580" i="18"/>
  <c r="J1581" i="18"/>
  <c r="J1582" i="18"/>
  <c r="J1583" i="18"/>
  <c r="J1584" i="18"/>
  <c r="J1585" i="18"/>
  <c r="J1586" i="18"/>
  <c r="J1587" i="18"/>
  <c r="J1588" i="18"/>
  <c r="J1589" i="18"/>
  <c r="J1590" i="18"/>
  <c r="J1591" i="18"/>
  <c r="J1592" i="18"/>
  <c r="J1593" i="18"/>
  <c r="J1594" i="18"/>
  <c r="J1595" i="18"/>
  <c r="J1596" i="18"/>
  <c r="J1597" i="18"/>
  <c r="J1598" i="18"/>
  <c r="J1599" i="18"/>
  <c r="J1600" i="18"/>
  <c r="J1601" i="18"/>
  <c r="J1602" i="18"/>
  <c r="J1603" i="18"/>
  <c r="J1604" i="18"/>
  <c r="J1605" i="18"/>
  <c r="J1606" i="18"/>
  <c r="J1607" i="18"/>
  <c r="J1608" i="18"/>
  <c r="J1609" i="18"/>
  <c r="J1610" i="18"/>
  <c r="J1611" i="18"/>
  <c r="J1612" i="18"/>
  <c r="J1613" i="18"/>
  <c r="J1614" i="18"/>
  <c r="J1615" i="18"/>
  <c r="J1616" i="18"/>
  <c r="J1617" i="18"/>
  <c r="J1618" i="18"/>
  <c r="J1619" i="18"/>
  <c r="J1620" i="18"/>
  <c r="J1621" i="18"/>
  <c r="J1622" i="18"/>
  <c r="J1623" i="18"/>
  <c r="J1624" i="18"/>
  <c r="J1625" i="18"/>
  <c r="J1626" i="18"/>
  <c r="J1627" i="18"/>
  <c r="J1628" i="18"/>
  <c r="J1629" i="18"/>
  <c r="J1630" i="18"/>
  <c r="J1631" i="18"/>
  <c r="J1632" i="18"/>
  <c r="J1633" i="18"/>
  <c r="J1634" i="18"/>
  <c r="J1635" i="18"/>
  <c r="J1636" i="18"/>
  <c r="J1637" i="18"/>
  <c r="J1638" i="18"/>
  <c r="J1639" i="18"/>
  <c r="J1640" i="18"/>
  <c r="J1641" i="18"/>
  <c r="J1642" i="18"/>
  <c r="J1643" i="18"/>
  <c r="J1644" i="18"/>
  <c r="J1645" i="18"/>
  <c r="J1646" i="18"/>
  <c r="J1647" i="18"/>
  <c r="J1648" i="18"/>
  <c r="J1649" i="18"/>
  <c r="J1650" i="18"/>
  <c r="J1651" i="18"/>
  <c r="J1652" i="18"/>
  <c r="J1653" i="18"/>
  <c r="J1654" i="18"/>
  <c r="J1655" i="18"/>
  <c r="J1656" i="18"/>
  <c r="J1657" i="18"/>
  <c r="J1658" i="18"/>
  <c r="J1659" i="18"/>
  <c r="J1660" i="18"/>
  <c r="J1661" i="18"/>
  <c r="J1662" i="18"/>
  <c r="J1663" i="18"/>
  <c r="J1664" i="18"/>
  <c r="J1665" i="18"/>
  <c r="J1666" i="18"/>
  <c r="J1667" i="18"/>
  <c r="J1668" i="18"/>
  <c r="J1669" i="18"/>
  <c r="J1670" i="18"/>
  <c r="J1671" i="18"/>
  <c r="J1672" i="18"/>
  <c r="J1673" i="18"/>
  <c r="J1674" i="18"/>
  <c r="J1675" i="18"/>
  <c r="J1676" i="18"/>
  <c r="J1677" i="18"/>
  <c r="J1678" i="18"/>
  <c r="J1679" i="18"/>
  <c r="J1680" i="18"/>
  <c r="J1681" i="18"/>
  <c r="J1682" i="18"/>
  <c r="J1683" i="18"/>
  <c r="J1684" i="18"/>
  <c r="J1685" i="18"/>
  <c r="J1686" i="18"/>
  <c r="J1687" i="18"/>
  <c r="J1688" i="18"/>
  <c r="J1689" i="18"/>
  <c r="J1690" i="18"/>
  <c r="J1691" i="18"/>
  <c r="J1692" i="18"/>
  <c r="J1693" i="18"/>
  <c r="J1694" i="18"/>
  <c r="J1695" i="18"/>
  <c r="J1696" i="18"/>
  <c r="J1697" i="18"/>
  <c r="J1698" i="18"/>
  <c r="J1699" i="18"/>
  <c r="J1700" i="18"/>
  <c r="J1701" i="18"/>
  <c r="J1702" i="18"/>
  <c r="J1703" i="18"/>
  <c r="J1704" i="18"/>
  <c r="J1705" i="18"/>
  <c r="J1706" i="18"/>
  <c r="J1707" i="18"/>
  <c r="J1708" i="18"/>
  <c r="J1709" i="18"/>
  <c r="J1710" i="18"/>
  <c r="J1711" i="18"/>
  <c r="J1712" i="18"/>
  <c r="J1713" i="18"/>
  <c r="J1714" i="18"/>
  <c r="J1715" i="18"/>
  <c r="J1716" i="18"/>
  <c r="J1717" i="18"/>
  <c r="J1718" i="18"/>
  <c r="J1719" i="18"/>
  <c r="J1720" i="18"/>
  <c r="J1721" i="18"/>
  <c r="J1722" i="18"/>
  <c r="J1723" i="18"/>
  <c r="J1724" i="18"/>
  <c r="J1725" i="18"/>
  <c r="J1726" i="18"/>
  <c r="J1727" i="18"/>
  <c r="J1728" i="18"/>
  <c r="J1729" i="18"/>
  <c r="J1730" i="18"/>
  <c r="J1731" i="18"/>
  <c r="J1732" i="18"/>
  <c r="J1733" i="18"/>
  <c r="J1734" i="18"/>
  <c r="J1735" i="18"/>
  <c r="J1736" i="18"/>
  <c r="J1737" i="18"/>
  <c r="J1738" i="18"/>
  <c r="J1739" i="18"/>
  <c r="J1740" i="18"/>
  <c r="J1741" i="18"/>
  <c r="J1742" i="18"/>
  <c r="J1743" i="18"/>
  <c r="J1744" i="18"/>
  <c r="J1745" i="18"/>
  <c r="J1746" i="18"/>
  <c r="J1747" i="18"/>
  <c r="J1748" i="18"/>
  <c r="J1749" i="18"/>
  <c r="J1750" i="18"/>
  <c r="J1751" i="18"/>
  <c r="J1752" i="18"/>
  <c r="J1753" i="18"/>
  <c r="J1754" i="18"/>
  <c r="J1755" i="18"/>
  <c r="J1756" i="18"/>
  <c r="J1757" i="18"/>
  <c r="J1758" i="18"/>
  <c r="J1759" i="18"/>
  <c r="J1760" i="18"/>
  <c r="J1761" i="18"/>
  <c r="J1762" i="18"/>
  <c r="J1763" i="18"/>
  <c r="J1764" i="18"/>
  <c r="J1765" i="18"/>
  <c r="J1766" i="18"/>
  <c r="J1767" i="18"/>
  <c r="J1768" i="18"/>
  <c r="J1769" i="18"/>
  <c r="J1770" i="18"/>
  <c r="J1771" i="18"/>
  <c r="J1772" i="18"/>
  <c r="J1773" i="18"/>
  <c r="J1774" i="18"/>
  <c r="J1775" i="18"/>
  <c r="J1776" i="18"/>
  <c r="J1777" i="18"/>
  <c r="J1778" i="18"/>
  <c r="J1779" i="18"/>
  <c r="J1780" i="18"/>
  <c r="J1781" i="18"/>
  <c r="J1782" i="18"/>
  <c r="J1783" i="18"/>
  <c r="J1784" i="18"/>
  <c r="J1785" i="18"/>
  <c r="J1786" i="18"/>
  <c r="J1787" i="18"/>
  <c r="J1788" i="18"/>
  <c r="J1789" i="18"/>
  <c r="J1790" i="18"/>
  <c r="J1791" i="18"/>
  <c r="J1792" i="18"/>
  <c r="J1793" i="18"/>
  <c r="J1794" i="18"/>
  <c r="J1795" i="18"/>
  <c r="J1796" i="18"/>
  <c r="J1797" i="18"/>
  <c r="J1798" i="18"/>
  <c r="J1799" i="18"/>
  <c r="J1800" i="18"/>
  <c r="J1801" i="18"/>
  <c r="J1802" i="18"/>
  <c r="J1803" i="18"/>
  <c r="J1804" i="18"/>
  <c r="J1805" i="18"/>
  <c r="J1806" i="18"/>
  <c r="J1807" i="18"/>
  <c r="J1808" i="18"/>
  <c r="J1809" i="18"/>
  <c r="J1810" i="18"/>
  <c r="J1811" i="18"/>
  <c r="J1812" i="18"/>
  <c r="J1813" i="18"/>
  <c r="J1814" i="18"/>
  <c r="J1815" i="18"/>
  <c r="J1816" i="18"/>
  <c r="J1817" i="18"/>
  <c r="J1818" i="18"/>
  <c r="J1819" i="18"/>
  <c r="J1820" i="18"/>
  <c r="J1821" i="18"/>
  <c r="J1822" i="18"/>
  <c r="J1823" i="18"/>
  <c r="J1824" i="18"/>
  <c r="J1825" i="18"/>
  <c r="J1826" i="18"/>
  <c r="J1827" i="18"/>
  <c r="J1828" i="18"/>
  <c r="J1829" i="18"/>
  <c r="J1830" i="18"/>
  <c r="J1831" i="18"/>
  <c r="J1832" i="18"/>
  <c r="J1833" i="18"/>
  <c r="J1834" i="18"/>
  <c r="J1835" i="18"/>
  <c r="J1836" i="18"/>
  <c r="J1837" i="18"/>
  <c r="J1838" i="18"/>
  <c r="J1839" i="18"/>
  <c r="J1840" i="18"/>
  <c r="J1841" i="18"/>
  <c r="J1842" i="18"/>
  <c r="J1843" i="18"/>
  <c r="J1844" i="18"/>
  <c r="J1845" i="18"/>
  <c r="J1846" i="18"/>
  <c r="J1847" i="18"/>
  <c r="J1848" i="18"/>
  <c r="J1849" i="18"/>
  <c r="J1850" i="18"/>
  <c r="J1851" i="18"/>
  <c r="J1852" i="18"/>
  <c r="J1853" i="18"/>
  <c r="J1854" i="18"/>
  <c r="J1855" i="18"/>
  <c r="J1856" i="18"/>
  <c r="J1857" i="18"/>
  <c r="J1858" i="18"/>
  <c r="J1859" i="18"/>
  <c r="J1860" i="18"/>
  <c r="J1861" i="18"/>
  <c r="J1862" i="18"/>
  <c r="J1863" i="18"/>
  <c r="J1864" i="18"/>
  <c r="J1865" i="18"/>
  <c r="J1866" i="18"/>
  <c r="J1867" i="18"/>
  <c r="J1868" i="18"/>
  <c r="J1869" i="18"/>
  <c r="J1870" i="18"/>
  <c r="J1871" i="18"/>
  <c r="J1872" i="18"/>
  <c r="J1873" i="18"/>
  <c r="J1874" i="18"/>
  <c r="J1875" i="18"/>
  <c r="J1876" i="18"/>
  <c r="J1877" i="18"/>
  <c r="J1878" i="18"/>
  <c r="J1879" i="18"/>
  <c r="J1880" i="18"/>
  <c r="J1881" i="18"/>
  <c r="J1882" i="18"/>
  <c r="J1883" i="18"/>
  <c r="J1884" i="18"/>
  <c r="J1885" i="18"/>
  <c r="J1886" i="18"/>
  <c r="J1887" i="18"/>
  <c r="J1888" i="18"/>
  <c r="J1889" i="18"/>
  <c r="J1890" i="18"/>
  <c r="J1891" i="18"/>
  <c r="J1892" i="18"/>
  <c r="J1893" i="18"/>
  <c r="J1894" i="18"/>
  <c r="J1895" i="18"/>
  <c r="J1896" i="18"/>
  <c r="J1897" i="18"/>
  <c r="J1898" i="18"/>
  <c r="J1899" i="18"/>
  <c r="J1900" i="18"/>
  <c r="J1901" i="18"/>
  <c r="J1902" i="18"/>
  <c r="J1903" i="18"/>
  <c r="J1904" i="18"/>
  <c r="J1905" i="18"/>
  <c r="J1906" i="18"/>
  <c r="J1907" i="18"/>
  <c r="J1908" i="18"/>
  <c r="J1909" i="18"/>
  <c r="J1910" i="18"/>
  <c r="J1911" i="18"/>
  <c r="J1912" i="18"/>
  <c r="J1913" i="18"/>
  <c r="J1914" i="18"/>
  <c r="J1915" i="18"/>
  <c r="J1916" i="18"/>
  <c r="J1917" i="18"/>
  <c r="J1918" i="18"/>
  <c r="J1919" i="18"/>
  <c r="J1920" i="18"/>
  <c r="J1921" i="18"/>
  <c r="J1922" i="18"/>
  <c r="J1923" i="18"/>
  <c r="J1924" i="18"/>
  <c r="J1925" i="18"/>
  <c r="J1926" i="18"/>
  <c r="J1927" i="18"/>
  <c r="J1928" i="18"/>
  <c r="J1929" i="18"/>
  <c r="J1930" i="18"/>
  <c r="J1931" i="18"/>
  <c r="J1932" i="18"/>
  <c r="J1933" i="18"/>
  <c r="J1934" i="18"/>
  <c r="J1935" i="18"/>
  <c r="J1936" i="18"/>
  <c r="J1937" i="18"/>
  <c r="J1938" i="18"/>
  <c r="J1939" i="18"/>
  <c r="J1940" i="18"/>
  <c r="J1941" i="18"/>
  <c r="J1942" i="18"/>
  <c r="J1943" i="18"/>
  <c r="J1944" i="18"/>
  <c r="J1945" i="18"/>
  <c r="J1946" i="18"/>
  <c r="J1947" i="18"/>
  <c r="J1948" i="18"/>
  <c r="J1949" i="18"/>
  <c r="J1950" i="18"/>
  <c r="J1951" i="18"/>
  <c r="J1952" i="18"/>
  <c r="J1953" i="18"/>
  <c r="J1954" i="18"/>
  <c r="J1955" i="18"/>
  <c r="J1956" i="18"/>
  <c r="J1957" i="18"/>
  <c r="J1958" i="18"/>
  <c r="J1959" i="18"/>
  <c r="J1960" i="18"/>
  <c r="J1961" i="18"/>
  <c r="J1962" i="18"/>
  <c r="J1963" i="18"/>
  <c r="J1964" i="18"/>
  <c r="J1965" i="18"/>
  <c r="J1966" i="18"/>
  <c r="J1967" i="18"/>
  <c r="J1968" i="18"/>
  <c r="J1969" i="18"/>
  <c r="J1970" i="18"/>
  <c r="J1971" i="18"/>
  <c r="J1972" i="18"/>
  <c r="J1973" i="18"/>
  <c r="J1974" i="18"/>
  <c r="J1975" i="18"/>
  <c r="J1976" i="18"/>
  <c r="J1977" i="18"/>
  <c r="J1978" i="18"/>
  <c r="J1979" i="18"/>
  <c r="J1980" i="18"/>
  <c r="J1981" i="18"/>
  <c r="J1982" i="18"/>
  <c r="J1983" i="18"/>
  <c r="J1984" i="18"/>
  <c r="J1985" i="18"/>
  <c r="J1986" i="18"/>
  <c r="J1987" i="18"/>
  <c r="J1988" i="18"/>
  <c r="J1989" i="18"/>
  <c r="J1990" i="18"/>
  <c r="J1991" i="18"/>
  <c r="J1992" i="18"/>
  <c r="J1993" i="18"/>
  <c r="J1994" i="18"/>
  <c r="J1995" i="18"/>
  <c r="J1996" i="18"/>
  <c r="J1997" i="18"/>
  <c r="J1998" i="18"/>
  <c r="J1999" i="18"/>
  <c r="J2000" i="18"/>
  <c r="J2001" i="18"/>
  <c r="J2002" i="18"/>
  <c r="J2003" i="18"/>
  <c r="J2004" i="18"/>
  <c r="J2005" i="18"/>
  <c r="J2006" i="18"/>
  <c r="J2007" i="18"/>
  <c r="J2008" i="18"/>
  <c r="J2009" i="18"/>
  <c r="J2010" i="18"/>
  <c r="J2011" i="18"/>
  <c r="J2012" i="18"/>
  <c r="J2013" i="18"/>
  <c r="J2014" i="18"/>
  <c r="J2015" i="18"/>
  <c r="J2016" i="18"/>
  <c r="J2017" i="18"/>
  <c r="J2018" i="18"/>
  <c r="J2019" i="18"/>
  <c r="J2020" i="18"/>
  <c r="J2021" i="18"/>
  <c r="J2022" i="18"/>
  <c r="J2023" i="18"/>
  <c r="J2024" i="18"/>
  <c r="J2025" i="18"/>
  <c r="J2026" i="18"/>
  <c r="J2027" i="18"/>
  <c r="J2028" i="18"/>
  <c r="J2029" i="18"/>
  <c r="J2030" i="18"/>
  <c r="J2031" i="18"/>
  <c r="J2032" i="18"/>
  <c r="J2033" i="18"/>
  <c r="J2034" i="18"/>
  <c r="J2035" i="18"/>
  <c r="J2036" i="18"/>
  <c r="J2037" i="18"/>
  <c r="J2038" i="18"/>
  <c r="J2039" i="18"/>
  <c r="J2040" i="18"/>
  <c r="J2041" i="18"/>
  <c r="J2042" i="18"/>
  <c r="J2043" i="18"/>
  <c r="J2044" i="18"/>
  <c r="J2045" i="18"/>
  <c r="J2046" i="18"/>
  <c r="J2047" i="18"/>
  <c r="J2048" i="18"/>
  <c r="J2049" i="18"/>
  <c r="J2050" i="18"/>
  <c r="J2051" i="18"/>
  <c r="J2052" i="18"/>
  <c r="J2053" i="18"/>
  <c r="J2054" i="18"/>
  <c r="J2055" i="18"/>
  <c r="J2056" i="18"/>
  <c r="J2057" i="18"/>
  <c r="J2058" i="18"/>
  <c r="J2059" i="18"/>
  <c r="J2060" i="18"/>
  <c r="J2061" i="18"/>
  <c r="J2062" i="18"/>
  <c r="J2063" i="18"/>
  <c r="J2064" i="18"/>
  <c r="J2065" i="18"/>
  <c r="J2066" i="18"/>
  <c r="J2067" i="18"/>
  <c r="J2068" i="18"/>
  <c r="J2069" i="18"/>
  <c r="J2070" i="18"/>
  <c r="J2071" i="18"/>
  <c r="J2072" i="18"/>
  <c r="J2073" i="18"/>
  <c r="J2074" i="18"/>
  <c r="J2075" i="18"/>
  <c r="J2076" i="18"/>
  <c r="J2077" i="18"/>
  <c r="J2078" i="18"/>
  <c r="J2079" i="18"/>
  <c r="J2080" i="18"/>
  <c r="J2081" i="18"/>
  <c r="J2082" i="18"/>
  <c r="J2083" i="18"/>
  <c r="J2084" i="18"/>
  <c r="J2085" i="18"/>
  <c r="J2086" i="18"/>
  <c r="J2087" i="18"/>
  <c r="J2088" i="18"/>
  <c r="J2089" i="18"/>
  <c r="J2090" i="18"/>
  <c r="J2091" i="18"/>
  <c r="J2092" i="18"/>
  <c r="J2093" i="18"/>
  <c r="J2094" i="18"/>
  <c r="J2095" i="18"/>
  <c r="J2096" i="18"/>
  <c r="J2097" i="18"/>
  <c r="J2098" i="18"/>
  <c r="J2099" i="18"/>
  <c r="J2100" i="18"/>
  <c r="J2101" i="18"/>
  <c r="J2102" i="18"/>
  <c r="J2103" i="18"/>
  <c r="J2104" i="18"/>
  <c r="J2105" i="18"/>
  <c r="J2106" i="18"/>
  <c r="J2107" i="18"/>
  <c r="J2108" i="18"/>
  <c r="J2109" i="18"/>
  <c r="J2110" i="18"/>
  <c r="J2111" i="18"/>
  <c r="J2112" i="18"/>
  <c r="J2113" i="18"/>
  <c r="J2114" i="18"/>
  <c r="J2115" i="18"/>
  <c r="J2116" i="18"/>
  <c r="J2117" i="18"/>
  <c r="J2118" i="18"/>
  <c r="J2119" i="18"/>
  <c r="J2120" i="18"/>
  <c r="J2121" i="18"/>
  <c r="J2122" i="18"/>
  <c r="J2123" i="18"/>
  <c r="J2124" i="18"/>
  <c r="J2125" i="18"/>
  <c r="J2126" i="18"/>
  <c r="J2127" i="18"/>
  <c r="J2128" i="18"/>
  <c r="J2129" i="18"/>
  <c r="J2130" i="18"/>
  <c r="J2131" i="18"/>
  <c r="J2132" i="18"/>
  <c r="J2133" i="18"/>
  <c r="J2134" i="18"/>
  <c r="J2135" i="18"/>
  <c r="J2136" i="18"/>
  <c r="J2137" i="18"/>
  <c r="J2138" i="18"/>
  <c r="J2139" i="18"/>
  <c r="J2140" i="18"/>
  <c r="J2141" i="18"/>
  <c r="J2142" i="18"/>
  <c r="J2143" i="18"/>
  <c r="J2144" i="18"/>
  <c r="J2145" i="18"/>
  <c r="J2146" i="18"/>
  <c r="J2147" i="18"/>
  <c r="J2148" i="18"/>
  <c r="J2149" i="18"/>
  <c r="J2150" i="18"/>
  <c r="J2151" i="18"/>
  <c r="J2152" i="18"/>
  <c r="J2153" i="18"/>
  <c r="J2154" i="18"/>
  <c r="J2155" i="18"/>
  <c r="J2156" i="18"/>
  <c r="J2157" i="18"/>
  <c r="J2158" i="18"/>
  <c r="J2159" i="18"/>
  <c r="J2160" i="18"/>
  <c r="J2161" i="18"/>
  <c r="J2162" i="18"/>
  <c r="J2163" i="18"/>
  <c r="J2164" i="18"/>
  <c r="J2165" i="18"/>
  <c r="J2166" i="18"/>
  <c r="J2167" i="18"/>
  <c r="J2168" i="18"/>
  <c r="J2169" i="18"/>
  <c r="J2170" i="18"/>
  <c r="J2171" i="18"/>
  <c r="J2172" i="18"/>
  <c r="J2173" i="18"/>
  <c r="J2174" i="18"/>
  <c r="J2175" i="18"/>
  <c r="J2176" i="18"/>
  <c r="J2177" i="18"/>
  <c r="J2178" i="18"/>
  <c r="J2179" i="18"/>
  <c r="J2180" i="18"/>
  <c r="J2181" i="18"/>
  <c r="J2182" i="18"/>
  <c r="J2183" i="18"/>
  <c r="J2184" i="18"/>
  <c r="J2185" i="18"/>
  <c r="J2186" i="18"/>
  <c r="J2187" i="18"/>
  <c r="J2188" i="18"/>
  <c r="J2189" i="18"/>
  <c r="J2190" i="18"/>
  <c r="J2191" i="18"/>
  <c r="J2192" i="18"/>
  <c r="J2193" i="18"/>
  <c r="J2194" i="18"/>
  <c r="J2195" i="18"/>
  <c r="J2196" i="18"/>
  <c r="J2197" i="18"/>
  <c r="J2198" i="18"/>
  <c r="J2199" i="18"/>
  <c r="J2200" i="18"/>
  <c r="J2201" i="18"/>
  <c r="J2202" i="18"/>
  <c r="J2203" i="18"/>
  <c r="J2204" i="18"/>
  <c r="J2205" i="18"/>
  <c r="J2206" i="18"/>
  <c r="J2207" i="18"/>
  <c r="J2208" i="18"/>
  <c r="J2209" i="18"/>
  <c r="J2210" i="18"/>
  <c r="J2211" i="18"/>
  <c r="J2212" i="18"/>
  <c r="J2213" i="18"/>
  <c r="J2214" i="18"/>
  <c r="J2215" i="18"/>
  <c r="J2216" i="18"/>
  <c r="J2217" i="18"/>
  <c r="J2218" i="18"/>
  <c r="J2219" i="18"/>
  <c r="J2220" i="18"/>
  <c r="J2221" i="18"/>
  <c r="J2222" i="18"/>
  <c r="J2223" i="18"/>
  <c r="J2224" i="18"/>
  <c r="J2225" i="18"/>
  <c r="J2226" i="18"/>
  <c r="J2227" i="18"/>
  <c r="J2228" i="18"/>
  <c r="J2229" i="18"/>
  <c r="J2230" i="18"/>
  <c r="J2231" i="18"/>
  <c r="J2232" i="18"/>
  <c r="J2233" i="18"/>
  <c r="J2234" i="18"/>
  <c r="J2235" i="18"/>
  <c r="J2236" i="18"/>
  <c r="J2237" i="18"/>
  <c r="J2238" i="18"/>
  <c r="J2239" i="18"/>
  <c r="J2240" i="18"/>
  <c r="J2241" i="18"/>
  <c r="J2242" i="18"/>
  <c r="J2243" i="18"/>
  <c r="J2244" i="18"/>
  <c r="J2245" i="18"/>
  <c r="J2246" i="18"/>
  <c r="J2247" i="18"/>
  <c r="J2248" i="18"/>
  <c r="J2249" i="18"/>
  <c r="J2250" i="18"/>
  <c r="J2251" i="18"/>
  <c r="J2252" i="18"/>
  <c r="J2253" i="18"/>
  <c r="J2254" i="18"/>
  <c r="J2255" i="18"/>
  <c r="J2256" i="18"/>
  <c r="J2257" i="18"/>
  <c r="J2258" i="18"/>
  <c r="J2259" i="18"/>
  <c r="J2260" i="18"/>
  <c r="J2261" i="18"/>
  <c r="J2262" i="18"/>
  <c r="J2263" i="18"/>
  <c r="J2264" i="18"/>
  <c r="J2265" i="18"/>
  <c r="J2266" i="18"/>
  <c r="J2267" i="18"/>
  <c r="J2268" i="18"/>
  <c r="J2269" i="18"/>
  <c r="J2270" i="18"/>
  <c r="J2271" i="18"/>
  <c r="J2272" i="18"/>
  <c r="J2273" i="18"/>
  <c r="J2274" i="18"/>
  <c r="J2275" i="18"/>
  <c r="J2276" i="18"/>
  <c r="J2277" i="18"/>
  <c r="J2278" i="18"/>
  <c r="J2279" i="18"/>
  <c r="J2280" i="18"/>
  <c r="J2281" i="18"/>
  <c r="J2282" i="18"/>
  <c r="J2283" i="18"/>
  <c r="J2284" i="18"/>
  <c r="J2285" i="18"/>
  <c r="J2286" i="18"/>
  <c r="J2287" i="18"/>
  <c r="J2288" i="18"/>
  <c r="J2289" i="18"/>
  <c r="J2290" i="18"/>
  <c r="J2291" i="18"/>
  <c r="J2292" i="18"/>
  <c r="J2293" i="18"/>
  <c r="J2294" i="18"/>
  <c r="J2295" i="18"/>
  <c r="J2296" i="18"/>
  <c r="J2297" i="18"/>
  <c r="J2298" i="18"/>
  <c r="J2299" i="18"/>
  <c r="J2300" i="18"/>
  <c r="J2301" i="18"/>
  <c r="J2302" i="18"/>
  <c r="J2303" i="18"/>
  <c r="J2304" i="18"/>
  <c r="J2305" i="18"/>
  <c r="J2306" i="18"/>
  <c r="J2307" i="18"/>
  <c r="J2308" i="18"/>
  <c r="J2309" i="18"/>
  <c r="J2310" i="18"/>
  <c r="J2311" i="18"/>
  <c r="J2312" i="18"/>
  <c r="J2313" i="18"/>
  <c r="J2314" i="18"/>
  <c r="J2315" i="18"/>
  <c r="J2316" i="18"/>
  <c r="J2317" i="18"/>
  <c r="J2318" i="18"/>
  <c r="J2319" i="18"/>
  <c r="J2320" i="18"/>
  <c r="J2321" i="18"/>
  <c r="J2322" i="18"/>
  <c r="J2323" i="18"/>
  <c r="J2324" i="18"/>
  <c r="J2325" i="18"/>
  <c r="J2326" i="18"/>
  <c r="J2327" i="18"/>
  <c r="J2328" i="18"/>
  <c r="J2329" i="18"/>
  <c r="J2330" i="18"/>
  <c r="J2331" i="18"/>
  <c r="J2332" i="18"/>
  <c r="J2333" i="18"/>
  <c r="J2334" i="18"/>
  <c r="J2335" i="18"/>
  <c r="J2336" i="18"/>
  <c r="J2337" i="18"/>
  <c r="J2338" i="18"/>
  <c r="J2339" i="18"/>
  <c r="J2340" i="18"/>
  <c r="J2341" i="18"/>
  <c r="J2342" i="18"/>
  <c r="J2343" i="18"/>
  <c r="J2344" i="18"/>
  <c r="J2345" i="18"/>
  <c r="J2346" i="18"/>
  <c r="J2347" i="18"/>
  <c r="J2348" i="18"/>
  <c r="J2349" i="18"/>
  <c r="J2350" i="18"/>
  <c r="J2351" i="18"/>
  <c r="J2352" i="18"/>
  <c r="J2353" i="18"/>
  <c r="J2354" i="18"/>
  <c r="J2355" i="18"/>
  <c r="J2356" i="18"/>
  <c r="J2357" i="18"/>
  <c r="J2358" i="18"/>
  <c r="J2359" i="18"/>
  <c r="J2360" i="18"/>
  <c r="J2361" i="18"/>
  <c r="J2362" i="18"/>
  <c r="J2363" i="18"/>
  <c r="J2364" i="18"/>
  <c r="J2365" i="18"/>
  <c r="J2366" i="18"/>
  <c r="J2367" i="18"/>
  <c r="J2368" i="18"/>
  <c r="J2369" i="18"/>
  <c r="J2370" i="18"/>
  <c r="J2371" i="18"/>
  <c r="J2372" i="18"/>
  <c r="J2373" i="18"/>
  <c r="J2374" i="18"/>
  <c r="J2375" i="18"/>
  <c r="J2376" i="18"/>
  <c r="J2377" i="18"/>
  <c r="J2378" i="18"/>
  <c r="J2379" i="18"/>
  <c r="J2380" i="18"/>
  <c r="J2381" i="18"/>
  <c r="J2382" i="18"/>
  <c r="J2383" i="18"/>
  <c r="J2384" i="18"/>
  <c r="J2385" i="18"/>
  <c r="J2386" i="18"/>
  <c r="J2387" i="18"/>
  <c r="J2388" i="18"/>
  <c r="J2389" i="18"/>
  <c r="J2390" i="18"/>
  <c r="J2391" i="18"/>
  <c r="J2392" i="18"/>
  <c r="J2393" i="18"/>
  <c r="J2394" i="18"/>
  <c r="J2395" i="18"/>
  <c r="J2396" i="18"/>
  <c r="J2397" i="18"/>
  <c r="J2398" i="18"/>
  <c r="J2399" i="18"/>
  <c r="J2400" i="18"/>
  <c r="J2401" i="18"/>
  <c r="J2402" i="18"/>
  <c r="J2403" i="18"/>
  <c r="J2404" i="18"/>
  <c r="J2405" i="18"/>
  <c r="J2406" i="18"/>
  <c r="J2407" i="18"/>
  <c r="J2408" i="18"/>
  <c r="J2409" i="18"/>
  <c r="J2410" i="18"/>
  <c r="J2411" i="18"/>
  <c r="J2412" i="18"/>
  <c r="J2413" i="18"/>
  <c r="J2414" i="18"/>
  <c r="J2415" i="18"/>
  <c r="J2416" i="18"/>
  <c r="J2417" i="18"/>
  <c r="J2418" i="18"/>
  <c r="J2419" i="18"/>
  <c r="J2420" i="18"/>
  <c r="J2421" i="18"/>
  <c r="J2422" i="18"/>
  <c r="J2423" i="18"/>
  <c r="J2424" i="18"/>
  <c r="J2425" i="18"/>
  <c r="J2426" i="18"/>
  <c r="J2427" i="18"/>
  <c r="J2428" i="18"/>
  <c r="J2429" i="18"/>
  <c r="J2430" i="18"/>
  <c r="J2431" i="18"/>
  <c r="J2432" i="18"/>
  <c r="J2433" i="18"/>
  <c r="J2434" i="18"/>
  <c r="J2435" i="18"/>
  <c r="J2436" i="18"/>
  <c r="J2437" i="18"/>
  <c r="J2438" i="18"/>
  <c r="J2439" i="18"/>
  <c r="J2440" i="18"/>
  <c r="J2441" i="18"/>
  <c r="J2442" i="18"/>
  <c r="J2443" i="18"/>
  <c r="J2444" i="18"/>
  <c r="J2445" i="18"/>
  <c r="J2446" i="18"/>
  <c r="J2447" i="18"/>
  <c r="J2448" i="18"/>
  <c r="J2449" i="18"/>
  <c r="J2450" i="18"/>
  <c r="J2451" i="18"/>
  <c r="J2452" i="18"/>
  <c r="J2453" i="18"/>
  <c r="J2454" i="18"/>
  <c r="J2455" i="18"/>
  <c r="J2456" i="18"/>
  <c r="J2457" i="18"/>
  <c r="J2458" i="18"/>
  <c r="J2459" i="18"/>
  <c r="J2460" i="18"/>
  <c r="J2461" i="18"/>
  <c r="J2462" i="18"/>
  <c r="J2463" i="18"/>
  <c r="J2464" i="18"/>
  <c r="J2465" i="18"/>
  <c r="J2466" i="18"/>
  <c r="J2467" i="18"/>
  <c r="J2468" i="18"/>
  <c r="J2469" i="18"/>
  <c r="J2470" i="18"/>
  <c r="J2471" i="18"/>
  <c r="J2472" i="18"/>
  <c r="J2473" i="18"/>
  <c r="J2474" i="18"/>
  <c r="J2475" i="18"/>
  <c r="J2476" i="18"/>
  <c r="J2477" i="18"/>
  <c r="J2478" i="18"/>
  <c r="J2479" i="18"/>
  <c r="J2480" i="18"/>
  <c r="J2481" i="18"/>
  <c r="J2482" i="18"/>
  <c r="J2483" i="18"/>
  <c r="J2484" i="18"/>
  <c r="J2485" i="18"/>
  <c r="J2486" i="18"/>
  <c r="J2487" i="18"/>
  <c r="J2488" i="18"/>
  <c r="J2489" i="18"/>
  <c r="J2490" i="18"/>
  <c r="J2491" i="18"/>
  <c r="J2492" i="18"/>
  <c r="J2493" i="18"/>
  <c r="J2494" i="18"/>
  <c r="J2495" i="18"/>
  <c r="J2496" i="18"/>
  <c r="J2497" i="18"/>
  <c r="J2498" i="18"/>
  <c r="J2499" i="18"/>
  <c r="J2500" i="18"/>
  <c r="J2501" i="18"/>
  <c r="J2502" i="18"/>
  <c r="J2503" i="18"/>
  <c r="J2504" i="18"/>
  <c r="J2505" i="18"/>
  <c r="J2506" i="18"/>
  <c r="J2507" i="18"/>
  <c r="J2508" i="18"/>
  <c r="J2509" i="18"/>
  <c r="J2510" i="18"/>
  <c r="J2511" i="18"/>
  <c r="J2512" i="18"/>
  <c r="J2513" i="18"/>
  <c r="J2514" i="18"/>
  <c r="J2515" i="18"/>
  <c r="J2516" i="18"/>
  <c r="J2517" i="18"/>
  <c r="J2518" i="18"/>
  <c r="J2519" i="18"/>
  <c r="J2520" i="18"/>
  <c r="J2521" i="18"/>
  <c r="J2522" i="18"/>
  <c r="J2523" i="18"/>
  <c r="J2524" i="18"/>
  <c r="J2525" i="18"/>
  <c r="J2526" i="18"/>
  <c r="J2527" i="18"/>
  <c r="J2528" i="18"/>
  <c r="J2529" i="18"/>
  <c r="J2530" i="18"/>
  <c r="J2531" i="18"/>
  <c r="J2532" i="18"/>
  <c r="J2533" i="18"/>
  <c r="J2534" i="18"/>
  <c r="J2535" i="18"/>
  <c r="J2536" i="18"/>
  <c r="J2537" i="18"/>
  <c r="J2538" i="18"/>
  <c r="J2539" i="18"/>
  <c r="J2540" i="18"/>
  <c r="J2541" i="18"/>
  <c r="J2542" i="18"/>
  <c r="J2543" i="18"/>
  <c r="J2544" i="18"/>
  <c r="J2545" i="18"/>
  <c r="J2546" i="18"/>
  <c r="J2547" i="18"/>
  <c r="J2548" i="18"/>
  <c r="J2549" i="18"/>
  <c r="J2550" i="18"/>
  <c r="J2551" i="18"/>
  <c r="J2552" i="18"/>
  <c r="J2553" i="18"/>
  <c r="J2554" i="18"/>
  <c r="J2555" i="18"/>
  <c r="J2556" i="18"/>
  <c r="J2557" i="18"/>
  <c r="J2558" i="18"/>
  <c r="J2559" i="18"/>
  <c r="J2560" i="18"/>
  <c r="J2561" i="18"/>
  <c r="J2562" i="18"/>
  <c r="J2563" i="18"/>
  <c r="J2564" i="18"/>
  <c r="J2565" i="18"/>
  <c r="J2566" i="18"/>
  <c r="J2567" i="18"/>
  <c r="J2568" i="18"/>
  <c r="J2569" i="18"/>
  <c r="J2570" i="18"/>
  <c r="J2571" i="18"/>
  <c r="J2572" i="18"/>
  <c r="J2573" i="18"/>
  <c r="J2574" i="18"/>
  <c r="J2575" i="18"/>
  <c r="J2576" i="18"/>
  <c r="J2577" i="18"/>
  <c r="J2578" i="18"/>
  <c r="J2579" i="18"/>
  <c r="J2580" i="18"/>
  <c r="J2581" i="18"/>
  <c r="J2582" i="18"/>
  <c r="J2583" i="18"/>
  <c r="J2584" i="18"/>
  <c r="J2585" i="18"/>
  <c r="J2586" i="18"/>
  <c r="J2587" i="18"/>
  <c r="J2588" i="18"/>
  <c r="J2589" i="18"/>
  <c r="J2590" i="18"/>
  <c r="J2591" i="18"/>
  <c r="J2592" i="18"/>
  <c r="J2593" i="18"/>
  <c r="J2594" i="18"/>
  <c r="J2595" i="18"/>
  <c r="J2596" i="18"/>
  <c r="J2597" i="18"/>
  <c r="J2598" i="18"/>
  <c r="J2599" i="18"/>
  <c r="J2600" i="18"/>
  <c r="J2601" i="18"/>
  <c r="J2602" i="18"/>
  <c r="J2603" i="18"/>
  <c r="J2604" i="18"/>
  <c r="J2605" i="18"/>
  <c r="J2606" i="18"/>
  <c r="J2607" i="18"/>
  <c r="J2608" i="18"/>
  <c r="J2609" i="18"/>
  <c r="J2610" i="18"/>
  <c r="J2611" i="18"/>
  <c r="J2612" i="18"/>
  <c r="J2613" i="18"/>
  <c r="J2614" i="18"/>
  <c r="J2615" i="18"/>
  <c r="J2616" i="18"/>
  <c r="J2617" i="18"/>
  <c r="J2618" i="18"/>
  <c r="J2619" i="18"/>
  <c r="J2620" i="18"/>
  <c r="J2621" i="18"/>
  <c r="J2622" i="18"/>
  <c r="J2623" i="18"/>
  <c r="J2624" i="18"/>
  <c r="J2625" i="18"/>
  <c r="J2626" i="18"/>
  <c r="J2627" i="18"/>
  <c r="J2628" i="18"/>
  <c r="J2629" i="18"/>
  <c r="J2630" i="18"/>
  <c r="J2631" i="18"/>
  <c r="J2632" i="18"/>
  <c r="J2633" i="18"/>
  <c r="J2634" i="18"/>
  <c r="J2635" i="18"/>
  <c r="J2636" i="18"/>
  <c r="J2637" i="18"/>
  <c r="J2638" i="18"/>
  <c r="J2639" i="18"/>
  <c r="J2640" i="18"/>
  <c r="J2641" i="18"/>
  <c r="J2642" i="18"/>
  <c r="J2643" i="18"/>
  <c r="J2644" i="18"/>
  <c r="J2645" i="18"/>
  <c r="J2646" i="18"/>
  <c r="J2647" i="18"/>
  <c r="J2648" i="18"/>
  <c r="J2649" i="18"/>
  <c r="J2650" i="18"/>
  <c r="J2651" i="18"/>
  <c r="J2652" i="18"/>
  <c r="J2653" i="18"/>
  <c r="J2654" i="18"/>
  <c r="J2655" i="18"/>
  <c r="J2656" i="18"/>
  <c r="J2657" i="18"/>
  <c r="J2658" i="18"/>
  <c r="J2659" i="18"/>
  <c r="J2660" i="18"/>
  <c r="J2661" i="18"/>
  <c r="J2662" i="18"/>
  <c r="J2663" i="18"/>
  <c r="J2664" i="18"/>
  <c r="J2665" i="18"/>
  <c r="J2666" i="18"/>
  <c r="J2667" i="18"/>
  <c r="J2668" i="18"/>
  <c r="J2669" i="18"/>
  <c r="J2670" i="18"/>
  <c r="J2671" i="18"/>
  <c r="J2672" i="18"/>
  <c r="J2673" i="18"/>
  <c r="J2674" i="18"/>
  <c r="J2675" i="18"/>
  <c r="J2676" i="18"/>
  <c r="J2677" i="18"/>
  <c r="J2678" i="18"/>
  <c r="J2679" i="18"/>
  <c r="J2680" i="18"/>
  <c r="J2681" i="18"/>
  <c r="J2682" i="18"/>
  <c r="J2683" i="18"/>
  <c r="J2684" i="18"/>
  <c r="J2685" i="18"/>
  <c r="J2686" i="18"/>
  <c r="J2687" i="18"/>
  <c r="J2688" i="18"/>
  <c r="J2689" i="18"/>
  <c r="J2690" i="18"/>
  <c r="J2691" i="18"/>
  <c r="J2692" i="18"/>
  <c r="J2693" i="18"/>
  <c r="J2694" i="18"/>
  <c r="J2695" i="18"/>
  <c r="J2696" i="18"/>
  <c r="J2697" i="18"/>
  <c r="J2698" i="18"/>
  <c r="J2699" i="18"/>
  <c r="J2700" i="18"/>
  <c r="J2701" i="18"/>
  <c r="J2702" i="18"/>
  <c r="J2703" i="18"/>
  <c r="J2704" i="18"/>
  <c r="J2705" i="18"/>
  <c r="J2706" i="18"/>
  <c r="J2707" i="18"/>
  <c r="J2708" i="18"/>
  <c r="J2709" i="18"/>
  <c r="J2710" i="18"/>
  <c r="J2711" i="18"/>
  <c r="J2712" i="18"/>
  <c r="J2713" i="18"/>
  <c r="J2714" i="18"/>
  <c r="J2715" i="18"/>
  <c r="J2716" i="18"/>
  <c r="J2717" i="18"/>
  <c r="J2718" i="18"/>
  <c r="J2719" i="18"/>
  <c r="J2720" i="18"/>
  <c r="J2721" i="18"/>
  <c r="J2722" i="18"/>
  <c r="J2723" i="18"/>
  <c r="J2724" i="18"/>
  <c r="J2725" i="18"/>
  <c r="J2726" i="18"/>
  <c r="J2727" i="18"/>
  <c r="J2728" i="18"/>
  <c r="J2729" i="18"/>
  <c r="J2730" i="18"/>
  <c r="J2731" i="18"/>
  <c r="J2732" i="18"/>
  <c r="J2733" i="18"/>
  <c r="J2734" i="18"/>
  <c r="J2735" i="18"/>
  <c r="J2736" i="18"/>
  <c r="J2737" i="18"/>
  <c r="J2738" i="18"/>
  <c r="J2739" i="18"/>
  <c r="J2740" i="18"/>
  <c r="J2741" i="18"/>
  <c r="J2742" i="18"/>
  <c r="J2743" i="18"/>
  <c r="J2744" i="18"/>
  <c r="J2745" i="18"/>
  <c r="J2746" i="18"/>
  <c r="J2747" i="18"/>
  <c r="J2748" i="18"/>
  <c r="J2749" i="18"/>
  <c r="J2750" i="18"/>
  <c r="J2751" i="18"/>
  <c r="J2752" i="18"/>
  <c r="J2753" i="18"/>
  <c r="J2754" i="18"/>
  <c r="J2755" i="18"/>
  <c r="J2756" i="18"/>
  <c r="J2757" i="18"/>
  <c r="J2758" i="18"/>
  <c r="J2759" i="18"/>
  <c r="J2760" i="18"/>
  <c r="J2761" i="18"/>
  <c r="J2762" i="18"/>
  <c r="J2763" i="18"/>
  <c r="J2764" i="18"/>
  <c r="J2765" i="18"/>
  <c r="J2766" i="18"/>
  <c r="J2767" i="18"/>
  <c r="J2768" i="18"/>
  <c r="J2769" i="18"/>
  <c r="J2770" i="18"/>
  <c r="J2771" i="18"/>
  <c r="J2772" i="18"/>
  <c r="J2773" i="18"/>
  <c r="J2774" i="18"/>
  <c r="J2775" i="18"/>
  <c r="J2776" i="18"/>
  <c r="J2777" i="18"/>
  <c r="J2778" i="18"/>
  <c r="J2779" i="18"/>
  <c r="J2780" i="18"/>
  <c r="J2781" i="18"/>
  <c r="J2782" i="18"/>
  <c r="J2783" i="18"/>
  <c r="J2784" i="18"/>
  <c r="J2785" i="18"/>
  <c r="J2786" i="18"/>
  <c r="J2787" i="18"/>
  <c r="J2788" i="18"/>
  <c r="J2789" i="18"/>
  <c r="J2790" i="18"/>
  <c r="J2791" i="18"/>
  <c r="J2792" i="18"/>
  <c r="J2793" i="18"/>
  <c r="J2794" i="18"/>
  <c r="J2795" i="18"/>
  <c r="J2796" i="18"/>
  <c r="J2797" i="18"/>
  <c r="J2798" i="18"/>
  <c r="J2799" i="18"/>
  <c r="J2800" i="18"/>
  <c r="J2801" i="18"/>
  <c r="J2802" i="18"/>
  <c r="J2803" i="18"/>
  <c r="J2804" i="18"/>
  <c r="J2805" i="18"/>
  <c r="J2806" i="18"/>
  <c r="J2807" i="18"/>
  <c r="J2808" i="18"/>
  <c r="J2809" i="18"/>
  <c r="J2810" i="18"/>
  <c r="J2811" i="18"/>
  <c r="J2812" i="18"/>
  <c r="J2813" i="18"/>
  <c r="J2814" i="18"/>
  <c r="J2815" i="18"/>
  <c r="J2816" i="18"/>
  <c r="J2817" i="18"/>
  <c r="J2818" i="18"/>
  <c r="J2819" i="18"/>
  <c r="J2820" i="18"/>
  <c r="J2821" i="18"/>
  <c r="J2822" i="18"/>
  <c r="J2823" i="18"/>
  <c r="J2824" i="18"/>
  <c r="J2825" i="18"/>
  <c r="J2826" i="18"/>
  <c r="J2827" i="18"/>
  <c r="J2828" i="18"/>
  <c r="J2829" i="18"/>
  <c r="J2830" i="18"/>
  <c r="J2831" i="18"/>
  <c r="J2832" i="18"/>
  <c r="J2833" i="18"/>
  <c r="J2834" i="18"/>
  <c r="J2835" i="18"/>
  <c r="J2836" i="18"/>
  <c r="J2837" i="18"/>
  <c r="J2838" i="18"/>
  <c r="J2839" i="18"/>
  <c r="J2840" i="18"/>
  <c r="J2841" i="18"/>
  <c r="J2842" i="18"/>
  <c r="J2843" i="18"/>
  <c r="J2844" i="18"/>
  <c r="J2845" i="18"/>
  <c r="J2846" i="18"/>
  <c r="J2847" i="18"/>
  <c r="J2848" i="18"/>
  <c r="J2849" i="18"/>
  <c r="J2850" i="18"/>
  <c r="J2851" i="18"/>
  <c r="J2852" i="18"/>
  <c r="J2853" i="18"/>
  <c r="J2854" i="18"/>
  <c r="J2855" i="18"/>
  <c r="J2856" i="18"/>
  <c r="J2857" i="18"/>
  <c r="J2858" i="18"/>
  <c r="J2859" i="18"/>
  <c r="J2860" i="18"/>
  <c r="J2861" i="18"/>
  <c r="J2862" i="18"/>
  <c r="J2863" i="18"/>
  <c r="J2864" i="18"/>
  <c r="J2865" i="18"/>
  <c r="J2866" i="18"/>
  <c r="J2867" i="18"/>
  <c r="J2868" i="18"/>
  <c r="J2869" i="18"/>
  <c r="J2870" i="18"/>
  <c r="J2871" i="18"/>
  <c r="J2872" i="18"/>
  <c r="J2873" i="18"/>
  <c r="J2874" i="18"/>
  <c r="J2875" i="18"/>
  <c r="J2876" i="18"/>
  <c r="J2877" i="18"/>
  <c r="J2878" i="18"/>
  <c r="J2879" i="18"/>
  <c r="J2880" i="18"/>
  <c r="J2881" i="18"/>
  <c r="J2882" i="18"/>
  <c r="J2883" i="18"/>
  <c r="J2884" i="18"/>
  <c r="J2885" i="18"/>
  <c r="J2886" i="18"/>
  <c r="J2887" i="18"/>
  <c r="J2888" i="18"/>
  <c r="J2889" i="18"/>
  <c r="J2890" i="18"/>
  <c r="J2891" i="18"/>
  <c r="J2892" i="18"/>
  <c r="J2893" i="18"/>
  <c r="J2894" i="18"/>
  <c r="J2895" i="18"/>
  <c r="J2896" i="18"/>
  <c r="J2897" i="18"/>
  <c r="J2898" i="18"/>
  <c r="J2899" i="18"/>
  <c r="J2900" i="18"/>
  <c r="J2901" i="18"/>
  <c r="J2902" i="18"/>
  <c r="J2903" i="18"/>
  <c r="J2904" i="18"/>
  <c r="J2905" i="18"/>
  <c r="J2906" i="18"/>
  <c r="J2907" i="18"/>
  <c r="J2908" i="18"/>
  <c r="J2909" i="18"/>
  <c r="J2910" i="18"/>
  <c r="J2911" i="18"/>
  <c r="J2912" i="18"/>
  <c r="J2913" i="18"/>
  <c r="J2914" i="18"/>
  <c r="J2915" i="18"/>
  <c r="J2916" i="18"/>
  <c r="J2917" i="18"/>
  <c r="J2918" i="18"/>
  <c r="J2919" i="18"/>
  <c r="J2920" i="18"/>
  <c r="J2921" i="18"/>
  <c r="J2922" i="18"/>
  <c r="J2923" i="18"/>
  <c r="J2924" i="18"/>
  <c r="J2925" i="18"/>
  <c r="J2926" i="18"/>
  <c r="J2927" i="18"/>
  <c r="J2928" i="18"/>
  <c r="J2929" i="18"/>
  <c r="J2930" i="18"/>
  <c r="J2931" i="18"/>
  <c r="J2932" i="18"/>
  <c r="J2933" i="18"/>
  <c r="J2934" i="18"/>
  <c r="J2935" i="18"/>
  <c r="J2936" i="18"/>
  <c r="J2937" i="18"/>
  <c r="J2938" i="18"/>
  <c r="J2939" i="18"/>
  <c r="J2940" i="18"/>
  <c r="J2941" i="18"/>
  <c r="J2942" i="18"/>
  <c r="J2943" i="18"/>
  <c r="J2944" i="18"/>
  <c r="J2945" i="18"/>
  <c r="J2946" i="18"/>
  <c r="J2947" i="18"/>
  <c r="J2948" i="18"/>
  <c r="J2949" i="18"/>
  <c r="J2950" i="18"/>
  <c r="J2951" i="18"/>
  <c r="J2952" i="18"/>
  <c r="J2953" i="18"/>
  <c r="J2954" i="18"/>
  <c r="J2955" i="18"/>
  <c r="J2956" i="18"/>
  <c r="J2957" i="18"/>
  <c r="J2958" i="18"/>
  <c r="J2959" i="18"/>
  <c r="J2960" i="18"/>
  <c r="J2961" i="18"/>
  <c r="J2962" i="18"/>
  <c r="J2963" i="18"/>
  <c r="J2964" i="18"/>
  <c r="J2965" i="18"/>
  <c r="J2966" i="18"/>
  <c r="J2967" i="18"/>
  <c r="J2968" i="18"/>
  <c r="J2969" i="18"/>
  <c r="J2970" i="18"/>
  <c r="J2971" i="18"/>
  <c r="J2972" i="18"/>
  <c r="J2973" i="18"/>
  <c r="J2974" i="18"/>
  <c r="J2975" i="18"/>
  <c r="J2976" i="18"/>
  <c r="J2977" i="18"/>
  <c r="J2978" i="18"/>
  <c r="J2979" i="18"/>
  <c r="J2980" i="18"/>
  <c r="J2981" i="18"/>
  <c r="J2982" i="18"/>
  <c r="J2983" i="18"/>
  <c r="J2984" i="18"/>
  <c r="J2985" i="18"/>
  <c r="J2986" i="18"/>
  <c r="J2987" i="18"/>
  <c r="J2988" i="18"/>
  <c r="J2989" i="18"/>
  <c r="J2990" i="18"/>
  <c r="J2991" i="18"/>
  <c r="J2992" i="18"/>
  <c r="J2993" i="18"/>
  <c r="J2994" i="18"/>
  <c r="J2995" i="18"/>
  <c r="J2996" i="18"/>
  <c r="J2997" i="18"/>
  <c r="J2998" i="18"/>
  <c r="J2999" i="18"/>
  <c r="J3000" i="18"/>
  <c r="J3001" i="18"/>
  <c r="J3002" i="18"/>
  <c r="J3003" i="18"/>
  <c r="J3004" i="18"/>
  <c r="J3005" i="18"/>
  <c r="J3006" i="18"/>
  <c r="J3007" i="18"/>
  <c r="J3008" i="18"/>
  <c r="J3009" i="18"/>
  <c r="J3010" i="18"/>
  <c r="J3011" i="18"/>
  <c r="J3012" i="18"/>
  <c r="J3013" i="18"/>
  <c r="J3014" i="18"/>
  <c r="J3015" i="18"/>
  <c r="J3016" i="18"/>
  <c r="J3017" i="18"/>
  <c r="J3018" i="18"/>
  <c r="J3019" i="18"/>
  <c r="J3020" i="18"/>
  <c r="J3021" i="18"/>
  <c r="J3022" i="18"/>
  <c r="J3023" i="18"/>
  <c r="J3024" i="18"/>
  <c r="J3025" i="18"/>
  <c r="J3026" i="18"/>
  <c r="J3027" i="18"/>
  <c r="J3028" i="18"/>
  <c r="J3029" i="18"/>
  <c r="J3030" i="18"/>
  <c r="J3031" i="18"/>
  <c r="J3032" i="18"/>
  <c r="J3033" i="18"/>
  <c r="J3034" i="18"/>
  <c r="J3035" i="18"/>
  <c r="J3036" i="18"/>
  <c r="J3037" i="18"/>
  <c r="J3038" i="18"/>
  <c r="J3039" i="18"/>
  <c r="J3040" i="18"/>
  <c r="J3041" i="18"/>
  <c r="J3042" i="18"/>
  <c r="J3043" i="18"/>
  <c r="J3044" i="18"/>
  <c r="J3045" i="18"/>
  <c r="J3046" i="18"/>
  <c r="J3047" i="18"/>
  <c r="J3048" i="18"/>
  <c r="J3049" i="18"/>
  <c r="J3050" i="18"/>
  <c r="J3051" i="18"/>
  <c r="J3052" i="18"/>
  <c r="J3053" i="18"/>
  <c r="J3054" i="18"/>
  <c r="J3055" i="18"/>
  <c r="J3056" i="18"/>
  <c r="J3057" i="18"/>
  <c r="J3058" i="18"/>
  <c r="J3059" i="18"/>
  <c r="J3060" i="18"/>
  <c r="J3061" i="18"/>
  <c r="J3062" i="18"/>
  <c r="J3063" i="18"/>
  <c r="J3064" i="18"/>
  <c r="J3065" i="18"/>
  <c r="J3066" i="18"/>
  <c r="J3067" i="18"/>
  <c r="J3068" i="18"/>
  <c r="J3069" i="18"/>
  <c r="J3070" i="18"/>
  <c r="J3071" i="18"/>
  <c r="J3072" i="18"/>
  <c r="J3073" i="18"/>
  <c r="J3074" i="18"/>
  <c r="J3075" i="18"/>
  <c r="J3076" i="18"/>
  <c r="J3077" i="18"/>
  <c r="J3078" i="18"/>
  <c r="J3079" i="18"/>
  <c r="J3080" i="18"/>
  <c r="J3081" i="18"/>
  <c r="J3082" i="18"/>
  <c r="J3083" i="18"/>
  <c r="J3084" i="18"/>
  <c r="J3085" i="18"/>
  <c r="J3086" i="18"/>
  <c r="J3087" i="18"/>
  <c r="J3088" i="18"/>
  <c r="J3089" i="18"/>
  <c r="J3090" i="18"/>
  <c r="J3091" i="18"/>
  <c r="J3092" i="18"/>
  <c r="J3093" i="18"/>
  <c r="J3094" i="18"/>
  <c r="J3095" i="18"/>
  <c r="J3096" i="18"/>
  <c r="J3097" i="18"/>
  <c r="J3098" i="18"/>
  <c r="J3099" i="18"/>
  <c r="J3100" i="18"/>
  <c r="J3101" i="18"/>
  <c r="J3102" i="18"/>
  <c r="J3103" i="18"/>
  <c r="J3104" i="18"/>
  <c r="J3105" i="18"/>
  <c r="J3106" i="18"/>
  <c r="J3107" i="18"/>
  <c r="J3108" i="18"/>
  <c r="J3109" i="18"/>
  <c r="J3110" i="18"/>
  <c r="J3111" i="18"/>
  <c r="J3112" i="18"/>
  <c r="J3113" i="18"/>
  <c r="J3114" i="18"/>
  <c r="J3115" i="18"/>
  <c r="J3116" i="18"/>
  <c r="J3117" i="18"/>
  <c r="J3118" i="18"/>
  <c r="J3119" i="18"/>
  <c r="J3120" i="18"/>
  <c r="J3121" i="18"/>
  <c r="J3122" i="18"/>
  <c r="J3123" i="18"/>
  <c r="J3124" i="18"/>
  <c r="J3125" i="18"/>
  <c r="J3126" i="18"/>
  <c r="J3127" i="18"/>
  <c r="J3128" i="18"/>
  <c r="J3129" i="18"/>
  <c r="J3130" i="18"/>
  <c r="J3131" i="18"/>
  <c r="J3132" i="18"/>
  <c r="J3133" i="18"/>
  <c r="J3134" i="18"/>
  <c r="J3135" i="18"/>
  <c r="J3136" i="18"/>
  <c r="J3137" i="18"/>
  <c r="J3138" i="18"/>
  <c r="J3139" i="18"/>
  <c r="J3140" i="18"/>
  <c r="J3141" i="18"/>
  <c r="J3142" i="18"/>
  <c r="J3143" i="18"/>
  <c r="J3144" i="18"/>
  <c r="J3145" i="18"/>
  <c r="J3146" i="18"/>
  <c r="J3147" i="18"/>
  <c r="J3148" i="18"/>
  <c r="J3149" i="18"/>
  <c r="J3150" i="18"/>
  <c r="J3151" i="18"/>
  <c r="J3152" i="18"/>
  <c r="J3153" i="18"/>
  <c r="J3154" i="18"/>
  <c r="J3155" i="18"/>
  <c r="J3156" i="18"/>
  <c r="J3157" i="18"/>
  <c r="J3158" i="18"/>
  <c r="J3159" i="18"/>
  <c r="J3160" i="18"/>
  <c r="J3161" i="18"/>
  <c r="J3162" i="18"/>
  <c r="J3163" i="18"/>
  <c r="J3164" i="18"/>
  <c r="J3165" i="18"/>
  <c r="J3166" i="18"/>
  <c r="J3167" i="18"/>
  <c r="J3168" i="18"/>
  <c r="J3169" i="18"/>
  <c r="J3170" i="18"/>
  <c r="J3171" i="18"/>
  <c r="J3172" i="18"/>
  <c r="J3173" i="18"/>
  <c r="J3174" i="18"/>
  <c r="J3175" i="18"/>
  <c r="J3176" i="18"/>
  <c r="J3177" i="18"/>
  <c r="J3178" i="18"/>
  <c r="J3179" i="18"/>
  <c r="J3180" i="18"/>
  <c r="J3181" i="18"/>
  <c r="J3182" i="18"/>
  <c r="J3183" i="18"/>
  <c r="J3184" i="18"/>
  <c r="J3185" i="18"/>
  <c r="J3186" i="18"/>
  <c r="J3187" i="18"/>
  <c r="J3188" i="18"/>
  <c r="J3189" i="18"/>
  <c r="J3190" i="18"/>
  <c r="J3191" i="18"/>
  <c r="J3192" i="18"/>
  <c r="J3193" i="18"/>
  <c r="J3194" i="18"/>
  <c r="J3195" i="18"/>
  <c r="J3196" i="18"/>
  <c r="J3197" i="18"/>
  <c r="J3198" i="18"/>
  <c r="J3199" i="18"/>
  <c r="J3200" i="18"/>
  <c r="J3201" i="18"/>
  <c r="J3202" i="18"/>
  <c r="J3203" i="18"/>
  <c r="J3204" i="18"/>
  <c r="J3205" i="18"/>
  <c r="J3206" i="18"/>
  <c r="J3207" i="18"/>
  <c r="J3208" i="18"/>
  <c r="J3209" i="18"/>
  <c r="J3210" i="18"/>
  <c r="J3211" i="18"/>
  <c r="J3212" i="18"/>
  <c r="J3213" i="18"/>
  <c r="J3214" i="18"/>
  <c r="J3215" i="18"/>
  <c r="J3216" i="18"/>
  <c r="J3217" i="18"/>
  <c r="J3218" i="18"/>
  <c r="J3219" i="18"/>
  <c r="J3220" i="18"/>
  <c r="J3221" i="18"/>
  <c r="J3222" i="18"/>
  <c r="J3223" i="18"/>
  <c r="J3224" i="18"/>
  <c r="J3225" i="18"/>
  <c r="J3226" i="18"/>
  <c r="J3227" i="18"/>
  <c r="J3228" i="18"/>
  <c r="J3229" i="18"/>
  <c r="J3230" i="18"/>
  <c r="J3231" i="18"/>
  <c r="J3232" i="18"/>
  <c r="J3233" i="18"/>
  <c r="J3234" i="18"/>
  <c r="J3235" i="18"/>
  <c r="J3236" i="18"/>
  <c r="J3237" i="18"/>
  <c r="J3238" i="18"/>
  <c r="J3239" i="18"/>
  <c r="J3240" i="18"/>
  <c r="J3241" i="18"/>
  <c r="J3242" i="18"/>
  <c r="J3243" i="18"/>
  <c r="J3244" i="18"/>
  <c r="J3245" i="18"/>
  <c r="J3246" i="18"/>
  <c r="J3247" i="18"/>
  <c r="J3248" i="18"/>
  <c r="J3249" i="18"/>
  <c r="J3250" i="18"/>
  <c r="J3251" i="18"/>
  <c r="J3252" i="18"/>
  <c r="J3253" i="18"/>
  <c r="J3254" i="18"/>
  <c r="J3255" i="18"/>
  <c r="J3256" i="18"/>
  <c r="J3257" i="18"/>
  <c r="J3258" i="18"/>
  <c r="J3259" i="18"/>
  <c r="J3260" i="18"/>
  <c r="J3261" i="18"/>
  <c r="J3262" i="18"/>
  <c r="J3263" i="18"/>
  <c r="J3264" i="18"/>
  <c r="J3265" i="18"/>
  <c r="J3266" i="18"/>
  <c r="J3267" i="18"/>
  <c r="J3268" i="18"/>
  <c r="J3269" i="18"/>
  <c r="J3270" i="18"/>
  <c r="J3271" i="18"/>
  <c r="J3272" i="18"/>
  <c r="J3273" i="18"/>
  <c r="J3274" i="18"/>
  <c r="J3275" i="18"/>
  <c r="J3276" i="18"/>
  <c r="J3277" i="18"/>
  <c r="J3278" i="18"/>
  <c r="J3279" i="18"/>
  <c r="J3280" i="18"/>
  <c r="J3281" i="18"/>
  <c r="J3282" i="18"/>
  <c r="J3283" i="18"/>
  <c r="J3284" i="18"/>
  <c r="J3285" i="18"/>
  <c r="J3286" i="18"/>
  <c r="J3287" i="18"/>
  <c r="J3288" i="18"/>
  <c r="J3289" i="18"/>
  <c r="J3290" i="18"/>
  <c r="J3291" i="18"/>
  <c r="J3292" i="18"/>
  <c r="J3293" i="18"/>
  <c r="J3294" i="18"/>
  <c r="J3295" i="18"/>
  <c r="J3296" i="18"/>
  <c r="J3297" i="18"/>
  <c r="J3298" i="18"/>
  <c r="J3299" i="18"/>
  <c r="J3300" i="18"/>
  <c r="J3301" i="18"/>
  <c r="J3302" i="18"/>
  <c r="J3303" i="18"/>
  <c r="J3304" i="18"/>
  <c r="J3305" i="18"/>
  <c r="J3306" i="18"/>
  <c r="J3307" i="18"/>
  <c r="J3308" i="18"/>
  <c r="J3309" i="18"/>
  <c r="J3310" i="18"/>
  <c r="J3311" i="18"/>
  <c r="J3312" i="18"/>
  <c r="J3313" i="18"/>
  <c r="J3314" i="18"/>
  <c r="J3315" i="18"/>
  <c r="J3316" i="18"/>
  <c r="J3317" i="18"/>
  <c r="J3318" i="18"/>
  <c r="J3319" i="18"/>
  <c r="J3320" i="18"/>
  <c r="J3321" i="18"/>
  <c r="J3322" i="18"/>
  <c r="J3323" i="18"/>
  <c r="J3324" i="18"/>
  <c r="J3325" i="18"/>
  <c r="J3326" i="18"/>
  <c r="J3327" i="18"/>
  <c r="J3328" i="18"/>
  <c r="J3329" i="18"/>
  <c r="J3330" i="18"/>
  <c r="J3331" i="18"/>
  <c r="J3332" i="18"/>
  <c r="J3333" i="18"/>
  <c r="J3334" i="18"/>
  <c r="J3335" i="18"/>
  <c r="J3336" i="18"/>
  <c r="J3337" i="18"/>
  <c r="J3338" i="18"/>
  <c r="J3339" i="18"/>
  <c r="J3340" i="18"/>
  <c r="J3341" i="18"/>
  <c r="J3342" i="18"/>
  <c r="J3343" i="18"/>
  <c r="J3344" i="18"/>
  <c r="J3345" i="18"/>
  <c r="J3346" i="18"/>
  <c r="J3347" i="18"/>
  <c r="J3348" i="18"/>
  <c r="J3349" i="18"/>
  <c r="J3350" i="18"/>
  <c r="J3351" i="18"/>
  <c r="J3352" i="18"/>
  <c r="J3353" i="18"/>
  <c r="J3354" i="18"/>
  <c r="J3355" i="18"/>
  <c r="J3356" i="18"/>
  <c r="J3357" i="18"/>
  <c r="J3358" i="18"/>
  <c r="J3359" i="18"/>
  <c r="J3360" i="18"/>
  <c r="J3361" i="18"/>
  <c r="J3362" i="18"/>
  <c r="J3363" i="18"/>
  <c r="J3364" i="18"/>
  <c r="J3365" i="18"/>
  <c r="J3366" i="18"/>
  <c r="J3367" i="18"/>
  <c r="J3368" i="18"/>
  <c r="J3369" i="18"/>
  <c r="J3370" i="18"/>
  <c r="J3371" i="18"/>
  <c r="J3372" i="18"/>
  <c r="J3373" i="18"/>
  <c r="J3374" i="18"/>
  <c r="J3375" i="18"/>
  <c r="J3376" i="18"/>
  <c r="J3377" i="18"/>
  <c r="J3378" i="18"/>
  <c r="J3379" i="18"/>
  <c r="J3380" i="18"/>
  <c r="J3381" i="18"/>
  <c r="J3382" i="18"/>
  <c r="J3383" i="18"/>
  <c r="J3384" i="18"/>
  <c r="J3385" i="18"/>
  <c r="J3386" i="18"/>
  <c r="J3387" i="18"/>
  <c r="J3388" i="18"/>
  <c r="J3389" i="18"/>
  <c r="J3390" i="18"/>
  <c r="J3391" i="18"/>
  <c r="J3392" i="18"/>
  <c r="J3393" i="18"/>
  <c r="J3394" i="18"/>
  <c r="J3395" i="18"/>
  <c r="J3396" i="18"/>
  <c r="J3397" i="18"/>
  <c r="J3398" i="18"/>
  <c r="J3399" i="18"/>
  <c r="J3400" i="18"/>
  <c r="J3401" i="18"/>
  <c r="J3402" i="18"/>
  <c r="J3403" i="18"/>
  <c r="J3404" i="18"/>
  <c r="J3405" i="18"/>
  <c r="J3406" i="18"/>
  <c r="J3407" i="18"/>
  <c r="J3408" i="18"/>
  <c r="J3409" i="18"/>
  <c r="J3410" i="18"/>
  <c r="J3411" i="18"/>
  <c r="J3412" i="18"/>
  <c r="J3413" i="18"/>
  <c r="J3414" i="18"/>
  <c r="J3415" i="18"/>
  <c r="J3416" i="18"/>
  <c r="J3417" i="18"/>
  <c r="J3418" i="18"/>
  <c r="J3419" i="18"/>
  <c r="J3420" i="18"/>
  <c r="J3421" i="18"/>
  <c r="J3422" i="18"/>
  <c r="J3423" i="18"/>
  <c r="J3424" i="18"/>
  <c r="J3425" i="18"/>
  <c r="J3426" i="18"/>
  <c r="J3427" i="18"/>
  <c r="J3428" i="18"/>
  <c r="J3429" i="18"/>
  <c r="J3430" i="18"/>
  <c r="J3431" i="18"/>
  <c r="J3432" i="18"/>
  <c r="J3433" i="18"/>
  <c r="J3434" i="18"/>
  <c r="J3435" i="18"/>
  <c r="J3436" i="18"/>
  <c r="J3437" i="18"/>
  <c r="J3438" i="18"/>
  <c r="J3439" i="18"/>
  <c r="J3440" i="18"/>
  <c r="J3441" i="18"/>
  <c r="J3442" i="18"/>
  <c r="J3443" i="18"/>
  <c r="J3444" i="18"/>
  <c r="J3445" i="18"/>
  <c r="J3446" i="18"/>
  <c r="J3447" i="18"/>
  <c r="J3448" i="18"/>
  <c r="J3449" i="18"/>
  <c r="J3450" i="18"/>
  <c r="J3451" i="18"/>
  <c r="J3452" i="18"/>
  <c r="J3453" i="18"/>
  <c r="J3454" i="18"/>
  <c r="J3455" i="18"/>
  <c r="J3456" i="18"/>
  <c r="J3457" i="18"/>
  <c r="J3458" i="18"/>
  <c r="J3459" i="18"/>
  <c r="J3460" i="18"/>
  <c r="J3461" i="18"/>
  <c r="J3462" i="18"/>
  <c r="J3463" i="18"/>
  <c r="J3464" i="18"/>
  <c r="J3465" i="18"/>
  <c r="J3466" i="18"/>
  <c r="J3467" i="18"/>
  <c r="J3468" i="18"/>
  <c r="J3469" i="18"/>
  <c r="J3470" i="18"/>
  <c r="J3471" i="18"/>
  <c r="J3472" i="18"/>
  <c r="J3473" i="18"/>
  <c r="J3474" i="18"/>
  <c r="J3475" i="18"/>
  <c r="J3476" i="18"/>
  <c r="J3477" i="18"/>
  <c r="J3478" i="18"/>
  <c r="J3479" i="18"/>
  <c r="J3480" i="18"/>
  <c r="J3481" i="18"/>
  <c r="J3482" i="18"/>
  <c r="J3483" i="18"/>
  <c r="J3484" i="18"/>
  <c r="J3485" i="18"/>
  <c r="J3486" i="18"/>
  <c r="J3487" i="18"/>
  <c r="J3488" i="18"/>
  <c r="J3489" i="18"/>
  <c r="J3490" i="18"/>
  <c r="J3491" i="18"/>
  <c r="J3492" i="18"/>
  <c r="J3493" i="18"/>
  <c r="J3494" i="18"/>
  <c r="J3495" i="18"/>
  <c r="J3496" i="18"/>
  <c r="J3497" i="18"/>
  <c r="J3498" i="18"/>
  <c r="J3499" i="18"/>
  <c r="J3500" i="18"/>
  <c r="J3501" i="18"/>
  <c r="J3502" i="18"/>
  <c r="J3503" i="18"/>
  <c r="J3504" i="18"/>
  <c r="J3505" i="18"/>
  <c r="J3506" i="18"/>
  <c r="J3507" i="18"/>
  <c r="J3508" i="18"/>
  <c r="J3509" i="18"/>
  <c r="J3510" i="18"/>
  <c r="J3511" i="18"/>
  <c r="J3512" i="18"/>
  <c r="J3513" i="18"/>
  <c r="J3514" i="18"/>
  <c r="J3515" i="18"/>
  <c r="J3516" i="18"/>
  <c r="J3517" i="18"/>
  <c r="J3518" i="18"/>
  <c r="J3519" i="18"/>
  <c r="J3520" i="18"/>
  <c r="J3521" i="18"/>
  <c r="J3522" i="18"/>
  <c r="J3523" i="18"/>
  <c r="J3524" i="18"/>
  <c r="J3525" i="18"/>
  <c r="J3526" i="18"/>
  <c r="J3527" i="18"/>
  <c r="J3528" i="18"/>
  <c r="J3529" i="18"/>
  <c r="J3530" i="18"/>
  <c r="J3531" i="18"/>
  <c r="J3532" i="18"/>
  <c r="J3533" i="18"/>
  <c r="J3534" i="18"/>
  <c r="J3535" i="18"/>
  <c r="J3536" i="18"/>
  <c r="J3537" i="18"/>
  <c r="J3538" i="18"/>
  <c r="J3539" i="18"/>
  <c r="J3540" i="18"/>
  <c r="J3541" i="18"/>
  <c r="J3542" i="18"/>
  <c r="J3543" i="18"/>
  <c r="J3544" i="18"/>
  <c r="J3545" i="18"/>
  <c r="J3546" i="18"/>
  <c r="J3547" i="18"/>
  <c r="J3548" i="18"/>
  <c r="J3549" i="18"/>
  <c r="J3550" i="18"/>
  <c r="J3551" i="18"/>
  <c r="J3552" i="18"/>
  <c r="J3553" i="18"/>
  <c r="J3554" i="18"/>
  <c r="J3555" i="18"/>
  <c r="J3556" i="18"/>
  <c r="J3557" i="18"/>
  <c r="J3558" i="18"/>
  <c r="J3559" i="18"/>
  <c r="J3560" i="18"/>
  <c r="J3561" i="18"/>
  <c r="J3562" i="18"/>
  <c r="J3563" i="18"/>
  <c r="J3564" i="18"/>
  <c r="J3565" i="18"/>
  <c r="J3566" i="18"/>
  <c r="J3567" i="18"/>
  <c r="J3568" i="18"/>
  <c r="J3569" i="18"/>
  <c r="J3570" i="18"/>
  <c r="J3571" i="18"/>
  <c r="J3572" i="18"/>
  <c r="J3573" i="18"/>
  <c r="J3574" i="18"/>
  <c r="J3575" i="18"/>
  <c r="J3576" i="18"/>
  <c r="J3577" i="18"/>
  <c r="J3578" i="18"/>
  <c r="J3579" i="18"/>
  <c r="J3580" i="18"/>
  <c r="J3581" i="18"/>
  <c r="J3582" i="18"/>
  <c r="J3583" i="18"/>
  <c r="J3584" i="18"/>
  <c r="J3585" i="18"/>
  <c r="J3586" i="18"/>
  <c r="J3587" i="18"/>
  <c r="J3588" i="18"/>
  <c r="J3589" i="18"/>
  <c r="J3590" i="18"/>
  <c r="J3591" i="18"/>
  <c r="J3592" i="18"/>
  <c r="J3593" i="18"/>
  <c r="J3594" i="18"/>
  <c r="J3595" i="18"/>
  <c r="J3596" i="18"/>
  <c r="J3597" i="18"/>
  <c r="J3598" i="18"/>
  <c r="J3599" i="18"/>
  <c r="J3600" i="18"/>
  <c r="J3601" i="18"/>
  <c r="J3602" i="18"/>
  <c r="J3603" i="18"/>
  <c r="J3604" i="18"/>
  <c r="J3605" i="18"/>
  <c r="J3606" i="18"/>
  <c r="J3607" i="18"/>
  <c r="J3608" i="18"/>
  <c r="J3609" i="18"/>
  <c r="J3610" i="18"/>
  <c r="J3611" i="18"/>
  <c r="J3612" i="18"/>
  <c r="J3613" i="18"/>
  <c r="J3614" i="18"/>
  <c r="J3615" i="18"/>
  <c r="J3616" i="18"/>
  <c r="J3617" i="18"/>
  <c r="J3618" i="18"/>
  <c r="J3619" i="18"/>
  <c r="J3620" i="18"/>
  <c r="J3621" i="18"/>
  <c r="J3622" i="18"/>
  <c r="J3623" i="18"/>
  <c r="J3624" i="18"/>
  <c r="J3625" i="18"/>
  <c r="J3626" i="18"/>
  <c r="J3627" i="18"/>
  <c r="J3628" i="18"/>
  <c r="J3629" i="18"/>
  <c r="J3630" i="18"/>
  <c r="J3631" i="18"/>
  <c r="J3632" i="18"/>
  <c r="J3633" i="18"/>
  <c r="J3634" i="18"/>
  <c r="J3635" i="18"/>
  <c r="J3636" i="18"/>
  <c r="J3637" i="18"/>
  <c r="J3638" i="18"/>
  <c r="J3639" i="18"/>
  <c r="J3640" i="18"/>
  <c r="J3641" i="18"/>
  <c r="J3642" i="18"/>
  <c r="J3643" i="18"/>
  <c r="J3644" i="18"/>
  <c r="J3645" i="18"/>
  <c r="J3646" i="18"/>
  <c r="J3647" i="18"/>
  <c r="J3648" i="18"/>
  <c r="J3649" i="18"/>
  <c r="J3650" i="18"/>
  <c r="J3651" i="18"/>
  <c r="J3652" i="18"/>
  <c r="J3653" i="18"/>
  <c r="J3654" i="18"/>
  <c r="J3655" i="18"/>
  <c r="J3656" i="18"/>
  <c r="J3657" i="18"/>
  <c r="J3658" i="18"/>
  <c r="J3659" i="18"/>
  <c r="J3660" i="18"/>
  <c r="J3661" i="18"/>
  <c r="J3662" i="18"/>
  <c r="J3663" i="18"/>
  <c r="J3664" i="18"/>
  <c r="J3665" i="18"/>
  <c r="J3666" i="18"/>
  <c r="J3667" i="18"/>
  <c r="J3668" i="18"/>
  <c r="J3669" i="18"/>
  <c r="J3670" i="18"/>
  <c r="J3671" i="18"/>
  <c r="J3672" i="18"/>
  <c r="J3673" i="18"/>
  <c r="J3674" i="18"/>
  <c r="J3675" i="18"/>
  <c r="J3676" i="18"/>
  <c r="J3677" i="18"/>
  <c r="J3678" i="18"/>
  <c r="J3679" i="18"/>
  <c r="J3680" i="18"/>
  <c r="J3681" i="18"/>
  <c r="J3682" i="18"/>
  <c r="J3683" i="18"/>
  <c r="J3684" i="18"/>
  <c r="J3685" i="18"/>
  <c r="J3686" i="18"/>
  <c r="J3687" i="18"/>
  <c r="J3688" i="18"/>
  <c r="J3689" i="18"/>
  <c r="J3690" i="18"/>
  <c r="J3691" i="18"/>
  <c r="J3692" i="18"/>
  <c r="J3693" i="18"/>
  <c r="J3694" i="18"/>
  <c r="J3695" i="18"/>
  <c r="J3696" i="18"/>
  <c r="J3697" i="18"/>
  <c r="J3698" i="18"/>
  <c r="J3699" i="18"/>
  <c r="J3700" i="18"/>
  <c r="J3701" i="18"/>
  <c r="J3702" i="18"/>
  <c r="J3703" i="18"/>
  <c r="J3704" i="18"/>
  <c r="J3705" i="18"/>
  <c r="J3706" i="18"/>
  <c r="J3707" i="18"/>
  <c r="J3708" i="18"/>
  <c r="J3709" i="18"/>
  <c r="J3710" i="18"/>
  <c r="J3711" i="18"/>
  <c r="J3712" i="18"/>
  <c r="J3713" i="18"/>
  <c r="J3714" i="18"/>
  <c r="J3715" i="18"/>
  <c r="J3716" i="18"/>
  <c r="J3717" i="18"/>
  <c r="J3718" i="18"/>
  <c r="J3719" i="18"/>
  <c r="J3720" i="18"/>
  <c r="J3721" i="18"/>
  <c r="J3722" i="18"/>
  <c r="J3723" i="18"/>
  <c r="J3724" i="18"/>
  <c r="J3725" i="18"/>
  <c r="J3726" i="18"/>
  <c r="J3727" i="18"/>
  <c r="J3728" i="18"/>
  <c r="J3729" i="18"/>
  <c r="J3730" i="18"/>
  <c r="J3731" i="18"/>
  <c r="J3732" i="18"/>
  <c r="J3733" i="18"/>
  <c r="J3734" i="18"/>
  <c r="J3735" i="18"/>
  <c r="J3736" i="18"/>
  <c r="J3737" i="18"/>
  <c r="J3738" i="18"/>
  <c r="J3739" i="18"/>
  <c r="J3740" i="18"/>
  <c r="J3741" i="18"/>
  <c r="J3742" i="18"/>
  <c r="J3743" i="18"/>
  <c r="J3744" i="18"/>
  <c r="J3745" i="18"/>
  <c r="J3746" i="18"/>
  <c r="J3747" i="18"/>
  <c r="J3748" i="18"/>
  <c r="J3749" i="18"/>
  <c r="J3750" i="18"/>
  <c r="J3751" i="18"/>
  <c r="J3752" i="18"/>
  <c r="J3753" i="18"/>
  <c r="J3754" i="18"/>
  <c r="J3755" i="18"/>
  <c r="J3756" i="18"/>
  <c r="J3757" i="18"/>
  <c r="J3758" i="18"/>
  <c r="J3759" i="18"/>
  <c r="J3760" i="18"/>
  <c r="J3761" i="18"/>
  <c r="J3762" i="18"/>
  <c r="J3763" i="18"/>
  <c r="J3764" i="18"/>
  <c r="J3765" i="18"/>
  <c r="J3766" i="18"/>
  <c r="J3767" i="18"/>
  <c r="J3768" i="18"/>
  <c r="J3769" i="18"/>
  <c r="J3770" i="18"/>
  <c r="J3771" i="18"/>
  <c r="J3772" i="18"/>
  <c r="J3773" i="18"/>
  <c r="J3774" i="18"/>
  <c r="J3775" i="18"/>
  <c r="J3776" i="18"/>
  <c r="J3777" i="18"/>
  <c r="J3778" i="18"/>
  <c r="J3779" i="18"/>
  <c r="J3780" i="18"/>
  <c r="J3781" i="18"/>
  <c r="J3782" i="18"/>
  <c r="J3783" i="18"/>
  <c r="J3784" i="18"/>
  <c r="J3785" i="18"/>
  <c r="J3786" i="18"/>
  <c r="J3787" i="18"/>
  <c r="J3788" i="18"/>
  <c r="J3789" i="18"/>
  <c r="J3790" i="18"/>
  <c r="J3791" i="18"/>
  <c r="J3792" i="18"/>
  <c r="J3793" i="18"/>
  <c r="J3794" i="18"/>
  <c r="J3795" i="18"/>
  <c r="J3796" i="18"/>
  <c r="J3797" i="18"/>
  <c r="J3798" i="18"/>
  <c r="J3799" i="18"/>
  <c r="J3800" i="18"/>
  <c r="J3801" i="18"/>
  <c r="J3802" i="18"/>
  <c r="J3803" i="18"/>
  <c r="J3804" i="18"/>
  <c r="J3805" i="18"/>
  <c r="J3806" i="18"/>
  <c r="J3807" i="18"/>
  <c r="J3808" i="18"/>
  <c r="J3809" i="18"/>
  <c r="J3810" i="18"/>
  <c r="J3811" i="18"/>
  <c r="J3812" i="18"/>
  <c r="J3813" i="18"/>
  <c r="J3814" i="18"/>
  <c r="J3815" i="18"/>
  <c r="J3816" i="18"/>
  <c r="J3817" i="18"/>
  <c r="J3818" i="18"/>
  <c r="J3819" i="18"/>
  <c r="J3820" i="18"/>
  <c r="J3821" i="18"/>
  <c r="J3822" i="18"/>
  <c r="J3823" i="18"/>
  <c r="J3824" i="18"/>
  <c r="J3825" i="18"/>
  <c r="J3826" i="18"/>
  <c r="J3827" i="18"/>
  <c r="J3828" i="18"/>
  <c r="J3829" i="18"/>
  <c r="J3830" i="18"/>
  <c r="J3831" i="18"/>
  <c r="J3832" i="18"/>
  <c r="J3833" i="18"/>
  <c r="J3834" i="18"/>
  <c r="J3835" i="18"/>
  <c r="J3836" i="18"/>
  <c r="J3837" i="18"/>
  <c r="J3838" i="18"/>
  <c r="J3839" i="18"/>
  <c r="J3840" i="18"/>
  <c r="J3841" i="18"/>
  <c r="J3842" i="18"/>
  <c r="J3843" i="18"/>
  <c r="J3844" i="18"/>
  <c r="J3845" i="18"/>
  <c r="J3846" i="18"/>
  <c r="J3847" i="18"/>
  <c r="J3848" i="18"/>
  <c r="J3849" i="18"/>
  <c r="J3850" i="18"/>
  <c r="J3851" i="18"/>
  <c r="J3852" i="18"/>
  <c r="J3853" i="18"/>
  <c r="J3854" i="18"/>
  <c r="J3855" i="18"/>
  <c r="J3856" i="18"/>
  <c r="J3857" i="18"/>
  <c r="J3858" i="18"/>
  <c r="J3859" i="18"/>
  <c r="J3860" i="18"/>
  <c r="J3861" i="18"/>
  <c r="J3862" i="18"/>
  <c r="J3863" i="18"/>
  <c r="J3864" i="18"/>
  <c r="J3865" i="18"/>
  <c r="J3866" i="18"/>
  <c r="J3867" i="18"/>
  <c r="J3868" i="18"/>
  <c r="J3869" i="18"/>
  <c r="J3870" i="18"/>
  <c r="J3871" i="18"/>
  <c r="J3872" i="18"/>
  <c r="J3873" i="18"/>
  <c r="J3874" i="18"/>
  <c r="J3875" i="18"/>
  <c r="J3876" i="18"/>
  <c r="J3877" i="18"/>
  <c r="J3878" i="18"/>
  <c r="J3879" i="18"/>
  <c r="J3880" i="18"/>
  <c r="J3881" i="18"/>
  <c r="J3882" i="18"/>
  <c r="J3883" i="18"/>
  <c r="J3884" i="18"/>
  <c r="J3885" i="18"/>
  <c r="J3886" i="18"/>
  <c r="J3887" i="18"/>
  <c r="J3888" i="18"/>
  <c r="J3889" i="18"/>
  <c r="J3890" i="18"/>
  <c r="J3891" i="18"/>
  <c r="J3892" i="18"/>
  <c r="J3893" i="18"/>
  <c r="J3894" i="18"/>
  <c r="J3895" i="18"/>
  <c r="J3896" i="18"/>
  <c r="J3897" i="18"/>
  <c r="J3898" i="18"/>
  <c r="J3899" i="18"/>
  <c r="J3900" i="18"/>
  <c r="J3901" i="18"/>
  <c r="J3902" i="18"/>
  <c r="J3903" i="18"/>
  <c r="J3904" i="18"/>
  <c r="J3905" i="18"/>
  <c r="J3906" i="18"/>
  <c r="J3907" i="18"/>
  <c r="J3908" i="18"/>
  <c r="J3909" i="18"/>
  <c r="J3910" i="18"/>
  <c r="J3911" i="18"/>
  <c r="J3912" i="18"/>
  <c r="J3913" i="18"/>
  <c r="J3914" i="18"/>
  <c r="J3915" i="18"/>
  <c r="J3916" i="18"/>
  <c r="J3917" i="18"/>
  <c r="J3918" i="18"/>
  <c r="J3919" i="18"/>
  <c r="J3920" i="18"/>
  <c r="J3921" i="18"/>
  <c r="J3922" i="18"/>
  <c r="J3923" i="18"/>
  <c r="J3924" i="18"/>
  <c r="J3925" i="18"/>
  <c r="J3926" i="18"/>
  <c r="J3927" i="18"/>
  <c r="J3928" i="18"/>
  <c r="J3929" i="18"/>
  <c r="J3930" i="18"/>
  <c r="J3931" i="18"/>
  <c r="J3932" i="18"/>
  <c r="J3933" i="18"/>
  <c r="J3934" i="18"/>
  <c r="J3935" i="18"/>
  <c r="J3936" i="18"/>
  <c r="J3937" i="18"/>
  <c r="J3938" i="18"/>
  <c r="J3939" i="18"/>
  <c r="J3940" i="18"/>
  <c r="J3941" i="18"/>
  <c r="J3942" i="18"/>
  <c r="J3943" i="18"/>
  <c r="J3944" i="18"/>
  <c r="J3945" i="18"/>
  <c r="J3946" i="18"/>
  <c r="J3947" i="18"/>
  <c r="J3948" i="18"/>
  <c r="J3949" i="18"/>
  <c r="J3950" i="18"/>
  <c r="J3951" i="18"/>
  <c r="J3952" i="18"/>
  <c r="J3953" i="18"/>
  <c r="J3954" i="18"/>
  <c r="J3955" i="18"/>
  <c r="J3956" i="18"/>
  <c r="J3957" i="18"/>
  <c r="J3958" i="18"/>
  <c r="J3959" i="18"/>
  <c r="J3960" i="18"/>
  <c r="J3961" i="18"/>
  <c r="J3962" i="18"/>
  <c r="J3963" i="18"/>
  <c r="J3964" i="18"/>
  <c r="J3965" i="18"/>
  <c r="J3966" i="18"/>
  <c r="J3967" i="18"/>
  <c r="J3968" i="18"/>
  <c r="J3969" i="18"/>
  <c r="J3970" i="18"/>
  <c r="J3971" i="18"/>
  <c r="J3972" i="18"/>
  <c r="J3973" i="18"/>
  <c r="J3974" i="18"/>
  <c r="J3975" i="18"/>
  <c r="J3976" i="18"/>
  <c r="J3977" i="18"/>
  <c r="J3978" i="18"/>
  <c r="J3979" i="18"/>
  <c r="J3980" i="18"/>
  <c r="J3981" i="18"/>
  <c r="J3982" i="18"/>
  <c r="J3983" i="18"/>
  <c r="J3984" i="18"/>
  <c r="J3985" i="18"/>
  <c r="J3986" i="18"/>
  <c r="J3987" i="18"/>
  <c r="J3988" i="18"/>
  <c r="J3989" i="18"/>
  <c r="J3990" i="18"/>
  <c r="J3991" i="18"/>
  <c r="J3992" i="18"/>
  <c r="J3993" i="18"/>
  <c r="J3994" i="18"/>
  <c r="J3995" i="18"/>
  <c r="J3996" i="18"/>
  <c r="J3997" i="18"/>
  <c r="J3998" i="18"/>
  <c r="J3999" i="18"/>
  <c r="J4000" i="18"/>
  <c r="J4001" i="18"/>
  <c r="J4002" i="18"/>
  <c r="J4003" i="18"/>
  <c r="J4004" i="18"/>
  <c r="J4005" i="18"/>
  <c r="J4006" i="18"/>
  <c r="J4007" i="18"/>
  <c r="J4008" i="18"/>
  <c r="J4009" i="18"/>
  <c r="J4010" i="18"/>
  <c r="J4011" i="18"/>
  <c r="J4012" i="18"/>
  <c r="J4013" i="18"/>
  <c r="J4014" i="18"/>
  <c r="J4015" i="18"/>
  <c r="J4016" i="18"/>
  <c r="J4017" i="18"/>
  <c r="J4018" i="18"/>
  <c r="J4019" i="18"/>
  <c r="J4020" i="18"/>
  <c r="J4021" i="18"/>
  <c r="J4022" i="18"/>
  <c r="J4023" i="18"/>
  <c r="J4024" i="18"/>
  <c r="J4025" i="18"/>
  <c r="J4026" i="18"/>
  <c r="J4027" i="18"/>
  <c r="J4028" i="18"/>
  <c r="J4029" i="18"/>
  <c r="J4030" i="18"/>
  <c r="J4031" i="18"/>
  <c r="J4032" i="18"/>
  <c r="J4033" i="18"/>
  <c r="J4034" i="18"/>
  <c r="J4035" i="18"/>
  <c r="J4036" i="18"/>
  <c r="J4037" i="18"/>
  <c r="J4038" i="18"/>
  <c r="J4039" i="18"/>
  <c r="J4040" i="18"/>
  <c r="J4041" i="18"/>
  <c r="J4042" i="18"/>
  <c r="J4043" i="18"/>
  <c r="J4044" i="18"/>
  <c r="J4045" i="18"/>
  <c r="J4046" i="18"/>
  <c r="J4047" i="18"/>
  <c r="J4048" i="18"/>
  <c r="J4049" i="18"/>
  <c r="J4050" i="18"/>
  <c r="J4051" i="18"/>
  <c r="J4052" i="18"/>
  <c r="J4053" i="18"/>
  <c r="J4054" i="18"/>
  <c r="J4055" i="18"/>
  <c r="J4056" i="18"/>
  <c r="J4057" i="18"/>
  <c r="J4058" i="18"/>
  <c r="J4059" i="18"/>
  <c r="J4060" i="18"/>
  <c r="J4061" i="18"/>
  <c r="J4062" i="18"/>
  <c r="J4063" i="18"/>
  <c r="J4064" i="18"/>
  <c r="J4065" i="18"/>
  <c r="J4066" i="18"/>
  <c r="J4067" i="18"/>
  <c r="J4068" i="18"/>
  <c r="J4069" i="18"/>
  <c r="J4070" i="18"/>
  <c r="J4071" i="18"/>
  <c r="J4072" i="18"/>
  <c r="J4073" i="18"/>
  <c r="J4074" i="18"/>
  <c r="J4075" i="18"/>
  <c r="J4076" i="18"/>
  <c r="J4077" i="18"/>
  <c r="J4078" i="18"/>
  <c r="J4079" i="18"/>
  <c r="J4080" i="18"/>
  <c r="J4081" i="18"/>
  <c r="J4082" i="18"/>
  <c r="J4083" i="18"/>
  <c r="J4084" i="18"/>
  <c r="J4085" i="18"/>
  <c r="J4086" i="18"/>
  <c r="J4087" i="18"/>
  <c r="J4088" i="18"/>
  <c r="J4089" i="18"/>
  <c r="J4090" i="18"/>
  <c r="J4091" i="18"/>
  <c r="J4092" i="18"/>
  <c r="J4093" i="18"/>
  <c r="J4094" i="18"/>
  <c r="J4095" i="18"/>
  <c r="J4096" i="18"/>
  <c r="J4097" i="18"/>
  <c r="J4098" i="18"/>
  <c r="J4099" i="18"/>
  <c r="J4100" i="18"/>
  <c r="J4101" i="18"/>
  <c r="J4102" i="18"/>
  <c r="J4103" i="18"/>
  <c r="J4104" i="18"/>
  <c r="J4105" i="18"/>
  <c r="J4106" i="18"/>
  <c r="J4107" i="18"/>
  <c r="J4108" i="18"/>
  <c r="J4109" i="18"/>
  <c r="J4110" i="18"/>
  <c r="J4111" i="18"/>
  <c r="J4112" i="18"/>
  <c r="J4113" i="18"/>
  <c r="J4114" i="18"/>
  <c r="J4115" i="18"/>
  <c r="J4116" i="18"/>
  <c r="J4117" i="18"/>
  <c r="J4118" i="18"/>
  <c r="J4119" i="18"/>
  <c r="J4120" i="18"/>
  <c r="J4121" i="18"/>
  <c r="J4122" i="18"/>
  <c r="J4123" i="18"/>
  <c r="J4124" i="18"/>
  <c r="J4125" i="18"/>
  <c r="J4126" i="18"/>
  <c r="J4127" i="18"/>
  <c r="J4128" i="18"/>
  <c r="J4129" i="18"/>
  <c r="J4130" i="18"/>
  <c r="J4131" i="18"/>
  <c r="J4132" i="18"/>
  <c r="J4133" i="18"/>
  <c r="J4134" i="18"/>
  <c r="J4135" i="18"/>
  <c r="J4136" i="18"/>
  <c r="J4137" i="18"/>
  <c r="J4138" i="18"/>
  <c r="J4139" i="18"/>
  <c r="J4140" i="18"/>
  <c r="J4141" i="18"/>
  <c r="J4142" i="18"/>
  <c r="J4143" i="18"/>
  <c r="J4144" i="18"/>
  <c r="J4145" i="18"/>
  <c r="J4146" i="18"/>
  <c r="J4147" i="18"/>
  <c r="J4148" i="18"/>
  <c r="J4149" i="18"/>
  <c r="J4150" i="18"/>
  <c r="J4151" i="18"/>
  <c r="J4152" i="18"/>
  <c r="J4153" i="18"/>
  <c r="J4154" i="18"/>
  <c r="J4155" i="18"/>
  <c r="J4156" i="18"/>
  <c r="J4157" i="18"/>
  <c r="J4158" i="18"/>
  <c r="J4159" i="18"/>
  <c r="J4160" i="18"/>
  <c r="J4161" i="18"/>
  <c r="J4162" i="18"/>
  <c r="J4163" i="18"/>
  <c r="J4164" i="18"/>
  <c r="J4165" i="18"/>
  <c r="J4166" i="18"/>
  <c r="J4167" i="18"/>
  <c r="J4168" i="18"/>
  <c r="J4169" i="18"/>
  <c r="J4170" i="18"/>
  <c r="J4171" i="18"/>
  <c r="J4172" i="18"/>
  <c r="J4173" i="18"/>
  <c r="J4174" i="18"/>
  <c r="J4175" i="18"/>
  <c r="J4176" i="18"/>
  <c r="J4177" i="18"/>
  <c r="J4178" i="18"/>
  <c r="J4179" i="18"/>
  <c r="J4180" i="18"/>
  <c r="J4181" i="18"/>
  <c r="J4182" i="18"/>
  <c r="J4183" i="18"/>
  <c r="J4184" i="18"/>
  <c r="J4185" i="18"/>
  <c r="J4186" i="18"/>
  <c r="J4187" i="18"/>
  <c r="J4188" i="18"/>
  <c r="J4189" i="18"/>
  <c r="J4190" i="18"/>
  <c r="J4191" i="18"/>
  <c r="J4192" i="18"/>
  <c r="J4193" i="18"/>
  <c r="J4194" i="18"/>
  <c r="J4195" i="18"/>
  <c r="J4196" i="18"/>
  <c r="J4197" i="18"/>
  <c r="J4198" i="18"/>
  <c r="J4199" i="18"/>
  <c r="J4200" i="18"/>
  <c r="J4201" i="18"/>
  <c r="J4202" i="18"/>
  <c r="J4203" i="18"/>
  <c r="J4204" i="18"/>
  <c r="J4205" i="18"/>
  <c r="J4206" i="18"/>
  <c r="J4207" i="18"/>
  <c r="J4208" i="18"/>
  <c r="J4209" i="18"/>
  <c r="J4210" i="18"/>
  <c r="J4211" i="18"/>
  <c r="J4212" i="18"/>
  <c r="J4213" i="18"/>
  <c r="J4214" i="18"/>
  <c r="J4215" i="18"/>
  <c r="J4216" i="18"/>
  <c r="J4217" i="18"/>
  <c r="J4218" i="18"/>
  <c r="J4219" i="18"/>
  <c r="J4220" i="18"/>
  <c r="J4221" i="18"/>
  <c r="J4222" i="18"/>
  <c r="J4223" i="18"/>
  <c r="J4224" i="18"/>
  <c r="J4225" i="18"/>
  <c r="J4226" i="18"/>
  <c r="J4227" i="18"/>
  <c r="J4228" i="18"/>
  <c r="J4229" i="18"/>
  <c r="J4230" i="18"/>
  <c r="J4231" i="18"/>
  <c r="J4232" i="18"/>
  <c r="J4233" i="18"/>
  <c r="J4234" i="18"/>
  <c r="J4235" i="18"/>
  <c r="J4236" i="18"/>
  <c r="J4237" i="18"/>
  <c r="J4238" i="18"/>
  <c r="J4239" i="18"/>
  <c r="J4240" i="18"/>
  <c r="J4241" i="18"/>
  <c r="J4242" i="18"/>
  <c r="J4243" i="18"/>
  <c r="J4244" i="18"/>
  <c r="J4245" i="18"/>
  <c r="J4246" i="18"/>
  <c r="J4247" i="18"/>
  <c r="J4248" i="18"/>
  <c r="J4249" i="18"/>
  <c r="J4250" i="18"/>
  <c r="J4251" i="18"/>
  <c r="J4252" i="18"/>
  <c r="J4253" i="18"/>
  <c r="J4254" i="18"/>
  <c r="J4255" i="18"/>
  <c r="J4256" i="18"/>
  <c r="J4257" i="18"/>
  <c r="J4258" i="18"/>
  <c r="J4259" i="18"/>
  <c r="J4260" i="18"/>
  <c r="J4261" i="18"/>
  <c r="J4262" i="18"/>
  <c r="J4263" i="18"/>
  <c r="J4264" i="18"/>
  <c r="J4265" i="18"/>
  <c r="J4266" i="18"/>
  <c r="J4267" i="18"/>
  <c r="J4268" i="18"/>
  <c r="J4269" i="18"/>
  <c r="J4270" i="18"/>
  <c r="J4271" i="18"/>
  <c r="J4272" i="18"/>
  <c r="J4273" i="18"/>
  <c r="J4274" i="18"/>
  <c r="J4275" i="18"/>
  <c r="J4276" i="18"/>
  <c r="J4277" i="18"/>
  <c r="J4278" i="18"/>
  <c r="J4279" i="18"/>
  <c r="J4280" i="18"/>
  <c r="J4281" i="18"/>
  <c r="J4282" i="18"/>
  <c r="J4283" i="18"/>
  <c r="J4284" i="18"/>
  <c r="J4285" i="18"/>
  <c r="J4286" i="18"/>
  <c r="J4287" i="18"/>
  <c r="J4288" i="18"/>
  <c r="J4289" i="18"/>
  <c r="J4290" i="18"/>
  <c r="J4291" i="18"/>
  <c r="J4292" i="18"/>
  <c r="J4293" i="18"/>
  <c r="J4294" i="18"/>
  <c r="J4295" i="18"/>
  <c r="J4296" i="18"/>
  <c r="J4297" i="18"/>
  <c r="J4298" i="18"/>
  <c r="J4299" i="18"/>
  <c r="J4300" i="18"/>
  <c r="J4301" i="18"/>
  <c r="J4302" i="18"/>
  <c r="J4303" i="18"/>
  <c r="J4304" i="18"/>
  <c r="J4305" i="18"/>
  <c r="J4306" i="18"/>
  <c r="J4307" i="18"/>
  <c r="J4308" i="18"/>
  <c r="J4309" i="18"/>
  <c r="J4310" i="18"/>
  <c r="J4311" i="18"/>
  <c r="J4312" i="18"/>
  <c r="J4313" i="18"/>
  <c r="J4314" i="18"/>
  <c r="J4315" i="18"/>
  <c r="J4316" i="18"/>
  <c r="J4317" i="18"/>
  <c r="J4318" i="18"/>
  <c r="J4319" i="18"/>
  <c r="J4320" i="18"/>
  <c r="J4321" i="18"/>
  <c r="J4322" i="18"/>
  <c r="J4323" i="18"/>
  <c r="J4324" i="18"/>
  <c r="J4325" i="18"/>
  <c r="J4326" i="18"/>
  <c r="J4327" i="18"/>
  <c r="J4328" i="18"/>
  <c r="J4329" i="18"/>
  <c r="J4330" i="18"/>
  <c r="J4331" i="18"/>
  <c r="J4332" i="18"/>
  <c r="J4333" i="18"/>
  <c r="J4334" i="18"/>
  <c r="J4335" i="18"/>
  <c r="J4336" i="18"/>
  <c r="J4337" i="18"/>
  <c r="J4338" i="18"/>
  <c r="J4339" i="18"/>
  <c r="J4340" i="18"/>
  <c r="J4341" i="18"/>
  <c r="J4342" i="18"/>
  <c r="J4343" i="18"/>
  <c r="J4344" i="18"/>
  <c r="J4345" i="18"/>
  <c r="J4346" i="18"/>
  <c r="J4347" i="18"/>
  <c r="J4348" i="18"/>
  <c r="J4349" i="18"/>
  <c r="J4350" i="18"/>
  <c r="J4351" i="18"/>
  <c r="J4352" i="18"/>
  <c r="J4353" i="18"/>
  <c r="J4354" i="18"/>
  <c r="J4355" i="18"/>
  <c r="J4356" i="18"/>
  <c r="J4357" i="18"/>
  <c r="J4358" i="18"/>
  <c r="J4359" i="18"/>
  <c r="J4360" i="18"/>
  <c r="J4361" i="18"/>
  <c r="J4362" i="18"/>
  <c r="J4363" i="18"/>
  <c r="J4364" i="18"/>
  <c r="J4365" i="18"/>
  <c r="J4366" i="18"/>
  <c r="J4367" i="18"/>
  <c r="J4368" i="18"/>
  <c r="J4369" i="18"/>
  <c r="J4370" i="18"/>
  <c r="J4371" i="18"/>
  <c r="J4372" i="18"/>
  <c r="J4373" i="18"/>
  <c r="J4374" i="18"/>
  <c r="J4375" i="18"/>
  <c r="J4376" i="18"/>
  <c r="J4377" i="18"/>
  <c r="J4378" i="18"/>
  <c r="J4379" i="18"/>
  <c r="J4380" i="18"/>
  <c r="J4381" i="18"/>
  <c r="J4382" i="18"/>
  <c r="J4383" i="18"/>
  <c r="J4384" i="18"/>
  <c r="J4385" i="18"/>
  <c r="J4386" i="18"/>
  <c r="J4387" i="18"/>
  <c r="J4388" i="18"/>
  <c r="J4389" i="18"/>
  <c r="J4390" i="18"/>
  <c r="J4391" i="18"/>
  <c r="J4392" i="18"/>
  <c r="J4393" i="18"/>
  <c r="J4394" i="18"/>
  <c r="J4395" i="18"/>
  <c r="J4396" i="18"/>
  <c r="J4397" i="18"/>
  <c r="J4398" i="18"/>
  <c r="J4399" i="18"/>
  <c r="J4400" i="18"/>
  <c r="J4401" i="18"/>
  <c r="J4402" i="18"/>
  <c r="J4403" i="18"/>
  <c r="J4404" i="18"/>
  <c r="J4405" i="18"/>
  <c r="J4406" i="18"/>
  <c r="J4407" i="18"/>
  <c r="J4408" i="18"/>
  <c r="J4409" i="18"/>
  <c r="J4410" i="18"/>
  <c r="J4411" i="18"/>
  <c r="J4412" i="18"/>
  <c r="J4413" i="18"/>
  <c r="J4414" i="18"/>
  <c r="J4415" i="18"/>
  <c r="J4416" i="18"/>
  <c r="J4417" i="18"/>
  <c r="J4418" i="18"/>
  <c r="J4419" i="18"/>
  <c r="J4420" i="18"/>
  <c r="J4421" i="18"/>
  <c r="J4422" i="18"/>
  <c r="J4423" i="18"/>
  <c r="J4424" i="18"/>
  <c r="J4425" i="18"/>
  <c r="J4426" i="18"/>
  <c r="J4427" i="18"/>
  <c r="J4428" i="18"/>
  <c r="J4429" i="18"/>
  <c r="J4430" i="18"/>
  <c r="J4431" i="18"/>
  <c r="J4432" i="18"/>
  <c r="J4433" i="18"/>
  <c r="J4434" i="18"/>
  <c r="J4435" i="18"/>
  <c r="J4436" i="18"/>
  <c r="J4437" i="18"/>
  <c r="J4438" i="18"/>
  <c r="J4439" i="18"/>
  <c r="J4440" i="18"/>
  <c r="J4441" i="18"/>
  <c r="J4442" i="18"/>
  <c r="J4443" i="18"/>
  <c r="J4444" i="18"/>
  <c r="J4445" i="18"/>
  <c r="J4446" i="18"/>
  <c r="J4447" i="18"/>
  <c r="J4448" i="18"/>
  <c r="J4449" i="18"/>
  <c r="J4450" i="18"/>
  <c r="J4451" i="18"/>
  <c r="J4452" i="18"/>
  <c r="J4453" i="18"/>
  <c r="J4454" i="18"/>
  <c r="J4455" i="18"/>
  <c r="J4456" i="18"/>
  <c r="J4457" i="18"/>
  <c r="J4458" i="18"/>
  <c r="J4459" i="18"/>
  <c r="J4460" i="18"/>
  <c r="J4461" i="18"/>
  <c r="J4462" i="18"/>
  <c r="J4463" i="18"/>
  <c r="J4464" i="18"/>
  <c r="J4465" i="18"/>
  <c r="J4466" i="18"/>
  <c r="J4467" i="18"/>
  <c r="J4468" i="18"/>
  <c r="J4469" i="18"/>
  <c r="J4470" i="18"/>
  <c r="J4471" i="18"/>
  <c r="J4472" i="18"/>
  <c r="J4473" i="18"/>
  <c r="J4474" i="18"/>
  <c r="J4475" i="18"/>
  <c r="J4476" i="18"/>
  <c r="J4477" i="18"/>
  <c r="J4478" i="18"/>
  <c r="J4479" i="18"/>
  <c r="J4480" i="18"/>
  <c r="J4481" i="18"/>
  <c r="J4482" i="18"/>
  <c r="J4483" i="18"/>
  <c r="J4484" i="18"/>
  <c r="J4485" i="18"/>
  <c r="J4486" i="18"/>
  <c r="J4487" i="18"/>
  <c r="J4488" i="18"/>
  <c r="J4489" i="18"/>
  <c r="J4490" i="18"/>
  <c r="J4491" i="18"/>
  <c r="J4492" i="18"/>
  <c r="J4493" i="18"/>
  <c r="J4494" i="18"/>
  <c r="J4495" i="18"/>
  <c r="J4496" i="18"/>
  <c r="J4497" i="18"/>
  <c r="J4498" i="18"/>
  <c r="J4499" i="18"/>
  <c r="J4500" i="18"/>
  <c r="J4501" i="18"/>
  <c r="J4502" i="18"/>
  <c r="J4503" i="18"/>
  <c r="J4504" i="18"/>
  <c r="J4505" i="18"/>
  <c r="J4506" i="18"/>
  <c r="J4507" i="18"/>
  <c r="J4508" i="18"/>
  <c r="J4509" i="18"/>
  <c r="J4510" i="18"/>
  <c r="J4511" i="18"/>
  <c r="J4512" i="18"/>
  <c r="J4513" i="18"/>
  <c r="J4514" i="18"/>
  <c r="J4515" i="18"/>
  <c r="J4516" i="18"/>
  <c r="J4517" i="18"/>
  <c r="J4518" i="18"/>
  <c r="J4519" i="18"/>
  <c r="J4520" i="18"/>
  <c r="J4521" i="18"/>
  <c r="J4522" i="18"/>
  <c r="J4523" i="18"/>
  <c r="J4524" i="18"/>
  <c r="J4525" i="18"/>
  <c r="J4526" i="18"/>
  <c r="J4527" i="18"/>
  <c r="J4528" i="18"/>
  <c r="J4529" i="18"/>
  <c r="J4530" i="18"/>
  <c r="J4531" i="18"/>
  <c r="J4532" i="18"/>
  <c r="J4533" i="18"/>
  <c r="J4534" i="18"/>
  <c r="J4535" i="18"/>
  <c r="J4536" i="18"/>
  <c r="J4537" i="18"/>
  <c r="J4538" i="18"/>
  <c r="J4539" i="18"/>
  <c r="J4540" i="18"/>
  <c r="J4541" i="18"/>
  <c r="J4542" i="18"/>
  <c r="J4543" i="18"/>
  <c r="J4544" i="18"/>
  <c r="J4545" i="18"/>
  <c r="J4546" i="18"/>
  <c r="J4547" i="18"/>
  <c r="J4548" i="18"/>
  <c r="J4549" i="18"/>
  <c r="J4550" i="18"/>
  <c r="J4551" i="18"/>
  <c r="J4552" i="18"/>
  <c r="J4553" i="18"/>
  <c r="J4554" i="18"/>
  <c r="J4555" i="18"/>
  <c r="J4556" i="18"/>
  <c r="J4557" i="18"/>
  <c r="J4558" i="18"/>
  <c r="J4559" i="18"/>
  <c r="J4560" i="18"/>
  <c r="J4561" i="18"/>
  <c r="J4562" i="18"/>
  <c r="J4563" i="18"/>
  <c r="J4564" i="18"/>
  <c r="J4565" i="18"/>
  <c r="J4566" i="18"/>
  <c r="J4567" i="18"/>
  <c r="J4568" i="18"/>
  <c r="J4569" i="18"/>
  <c r="J4570" i="18"/>
  <c r="J4571" i="18"/>
  <c r="J4572" i="18"/>
  <c r="J4573" i="18"/>
  <c r="J4574" i="18"/>
  <c r="J4575" i="18"/>
  <c r="J4576" i="18"/>
  <c r="J4577" i="18"/>
  <c r="J4578" i="18"/>
  <c r="J4579" i="18"/>
  <c r="J4580" i="18"/>
  <c r="J4581" i="18"/>
  <c r="J4582" i="18"/>
  <c r="J4583" i="18"/>
  <c r="J4584" i="18"/>
  <c r="J4585" i="18"/>
  <c r="J4586" i="18"/>
  <c r="J4587" i="18"/>
  <c r="J4588" i="18"/>
  <c r="J4589" i="18"/>
  <c r="J4590" i="18"/>
  <c r="J4591" i="18"/>
  <c r="J4592" i="18"/>
  <c r="J4593" i="18"/>
  <c r="J4594" i="18"/>
  <c r="J4595" i="18"/>
  <c r="J4596" i="18"/>
  <c r="J4597" i="18"/>
  <c r="J4598" i="18"/>
  <c r="J4599" i="18"/>
  <c r="J4600" i="18"/>
  <c r="J4601" i="18"/>
  <c r="J4602" i="18"/>
  <c r="J4603" i="18"/>
  <c r="J4604" i="18"/>
  <c r="J4605" i="18"/>
  <c r="J4606" i="18"/>
  <c r="J4607" i="18"/>
  <c r="J4608" i="18"/>
  <c r="J4609" i="18"/>
  <c r="J4610" i="18"/>
  <c r="J4611" i="18"/>
  <c r="J4612" i="18"/>
  <c r="J4613" i="18"/>
  <c r="J4614" i="18"/>
  <c r="J4615" i="18"/>
  <c r="J4616" i="18"/>
  <c r="J4617" i="18"/>
  <c r="J4618" i="18"/>
  <c r="J4619" i="18"/>
  <c r="J4620" i="18"/>
  <c r="J4621" i="18"/>
  <c r="J4622" i="18"/>
  <c r="J4623" i="18"/>
  <c r="J4624" i="18"/>
  <c r="J4625" i="18"/>
  <c r="J4626" i="18"/>
  <c r="J4627" i="18"/>
  <c r="J4628" i="18"/>
  <c r="J4629" i="18"/>
  <c r="J4630" i="18"/>
  <c r="J4631" i="18"/>
  <c r="J4632" i="18"/>
  <c r="J4633" i="18"/>
  <c r="J4634" i="18"/>
  <c r="J4635" i="18"/>
  <c r="J4636" i="18"/>
  <c r="J4637" i="18"/>
  <c r="J4638" i="18"/>
  <c r="J4639" i="18"/>
  <c r="J4640" i="18"/>
  <c r="J4641" i="18"/>
  <c r="J4642" i="18"/>
  <c r="J4643" i="18"/>
  <c r="J4644" i="18"/>
  <c r="J4645" i="18"/>
  <c r="J4646" i="18"/>
  <c r="J4647" i="18"/>
  <c r="J4648" i="18"/>
  <c r="J4649" i="18"/>
  <c r="J4650" i="18"/>
  <c r="J4651" i="18"/>
  <c r="J4652" i="18"/>
  <c r="J4653" i="18"/>
  <c r="J4654" i="18"/>
  <c r="J4655" i="18"/>
  <c r="J4656" i="18"/>
  <c r="J4657" i="18"/>
  <c r="J4658" i="18"/>
  <c r="J4659" i="18"/>
  <c r="J4660" i="18"/>
  <c r="J4661" i="18"/>
  <c r="J4662" i="18"/>
  <c r="J4663" i="18"/>
  <c r="J4664" i="18"/>
  <c r="J4665" i="18"/>
  <c r="J4666" i="18"/>
  <c r="J4667" i="18"/>
  <c r="J4668" i="18"/>
  <c r="J4669" i="18"/>
  <c r="J4670" i="18"/>
  <c r="J4671" i="18"/>
  <c r="J4672" i="18"/>
  <c r="J4673" i="18"/>
  <c r="J4674" i="18"/>
  <c r="J4675" i="18"/>
  <c r="J4676" i="18"/>
  <c r="J4677" i="18"/>
  <c r="J4678" i="18"/>
  <c r="J4679" i="18"/>
  <c r="J4680" i="18"/>
  <c r="J4681" i="18"/>
  <c r="J4682" i="18"/>
  <c r="J4683" i="18"/>
  <c r="J4684" i="18"/>
  <c r="J4685" i="18"/>
  <c r="J4686" i="18"/>
  <c r="J4687" i="18"/>
  <c r="J4688" i="18"/>
  <c r="J4689" i="18"/>
  <c r="J4690" i="18"/>
  <c r="J4691" i="18"/>
  <c r="J4692" i="18"/>
  <c r="J4693" i="18"/>
  <c r="J4694" i="18"/>
  <c r="J4695" i="18"/>
  <c r="J4696" i="18"/>
  <c r="J4697" i="18"/>
  <c r="J4698" i="18"/>
  <c r="J4699" i="18"/>
  <c r="J4700" i="18"/>
  <c r="J4701" i="18"/>
  <c r="J4702" i="18"/>
  <c r="J4703" i="18"/>
  <c r="J4704" i="18"/>
  <c r="J4705" i="18"/>
  <c r="J4706" i="18"/>
  <c r="J4707" i="18"/>
  <c r="J4708" i="18"/>
  <c r="J4709" i="18"/>
  <c r="J4710" i="18"/>
  <c r="J4711" i="18"/>
  <c r="J4712" i="18"/>
  <c r="J4713" i="18"/>
  <c r="J4714" i="18"/>
  <c r="J4715" i="18"/>
  <c r="J4716" i="18"/>
  <c r="J4717" i="18"/>
  <c r="J4718" i="18"/>
  <c r="J4719" i="18"/>
  <c r="J4720" i="18"/>
  <c r="J4721" i="18"/>
  <c r="J4722" i="18"/>
  <c r="J4723" i="18"/>
  <c r="J4724" i="18"/>
  <c r="J4725" i="18"/>
  <c r="J4726" i="18"/>
  <c r="J4727" i="18"/>
  <c r="J4728" i="18"/>
  <c r="J4729" i="18"/>
  <c r="J4730" i="18"/>
  <c r="J4731" i="18"/>
  <c r="J4732" i="18"/>
  <c r="J4733" i="18"/>
  <c r="J4734" i="18"/>
  <c r="J4735" i="18"/>
  <c r="J4736" i="18"/>
  <c r="J4737" i="18"/>
  <c r="J4738" i="18"/>
  <c r="J4739" i="18"/>
  <c r="J4740" i="18"/>
  <c r="J4741" i="18"/>
  <c r="J4742" i="18"/>
  <c r="J4743" i="18"/>
  <c r="J4744" i="18"/>
  <c r="J4745" i="18"/>
  <c r="J4746" i="18"/>
  <c r="J4747" i="18"/>
  <c r="J4748" i="18"/>
  <c r="J4749" i="18"/>
  <c r="J4750" i="18"/>
  <c r="J4751" i="18"/>
  <c r="J4752" i="18"/>
  <c r="J4753" i="18"/>
  <c r="J4754" i="18"/>
  <c r="J4755" i="18"/>
  <c r="J4756" i="18"/>
  <c r="J4757" i="18"/>
  <c r="J4758" i="18"/>
  <c r="J4759" i="18"/>
  <c r="J4760" i="18"/>
  <c r="J4761" i="18"/>
  <c r="J4762" i="18"/>
  <c r="J4763" i="18"/>
  <c r="J4764" i="18"/>
  <c r="J4765" i="18"/>
  <c r="J4766" i="18"/>
  <c r="J4767" i="18"/>
  <c r="J4768" i="18"/>
  <c r="J4769" i="18"/>
  <c r="J4770" i="18"/>
  <c r="J4771" i="18"/>
  <c r="J4772" i="18"/>
  <c r="J4773" i="18"/>
  <c r="J4774" i="18"/>
  <c r="J4775" i="18"/>
  <c r="J4776" i="18"/>
  <c r="J4777" i="18"/>
  <c r="J4778" i="18"/>
  <c r="J4779" i="18"/>
  <c r="J4780" i="18"/>
  <c r="J4781" i="18"/>
  <c r="J4782" i="18"/>
  <c r="J4783" i="18"/>
  <c r="J4784" i="18"/>
  <c r="J4785" i="18"/>
  <c r="J4786" i="18"/>
  <c r="J4787" i="18"/>
  <c r="J4788" i="18"/>
  <c r="J4789" i="18"/>
  <c r="J4790" i="18"/>
  <c r="J4791" i="18"/>
  <c r="J4792" i="18"/>
  <c r="J4793" i="18"/>
  <c r="J4794" i="18"/>
  <c r="J4795" i="18"/>
  <c r="J4796" i="18"/>
  <c r="J4797" i="18"/>
  <c r="J4798" i="18"/>
  <c r="J4799" i="18"/>
  <c r="J4800" i="18"/>
  <c r="J4801" i="18"/>
  <c r="J4802" i="18"/>
  <c r="J4803" i="18"/>
  <c r="J4804" i="18"/>
  <c r="J4805" i="18"/>
  <c r="J4806" i="18"/>
  <c r="J4807" i="18"/>
  <c r="J4808" i="18"/>
  <c r="J4809" i="18"/>
  <c r="J4810" i="18"/>
  <c r="J4811" i="18"/>
  <c r="J4812" i="18"/>
  <c r="J4813" i="18"/>
  <c r="J4814" i="18"/>
  <c r="J4815" i="18"/>
  <c r="J4816" i="18"/>
  <c r="J4817" i="18"/>
  <c r="J4818" i="18"/>
  <c r="J4819" i="18"/>
  <c r="J4820" i="18"/>
  <c r="J4821" i="18"/>
  <c r="J4822" i="18"/>
  <c r="J4823" i="18"/>
  <c r="J4824" i="18"/>
  <c r="J4825" i="18"/>
  <c r="J4826" i="18"/>
  <c r="J4827" i="18"/>
  <c r="J4828" i="18"/>
  <c r="J4829" i="18"/>
  <c r="J4830" i="18"/>
  <c r="J4831" i="18"/>
  <c r="J4832" i="18"/>
  <c r="J4833" i="18"/>
  <c r="J4834" i="18"/>
  <c r="J4835" i="18"/>
  <c r="J4836" i="18"/>
  <c r="J4837" i="18"/>
  <c r="J4838" i="18"/>
  <c r="J4839" i="18"/>
  <c r="J4840" i="18"/>
  <c r="J4841" i="18"/>
  <c r="J4842" i="18"/>
  <c r="J4843" i="18"/>
  <c r="J4844" i="18"/>
  <c r="J4845" i="18"/>
  <c r="J4846" i="18"/>
  <c r="J4847" i="18"/>
  <c r="J4848" i="18"/>
  <c r="J4849" i="18"/>
  <c r="J4850" i="18"/>
  <c r="J4851" i="18"/>
  <c r="J4852" i="18"/>
  <c r="J4853" i="18"/>
  <c r="J4854" i="18"/>
  <c r="J4855" i="18"/>
  <c r="J4856" i="18"/>
  <c r="J4857" i="18"/>
  <c r="J4858" i="18"/>
  <c r="J4859" i="18"/>
  <c r="J4860" i="18"/>
  <c r="J4861" i="18"/>
  <c r="J4862" i="18"/>
  <c r="J4863" i="18"/>
  <c r="J4864" i="18"/>
  <c r="J4865" i="18"/>
  <c r="J4866" i="18"/>
  <c r="J4867" i="18"/>
  <c r="J4868" i="18"/>
  <c r="J4869" i="18"/>
  <c r="J4870" i="18"/>
  <c r="J4871" i="18"/>
  <c r="J4872" i="18"/>
  <c r="J4873" i="18"/>
  <c r="J4874" i="18"/>
  <c r="J4875" i="18"/>
  <c r="J4876" i="18"/>
  <c r="J4877" i="18"/>
  <c r="J4878" i="18"/>
  <c r="J4879" i="18"/>
  <c r="J4880" i="18"/>
  <c r="J4881" i="18"/>
  <c r="J4882" i="18"/>
  <c r="J4883" i="18"/>
  <c r="J4884" i="18"/>
  <c r="J4885" i="18"/>
  <c r="J4886" i="18"/>
  <c r="J4887" i="18"/>
  <c r="J4888" i="18"/>
  <c r="J4889" i="18"/>
  <c r="J4890" i="18"/>
  <c r="J4891" i="18"/>
  <c r="J4892" i="18"/>
  <c r="J4893" i="18"/>
  <c r="J4894" i="18"/>
  <c r="J4895" i="18"/>
  <c r="J4896" i="18"/>
  <c r="J4897" i="18"/>
  <c r="J4898" i="18"/>
  <c r="J4899" i="18"/>
  <c r="J4900" i="18"/>
  <c r="J4901" i="18"/>
  <c r="J4902" i="18"/>
  <c r="J4903" i="18"/>
  <c r="J4904" i="18"/>
  <c r="J4905" i="18"/>
  <c r="J4906" i="18"/>
  <c r="J4907" i="18"/>
  <c r="J4908" i="18"/>
  <c r="J4909" i="18"/>
  <c r="J4910" i="18"/>
  <c r="J4911" i="18"/>
  <c r="J4912" i="18"/>
  <c r="J4913" i="18"/>
  <c r="J4914" i="18"/>
  <c r="J4915" i="18"/>
  <c r="J4916" i="18"/>
  <c r="J4917" i="18"/>
  <c r="J4918" i="18"/>
  <c r="J4919" i="18"/>
  <c r="J4920" i="18"/>
  <c r="J4921" i="18"/>
  <c r="J4922" i="18"/>
  <c r="J4923" i="18"/>
  <c r="J4924" i="18"/>
  <c r="J4925" i="18"/>
  <c r="J4926" i="18"/>
  <c r="J4927" i="18"/>
  <c r="J4928" i="18"/>
  <c r="J4929" i="18"/>
  <c r="J4930" i="18"/>
  <c r="J4931" i="18"/>
  <c r="J4932" i="18"/>
  <c r="J4933" i="18"/>
  <c r="J4934" i="18"/>
  <c r="J4935" i="18"/>
  <c r="J4936" i="18"/>
  <c r="J4937" i="18"/>
  <c r="J4938" i="18"/>
  <c r="J4939" i="18"/>
  <c r="J4940" i="18"/>
  <c r="J4941" i="18"/>
  <c r="J4942" i="18"/>
  <c r="J4943" i="18"/>
  <c r="J4944" i="18"/>
  <c r="J4945" i="18"/>
  <c r="J4946" i="18"/>
  <c r="J4947" i="18"/>
  <c r="J4948" i="18"/>
  <c r="J4949" i="18"/>
  <c r="J4950" i="18"/>
  <c r="J4951" i="18"/>
  <c r="J4952" i="18"/>
  <c r="J4953" i="18"/>
  <c r="J4954" i="18"/>
  <c r="J4955" i="18"/>
  <c r="J4956" i="18"/>
  <c r="J4957" i="18"/>
  <c r="J4958" i="18"/>
  <c r="J4959" i="18"/>
  <c r="J4960" i="18"/>
  <c r="J4961" i="18"/>
  <c r="J4962" i="18"/>
  <c r="J4963" i="18"/>
  <c r="J4964" i="18"/>
  <c r="J4965" i="18"/>
  <c r="J4966" i="18"/>
  <c r="J4967" i="18"/>
  <c r="J4968" i="18"/>
  <c r="J4969" i="18"/>
  <c r="J4970" i="18"/>
  <c r="J4971" i="18"/>
  <c r="J4972" i="18"/>
  <c r="J4973" i="18"/>
  <c r="J4974" i="18"/>
  <c r="J4975" i="18"/>
  <c r="J4976" i="18"/>
  <c r="J4977" i="18"/>
  <c r="J4978" i="18"/>
  <c r="J4979" i="18"/>
  <c r="J4980" i="18"/>
  <c r="J4981" i="18"/>
  <c r="J4982" i="18"/>
  <c r="J4983" i="18"/>
  <c r="J4984" i="18"/>
  <c r="J4985" i="18"/>
  <c r="J4986" i="18"/>
  <c r="J4987" i="18"/>
  <c r="J4988" i="18"/>
  <c r="J4989" i="18"/>
  <c r="J4990" i="18"/>
  <c r="J4991" i="18"/>
  <c r="J4992" i="18"/>
  <c r="J4993" i="18"/>
  <c r="J4994" i="18"/>
  <c r="J4995" i="18"/>
  <c r="J4996" i="18"/>
  <c r="J4997" i="18"/>
  <c r="J4998" i="18"/>
  <c r="J4999" i="18"/>
  <c r="J5000" i="18"/>
  <c r="J5001" i="18"/>
  <c r="J5002" i="18"/>
  <c r="J5003" i="18"/>
  <c r="J5004" i="18"/>
  <c r="J5005" i="18"/>
  <c r="J5006" i="18"/>
  <c r="J5007" i="18"/>
  <c r="J5008" i="18"/>
  <c r="J5009" i="18"/>
  <c r="J5010" i="18"/>
  <c r="J5011" i="18"/>
  <c r="J5012" i="18"/>
  <c r="J5013" i="18"/>
  <c r="J5014" i="18"/>
  <c r="J5015" i="18"/>
  <c r="J5016" i="18"/>
  <c r="J5017" i="18"/>
  <c r="J5018" i="18"/>
  <c r="J5019" i="18"/>
  <c r="J5020" i="18"/>
  <c r="J5021" i="18"/>
  <c r="J5022" i="18"/>
  <c r="J5023" i="18"/>
  <c r="J5024" i="18"/>
  <c r="J5025" i="18"/>
  <c r="J5026" i="18"/>
  <c r="J5027" i="18"/>
  <c r="J5028" i="18"/>
  <c r="J5029" i="18"/>
  <c r="J5030" i="18"/>
  <c r="J5031" i="18"/>
  <c r="J5032" i="18"/>
  <c r="J5033" i="18"/>
  <c r="J5034" i="18"/>
  <c r="J5035" i="18"/>
  <c r="J5036" i="18"/>
  <c r="J5037" i="18"/>
  <c r="J5038" i="18"/>
  <c r="J5039" i="18"/>
  <c r="J5040" i="18"/>
  <c r="J5041" i="18"/>
  <c r="J5042" i="18"/>
  <c r="J5043" i="18"/>
  <c r="J5044" i="18"/>
  <c r="J5045" i="18"/>
  <c r="J5046" i="18"/>
  <c r="J5047" i="18"/>
  <c r="J5048" i="18"/>
  <c r="J5049" i="18"/>
  <c r="J5050" i="18"/>
  <c r="J5051" i="18"/>
  <c r="J5052" i="18"/>
  <c r="J5053" i="18"/>
  <c r="J5054" i="18"/>
  <c r="J5055" i="18"/>
  <c r="J5056" i="18"/>
  <c r="J5057" i="18"/>
  <c r="J5058" i="18"/>
  <c r="J5059" i="18"/>
  <c r="J5060" i="18"/>
  <c r="J5061" i="18"/>
  <c r="J5062" i="18"/>
  <c r="J5063" i="18"/>
  <c r="J5064" i="18"/>
  <c r="J5065" i="18"/>
  <c r="J5066" i="18"/>
  <c r="J5067" i="18"/>
  <c r="J5068" i="18"/>
  <c r="J5069" i="18"/>
  <c r="J5070" i="18"/>
  <c r="J5071" i="18"/>
  <c r="J5072" i="18"/>
  <c r="J5073" i="18"/>
  <c r="J5074" i="18"/>
  <c r="J5075" i="18"/>
  <c r="J5076" i="18"/>
  <c r="J5077" i="18"/>
  <c r="J5078" i="18"/>
  <c r="J5079" i="18"/>
  <c r="J5080" i="18"/>
  <c r="J5081" i="18"/>
  <c r="J5082" i="18"/>
  <c r="J5083" i="18"/>
  <c r="J5084" i="18"/>
  <c r="J5085" i="18"/>
  <c r="J5086" i="18"/>
  <c r="J5087" i="18"/>
  <c r="J5088" i="18"/>
  <c r="J5089" i="18"/>
  <c r="J5090" i="18"/>
  <c r="J5091" i="18"/>
  <c r="J5092" i="18"/>
  <c r="J5093" i="18"/>
  <c r="J5094" i="18"/>
  <c r="J5095" i="18"/>
  <c r="J5096" i="18"/>
  <c r="J5097" i="18"/>
  <c r="J5098" i="18"/>
  <c r="J5099" i="18"/>
  <c r="J5100" i="18"/>
  <c r="J5101" i="18"/>
  <c r="J5102" i="18"/>
  <c r="J5103" i="18"/>
  <c r="J5104" i="18"/>
  <c r="J5105" i="18"/>
  <c r="J5106" i="18"/>
  <c r="J5107" i="18"/>
  <c r="J5108" i="18"/>
  <c r="J5109" i="18"/>
  <c r="J5110" i="18"/>
  <c r="J5111" i="18"/>
  <c r="J5112" i="18"/>
  <c r="J5113" i="18"/>
  <c r="J5114" i="18"/>
  <c r="J5115" i="18"/>
  <c r="J5116" i="18"/>
  <c r="J5117" i="18"/>
  <c r="J5118" i="18"/>
  <c r="J5119" i="18"/>
  <c r="J5120" i="18"/>
  <c r="J5121" i="18"/>
  <c r="J5122" i="18"/>
  <c r="J5123" i="18"/>
  <c r="J5124" i="18"/>
  <c r="J5125" i="18"/>
  <c r="J5126" i="18"/>
  <c r="J5127" i="18"/>
  <c r="J5128" i="18"/>
  <c r="J5129" i="18"/>
  <c r="J5130" i="18"/>
  <c r="J5131" i="18"/>
  <c r="J5132" i="18"/>
  <c r="J5133" i="18"/>
  <c r="J5134" i="18"/>
  <c r="J5135" i="18"/>
  <c r="J5136" i="18"/>
  <c r="J5137" i="18"/>
  <c r="J5138" i="18"/>
  <c r="J5139" i="18"/>
  <c r="J5140" i="18"/>
  <c r="J5141" i="18"/>
  <c r="J5142" i="18"/>
  <c r="J5143" i="18"/>
  <c r="J5144" i="18"/>
  <c r="J5145" i="18"/>
  <c r="J5146" i="18"/>
  <c r="J5147" i="18"/>
  <c r="J5148" i="18"/>
  <c r="J5149" i="18"/>
  <c r="J5150" i="18"/>
  <c r="J5151" i="18"/>
  <c r="J5152" i="18"/>
  <c r="J5153" i="18"/>
  <c r="J5154" i="18"/>
  <c r="J5155" i="18"/>
  <c r="J5156" i="18"/>
  <c r="J5157" i="18"/>
  <c r="J5158" i="18"/>
  <c r="J5159" i="18"/>
  <c r="J5160" i="18"/>
  <c r="J5161" i="18"/>
  <c r="J5162" i="18"/>
  <c r="J5163" i="18"/>
  <c r="J5164" i="18"/>
  <c r="J5165" i="18"/>
  <c r="J5166" i="18"/>
  <c r="J5167" i="18"/>
  <c r="J5168" i="18"/>
  <c r="J5169" i="18"/>
  <c r="J5170" i="18"/>
  <c r="J5171" i="18"/>
  <c r="J5172" i="18"/>
  <c r="J5173" i="18"/>
  <c r="J5174" i="18"/>
  <c r="J5175" i="18"/>
  <c r="J5176" i="18"/>
  <c r="J5177" i="18"/>
  <c r="J5178" i="18"/>
  <c r="J5179" i="18"/>
  <c r="J5180" i="18"/>
  <c r="J5181" i="18"/>
  <c r="J5182" i="18"/>
  <c r="J5183" i="18"/>
  <c r="J5184" i="18"/>
  <c r="J5185" i="18"/>
  <c r="J5186" i="18"/>
  <c r="J5187" i="18"/>
  <c r="J5188" i="18"/>
  <c r="J5189" i="18"/>
  <c r="J5190" i="18"/>
  <c r="J5191" i="18"/>
  <c r="J5192" i="18"/>
  <c r="J5193" i="18"/>
  <c r="J5194" i="18"/>
  <c r="J5195" i="18"/>
  <c r="J5196" i="18"/>
  <c r="J5197" i="18"/>
  <c r="J5198" i="18"/>
  <c r="J5199" i="18"/>
  <c r="J5200" i="18"/>
  <c r="J5201" i="18"/>
  <c r="J5202" i="18"/>
  <c r="J5203" i="18"/>
  <c r="J5204" i="18"/>
  <c r="J5205" i="18"/>
  <c r="J5206" i="18"/>
  <c r="J5207" i="18"/>
  <c r="J5208" i="18"/>
  <c r="J5209" i="18"/>
  <c r="J5210" i="18"/>
  <c r="J5211" i="18"/>
  <c r="J5212" i="18"/>
  <c r="J5213" i="18"/>
  <c r="J5214" i="18"/>
  <c r="J5215" i="18"/>
  <c r="J5216" i="18"/>
  <c r="J5217" i="18"/>
  <c r="J5218" i="18"/>
  <c r="J5219" i="18"/>
  <c r="J5220" i="18"/>
  <c r="J5221" i="18"/>
  <c r="J5222" i="18"/>
  <c r="J5223" i="18"/>
  <c r="J5224" i="18"/>
  <c r="J5225" i="18"/>
  <c r="J5226" i="18"/>
  <c r="J5227" i="18"/>
  <c r="J5228" i="18"/>
  <c r="J5229" i="18"/>
  <c r="J5230" i="18"/>
  <c r="J5231" i="18"/>
  <c r="J5232" i="18"/>
  <c r="J5233" i="18"/>
  <c r="J5234" i="18"/>
  <c r="J5235" i="18"/>
  <c r="J5236" i="18"/>
  <c r="J5237" i="18"/>
  <c r="J5238" i="18"/>
  <c r="J5239" i="18"/>
  <c r="J5240" i="18"/>
  <c r="J5241" i="18"/>
  <c r="J5242" i="18"/>
  <c r="J5243" i="18"/>
  <c r="J5244" i="18"/>
  <c r="J5245" i="18"/>
  <c r="J5246" i="18"/>
  <c r="J5247" i="18"/>
  <c r="J5248" i="18"/>
  <c r="J5249" i="18"/>
  <c r="J5250" i="18"/>
  <c r="J5251" i="18"/>
  <c r="J5252" i="18"/>
  <c r="J5253" i="18"/>
  <c r="J5254" i="18"/>
  <c r="J5255" i="18"/>
  <c r="J5256" i="18"/>
  <c r="J5257" i="18"/>
  <c r="J5258" i="18"/>
  <c r="J5259" i="18"/>
  <c r="J5260" i="18"/>
  <c r="J5261" i="18"/>
  <c r="J5262" i="18"/>
  <c r="J5263" i="18"/>
  <c r="J5264" i="18"/>
  <c r="J5265" i="18"/>
  <c r="J5266" i="18"/>
  <c r="J5267" i="18"/>
  <c r="J5268" i="18"/>
  <c r="J5269" i="18"/>
  <c r="J5270" i="18"/>
  <c r="J5271" i="18"/>
  <c r="J5272" i="18"/>
  <c r="J5273" i="18"/>
  <c r="J5274" i="18"/>
  <c r="J5275" i="18"/>
  <c r="J5276" i="18"/>
  <c r="J5277" i="18"/>
  <c r="J5278" i="18"/>
  <c r="J5279" i="18"/>
  <c r="J5280" i="18"/>
  <c r="J5281" i="18"/>
  <c r="J5282" i="18"/>
  <c r="J5283" i="18"/>
  <c r="J5284" i="18"/>
  <c r="J5285" i="18"/>
  <c r="J5286" i="18"/>
  <c r="J5287" i="18"/>
  <c r="J5288" i="18"/>
  <c r="J5289" i="18"/>
  <c r="J5290" i="18"/>
  <c r="J5291" i="18"/>
  <c r="J5292" i="18"/>
  <c r="J5293" i="18"/>
  <c r="J5294" i="18"/>
  <c r="J5295" i="18"/>
  <c r="J5296" i="18"/>
  <c r="J5297" i="18"/>
  <c r="J5298" i="18"/>
  <c r="J5299" i="18"/>
  <c r="J5300" i="18"/>
  <c r="J5301" i="18"/>
  <c r="J5302" i="18"/>
  <c r="J5303" i="18"/>
  <c r="J5304" i="18"/>
  <c r="J5305" i="18"/>
  <c r="J5306" i="18"/>
  <c r="J5307" i="18"/>
  <c r="J5308" i="18"/>
  <c r="J5309" i="18"/>
  <c r="J5310" i="18"/>
  <c r="J5311" i="18"/>
  <c r="J5312" i="18"/>
  <c r="J5313" i="18"/>
  <c r="J5314" i="18"/>
  <c r="J5315" i="18"/>
  <c r="J5316" i="18"/>
  <c r="J5317" i="18"/>
  <c r="J5318" i="18"/>
  <c r="J5319" i="18"/>
  <c r="J5320" i="18"/>
  <c r="J5321" i="18"/>
  <c r="J5322" i="18"/>
  <c r="J5323" i="18"/>
  <c r="J5324" i="18"/>
  <c r="J5325" i="18"/>
  <c r="J5326" i="18"/>
  <c r="J5327" i="18"/>
  <c r="J5328" i="18"/>
  <c r="J5329" i="18"/>
  <c r="J5330" i="18"/>
  <c r="J5331" i="18"/>
  <c r="J5332" i="18"/>
  <c r="J5333" i="18"/>
  <c r="J5334" i="18"/>
  <c r="J5335" i="18"/>
  <c r="J5336" i="18"/>
  <c r="J5337" i="18"/>
  <c r="J5338" i="18"/>
  <c r="J5339" i="18"/>
  <c r="J5340" i="18"/>
  <c r="J5341" i="18"/>
  <c r="J5342" i="18"/>
  <c r="J5343" i="18"/>
  <c r="J5344" i="18"/>
  <c r="J5345" i="18"/>
  <c r="J5346" i="18"/>
  <c r="J5347" i="18"/>
  <c r="J5348" i="18"/>
  <c r="J5349" i="18"/>
  <c r="J5350" i="18"/>
  <c r="J5351" i="18"/>
  <c r="J5352" i="18"/>
  <c r="J5353" i="18"/>
  <c r="J5354" i="18"/>
  <c r="J5355" i="18"/>
  <c r="J5356" i="18"/>
  <c r="J5357" i="18"/>
  <c r="J5358" i="18"/>
  <c r="J5359" i="18"/>
  <c r="J5360" i="18"/>
  <c r="J5361" i="18"/>
  <c r="J5362" i="18"/>
  <c r="J5363" i="18"/>
  <c r="J5364" i="18"/>
  <c r="J5365" i="18"/>
  <c r="J5366" i="18"/>
  <c r="J5367" i="18"/>
  <c r="J5368" i="18"/>
  <c r="J5369" i="18"/>
  <c r="J5370" i="18"/>
  <c r="J5371" i="18"/>
  <c r="J5372" i="18"/>
  <c r="J5373" i="18"/>
  <c r="J5374" i="18"/>
  <c r="J5375" i="18"/>
  <c r="J5376" i="18"/>
  <c r="J5377" i="18"/>
  <c r="J5378" i="18"/>
  <c r="J5379" i="18"/>
  <c r="J5380" i="18"/>
  <c r="J5381" i="18"/>
  <c r="J5382" i="18"/>
  <c r="J5383" i="18"/>
  <c r="J5384" i="18"/>
  <c r="J5385" i="18"/>
  <c r="J5386" i="18"/>
  <c r="J5387" i="18"/>
  <c r="J5388" i="18"/>
  <c r="J5389" i="18"/>
  <c r="J5390" i="18"/>
  <c r="J5391" i="18"/>
  <c r="J5392" i="18"/>
  <c r="J5393" i="18"/>
  <c r="J5394" i="18"/>
  <c r="J5395" i="18"/>
  <c r="J5396" i="18"/>
  <c r="J5397" i="18"/>
  <c r="J5398" i="18"/>
  <c r="J5399" i="18"/>
  <c r="J5400" i="18"/>
  <c r="J5401" i="18"/>
  <c r="J5402" i="18"/>
  <c r="J5403" i="18"/>
  <c r="J5404" i="18"/>
  <c r="J5405" i="18"/>
  <c r="J5406" i="18"/>
  <c r="J5407" i="18"/>
  <c r="J5408" i="18"/>
  <c r="J5409" i="18"/>
  <c r="J5410" i="18"/>
  <c r="J5411" i="18"/>
  <c r="J5412" i="18"/>
  <c r="J5413" i="18"/>
  <c r="J5414" i="18"/>
  <c r="J5415" i="18"/>
  <c r="J5416" i="18"/>
  <c r="J5417" i="18"/>
  <c r="J5418" i="18"/>
  <c r="J5419" i="18"/>
  <c r="J5420" i="18"/>
  <c r="J5421" i="18"/>
  <c r="J5422" i="18"/>
  <c r="J5423" i="18"/>
  <c r="J5424" i="18"/>
  <c r="J5425" i="18"/>
  <c r="J5426" i="18"/>
  <c r="J5427" i="18"/>
  <c r="J5428" i="18"/>
  <c r="J5429" i="18"/>
  <c r="J5430" i="18"/>
  <c r="J5431" i="18"/>
  <c r="J5432" i="18"/>
  <c r="J5433" i="18"/>
  <c r="J5434" i="18"/>
  <c r="J5435" i="18"/>
  <c r="J5436" i="18"/>
  <c r="J5437" i="18"/>
  <c r="J5438" i="18"/>
  <c r="J5439" i="18"/>
  <c r="J5440" i="18"/>
  <c r="J5441" i="18"/>
  <c r="J5442" i="18"/>
  <c r="J5443" i="18"/>
  <c r="J5444" i="18"/>
  <c r="J5445" i="18"/>
  <c r="J5446" i="18"/>
  <c r="J5447" i="18"/>
  <c r="J5448" i="18"/>
  <c r="J5449" i="18"/>
  <c r="J5450" i="18"/>
  <c r="J5451" i="18"/>
  <c r="J5452" i="18"/>
  <c r="J5453" i="18"/>
  <c r="J5454" i="18"/>
  <c r="J5455" i="18"/>
  <c r="J5456" i="18"/>
  <c r="J5457" i="18"/>
  <c r="J5458" i="18"/>
  <c r="J5459" i="18"/>
  <c r="J5460" i="18"/>
  <c r="J5461" i="18"/>
  <c r="J5462" i="18"/>
  <c r="J5463" i="18"/>
  <c r="J5464" i="18"/>
  <c r="J5465" i="18"/>
  <c r="J5466" i="18"/>
  <c r="J5467" i="18"/>
  <c r="J5468" i="18"/>
  <c r="J5469" i="18"/>
  <c r="J5470" i="18"/>
  <c r="J5471" i="18"/>
  <c r="J5472" i="18"/>
  <c r="J5473" i="18"/>
  <c r="J5474" i="18"/>
  <c r="J5475" i="18"/>
  <c r="J5476" i="18"/>
  <c r="J5477" i="18"/>
  <c r="J5478" i="18"/>
  <c r="J5479" i="18"/>
  <c r="J5480" i="18"/>
  <c r="J5481" i="18"/>
  <c r="J5482" i="18"/>
  <c r="J5483" i="18"/>
  <c r="J5484" i="18"/>
  <c r="J5485" i="18"/>
  <c r="J5486" i="18"/>
  <c r="J5487" i="18"/>
  <c r="J5488" i="18"/>
  <c r="J5489" i="18"/>
  <c r="J5490" i="18"/>
  <c r="J5491" i="18"/>
  <c r="J5492" i="18"/>
  <c r="J5493" i="18"/>
  <c r="J5494" i="18"/>
  <c r="J5495" i="18"/>
  <c r="J5496" i="18"/>
  <c r="J5497" i="18"/>
  <c r="J5498" i="18"/>
  <c r="J5499" i="18"/>
  <c r="J5500" i="18"/>
  <c r="J5501" i="18"/>
  <c r="J5502" i="18"/>
  <c r="J5503" i="18"/>
  <c r="J5504" i="18"/>
  <c r="J5505" i="18"/>
  <c r="J5506" i="18"/>
  <c r="J5507" i="18"/>
  <c r="J5508" i="18"/>
  <c r="J5509" i="18"/>
  <c r="J5510" i="18"/>
  <c r="J5511" i="18"/>
  <c r="J5512" i="18"/>
  <c r="J5513" i="18"/>
  <c r="J5514" i="18"/>
  <c r="J5515" i="18"/>
  <c r="J5516" i="18"/>
  <c r="J5517" i="18"/>
  <c r="J5518" i="18"/>
  <c r="J5519" i="18"/>
  <c r="J5520" i="18"/>
  <c r="J5521" i="18"/>
  <c r="J5522" i="18"/>
  <c r="J5523" i="18"/>
  <c r="J5524" i="18"/>
  <c r="J5525" i="18"/>
  <c r="J5526" i="18"/>
  <c r="J5527" i="18"/>
  <c r="J5528" i="18"/>
  <c r="J5529" i="18"/>
  <c r="J5530" i="18"/>
  <c r="J5531" i="18"/>
  <c r="J5532" i="18"/>
  <c r="J5533" i="18"/>
  <c r="J5534" i="18"/>
  <c r="J5535" i="18"/>
  <c r="J5536" i="18"/>
  <c r="J5537" i="18"/>
  <c r="J5538" i="18"/>
  <c r="J5539" i="18"/>
  <c r="J5540" i="18"/>
  <c r="J5541" i="18"/>
  <c r="J5542" i="18"/>
  <c r="J5543" i="18"/>
  <c r="J5544" i="18"/>
  <c r="J5545" i="18"/>
  <c r="J5546" i="18"/>
  <c r="J5547" i="18"/>
  <c r="J5548" i="18"/>
  <c r="J5549" i="18"/>
  <c r="J5550" i="18"/>
  <c r="J5551" i="18"/>
  <c r="J5552" i="18"/>
  <c r="J5553" i="18"/>
  <c r="J5554" i="18"/>
  <c r="J5555" i="18"/>
  <c r="J5556" i="18"/>
  <c r="J5557" i="18"/>
  <c r="J5558" i="18"/>
  <c r="J5559" i="18"/>
  <c r="J5560" i="18"/>
  <c r="J5561" i="18"/>
  <c r="J5562" i="18"/>
  <c r="J5563" i="18"/>
  <c r="J5564" i="18"/>
  <c r="J5565" i="18"/>
  <c r="J5566" i="18"/>
  <c r="J5567" i="18"/>
  <c r="J5568" i="18"/>
  <c r="J5569" i="18"/>
  <c r="J5570" i="18"/>
  <c r="J5571" i="18"/>
  <c r="J5572" i="18"/>
  <c r="J5573" i="18"/>
  <c r="J5574" i="18"/>
  <c r="J5575" i="18"/>
  <c r="J5576" i="18"/>
  <c r="J5577" i="18"/>
  <c r="J5578" i="18"/>
  <c r="J5579" i="18"/>
  <c r="J5580" i="18"/>
  <c r="J5581" i="18"/>
  <c r="J5582" i="18"/>
  <c r="J5583" i="18"/>
  <c r="J5584" i="18"/>
  <c r="J5585" i="18"/>
  <c r="J5586" i="18"/>
  <c r="J5587" i="18"/>
  <c r="J5588" i="18"/>
  <c r="J5589" i="18"/>
  <c r="J5590" i="18"/>
  <c r="J5591" i="18"/>
  <c r="J5592" i="18"/>
  <c r="J5593" i="18"/>
  <c r="J5594" i="18"/>
  <c r="J5595" i="18"/>
  <c r="J5596" i="18"/>
  <c r="J5597" i="18"/>
  <c r="J5598" i="18"/>
  <c r="J5599" i="18"/>
  <c r="J5600" i="18"/>
  <c r="J5601" i="18"/>
  <c r="J5602" i="18"/>
  <c r="J5603" i="18"/>
  <c r="J5604" i="18"/>
  <c r="J5605" i="18"/>
  <c r="J5606" i="18"/>
  <c r="J5607" i="18"/>
  <c r="J5608" i="18"/>
  <c r="J5609" i="18"/>
  <c r="J5610" i="18"/>
  <c r="J5611" i="18"/>
  <c r="J5612" i="18"/>
  <c r="J5613" i="18"/>
  <c r="J5614" i="18"/>
  <c r="J5615" i="18"/>
  <c r="J5616" i="18"/>
  <c r="J5617" i="18"/>
  <c r="J5618" i="18"/>
  <c r="J5619" i="18"/>
  <c r="J5620" i="18"/>
  <c r="J5621" i="18"/>
  <c r="J5622" i="18"/>
  <c r="J5623" i="18"/>
  <c r="J5624" i="18"/>
  <c r="J5625" i="18"/>
  <c r="J5626" i="18"/>
  <c r="J5627" i="18"/>
  <c r="J5628" i="18"/>
  <c r="J5629" i="18"/>
  <c r="J5630" i="18"/>
  <c r="J5631" i="18"/>
  <c r="J5632" i="18"/>
  <c r="J5633" i="18"/>
  <c r="J5634" i="18"/>
  <c r="J5635" i="18"/>
  <c r="J5636" i="18"/>
  <c r="J5637" i="18"/>
  <c r="J5638" i="18"/>
  <c r="J5639" i="18"/>
  <c r="J5640" i="18"/>
  <c r="J5641" i="18"/>
  <c r="J5642" i="18"/>
  <c r="J5643" i="18"/>
  <c r="J5644" i="18"/>
  <c r="J5645" i="18"/>
  <c r="J5646" i="18"/>
  <c r="J5647" i="18"/>
  <c r="J5648" i="18"/>
  <c r="J5649" i="18"/>
  <c r="J5650" i="18"/>
  <c r="J5651" i="18"/>
  <c r="J5652" i="18"/>
  <c r="J5653" i="18"/>
  <c r="J5654" i="18"/>
  <c r="J5655" i="18"/>
  <c r="J5656" i="18"/>
  <c r="J5657" i="18"/>
  <c r="J5658" i="18"/>
  <c r="J5659" i="18"/>
  <c r="J5660" i="18"/>
  <c r="J5661" i="18"/>
  <c r="J5662" i="18"/>
  <c r="J5663" i="18"/>
  <c r="J5664" i="18"/>
  <c r="J5665" i="18"/>
  <c r="J5666" i="18"/>
  <c r="J5667" i="18"/>
  <c r="J5668" i="18"/>
  <c r="J5669" i="18"/>
  <c r="J5670" i="18"/>
  <c r="J5671" i="18"/>
  <c r="J5672" i="18"/>
  <c r="J5673" i="18"/>
  <c r="J5674" i="18"/>
  <c r="J5675" i="18"/>
  <c r="J5676" i="18"/>
  <c r="J5677" i="18"/>
  <c r="J5678" i="18"/>
  <c r="J5679" i="18"/>
  <c r="J5680" i="18"/>
  <c r="J5681" i="18"/>
  <c r="J5682" i="18"/>
  <c r="J5683" i="18"/>
  <c r="J5684" i="18"/>
  <c r="J5685" i="18"/>
  <c r="J5686" i="18"/>
  <c r="J5687" i="18"/>
  <c r="J5688" i="18"/>
  <c r="J5689" i="18"/>
  <c r="J5690" i="18"/>
  <c r="J5691" i="18"/>
  <c r="J5692" i="18"/>
  <c r="J5693" i="18"/>
  <c r="J5694" i="18"/>
  <c r="J5695" i="18"/>
  <c r="J5696" i="18"/>
  <c r="J5697" i="18"/>
  <c r="J5698" i="18"/>
  <c r="J5699" i="18"/>
  <c r="J5700" i="18"/>
  <c r="J5701" i="18"/>
  <c r="J5702" i="18"/>
  <c r="J5703" i="18"/>
  <c r="J5704" i="18"/>
  <c r="J5705" i="18"/>
  <c r="J5706" i="18"/>
  <c r="J5707" i="18"/>
  <c r="J5708" i="18"/>
  <c r="J5709" i="18"/>
  <c r="J5710" i="18"/>
  <c r="J5711" i="18"/>
  <c r="J5712" i="18"/>
  <c r="J5713" i="18"/>
  <c r="J5714" i="18"/>
  <c r="J5715" i="18"/>
  <c r="J5716" i="18"/>
  <c r="J5717" i="18"/>
  <c r="J5718" i="18"/>
  <c r="J5719" i="18"/>
  <c r="J5720" i="18"/>
  <c r="J5721" i="18"/>
  <c r="J5722" i="18"/>
  <c r="J5723" i="18"/>
  <c r="J5724" i="18"/>
  <c r="J5725" i="18"/>
  <c r="J5726" i="18"/>
  <c r="J5727" i="18"/>
  <c r="J5728" i="18"/>
  <c r="J5729" i="18"/>
  <c r="J5730" i="18"/>
  <c r="J5731" i="18"/>
  <c r="J5732" i="18"/>
  <c r="J5733" i="18"/>
  <c r="J5734" i="18"/>
  <c r="J5735" i="18"/>
  <c r="J5736" i="18"/>
  <c r="J5737" i="18"/>
  <c r="J5738" i="18"/>
  <c r="J5739" i="18"/>
  <c r="J5740" i="18"/>
  <c r="J5741" i="18"/>
  <c r="J5742" i="18"/>
  <c r="J5743" i="18"/>
  <c r="J5744" i="18"/>
  <c r="J5745" i="18"/>
  <c r="J5746" i="18"/>
  <c r="J5747" i="18"/>
  <c r="J5748" i="18"/>
  <c r="J5749" i="18"/>
  <c r="J5750" i="18"/>
  <c r="J5751" i="18"/>
  <c r="J5752" i="18"/>
  <c r="J5753" i="18"/>
  <c r="J5754" i="18"/>
  <c r="J5755" i="18"/>
  <c r="J5756" i="18"/>
  <c r="J5757" i="18"/>
  <c r="J5758" i="18"/>
  <c r="J5759" i="18"/>
  <c r="J5760" i="18"/>
  <c r="J5761" i="18"/>
  <c r="J5762" i="18"/>
  <c r="J5763" i="18"/>
  <c r="J5764" i="18"/>
  <c r="J5765" i="18"/>
  <c r="J5766" i="18"/>
  <c r="J5767" i="18"/>
  <c r="J5768" i="18"/>
  <c r="J5769" i="18"/>
  <c r="J5770" i="18"/>
  <c r="J5771" i="18"/>
  <c r="J5772" i="18"/>
  <c r="J5773" i="18"/>
  <c r="J5774" i="18"/>
  <c r="J5775" i="18"/>
  <c r="J5776" i="18"/>
  <c r="J5777" i="18"/>
  <c r="J5778" i="18"/>
  <c r="J5779" i="18"/>
  <c r="J5780" i="18"/>
  <c r="J5781" i="18"/>
  <c r="J5782" i="18"/>
  <c r="J5783" i="18"/>
  <c r="J5784" i="18"/>
  <c r="J5785" i="18"/>
  <c r="J5786" i="18"/>
  <c r="J5787" i="18"/>
  <c r="J5788" i="18"/>
  <c r="J5789" i="18"/>
  <c r="J5790" i="18"/>
  <c r="J5791" i="18"/>
  <c r="J5792" i="18"/>
  <c r="J5793" i="18"/>
  <c r="J5794" i="18"/>
  <c r="J5795" i="18"/>
  <c r="J5796" i="18"/>
  <c r="J5797" i="18"/>
  <c r="J5798" i="18"/>
  <c r="J5799" i="18"/>
  <c r="J5800" i="18"/>
  <c r="J5801" i="18"/>
  <c r="J5802" i="18"/>
  <c r="J5803" i="18"/>
  <c r="J5804" i="18"/>
  <c r="J5805" i="18"/>
  <c r="J5806" i="18"/>
  <c r="J5807" i="18"/>
  <c r="J5808" i="18"/>
  <c r="J5809" i="18"/>
  <c r="J5810" i="18"/>
  <c r="J5811" i="18"/>
  <c r="J5812" i="18"/>
  <c r="J5813" i="18"/>
  <c r="J5814" i="18"/>
  <c r="J5815" i="18"/>
  <c r="J5816" i="18"/>
  <c r="J5817" i="18"/>
  <c r="J5818" i="18"/>
  <c r="J5819" i="18"/>
  <c r="J5820" i="18"/>
  <c r="J5821" i="18"/>
  <c r="J5822" i="18"/>
  <c r="J5823" i="18"/>
  <c r="J5824" i="18"/>
  <c r="J5825" i="18"/>
  <c r="J5826" i="18"/>
  <c r="J5827" i="18"/>
  <c r="J5828" i="18"/>
  <c r="J5829" i="18"/>
  <c r="J5830" i="18"/>
  <c r="J5831" i="18"/>
  <c r="J5832" i="18"/>
  <c r="J5833" i="18"/>
  <c r="J5834" i="18"/>
  <c r="J5835" i="18"/>
  <c r="J5836" i="18"/>
  <c r="J5837" i="18"/>
  <c r="J5838" i="18"/>
  <c r="J5839" i="18"/>
  <c r="J5840" i="18"/>
  <c r="J5841" i="18"/>
  <c r="J5842" i="18"/>
  <c r="J5843" i="18"/>
  <c r="J5844" i="18"/>
  <c r="J5845" i="18"/>
  <c r="J5846" i="18"/>
  <c r="J5847" i="18"/>
  <c r="J5848" i="18"/>
  <c r="J5849" i="18"/>
  <c r="J5850" i="18"/>
  <c r="J5851" i="18"/>
  <c r="J5852" i="18"/>
  <c r="J5853" i="18"/>
  <c r="J5854" i="18"/>
  <c r="J5855" i="18"/>
  <c r="J5856" i="18"/>
  <c r="J5857" i="18"/>
  <c r="J5858" i="18"/>
  <c r="J5859" i="18"/>
  <c r="J5860" i="18"/>
  <c r="J5861" i="18"/>
  <c r="J5862" i="18"/>
  <c r="J5863" i="18"/>
  <c r="J5864" i="18"/>
  <c r="J5865" i="18"/>
  <c r="J5866" i="18"/>
  <c r="J5867" i="18"/>
  <c r="J5868" i="18"/>
  <c r="J5869" i="18"/>
  <c r="J5870" i="18"/>
  <c r="J5871" i="18"/>
  <c r="J5872" i="18"/>
  <c r="J5873" i="18"/>
  <c r="J5874" i="18"/>
  <c r="J5875" i="18"/>
  <c r="J5876" i="18"/>
  <c r="J5877" i="18"/>
  <c r="J5878" i="18"/>
  <c r="J5879" i="18"/>
  <c r="J5880" i="18"/>
  <c r="J5881" i="18"/>
  <c r="J5882" i="18"/>
  <c r="J5883" i="18"/>
  <c r="J5884" i="18"/>
  <c r="J5885" i="18"/>
  <c r="J5886" i="18"/>
  <c r="J5887" i="18"/>
  <c r="J5888" i="18"/>
  <c r="J5889" i="18"/>
  <c r="J5890" i="18"/>
  <c r="J5891" i="18"/>
  <c r="J5892" i="18"/>
  <c r="J5893" i="18"/>
  <c r="J5894" i="18"/>
  <c r="J5895" i="18"/>
  <c r="J5896" i="18"/>
  <c r="J5897" i="18"/>
  <c r="J5898" i="18"/>
  <c r="J5899" i="18"/>
  <c r="J5900" i="18"/>
  <c r="J5901" i="18"/>
  <c r="J5902" i="18"/>
  <c r="J5903" i="18"/>
  <c r="J5904" i="18"/>
  <c r="J5905" i="18"/>
  <c r="J5906" i="18"/>
  <c r="J5907" i="18"/>
  <c r="J5908" i="18"/>
  <c r="J5909" i="18"/>
  <c r="J5910" i="18"/>
  <c r="J5911" i="18"/>
  <c r="J5912" i="18"/>
  <c r="J5913" i="18"/>
  <c r="J5914" i="18"/>
  <c r="J5915" i="18"/>
  <c r="J5916" i="18"/>
  <c r="J5917" i="18"/>
  <c r="J5918" i="18"/>
  <c r="J5919" i="18"/>
  <c r="J5920" i="18"/>
  <c r="J5921" i="18"/>
  <c r="J5922" i="18"/>
  <c r="J5923" i="18"/>
  <c r="J5924" i="18"/>
  <c r="J5925" i="18"/>
  <c r="J5926" i="18"/>
  <c r="J5927" i="18"/>
  <c r="J5928" i="18"/>
  <c r="J5929" i="18"/>
  <c r="J5930" i="18"/>
  <c r="J5931" i="18"/>
  <c r="J5932" i="18"/>
  <c r="J5933" i="18"/>
  <c r="J5934" i="18"/>
  <c r="J5935" i="18"/>
  <c r="J5936" i="18"/>
  <c r="J5937" i="18"/>
  <c r="J5938" i="18"/>
  <c r="J5939" i="18"/>
  <c r="J5940" i="18"/>
  <c r="J5941" i="18"/>
  <c r="J5942" i="18"/>
  <c r="J5943" i="18"/>
  <c r="J5944" i="18"/>
  <c r="J5945" i="18"/>
  <c r="J5946" i="18"/>
  <c r="J5947" i="18"/>
  <c r="J5948" i="18"/>
  <c r="J5949" i="18"/>
  <c r="J5950" i="18"/>
  <c r="J5951" i="18"/>
  <c r="J5952" i="18"/>
  <c r="J5953" i="18"/>
  <c r="J5954" i="18"/>
  <c r="J5955" i="18"/>
  <c r="J5956" i="18"/>
  <c r="J5957" i="18"/>
  <c r="J5958" i="18"/>
  <c r="J5959" i="18"/>
  <c r="J5960" i="18"/>
  <c r="J5961" i="18"/>
  <c r="J5962" i="18"/>
  <c r="J5963" i="18"/>
  <c r="J5964" i="18"/>
  <c r="J5965" i="18"/>
  <c r="J5966" i="18"/>
  <c r="J5967" i="18"/>
  <c r="J5968" i="18"/>
  <c r="J5969" i="18"/>
  <c r="J5970" i="18"/>
  <c r="J5971" i="18"/>
  <c r="J5972" i="18"/>
  <c r="J5973" i="18"/>
  <c r="J5974" i="18"/>
  <c r="J5975" i="18"/>
  <c r="J5976" i="18"/>
  <c r="J5977" i="18"/>
  <c r="J5978" i="18"/>
  <c r="J5979" i="18"/>
  <c r="J5980" i="18"/>
  <c r="J5981" i="18"/>
  <c r="J5982" i="18"/>
  <c r="J5983" i="18"/>
  <c r="J5984" i="18"/>
  <c r="J5985" i="18"/>
  <c r="J5986" i="18"/>
  <c r="J5987" i="18"/>
  <c r="J5988" i="18"/>
  <c r="J5989" i="18"/>
  <c r="J5990" i="18"/>
  <c r="J5991" i="18"/>
  <c r="J5992" i="18"/>
  <c r="J5993" i="18"/>
  <c r="J5994" i="18"/>
  <c r="J5995" i="18"/>
  <c r="J5996" i="18"/>
  <c r="J5997" i="18"/>
  <c r="J5998" i="18"/>
  <c r="J5999" i="18"/>
  <c r="J6000" i="18"/>
  <c r="J6001" i="18"/>
  <c r="J6002" i="18"/>
  <c r="J6003" i="18"/>
  <c r="J6004" i="18"/>
  <c r="J6005" i="18"/>
  <c r="J6006" i="18"/>
  <c r="J6007" i="18"/>
  <c r="J6008" i="18"/>
  <c r="J6009" i="18"/>
  <c r="J6010" i="18"/>
  <c r="J6011" i="18"/>
  <c r="J6012" i="18"/>
  <c r="J6013" i="18"/>
  <c r="J6014" i="18"/>
  <c r="J6015" i="18"/>
  <c r="J6016" i="18"/>
  <c r="J6017" i="18"/>
  <c r="J6018" i="18"/>
  <c r="J6019" i="18"/>
  <c r="J6020" i="18"/>
  <c r="J6021" i="18"/>
  <c r="J6022" i="18"/>
  <c r="J6023" i="18"/>
  <c r="J6024" i="18"/>
  <c r="J6025" i="18"/>
  <c r="J6026" i="18"/>
  <c r="J6027" i="18"/>
  <c r="J6028" i="18"/>
  <c r="J6029" i="18"/>
  <c r="J6030" i="18"/>
  <c r="J6031" i="18"/>
  <c r="J6032" i="18"/>
  <c r="J6033" i="18"/>
  <c r="J6034" i="18"/>
  <c r="J6035" i="18"/>
  <c r="J6036" i="18"/>
  <c r="J6037" i="18"/>
  <c r="J6038" i="18"/>
  <c r="J6039" i="18"/>
  <c r="J6040" i="18"/>
  <c r="J6041" i="18"/>
  <c r="J6042" i="18"/>
  <c r="J6043" i="18"/>
  <c r="J6044" i="18"/>
  <c r="J6045" i="18"/>
  <c r="J6046" i="18"/>
  <c r="J6047" i="18"/>
  <c r="J6048" i="18"/>
  <c r="J6049" i="18"/>
  <c r="J6050" i="18"/>
  <c r="J6051" i="18"/>
  <c r="J6052" i="18"/>
  <c r="J6053" i="18"/>
  <c r="J6054" i="18"/>
  <c r="J6055" i="18"/>
  <c r="J6056" i="18"/>
  <c r="J6057" i="18"/>
  <c r="J6058" i="18"/>
  <c r="J6059" i="18"/>
  <c r="J6060" i="18"/>
  <c r="J6061" i="18"/>
  <c r="J6062" i="18"/>
  <c r="J6063" i="18"/>
  <c r="J6064" i="18"/>
  <c r="J6065" i="18"/>
  <c r="J6066" i="18"/>
  <c r="J6067" i="18"/>
  <c r="J6068" i="18"/>
  <c r="J6069" i="18"/>
  <c r="J6070" i="18"/>
  <c r="J6071" i="18"/>
  <c r="J6072" i="18"/>
  <c r="J6073" i="18"/>
  <c r="J6074" i="18"/>
  <c r="J6075" i="18"/>
  <c r="J6076" i="18"/>
  <c r="J6077" i="18"/>
  <c r="J6078" i="18"/>
  <c r="J6079" i="18"/>
  <c r="J6080" i="18"/>
  <c r="J6081" i="18"/>
  <c r="J6082" i="18"/>
  <c r="J6083" i="18"/>
  <c r="J6084" i="18"/>
  <c r="J6085" i="18"/>
  <c r="J6086" i="18"/>
  <c r="J6087" i="18"/>
  <c r="J6088" i="18"/>
  <c r="J6089" i="18"/>
  <c r="J6090" i="18"/>
  <c r="J6091" i="18"/>
  <c r="J6092" i="18"/>
  <c r="J6093" i="18"/>
  <c r="J6094" i="18"/>
  <c r="J6095" i="18"/>
  <c r="J6096" i="18"/>
  <c r="J6097" i="18"/>
  <c r="J6098" i="18"/>
  <c r="J6099" i="18"/>
  <c r="J6100" i="18"/>
  <c r="J6101" i="18"/>
  <c r="J6102" i="18"/>
  <c r="J6103" i="18"/>
  <c r="J6104" i="18"/>
  <c r="J6105" i="18"/>
  <c r="J6106" i="18"/>
  <c r="J6107" i="18"/>
  <c r="J6108" i="18"/>
  <c r="J6109" i="18"/>
  <c r="J6110" i="18"/>
  <c r="J6111" i="18"/>
  <c r="J6112" i="18"/>
  <c r="J6113" i="18"/>
  <c r="J6114" i="18"/>
  <c r="J6115" i="18"/>
  <c r="J6116" i="18"/>
  <c r="J6117" i="18"/>
  <c r="J6118" i="18"/>
  <c r="J6119" i="18"/>
  <c r="J6120" i="18"/>
  <c r="J6121" i="18"/>
  <c r="J6122" i="18"/>
  <c r="J6123" i="18"/>
  <c r="J6124" i="18"/>
  <c r="J6125" i="18"/>
  <c r="J6126" i="18"/>
  <c r="J6127" i="18"/>
  <c r="J6128" i="18"/>
  <c r="J6129" i="18"/>
  <c r="J6130" i="18"/>
  <c r="J6131" i="18"/>
  <c r="J6132" i="18"/>
  <c r="J6133" i="18"/>
  <c r="J6134" i="18"/>
  <c r="J6135" i="18"/>
  <c r="J6136" i="18"/>
  <c r="J6137" i="18"/>
  <c r="J6138" i="18"/>
  <c r="J6139" i="18"/>
  <c r="J6140" i="18"/>
  <c r="J6141" i="18"/>
  <c r="J6142" i="18"/>
  <c r="J6143" i="18"/>
  <c r="J6144" i="18"/>
  <c r="J6145" i="18"/>
  <c r="J6146" i="18"/>
  <c r="J6147" i="18"/>
  <c r="J6148" i="18"/>
  <c r="J6149" i="18"/>
  <c r="J6150" i="18"/>
  <c r="J6151" i="18"/>
  <c r="J6152" i="18"/>
  <c r="J6153" i="18"/>
  <c r="J6154" i="18"/>
  <c r="J6155" i="18"/>
  <c r="J6156" i="18"/>
  <c r="J6157" i="18"/>
  <c r="J6158" i="18"/>
  <c r="J6159" i="18"/>
  <c r="J6160" i="18"/>
  <c r="J6161" i="18"/>
  <c r="J6162" i="18"/>
  <c r="J6163" i="18"/>
  <c r="J6164" i="18"/>
  <c r="J6165" i="18"/>
  <c r="J6166" i="18"/>
  <c r="J6167" i="18"/>
  <c r="J6168" i="18"/>
  <c r="J6169" i="18"/>
  <c r="J6170" i="18"/>
  <c r="J6171" i="18"/>
  <c r="J6172" i="18"/>
  <c r="J6173" i="18"/>
  <c r="J6174" i="18"/>
  <c r="J6175" i="18"/>
  <c r="J6176" i="18"/>
  <c r="J6177" i="18"/>
  <c r="J6178" i="18"/>
  <c r="J6179" i="18"/>
  <c r="J6180" i="18"/>
  <c r="J6181" i="18"/>
  <c r="J6182" i="18"/>
  <c r="J6183" i="18"/>
  <c r="J6184" i="18"/>
  <c r="J6185" i="18"/>
  <c r="J6186" i="18"/>
  <c r="J6187" i="18"/>
  <c r="J6188" i="18"/>
  <c r="J6189" i="18"/>
  <c r="J6190" i="18"/>
  <c r="J6191" i="18"/>
  <c r="J6192" i="18"/>
  <c r="J6193" i="18"/>
  <c r="J6194" i="18"/>
  <c r="J6195" i="18"/>
  <c r="J6196" i="18"/>
  <c r="J6197" i="18"/>
  <c r="J6198" i="18"/>
  <c r="J6199" i="18"/>
  <c r="J6200" i="18"/>
  <c r="J6201" i="18"/>
  <c r="J6202" i="18"/>
  <c r="J6203" i="18"/>
  <c r="J6204" i="18"/>
  <c r="J6205" i="18"/>
  <c r="J6206" i="18"/>
  <c r="J6207" i="18"/>
  <c r="J6208" i="18"/>
  <c r="J6209" i="18"/>
  <c r="J6210" i="18"/>
  <c r="J6211" i="18"/>
  <c r="J6212" i="18"/>
  <c r="J6213" i="18"/>
  <c r="J6214" i="18"/>
  <c r="J6215" i="18"/>
  <c r="J6216" i="18"/>
  <c r="J6217" i="18"/>
  <c r="J6218" i="18"/>
  <c r="J6219" i="18"/>
  <c r="J6220" i="18"/>
  <c r="J6221" i="18"/>
  <c r="J6222" i="18"/>
  <c r="J6223" i="18"/>
  <c r="J6224" i="18"/>
  <c r="J6225" i="18"/>
  <c r="J6226" i="18"/>
  <c r="J6227" i="18"/>
  <c r="J6228" i="18"/>
  <c r="J6229" i="18"/>
  <c r="J6230" i="18"/>
  <c r="J6231" i="18"/>
  <c r="J6232" i="18"/>
  <c r="J6233" i="18"/>
  <c r="J6234" i="18"/>
  <c r="J6235" i="18"/>
  <c r="J6236" i="18"/>
  <c r="J6237" i="18"/>
  <c r="J6238" i="18"/>
  <c r="J6239" i="18"/>
  <c r="J6240" i="18"/>
  <c r="J6241" i="18"/>
  <c r="J6242" i="18"/>
  <c r="J6243" i="18"/>
  <c r="J6244" i="18"/>
  <c r="J6245" i="18"/>
  <c r="J6246" i="18"/>
  <c r="J6247" i="18"/>
  <c r="J6248" i="18"/>
  <c r="J6249" i="18"/>
  <c r="J6250" i="18"/>
  <c r="J6251" i="18"/>
  <c r="J6252" i="18"/>
  <c r="J6253" i="18"/>
  <c r="J6254" i="18"/>
  <c r="J6255" i="18"/>
  <c r="J6256" i="18"/>
  <c r="J6257" i="18"/>
  <c r="J6258" i="18"/>
  <c r="J6259" i="18"/>
  <c r="J6260" i="18"/>
  <c r="J6261" i="18"/>
  <c r="J6262" i="18"/>
  <c r="J6263" i="18"/>
  <c r="J6264" i="18"/>
  <c r="J6265" i="18"/>
  <c r="J6266" i="18"/>
  <c r="J6267" i="18"/>
  <c r="J6268" i="18"/>
  <c r="J6269" i="18"/>
  <c r="J6270" i="18"/>
  <c r="J6271" i="18"/>
  <c r="J6272" i="18"/>
  <c r="J6273" i="18"/>
  <c r="J6274" i="18"/>
  <c r="J6275" i="18"/>
  <c r="J6276" i="18"/>
  <c r="J6277" i="18"/>
  <c r="J6278" i="18"/>
  <c r="J6279" i="18"/>
  <c r="J6280" i="18"/>
  <c r="J6281" i="18"/>
  <c r="J6282" i="18"/>
  <c r="J6283" i="18"/>
  <c r="J6284" i="18"/>
  <c r="J6285" i="18"/>
  <c r="J6286" i="18"/>
  <c r="J6287" i="18"/>
  <c r="J6288" i="18"/>
  <c r="J6289" i="18"/>
  <c r="J6290" i="18"/>
  <c r="J6291" i="18"/>
  <c r="J6292" i="18"/>
  <c r="J6293" i="18"/>
  <c r="J6294" i="18"/>
  <c r="J6295" i="18"/>
  <c r="J6296" i="18"/>
  <c r="J6297" i="18"/>
  <c r="J6298" i="18"/>
  <c r="J6299" i="18"/>
  <c r="J6300" i="18"/>
  <c r="J6301" i="18"/>
  <c r="J6302" i="18"/>
  <c r="J6303" i="18"/>
  <c r="J6304" i="18"/>
  <c r="J6305" i="18"/>
  <c r="J6306" i="18"/>
  <c r="J6307" i="18"/>
  <c r="J6308" i="18"/>
  <c r="J6309" i="18"/>
  <c r="J6310" i="18"/>
  <c r="J6311" i="18"/>
  <c r="J6312" i="18"/>
  <c r="J6313" i="18"/>
  <c r="J6314" i="18"/>
  <c r="J6315" i="18"/>
  <c r="J6316" i="18"/>
  <c r="J6317" i="18"/>
  <c r="J6318" i="18"/>
  <c r="J6319" i="18"/>
  <c r="J6320" i="18"/>
  <c r="J6321" i="18"/>
  <c r="J6322" i="18"/>
  <c r="J6323" i="18"/>
  <c r="J6324" i="18"/>
  <c r="J6325" i="18"/>
  <c r="J6326" i="18"/>
  <c r="J6327" i="18"/>
  <c r="J6328" i="18"/>
  <c r="J6329" i="18"/>
  <c r="J6330" i="18"/>
  <c r="J6331" i="18"/>
  <c r="J6332" i="18"/>
  <c r="J6333" i="18"/>
  <c r="J6334" i="18"/>
  <c r="J6335" i="18"/>
  <c r="J6336" i="18"/>
  <c r="J6337" i="18"/>
  <c r="J6338" i="18"/>
  <c r="J6339" i="18"/>
  <c r="J6340" i="18"/>
  <c r="J6341" i="18"/>
  <c r="J6342" i="18"/>
  <c r="J6343" i="18"/>
  <c r="J6344" i="18"/>
  <c r="J6345" i="18"/>
  <c r="J6346" i="18"/>
  <c r="J6347" i="18"/>
  <c r="J6348" i="18"/>
  <c r="J6349" i="18"/>
  <c r="J6350" i="18"/>
  <c r="J6351" i="18"/>
  <c r="J6352" i="18"/>
  <c r="J6353" i="18"/>
  <c r="J6354" i="18"/>
  <c r="J6355" i="18"/>
  <c r="J6356" i="18"/>
  <c r="J6357" i="18"/>
  <c r="J6358" i="18"/>
  <c r="J6359" i="18"/>
  <c r="J6360" i="18"/>
  <c r="J6361" i="18"/>
  <c r="J6362" i="18"/>
  <c r="J6363" i="18"/>
  <c r="J6364" i="18"/>
  <c r="J6365" i="18"/>
  <c r="J6366" i="18"/>
  <c r="J6367" i="18"/>
  <c r="J6368" i="18"/>
  <c r="J6369" i="18"/>
  <c r="J6370" i="18"/>
  <c r="J6371" i="18"/>
  <c r="J6372" i="18"/>
  <c r="J6373" i="18"/>
  <c r="J6374" i="18"/>
  <c r="J6375" i="18"/>
  <c r="J6376" i="18"/>
  <c r="J6377" i="18"/>
  <c r="J6378" i="18"/>
  <c r="J6379" i="18"/>
  <c r="J6380" i="18"/>
  <c r="J6381" i="18"/>
  <c r="J6382" i="18"/>
  <c r="J6383" i="18"/>
  <c r="J6384" i="18"/>
  <c r="J6385" i="18"/>
  <c r="J6386" i="18"/>
  <c r="J6387" i="18"/>
  <c r="J6388" i="18"/>
  <c r="J6389" i="18"/>
  <c r="J6390" i="18"/>
  <c r="J6391" i="18"/>
  <c r="J6392" i="18"/>
  <c r="J6393" i="18"/>
  <c r="J6394" i="18"/>
  <c r="J6395" i="18"/>
  <c r="J6396" i="18"/>
  <c r="J6397" i="18"/>
  <c r="J6398" i="18"/>
  <c r="J6399" i="18"/>
  <c r="J6400" i="18"/>
  <c r="J6401" i="18"/>
  <c r="J6402" i="18"/>
  <c r="J6403" i="18"/>
  <c r="J6404" i="18"/>
  <c r="J6405" i="18"/>
  <c r="J6406" i="18"/>
  <c r="J6407" i="18"/>
  <c r="J6408" i="18"/>
  <c r="J6409" i="18"/>
  <c r="J6410" i="18"/>
  <c r="J6411" i="18"/>
  <c r="J6412" i="18"/>
  <c r="J6413" i="18"/>
  <c r="J6414" i="18"/>
  <c r="J6415" i="18"/>
  <c r="J6416" i="18"/>
  <c r="J6417" i="18"/>
  <c r="J6418" i="18"/>
  <c r="J6419" i="18"/>
  <c r="J6420" i="18"/>
  <c r="J6421" i="18"/>
  <c r="J6422" i="18"/>
  <c r="J6423" i="18"/>
  <c r="J6424" i="18"/>
  <c r="J6425" i="18"/>
  <c r="J6426" i="18"/>
  <c r="J6427" i="18"/>
  <c r="J6428" i="18"/>
  <c r="J6429" i="18"/>
  <c r="J6430" i="18"/>
  <c r="J6431" i="18"/>
  <c r="J6432" i="18"/>
  <c r="J6433" i="18"/>
  <c r="J6434" i="18"/>
  <c r="J6435" i="18"/>
  <c r="J6436" i="18"/>
  <c r="J6437" i="18"/>
  <c r="J6438" i="18"/>
  <c r="J6439" i="18"/>
  <c r="J6440" i="18"/>
  <c r="J6441" i="18"/>
  <c r="J6442" i="18"/>
  <c r="J6443" i="18"/>
  <c r="J6444" i="18"/>
  <c r="J6445" i="18"/>
  <c r="J6446" i="18"/>
  <c r="J6447" i="18"/>
  <c r="J6448" i="18"/>
  <c r="J6449" i="18"/>
  <c r="J6450" i="18"/>
  <c r="J6451" i="18"/>
  <c r="J6452" i="18"/>
  <c r="J6453" i="18"/>
  <c r="J6454" i="18"/>
  <c r="J6455" i="18"/>
  <c r="J6456" i="18"/>
  <c r="J6457" i="18"/>
  <c r="J6458" i="18"/>
  <c r="J6459" i="18"/>
  <c r="J6460" i="18"/>
  <c r="J6461" i="18"/>
  <c r="J6462" i="18"/>
  <c r="J6463" i="18"/>
  <c r="J6464" i="18"/>
  <c r="J6465" i="18"/>
  <c r="J6466" i="18"/>
  <c r="J6467" i="18"/>
  <c r="J6468" i="18"/>
  <c r="J6469" i="18"/>
  <c r="J6470" i="18"/>
  <c r="J6471" i="18"/>
  <c r="J6472" i="18"/>
  <c r="J6473" i="18"/>
  <c r="J6474" i="18"/>
  <c r="J6475" i="18"/>
  <c r="J6476" i="18"/>
  <c r="J6477" i="18"/>
  <c r="J6478" i="18"/>
  <c r="J6479" i="18"/>
  <c r="J6480" i="18"/>
  <c r="J6481" i="18"/>
  <c r="J6482" i="18"/>
  <c r="J6483" i="18"/>
  <c r="J6484" i="18"/>
  <c r="J6485" i="18"/>
  <c r="J6486" i="18"/>
  <c r="J6487" i="18"/>
  <c r="J6488" i="18"/>
  <c r="J6489" i="18"/>
  <c r="J6490" i="18"/>
  <c r="J6491" i="18"/>
  <c r="J6492" i="18"/>
  <c r="J6493" i="18"/>
  <c r="J6494" i="18"/>
  <c r="J6495" i="18"/>
  <c r="J6496" i="18"/>
  <c r="J6497" i="18"/>
  <c r="J6498" i="18"/>
  <c r="J6499" i="18"/>
  <c r="J6500" i="18"/>
  <c r="J6501" i="18"/>
  <c r="J6502" i="18"/>
  <c r="J6503" i="18"/>
  <c r="J6504" i="18"/>
  <c r="J6505" i="18"/>
  <c r="J6506" i="18"/>
  <c r="J6507" i="18"/>
  <c r="J6508" i="18"/>
  <c r="J6509" i="18"/>
  <c r="J6510" i="18"/>
  <c r="J6511" i="18"/>
  <c r="J6512" i="18"/>
  <c r="J6513" i="18"/>
  <c r="J6514" i="18"/>
  <c r="J6515" i="18"/>
  <c r="J6516" i="18"/>
  <c r="J6517" i="18"/>
  <c r="J6518" i="18"/>
  <c r="J6519" i="18"/>
  <c r="J6520" i="18"/>
  <c r="J6521" i="18"/>
  <c r="J6522" i="18"/>
  <c r="J6523" i="18"/>
  <c r="J6524" i="18"/>
  <c r="J6525" i="18"/>
  <c r="J6526" i="18"/>
  <c r="J6527" i="18"/>
  <c r="J6528" i="18"/>
  <c r="J6529" i="18"/>
  <c r="J6530" i="18"/>
  <c r="J6531" i="18"/>
  <c r="J6532" i="18"/>
  <c r="J6533" i="18"/>
  <c r="J6534" i="18"/>
  <c r="J6535" i="18"/>
  <c r="J6536" i="18"/>
  <c r="J6537" i="18"/>
  <c r="J6538" i="18"/>
  <c r="J6539" i="18"/>
  <c r="J6540" i="18"/>
  <c r="J6541" i="18"/>
  <c r="J6542" i="18"/>
  <c r="J6543" i="18"/>
  <c r="J6544" i="18"/>
  <c r="J6545" i="18"/>
  <c r="J6546" i="18"/>
  <c r="J6547" i="18"/>
  <c r="J6548" i="18"/>
  <c r="J6549" i="18"/>
  <c r="J6550" i="18"/>
  <c r="J6551" i="18"/>
  <c r="J6552" i="18"/>
  <c r="J6553" i="18"/>
  <c r="J6554" i="18"/>
  <c r="J6555" i="18"/>
  <c r="J6556" i="18"/>
  <c r="J6557" i="18"/>
  <c r="J6558" i="18"/>
  <c r="J6559" i="18"/>
  <c r="J6560" i="18"/>
  <c r="J6561" i="18"/>
  <c r="J6562" i="18"/>
  <c r="J6563" i="18"/>
  <c r="J6564" i="18"/>
  <c r="J6565" i="18"/>
  <c r="J6566" i="18"/>
  <c r="J6567" i="18"/>
  <c r="J6568" i="18"/>
  <c r="J6569" i="18"/>
  <c r="J6570" i="18"/>
  <c r="J6571" i="18"/>
  <c r="J6572" i="18"/>
  <c r="J6573" i="18"/>
  <c r="J6574" i="18"/>
  <c r="J6575" i="18"/>
  <c r="J6576" i="18"/>
  <c r="J6577" i="18"/>
  <c r="J6578" i="18"/>
  <c r="J6579" i="18"/>
  <c r="J6580" i="18"/>
  <c r="J6581" i="18"/>
  <c r="J6582" i="18"/>
  <c r="J6583" i="18"/>
  <c r="J6584" i="18"/>
  <c r="J6585" i="18"/>
  <c r="J6586" i="18"/>
  <c r="J6587" i="18"/>
  <c r="J6588" i="18"/>
  <c r="J6589" i="18"/>
  <c r="J6590" i="18"/>
  <c r="J6591" i="18"/>
  <c r="J6592" i="18"/>
  <c r="J6593" i="18"/>
  <c r="J6594" i="18"/>
  <c r="J6595" i="18"/>
  <c r="J6596" i="18"/>
  <c r="J6597" i="18"/>
  <c r="J6598" i="18"/>
  <c r="J6599" i="18"/>
  <c r="J6600" i="18"/>
  <c r="J6601" i="18"/>
  <c r="J6602" i="18"/>
  <c r="J6603" i="18"/>
  <c r="J6604" i="18"/>
  <c r="J6605" i="18"/>
  <c r="J6606" i="18"/>
  <c r="J6607" i="18"/>
  <c r="J6608" i="18"/>
  <c r="J6609" i="18"/>
  <c r="J6610" i="18"/>
  <c r="J6611" i="18"/>
  <c r="J6612" i="18"/>
  <c r="J6613" i="18"/>
  <c r="J6614" i="18"/>
  <c r="J6615" i="18"/>
  <c r="J6616" i="18"/>
  <c r="J6617" i="18"/>
  <c r="J6618" i="18"/>
  <c r="J6619" i="18"/>
  <c r="J6620" i="18"/>
  <c r="J6621" i="18"/>
  <c r="J6622" i="18"/>
  <c r="J6623" i="18"/>
  <c r="J6624" i="18"/>
  <c r="J6625" i="18"/>
  <c r="J6626" i="18"/>
  <c r="J6627" i="18"/>
  <c r="J6628" i="18"/>
  <c r="J6629" i="18"/>
  <c r="J6630" i="18"/>
  <c r="J6631" i="18"/>
  <c r="J6632" i="18"/>
  <c r="J6633" i="18"/>
  <c r="J6634" i="18"/>
  <c r="J6635" i="18"/>
  <c r="J6636" i="18"/>
  <c r="J6637" i="18"/>
  <c r="J6638" i="18"/>
  <c r="J6639" i="18"/>
  <c r="J6640" i="18"/>
  <c r="J6641" i="18"/>
  <c r="J6642" i="18"/>
  <c r="J6643" i="18"/>
  <c r="J6644" i="18"/>
  <c r="J6645" i="18"/>
  <c r="J6646" i="18"/>
  <c r="J6647" i="18"/>
  <c r="J6648" i="18"/>
  <c r="J6649" i="18"/>
  <c r="J6650" i="18"/>
  <c r="J6651" i="18"/>
  <c r="J6652" i="18"/>
  <c r="J6653" i="18"/>
  <c r="J6654" i="18"/>
  <c r="J6655" i="18"/>
  <c r="J6656" i="18"/>
  <c r="J6657" i="18"/>
  <c r="J6658" i="18"/>
  <c r="J6659" i="18"/>
  <c r="J6660" i="18"/>
  <c r="J6661" i="18"/>
  <c r="J6662" i="18"/>
  <c r="J6663" i="18"/>
  <c r="J6664" i="18"/>
  <c r="J6665" i="18"/>
  <c r="J6666" i="18"/>
  <c r="J6667" i="18"/>
  <c r="J6668" i="18"/>
  <c r="J6669" i="18"/>
  <c r="J6670" i="18"/>
  <c r="J6671" i="18"/>
  <c r="J6672" i="18"/>
  <c r="J6673" i="18"/>
  <c r="J6674" i="18"/>
  <c r="J6675" i="18"/>
  <c r="J6676" i="18"/>
  <c r="J6677" i="18"/>
  <c r="J6678" i="18"/>
  <c r="J6679" i="18"/>
  <c r="J6680" i="18"/>
  <c r="J6681" i="18"/>
  <c r="J6682" i="18"/>
  <c r="J6683" i="18"/>
  <c r="J6684" i="18"/>
  <c r="J6685" i="18"/>
  <c r="J6686" i="18"/>
  <c r="J6687" i="18"/>
  <c r="J6688" i="18"/>
  <c r="J6689" i="18"/>
  <c r="J6690" i="18"/>
  <c r="J6691" i="18"/>
  <c r="J6692" i="18"/>
  <c r="J6693" i="18"/>
  <c r="J6694" i="18"/>
  <c r="J6695" i="18"/>
  <c r="J6696" i="18"/>
  <c r="J6697" i="18"/>
  <c r="J6698" i="18"/>
  <c r="J6699" i="18"/>
  <c r="J6700" i="18"/>
  <c r="J6701" i="18"/>
  <c r="J6702" i="18"/>
  <c r="J6703" i="18"/>
  <c r="J6704" i="18"/>
  <c r="J6705" i="18"/>
  <c r="J6706" i="18"/>
  <c r="J6707" i="18"/>
  <c r="J6708" i="18"/>
  <c r="J6709" i="18"/>
  <c r="J6710" i="18"/>
  <c r="J6711" i="18"/>
  <c r="J6712" i="18"/>
  <c r="J6713" i="18"/>
  <c r="J6714" i="18"/>
  <c r="J6715" i="18"/>
  <c r="J6716" i="18"/>
  <c r="J6717" i="18"/>
  <c r="J6718" i="18"/>
  <c r="J6719" i="18"/>
  <c r="J6720" i="18"/>
  <c r="J6721" i="18"/>
  <c r="J6722" i="18"/>
  <c r="J6723" i="18"/>
  <c r="J6724" i="18"/>
  <c r="J6725" i="18"/>
  <c r="J6726" i="18"/>
  <c r="J6727" i="18"/>
  <c r="J6728" i="18"/>
  <c r="J6729" i="18"/>
  <c r="J6730" i="18"/>
  <c r="J6731" i="18"/>
  <c r="J6732" i="18"/>
  <c r="J6733" i="18"/>
  <c r="J6734" i="18"/>
  <c r="J6735" i="18"/>
  <c r="J6736" i="18"/>
  <c r="J6737" i="18"/>
  <c r="J6738" i="18"/>
  <c r="J6739" i="18"/>
  <c r="J6740" i="18"/>
  <c r="J6741" i="18"/>
  <c r="J6742" i="18"/>
  <c r="J6743" i="18"/>
  <c r="J6744" i="18"/>
  <c r="J6745" i="18"/>
  <c r="J6746" i="18"/>
  <c r="J6747" i="18"/>
  <c r="J6748" i="18"/>
  <c r="J6749" i="18"/>
  <c r="J6750" i="18"/>
  <c r="J6751" i="18"/>
  <c r="J6752" i="18"/>
  <c r="J6753" i="18"/>
  <c r="J6754" i="18"/>
  <c r="J6755" i="18"/>
  <c r="J6756" i="18"/>
  <c r="J6757" i="18"/>
  <c r="J6758" i="18"/>
  <c r="J6759" i="18"/>
  <c r="J6760" i="18"/>
  <c r="J6761" i="18"/>
  <c r="J6762" i="18"/>
  <c r="J6763" i="18"/>
  <c r="J6764" i="18"/>
  <c r="J6765" i="18"/>
  <c r="J6766" i="18"/>
  <c r="J6767" i="18"/>
  <c r="J6768" i="18"/>
  <c r="J6769" i="18"/>
  <c r="J6770" i="18"/>
  <c r="J6771" i="18"/>
  <c r="J6772" i="18"/>
  <c r="J6773" i="18"/>
  <c r="J6774" i="18"/>
  <c r="J6775" i="18"/>
  <c r="J6776" i="18"/>
  <c r="J6777" i="18"/>
  <c r="J6778" i="18"/>
  <c r="J6779" i="18"/>
  <c r="J6780" i="18"/>
  <c r="J6781" i="18"/>
  <c r="J6782" i="18"/>
  <c r="J6783" i="18"/>
  <c r="J6784" i="18"/>
  <c r="J6785" i="18"/>
  <c r="J6786" i="18"/>
  <c r="J6787" i="18"/>
  <c r="J6788" i="18"/>
  <c r="J6789" i="18"/>
  <c r="J6790" i="18"/>
  <c r="J6791" i="18"/>
  <c r="J6792" i="18"/>
  <c r="J6793" i="18"/>
  <c r="J6794" i="18"/>
  <c r="J6795" i="18"/>
  <c r="J6796" i="18"/>
  <c r="J6797" i="18"/>
  <c r="J6798" i="18"/>
  <c r="J6799" i="18"/>
  <c r="J6800" i="18"/>
  <c r="J6801" i="18"/>
  <c r="J6802" i="18"/>
  <c r="J6803" i="18"/>
  <c r="J6804" i="18"/>
  <c r="J6805" i="18"/>
  <c r="J6806" i="18"/>
  <c r="J6807" i="18"/>
  <c r="J6808" i="18"/>
  <c r="J6809" i="18"/>
  <c r="J6810" i="18"/>
  <c r="J6811" i="18"/>
  <c r="J6812" i="18"/>
  <c r="J6813" i="18"/>
  <c r="J6814" i="18"/>
  <c r="J6815" i="18"/>
  <c r="J6816" i="18"/>
  <c r="J6817" i="18"/>
  <c r="J6818" i="18"/>
  <c r="J6819" i="18"/>
  <c r="J6820" i="18"/>
  <c r="J6821" i="18"/>
  <c r="J6822" i="18"/>
  <c r="J6823" i="18"/>
  <c r="J6824" i="18"/>
  <c r="J6825" i="18"/>
  <c r="J6826" i="18"/>
  <c r="J6827" i="18"/>
  <c r="J6828" i="18"/>
  <c r="J6829" i="18"/>
  <c r="J6830" i="18"/>
  <c r="J6831" i="18"/>
  <c r="J6832" i="18"/>
  <c r="J6833" i="18"/>
  <c r="J6834" i="18"/>
  <c r="J6835" i="18"/>
  <c r="J6836" i="18"/>
  <c r="J6837" i="18"/>
  <c r="J6838" i="18"/>
  <c r="J6839" i="18"/>
  <c r="J6840" i="18"/>
  <c r="J6841" i="18"/>
  <c r="J6842" i="18"/>
  <c r="J6843" i="18"/>
  <c r="J6844" i="18"/>
  <c r="J6845" i="18"/>
  <c r="J6846" i="18"/>
  <c r="J6847" i="18"/>
  <c r="J6848" i="18"/>
  <c r="J6849" i="18"/>
  <c r="J6850" i="18"/>
  <c r="J6851" i="18"/>
  <c r="J6852" i="18"/>
  <c r="J6853" i="18"/>
  <c r="J6854" i="18"/>
  <c r="J6855" i="18"/>
  <c r="J6856" i="18"/>
  <c r="J6857" i="18"/>
  <c r="J6858" i="18"/>
  <c r="J6859" i="18"/>
  <c r="J6860" i="18"/>
  <c r="J6861" i="18"/>
  <c r="J6862" i="18"/>
  <c r="J6863" i="18"/>
  <c r="J6864" i="18"/>
  <c r="J6865" i="18"/>
  <c r="J6866" i="18"/>
  <c r="J6867" i="18"/>
  <c r="J6868" i="18"/>
  <c r="J6869" i="18"/>
  <c r="J6870" i="18"/>
  <c r="J6871" i="18"/>
  <c r="J6872" i="18"/>
  <c r="J6873" i="18"/>
  <c r="J6874" i="18"/>
  <c r="J6875" i="18"/>
  <c r="J6876" i="18"/>
  <c r="J6877" i="18"/>
  <c r="J6878" i="18"/>
  <c r="J6879" i="18"/>
  <c r="J6880" i="18"/>
  <c r="J6881" i="18"/>
  <c r="J6882" i="18"/>
  <c r="J6883" i="18"/>
  <c r="J6884" i="18"/>
  <c r="J6885" i="18"/>
  <c r="J6886" i="18"/>
  <c r="J6887" i="18"/>
  <c r="J6888" i="18"/>
  <c r="J6889" i="18"/>
  <c r="J6890" i="18"/>
  <c r="J6891" i="18"/>
  <c r="J6892" i="18"/>
  <c r="J6893" i="18"/>
  <c r="J6894" i="18"/>
  <c r="J6895" i="18"/>
  <c r="J6896" i="18"/>
  <c r="J6897" i="18"/>
  <c r="J6898" i="18"/>
  <c r="J6899" i="18"/>
  <c r="J6900" i="18"/>
  <c r="J6901" i="18"/>
  <c r="J6902" i="18"/>
  <c r="J6903" i="18"/>
  <c r="J6904" i="18"/>
  <c r="J6905" i="18"/>
  <c r="J6906" i="18"/>
  <c r="J6907" i="18"/>
  <c r="J6908" i="18"/>
  <c r="J6909" i="18"/>
  <c r="J6910" i="18"/>
  <c r="J6911" i="18"/>
  <c r="J6912" i="18"/>
  <c r="J6913" i="18"/>
  <c r="J6914" i="18"/>
  <c r="J6915" i="18"/>
  <c r="J6916" i="18"/>
  <c r="J6917" i="18"/>
  <c r="J6918" i="18"/>
  <c r="J6919" i="18"/>
  <c r="J6920" i="18"/>
  <c r="J6921" i="18"/>
  <c r="J6922" i="18"/>
  <c r="J6923" i="18"/>
  <c r="J6924" i="18"/>
  <c r="J6925" i="18"/>
  <c r="J6926" i="18"/>
  <c r="J6927" i="18"/>
  <c r="J6928" i="18"/>
  <c r="J6929" i="18"/>
  <c r="J6930" i="18"/>
  <c r="J6931" i="18"/>
  <c r="J6932" i="18"/>
  <c r="J6933" i="18"/>
  <c r="J6934" i="18"/>
  <c r="J6935" i="18"/>
  <c r="J6936" i="18"/>
  <c r="J6937" i="18"/>
  <c r="J6938" i="18"/>
  <c r="J6939" i="18"/>
  <c r="J6940" i="18"/>
  <c r="J6941" i="18"/>
  <c r="J6942" i="18"/>
  <c r="J6943" i="18"/>
  <c r="J6944" i="18"/>
  <c r="J6945" i="18"/>
  <c r="J6946" i="18"/>
  <c r="J6947" i="18"/>
  <c r="J6948" i="18"/>
  <c r="J6949" i="18"/>
  <c r="J6950" i="18"/>
  <c r="J6951" i="18"/>
  <c r="J6952" i="18"/>
  <c r="J6953" i="18"/>
  <c r="J6954" i="18"/>
  <c r="J6955" i="18"/>
  <c r="J6956" i="18"/>
  <c r="J6957" i="18"/>
  <c r="J6958" i="18"/>
  <c r="J6959" i="18"/>
  <c r="J6960" i="18"/>
  <c r="J6961" i="18"/>
  <c r="J6962" i="18"/>
  <c r="J6963" i="18"/>
  <c r="J6964" i="18"/>
  <c r="J6965" i="18"/>
  <c r="J6966" i="18"/>
  <c r="J6967" i="18"/>
  <c r="J6968" i="18"/>
  <c r="J6969" i="18"/>
  <c r="J6970" i="18"/>
  <c r="J6971" i="18"/>
  <c r="J6972" i="18"/>
  <c r="J6973" i="18"/>
  <c r="J6974" i="18"/>
  <c r="J6975" i="18"/>
  <c r="J6976" i="18"/>
  <c r="J6977" i="18"/>
  <c r="J6978" i="18"/>
  <c r="J6979" i="18"/>
  <c r="J6980" i="18"/>
  <c r="J6981" i="18"/>
  <c r="J6982" i="18"/>
  <c r="J6983" i="18"/>
  <c r="J6984" i="18"/>
  <c r="J6985" i="18"/>
  <c r="J6986" i="18"/>
  <c r="J6987" i="18"/>
  <c r="J6988" i="18"/>
  <c r="J6989" i="18"/>
  <c r="J6990" i="18"/>
  <c r="J6991" i="18"/>
  <c r="J6992" i="18"/>
  <c r="J6993" i="18"/>
  <c r="J6994" i="18"/>
  <c r="J6995" i="18"/>
  <c r="J6996" i="18"/>
  <c r="J6997" i="18"/>
  <c r="J6998" i="18"/>
  <c r="J6999" i="18"/>
  <c r="J7000" i="18"/>
  <c r="J7001" i="18"/>
  <c r="J7002" i="18"/>
  <c r="J7003" i="18"/>
  <c r="J7004" i="18"/>
  <c r="J7005" i="18"/>
  <c r="J7006" i="18"/>
  <c r="J7007" i="18"/>
  <c r="J7008" i="18"/>
  <c r="J7009" i="18"/>
  <c r="J7010" i="18"/>
  <c r="J7011" i="18"/>
  <c r="J7012" i="18"/>
  <c r="J7013" i="18"/>
  <c r="J7014" i="18"/>
  <c r="J7015" i="18"/>
  <c r="J7016" i="18"/>
  <c r="J7017" i="18"/>
  <c r="J7018" i="18"/>
  <c r="J7019" i="18"/>
  <c r="J7020" i="18"/>
  <c r="J7021" i="18"/>
  <c r="J7022" i="18"/>
  <c r="J7023" i="18"/>
  <c r="J7024" i="18"/>
  <c r="J7025" i="18"/>
  <c r="J7026" i="18"/>
  <c r="J7027" i="18"/>
  <c r="J7028" i="18"/>
  <c r="J7029" i="18"/>
  <c r="J7030" i="18"/>
  <c r="J7031" i="18"/>
  <c r="J7032" i="18"/>
  <c r="J7033" i="18"/>
  <c r="J7034" i="18"/>
  <c r="J7035" i="18"/>
  <c r="J7036" i="18"/>
  <c r="J7037" i="18"/>
  <c r="J7038" i="18"/>
  <c r="J7039" i="18"/>
  <c r="J7040" i="18"/>
  <c r="J7041" i="18"/>
  <c r="J7042" i="18"/>
  <c r="J7043" i="18"/>
  <c r="J7044" i="18"/>
  <c r="J7045" i="18"/>
  <c r="J7046" i="18"/>
  <c r="J7047" i="18"/>
  <c r="J7048" i="18"/>
  <c r="J7049" i="18"/>
  <c r="J7050" i="18"/>
  <c r="J7051" i="18"/>
  <c r="J7052" i="18"/>
  <c r="J7053" i="18"/>
  <c r="J7054" i="18"/>
  <c r="J7055" i="18"/>
  <c r="J7056" i="18"/>
  <c r="J7057" i="18"/>
  <c r="J7058" i="18"/>
  <c r="J7059" i="18"/>
  <c r="J7060" i="18"/>
  <c r="J7061" i="18"/>
  <c r="J7062" i="18"/>
  <c r="J7063" i="18"/>
  <c r="J7064" i="18"/>
  <c r="J7065" i="18"/>
  <c r="J7066" i="18"/>
  <c r="J7067" i="18"/>
  <c r="J7068" i="18"/>
  <c r="J7069" i="18"/>
  <c r="J7070" i="18"/>
  <c r="J7071" i="18"/>
  <c r="J7072" i="18"/>
  <c r="J7073" i="18"/>
  <c r="J7074" i="18"/>
  <c r="J7075" i="18"/>
  <c r="J7076" i="18"/>
  <c r="J7077" i="18"/>
  <c r="J7078" i="18"/>
  <c r="J7079" i="18"/>
  <c r="J7080" i="18"/>
  <c r="J7081" i="18"/>
  <c r="J7082" i="18"/>
  <c r="J7083" i="18"/>
  <c r="J7084" i="18"/>
  <c r="J7085" i="18"/>
  <c r="J7086" i="18"/>
  <c r="J7087" i="18"/>
  <c r="J7088" i="18"/>
  <c r="J7089" i="18"/>
  <c r="J7090" i="18"/>
  <c r="J7091" i="18"/>
  <c r="J7092" i="18"/>
  <c r="J7093" i="18"/>
  <c r="J7094" i="18"/>
  <c r="J7095" i="18"/>
  <c r="J7096" i="18"/>
  <c r="J7097" i="18"/>
  <c r="J7098" i="18"/>
  <c r="J7099" i="18"/>
  <c r="J7100" i="18"/>
  <c r="J7101" i="18"/>
  <c r="J7102" i="18"/>
  <c r="J7103" i="18"/>
  <c r="J7104" i="18"/>
  <c r="J7105" i="18"/>
  <c r="J7106" i="18"/>
  <c r="J7107" i="18"/>
  <c r="J7108" i="18"/>
  <c r="J7109" i="18"/>
  <c r="J7110" i="18"/>
  <c r="J7111" i="18"/>
  <c r="J7112" i="18"/>
  <c r="J7113" i="18"/>
  <c r="J7114" i="18"/>
  <c r="J7115" i="18"/>
  <c r="J7116" i="18"/>
  <c r="J7117" i="18"/>
  <c r="J7118" i="18"/>
  <c r="J7119" i="18"/>
  <c r="J7120" i="18"/>
  <c r="J7121" i="18"/>
  <c r="J7122" i="18"/>
  <c r="J7123" i="18"/>
  <c r="J7124" i="18"/>
  <c r="J7125" i="18"/>
  <c r="J7126" i="18"/>
  <c r="J7127" i="18"/>
  <c r="J7128" i="18"/>
  <c r="J7129" i="18"/>
  <c r="J7130" i="18"/>
  <c r="J7131" i="18"/>
  <c r="J7132" i="18"/>
  <c r="J7133" i="18"/>
  <c r="J7134" i="18"/>
  <c r="J7135" i="18"/>
  <c r="J7136" i="18"/>
  <c r="J7137" i="18"/>
  <c r="J7138" i="18"/>
  <c r="J7139" i="18"/>
  <c r="J7140" i="18"/>
  <c r="J7141" i="18"/>
  <c r="J7142" i="18"/>
  <c r="J7143" i="18"/>
  <c r="J7144" i="18"/>
  <c r="J7145" i="18"/>
  <c r="J7146" i="18"/>
  <c r="J7147" i="18"/>
  <c r="J7148" i="18"/>
  <c r="J7149" i="18"/>
  <c r="J7150" i="18"/>
  <c r="J7151" i="18"/>
  <c r="J7152" i="18"/>
  <c r="J7153" i="18"/>
  <c r="J7154" i="18"/>
  <c r="J7155" i="18"/>
  <c r="J7156" i="18"/>
  <c r="J7157" i="18"/>
  <c r="J7158" i="18"/>
  <c r="J7159" i="18"/>
  <c r="J7160" i="18"/>
  <c r="J7161" i="18"/>
  <c r="J7162" i="18"/>
  <c r="J7163" i="18"/>
  <c r="J7164" i="18"/>
  <c r="J7165" i="18"/>
  <c r="J7166" i="18"/>
  <c r="J7167" i="18"/>
  <c r="J7168" i="18"/>
  <c r="J7169" i="18"/>
  <c r="J7170" i="18"/>
  <c r="J7171" i="18"/>
  <c r="J7172" i="18"/>
  <c r="J7173" i="18"/>
  <c r="J7174" i="18"/>
  <c r="J7175" i="18"/>
  <c r="J7176" i="18"/>
  <c r="J7177" i="18"/>
  <c r="J7178" i="18"/>
  <c r="J7179" i="18"/>
  <c r="J7180" i="18"/>
  <c r="J7181" i="18"/>
  <c r="J7182" i="18"/>
  <c r="J7183" i="18"/>
  <c r="J7184" i="18"/>
  <c r="J7185" i="18"/>
  <c r="J7186" i="18"/>
  <c r="J7187" i="18"/>
  <c r="J7188" i="18"/>
  <c r="J7189" i="18"/>
  <c r="J7190" i="18"/>
  <c r="J7191" i="18"/>
  <c r="J7192" i="18"/>
  <c r="J7193" i="18"/>
  <c r="J7194" i="18"/>
  <c r="J7195" i="18"/>
  <c r="J7196" i="18"/>
  <c r="J7197" i="18"/>
  <c r="J7198" i="18"/>
  <c r="J7199" i="18"/>
  <c r="J7200" i="18"/>
  <c r="J7201" i="18"/>
  <c r="J7202" i="18"/>
  <c r="J7203" i="18"/>
  <c r="J7204" i="18"/>
  <c r="J7205" i="18"/>
  <c r="J7206" i="18"/>
  <c r="J7207" i="18"/>
  <c r="J7208" i="18"/>
  <c r="J7209" i="18"/>
  <c r="J7210" i="18"/>
  <c r="J7211" i="18"/>
  <c r="J7212" i="18"/>
  <c r="J7213" i="18"/>
  <c r="J7214" i="18"/>
  <c r="J7215" i="18"/>
  <c r="J7216" i="18"/>
  <c r="J7217" i="18"/>
  <c r="J7218" i="18"/>
  <c r="J7219" i="18"/>
  <c r="J7220" i="18"/>
  <c r="J7221" i="18"/>
  <c r="J7222" i="18"/>
  <c r="J7223" i="18"/>
  <c r="J7224" i="18"/>
  <c r="J7225" i="18"/>
  <c r="J7226" i="18"/>
  <c r="J7227" i="18"/>
  <c r="J7228" i="18"/>
  <c r="J7229" i="18"/>
  <c r="J7230" i="18"/>
  <c r="J7231" i="18"/>
  <c r="J7232" i="18"/>
  <c r="J7233" i="18"/>
  <c r="J7234" i="18"/>
  <c r="J7235" i="18"/>
  <c r="J7236" i="18"/>
  <c r="J7237" i="18"/>
  <c r="J7238" i="18"/>
  <c r="J7239" i="18"/>
  <c r="J7240" i="18"/>
  <c r="J7241" i="18"/>
  <c r="J7242" i="18"/>
  <c r="J7243" i="18"/>
  <c r="J7244" i="18"/>
  <c r="J7245" i="18"/>
  <c r="J7246" i="18"/>
  <c r="J7247" i="18"/>
  <c r="J7248" i="18"/>
  <c r="J7249" i="18"/>
  <c r="J7250" i="18"/>
  <c r="J7251" i="18"/>
  <c r="J7252" i="18"/>
  <c r="J7253" i="18"/>
  <c r="J7254" i="18"/>
  <c r="J7255" i="18"/>
  <c r="J7256" i="18"/>
  <c r="J7257" i="18"/>
  <c r="J7258" i="18"/>
  <c r="J7259" i="18"/>
  <c r="J7260" i="18"/>
  <c r="J7261" i="18"/>
  <c r="J7262" i="18"/>
  <c r="J7263" i="18"/>
  <c r="J7264" i="18"/>
  <c r="J7265" i="18"/>
  <c r="J7266" i="18"/>
  <c r="J7267" i="18"/>
  <c r="J7268" i="18"/>
  <c r="J7269" i="18"/>
  <c r="J7270" i="18"/>
  <c r="J7271" i="18"/>
  <c r="J7272" i="18"/>
  <c r="J7273" i="18"/>
  <c r="J7274" i="18"/>
  <c r="J7275" i="18"/>
  <c r="J7276" i="18"/>
  <c r="J7277" i="18"/>
  <c r="J7278" i="18"/>
  <c r="J7279" i="18"/>
  <c r="J7280" i="18"/>
  <c r="J7281" i="18"/>
  <c r="J7282" i="18"/>
  <c r="J7283" i="18"/>
  <c r="J7284" i="18"/>
  <c r="J7285" i="18"/>
  <c r="J7286" i="18"/>
  <c r="J7287" i="18"/>
  <c r="J7288" i="18"/>
  <c r="J7289" i="18"/>
  <c r="J7290" i="18"/>
  <c r="J7291" i="18"/>
  <c r="J7292" i="18"/>
  <c r="J7293" i="18"/>
  <c r="J7294" i="18"/>
  <c r="J7295" i="18"/>
  <c r="J7296" i="18"/>
  <c r="J7297" i="18"/>
  <c r="J7298" i="18"/>
  <c r="J7299" i="18"/>
  <c r="J7300" i="18"/>
  <c r="J7301" i="18"/>
  <c r="J7302" i="18"/>
  <c r="J7303" i="18"/>
  <c r="J7304" i="18"/>
  <c r="J7305" i="18"/>
  <c r="J7306" i="18"/>
  <c r="J7307" i="18"/>
  <c r="J7308" i="18"/>
  <c r="J7309" i="18"/>
  <c r="J7310" i="18"/>
  <c r="J7311" i="18"/>
  <c r="J7312" i="18"/>
  <c r="J7313" i="18"/>
  <c r="J7314" i="18"/>
  <c r="J7315" i="18"/>
  <c r="J7316" i="18"/>
  <c r="J7317" i="18"/>
  <c r="J7318" i="18"/>
  <c r="J7319" i="18"/>
  <c r="J7320" i="18"/>
  <c r="J7321" i="18"/>
  <c r="J7322" i="18"/>
  <c r="J7323" i="18"/>
  <c r="J7324" i="18"/>
  <c r="J7325" i="18"/>
  <c r="J7326" i="18"/>
  <c r="J7327" i="18"/>
  <c r="J7328" i="18"/>
  <c r="J7329" i="18"/>
  <c r="J7330" i="18"/>
  <c r="J7331" i="18"/>
  <c r="J7332" i="18"/>
  <c r="J7333" i="18"/>
  <c r="J7334" i="18"/>
  <c r="J7335" i="18"/>
  <c r="J7336" i="18"/>
  <c r="J7337" i="18"/>
  <c r="J7338" i="18"/>
  <c r="J7339" i="18"/>
  <c r="J7340" i="18"/>
  <c r="J7341" i="18"/>
  <c r="J7342" i="18"/>
  <c r="J7343" i="18"/>
  <c r="J7344" i="18"/>
  <c r="J7345" i="18"/>
  <c r="J7346" i="18"/>
  <c r="J7347" i="18"/>
  <c r="J7348" i="18"/>
  <c r="J7349" i="18"/>
  <c r="J7350" i="18"/>
  <c r="J7351" i="18"/>
  <c r="J7352" i="18"/>
  <c r="J7353" i="18"/>
  <c r="J7354" i="18"/>
  <c r="J7355" i="18"/>
  <c r="J7356" i="18"/>
  <c r="J7357" i="18"/>
  <c r="J7358" i="18"/>
  <c r="J7359" i="18"/>
  <c r="J7360" i="18"/>
  <c r="J7361" i="18"/>
  <c r="J7362" i="18"/>
  <c r="J7363" i="18"/>
  <c r="J7364" i="18"/>
  <c r="J7365" i="18"/>
  <c r="J7366" i="18"/>
  <c r="J7367" i="18"/>
  <c r="J7368" i="18"/>
  <c r="J7369" i="18"/>
  <c r="J7370" i="18"/>
  <c r="J7371" i="18"/>
  <c r="J7372" i="18"/>
  <c r="J7373" i="18"/>
  <c r="J7374" i="18"/>
  <c r="J7375" i="18"/>
  <c r="J7376" i="18"/>
  <c r="J7377" i="18"/>
  <c r="J7378" i="18"/>
  <c r="J7379" i="18"/>
  <c r="J7380" i="18"/>
  <c r="J7381" i="18"/>
  <c r="J7382" i="18"/>
  <c r="J7383" i="18"/>
  <c r="J7384" i="18"/>
  <c r="J7385" i="18"/>
  <c r="J7386" i="18"/>
  <c r="J7387" i="18"/>
  <c r="J7388" i="18"/>
  <c r="J7389" i="18"/>
  <c r="J7390" i="18"/>
  <c r="J7391" i="18"/>
  <c r="J7392" i="18"/>
  <c r="J7393" i="18"/>
  <c r="J7394" i="18"/>
  <c r="J7395" i="18"/>
  <c r="J7396" i="18"/>
  <c r="J7397" i="18"/>
  <c r="J7398" i="18"/>
  <c r="J7399" i="18"/>
  <c r="J7400" i="18"/>
  <c r="J7401" i="18"/>
  <c r="J7402" i="18"/>
  <c r="J7403" i="18"/>
  <c r="J7404" i="18"/>
  <c r="J7405" i="18"/>
  <c r="J7406" i="18"/>
  <c r="J7407" i="18"/>
  <c r="J7408" i="18"/>
  <c r="J7409" i="18"/>
  <c r="J7410" i="18"/>
  <c r="J7411" i="18"/>
  <c r="J7412" i="18"/>
  <c r="J7413" i="18"/>
  <c r="J7414" i="18"/>
  <c r="J7415" i="18"/>
  <c r="J7416" i="18"/>
  <c r="J7417" i="18"/>
  <c r="J7418" i="18"/>
  <c r="J7419" i="18"/>
  <c r="J7420" i="18"/>
  <c r="J7421" i="18"/>
  <c r="J7422" i="18"/>
  <c r="J7423" i="18"/>
  <c r="J7424" i="18"/>
  <c r="J7425" i="18"/>
  <c r="J7426" i="18"/>
  <c r="J7427" i="18"/>
  <c r="J7428" i="18"/>
  <c r="J7429" i="18"/>
  <c r="J7430" i="18"/>
  <c r="J7431" i="18"/>
  <c r="J7432" i="18"/>
  <c r="J7433" i="18"/>
  <c r="J7434" i="18"/>
  <c r="J7435" i="18"/>
  <c r="J7436" i="18"/>
  <c r="J7437" i="18"/>
  <c r="J7438" i="18"/>
  <c r="J7439" i="18"/>
  <c r="J7440" i="18"/>
  <c r="J7441" i="18"/>
  <c r="J7442" i="18"/>
  <c r="J7443" i="18"/>
  <c r="J7444" i="18"/>
  <c r="J7445" i="18"/>
  <c r="J7446" i="18"/>
  <c r="J7447" i="18"/>
  <c r="J7448" i="18"/>
  <c r="J7449" i="18"/>
  <c r="J7450" i="18"/>
  <c r="J7451" i="18"/>
  <c r="J7452" i="18"/>
  <c r="J7453" i="18"/>
  <c r="J7454" i="18"/>
  <c r="J7455" i="18"/>
  <c r="J7456" i="18"/>
  <c r="J7457" i="18"/>
  <c r="J7458" i="18"/>
  <c r="J7459" i="18"/>
  <c r="J7460" i="18"/>
  <c r="J7461" i="18"/>
  <c r="J7462" i="18"/>
  <c r="J7463" i="18"/>
  <c r="J7464" i="18"/>
  <c r="J7465" i="18"/>
  <c r="J7466" i="18"/>
  <c r="J7467" i="18"/>
  <c r="J7468" i="18"/>
  <c r="J7469" i="18"/>
  <c r="J7470" i="18"/>
  <c r="J7471" i="18"/>
  <c r="J7472" i="18"/>
  <c r="J7473" i="18"/>
  <c r="J7474" i="18"/>
  <c r="J7475" i="18"/>
  <c r="J7476" i="18"/>
  <c r="J7477" i="18"/>
  <c r="J7478" i="18"/>
  <c r="J7479" i="18"/>
  <c r="J7480" i="18"/>
  <c r="J7481" i="18"/>
  <c r="J7482" i="18"/>
  <c r="J7483" i="18"/>
  <c r="J7484" i="18"/>
  <c r="J7485" i="18"/>
  <c r="J7486" i="18"/>
  <c r="J7487" i="18"/>
  <c r="J7488" i="18"/>
  <c r="J7489" i="18"/>
  <c r="J7490" i="18"/>
  <c r="J7491" i="18"/>
  <c r="J7492" i="18"/>
  <c r="J7493" i="18"/>
  <c r="J7494" i="18"/>
  <c r="J7495" i="18"/>
  <c r="J7496" i="18"/>
  <c r="J7497" i="18"/>
  <c r="J7498" i="18"/>
  <c r="J7499" i="18"/>
  <c r="J7500" i="18"/>
  <c r="J7501" i="18"/>
  <c r="J7502" i="18"/>
  <c r="J7503" i="18"/>
  <c r="J7504" i="18"/>
  <c r="J7505" i="18"/>
  <c r="J7506" i="18"/>
  <c r="J7507" i="18"/>
  <c r="J7508" i="18"/>
  <c r="J7509" i="18"/>
  <c r="J7510" i="18"/>
  <c r="J7511" i="18"/>
  <c r="J7512" i="18"/>
  <c r="J7513" i="18"/>
  <c r="J7514" i="18"/>
  <c r="J7515" i="18"/>
  <c r="J7516" i="18"/>
  <c r="J7517" i="18"/>
  <c r="J7518" i="18"/>
  <c r="J7519" i="18"/>
  <c r="J7520" i="18"/>
  <c r="J7521" i="18"/>
  <c r="J7522" i="18"/>
  <c r="J7523" i="18"/>
  <c r="J7524" i="18"/>
  <c r="J7525" i="18"/>
  <c r="J7526" i="18"/>
  <c r="J7527" i="18"/>
  <c r="J7528" i="18"/>
  <c r="J7529" i="18"/>
  <c r="J7530" i="18"/>
  <c r="J7531" i="18"/>
  <c r="J7532" i="18"/>
  <c r="J7533" i="18"/>
  <c r="J7534" i="18"/>
  <c r="J7535" i="18"/>
  <c r="J7536" i="18"/>
  <c r="J7537" i="18"/>
  <c r="J7538" i="18"/>
  <c r="J7539" i="18"/>
  <c r="J7540" i="18"/>
  <c r="J7541" i="18"/>
  <c r="J7542" i="18"/>
  <c r="J7543" i="18"/>
  <c r="J7544" i="18"/>
  <c r="J7545" i="18"/>
  <c r="J7546" i="18"/>
  <c r="J7547" i="18"/>
  <c r="J7548" i="18"/>
  <c r="J7549" i="18"/>
  <c r="J7550" i="18"/>
  <c r="J7551" i="18"/>
  <c r="J7552" i="18"/>
  <c r="J7553" i="18"/>
  <c r="J7554" i="18"/>
  <c r="J7555" i="18"/>
  <c r="J7556" i="18"/>
  <c r="J7557" i="18"/>
  <c r="J7558" i="18"/>
  <c r="J7559" i="18"/>
  <c r="J7560" i="18"/>
  <c r="J7561" i="18"/>
  <c r="J7562" i="18"/>
  <c r="J7563" i="18"/>
  <c r="J7564" i="18"/>
  <c r="J7565" i="18"/>
  <c r="J7566" i="18"/>
  <c r="J7567" i="18"/>
  <c r="J7568" i="18"/>
  <c r="J7569" i="18"/>
  <c r="J7570" i="18"/>
  <c r="J7571" i="18"/>
  <c r="J7572" i="18"/>
  <c r="J7573" i="18"/>
  <c r="J7574" i="18"/>
  <c r="J7575" i="18"/>
  <c r="J7576" i="18"/>
  <c r="J7577" i="18"/>
  <c r="J7578" i="18"/>
  <c r="J7579" i="18"/>
  <c r="J7580" i="18"/>
  <c r="J7581" i="18"/>
  <c r="J7582" i="18"/>
  <c r="J7583" i="18"/>
  <c r="J7584" i="18"/>
  <c r="J7585" i="18"/>
  <c r="J7586" i="18"/>
  <c r="J7587" i="18"/>
  <c r="J7588" i="18"/>
  <c r="J7589" i="18"/>
  <c r="J7590" i="18"/>
  <c r="J7591" i="18"/>
  <c r="J7592" i="18"/>
  <c r="J7593" i="18"/>
  <c r="J7594" i="18"/>
  <c r="J7595" i="18"/>
  <c r="J7596" i="18"/>
  <c r="J7597" i="18"/>
  <c r="J7598" i="18"/>
  <c r="J7599" i="18"/>
  <c r="J7600" i="18"/>
  <c r="J7601" i="18"/>
  <c r="J7602" i="18"/>
  <c r="J7603" i="18"/>
  <c r="J7604" i="18"/>
  <c r="J7605" i="18"/>
  <c r="J7606" i="18"/>
  <c r="J7607" i="18"/>
  <c r="J7608" i="18"/>
  <c r="J7609" i="18"/>
  <c r="J7610" i="18"/>
  <c r="J7611" i="18"/>
  <c r="J7612" i="18"/>
  <c r="J7613" i="18"/>
  <c r="J7614" i="18"/>
  <c r="J7615" i="18"/>
  <c r="J7616" i="18"/>
  <c r="J7617" i="18"/>
  <c r="J7618" i="18"/>
  <c r="J7619" i="18"/>
  <c r="J7620" i="18"/>
  <c r="J7621" i="18"/>
  <c r="J7622" i="18"/>
  <c r="J7623" i="18"/>
  <c r="J7624" i="18"/>
  <c r="J7625" i="18"/>
  <c r="J7626" i="18"/>
  <c r="J7627" i="18"/>
  <c r="J7628" i="18"/>
  <c r="J7629" i="18"/>
  <c r="J7630" i="18"/>
  <c r="J7631" i="18"/>
  <c r="J7632" i="18"/>
  <c r="J7633" i="18"/>
  <c r="J7634" i="18"/>
  <c r="J7635" i="18"/>
  <c r="J7636" i="18"/>
  <c r="J7637" i="18"/>
  <c r="J7638" i="18"/>
  <c r="J7639" i="18"/>
  <c r="J7640" i="18"/>
  <c r="J7641" i="18"/>
  <c r="J7642" i="18"/>
  <c r="J7643" i="18"/>
  <c r="J7644" i="18"/>
  <c r="J7645" i="18"/>
  <c r="J7646" i="18"/>
  <c r="J7647" i="18"/>
  <c r="J7648" i="18"/>
  <c r="J7649" i="18"/>
  <c r="J7650" i="18"/>
  <c r="J7651" i="18"/>
  <c r="J7652" i="18"/>
  <c r="J7653" i="18"/>
  <c r="J7654" i="18"/>
  <c r="J7655" i="18"/>
  <c r="J7656" i="18"/>
  <c r="J7657" i="18"/>
  <c r="J7658" i="18"/>
  <c r="J7659" i="18"/>
  <c r="J7660" i="18"/>
  <c r="J7661" i="18"/>
  <c r="J7662" i="18"/>
  <c r="J7663" i="18"/>
  <c r="J7664" i="18"/>
  <c r="J7665" i="18"/>
  <c r="J7666" i="18"/>
  <c r="J7667" i="18"/>
  <c r="J7668" i="18"/>
  <c r="J7669" i="18"/>
  <c r="J7670" i="18"/>
  <c r="J7671" i="18"/>
  <c r="J7672" i="18"/>
  <c r="J7673" i="18"/>
  <c r="J7674" i="18"/>
  <c r="J7675" i="18"/>
  <c r="J7676" i="18"/>
  <c r="J7677" i="18"/>
  <c r="J7678" i="18"/>
  <c r="J7679" i="18"/>
  <c r="J7680" i="18"/>
  <c r="J7681" i="18"/>
  <c r="J7682" i="18"/>
  <c r="J7683" i="18"/>
  <c r="J7684" i="18"/>
  <c r="J7685" i="18"/>
  <c r="J7686" i="18"/>
  <c r="J7687" i="18"/>
  <c r="J7688" i="18"/>
  <c r="J7689" i="18"/>
  <c r="J7690" i="18"/>
  <c r="J7691" i="18"/>
  <c r="J7692" i="18"/>
  <c r="J7693" i="18"/>
  <c r="J7694" i="18"/>
  <c r="J7695" i="18"/>
  <c r="J7696" i="18"/>
  <c r="J7697" i="18"/>
  <c r="J7698" i="18"/>
  <c r="J7699" i="18"/>
  <c r="J7700" i="18"/>
  <c r="J7701" i="18"/>
  <c r="J7702" i="18"/>
  <c r="J7703" i="18"/>
  <c r="J7704" i="18"/>
  <c r="J7705" i="18"/>
  <c r="J7706" i="18"/>
  <c r="J7707" i="18"/>
  <c r="J7708" i="18"/>
  <c r="J7709" i="18"/>
  <c r="J7710" i="18"/>
  <c r="J7711" i="18"/>
  <c r="J7712" i="18"/>
  <c r="J7713" i="18"/>
  <c r="J7714" i="18"/>
  <c r="J7715" i="18"/>
  <c r="J7716" i="18"/>
  <c r="J7717" i="18"/>
  <c r="J7718" i="18"/>
  <c r="J7719" i="18"/>
  <c r="J7720" i="18"/>
  <c r="J7721" i="18"/>
  <c r="J7722" i="18"/>
  <c r="J7723" i="18"/>
  <c r="J7724" i="18"/>
  <c r="J7725" i="18"/>
  <c r="J7726" i="18"/>
  <c r="J7727" i="18"/>
  <c r="J7728" i="18"/>
  <c r="J7729" i="18"/>
  <c r="J7730" i="18"/>
  <c r="J7731" i="18"/>
  <c r="J7732" i="18"/>
  <c r="J7733" i="18"/>
  <c r="J7734" i="18"/>
  <c r="J7735" i="18"/>
  <c r="J7736" i="18"/>
  <c r="J7737" i="18"/>
  <c r="J7738" i="18"/>
  <c r="J7739" i="18"/>
  <c r="J7740" i="18"/>
  <c r="J7741" i="18"/>
  <c r="J7742" i="18"/>
  <c r="J7743" i="18"/>
  <c r="J7744" i="18"/>
  <c r="J7745" i="18"/>
  <c r="J7746" i="18"/>
  <c r="J7747" i="18"/>
  <c r="J7748" i="18"/>
  <c r="J7749" i="18"/>
  <c r="J7750" i="18"/>
  <c r="J7751" i="18"/>
  <c r="J7752" i="18"/>
  <c r="J7753" i="18"/>
  <c r="J7754" i="18"/>
  <c r="J7755" i="18"/>
  <c r="J7756" i="18"/>
  <c r="J7757" i="18"/>
  <c r="J7758" i="18"/>
  <c r="J7759" i="18"/>
  <c r="J7760" i="18"/>
  <c r="J7761" i="18"/>
  <c r="J7762" i="18"/>
  <c r="J7763" i="18"/>
  <c r="J7764" i="18"/>
  <c r="J7765" i="18"/>
  <c r="J7766" i="18"/>
  <c r="J7767" i="18"/>
  <c r="J7768" i="18"/>
  <c r="J7769" i="18"/>
  <c r="J7770" i="18"/>
  <c r="J7771" i="18"/>
  <c r="J7772" i="18"/>
  <c r="J7773" i="18"/>
  <c r="J7774" i="18"/>
  <c r="J7775" i="18"/>
  <c r="J7776" i="18"/>
  <c r="J7777" i="18"/>
  <c r="J7778" i="18"/>
  <c r="J7779" i="18"/>
  <c r="J7780" i="18"/>
  <c r="J7781" i="18"/>
  <c r="J7782" i="18"/>
  <c r="J7783" i="18"/>
  <c r="J7784" i="18"/>
  <c r="J7785" i="18"/>
  <c r="J7786" i="18"/>
  <c r="J7787" i="18"/>
  <c r="J7788" i="18"/>
  <c r="J7789" i="18"/>
  <c r="J7790" i="18"/>
  <c r="J7791" i="18"/>
  <c r="J7792" i="18"/>
  <c r="J7793" i="18"/>
  <c r="J7794" i="18"/>
  <c r="J7795" i="18"/>
  <c r="J7796" i="18"/>
  <c r="J7797" i="18"/>
  <c r="J7798" i="18"/>
  <c r="J7799" i="18"/>
  <c r="J7800" i="18"/>
  <c r="J7801" i="18"/>
  <c r="J7802" i="18"/>
  <c r="J7803" i="18"/>
  <c r="J7804" i="18"/>
  <c r="J7805" i="18"/>
  <c r="J7806" i="18"/>
  <c r="J7807" i="18"/>
  <c r="J7808" i="18"/>
  <c r="J7809" i="18"/>
  <c r="J7810" i="18"/>
  <c r="J7811" i="18"/>
  <c r="J7812" i="18"/>
  <c r="J7813" i="18"/>
  <c r="J7814" i="18"/>
  <c r="J7815" i="18"/>
  <c r="J7816" i="18"/>
  <c r="J7817" i="18"/>
  <c r="J7818" i="18"/>
  <c r="J7819" i="18"/>
  <c r="J7820" i="18"/>
  <c r="J7821" i="18"/>
  <c r="J7822" i="18"/>
  <c r="J7823" i="18"/>
  <c r="J7824" i="18"/>
  <c r="J7825" i="18"/>
  <c r="J7826" i="18"/>
  <c r="J7827" i="18"/>
  <c r="J7828" i="18"/>
  <c r="J7829" i="18"/>
  <c r="J7830" i="18"/>
  <c r="J7831" i="18"/>
  <c r="J7832" i="18"/>
  <c r="J7833" i="18"/>
  <c r="J7834" i="18"/>
  <c r="J7835" i="18"/>
  <c r="J7836" i="18"/>
  <c r="J7837" i="18"/>
  <c r="J7838" i="18"/>
  <c r="J7839" i="18"/>
  <c r="J7840" i="18"/>
  <c r="J7841" i="18"/>
  <c r="J7842" i="18"/>
  <c r="J7843" i="18"/>
  <c r="J7844" i="18"/>
  <c r="J7845" i="18"/>
  <c r="J7846" i="18"/>
  <c r="J7847" i="18"/>
  <c r="J7848" i="18"/>
  <c r="J7849" i="18"/>
  <c r="J7850" i="18"/>
  <c r="J7851" i="18"/>
  <c r="J7852" i="18"/>
  <c r="J7853" i="18"/>
  <c r="J7854" i="18"/>
  <c r="J7855" i="18"/>
  <c r="J7856" i="18"/>
  <c r="J7857" i="18"/>
  <c r="J7858" i="18"/>
  <c r="J7859" i="18"/>
  <c r="J7860" i="18"/>
  <c r="J7861" i="18"/>
  <c r="J7862" i="18"/>
  <c r="J7863" i="18"/>
  <c r="J7864" i="18"/>
  <c r="J7865" i="18"/>
  <c r="J7866" i="18"/>
  <c r="J7867" i="18"/>
  <c r="J7868" i="18"/>
  <c r="J7869" i="18"/>
  <c r="J7870" i="18"/>
  <c r="J7871" i="18"/>
  <c r="J7872" i="18"/>
  <c r="J7873" i="18"/>
  <c r="J7874" i="18"/>
  <c r="J7875" i="18"/>
  <c r="J7876" i="18"/>
  <c r="J7877" i="18"/>
  <c r="J7878" i="18"/>
  <c r="J7879" i="18"/>
  <c r="J7880" i="18"/>
  <c r="J7881" i="18"/>
  <c r="J7882" i="18"/>
  <c r="J7883" i="18"/>
  <c r="J7884" i="18"/>
  <c r="J7885" i="18"/>
  <c r="J7886" i="18"/>
  <c r="J7887" i="18"/>
  <c r="J7888" i="18"/>
  <c r="J7889" i="18"/>
  <c r="J7890" i="18"/>
  <c r="J7891" i="18"/>
  <c r="J7892" i="18"/>
  <c r="J7893" i="18"/>
  <c r="J7894" i="18"/>
  <c r="J7895" i="18"/>
  <c r="J7896" i="18"/>
  <c r="J7897" i="18"/>
  <c r="J7898" i="18"/>
  <c r="J7899" i="18"/>
  <c r="J7900" i="18"/>
  <c r="J7901" i="18"/>
  <c r="J7902" i="18"/>
  <c r="J7903" i="18"/>
  <c r="J7904" i="18"/>
  <c r="J7905" i="18"/>
  <c r="J7906" i="18"/>
  <c r="J7907" i="18"/>
  <c r="J7908" i="18"/>
  <c r="J7909" i="18"/>
  <c r="J7910" i="18"/>
  <c r="J7911" i="18"/>
  <c r="J7912" i="18"/>
  <c r="J7913" i="18"/>
  <c r="J7914" i="18"/>
  <c r="J7915" i="18"/>
  <c r="J7916" i="18"/>
  <c r="J7917" i="18"/>
  <c r="J7918" i="18"/>
  <c r="J7919" i="18"/>
  <c r="J7920" i="18"/>
  <c r="J7921" i="18"/>
  <c r="J7922" i="18"/>
  <c r="J7923" i="18"/>
  <c r="J7924" i="18"/>
  <c r="J7925" i="18"/>
  <c r="J7926" i="18"/>
  <c r="J7927" i="18"/>
  <c r="J7928" i="18"/>
  <c r="J7929" i="18"/>
  <c r="J7930" i="18"/>
  <c r="J7931" i="18"/>
  <c r="J7932" i="18"/>
  <c r="J7933" i="18"/>
  <c r="J7934" i="18"/>
  <c r="J7935" i="18"/>
  <c r="J7936" i="18"/>
  <c r="J7937" i="18"/>
  <c r="J7938" i="18"/>
  <c r="J7939" i="18"/>
  <c r="J7940" i="18"/>
  <c r="J7941" i="18"/>
  <c r="J7942" i="18"/>
  <c r="J7943" i="18"/>
  <c r="J7944" i="18"/>
  <c r="J7945" i="18"/>
  <c r="J7946" i="18"/>
  <c r="J7947" i="18"/>
  <c r="J7948" i="18"/>
  <c r="J7949" i="18"/>
  <c r="J7950" i="18"/>
  <c r="J7951" i="18"/>
  <c r="J7952" i="18"/>
  <c r="J7953" i="18"/>
  <c r="J7954" i="18"/>
  <c r="J7955" i="18"/>
  <c r="J7956" i="18"/>
  <c r="J7957" i="18"/>
  <c r="J7958" i="18"/>
  <c r="J7959" i="18"/>
  <c r="J7960" i="18"/>
  <c r="J7961" i="18"/>
  <c r="J7962" i="18"/>
  <c r="J7963" i="18"/>
  <c r="J7964" i="18"/>
  <c r="J7965" i="18"/>
  <c r="J7966" i="18"/>
  <c r="J7967" i="18"/>
  <c r="J7968" i="18"/>
  <c r="J7969" i="18"/>
  <c r="J7970" i="18"/>
  <c r="J7971" i="18"/>
  <c r="J7972" i="18"/>
  <c r="J7973" i="18"/>
  <c r="J7974" i="18"/>
  <c r="J7975" i="18"/>
  <c r="J7976" i="18"/>
  <c r="J7977" i="18"/>
  <c r="J7978" i="18"/>
  <c r="J7979" i="18"/>
  <c r="J7980" i="18"/>
  <c r="J7981" i="18"/>
  <c r="J7982" i="18"/>
  <c r="J7983" i="18"/>
  <c r="J7984" i="18"/>
  <c r="J7985" i="18"/>
  <c r="J7986" i="18"/>
  <c r="J7987" i="18"/>
  <c r="J7988" i="18"/>
  <c r="J7989" i="18"/>
  <c r="J7990" i="18"/>
  <c r="J7991" i="18"/>
  <c r="J7992" i="18"/>
  <c r="J7993" i="18"/>
  <c r="J7994" i="18"/>
  <c r="J7995" i="18"/>
  <c r="J7996" i="18"/>
  <c r="J7997" i="18"/>
  <c r="J7998" i="18"/>
  <c r="J7999" i="18"/>
  <c r="J8000" i="18"/>
  <c r="J8001" i="18"/>
  <c r="J8002" i="18"/>
  <c r="J8003" i="18"/>
  <c r="J8004" i="18"/>
  <c r="J8005" i="18"/>
  <c r="J8006" i="18"/>
  <c r="J8007" i="18"/>
  <c r="J8008" i="18"/>
  <c r="J8009" i="18"/>
  <c r="J8010" i="18"/>
  <c r="J8011" i="18"/>
  <c r="J8012" i="18"/>
  <c r="J8013" i="18"/>
  <c r="J8014" i="18"/>
  <c r="J8015" i="18"/>
  <c r="J8016" i="18"/>
  <c r="J8017" i="18"/>
  <c r="J8018" i="18"/>
  <c r="J8019" i="18"/>
  <c r="J8020" i="18"/>
  <c r="J8021" i="18"/>
  <c r="J8022" i="18"/>
  <c r="J8023" i="18"/>
  <c r="J8024" i="18"/>
  <c r="J8025" i="18"/>
  <c r="J8026" i="18"/>
  <c r="J8027" i="18"/>
  <c r="J8028" i="18"/>
  <c r="J8029" i="18"/>
  <c r="J8030" i="18"/>
  <c r="J8031" i="18"/>
  <c r="J8032" i="18"/>
  <c r="J8033" i="18"/>
  <c r="J8034" i="18"/>
  <c r="J8035" i="18"/>
  <c r="J8036" i="18"/>
  <c r="J8037" i="18"/>
  <c r="J8038" i="18"/>
  <c r="J8039" i="18"/>
  <c r="J8040" i="18"/>
  <c r="J8041" i="18"/>
  <c r="J8042" i="18"/>
  <c r="J8043" i="18"/>
  <c r="J8044" i="18"/>
  <c r="J8045" i="18"/>
  <c r="J8046" i="18"/>
  <c r="J8047" i="18"/>
  <c r="J8048" i="18"/>
  <c r="J8049" i="18"/>
  <c r="J8050" i="18"/>
  <c r="J8051" i="18"/>
  <c r="J8052" i="18"/>
  <c r="J8053" i="18"/>
  <c r="J8054" i="18"/>
  <c r="J8055" i="18"/>
  <c r="J8056" i="18"/>
  <c r="J8057" i="18"/>
  <c r="J8058" i="18"/>
  <c r="J8059" i="18"/>
  <c r="J8060" i="18"/>
  <c r="J8061" i="18"/>
  <c r="J8062" i="18"/>
  <c r="J8063" i="18"/>
  <c r="J8064" i="18"/>
  <c r="J8065" i="18"/>
  <c r="J8066" i="18"/>
  <c r="J8067" i="18"/>
  <c r="J8068" i="18"/>
  <c r="J8069" i="18"/>
  <c r="J8070" i="18"/>
  <c r="J8071" i="18"/>
  <c r="J8072" i="18"/>
  <c r="J8073" i="18"/>
  <c r="J8074" i="18"/>
  <c r="J8075" i="18"/>
  <c r="J8076" i="18"/>
  <c r="J8077" i="18"/>
  <c r="J8078" i="18"/>
  <c r="J8079" i="18"/>
  <c r="J8080" i="18"/>
  <c r="J8081" i="18"/>
  <c r="J8082" i="18"/>
  <c r="J8083" i="18"/>
  <c r="J8084" i="18"/>
  <c r="J8085" i="18"/>
  <c r="J8086" i="18"/>
  <c r="J8087" i="18"/>
  <c r="J8088" i="18"/>
  <c r="J8089" i="18"/>
  <c r="J8090" i="18"/>
  <c r="J8091" i="18"/>
  <c r="J8092" i="18"/>
  <c r="J8093" i="18"/>
  <c r="J8094" i="18"/>
  <c r="J8095" i="18"/>
  <c r="J8096" i="18"/>
  <c r="J8097" i="18"/>
  <c r="J8098" i="18"/>
  <c r="J8099" i="18"/>
  <c r="J8100" i="18"/>
  <c r="J8101" i="18"/>
  <c r="J8102" i="18"/>
  <c r="J8103" i="18"/>
  <c r="J8104" i="18"/>
  <c r="J8105" i="18"/>
  <c r="J8106" i="18"/>
  <c r="J8107" i="18"/>
  <c r="J8108" i="18"/>
  <c r="J8109" i="18"/>
  <c r="J8110" i="18"/>
  <c r="J8111" i="18"/>
  <c r="J8112" i="18"/>
  <c r="J8113" i="18"/>
  <c r="J8114" i="18"/>
  <c r="J8115" i="18"/>
  <c r="J8116" i="18"/>
  <c r="J8117" i="18"/>
  <c r="J8118" i="18"/>
  <c r="J8119" i="18"/>
  <c r="J8120" i="18"/>
  <c r="J8121" i="18"/>
  <c r="J8122" i="18"/>
  <c r="J8123" i="18"/>
  <c r="J8124" i="18"/>
  <c r="J8125" i="18"/>
  <c r="J8126" i="18"/>
  <c r="J8127" i="18"/>
  <c r="J8128" i="18"/>
  <c r="J8129" i="18"/>
  <c r="J8130" i="18"/>
  <c r="J8131" i="18"/>
  <c r="J8132" i="18"/>
  <c r="J8133" i="18"/>
  <c r="J8134" i="18"/>
  <c r="J8135" i="18"/>
  <c r="J8136" i="18"/>
  <c r="J8137" i="18"/>
  <c r="J8138" i="18"/>
  <c r="J8139" i="18"/>
  <c r="J8140" i="18"/>
  <c r="J8141" i="18"/>
  <c r="J8142" i="18"/>
  <c r="J8143" i="18"/>
  <c r="J8144" i="18"/>
  <c r="J8145" i="18"/>
  <c r="J8146" i="18"/>
  <c r="J8147" i="18"/>
  <c r="J8148" i="18"/>
  <c r="J8149" i="18"/>
  <c r="J8150" i="18"/>
  <c r="J8151" i="18"/>
  <c r="J8152" i="18"/>
  <c r="J8153" i="18"/>
  <c r="J8154" i="18"/>
  <c r="J8155" i="18"/>
  <c r="J8156" i="18"/>
  <c r="J8157" i="18"/>
  <c r="J8158" i="18"/>
  <c r="J8159" i="18"/>
  <c r="J8160" i="18"/>
  <c r="J8161" i="18"/>
  <c r="J8162" i="18"/>
  <c r="J8163" i="18"/>
  <c r="J8164" i="18"/>
  <c r="J8165" i="18"/>
  <c r="J8166" i="18"/>
  <c r="J8167" i="18"/>
  <c r="J8168" i="18"/>
  <c r="J8169" i="18"/>
  <c r="J8170" i="18"/>
  <c r="J8171" i="18"/>
  <c r="J8172" i="18"/>
  <c r="J8173" i="18"/>
  <c r="J8174" i="18"/>
  <c r="J8175" i="18"/>
  <c r="J8176" i="18"/>
  <c r="J8177" i="18"/>
  <c r="J8178" i="18"/>
  <c r="J8179" i="18"/>
  <c r="J8180" i="18"/>
  <c r="J8181" i="18"/>
  <c r="J8182" i="18"/>
  <c r="J8183" i="18"/>
  <c r="J8184" i="18"/>
  <c r="J8185" i="18"/>
  <c r="J8186" i="18"/>
  <c r="J8187" i="18"/>
  <c r="J8188" i="18"/>
  <c r="J8189" i="18"/>
  <c r="J8190" i="18"/>
  <c r="J8191" i="18"/>
  <c r="J8192" i="18"/>
  <c r="J8193" i="18"/>
  <c r="J8194" i="18"/>
  <c r="J8195" i="18"/>
  <c r="J8196" i="18"/>
  <c r="J8197" i="18"/>
  <c r="J8198" i="18"/>
  <c r="J8199" i="18"/>
  <c r="J8200" i="18"/>
  <c r="J8201" i="18"/>
  <c r="J8202" i="18"/>
  <c r="J8203" i="18"/>
  <c r="J8204" i="18"/>
  <c r="J8205" i="18"/>
  <c r="J8206" i="18"/>
  <c r="J8207" i="18"/>
  <c r="J8208" i="18"/>
  <c r="J8209" i="18"/>
  <c r="J8210" i="18"/>
  <c r="J8211" i="18"/>
  <c r="J8212" i="18"/>
  <c r="J8213" i="18"/>
  <c r="J8214" i="18"/>
  <c r="J8215" i="18"/>
  <c r="J8216" i="18"/>
  <c r="J8217" i="18"/>
  <c r="J8218" i="18"/>
  <c r="J8219" i="18"/>
  <c r="J8220" i="18"/>
  <c r="J8221" i="18"/>
  <c r="J8222" i="18"/>
  <c r="J8223" i="18"/>
  <c r="J8224" i="18"/>
  <c r="J8225" i="18"/>
  <c r="J8226" i="18"/>
  <c r="J8227" i="18"/>
  <c r="J8228" i="18"/>
  <c r="J8229" i="18"/>
  <c r="J8230" i="18"/>
  <c r="J8231" i="18"/>
  <c r="J8232" i="18"/>
  <c r="J8233" i="18"/>
  <c r="J8234" i="18"/>
  <c r="J8235" i="18"/>
  <c r="J8236" i="18"/>
  <c r="J8237" i="18"/>
  <c r="J8238" i="18"/>
  <c r="J8239" i="18"/>
  <c r="J8240" i="18"/>
  <c r="J8241" i="18"/>
  <c r="J8242" i="18"/>
  <c r="J8243" i="18"/>
  <c r="J8244" i="18"/>
  <c r="J8245" i="18"/>
  <c r="J8246" i="18"/>
  <c r="J8247" i="18"/>
  <c r="J8248" i="18"/>
  <c r="J8249" i="18"/>
  <c r="J8250" i="18"/>
  <c r="J8251" i="18"/>
  <c r="J8252" i="18"/>
  <c r="J8253" i="18"/>
  <c r="J8254" i="18"/>
  <c r="J8255" i="18"/>
  <c r="J8256" i="18"/>
  <c r="J8257" i="18"/>
  <c r="J8258" i="18"/>
  <c r="J8259" i="18"/>
  <c r="J8260" i="18"/>
  <c r="J8261" i="18"/>
  <c r="J8262" i="18"/>
  <c r="J8263" i="18"/>
  <c r="J8264" i="18"/>
  <c r="J8265" i="18"/>
  <c r="J8266" i="18"/>
  <c r="J8267" i="18"/>
  <c r="J8268" i="18"/>
  <c r="J8269" i="18"/>
  <c r="J8270" i="18"/>
  <c r="J8271" i="18"/>
  <c r="J8272" i="18"/>
  <c r="J8273" i="18"/>
  <c r="J8274" i="18"/>
  <c r="J8275" i="18"/>
  <c r="J8276" i="18"/>
  <c r="J8277" i="18"/>
  <c r="J8278" i="18"/>
  <c r="J8279" i="18"/>
  <c r="J8280" i="18"/>
  <c r="J8281" i="18"/>
  <c r="J8282" i="18"/>
  <c r="J8283" i="18"/>
  <c r="J8284" i="18"/>
  <c r="J8285" i="18"/>
  <c r="J8286" i="18"/>
  <c r="J8287" i="18"/>
  <c r="J8288" i="18"/>
  <c r="J8289" i="18"/>
  <c r="J8290" i="18"/>
  <c r="J8291" i="18"/>
  <c r="J8292" i="18"/>
  <c r="J8293" i="18"/>
  <c r="J8294" i="18"/>
  <c r="J8295" i="18"/>
  <c r="J8296" i="18"/>
  <c r="J8297" i="18"/>
  <c r="J8298" i="18"/>
  <c r="J8299" i="18"/>
  <c r="J8300" i="18"/>
  <c r="J8301" i="18"/>
  <c r="J8302" i="18"/>
  <c r="J8303" i="18"/>
  <c r="J8304" i="18"/>
  <c r="J8305" i="18"/>
  <c r="J8306" i="18"/>
  <c r="J8307" i="18"/>
  <c r="J8308" i="18"/>
  <c r="J8309" i="18"/>
  <c r="J8310" i="18"/>
  <c r="J8311" i="18"/>
  <c r="J8312" i="18"/>
  <c r="J8313" i="18"/>
  <c r="J8314" i="18"/>
  <c r="J8315" i="18"/>
  <c r="J8316" i="18"/>
  <c r="J8317" i="18"/>
  <c r="J8318" i="18"/>
  <c r="J8319" i="18"/>
  <c r="J8320" i="18"/>
  <c r="J8321" i="18"/>
  <c r="J8322" i="18"/>
  <c r="J8323" i="18"/>
  <c r="J8324" i="18"/>
  <c r="J8325" i="18"/>
  <c r="J8326" i="18"/>
  <c r="J8327" i="18"/>
  <c r="J8328" i="18"/>
  <c r="J8329" i="18"/>
  <c r="J8330" i="18"/>
  <c r="J8331" i="18"/>
  <c r="J8332" i="18"/>
  <c r="J8333" i="18"/>
  <c r="J8334" i="18"/>
  <c r="J8335" i="18"/>
  <c r="J8336" i="18"/>
  <c r="J8337" i="18"/>
  <c r="J8338" i="18"/>
  <c r="J8339" i="18"/>
  <c r="J8340" i="18"/>
  <c r="J8341" i="18"/>
  <c r="J8342" i="18"/>
  <c r="J8343" i="18"/>
  <c r="J8344" i="18"/>
  <c r="J8345" i="18"/>
  <c r="J8346" i="18"/>
  <c r="J8347" i="18"/>
  <c r="J8348" i="18"/>
  <c r="J8349" i="18"/>
  <c r="J8350" i="18"/>
  <c r="J8351" i="18"/>
  <c r="J8352" i="18"/>
  <c r="J8353" i="18"/>
  <c r="J8354" i="18"/>
  <c r="J8355" i="18"/>
  <c r="J8356" i="18"/>
  <c r="J8357" i="18"/>
  <c r="J8358" i="18"/>
  <c r="J8359" i="18"/>
  <c r="J8360" i="18"/>
  <c r="J8361" i="18"/>
  <c r="J8362" i="18"/>
  <c r="J8363" i="18"/>
  <c r="J8364" i="18"/>
  <c r="J8365" i="18"/>
  <c r="J8366" i="18"/>
  <c r="J8367" i="18"/>
  <c r="J8368" i="18"/>
  <c r="J8369" i="18"/>
  <c r="J8370" i="18"/>
  <c r="J8371" i="18"/>
  <c r="J8372" i="18"/>
  <c r="J8373" i="18"/>
  <c r="J8374" i="18"/>
  <c r="J8375" i="18"/>
  <c r="J8376" i="18"/>
  <c r="J8377" i="18"/>
  <c r="J8378" i="18"/>
  <c r="J8379" i="18"/>
  <c r="J8380" i="18"/>
  <c r="J8381" i="18"/>
  <c r="J8382" i="18"/>
  <c r="J8383" i="18"/>
  <c r="J8384" i="18"/>
  <c r="J8385" i="18"/>
  <c r="J8386" i="18"/>
  <c r="J8387" i="18"/>
  <c r="J8388" i="18"/>
  <c r="J8389" i="18"/>
  <c r="J8390" i="18"/>
  <c r="J8391" i="18"/>
  <c r="J8392" i="18"/>
  <c r="J8393" i="18"/>
  <c r="J8394" i="18"/>
  <c r="J8395" i="18"/>
  <c r="J8396" i="18"/>
  <c r="J8397" i="18"/>
  <c r="J8398" i="18"/>
  <c r="J8399" i="18"/>
  <c r="J8400" i="18"/>
  <c r="J8401" i="18"/>
  <c r="J8402" i="18"/>
  <c r="J8403" i="18"/>
  <c r="J8404" i="18"/>
  <c r="J8405" i="18"/>
  <c r="J8406" i="18"/>
  <c r="J8407" i="18"/>
  <c r="J8408" i="18"/>
  <c r="J8409" i="18"/>
  <c r="J8410" i="18"/>
  <c r="J8411" i="18"/>
  <c r="J8412" i="18"/>
  <c r="J8413" i="18"/>
  <c r="J8414" i="18"/>
  <c r="J8415" i="18"/>
  <c r="J8416" i="18"/>
  <c r="J8417" i="18"/>
  <c r="J8418" i="18"/>
  <c r="J8419" i="18"/>
  <c r="J8420" i="18"/>
  <c r="J8421" i="18"/>
  <c r="J8422" i="18"/>
  <c r="J8423" i="18"/>
  <c r="J8424" i="18"/>
  <c r="J8425" i="18"/>
  <c r="J8426" i="18"/>
  <c r="J8427" i="18"/>
  <c r="J8428" i="18"/>
  <c r="J8429" i="18"/>
  <c r="J8430" i="18"/>
  <c r="J8431" i="18"/>
  <c r="J8432" i="18"/>
  <c r="J8433" i="18"/>
  <c r="J8434" i="18"/>
  <c r="J8435" i="18"/>
  <c r="J8436" i="18"/>
  <c r="J8437" i="18"/>
  <c r="J8438" i="18"/>
  <c r="J8439" i="18"/>
  <c r="J8440" i="18"/>
  <c r="J8441" i="18"/>
  <c r="J8442" i="18"/>
  <c r="J8443" i="18"/>
  <c r="J8444" i="18"/>
  <c r="J8445" i="18"/>
  <c r="J8446" i="18"/>
  <c r="J8447" i="18"/>
  <c r="J8448" i="18"/>
  <c r="J8449" i="18"/>
  <c r="J8450" i="18"/>
  <c r="J8451" i="18"/>
  <c r="J8452" i="18"/>
  <c r="J8453" i="18"/>
  <c r="J8454" i="18"/>
  <c r="J8455" i="18"/>
  <c r="J8456" i="18"/>
  <c r="J8457" i="18"/>
  <c r="J8458" i="18"/>
  <c r="J8459" i="18"/>
  <c r="J8460" i="18"/>
  <c r="J8461" i="18"/>
  <c r="J8462" i="18"/>
  <c r="J8463" i="18"/>
  <c r="J8464" i="18"/>
  <c r="J8465" i="18"/>
  <c r="J8466" i="18"/>
  <c r="J8467" i="18"/>
  <c r="J8468" i="18"/>
  <c r="J8469" i="18"/>
  <c r="J8470" i="18"/>
  <c r="J8471" i="18"/>
  <c r="J8472" i="18"/>
  <c r="J8473" i="18"/>
  <c r="J8474" i="18"/>
  <c r="J8475" i="18"/>
  <c r="J8476" i="18"/>
  <c r="J8477" i="18"/>
  <c r="J8478" i="18"/>
  <c r="J8479" i="18"/>
  <c r="J8480" i="18"/>
  <c r="J8481" i="18"/>
  <c r="J8482" i="18"/>
  <c r="J8483" i="18"/>
  <c r="J8484" i="18"/>
  <c r="J8485" i="18"/>
  <c r="J8486" i="18"/>
  <c r="J8487" i="18"/>
  <c r="J8488" i="18"/>
  <c r="J8489" i="18"/>
  <c r="J8490" i="18"/>
  <c r="J8491" i="18"/>
  <c r="J8492" i="18"/>
  <c r="J8493" i="18"/>
  <c r="J8494" i="18"/>
  <c r="J8495" i="18"/>
  <c r="J8496" i="18"/>
  <c r="J8497" i="18"/>
  <c r="J8498" i="18"/>
  <c r="J8499" i="18"/>
  <c r="J8500" i="18"/>
  <c r="J8501" i="18"/>
  <c r="J8502" i="18"/>
  <c r="J8503" i="18"/>
  <c r="J8504" i="18"/>
  <c r="J8505" i="18"/>
  <c r="J8506" i="18"/>
  <c r="J8507" i="18"/>
  <c r="J8508" i="18"/>
  <c r="J8509" i="18"/>
  <c r="J8510" i="18"/>
  <c r="J8511" i="18"/>
  <c r="J8512" i="18"/>
  <c r="J8513" i="18"/>
  <c r="J8514" i="18"/>
  <c r="J8515" i="18"/>
  <c r="J8516" i="18"/>
  <c r="J8517" i="18"/>
  <c r="J8518" i="18"/>
  <c r="J8519" i="18"/>
  <c r="J8520" i="18"/>
  <c r="J8521" i="18"/>
  <c r="J8522" i="18"/>
  <c r="J8523" i="18"/>
  <c r="J8524" i="18"/>
  <c r="J8525" i="18"/>
  <c r="J8526" i="18"/>
  <c r="J8527" i="18"/>
  <c r="J8528" i="18"/>
  <c r="J8529" i="18"/>
  <c r="J8530" i="18"/>
  <c r="J8531" i="18"/>
  <c r="J8532" i="18"/>
  <c r="J8533" i="18"/>
  <c r="J8534" i="18"/>
  <c r="J8535" i="18"/>
  <c r="J8536" i="18"/>
  <c r="J8537" i="18"/>
  <c r="J8538" i="18"/>
  <c r="J8539" i="18"/>
  <c r="J8540" i="18"/>
  <c r="J8541" i="18"/>
  <c r="J8542" i="18"/>
  <c r="J8543" i="18"/>
  <c r="J8544" i="18"/>
  <c r="J8545" i="18"/>
  <c r="J8546" i="18"/>
  <c r="J8547" i="18"/>
  <c r="J8548" i="18"/>
  <c r="J8549" i="18"/>
  <c r="J8550" i="18"/>
  <c r="J8551" i="18"/>
  <c r="J8552" i="18"/>
  <c r="J8553" i="18"/>
  <c r="J8554" i="18"/>
  <c r="J8555" i="18"/>
  <c r="J8556" i="18"/>
  <c r="J8557" i="18"/>
  <c r="J8558" i="18"/>
  <c r="J8559" i="18"/>
  <c r="J8560" i="18"/>
  <c r="J8561" i="18"/>
  <c r="J8562" i="18"/>
  <c r="J8563" i="18"/>
  <c r="J8564" i="18"/>
  <c r="J8565" i="18"/>
  <c r="J8566" i="18"/>
  <c r="J8567" i="18"/>
  <c r="J8568" i="18"/>
  <c r="J8569" i="18"/>
  <c r="J8570" i="18"/>
  <c r="J8571" i="18"/>
  <c r="J8572" i="18"/>
  <c r="J8573" i="18"/>
  <c r="J8574" i="18"/>
  <c r="J8575" i="18"/>
  <c r="J8576" i="18"/>
  <c r="J8577" i="18"/>
  <c r="J8578" i="18"/>
  <c r="J8579" i="18"/>
  <c r="J8580" i="18"/>
  <c r="J8581" i="18"/>
  <c r="J8582" i="18"/>
  <c r="J8583" i="18"/>
  <c r="J8584" i="18"/>
  <c r="J8585" i="18"/>
  <c r="J8586" i="18"/>
  <c r="J8587" i="18"/>
  <c r="J8588" i="18"/>
  <c r="J8589" i="18"/>
  <c r="J8590" i="18"/>
  <c r="J8591" i="18"/>
  <c r="J8592" i="18"/>
  <c r="J8593" i="18"/>
  <c r="J8594" i="18"/>
  <c r="J8595" i="18"/>
  <c r="J8596" i="18"/>
  <c r="J8597" i="18"/>
  <c r="J8598" i="18"/>
  <c r="J8599" i="18"/>
  <c r="J8600" i="18"/>
  <c r="J8601" i="18"/>
  <c r="J8602" i="18"/>
  <c r="J8603" i="18"/>
  <c r="J8604" i="18"/>
  <c r="J8605" i="18"/>
  <c r="J8606" i="18"/>
  <c r="J8607" i="18"/>
  <c r="J8608" i="18"/>
  <c r="J8609" i="18"/>
  <c r="J8610" i="18"/>
  <c r="J8611" i="18"/>
  <c r="J8612" i="18"/>
  <c r="J8613" i="18"/>
  <c r="J8614" i="18"/>
  <c r="J8615" i="18"/>
  <c r="J8616" i="18"/>
  <c r="J8617" i="18"/>
  <c r="J8618" i="18"/>
  <c r="J8619" i="18"/>
  <c r="J8620" i="18"/>
  <c r="J8621" i="18"/>
  <c r="J8622" i="18"/>
  <c r="J8623" i="18"/>
  <c r="J8624" i="18"/>
  <c r="J8625" i="18"/>
  <c r="J8626" i="18"/>
  <c r="J8627" i="18"/>
  <c r="J8628" i="18"/>
  <c r="J8629" i="18"/>
  <c r="J8630" i="18"/>
  <c r="J8631" i="18"/>
  <c r="J8632" i="18"/>
  <c r="J8633" i="18"/>
  <c r="J8634" i="18"/>
  <c r="J8635" i="18"/>
  <c r="J8636" i="18"/>
  <c r="J8637" i="18"/>
  <c r="J8638" i="18"/>
  <c r="J8639" i="18"/>
  <c r="J8640" i="18"/>
  <c r="J8641" i="18"/>
  <c r="J8642" i="18"/>
  <c r="J8643" i="18"/>
  <c r="J8644" i="18"/>
  <c r="J8645" i="18"/>
  <c r="J8646" i="18"/>
  <c r="J8647" i="18"/>
  <c r="J8648" i="18"/>
  <c r="J8649" i="18"/>
  <c r="J8650" i="18"/>
  <c r="J8651" i="18"/>
  <c r="J8652" i="18"/>
  <c r="J8653" i="18"/>
  <c r="J8654" i="18"/>
  <c r="J8655" i="18"/>
  <c r="J8656" i="18"/>
  <c r="J8657" i="18"/>
  <c r="J8658" i="18"/>
  <c r="J8659" i="18"/>
  <c r="J8660" i="18"/>
  <c r="J8661" i="18"/>
  <c r="J8662" i="18"/>
  <c r="J8663" i="18"/>
  <c r="J8664" i="18"/>
  <c r="J8665" i="18"/>
  <c r="J8666" i="18"/>
  <c r="J8667" i="18"/>
  <c r="J8668" i="18"/>
  <c r="J8669" i="18"/>
  <c r="J8670" i="18"/>
  <c r="J8671" i="18"/>
  <c r="J8672" i="18"/>
  <c r="J8673" i="18"/>
  <c r="J8674" i="18"/>
  <c r="J8675" i="18"/>
  <c r="J8676" i="18"/>
  <c r="J8677" i="18"/>
  <c r="J8678" i="18"/>
  <c r="J8679" i="18"/>
  <c r="J8680" i="18"/>
  <c r="J8681" i="18"/>
  <c r="J8682" i="18"/>
  <c r="J8683" i="18"/>
  <c r="J8684" i="18"/>
  <c r="J8685" i="18"/>
  <c r="J8686" i="18"/>
  <c r="J8687" i="18"/>
  <c r="J8688" i="18"/>
  <c r="J8689" i="18"/>
  <c r="J8690" i="18"/>
  <c r="J8691" i="18"/>
  <c r="J8692" i="18"/>
  <c r="J8693" i="18"/>
  <c r="J8694" i="18"/>
  <c r="J8695" i="18"/>
  <c r="J8696" i="18"/>
  <c r="J8697" i="18"/>
  <c r="J8698" i="18"/>
  <c r="J8699" i="18"/>
  <c r="J8700" i="18"/>
  <c r="J8701" i="18"/>
  <c r="J8702" i="18"/>
  <c r="J8703" i="18"/>
  <c r="J8704" i="18"/>
  <c r="J8705" i="18"/>
  <c r="J8706" i="18"/>
  <c r="J8707" i="18"/>
  <c r="J8708" i="18"/>
  <c r="J8709" i="18"/>
  <c r="J8710" i="18"/>
  <c r="J8711" i="18"/>
  <c r="J8712" i="18"/>
  <c r="J8713" i="18"/>
  <c r="J8714" i="18"/>
  <c r="J8715" i="18"/>
  <c r="J8716" i="18"/>
  <c r="J8717" i="18"/>
  <c r="J8718" i="18"/>
  <c r="J8719" i="18"/>
  <c r="J8720" i="18"/>
  <c r="J8721" i="18"/>
  <c r="J8722" i="18"/>
  <c r="J8723" i="18"/>
  <c r="J8724" i="18"/>
  <c r="J8725" i="18"/>
  <c r="J8726" i="18"/>
  <c r="J8727" i="18"/>
  <c r="J8728" i="18"/>
  <c r="J8729" i="18"/>
  <c r="J8730" i="18"/>
  <c r="J8731" i="18"/>
  <c r="J8732" i="18"/>
  <c r="J8733" i="18"/>
  <c r="J8734" i="18"/>
  <c r="J8735" i="18"/>
  <c r="J8736" i="18"/>
  <c r="J8737" i="18"/>
  <c r="J8738" i="18"/>
  <c r="J8739" i="18"/>
  <c r="J8740" i="18"/>
  <c r="J8741" i="18"/>
  <c r="J8742" i="18"/>
  <c r="J8743" i="18"/>
  <c r="J8744" i="18"/>
  <c r="J8745" i="18"/>
  <c r="J8746" i="18"/>
  <c r="J8747" i="18"/>
  <c r="J8748" i="18"/>
  <c r="J8749" i="18"/>
  <c r="J8750" i="18"/>
  <c r="J8751" i="18"/>
  <c r="J8752" i="18"/>
  <c r="J8753" i="18"/>
  <c r="J8754" i="18"/>
  <c r="J8755" i="18"/>
  <c r="J8756" i="18"/>
  <c r="J8757" i="18"/>
  <c r="J8758" i="18"/>
  <c r="J8759" i="18"/>
  <c r="J8760" i="18"/>
  <c r="J8761" i="18"/>
  <c r="J8762" i="18"/>
  <c r="J8763" i="18"/>
  <c r="J8764" i="18"/>
  <c r="J8765" i="18"/>
  <c r="J8766" i="18"/>
  <c r="J8767" i="18"/>
  <c r="J8768" i="18"/>
  <c r="J8769" i="18"/>
  <c r="J8770" i="18"/>
  <c r="J8771" i="18"/>
  <c r="J8772" i="18"/>
  <c r="J8773" i="18"/>
  <c r="J8774" i="18"/>
  <c r="J8775" i="18"/>
  <c r="J8776" i="18"/>
  <c r="J8777" i="18"/>
  <c r="J8778" i="18"/>
  <c r="J8779" i="18"/>
  <c r="J8780" i="18"/>
  <c r="J8781" i="18"/>
  <c r="J8782" i="18"/>
  <c r="J8783" i="18"/>
  <c r="J8784" i="18"/>
  <c r="J8785" i="18"/>
  <c r="J8786" i="18"/>
  <c r="J8787" i="18"/>
  <c r="J8788" i="18"/>
  <c r="J8789" i="18"/>
  <c r="J8790" i="18"/>
  <c r="J8791" i="18"/>
  <c r="J8792" i="18"/>
  <c r="J8793" i="18"/>
  <c r="J8794" i="18"/>
  <c r="J8795" i="18"/>
  <c r="J8796" i="18"/>
  <c r="J8797" i="18"/>
  <c r="J8798" i="18"/>
  <c r="J8799" i="18"/>
  <c r="J8800" i="18"/>
  <c r="J8801" i="18"/>
  <c r="J8802" i="18"/>
  <c r="J8803" i="18"/>
  <c r="J8804" i="18"/>
  <c r="J8805" i="18"/>
  <c r="J8806" i="18"/>
  <c r="J8807" i="18"/>
  <c r="J8808" i="18"/>
  <c r="J8809" i="18"/>
  <c r="J8810" i="18"/>
  <c r="J8811" i="18"/>
  <c r="J8812" i="18"/>
  <c r="J8813" i="18"/>
  <c r="J8814" i="18"/>
  <c r="J8815" i="18"/>
  <c r="J8816" i="18"/>
  <c r="J8817" i="18"/>
  <c r="J8818" i="18"/>
  <c r="J8819" i="18"/>
  <c r="J8820" i="18"/>
  <c r="J8821" i="18"/>
  <c r="J8822" i="18"/>
  <c r="J8823" i="18"/>
  <c r="J8824" i="18"/>
  <c r="J8825" i="18"/>
  <c r="J8826" i="18"/>
  <c r="J8827" i="18"/>
  <c r="J8828" i="18"/>
  <c r="J8829" i="18"/>
  <c r="J8830" i="18"/>
  <c r="J8831" i="18"/>
  <c r="J8832" i="18"/>
  <c r="J8833" i="18"/>
  <c r="J8834" i="18"/>
  <c r="J8835" i="18"/>
  <c r="J8836" i="18"/>
  <c r="J8837" i="18"/>
  <c r="J8838" i="18"/>
  <c r="J8839" i="18"/>
  <c r="J8840" i="18"/>
  <c r="J8841" i="18"/>
  <c r="J8842" i="18"/>
  <c r="J8843" i="18"/>
  <c r="J8844" i="18"/>
  <c r="J8845" i="18"/>
  <c r="J8846" i="18"/>
  <c r="J8847" i="18"/>
  <c r="J8848" i="18"/>
  <c r="J8849" i="18"/>
  <c r="J8850" i="18"/>
  <c r="J8851" i="18"/>
  <c r="J8852" i="18"/>
  <c r="J8853" i="18"/>
  <c r="J8854" i="18"/>
  <c r="J8855" i="18"/>
  <c r="J8856" i="18"/>
  <c r="J8857" i="18"/>
  <c r="J8858" i="18"/>
  <c r="J8859" i="18"/>
  <c r="J8860" i="18"/>
  <c r="J8861" i="18"/>
  <c r="J8862" i="18"/>
  <c r="J8863" i="18"/>
  <c r="J8864" i="18"/>
  <c r="J8865" i="18"/>
  <c r="J8866" i="18"/>
  <c r="J8867" i="18"/>
  <c r="J8868" i="18"/>
  <c r="J8869" i="18"/>
  <c r="J8870" i="18"/>
  <c r="J8871" i="18"/>
  <c r="J8872" i="18"/>
  <c r="J8873" i="18"/>
  <c r="J8874" i="18"/>
  <c r="J8875" i="18"/>
  <c r="J8876" i="18"/>
  <c r="J8877" i="18"/>
  <c r="J8878" i="18"/>
  <c r="J8879" i="18"/>
  <c r="J8880" i="18"/>
  <c r="J8881" i="18"/>
  <c r="J8882" i="18"/>
  <c r="J8883" i="18"/>
  <c r="J8884" i="18"/>
  <c r="J8885" i="18"/>
  <c r="J8886" i="18"/>
  <c r="J8887" i="18"/>
  <c r="J8888" i="18"/>
  <c r="J8889" i="18"/>
  <c r="J8890" i="18"/>
  <c r="J8891" i="18"/>
  <c r="J8892" i="18"/>
  <c r="J8893" i="18"/>
  <c r="J8894" i="18"/>
  <c r="J8895" i="18"/>
  <c r="J8896" i="18"/>
  <c r="J8897" i="18"/>
  <c r="J8898" i="18"/>
  <c r="J8899" i="18"/>
  <c r="J8900" i="18"/>
  <c r="J8901" i="18"/>
  <c r="J8902" i="18"/>
  <c r="J8903" i="18"/>
  <c r="J8904" i="18"/>
  <c r="J8905" i="18"/>
  <c r="J8906" i="18"/>
  <c r="J8907" i="18"/>
  <c r="J8908" i="18"/>
  <c r="J8909" i="18"/>
  <c r="J8910" i="18"/>
  <c r="J8911" i="18"/>
  <c r="J8912" i="18"/>
  <c r="J8913" i="18"/>
  <c r="J8914" i="18"/>
  <c r="J8915" i="18"/>
  <c r="J8916" i="18"/>
  <c r="J8917" i="18"/>
  <c r="J8918" i="18"/>
  <c r="J8919" i="18"/>
  <c r="J8920" i="18"/>
  <c r="J8921" i="18"/>
  <c r="J8922" i="18"/>
  <c r="J8923" i="18"/>
  <c r="J8924" i="18"/>
  <c r="J8925" i="18"/>
  <c r="J8926" i="18"/>
  <c r="J8927" i="18"/>
  <c r="J8928" i="18"/>
  <c r="J8929" i="18"/>
  <c r="J8930" i="18"/>
  <c r="J8931" i="18"/>
  <c r="J8932" i="18"/>
  <c r="J8933" i="18"/>
  <c r="J8934" i="18"/>
  <c r="J8935" i="18"/>
  <c r="J8936" i="18"/>
  <c r="J8937" i="18"/>
  <c r="J8938" i="18"/>
  <c r="J8939" i="18"/>
  <c r="J8940" i="18"/>
  <c r="J8941" i="18"/>
  <c r="J8942" i="18"/>
  <c r="J8943" i="18"/>
  <c r="J8944" i="18"/>
  <c r="J8945" i="18"/>
  <c r="J8946" i="18"/>
  <c r="J8947" i="18"/>
  <c r="J8948" i="18"/>
  <c r="J8949" i="18"/>
  <c r="J8950" i="18"/>
  <c r="J8951" i="18"/>
  <c r="J8952" i="18"/>
  <c r="J8953" i="18"/>
  <c r="J8954" i="18"/>
  <c r="J8955" i="18"/>
  <c r="J8956" i="18"/>
  <c r="J8957" i="18"/>
  <c r="J8958" i="18"/>
  <c r="J8959" i="18"/>
  <c r="J8960" i="18"/>
  <c r="J8961" i="18"/>
  <c r="J8962" i="18"/>
  <c r="J8963" i="18"/>
  <c r="J8964" i="18"/>
  <c r="J8965" i="18"/>
  <c r="J8966" i="18"/>
  <c r="J8967" i="18"/>
  <c r="J8968" i="18"/>
  <c r="J8969" i="18"/>
  <c r="J8970" i="18"/>
  <c r="J8971" i="18"/>
  <c r="J8972" i="18"/>
  <c r="J8973" i="18"/>
  <c r="J8974" i="18"/>
  <c r="J8975" i="18"/>
  <c r="J8976" i="18"/>
  <c r="J8977" i="18"/>
  <c r="J8978" i="18"/>
  <c r="J8979" i="18"/>
  <c r="J8980" i="18"/>
  <c r="J8981" i="18"/>
  <c r="J8982" i="18"/>
  <c r="J8983" i="18"/>
  <c r="J8984" i="18"/>
  <c r="J8985" i="18"/>
  <c r="J8986" i="18"/>
  <c r="J8987" i="18"/>
  <c r="J8988" i="18"/>
  <c r="J8989" i="18"/>
  <c r="J8990" i="18"/>
  <c r="J8991" i="18"/>
  <c r="J8992" i="18"/>
  <c r="J8993" i="18"/>
  <c r="J8994" i="18"/>
  <c r="J8995" i="18"/>
  <c r="J8996" i="18"/>
  <c r="J8997" i="18"/>
  <c r="J8998" i="18"/>
  <c r="J8999" i="18"/>
  <c r="J9000" i="18"/>
  <c r="J9001" i="18"/>
  <c r="J9002" i="18"/>
  <c r="J9003" i="18"/>
  <c r="J9004" i="18"/>
  <c r="J9005" i="18"/>
  <c r="J9006" i="18"/>
  <c r="J9007" i="18"/>
  <c r="J9008" i="18"/>
  <c r="J9009" i="18"/>
  <c r="J9010" i="18"/>
  <c r="J9011" i="18"/>
  <c r="J9012" i="18"/>
  <c r="J9013" i="18"/>
  <c r="J9014" i="18"/>
  <c r="J9015" i="18"/>
  <c r="J9016" i="18"/>
  <c r="J9017" i="18"/>
  <c r="J9018" i="18"/>
  <c r="J9019" i="18"/>
  <c r="J9020" i="18"/>
  <c r="J9021" i="18"/>
  <c r="J9022" i="18"/>
  <c r="J9023" i="18"/>
  <c r="J9024" i="18"/>
  <c r="J9025" i="18"/>
  <c r="J9026" i="18"/>
  <c r="J9027" i="18"/>
  <c r="J9028" i="18"/>
  <c r="J9029" i="18"/>
  <c r="J9030" i="18"/>
  <c r="J9031" i="18"/>
  <c r="J9032" i="18"/>
  <c r="J9033" i="18"/>
  <c r="J9034" i="18"/>
  <c r="J9035" i="18"/>
  <c r="J9036" i="18"/>
  <c r="J9037" i="18"/>
  <c r="J9038" i="18"/>
  <c r="J9039" i="18"/>
  <c r="J9040" i="18"/>
  <c r="J9041" i="18"/>
  <c r="J9042" i="18"/>
  <c r="J9043" i="18"/>
  <c r="J9044" i="18"/>
  <c r="J9045" i="18"/>
  <c r="J9046" i="18"/>
  <c r="J9047" i="18"/>
  <c r="J9048" i="18"/>
  <c r="J9049" i="18"/>
  <c r="J9050" i="18"/>
  <c r="J9051" i="18"/>
  <c r="J9052" i="18"/>
  <c r="J9053" i="18"/>
  <c r="J9054" i="18"/>
  <c r="J9055" i="18"/>
  <c r="J9056" i="18"/>
  <c r="J9057" i="18"/>
  <c r="J9058" i="18"/>
  <c r="J9059" i="18"/>
  <c r="J9060" i="18"/>
  <c r="J9061" i="18"/>
  <c r="J9062" i="18"/>
  <c r="J9063" i="18"/>
  <c r="J9064" i="18"/>
  <c r="J9065" i="18"/>
  <c r="J9066" i="18"/>
  <c r="J9067" i="18"/>
  <c r="J9068" i="18"/>
  <c r="J9069" i="18"/>
  <c r="J9070" i="18"/>
  <c r="J9071" i="18"/>
  <c r="J9072" i="18"/>
  <c r="J9073" i="18"/>
  <c r="J9074" i="18"/>
  <c r="J9075" i="18"/>
  <c r="J9076" i="18"/>
  <c r="J9077" i="18"/>
  <c r="J9078" i="18"/>
  <c r="J9079" i="18"/>
  <c r="J9080" i="18"/>
  <c r="J9081" i="18"/>
  <c r="J9082" i="18"/>
  <c r="J9083" i="18"/>
  <c r="J9084" i="18"/>
  <c r="J9085" i="18"/>
  <c r="J9086" i="18"/>
  <c r="J9087" i="18"/>
  <c r="J9088" i="18"/>
  <c r="J9089" i="18"/>
  <c r="J9090" i="18"/>
  <c r="J9091" i="18"/>
  <c r="J9092" i="18"/>
  <c r="J9093" i="18"/>
  <c r="J9094" i="18"/>
  <c r="J9095" i="18"/>
  <c r="J9096" i="18"/>
  <c r="J9097" i="18"/>
  <c r="J9098" i="18"/>
  <c r="J9099" i="18"/>
  <c r="J9100" i="18"/>
  <c r="J9101" i="18"/>
  <c r="J9102" i="18"/>
  <c r="J9103" i="18"/>
  <c r="J9104" i="18"/>
  <c r="J9105" i="18"/>
  <c r="J9106" i="18"/>
  <c r="J9107" i="18"/>
  <c r="J9108" i="18"/>
  <c r="J9109" i="18"/>
  <c r="J9110" i="18"/>
  <c r="J9111" i="18"/>
  <c r="J9112" i="18"/>
  <c r="J9113" i="18"/>
  <c r="J9114" i="18"/>
  <c r="J9115" i="18"/>
  <c r="J9116" i="18"/>
  <c r="J9117" i="18"/>
  <c r="J9118" i="18"/>
  <c r="J9119" i="18"/>
  <c r="J9120" i="18"/>
  <c r="J9121" i="18"/>
  <c r="J9122" i="18"/>
  <c r="J9123" i="18"/>
  <c r="J9124" i="18"/>
  <c r="J9125" i="18"/>
  <c r="J9126" i="18"/>
  <c r="J9127" i="18"/>
  <c r="J9128" i="18"/>
  <c r="J9129" i="18"/>
  <c r="J9130" i="18"/>
  <c r="J9131" i="18"/>
  <c r="J9132" i="18"/>
  <c r="J9133" i="18"/>
  <c r="J9134" i="18"/>
  <c r="J9135" i="18"/>
  <c r="J9136" i="18"/>
  <c r="J9137" i="18"/>
  <c r="J9138" i="18"/>
  <c r="J9139" i="18"/>
  <c r="J9140" i="18"/>
  <c r="J9141" i="18"/>
  <c r="J9142" i="18"/>
  <c r="J9143" i="18"/>
  <c r="J9144" i="18"/>
  <c r="J9145" i="18"/>
  <c r="J9146" i="18"/>
  <c r="J9147" i="18"/>
  <c r="J9148" i="18"/>
  <c r="J9149" i="18"/>
  <c r="J9150" i="18"/>
  <c r="J9151" i="18"/>
  <c r="J9152" i="18"/>
  <c r="J9153" i="18"/>
  <c r="J9154" i="18"/>
  <c r="J9155" i="18"/>
  <c r="J9156" i="18"/>
  <c r="J9157" i="18"/>
  <c r="J9158" i="18"/>
  <c r="J9159" i="18"/>
  <c r="J9160" i="18"/>
  <c r="J9161" i="18"/>
  <c r="J9162" i="18"/>
  <c r="J9163" i="18"/>
  <c r="J9164" i="18"/>
  <c r="J9165" i="18"/>
  <c r="J9166" i="18"/>
  <c r="J9167" i="18"/>
  <c r="J9168" i="18"/>
  <c r="J9169" i="18"/>
  <c r="J9170" i="18"/>
  <c r="J9171" i="18"/>
  <c r="J9172" i="18"/>
  <c r="J9173" i="18"/>
  <c r="J9174" i="18"/>
  <c r="J9175" i="18"/>
  <c r="J9176" i="18"/>
  <c r="J9177" i="18"/>
  <c r="J9178" i="18"/>
  <c r="J9179" i="18"/>
  <c r="J9180" i="18"/>
  <c r="J9181" i="18"/>
  <c r="J9182" i="18"/>
  <c r="J9183" i="18"/>
  <c r="J9184" i="18"/>
  <c r="J9185" i="18"/>
  <c r="J9186" i="18"/>
  <c r="J9187" i="18"/>
  <c r="J9188" i="18"/>
  <c r="J9189" i="18"/>
  <c r="J9190" i="18"/>
  <c r="J9191" i="18"/>
  <c r="J9192" i="18"/>
  <c r="J9193" i="18"/>
  <c r="J9194" i="18"/>
  <c r="J9195" i="18"/>
  <c r="J9196" i="18"/>
  <c r="J9197" i="18"/>
  <c r="J9198" i="18"/>
  <c r="J9199" i="18"/>
  <c r="J9200" i="18"/>
  <c r="J9201" i="18"/>
  <c r="J9202" i="18"/>
  <c r="J9203" i="18"/>
  <c r="J9204" i="18"/>
  <c r="J9205" i="18"/>
  <c r="J9206" i="18"/>
  <c r="J9207" i="18"/>
  <c r="J9208" i="18"/>
  <c r="J9209" i="18"/>
  <c r="J9210" i="18"/>
  <c r="J9211" i="18"/>
  <c r="J9212" i="18"/>
  <c r="J9213" i="18"/>
  <c r="J9214" i="18"/>
  <c r="J9215" i="18"/>
  <c r="J9216" i="18"/>
  <c r="J9217" i="18"/>
  <c r="J9218" i="18"/>
  <c r="J9219" i="18"/>
  <c r="J9220" i="18"/>
  <c r="J9221" i="18"/>
  <c r="J9222" i="18"/>
  <c r="J9223" i="18"/>
  <c r="J9224" i="18"/>
  <c r="J9225" i="18"/>
  <c r="J9226" i="18"/>
  <c r="J9227" i="18"/>
  <c r="J9228" i="18"/>
  <c r="J9229" i="18"/>
  <c r="J9230" i="18"/>
  <c r="J9231" i="18"/>
  <c r="J9232" i="18"/>
  <c r="J9233" i="18"/>
  <c r="J9234" i="18"/>
  <c r="J9235" i="18"/>
  <c r="J9236" i="18"/>
  <c r="J9237" i="18"/>
  <c r="J9238" i="18"/>
  <c r="J9239" i="18"/>
  <c r="J9240" i="18"/>
  <c r="J9241" i="18"/>
  <c r="J9242" i="18"/>
  <c r="J9243" i="18"/>
  <c r="J9244" i="18"/>
  <c r="J9245" i="18"/>
  <c r="J9246" i="18"/>
  <c r="J9247" i="18"/>
  <c r="J9248" i="18"/>
  <c r="J9249" i="18"/>
  <c r="J9250" i="18"/>
  <c r="J9251" i="18"/>
  <c r="J9252" i="18"/>
  <c r="J9253" i="18"/>
  <c r="J9254" i="18"/>
  <c r="J9255" i="18"/>
  <c r="J9256" i="18"/>
  <c r="J9257" i="18"/>
  <c r="J9258" i="18"/>
  <c r="J9259" i="18"/>
  <c r="J9260" i="18"/>
  <c r="J9261" i="18"/>
  <c r="J9262" i="18"/>
  <c r="J9263" i="18"/>
  <c r="J9264" i="18"/>
  <c r="J9265" i="18"/>
  <c r="J9266" i="18"/>
  <c r="J9267" i="18"/>
  <c r="J9268" i="18"/>
  <c r="J9269" i="18"/>
  <c r="J9270" i="18"/>
  <c r="J9271" i="18"/>
  <c r="J9272" i="18"/>
  <c r="J9273" i="18"/>
  <c r="J9274" i="18"/>
  <c r="J9275" i="18"/>
  <c r="J9276" i="18"/>
  <c r="J9277" i="18"/>
  <c r="J9278" i="18"/>
  <c r="J9279" i="18"/>
  <c r="J9280" i="18"/>
  <c r="J9281" i="18"/>
  <c r="J9282" i="18"/>
  <c r="J9283" i="18"/>
  <c r="J9284" i="18"/>
  <c r="J9285" i="18"/>
  <c r="J9286" i="18"/>
  <c r="J9287" i="18"/>
  <c r="J9288" i="18"/>
  <c r="J9289" i="18"/>
  <c r="J9290" i="18"/>
  <c r="J9291" i="18"/>
  <c r="J9292" i="18"/>
  <c r="J9293" i="18"/>
  <c r="J9294" i="18"/>
  <c r="J9295" i="18"/>
  <c r="J9296" i="18"/>
  <c r="J9297" i="18"/>
  <c r="J9298" i="18"/>
  <c r="J9299" i="18"/>
  <c r="J9300" i="18"/>
  <c r="J9301" i="18"/>
  <c r="J9302" i="18"/>
  <c r="J9303" i="18"/>
  <c r="J9304" i="18"/>
  <c r="J9305" i="18"/>
  <c r="J9306" i="18"/>
  <c r="J9307" i="18"/>
  <c r="J9308" i="18"/>
  <c r="J9309" i="18"/>
  <c r="J9310" i="18"/>
  <c r="J9311" i="18"/>
  <c r="J9312" i="18"/>
  <c r="J9313" i="18"/>
  <c r="J9314" i="18"/>
  <c r="J9315" i="18"/>
  <c r="J9316" i="18"/>
  <c r="J9317" i="18"/>
  <c r="J9318" i="18"/>
  <c r="J9319" i="18"/>
  <c r="J9320" i="18"/>
  <c r="J9321" i="18"/>
  <c r="J9322" i="18"/>
  <c r="J9323" i="18"/>
  <c r="J9324" i="18"/>
  <c r="J9325" i="18"/>
  <c r="J9326" i="18"/>
  <c r="J9327" i="18"/>
  <c r="J9328" i="18"/>
  <c r="J9329" i="18"/>
  <c r="J9330" i="18"/>
  <c r="J9331" i="18"/>
  <c r="J9332" i="18"/>
  <c r="J9333" i="18"/>
  <c r="J9334" i="18"/>
  <c r="J9335" i="18"/>
  <c r="J9336" i="18"/>
  <c r="J9337" i="18"/>
  <c r="J9338" i="18"/>
  <c r="J9339" i="18"/>
  <c r="J9340" i="18"/>
  <c r="J9341" i="18"/>
  <c r="J9342" i="18"/>
  <c r="J9343" i="18"/>
  <c r="J9344" i="18"/>
  <c r="J9345" i="18"/>
  <c r="J9346" i="18"/>
  <c r="J9347" i="18"/>
  <c r="J9348" i="18"/>
  <c r="J9349" i="18"/>
  <c r="J9350" i="18"/>
  <c r="J9351" i="18"/>
  <c r="J9352" i="18"/>
  <c r="J9353" i="18"/>
  <c r="J9354" i="18"/>
  <c r="J9355" i="18"/>
  <c r="J9356" i="18"/>
  <c r="J9357" i="18"/>
  <c r="J9358" i="18"/>
  <c r="J9359" i="18"/>
  <c r="J9360" i="18"/>
  <c r="J9361" i="18"/>
  <c r="J9362" i="18"/>
  <c r="J9363" i="18"/>
  <c r="J9364" i="18"/>
  <c r="J9365" i="18"/>
  <c r="J9366" i="18"/>
  <c r="J9367" i="18"/>
  <c r="J9368" i="18"/>
  <c r="J9369" i="18"/>
  <c r="J9370" i="18"/>
  <c r="J9371" i="18"/>
  <c r="J9372" i="18"/>
  <c r="J9373" i="18"/>
  <c r="J9374" i="18"/>
  <c r="J9375" i="18"/>
  <c r="J9376" i="18"/>
  <c r="J9377" i="18"/>
  <c r="J9378" i="18"/>
  <c r="J9379" i="18"/>
  <c r="J9380" i="18"/>
  <c r="J9381" i="18"/>
  <c r="J9382" i="18"/>
  <c r="J9383" i="18"/>
  <c r="J9384" i="18"/>
  <c r="J9385" i="18"/>
  <c r="J9386" i="18"/>
  <c r="J9387" i="18"/>
  <c r="J9388" i="18"/>
  <c r="J9389" i="18"/>
  <c r="J9390" i="18"/>
  <c r="J9391" i="18"/>
  <c r="J9392" i="18"/>
  <c r="J9393" i="18"/>
  <c r="J9394" i="18"/>
  <c r="J9395" i="18"/>
  <c r="J9396" i="18"/>
  <c r="J9397" i="18"/>
  <c r="J9398" i="18"/>
  <c r="J9399" i="18"/>
  <c r="J9400" i="18"/>
  <c r="J9401" i="18"/>
  <c r="J9402" i="18"/>
  <c r="J9403" i="18"/>
  <c r="J9404" i="18"/>
  <c r="J9405" i="18"/>
  <c r="J9406" i="18"/>
  <c r="J9407" i="18"/>
  <c r="J9408" i="18"/>
  <c r="J9409" i="18"/>
  <c r="J9410" i="18"/>
  <c r="J9411" i="18"/>
  <c r="J9412" i="18"/>
  <c r="J9413" i="18"/>
  <c r="J9414" i="18"/>
  <c r="J9415" i="18"/>
  <c r="J9416" i="18"/>
  <c r="J9417" i="18"/>
  <c r="J9418" i="18"/>
  <c r="J9419" i="18"/>
  <c r="J9420" i="18"/>
  <c r="J9421" i="18"/>
  <c r="J9422" i="18"/>
  <c r="J9423" i="18"/>
  <c r="J9424" i="18"/>
  <c r="J9425" i="18"/>
  <c r="J9426" i="18"/>
  <c r="J9427" i="18"/>
  <c r="J9428" i="18"/>
  <c r="J9429" i="18"/>
  <c r="J9430" i="18"/>
  <c r="J9431" i="18"/>
  <c r="J9432" i="18"/>
  <c r="J9433" i="18"/>
  <c r="J9434" i="18"/>
  <c r="J9435" i="18"/>
  <c r="J9436" i="18"/>
  <c r="J9437" i="18"/>
  <c r="J9438" i="18"/>
  <c r="J9439" i="18"/>
  <c r="J9440" i="18"/>
  <c r="J9441" i="18"/>
  <c r="J9442" i="18"/>
  <c r="J9443" i="18"/>
  <c r="J9444" i="18"/>
  <c r="J9445" i="18"/>
  <c r="J9446" i="18"/>
  <c r="J9447" i="18"/>
  <c r="J9448" i="18"/>
  <c r="J9449" i="18"/>
  <c r="J9450" i="18"/>
  <c r="J9451" i="18"/>
  <c r="J9452" i="18"/>
  <c r="J9453" i="18"/>
  <c r="J9454" i="18"/>
  <c r="J9455" i="18"/>
  <c r="J9456" i="18"/>
  <c r="J9457" i="18"/>
  <c r="J9458" i="18"/>
  <c r="J9459" i="18"/>
  <c r="J9460" i="18"/>
  <c r="J9461" i="18"/>
  <c r="J9462" i="18"/>
  <c r="J9463" i="18"/>
  <c r="J9464" i="18"/>
  <c r="J9465" i="18"/>
  <c r="J9466" i="18"/>
  <c r="J9467" i="18"/>
  <c r="J9468" i="18"/>
  <c r="J9469" i="18"/>
  <c r="J9470" i="18"/>
  <c r="J9471" i="18"/>
  <c r="J9472" i="18"/>
  <c r="J9473" i="18"/>
  <c r="J9474" i="18"/>
  <c r="J9475" i="18"/>
  <c r="J9476" i="18"/>
  <c r="J9477" i="18"/>
  <c r="J9478" i="18"/>
  <c r="J9479" i="18"/>
  <c r="J9480" i="18"/>
  <c r="J9481" i="18"/>
  <c r="J9482" i="18"/>
  <c r="J9483" i="18"/>
  <c r="J9484" i="18"/>
  <c r="J9485" i="18"/>
  <c r="J9486" i="18"/>
  <c r="J9487" i="18"/>
  <c r="J9488" i="18"/>
  <c r="J9489" i="18"/>
  <c r="J9490" i="18"/>
  <c r="J9491" i="18"/>
  <c r="J9492" i="18"/>
  <c r="J9493" i="18"/>
  <c r="J9494" i="18"/>
  <c r="J9495" i="18"/>
  <c r="J9496" i="18"/>
  <c r="J9497" i="18"/>
  <c r="J9498" i="18"/>
  <c r="J9499" i="18"/>
  <c r="J9500" i="18"/>
  <c r="J9501" i="18"/>
  <c r="J9502" i="18"/>
  <c r="J9503" i="18"/>
  <c r="J9504" i="18"/>
  <c r="J9505" i="18"/>
  <c r="J9506" i="18"/>
  <c r="J9507" i="18"/>
  <c r="J9508" i="18"/>
  <c r="J9509" i="18"/>
  <c r="J9510" i="18"/>
  <c r="J9511" i="18"/>
  <c r="J9512" i="18"/>
  <c r="J9513" i="18"/>
  <c r="J9514" i="18"/>
  <c r="J9515" i="18"/>
  <c r="J9516" i="18"/>
  <c r="J9517" i="18"/>
  <c r="J9518" i="18"/>
  <c r="J9519" i="18"/>
  <c r="J9520" i="18"/>
  <c r="J9521" i="18"/>
  <c r="J9522" i="18"/>
  <c r="J9523" i="18"/>
  <c r="J9524" i="18"/>
  <c r="J9525" i="18"/>
  <c r="J9526" i="18"/>
  <c r="J9527" i="18"/>
  <c r="J9528" i="18"/>
  <c r="J9529" i="18"/>
  <c r="J9530" i="18"/>
  <c r="J9531" i="18"/>
  <c r="J9532" i="18"/>
  <c r="J9533" i="18"/>
  <c r="J9534" i="18"/>
  <c r="J9535" i="18"/>
  <c r="J9536" i="18"/>
  <c r="J9537" i="18"/>
  <c r="J9538" i="18"/>
  <c r="J9539" i="18"/>
  <c r="J9540" i="18"/>
  <c r="J9541" i="18"/>
  <c r="J9542" i="18"/>
  <c r="J9543" i="18"/>
  <c r="J9544" i="18"/>
  <c r="J9545" i="18"/>
  <c r="J9546" i="18"/>
  <c r="J9547" i="18"/>
  <c r="J9548" i="18"/>
  <c r="J9549" i="18"/>
  <c r="J9550" i="18"/>
  <c r="J9551" i="18"/>
  <c r="J9552" i="18"/>
  <c r="J9553" i="18"/>
  <c r="J9554" i="18"/>
  <c r="J9555" i="18"/>
  <c r="J9556" i="18"/>
  <c r="J9557" i="18"/>
  <c r="J9558" i="18"/>
  <c r="J9559" i="18"/>
  <c r="J9560" i="18"/>
  <c r="J9561" i="18"/>
  <c r="J9562" i="18"/>
  <c r="J9563" i="18"/>
  <c r="J9564" i="18"/>
  <c r="J9565" i="18"/>
  <c r="J9566" i="18"/>
  <c r="J9567" i="18"/>
  <c r="J9568" i="18"/>
  <c r="J9569" i="18"/>
  <c r="J9570" i="18"/>
  <c r="J9571" i="18"/>
  <c r="J9572" i="18"/>
  <c r="J9573" i="18"/>
  <c r="J9574" i="18"/>
  <c r="J9575" i="18"/>
  <c r="J9576" i="18"/>
  <c r="J9577" i="18"/>
  <c r="J9578" i="18"/>
  <c r="J9579" i="18"/>
  <c r="J9580" i="18"/>
  <c r="J9581" i="18"/>
  <c r="J9582" i="18"/>
  <c r="J9583" i="18"/>
  <c r="J9584" i="18"/>
  <c r="J9585" i="18"/>
  <c r="J9586" i="18"/>
  <c r="J9587" i="18"/>
  <c r="J9588" i="18"/>
  <c r="J9589" i="18"/>
  <c r="J9590" i="18"/>
  <c r="J9591" i="18"/>
  <c r="J9592" i="18"/>
  <c r="J9593" i="18"/>
  <c r="J9594" i="18"/>
  <c r="J9595" i="18"/>
  <c r="J9596" i="18"/>
  <c r="J9597" i="18"/>
  <c r="J9598" i="18"/>
  <c r="J9599" i="18"/>
  <c r="J9600" i="18"/>
  <c r="J9601" i="18"/>
  <c r="J9602" i="18"/>
  <c r="J9603" i="18"/>
  <c r="J9604" i="18"/>
  <c r="J9605" i="18"/>
  <c r="J9606" i="18"/>
  <c r="J9607" i="18"/>
  <c r="J9608" i="18"/>
  <c r="J9609" i="18"/>
  <c r="J9610" i="18"/>
  <c r="J9611" i="18"/>
  <c r="J9612" i="18"/>
  <c r="J9613" i="18"/>
  <c r="J9614" i="18"/>
  <c r="J9615" i="18"/>
  <c r="J9616" i="18"/>
  <c r="J9617" i="18"/>
  <c r="J9618" i="18"/>
  <c r="J9619" i="18"/>
  <c r="J9620" i="18"/>
  <c r="J9621" i="18"/>
  <c r="J9622" i="18"/>
  <c r="J9623" i="18"/>
  <c r="J9624" i="18"/>
  <c r="J9625" i="18"/>
  <c r="J9626" i="18"/>
  <c r="J9627" i="18"/>
  <c r="J9628" i="18"/>
  <c r="J9629" i="18"/>
  <c r="J9630" i="18"/>
  <c r="J9631" i="18"/>
  <c r="J9632" i="18"/>
  <c r="J9633" i="18"/>
  <c r="J9634" i="18"/>
  <c r="J9635" i="18"/>
  <c r="J9636" i="18"/>
  <c r="J9637" i="18"/>
  <c r="J9638" i="18"/>
  <c r="J9639" i="18"/>
  <c r="J9640" i="18"/>
  <c r="J9641" i="18"/>
  <c r="J9642" i="18"/>
  <c r="J9643" i="18"/>
  <c r="J9644" i="18"/>
  <c r="J9645" i="18"/>
  <c r="J9646" i="18"/>
  <c r="J9647" i="18"/>
  <c r="J9648" i="18"/>
  <c r="J9649" i="18"/>
  <c r="J9650" i="18"/>
  <c r="J9651" i="18"/>
  <c r="J9652" i="18"/>
  <c r="J9653" i="18"/>
  <c r="J9654" i="18"/>
  <c r="J9655" i="18"/>
  <c r="J9656" i="18"/>
  <c r="J9657" i="18"/>
  <c r="J9658" i="18"/>
  <c r="J9659" i="18"/>
  <c r="J9660" i="18"/>
  <c r="J9661" i="18"/>
  <c r="J9662" i="18"/>
  <c r="J9663" i="18"/>
  <c r="J9664" i="18"/>
  <c r="J9665" i="18"/>
  <c r="J9666" i="18"/>
  <c r="J9667" i="18"/>
  <c r="J9668" i="18"/>
  <c r="J9669" i="18"/>
  <c r="J9670" i="18"/>
  <c r="J9671" i="18"/>
  <c r="J9672" i="18"/>
  <c r="J9673" i="18"/>
  <c r="J9674" i="18"/>
  <c r="J9675" i="18"/>
  <c r="J9676" i="18"/>
  <c r="J9677" i="18"/>
  <c r="J9678" i="18"/>
  <c r="J9679" i="18"/>
  <c r="J9680" i="18"/>
  <c r="J9681" i="18"/>
  <c r="J9682" i="18"/>
  <c r="J9683" i="18"/>
  <c r="J9684" i="18"/>
  <c r="J9685" i="18"/>
  <c r="J9686" i="18"/>
  <c r="J9687" i="18"/>
  <c r="J9688" i="18"/>
  <c r="J9689" i="18"/>
  <c r="J9690" i="18"/>
  <c r="J9691" i="18"/>
  <c r="J9692" i="18"/>
  <c r="J9693" i="18"/>
  <c r="J9694" i="18"/>
  <c r="J9695" i="18"/>
  <c r="J9696" i="18"/>
  <c r="J9697" i="18"/>
  <c r="J9698" i="18"/>
  <c r="J9699" i="18"/>
  <c r="J9700" i="18"/>
  <c r="J9701" i="18"/>
  <c r="J9702" i="18"/>
  <c r="J9703" i="18"/>
  <c r="J9704" i="18"/>
  <c r="J9705" i="18"/>
  <c r="J9706" i="18"/>
  <c r="J9707" i="18"/>
  <c r="J9708" i="18"/>
  <c r="J9709" i="18"/>
  <c r="J9710" i="18"/>
  <c r="J9711" i="18"/>
  <c r="J9712" i="18"/>
  <c r="J9713" i="18"/>
  <c r="J9714" i="18"/>
  <c r="J9715" i="18"/>
  <c r="J9716" i="18"/>
  <c r="J9717" i="18"/>
  <c r="J9718" i="18"/>
  <c r="J9719" i="18"/>
  <c r="J9720" i="18"/>
  <c r="J9721" i="18"/>
  <c r="J9722" i="18"/>
  <c r="J9723" i="18"/>
  <c r="J9724" i="18"/>
  <c r="J9725" i="18"/>
  <c r="J9726" i="18"/>
  <c r="J9727" i="18"/>
  <c r="J9728" i="18"/>
  <c r="J9729" i="18"/>
  <c r="J9730" i="18"/>
  <c r="J9731" i="18"/>
  <c r="J9732" i="18"/>
  <c r="J9733" i="18"/>
  <c r="J9734" i="18"/>
  <c r="J9735" i="18"/>
  <c r="J9736" i="18"/>
  <c r="J9737" i="18"/>
  <c r="J9738" i="18"/>
  <c r="J9739" i="18"/>
  <c r="J9740" i="18"/>
  <c r="J9741" i="18"/>
  <c r="J9742" i="18"/>
  <c r="J9743" i="18"/>
  <c r="J9744" i="18"/>
  <c r="J9745" i="18"/>
  <c r="J9746" i="18"/>
  <c r="J9747" i="18"/>
  <c r="J9748" i="18"/>
  <c r="J9749" i="18"/>
  <c r="J9750" i="18"/>
  <c r="J9751" i="18"/>
  <c r="J9752" i="18"/>
  <c r="J9753" i="18"/>
  <c r="J9754" i="18"/>
  <c r="J9755" i="18"/>
  <c r="J9756" i="18"/>
  <c r="J9757" i="18"/>
  <c r="J9758" i="18"/>
  <c r="J9759" i="18"/>
  <c r="J9760" i="18"/>
  <c r="J9761" i="18"/>
  <c r="J9762" i="18"/>
  <c r="J9763" i="18"/>
  <c r="J9764" i="18"/>
  <c r="J9765" i="18"/>
  <c r="J9766" i="18"/>
  <c r="J9767" i="18"/>
  <c r="J9768" i="18"/>
  <c r="J9769" i="18"/>
  <c r="J9770" i="18"/>
  <c r="J9771" i="18"/>
  <c r="J9772" i="18"/>
  <c r="J9773" i="18"/>
  <c r="J9774" i="18"/>
  <c r="J9775" i="18"/>
  <c r="J9776" i="18"/>
  <c r="J9777" i="18"/>
  <c r="J9778" i="18"/>
  <c r="J9779" i="18"/>
  <c r="J9780" i="18"/>
  <c r="J9781" i="18"/>
  <c r="J9782" i="18"/>
  <c r="J9783" i="18"/>
  <c r="J9784" i="18"/>
  <c r="J9785" i="18"/>
  <c r="J9786" i="18"/>
  <c r="J9787" i="18"/>
  <c r="J9788" i="18"/>
  <c r="J9789" i="18"/>
  <c r="J9790" i="18"/>
  <c r="J9791" i="18"/>
  <c r="J9792" i="18"/>
  <c r="J9793" i="18"/>
  <c r="J9794" i="18"/>
  <c r="J9795" i="18"/>
  <c r="J9796" i="18"/>
  <c r="J9797" i="18"/>
  <c r="J9798" i="18"/>
  <c r="J9799" i="18"/>
  <c r="J9800" i="18"/>
  <c r="J9801" i="18"/>
  <c r="J9802" i="18"/>
  <c r="J9803" i="18"/>
  <c r="J9804" i="18"/>
  <c r="J9805" i="18"/>
  <c r="J9806" i="18"/>
  <c r="J9807" i="18"/>
  <c r="J9808" i="18"/>
  <c r="J9809" i="18"/>
  <c r="J9810" i="18"/>
  <c r="J9811" i="18"/>
  <c r="J9812" i="18"/>
  <c r="J9813" i="18"/>
  <c r="J9814" i="18"/>
  <c r="J9815" i="18"/>
  <c r="J9816" i="18"/>
  <c r="J9817" i="18"/>
  <c r="J9818" i="18"/>
  <c r="J9819" i="18"/>
  <c r="J9820" i="18"/>
  <c r="J9821" i="18"/>
  <c r="J9822" i="18"/>
  <c r="J9823" i="18"/>
  <c r="J9824" i="18"/>
  <c r="J9825" i="18"/>
  <c r="J9826" i="18"/>
  <c r="J9827" i="18"/>
  <c r="J9828" i="18"/>
  <c r="J9829" i="18"/>
  <c r="J9830" i="18"/>
  <c r="J9831" i="18"/>
  <c r="J9832" i="18"/>
  <c r="J9833" i="18"/>
  <c r="J9834" i="18"/>
  <c r="J9835" i="18"/>
  <c r="J9836" i="18"/>
  <c r="J9837" i="18"/>
  <c r="J9838" i="18"/>
  <c r="J9839" i="18"/>
  <c r="J9840" i="18"/>
  <c r="J9841" i="18"/>
  <c r="J9842" i="18"/>
  <c r="J9843" i="18"/>
  <c r="J9844" i="18"/>
  <c r="J9845" i="18"/>
  <c r="J9846" i="18"/>
  <c r="J9847" i="18"/>
  <c r="J9848" i="18"/>
  <c r="J9849" i="18"/>
  <c r="J9850" i="18"/>
  <c r="J9851" i="18"/>
  <c r="J9852" i="18"/>
  <c r="J9853" i="18"/>
  <c r="J9854" i="18"/>
  <c r="J9855" i="18"/>
  <c r="J9856" i="18"/>
  <c r="J9857" i="18"/>
  <c r="J9858" i="18"/>
  <c r="J9859" i="18"/>
  <c r="J9860" i="18"/>
  <c r="J9861" i="18"/>
  <c r="J9862" i="18"/>
  <c r="J9863" i="18"/>
  <c r="J9864" i="18"/>
  <c r="J9865" i="18"/>
  <c r="J9866" i="18"/>
  <c r="J9867" i="18"/>
  <c r="J9868" i="18"/>
  <c r="J9869" i="18"/>
  <c r="J9870" i="18"/>
  <c r="J9871" i="18"/>
  <c r="J9872" i="18"/>
  <c r="J9873" i="18"/>
  <c r="J9874" i="18"/>
  <c r="J9875" i="18"/>
  <c r="J9876" i="18"/>
  <c r="J9877" i="18"/>
  <c r="J9878" i="18"/>
  <c r="J9879" i="18"/>
  <c r="J9880" i="18"/>
  <c r="J9881" i="18"/>
  <c r="J9882" i="18"/>
  <c r="J9883" i="18"/>
  <c r="J9884" i="18"/>
  <c r="J9885" i="18"/>
  <c r="J9886" i="18"/>
  <c r="J9887" i="18"/>
  <c r="J9888" i="18"/>
  <c r="J9889" i="18"/>
  <c r="J9890" i="18"/>
  <c r="J9891" i="18"/>
  <c r="J9892" i="18"/>
  <c r="J9893" i="18"/>
  <c r="J9894" i="18"/>
  <c r="J9895" i="18"/>
  <c r="J9896" i="18"/>
  <c r="J9897" i="18"/>
  <c r="J9898" i="18"/>
  <c r="J9899" i="18"/>
  <c r="J9900" i="18"/>
  <c r="J9901" i="18"/>
  <c r="J9902" i="18"/>
  <c r="J9903" i="18"/>
  <c r="J9904" i="18"/>
  <c r="J9905" i="18"/>
  <c r="J9906" i="18"/>
  <c r="J9907" i="18"/>
  <c r="J9908" i="18"/>
  <c r="J9909" i="18"/>
  <c r="J9910" i="18"/>
  <c r="J9911" i="18"/>
  <c r="J9912" i="18"/>
  <c r="J9913" i="18"/>
  <c r="J9914" i="18"/>
  <c r="J9915" i="18"/>
  <c r="J9916" i="18"/>
  <c r="J9917" i="18"/>
  <c r="J9918" i="18"/>
  <c r="J9919" i="18"/>
  <c r="J9920" i="18"/>
  <c r="J9921" i="18"/>
  <c r="J9922" i="18"/>
  <c r="J9923" i="18"/>
  <c r="J9924" i="18"/>
  <c r="J9925" i="18"/>
  <c r="J9926" i="18"/>
  <c r="J9927" i="18"/>
  <c r="J9928" i="18"/>
  <c r="J9929" i="18"/>
  <c r="J9930" i="18"/>
  <c r="J9931" i="18"/>
  <c r="J9932" i="18"/>
  <c r="J9933" i="18"/>
  <c r="J9934" i="18"/>
  <c r="J9935" i="18"/>
  <c r="J9936" i="18"/>
  <c r="J9937" i="18"/>
  <c r="J9938" i="18"/>
  <c r="J9939" i="18"/>
  <c r="J9940" i="18"/>
  <c r="J9941" i="18"/>
  <c r="J9942" i="18"/>
  <c r="J9943" i="18"/>
  <c r="J9944" i="18"/>
  <c r="J9945" i="18"/>
  <c r="J9946" i="18"/>
  <c r="J9947" i="18"/>
  <c r="J9948" i="18"/>
  <c r="J9949" i="18"/>
  <c r="J9950" i="18"/>
  <c r="J9951" i="18"/>
  <c r="J9952" i="18"/>
  <c r="J9953" i="18"/>
  <c r="J9954" i="18"/>
  <c r="J9955" i="18"/>
  <c r="J9956" i="18"/>
  <c r="J9957" i="18"/>
  <c r="J9958" i="18"/>
  <c r="J9959" i="18"/>
  <c r="J9960" i="18"/>
  <c r="J9961" i="18"/>
  <c r="J9962" i="18"/>
  <c r="J9963" i="18"/>
  <c r="J9964" i="18"/>
  <c r="J9965" i="18"/>
  <c r="J9966" i="18"/>
  <c r="J9967" i="18"/>
  <c r="J9968" i="18"/>
  <c r="J9969" i="18"/>
  <c r="J9970" i="18"/>
  <c r="J9971" i="18"/>
  <c r="J9972" i="18"/>
  <c r="J9973" i="18"/>
  <c r="J9974" i="18"/>
  <c r="J9975" i="18"/>
  <c r="J9976" i="18"/>
  <c r="J9977" i="18"/>
  <c r="J9978" i="18"/>
  <c r="J9979" i="18"/>
  <c r="J9980" i="18"/>
  <c r="J9981" i="18"/>
  <c r="J9982" i="18"/>
  <c r="J9983" i="18"/>
  <c r="J9984" i="18"/>
  <c r="J9985" i="18"/>
  <c r="J9986" i="18"/>
  <c r="J9987" i="18"/>
  <c r="J9988" i="18"/>
  <c r="J9989" i="18"/>
  <c r="J9990" i="18"/>
  <c r="J9991" i="18"/>
  <c r="J9992" i="18"/>
  <c r="J9993" i="18"/>
  <c r="J9994" i="18"/>
  <c r="J9995" i="18"/>
  <c r="J9996" i="18"/>
  <c r="J9997" i="18"/>
  <c r="J9998" i="18"/>
  <c r="J9999" i="18"/>
  <c r="J10000" i="18"/>
  <c r="J10001" i="18"/>
  <c r="J10002" i="18"/>
  <c r="J10003" i="18"/>
  <c r="J10004" i="18"/>
  <c r="J10005" i="18"/>
  <c r="J10006" i="18"/>
  <c r="J10007" i="18"/>
  <c r="J10008" i="18"/>
  <c r="J10009" i="18"/>
  <c r="J10010" i="18"/>
  <c r="J10011" i="18"/>
  <c r="J10012" i="18"/>
  <c r="J10013" i="18"/>
  <c r="J10014" i="18"/>
  <c r="J10015" i="18"/>
  <c r="J10016" i="18"/>
  <c r="J10017" i="18"/>
  <c r="J10018" i="18"/>
  <c r="J10019" i="18"/>
  <c r="J10020" i="18"/>
  <c r="J10021" i="18"/>
  <c r="J10022" i="18"/>
  <c r="J10023" i="18"/>
  <c r="J10024" i="18"/>
  <c r="J10025" i="18"/>
  <c r="J10026" i="18"/>
  <c r="J10027" i="18"/>
  <c r="J10028" i="18"/>
  <c r="J10029" i="18"/>
  <c r="J10030" i="18"/>
  <c r="J10031" i="18"/>
  <c r="J10032" i="18"/>
  <c r="J10033" i="18"/>
  <c r="J10034" i="18"/>
  <c r="J10035" i="18"/>
  <c r="J10036" i="18"/>
  <c r="J10037" i="18"/>
  <c r="J10038" i="18"/>
  <c r="J10039" i="18"/>
  <c r="J10040" i="18"/>
  <c r="J10041" i="18"/>
  <c r="J10042" i="18"/>
  <c r="J10043" i="18"/>
  <c r="J10044" i="18"/>
  <c r="J10045" i="18"/>
  <c r="J10046" i="18"/>
  <c r="J10047" i="18"/>
  <c r="J10048" i="18"/>
  <c r="J10049" i="18"/>
  <c r="J10050" i="18"/>
  <c r="J10051" i="18"/>
  <c r="J10052" i="18"/>
  <c r="J10053" i="18"/>
  <c r="J10054" i="18"/>
  <c r="J10055" i="18"/>
  <c r="J10056" i="18"/>
  <c r="J10057" i="18"/>
  <c r="J10058" i="18"/>
  <c r="J10059" i="18"/>
  <c r="J10060" i="18"/>
  <c r="J10061" i="18"/>
  <c r="J10062" i="18"/>
  <c r="J10063" i="18"/>
  <c r="J10064" i="18"/>
  <c r="J10065" i="18"/>
  <c r="J10066" i="18"/>
  <c r="J10067" i="18"/>
  <c r="J10068" i="18"/>
  <c r="J10069" i="18"/>
  <c r="J10070" i="18"/>
  <c r="J10071" i="18"/>
  <c r="J10072" i="18"/>
  <c r="J10073" i="18"/>
  <c r="J10074" i="18"/>
  <c r="J10075" i="18"/>
  <c r="J10076" i="18"/>
  <c r="J10077" i="18"/>
  <c r="J10078" i="18"/>
  <c r="J10079" i="18"/>
  <c r="J10080" i="18"/>
  <c r="J10081" i="18"/>
  <c r="J10082" i="18"/>
  <c r="J10083" i="18"/>
  <c r="J10084" i="18"/>
  <c r="J10085" i="18"/>
  <c r="J10086" i="18"/>
  <c r="J10087" i="18"/>
  <c r="J10088" i="18"/>
  <c r="J10089" i="18"/>
  <c r="J10090" i="18"/>
  <c r="J10091" i="18"/>
  <c r="J10092" i="18"/>
  <c r="J10093" i="18"/>
  <c r="J10094" i="18"/>
  <c r="J10095" i="18"/>
  <c r="J10096" i="18"/>
  <c r="J10097" i="18"/>
  <c r="J10098" i="18"/>
  <c r="J10099" i="18"/>
  <c r="J10100" i="18"/>
  <c r="J10101" i="18"/>
  <c r="J10102" i="18"/>
  <c r="J10103" i="18"/>
  <c r="J10104" i="18"/>
  <c r="J10105" i="18"/>
  <c r="J10106" i="18"/>
  <c r="J10107" i="18"/>
  <c r="J10108" i="18"/>
  <c r="J10109" i="18"/>
  <c r="J10110" i="18"/>
  <c r="J10111" i="18"/>
  <c r="J10112" i="18"/>
  <c r="J10113" i="18"/>
  <c r="J10114" i="18"/>
  <c r="J10115" i="18"/>
  <c r="J10116" i="18"/>
  <c r="J10117" i="18"/>
  <c r="J10118" i="18"/>
  <c r="J10119" i="18"/>
  <c r="J10120" i="18"/>
  <c r="J10121" i="18"/>
  <c r="J10122" i="18"/>
  <c r="J10123" i="18"/>
  <c r="J10124" i="18"/>
  <c r="J10125" i="18"/>
  <c r="J10126" i="18"/>
  <c r="J10127" i="18"/>
  <c r="J10128" i="18"/>
  <c r="J10129" i="18"/>
  <c r="J10130" i="18"/>
  <c r="J10131" i="18"/>
  <c r="J10132" i="18"/>
  <c r="J10133" i="18"/>
  <c r="J10134" i="18"/>
  <c r="J10135" i="18"/>
  <c r="J10136" i="18"/>
  <c r="J10137" i="18"/>
  <c r="J10138" i="18"/>
  <c r="J10139" i="18"/>
  <c r="J10140" i="18"/>
  <c r="J10141" i="18"/>
  <c r="J10142" i="18"/>
  <c r="J10143" i="18"/>
  <c r="J10144" i="18"/>
  <c r="J10145" i="18"/>
  <c r="J10146" i="18"/>
  <c r="J10147" i="18"/>
  <c r="J10148" i="18"/>
  <c r="J10149" i="18"/>
  <c r="J10150" i="18"/>
  <c r="J10151" i="18"/>
  <c r="J10152" i="18"/>
  <c r="J10153" i="18"/>
  <c r="J10154" i="18"/>
  <c r="J10155" i="18"/>
  <c r="J10156" i="18"/>
  <c r="J10157" i="18"/>
  <c r="J10158" i="18"/>
  <c r="J10159" i="18"/>
  <c r="J10160" i="18"/>
  <c r="J10161" i="18"/>
  <c r="J10162" i="18"/>
  <c r="J10163" i="18"/>
  <c r="J10164" i="18"/>
  <c r="J10165" i="18"/>
  <c r="J10166" i="18"/>
  <c r="J10167" i="18"/>
  <c r="J10168" i="18"/>
  <c r="J10169" i="18"/>
  <c r="J10170" i="18"/>
  <c r="J10171" i="18"/>
  <c r="J10172" i="18"/>
  <c r="J10173" i="18"/>
  <c r="J10174" i="18"/>
  <c r="J10175" i="18"/>
  <c r="J10176" i="18"/>
  <c r="J10177" i="18"/>
  <c r="J10178" i="18"/>
  <c r="J10179" i="18"/>
  <c r="J10180" i="18"/>
  <c r="J10181" i="18"/>
  <c r="J10182" i="18"/>
  <c r="J10183" i="18"/>
  <c r="J10184" i="18"/>
  <c r="J10185" i="18"/>
  <c r="J10186" i="18"/>
  <c r="J10187" i="18"/>
  <c r="J10188" i="18"/>
  <c r="J10189" i="18"/>
  <c r="J10190" i="18"/>
  <c r="J10191" i="18"/>
  <c r="J10192" i="18"/>
  <c r="J10193" i="18"/>
  <c r="J10194" i="18"/>
  <c r="J10195" i="18"/>
  <c r="J10196" i="18"/>
  <c r="J10197" i="18"/>
  <c r="J10198" i="18"/>
  <c r="J10199" i="18"/>
  <c r="J10200" i="18"/>
  <c r="J10201" i="18"/>
  <c r="J10202" i="18"/>
  <c r="J10203" i="18"/>
  <c r="J10204" i="18"/>
  <c r="J10205" i="18"/>
  <c r="J10206" i="18"/>
  <c r="J10207" i="18"/>
  <c r="J10208" i="18"/>
  <c r="J10209" i="18"/>
  <c r="J10210" i="18"/>
  <c r="J10211" i="18"/>
  <c r="J10212" i="18"/>
  <c r="J10213" i="18"/>
  <c r="J10214" i="18"/>
  <c r="J10215" i="18"/>
  <c r="J10216" i="18"/>
  <c r="J10217" i="18"/>
  <c r="J10218" i="18"/>
  <c r="J10219" i="18"/>
  <c r="J10220" i="18"/>
  <c r="J10221" i="18"/>
  <c r="J10222" i="18"/>
  <c r="J10223" i="18"/>
  <c r="J10224" i="18"/>
  <c r="J10225" i="18"/>
  <c r="J10226" i="18"/>
  <c r="J10227" i="18"/>
  <c r="J10228" i="18"/>
  <c r="J10229" i="18"/>
  <c r="J10230" i="18"/>
  <c r="J10231" i="18"/>
  <c r="J10232" i="18"/>
  <c r="J10233" i="18"/>
  <c r="J10234" i="18"/>
  <c r="J10235" i="18"/>
  <c r="J10236" i="18"/>
  <c r="J10237" i="18"/>
  <c r="J10238" i="18"/>
  <c r="J10239" i="18"/>
  <c r="J10240" i="18"/>
  <c r="J10241" i="18"/>
  <c r="J10242" i="18"/>
  <c r="J10243" i="18"/>
  <c r="J10244" i="18"/>
  <c r="J10245" i="18"/>
  <c r="J10246" i="18"/>
  <c r="J10247" i="18"/>
  <c r="J10248" i="18"/>
  <c r="J10249" i="18"/>
  <c r="J10250" i="18"/>
  <c r="J10251" i="18"/>
  <c r="J10252" i="18"/>
  <c r="J10253" i="18"/>
  <c r="J10254" i="18"/>
  <c r="J10255" i="18"/>
  <c r="J10256" i="18"/>
  <c r="J10257" i="18"/>
  <c r="J10258" i="18"/>
  <c r="J10259" i="18"/>
  <c r="J10260" i="18"/>
  <c r="J10261" i="18"/>
  <c r="J10262" i="18"/>
  <c r="J10263" i="18"/>
  <c r="J10264" i="18"/>
  <c r="J10265" i="18"/>
  <c r="J10266" i="18"/>
  <c r="J10267" i="18"/>
  <c r="J10268" i="18"/>
  <c r="J10269" i="18"/>
  <c r="J10270" i="18"/>
  <c r="J10271" i="18"/>
  <c r="J10272" i="18"/>
  <c r="J10273" i="18"/>
  <c r="J10274" i="18"/>
  <c r="J10275" i="18"/>
  <c r="J10276" i="18"/>
  <c r="J10277" i="18"/>
  <c r="J10278" i="18"/>
  <c r="J10279" i="18"/>
  <c r="J10280" i="18"/>
  <c r="J10281" i="18"/>
  <c r="J10282" i="18"/>
  <c r="J10283" i="18"/>
  <c r="J10284" i="18"/>
  <c r="J10285" i="18"/>
  <c r="J10286" i="18"/>
  <c r="J10287" i="18"/>
  <c r="J10288" i="18"/>
  <c r="J10289" i="18"/>
  <c r="J10290" i="18"/>
  <c r="J10291" i="18"/>
  <c r="J10292" i="18"/>
  <c r="J10293" i="18"/>
  <c r="J10294" i="18"/>
  <c r="J10295" i="18"/>
  <c r="J10296" i="18"/>
  <c r="J10297" i="18"/>
  <c r="J10298" i="18"/>
  <c r="J10299" i="18"/>
  <c r="J10300" i="18"/>
  <c r="J10301" i="18"/>
  <c r="J10302" i="18"/>
  <c r="J10303" i="18"/>
  <c r="J10304" i="18"/>
  <c r="J10305" i="18"/>
  <c r="J10306" i="18"/>
  <c r="J10307" i="18"/>
  <c r="J10308" i="18"/>
  <c r="J10309" i="18"/>
  <c r="J10310" i="18"/>
  <c r="J10311" i="18"/>
  <c r="J10312" i="18"/>
  <c r="J10313" i="18"/>
  <c r="J10314" i="18"/>
  <c r="J10315" i="18"/>
  <c r="J10316" i="18"/>
  <c r="J10317" i="18"/>
  <c r="J10318" i="18"/>
  <c r="J10319" i="18"/>
  <c r="J10320" i="18"/>
  <c r="J10321" i="18"/>
  <c r="J10322" i="18"/>
  <c r="J10323" i="18"/>
  <c r="J10324" i="18"/>
  <c r="J10325" i="18"/>
  <c r="J10326" i="18"/>
  <c r="J10327" i="18"/>
  <c r="J10328" i="18"/>
  <c r="J10329" i="18"/>
  <c r="J10330" i="18"/>
  <c r="J10331" i="18"/>
  <c r="J10332" i="18"/>
  <c r="J10333" i="18"/>
  <c r="J10334" i="18"/>
  <c r="J10335" i="18"/>
  <c r="J10336" i="18"/>
  <c r="J10337" i="18"/>
  <c r="J10338" i="18"/>
  <c r="J10339" i="18"/>
  <c r="J10340" i="18"/>
  <c r="J10341" i="18"/>
  <c r="J10342" i="18"/>
  <c r="J10343" i="18"/>
  <c r="J10344" i="18"/>
  <c r="J10345" i="18"/>
  <c r="J10346" i="18"/>
  <c r="J10347" i="18"/>
  <c r="J10348" i="18"/>
  <c r="J10349" i="18"/>
  <c r="J10350" i="18"/>
  <c r="J10351" i="18"/>
  <c r="J10352" i="18"/>
  <c r="J10353" i="18"/>
  <c r="J10354" i="18"/>
  <c r="J10355" i="18"/>
  <c r="J10356" i="18"/>
  <c r="J10357" i="18"/>
  <c r="J10358" i="18"/>
  <c r="J10359" i="18"/>
  <c r="J10360" i="18"/>
  <c r="J10361" i="18"/>
  <c r="J10362" i="18"/>
  <c r="J10363" i="18"/>
  <c r="J10364" i="18"/>
  <c r="J10365" i="18"/>
  <c r="J10366" i="18"/>
  <c r="J10367" i="18"/>
  <c r="J10368" i="18"/>
  <c r="J10369" i="18"/>
  <c r="J10370" i="18"/>
  <c r="J10371" i="18"/>
  <c r="J10372" i="18"/>
  <c r="J10373" i="18"/>
  <c r="J10374" i="18"/>
  <c r="J10375" i="18"/>
  <c r="J10376" i="18"/>
  <c r="J10377" i="18"/>
  <c r="J10378" i="18"/>
  <c r="J10379" i="18"/>
  <c r="J10380" i="18"/>
  <c r="J10381" i="18"/>
  <c r="J10382" i="18"/>
  <c r="J10383" i="18"/>
  <c r="J10384" i="18"/>
  <c r="J10385" i="18"/>
  <c r="J10386" i="18"/>
  <c r="J10387" i="18"/>
  <c r="J10388" i="18"/>
  <c r="J10389" i="18"/>
  <c r="J10390" i="18"/>
  <c r="J10391" i="18"/>
  <c r="J10392" i="18"/>
  <c r="J10393" i="18"/>
  <c r="J10394" i="18"/>
  <c r="J10395" i="18"/>
  <c r="J10396" i="18"/>
  <c r="J10397" i="18"/>
  <c r="J10398" i="18"/>
  <c r="J10399" i="18"/>
  <c r="J10400" i="18"/>
  <c r="J10401" i="18"/>
  <c r="J10402" i="18"/>
  <c r="J10403" i="18"/>
  <c r="J10404" i="18"/>
  <c r="J10405" i="18"/>
  <c r="J10406" i="18"/>
  <c r="J10407" i="18"/>
  <c r="J10408" i="18"/>
  <c r="J10409" i="18"/>
  <c r="J10410" i="18"/>
  <c r="J10411" i="18"/>
  <c r="J10412" i="18"/>
  <c r="J10413" i="18"/>
  <c r="J10414" i="18"/>
  <c r="J10415" i="18"/>
  <c r="J10416" i="18"/>
  <c r="J10417" i="18"/>
  <c r="J10418" i="18"/>
  <c r="J10419" i="18"/>
  <c r="J10420" i="18"/>
  <c r="J10421" i="18"/>
  <c r="J10422" i="18"/>
  <c r="J10423" i="18"/>
  <c r="J10424" i="18"/>
  <c r="J10425" i="18"/>
  <c r="J10426" i="18"/>
  <c r="J10427" i="18"/>
  <c r="J10428" i="18"/>
  <c r="J10429" i="18"/>
  <c r="J10430" i="18"/>
  <c r="J10431" i="18"/>
  <c r="J10432" i="18"/>
  <c r="J10433" i="18"/>
  <c r="J10434" i="18"/>
  <c r="J10435" i="18"/>
  <c r="J10436" i="18"/>
  <c r="J10437" i="18"/>
  <c r="J10438" i="18"/>
  <c r="J10439" i="18"/>
  <c r="J10440" i="18"/>
  <c r="J10441" i="18"/>
  <c r="J10442" i="18"/>
  <c r="J10443" i="18"/>
  <c r="J10444" i="18"/>
  <c r="J10445" i="18"/>
  <c r="J10446" i="18"/>
  <c r="J10447" i="18"/>
  <c r="J10448" i="18"/>
  <c r="J10449" i="18"/>
  <c r="J10450" i="18"/>
  <c r="J10451" i="18"/>
  <c r="J10452" i="18"/>
  <c r="J10453" i="18"/>
  <c r="J10454" i="18"/>
  <c r="J10455" i="18"/>
  <c r="J10456" i="18"/>
  <c r="J10457" i="18"/>
  <c r="J10458" i="18"/>
  <c r="J10459" i="18"/>
  <c r="J10460" i="18"/>
  <c r="J10461" i="18"/>
  <c r="J10462" i="18"/>
  <c r="J10463" i="18"/>
  <c r="J10464" i="18"/>
  <c r="J10465" i="18"/>
  <c r="J10466" i="18"/>
  <c r="J10467" i="18"/>
  <c r="J10468" i="18"/>
  <c r="J10469" i="18"/>
  <c r="J10470" i="18"/>
  <c r="J10471" i="18"/>
  <c r="J10472" i="18"/>
  <c r="J10473" i="18"/>
  <c r="J10474" i="18"/>
  <c r="J10475" i="18"/>
  <c r="J10476" i="18"/>
  <c r="J10477" i="18"/>
  <c r="J10478" i="18"/>
  <c r="J10479" i="18"/>
  <c r="J10480" i="18"/>
  <c r="J10481" i="18"/>
  <c r="J10482" i="18"/>
  <c r="J10483" i="18"/>
  <c r="J10484" i="18"/>
  <c r="J10485" i="18"/>
  <c r="J10486" i="18"/>
  <c r="J10487" i="18"/>
  <c r="J10488" i="18"/>
  <c r="J10489" i="18"/>
  <c r="J10490" i="18"/>
  <c r="J10491" i="18"/>
  <c r="J10492" i="18"/>
  <c r="J10493" i="18"/>
  <c r="J10494" i="18"/>
  <c r="J10495" i="18"/>
  <c r="J10496" i="18"/>
  <c r="J10497" i="18"/>
  <c r="J10498" i="18"/>
  <c r="J10499" i="18"/>
  <c r="J10500" i="18"/>
  <c r="J10501" i="18"/>
  <c r="J10502" i="18"/>
  <c r="J10503" i="18"/>
  <c r="J10504" i="18"/>
  <c r="J10505" i="18"/>
  <c r="J10506" i="18"/>
  <c r="J10507" i="18"/>
  <c r="J10508" i="18"/>
  <c r="J10509" i="18"/>
  <c r="J10510" i="18"/>
  <c r="J10511" i="18"/>
  <c r="J10512" i="18"/>
  <c r="J10513" i="18"/>
  <c r="J10514" i="18"/>
  <c r="J10515" i="18"/>
  <c r="J10516" i="18"/>
  <c r="J10517" i="18"/>
  <c r="J10518" i="18"/>
  <c r="J10519" i="18"/>
  <c r="J10520" i="18"/>
  <c r="J10521" i="18"/>
  <c r="J10522" i="18"/>
  <c r="J10523" i="18"/>
  <c r="J10524" i="18"/>
  <c r="J10525" i="18"/>
  <c r="J10526" i="18"/>
  <c r="J10527" i="18"/>
  <c r="J10528" i="18"/>
  <c r="J10529" i="18"/>
  <c r="J10530" i="18"/>
  <c r="J10531" i="18"/>
  <c r="J10532" i="18"/>
  <c r="J10533" i="18"/>
  <c r="J10534" i="18"/>
  <c r="J10535" i="18"/>
  <c r="J10536" i="18"/>
  <c r="J10537" i="18"/>
  <c r="J10538" i="18"/>
  <c r="J10539" i="18"/>
  <c r="J10540" i="18"/>
  <c r="J10541" i="18"/>
  <c r="J10542" i="18"/>
  <c r="J10543" i="18"/>
  <c r="J10544" i="18"/>
  <c r="J10545" i="18"/>
  <c r="J10546" i="18"/>
  <c r="J10547" i="18"/>
  <c r="J10548" i="18"/>
  <c r="J10549" i="18"/>
  <c r="J10550" i="18"/>
  <c r="J10551" i="18"/>
  <c r="J10552" i="18"/>
  <c r="J10553" i="18"/>
  <c r="J10554" i="18"/>
  <c r="J10555" i="18"/>
  <c r="J10556" i="18"/>
  <c r="J10557" i="18"/>
  <c r="J10558" i="18"/>
  <c r="J10559" i="18"/>
  <c r="J10560" i="18"/>
  <c r="J10561" i="18"/>
  <c r="J10562" i="18"/>
  <c r="J10563" i="18"/>
  <c r="J10564" i="18"/>
  <c r="J10565" i="18"/>
  <c r="J10566" i="18"/>
  <c r="J10567" i="18"/>
  <c r="J10568" i="18"/>
  <c r="J10569" i="18"/>
  <c r="J10570" i="18"/>
  <c r="J10571" i="18"/>
  <c r="J10572" i="18"/>
  <c r="J10573" i="18"/>
  <c r="J10574" i="18"/>
  <c r="J10575" i="18"/>
  <c r="J10576" i="18"/>
  <c r="J10577" i="18"/>
  <c r="J10578" i="18"/>
  <c r="J10579" i="18"/>
  <c r="J10580" i="18"/>
  <c r="J10581" i="18"/>
  <c r="J10582" i="18"/>
  <c r="J10583" i="18"/>
  <c r="J10584" i="18"/>
  <c r="J10585" i="18"/>
  <c r="J10586" i="18"/>
  <c r="J10587" i="18"/>
  <c r="J10588" i="18"/>
  <c r="J10589" i="18"/>
  <c r="J10590" i="18"/>
  <c r="J10591" i="18"/>
  <c r="J10592" i="18"/>
  <c r="J10593" i="18"/>
  <c r="J10594" i="18"/>
  <c r="J10595" i="18"/>
  <c r="J10596" i="18"/>
  <c r="J10597" i="18"/>
  <c r="J10598" i="18"/>
  <c r="J10599" i="18"/>
  <c r="J10600" i="18"/>
  <c r="J10601" i="18"/>
  <c r="J10602" i="18"/>
  <c r="J10603" i="18"/>
  <c r="J10604" i="18"/>
  <c r="J10605" i="18"/>
  <c r="J10606" i="18"/>
  <c r="J10607" i="18"/>
  <c r="J10608" i="18"/>
  <c r="J10609" i="18"/>
  <c r="J10610" i="18"/>
  <c r="J10611" i="18"/>
  <c r="J10612" i="18"/>
  <c r="J10613" i="18"/>
  <c r="J10614" i="18"/>
  <c r="J10615" i="18"/>
  <c r="J10616" i="18"/>
  <c r="J10617" i="18"/>
  <c r="J10618" i="18"/>
  <c r="J10619" i="18"/>
  <c r="J10620" i="18"/>
  <c r="J10621" i="18"/>
  <c r="J10622" i="18"/>
  <c r="J10623" i="18"/>
  <c r="J10624" i="18"/>
  <c r="J10625" i="18"/>
  <c r="J10626" i="18"/>
  <c r="J10627" i="18"/>
  <c r="J10628" i="18"/>
  <c r="J10629" i="18"/>
  <c r="J10630" i="18"/>
  <c r="J10631" i="18"/>
  <c r="J10632" i="18"/>
  <c r="J10633" i="18"/>
  <c r="J10634" i="18"/>
  <c r="J10635" i="18"/>
  <c r="J2" i="18"/>
  <c r="Q7" i="17"/>
  <c r="Q12" i="17" s="1"/>
  <c r="Q9" i="17"/>
  <c r="Q14" i="17" s="1"/>
  <c r="R7" i="17"/>
  <c r="R12" i="17" s="1"/>
  <c r="R9" i="17"/>
  <c r="R14" i="17" s="1"/>
  <c r="Q8" i="17"/>
  <c r="Q13" i="17" s="1"/>
  <c r="R8" i="17"/>
  <c r="R13" i="17" s="1"/>
  <c r="P8" i="17"/>
  <c r="P9" i="17"/>
  <c r="P14" i="17" s="1"/>
  <c r="P13" i="17"/>
  <c r="P7" i="17"/>
  <c r="P12" i="17" s="1"/>
  <c r="S7" i="17"/>
  <c r="S9" i="17"/>
  <c r="S12" i="17"/>
  <c r="T7" i="17"/>
  <c r="T12" i="17" s="1"/>
  <c r="T9" i="17"/>
  <c r="T13" i="17" s="1"/>
  <c r="S8" i="17"/>
  <c r="S13" i="17" s="1"/>
  <c r="T8" i="17"/>
  <c r="S14" i="17"/>
  <c r="M21" i="18"/>
  <c r="N21" i="18"/>
  <c r="N44" i="18"/>
  <c r="N54" i="18"/>
  <c r="M20" i="18"/>
  <c r="M34" i="18" s="1"/>
  <c r="N56" i="18"/>
  <c r="N20" i="18"/>
  <c r="M33" i="18"/>
  <c r="M44" i="18"/>
  <c r="M59" i="18"/>
  <c r="M54" i="18" l="1"/>
  <c r="M60" i="18" s="1"/>
  <c r="T14"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jhan</author>
  </authors>
  <commentList>
    <comment ref="Q1335" authorId="0" shapeId="0" xr:uid="{00000000-0006-0000-0200-000001000000}">
      <text>
        <r>
          <rPr>
            <sz val="9"/>
            <color indexed="81"/>
            <rFont val="Tahoma"/>
            <family val="2"/>
          </rPr>
          <t>=[VMT Share on CD]*([CD Electricity]+[CD RFG]) + [VMT Share on CS]*[CS RFG])</t>
        </r>
      </text>
    </comment>
    <comment ref="U1335" authorId="0" shapeId="0" xr:uid="{00000000-0006-0000-0200-000002000000}">
      <text>
        <r>
          <rPr>
            <sz val="9"/>
            <color indexed="81"/>
            <rFont val="Tahoma"/>
            <family val="2"/>
          </rPr>
          <t>=[VMT Share on CD]*([CD Electricity]+[CD RFG]) + [VMT Share on CS]*[CS RFG])</t>
        </r>
      </text>
    </comment>
    <comment ref="Y1335" authorId="0" shapeId="0" xr:uid="{00000000-0006-0000-0200-000003000000}">
      <text>
        <r>
          <rPr>
            <sz val="9"/>
            <color indexed="81"/>
            <rFont val="Tahoma"/>
            <family val="2"/>
          </rPr>
          <t>=[VMT Share on CD]*([CD Electricity]+[CD RFG]) + [VMT Share on CS]*[CS RFG])</t>
        </r>
      </text>
    </comment>
    <comment ref="Q1365" authorId="0" shapeId="0" xr:uid="{00000000-0006-0000-0200-000004000000}">
      <text>
        <r>
          <rPr>
            <sz val="9"/>
            <color indexed="81"/>
            <rFont val="Tahoma"/>
            <family val="2"/>
          </rPr>
          <t>=[VMT Share on CD]*([CD Electricity]+[CD RFG]) + [VMT Share on CS]*[CS RFG])</t>
        </r>
      </text>
    </comment>
    <comment ref="U1365" authorId="0" shapeId="0" xr:uid="{00000000-0006-0000-0200-000005000000}">
      <text>
        <r>
          <rPr>
            <sz val="9"/>
            <color indexed="81"/>
            <rFont val="Tahoma"/>
            <family val="2"/>
          </rPr>
          <t>=[VMT Share on CD]*([CD Electricity]+[CD RFG]) + [VMT Share on CS]*[CS RFG])</t>
        </r>
      </text>
    </comment>
    <comment ref="Y1365" authorId="0" shapeId="0" xr:uid="{00000000-0006-0000-0200-000006000000}">
      <text>
        <r>
          <rPr>
            <sz val="9"/>
            <color indexed="81"/>
            <rFont val="Tahoma"/>
            <family val="2"/>
          </rPr>
          <t>=[VMT Share on CD]*([CD Electricity]+[CD RFG]) + [VMT Share on CS]*[CS RFG])</t>
        </r>
      </text>
    </comment>
    <comment ref="Q1395" authorId="0" shapeId="0" xr:uid="{00000000-0006-0000-0200-000007000000}">
      <text>
        <r>
          <rPr>
            <sz val="9"/>
            <color indexed="81"/>
            <rFont val="Tahoma"/>
            <family val="2"/>
          </rPr>
          <t>=[VMT Share on CD]*([CD Electricity]+[CD RFG]) + [VMT Share on CS]*[CS RFG])</t>
        </r>
      </text>
    </comment>
    <comment ref="U1395" authorId="0" shapeId="0" xr:uid="{00000000-0006-0000-0200-000008000000}">
      <text>
        <r>
          <rPr>
            <sz val="9"/>
            <color indexed="81"/>
            <rFont val="Tahoma"/>
            <family val="2"/>
          </rPr>
          <t>=[VMT Share on CD]*([CD Electricity]+[CD RFG]) + [VMT Share on CS]*[CS RFG])</t>
        </r>
      </text>
    </comment>
    <comment ref="Y1395" authorId="0" shapeId="0" xr:uid="{00000000-0006-0000-0200-000009000000}">
      <text>
        <r>
          <rPr>
            <sz val="9"/>
            <color indexed="81"/>
            <rFont val="Tahoma"/>
            <family val="2"/>
          </rPr>
          <t>=[VMT Share on CD]*([CD Electricity]+[CD RFG]) + [VMT Share on CS]*[CS RFG])</t>
        </r>
      </text>
    </comment>
    <comment ref="Q1425" authorId="0" shapeId="0" xr:uid="{00000000-0006-0000-0200-00000A000000}">
      <text>
        <r>
          <rPr>
            <sz val="9"/>
            <color indexed="81"/>
            <rFont val="Tahoma"/>
            <family val="2"/>
          </rPr>
          <t>=[VMT Share on CD]*([CD Electricity]+[CD RFG]) + [VMT Share on CS]*[CS RFG])</t>
        </r>
      </text>
    </comment>
    <comment ref="U1425" authorId="0" shapeId="0" xr:uid="{00000000-0006-0000-0200-00000B000000}">
      <text>
        <r>
          <rPr>
            <sz val="9"/>
            <color indexed="81"/>
            <rFont val="Tahoma"/>
            <family val="2"/>
          </rPr>
          <t>=[VMT Share on CD]*([CD Electricity]+[CD RFG]) + [VMT Share on CS]*[CS RFG])</t>
        </r>
      </text>
    </comment>
    <comment ref="Y1425" authorId="0" shapeId="0" xr:uid="{00000000-0006-0000-0200-00000C000000}">
      <text>
        <r>
          <rPr>
            <sz val="9"/>
            <color indexed="81"/>
            <rFont val="Tahoma"/>
            <family val="2"/>
          </rPr>
          <t>=[VMT Share on CD]*([CD Electricity]+[CD RFG]) + [VMT Share on CS]*[CS RFG])</t>
        </r>
      </text>
    </comment>
    <comment ref="Q1455" authorId="0" shapeId="0" xr:uid="{00000000-0006-0000-0200-00000D000000}">
      <text>
        <r>
          <rPr>
            <sz val="9"/>
            <color indexed="81"/>
            <rFont val="Tahoma"/>
            <family val="2"/>
          </rPr>
          <t>=[VMT Share on CD]*([CD Electricity]+[CD RFG]) + [VMT Share on CS]*[CS RFG])</t>
        </r>
      </text>
    </comment>
    <comment ref="U1455" authorId="0" shapeId="0" xr:uid="{00000000-0006-0000-0200-00000E000000}">
      <text>
        <r>
          <rPr>
            <sz val="9"/>
            <color indexed="81"/>
            <rFont val="Tahoma"/>
            <family val="2"/>
          </rPr>
          <t>=[VMT Share on CD]*([CD Electricity]+[CD RFG]) + [VMT Share on CS]*[CS RFG])</t>
        </r>
      </text>
    </comment>
    <comment ref="Y1455" authorId="0" shapeId="0" xr:uid="{00000000-0006-0000-0200-00000F000000}">
      <text>
        <r>
          <rPr>
            <sz val="9"/>
            <color indexed="81"/>
            <rFont val="Tahoma"/>
            <family val="2"/>
          </rPr>
          <t>=[VMT Share on CD]*([CD Electricity]+[CD RFG]) + [VMT Share on CS]*[CS RFG])</t>
        </r>
      </text>
    </comment>
    <comment ref="Q1485" authorId="0" shapeId="0" xr:uid="{00000000-0006-0000-0200-000010000000}">
      <text>
        <r>
          <rPr>
            <sz val="9"/>
            <color indexed="81"/>
            <rFont val="Tahoma"/>
            <family val="2"/>
          </rPr>
          <t>=[VMT Share on CD]*([CD Electricity]+[CD RFG]) + [VMT Share on CS]*[CS RFG])</t>
        </r>
      </text>
    </comment>
    <comment ref="U1485" authorId="0" shapeId="0" xr:uid="{00000000-0006-0000-0200-000011000000}">
      <text>
        <r>
          <rPr>
            <sz val="9"/>
            <color indexed="81"/>
            <rFont val="Tahoma"/>
            <family val="2"/>
          </rPr>
          <t>=[VMT Share on CD]*([CD Electricity]+[CD RFG]) + [VMT Share on CS]*[CS RFG])</t>
        </r>
      </text>
    </comment>
    <comment ref="Y1485" authorId="0" shapeId="0" xr:uid="{00000000-0006-0000-0200-000012000000}">
      <text>
        <r>
          <rPr>
            <sz val="9"/>
            <color indexed="81"/>
            <rFont val="Tahoma"/>
            <family val="2"/>
          </rPr>
          <t>=[VMT Share on CD]*([CD Electricity]+[CD RFG]) + [VMT Share on CS]*[CS RFG])</t>
        </r>
      </text>
    </comment>
    <comment ref="Q1515" authorId="0" shapeId="0" xr:uid="{00000000-0006-0000-0200-000013000000}">
      <text>
        <r>
          <rPr>
            <sz val="9"/>
            <color indexed="81"/>
            <rFont val="Tahoma"/>
            <family val="2"/>
          </rPr>
          <t>=[VMT Share on CD]*([CD Electricity]+[CD RFG]) + [VMT Share on CS]*[CS RFG])</t>
        </r>
      </text>
    </comment>
    <comment ref="U1515" authorId="0" shapeId="0" xr:uid="{00000000-0006-0000-0200-000014000000}">
      <text>
        <r>
          <rPr>
            <sz val="9"/>
            <color indexed="81"/>
            <rFont val="Tahoma"/>
            <family val="2"/>
          </rPr>
          <t>=[VMT Share on CD]*([CD Electricity]+[CD RFG]) + [VMT Share on CS]*[CS RFG])</t>
        </r>
      </text>
    </comment>
    <comment ref="Y1515" authorId="0" shapeId="0" xr:uid="{00000000-0006-0000-0200-000015000000}">
      <text>
        <r>
          <rPr>
            <sz val="9"/>
            <color indexed="81"/>
            <rFont val="Tahoma"/>
            <family val="2"/>
          </rPr>
          <t>=[VMT Share on CD]*([CD Electricity]+[CD RFG]) + [VMT Share on CS]*[CS RFG])</t>
        </r>
      </text>
    </comment>
    <comment ref="Q1545" authorId="0" shapeId="0" xr:uid="{00000000-0006-0000-0200-000016000000}">
      <text>
        <r>
          <rPr>
            <sz val="9"/>
            <color indexed="81"/>
            <rFont val="Tahoma"/>
            <family val="2"/>
          </rPr>
          <t>=[VMT Share on CD]*([CD Electricity]+[CD RFG]) + [VMT Share on CS]*[CS RFG])</t>
        </r>
      </text>
    </comment>
    <comment ref="U1545" authorId="0" shapeId="0" xr:uid="{00000000-0006-0000-0200-000017000000}">
      <text>
        <r>
          <rPr>
            <sz val="9"/>
            <color indexed="81"/>
            <rFont val="Tahoma"/>
            <family val="2"/>
          </rPr>
          <t>=[VMT Share on CD]*([CD Electricity]+[CD RFG]) + [VMT Share on CS]*[CS RFG])</t>
        </r>
      </text>
    </comment>
    <comment ref="Y1545" authorId="0" shapeId="0" xr:uid="{00000000-0006-0000-0200-000018000000}">
      <text>
        <r>
          <rPr>
            <sz val="9"/>
            <color indexed="81"/>
            <rFont val="Tahoma"/>
            <family val="2"/>
          </rPr>
          <t>=[VMT Share on CD]*([CD Electricity]+[CD RFG]) + [VMT Share on CS]*[CS RFG])</t>
        </r>
      </text>
    </comment>
    <comment ref="Q1575" authorId="0" shapeId="0" xr:uid="{00000000-0006-0000-0200-000019000000}">
      <text>
        <r>
          <rPr>
            <sz val="9"/>
            <color indexed="81"/>
            <rFont val="Tahoma"/>
            <family val="2"/>
          </rPr>
          <t>=[VMT Share on CD]*([CD Electricity]+[CD EtOH]) + [VMT Share on CS]*[CS EtOH])</t>
        </r>
      </text>
    </comment>
    <comment ref="U1575" authorId="0" shapeId="0" xr:uid="{00000000-0006-0000-0200-00001A000000}">
      <text>
        <r>
          <rPr>
            <sz val="9"/>
            <color indexed="81"/>
            <rFont val="Tahoma"/>
            <family val="2"/>
          </rPr>
          <t>=[VMT Share on CD]*([CD Electricity]+[CD EtOH]) + [VMT Share on CS]*[CS EtOH])</t>
        </r>
      </text>
    </comment>
    <comment ref="Y1575" authorId="0" shapeId="0" xr:uid="{00000000-0006-0000-0200-00001B000000}">
      <text>
        <r>
          <rPr>
            <sz val="9"/>
            <color indexed="81"/>
            <rFont val="Tahoma"/>
            <family val="2"/>
          </rPr>
          <t>=[VMT Share on CD]*([CD Electricity]+[CD EtOH]) + [VMT Share on CS]*[CS EtOH])</t>
        </r>
      </text>
    </comment>
    <comment ref="Q1605" authorId="0" shapeId="0" xr:uid="{00000000-0006-0000-0200-00001C000000}">
      <text>
        <r>
          <rPr>
            <sz val="9"/>
            <color indexed="81"/>
            <rFont val="Tahoma"/>
            <family val="2"/>
          </rPr>
          <t>=[VMT Share on CD]*([CD Electricity]+[CD H2]) + [VMT Share on CS]*[CS H2])</t>
        </r>
      </text>
    </comment>
    <comment ref="U1605" authorId="0" shapeId="0" xr:uid="{00000000-0006-0000-0200-00001D000000}">
      <text>
        <r>
          <rPr>
            <sz val="9"/>
            <color indexed="81"/>
            <rFont val="Tahoma"/>
            <family val="2"/>
          </rPr>
          <t>=[VMT Share on CD]*([CD Electricity]+[CD H2]) + [VMT Share on CS]*[CS H2])</t>
        </r>
      </text>
    </comment>
    <comment ref="Y1605" authorId="0" shapeId="0" xr:uid="{00000000-0006-0000-0200-00001E000000}">
      <text>
        <r>
          <rPr>
            <sz val="9"/>
            <color indexed="81"/>
            <rFont val="Tahoma"/>
            <family val="2"/>
          </rPr>
          <t>=[VMT Share on CD]*([CD Electricity]+[CD H2]) + [VMT Share on CS]*[CS H2])</t>
        </r>
      </text>
    </comment>
    <comment ref="Q1635" authorId="0" shapeId="0" xr:uid="{00000000-0006-0000-0200-00001F000000}">
      <text>
        <r>
          <rPr>
            <sz val="9"/>
            <color indexed="81"/>
            <rFont val="Tahoma"/>
            <family val="2"/>
          </rPr>
          <t>=[VMT Share on CD]*([CD Electricity]+[CD H2]) + [VMT Share on CS]*[CS H2])</t>
        </r>
      </text>
    </comment>
    <comment ref="U1635" authorId="0" shapeId="0" xr:uid="{00000000-0006-0000-0200-000020000000}">
      <text>
        <r>
          <rPr>
            <sz val="9"/>
            <color indexed="81"/>
            <rFont val="Tahoma"/>
            <family val="2"/>
          </rPr>
          <t>=[VMT Share on CD]*([CD Electricity]+[CD H2]) + [VMT Share on CS]*[CS H2])</t>
        </r>
      </text>
    </comment>
    <comment ref="Y1635" authorId="0" shapeId="0" xr:uid="{00000000-0006-0000-0200-000021000000}">
      <text>
        <r>
          <rPr>
            <sz val="9"/>
            <color indexed="81"/>
            <rFont val="Tahoma"/>
            <family val="2"/>
          </rPr>
          <t>=[VMT Share on CD]*([CD Electricity]+[CD H2]) + [VMT Share on CS]*[CS H2])</t>
        </r>
      </text>
    </comment>
    <comment ref="Q1845" authorId="0" shapeId="0" xr:uid="{00000000-0006-0000-0200-000022000000}">
      <text>
        <r>
          <rPr>
            <sz val="9"/>
            <color indexed="81"/>
            <rFont val="Tahoma"/>
            <family val="2"/>
          </rPr>
          <t>=[VMT Share on CD]*([CD Electricity]+[CD Diesel]) + [VMT Share on CS]*[CS Diesel])</t>
        </r>
      </text>
    </comment>
    <comment ref="U1845" authorId="0" shapeId="0" xr:uid="{00000000-0006-0000-0200-000023000000}">
      <text>
        <r>
          <rPr>
            <sz val="9"/>
            <color indexed="81"/>
            <rFont val="Tahoma"/>
            <family val="2"/>
          </rPr>
          <t>=[VMT Share on CD]*([CD Electricity]+[CD Diesel]) + [VMT Share on CS]*[CS Diesel])</t>
        </r>
      </text>
    </comment>
    <comment ref="Y1845" authorId="0" shapeId="0" xr:uid="{00000000-0006-0000-0200-000024000000}">
      <text>
        <r>
          <rPr>
            <sz val="9"/>
            <color indexed="81"/>
            <rFont val="Tahoma"/>
            <family val="2"/>
          </rPr>
          <t>=[VMT Share on CD]*([CD Electricity]+[CD Diesel]) + [VMT Share on CS]*[CS Diesel])</t>
        </r>
      </text>
    </comment>
    <comment ref="Q1875" authorId="0" shapeId="0" xr:uid="{00000000-0006-0000-0200-000025000000}">
      <text>
        <r>
          <rPr>
            <sz val="9"/>
            <color indexed="81"/>
            <rFont val="Tahoma"/>
            <family val="2"/>
          </rPr>
          <t>=[VMT Share on CD]*([CD Electricity]+[CD Diesel]) + [VMT Share on CS]*[CS Diesel])</t>
        </r>
      </text>
    </comment>
    <comment ref="U1875" authorId="0" shapeId="0" xr:uid="{00000000-0006-0000-0200-000026000000}">
      <text>
        <r>
          <rPr>
            <sz val="9"/>
            <color indexed="81"/>
            <rFont val="Tahoma"/>
            <family val="2"/>
          </rPr>
          <t>=[VMT Share on CD]*([CD Electricity]+[CD Diesel]) + [VMT Share on CS]*[CS Diesel])</t>
        </r>
      </text>
    </comment>
    <comment ref="Y1875" authorId="0" shapeId="0" xr:uid="{00000000-0006-0000-0200-000027000000}">
      <text>
        <r>
          <rPr>
            <sz val="9"/>
            <color indexed="81"/>
            <rFont val="Tahoma"/>
            <family val="2"/>
          </rPr>
          <t>=[VMT Share on CD]*([CD Electricity]+[CD Diesel]) + [VMT Share on CS]*[CS Diesel])</t>
        </r>
      </text>
    </comment>
    <comment ref="Q1905" authorId="0" shapeId="0" xr:uid="{00000000-0006-0000-0200-000028000000}">
      <text>
        <r>
          <rPr>
            <sz val="9"/>
            <color indexed="81"/>
            <rFont val="Tahoma"/>
            <family val="2"/>
          </rPr>
          <t>=[VMT Share on CD]*([CD Electricity]+[CD Diesel]) + [VMT Share on CS]*[CS Diesel])</t>
        </r>
      </text>
    </comment>
    <comment ref="U1905" authorId="0" shapeId="0" xr:uid="{00000000-0006-0000-0200-000029000000}">
      <text>
        <r>
          <rPr>
            <sz val="9"/>
            <color indexed="81"/>
            <rFont val="Tahoma"/>
            <family val="2"/>
          </rPr>
          <t>=[VMT Share on CD]*([CD Electricity]+[CD Diesel]) + [VMT Share on CS]*[CS Diesel])</t>
        </r>
      </text>
    </comment>
    <comment ref="Y1905" authorId="0" shapeId="0" xr:uid="{00000000-0006-0000-0200-00002A000000}">
      <text>
        <r>
          <rPr>
            <sz val="9"/>
            <color indexed="81"/>
            <rFont val="Tahoma"/>
            <family val="2"/>
          </rPr>
          <t>=[VMT Share on CD]*([CD Electricity]+[CD Diesel]) + [VMT Share on CS]*[CS Diesel])</t>
        </r>
      </text>
    </comment>
    <comment ref="Q1935" authorId="0" shapeId="0" xr:uid="{00000000-0006-0000-0200-00002B000000}">
      <text>
        <r>
          <rPr>
            <sz val="9"/>
            <color indexed="81"/>
            <rFont val="Tahoma"/>
            <family val="2"/>
          </rPr>
          <t>=[VMT Share on CD]*([CD Electricity]+[CD Diesel]) + [VMT Share on CS]*[CS Diesel])</t>
        </r>
      </text>
    </comment>
    <comment ref="U1935" authorId="0" shapeId="0" xr:uid="{00000000-0006-0000-0200-00002C000000}">
      <text>
        <r>
          <rPr>
            <sz val="9"/>
            <color indexed="81"/>
            <rFont val="Tahoma"/>
            <family val="2"/>
          </rPr>
          <t>=[VMT Share on CD]*([CD Electricity]+[CD Diesel]) + [VMT Share on CS]*[CS Diesel])</t>
        </r>
      </text>
    </comment>
    <comment ref="Y1935" authorId="0" shapeId="0" xr:uid="{00000000-0006-0000-0200-00002D000000}">
      <text>
        <r>
          <rPr>
            <sz val="9"/>
            <color indexed="81"/>
            <rFont val="Tahoma"/>
            <family val="2"/>
          </rPr>
          <t>=[VMT Share on CD]*([CD Electricity]+[CD Diesel]) + [VMT Share on CS]*[CS Diesel])</t>
        </r>
      </text>
    </comment>
    <comment ref="Q1965" authorId="0" shapeId="0" xr:uid="{00000000-0006-0000-0200-00002E000000}">
      <text>
        <r>
          <rPr>
            <sz val="9"/>
            <color indexed="81"/>
            <rFont val="Tahoma"/>
            <family val="2"/>
          </rPr>
          <t>=[VMT Share on CD]*([CD Electricity]+[CD Diesel]) + [VMT Share on CS]*[CS Diesel])</t>
        </r>
      </text>
    </comment>
    <comment ref="U1965" authorId="0" shapeId="0" xr:uid="{00000000-0006-0000-0200-00002F000000}">
      <text>
        <r>
          <rPr>
            <sz val="9"/>
            <color indexed="81"/>
            <rFont val="Tahoma"/>
            <family val="2"/>
          </rPr>
          <t>=[VMT Share on CD]*([CD Electricity]+[CD Diesel]) + [VMT Share on CS]*[CS Diesel])</t>
        </r>
      </text>
    </comment>
    <comment ref="Y1965" authorId="0" shapeId="0" xr:uid="{00000000-0006-0000-0200-000030000000}">
      <text>
        <r>
          <rPr>
            <sz val="9"/>
            <color indexed="81"/>
            <rFont val="Tahoma"/>
            <family val="2"/>
          </rPr>
          <t>=[VMT Share on CD]*([CD Electricity]+[CD Diesel]) + [VMT Share on CS]*[CS Diesel])</t>
        </r>
      </text>
    </comment>
    <comment ref="Q1995" authorId="0" shapeId="0" xr:uid="{00000000-0006-0000-0200-000031000000}">
      <text>
        <r>
          <rPr>
            <sz val="9"/>
            <color indexed="81"/>
            <rFont val="Tahoma"/>
            <family val="2"/>
          </rPr>
          <t>=[VMT Share on CD]*([CD Electricity]+[CD Diesel]) + [VMT Share on CS]*[CS Diesel])</t>
        </r>
      </text>
    </comment>
    <comment ref="U1995" authorId="0" shapeId="0" xr:uid="{00000000-0006-0000-0200-000032000000}">
      <text>
        <r>
          <rPr>
            <sz val="9"/>
            <color indexed="81"/>
            <rFont val="Tahoma"/>
            <family val="2"/>
          </rPr>
          <t>=[VMT Share on CD]*([CD Electricity]+[CD Diesel]) + [VMT Share on CS]*[CS Diesel])</t>
        </r>
      </text>
    </comment>
    <comment ref="Y1995" authorId="0" shapeId="0" xr:uid="{00000000-0006-0000-0200-000033000000}">
      <text>
        <r>
          <rPr>
            <sz val="9"/>
            <color indexed="81"/>
            <rFont val="Tahoma"/>
            <family val="2"/>
          </rPr>
          <t>=[VMT Share on CD]*([CD Electricity]+[CD Diesel]) + [VMT Share on CS]*[CS Diesel])</t>
        </r>
      </text>
    </comment>
    <comment ref="Q2385" authorId="0" shapeId="0" xr:uid="{00000000-0006-0000-0200-000034000000}">
      <text>
        <r>
          <rPr>
            <sz val="9"/>
            <color indexed="81"/>
            <rFont val="Tahoma"/>
            <family val="2"/>
          </rPr>
          <t>=[VMT Share on CD]*([CD Electricity]+[CD H2]) + [VMT Share on CS]*[CS H2]</t>
        </r>
      </text>
    </comment>
    <comment ref="U2385" authorId="0" shapeId="0" xr:uid="{00000000-0006-0000-0200-000035000000}">
      <text>
        <r>
          <rPr>
            <sz val="9"/>
            <color indexed="81"/>
            <rFont val="Tahoma"/>
            <family val="2"/>
          </rPr>
          <t>=[VMT Share on CD]*([CD Electricity]+[CD H2]) + [VMT Share on CS]*[CS H2]</t>
        </r>
      </text>
    </comment>
    <comment ref="Y2385" authorId="0" shapeId="0" xr:uid="{00000000-0006-0000-0200-000036000000}">
      <text>
        <r>
          <rPr>
            <sz val="9"/>
            <color indexed="81"/>
            <rFont val="Tahoma"/>
            <family val="2"/>
          </rPr>
          <t>=[VMT Share on CD]*([CD Electricity]+[CD H2]) + [VMT Share on CS]*[CS H2]</t>
        </r>
      </text>
    </comment>
    <comment ref="Q2415" authorId="0" shapeId="0" xr:uid="{00000000-0006-0000-0200-000037000000}">
      <text>
        <r>
          <rPr>
            <sz val="9"/>
            <color indexed="81"/>
            <rFont val="Tahoma"/>
            <family val="2"/>
          </rPr>
          <t>=[VMT Share on CD]*([CD Electricity]+[CD H2]) + [VMT Share on CS]*[CS H2]</t>
        </r>
      </text>
    </comment>
    <comment ref="U2415" authorId="0" shapeId="0" xr:uid="{00000000-0006-0000-0200-000038000000}">
      <text>
        <r>
          <rPr>
            <sz val="9"/>
            <color indexed="81"/>
            <rFont val="Tahoma"/>
            <family val="2"/>
          </rPr>
          <t>=[VMT Share on CD]*([CD Electricity]+[CD H2]) + [VMT Share on CS]*[CS H2]</t>
        </r>
      </text>
    </comment>
    <comment ref="Y2415" authorId="0" shapeId="0" xr:uid="{00000000-0006-0000-0200-000039000000}">
      <text>
        <r>
          <rPr>
            <sz val="9"/>
            <color indexed="81"/>
            <rFont val="Tahoma"/>
            <family val="2"/>
          </rPr>
          <t>=[VMT Share on CD]*([CD Electricity]+[CD H2]) + [VMT Share on CS]*[CS H2]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Wang</author>
    <author>Anant Vyas</author>
    <author>mwang</author>
    <author>Hao Cai</author>
  </authors>
  <commentList>
    <comment ref="B5" authorId="0" shapeId="0" xr:uid="{00000000-0006-0000-0300-000001000000}">
      <text>
        <r>
          <rPr>
            <sz val="8"/>
            <color indexed="81"/>
            <rFont val="Tahoma"/>
            <family val="2"/>
          </rPr>
          <t>Emsisions factors are for large industrial boilers. 
Calculated utility boiler results in g/kWh in Electric sheet are based on the inputs here. 
Also, utility boiler results in g/kWh are inputted separately into Electric sheet.</t>
        </r>
      </text>
    </comment>
    <comment ref="D5" authorId="0" shapeId="0" xr:uid="{00000000-0006-0000-0300-000002000000}">
      <text>
        <r>
          <rPr>
            <sz val="8"/>
            <color indexed="81"/>
            <rFont val="Tahoma"/>
            <family val="2"/>
          </rPr>
          <t>Emsisions factors are for large turbines. 
Calculated turbine results in g/kWh in Electric sheet are based on the inputs here. 
Also, turbine results in g/kWh are inputted separately into Electric sheet.</t>
        </r>
      </text>
    </comment>
    <comment ref="E5" authorId="0" shapeId="0" xr:uid="{00000000-0006-0000-0300-000003000000}">
      <text>
        <r>
          <rPr>
            <sz val="8"/>
            <color indexed="81"/>
            <rFont val="Tahoma"/>
            <family val="2"/>
          </rPr>
          <t xml:space="preserve">Calculated CC turbine results in g/kWh in Electric sheet are based on the inputs here. 
Also, CC turbine results in g/kWh are inputted separately into Electric sheet.
</t>
        </r>
      </text>
    </comment>
    <comment ref="H5" authorId="1" shapeId="0" xr:uid="{00000000-0006-0000-0300-000004000000}">
      <text>
        <r>
          <rPr>
            <sz val="8"/>
            <color indexed="81"/>
            <rFont val="Tahoma"/>
            <family val="2"/>
          </rPr>
          <t xml:space="preserve">CO and CH4 emissions are calculated from CO2 emissions and ratios developed from Kuipers and Jarvis (1996). </t>
        </r>
      </text>
    </comment>
    <comment ref="K5" authorId="0" shapeId="0" xr:uid="{00000000-0006-0000-0300-000005000000}">
      <text>
        <r>
          <rPr>
            <sz val="8"/>
            <color indexed="81"/>
            <rFont val="Tahoma"/>
            <family val="2"/>
          </rPr>
          <t xml:space="preserve">Calculated utility boilers results in g/kWh in Electric sheet are based on the inputs here. 
Also, utility boilers results in g/kWh are inputted separately into Electric sheet.
</t>
        </r>
      </text>
    </comment>
    <comment ref="AE5" authorId="0" shapeId="0" xr:uid="{00000000-0006-0000-0300-000006000000}">
      <text>
        <r>
          <rPr>
            <sz val="8"/>
            <color indexed="81"/>
            <rFont val="Tahoma"/>
            <family val="2"/>
          </rPr>
          <t>Based on EPA's Air Chief Version 8, June 20th, 2001.
PM emission factors are coal utility boilers. 
CH4 emission factors are not changed this time.</t>
        </r>
      </text>
    </comment>
    <comment ref="AJ5" authorId="0" shapeId="0" xr:uid="{00000000-0006-0000-0300-000007000000}">
      <text>
        <r>
          <rPr>
            <sz val="8"/>
            <color indexed="81"/>
            <rFont val="Tahoma"/>
            <family val="2"/>
          </rPr>
          <t>Based on EPA's Air Chief Version 8, June 20th, 2001.
PM emission factors are coal utility boilers. 
CH4 emission factors are not changed this time.</t>
        </r>
      </text>
    </comment>
    <comment ref="BD14" authorId="2" shapeId="0" xr:uid="{00000000-0006-0000-0300-000008000000}">
      <text>
        <r>
          <rPr>
            <b/>
            <sz val="10"/>
            <color indexed="81"/>
            <rFont val="Tahoma"/>
            <family val="2"/>
          </rPr>
          <t xml:space="preserve">IPCC 2006 </t>
        </r>
      </text>
    </comment>
    <comment ref="BD15" authorId="2" shapeId="0" xr:uid="{00000000-0006-0000-0300-000009000000}">
      <text>
        <r>
          <rPr>
            <b/>
            <sz val="10"/>
            <color indexed="81"/>
            <rFont val="Tahoma"/>
            <family val="2"/>
          </rPr>
          <t xml:space="preserve">IPCC 2006 </t>
        </r>
      </text>
    </comment>
    <comment ref="A19" authorId="0" shapeId="0" xr:uid="{00000000-0006-0000-0300-00000A000000}">
      <text>
        <r>
          <rPr>
            <sz val="8"/>
            <color indexed="81"/>
            <rFont val="Tahoma"/>
            <family val="2"/>
          </rPr>
          <t>Emission factors of fuel combustion for feestock and fuel tranportation are affected by load factors (see SAE 2000-01-2976). Thus, emission factors are determined for the trip to destination and the back-haul trip, separately.</t>
        </r>
      </text>
    </comment>
    <comment ref="AC35" authorId="0" shapeId="0" xr:uid="{00000000-0006-0000-0300-00000B000000}">
      <text>
        <r>
          <rPr>
            <sz val="8"/>
            <color indexed="81"/>
            <rFont val="Tahoma"/>
            <family val="2"/>
          </rPr>
          <t>Revised based on Mobile6 runs in Nov. 2002.</t>
        </r>
      </text>
    </comment>
    <comment ref="AO35" authorId="0" shapeId="0" xr:uid="{00000000-0006-0000-0300-00000C000000}">
      <text>
        <r>
          <rPr>
            <sz val="8"/>
            <color indexed="81"/>
            <rFont val="Tahoma"/>
            <family val="2"/>
          </rPr>
          <t>revised based on Mobile6 runs in Nov. 2002.</t>
        </r>
      </text>
    </comment>
    <comment ref="AC50" authorId="0" shapeId="0" xr:uid="{00000000-0006-0000-0300-00000D000000}">
      <text>
        <r>
          <rPr>
            <sz val="8"/>
            <color indexed="81"/>
            <rFont val="Tahoma"/>
            <family val="2"/>
          </rPr>
          <t>Revised based on Mobile6 runs in Nov. 2002.</t>
        </r>
      </text>
    </comment>
    <comment ref="AO50" authorId="0" shapeId="0" xr:uid="{00000000-0006-0000-0300-00000E000000}">
      <text>
        <r>
          <rPr>
            <sz val="8"/>
            <color indexed="81"/>
            <rFont val="Tahoma"/>
            <family val="2"/>
          </rPr>
          <t>revised based on Mobile6 runs in Nov. 2002.</t>
        </r>
      </text>
    </comment>
    <comment ref="H117" authorId="3" shapeId="0" xr:uid="{00000000-0006-0000-0300-00000F000000}">
      <text>
        <r>
          <rPr>
            <b/>
            <sz val="9"/>
            <color indexed="81"/>
            <rFont val="Tahoma"/>
            <family val="2"/>
          </rPr>
          <t>Hao Cai:</t>
        </r>
        <r>
          <rPr>
            <sz val="9"/>
            <color indexed="81"/>
            <rFont val="Tahoma"/>
            <family val="2"/>
          </rPr>
          <t xml:space="preserve">
Assumed the same as LDT1&amp;LDT2</t>
        </r>
      </text>
    </comment>
    <comment ref="H118" authorId="3" shapeId="0" xr:uid="{00000000-0006-0000-0300-000010000000}">
      <text>
        <r>
          <rPr>
            <b/>
            <sz val="9"/>
            <color indexed="81"/>
            <rFont val="Tahoma"/>
            <family val="2"/>
          </rPr>
          <t>Hao Cai:</t>
        </r>
        <r>
          <rPr>
            <sz val="9"/>
            <color indexed="81"/>
            <rFont val="Tahoma"/>
            <family val="2"/>
          </rPr>
          <t xml:space="preserve">
Assumed the same as LDT1&amp;LDT2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Wang2</author>
    <author>Michael Wang</author>
    <author>jhan</author>
    <author>JW</author>
    <author>Hao Cai</author>
    <author>Jeongwoo Han</author>
    <author>ywu</author>
  </authors>
  <commentList>
    <comment ref="M40" authorId="0" shapeId="0" xr:uid="{00000000-0006-0000-0400-000001000000}">
      <text>
        <r>
          <rPr>
            <sz val="8"/>
            <color indexed="81"/>
            <rFont val="Tahoma"/>
            <family val="2"/>
          </rPr>
          <t xml:space="preserve">GREET-calculated emission factors.
</t>
        </r>
      </text>
    </comment>
    <comment ref="M41" authorId="0" shapeId="0" xr:uid="{00000000-0006-0000-0400-000002000000}">
      <text>
        <r>
          <rPr>
            <sz val="8"/>
            <color indexed="81"/>
            <rFont val="Tahoma"/>
            <family val="2"/>
          </rPr>
          <t xml:space="preserve">GREET-calculated emission factors.
</t>
        </r>
      </text>
    </comment>
    <comment ref="C59" authorId="1" shapeId="0" xr:uid="{00000000-0006-0000-0400-000003000000}">
      <text>
        <r>
          <rPr>
            <sz val="8"/>
            <color indexed="81"/>
            <rFont val="Tahoma"/>
            <family val="2"/>
          </rPr>
          <t>This generation mix is for calculating energy use and emissions of electricity generation for use in EVs, grid operations of charge-depleting HEVs, and electrolysis hydrogen.</t>
        </r>
      </text>
    </comment>
    <comment ref="D59" authorId="1" shapeId="0" xr:uid="{00000000-0006-0000-0400-000004000000}">
      <text>
        <r>
          <rPr>
            <sz val="8"/>
            <color indexed="81"/>
            <rFont val="Tahoma"/>
            <family val="2"/>
          </rPr>
          <t>This generation mix is for calculating energy use and emissions of electricity generation for stationary use.</t>
        </r>
      </text>
    </comment>
    <comment ref="A73" authorId="2" shapeId="0" xr:uid="{00000000-0006-0000-0400-000005000000}">
      <text>
        <r>
          <rPr>
            <sz val="9"/>
            <color indexed="81"/>
            <rFont val="Tahoma"/>
            <family val="2"/>
          </rPr>
          <t>Assuming 20% moisture in biomass feedstock</t>
        </r>
      </text>
    </comment>
    <comment ref="A74" authorId="2" shapeId="0" xr:uid="{00000000-0006-0000-0400-000006000000}">
      <text>
        <r>
          <rPr>
            <sz val="9"/>
            <color indexed="81"/>
            <rFont val="Tahoma"/>
            <family val="2"/>
          </rPr>
          <t>Assuming 20% moisture in biomass feedstock</t>
        </r>
      </text>
    </comment>
    <comment ref="G75" authorId="1" shapeId="0" xr:uid="{00000000-0006-0000-0400-000007000000}">
      <text>
        <r>
          <rPr>
            <sz val="8"/>
            <color indexed="81"/>
            <rFont val="Tahoma"/>
            <family val="2"/>
          </rPr>
          <t xml:space="preserve">The efficiency of 100% means that Btu accounting starts from Btu contained in electricity. The thermal efficiency of electricity generation in nuclear power plants (LWR) is 35%.
</t>
        </r>
      </text>
    </comment>
    <comment ref="H75" authorId="1" shapeId="0" xr:uid="{00000000-0006-0000-0400-000008000000}">
      <text>
        <r>
          <rPr>
            <sz val="8"/>
            <color indexed="81"/>
            <rFont val="Tahoma"/>
            <family val="2"/>
          </rPr>
          <t xml:space="preserve">The efficiency of 100% means that Btu accounting starts from Btu contained in electricity. The thermal efficiency of electricity generation in nuclear power plants (LWR) is 35%.
</t>
        </r>
      </text>
    </comment>
    <comment ref="R86" authorId="1" shapeId="0" xr:uid="{00000000-0006-0000-0400-000009000000}">
      <text>
        <r>
          <rPr>
            <sz val="8"/>
            <color indexed="81"/>
            <rFont val="Arial"/>
            <family val="2"/>
          </rPr>
          <t>Emission factors of VOC, CO, NOX, SOX, and PM10 are from TS look-up tables at the bottom of this sheet. User should not change the value here.</t>
        </r>
        <r>
          <rPr>
            <sz val="9"/>
            <color indexed="81"/>
            <rFont val="Tahoma"/>
            <family val="2"/>
          </rPr>
          <t xml:space="preserve">
</t>
        </r>
      </text>
    </comment>
    <comment ref="Z97" authorId="0" shapeId="0" xr:uid="{00000000-0006-0000-0400-00000A000000}">
      <text>
        <r>
          <rPr>
            <sz val="8"/>
            <color indexed="81"/>
            <rFont val="Tahoma"/>
            <family val="2"/>
          </rPr>
          <t xml:space="preserve">GREET-calculated emission factors.
</t>
        </r>
      </text>
    </comment>
    <comment ref="AF97" authorId="0" shapeId="0" xr:uid="{00000000-0006-0000-0400-00000B000000}">
      <text>
        <r>
          <rPr>
            <sz val="8"/>
            <color indexed="81"/>
            <rFont val="Tahoma"/>
            <family val="2"/>
          </rPr>
          <t xml:space="preserve">GREET-calculated emission factors.
</t>
        </r>
      </text>
    </comment>
    <comment ref="AG97" authorId="0" shapeId="0" xr:uid="{00000000-0006-0000-0400-00000C000000}">
      <text>
        <r>
          <rPr>
            <sz val="8"/>
            <color indexed="81"/>
            <rFont val="Tahoma"/>
            <family val="2"/>
          </rPr>
          <t xml:space="preserve">GREET-calculated emission factors.
</t>
        </r>
      </text>
    </comment>
    <comment ref="AH97" authorId="0" shapeId="0" xr:uid="{00000000-0006-0000-0400-00000D000000}">
      <text>
        <r>
          <rPr>
            <sz val="8"/>
            <color indexed="81"/>
            <rFont val="Tahoma"/>
            <family val="2"/>
          </rPr>
          <t xml:space="preserve">GREET-calculated emission factors.
</t>
        </r>
      </text>
    </comment>
    <comment ref="AI97" authorId="0" shapeId="0" xr:uid="{00000000-0006-0000-0400-00000E000000}">
      <text>
        <r>
          <rPr>
            <sz val="8"/>
            <color indexed="81"/>
            <rFont val="Tahoma"/>
            <family val="2"/>
          </rPr>
          <t xml:space="preserve">GREET-calculated emission factors.
</t>
        </r>
      </text>
    </comment>
    <comment ref="AJ97" authorId="0" shapeId="0" xr:uid="{00000000-0006-0000-0400-00000F000000}">
      <text>
        <r>
          <rPr>
            <sz val="8"/>
            <color indexed="81"/>
            <rFont val="Tahoma"/>
            <family val="2"/>
          </rPr>
          <t xml:space="preserve">GREET-calculated emission factors.
</t>
        </r>
      </text>
    </comment>
    <comment ref="Z98" authorId="0" shapeId="0" xr:uid="{00000000-0006-0000-0400-000010000000}">
      <text>
        <r>
          <rPr>
            <sz val="8"/>
            <color indexed="81"/>
            <rFont val="Tahoma"/>
            <family val="2"/>
          </rPr>
          <t xml:space="preserve">GREET-calculated emission factors.
</t>
        </r>
      </text>
    </comment>
    <comment ref="AF98" authorId="0" shapeId="0" xr:uid="{00000000-0006-0000-0400-000011000000}">
      <text>
        <r>
          <rPr>
            <sz val="8"/>
            <color indexed="81"/>
            <rFont val="Tahoma"/>
            <family val="2"/>
          </rPr>
          <t xml:space="preserve">GREET-calculated emission factors.
</t>
        </r>
      </text>
    </comment>
    <comment ref="AG98" authorId="0" shapeId="0" xr:uid="{00000000-0006-0000-0400-000012000000}">
      <text>
        <r>
          <rPr>
            <sz val="8"/>
            <color indexed="81"/>
            <rFont val="Tahoma"/>
            <family val="2"/>
          </rPr>
          <t xml:space="preserve">GREET-calculated emission factors.
</t>
        </r>
      </text>
    </comment>
    <comment ref="AH98" authorId="0" shapeId="0" xr:uid="{00000000-0006-0000-0400-000013000000}">
      <text>
        <r>
          <rPr>
            <sz val="8"/>
            <color indexed="81"/>
            <rFont val="Tahoma"/>
            <family val="2"/>
          </rPr>
          <t xml:space="preserve">GREET-calculated emission factors.
</t>
        </r>
      </text>
    </comment>
    <comment ref="AI98" authorId="0" shapeId="0" xr:uid="{00000000-0006-0000-0400-000014000000}">
      <text>
        <r>
          <rPr>
            <sz val="8"/>
            <color indexed="81"/>
            <rFont val="Tahoma"/>
            <family val="2"/>
          </rPr>
          <t xml:space="preserve">GREET-calculated emission factors.
</t>
        </r>
      </text>
    </comment>
    <comment ref="AJ98" authorId="0" shapeId="0" xr:uid="{00000000-0006-0000-0400-000015000000}">
      <text>
        <r>
          <rPr>
            <sz val="8"/>
            <color indexed="81"/>
            <rFont val="Tahoma"/>
            <family val="2"/>
          </rPr>
          <t xml:space="preserve">GREET-calculated emission factors.
</t>
        </r>
      </text>
    </comment>
    <comment ref="E100" authorId="1" shapeId="0" xr:uid="{00000000-0006-0000-0400-000016000000}">
      <text>
        <r>
          <rPr>
            <sz val="8"/>
            <color indexed="81"/>
            <rFont val="Tahoma"/>
            <family val="2"/>
          </rPr>
          <t>This is the amount of CO2 in burnt biomass that is from the atmosphere.</t>
        </r>
      </text>
    </comment>
    <comment ref="F100" authorId="1" shapeId="0" xr:uid="{00000000-0006-0000-0400-000017000000}">
      <text>
        <r>
          <rPr>
            <sz val="8"/>
            <color indexed="81"/>
            <rFont val="Tahoma"/>
            <family val="2"/>
          </rPr>
          <t>This is the amount of CO2 in burnt biomass that is from the atmosphere.</t>
        </r>
      </text>
    </comment>
    <comment ref="G100" authorId="1" shapeId="0" xr:uid="{00000000-0006-0000-0400-000018000000}">
      <text>
        <r>
          <rPr>
            <sz val="8"/>
            <color indexed="81"/>
            <rFont val="Tahoma"/>
            <family val="2"/>
          </rPr>
          <t>This is the amount of CO2 in burnt biomass that is from the atmosphere.</t>
        </r>
      </text>
    </comment>
    <comment ref="H100" authorId="1" shapeId="0" xr:uid="{00000000-0006-0000-0400-000019000000}">
      <text>
        <r>
          <rPr>
            <sz val="8"/>
            <color indexed="81"/>
            <rFont val="Tahoma"/>
            <family val="2"/>
          </rPr>
          <t>This is the amount of CO2 in burnt biomass that is from the atmosphere.</t>
        </r>
      </text>
    </comment>
    <comment ref="I100" authorId="1" shapeId="0" xr:uid="{00000000-0006-0000-0400-00001A000000}">
      <text>
        <r>
          <rPr>
            <sz val="8"/>
            <color indexed="81"/>
            <rFont val="Tahoma"/>
            <family val="2"/>
          </rPr>
          <t>This is the amount of CO2 in burnt biomass that is from the atmosphere.</t>
        </r>
      </text>
    </comment>
    <comment ref="M100" authorId="1" shapeId="0" xr:uid="{00000000-0006-0000-0400-00001B000000}">
      <text>
        <r>
          <rPr>
            <sz val="8"/>
            <color indexed="81"/>
            <rFont val="Tahoma"/>
            <family val="2"/>
          </rPr>
          <t>This is the amount of CO2 in burnt biomass that is from the atmosphere.</t>
        </r>
      </text>
    </comment>
    <comment ref="N100" authorId="1" shapeId="0" xr:uid="{00000000-0006-0000-0400-00001C000000}">
      <text>
        <r>
          <rPr>
            <sz val="8"/>
            <color indexed="81"/>
            <rFont val="Tahoma"/>
            <family val="2"/>
          </rPr>
          <t>This is the amount of CO2 in burnt biomass that is from the atmosphere.</t>
        </r>
      </text>
    </comment>
    <comment ref="O100" authorId="1" shapeId="0" xr:uid="{00000000-0006-0000-0400-00001D000000}">
      <text>
        <r>
          <rPr>
            <sz val="8"/>
            <color indexed="81"/>
            <rFont val="Tahoma"/>
            <family val="2"/>
          </rPr>
          <t>This is the amount of CO2 in burnt biomass that is from the atmosphere.</t>
        </r>
      </text>
    </comment>
    <comment ref="P100" authorId="1" shapeId="0" xr:uid="{00000000-0006-0000-0400-00001E000000}">
      <text>
        <r>
          <rPr>
            <sz val="8"/>
            <color indexed="81"/>
            <rFont val="Tahoma"/>
            <family val="2"/>
          </rPr>
          <t>This is the amount of CO2 in burnt biomass that is from the atmosphere.</t>
        </r>
      </text>
    </comment>
    <comment ref="Q100" authorId="1" shapeId="0" xr:uid="{00000000-0006-0000-0400-00001F000000}">
      <text>
        <r>
          <rPr>
            <sz val="8"/>
            <color indexed="81"/>
            <rFont val="Tahoma"/>
            <family val="2"/>
          </rPr>
          <t>This is the amount of CO2 in burnt biomass that is from the atmosphere.</t>
        </r>
      </text>
    </comment>
    <comment ref="AA100" authorId="1" shapeId="0" xr:uid="{00000000-0006-0000-0400-000020000000}">
      <text>
        <r>
          <rPr>
            <sz val="8"/>
            <color indexed="81"/>
            <rFont val="Tahoma"/>
            <family val="2"/>
          </rPr>
          <t>This is the amount of CO2 in burnt biomass that is from the atmosphere.</t>
        </r>
      </text>
    </comment>
    <comment ref="AB100" authorId="1" shapeId="0" xr:uid="{00000000-0006-0000-0400-000021000000}">
      <text>
        <r>
          <rPr>
            <sz val="8"/>
            <color indexed="81"/>
            <rFont val="Tahoma"/>
            <family val="2"/>
          </rPr>
          <t>This is the amount of CO2 in burnt biomass that is from the atmosphere.</t>
        </r>
      </text>
    </comment>
    <comment ref="AC100" authorId="1" shapeId="0" xr:uid="{00000000-0006-0000-0400-000022000000}">
      <text>
        <r>
          <rPr>
            <sz val="8"/>
            <color indexed="81"/>
            <rFont val="Tahoma"/>
            <family val="2"/>
          </rPr>
          <t>This is the amount of CO2 in burnt biomass that is from the atmosphere.</t>
        </r>
      </text>
    </comment>
    <comment ref="AD100" authorId="1" shapeId="0" xr:uid="{00000000-0006-0000-0400-000023000000}">
      <text>
        <r>
          <rPr>
            <sz val="8"/>
            <color indexed="81"/>
            <rFont val="Tahoma"/>
            <family val="2"/>
          </rPr>
          <t>This is the amount of CO2 in burnt biomass that is from the atmosphere.</t>
        </r>
      </text>
    </comment>
    <comment ref="AE100" authorId="1" shapeId="0" xr:uid="{00000000-0006-0000-0400-000024000000}">
      <text>
        <r>
          <rPr>
            <sz val="8"/>
            <color indexed="81"/>
            <rFont val="Tahoma"/>
            <family val="2"/>
          </rPr>
          <t>This is the amount of CO2 in burnt biomass that is from the atmosphere.</t>
        </r>
      </text>
    </comment>
    <comment ref="AF100" authorId="1" shapeId="0" xr:uid="{00000000-0006-0000-0400-000025000000}">
      <text>
        <r>
          <rPr>
            <sz val="8"/>
            <color indexed="81"/>
            <rFont val="Tahoma"/>
            <family val="2"/>
          </rPr>
          <t>This is the amount of CO2 in burnt biomass that is from the atmosphere.</t>
        </r>
      </text>
    </comment>
    <comment ref="AG100" authorId="1" shapeId="0" xr:uid="{00000000-0006-0000-0400-000026000000}">
      <text>
        <r>
          <rPr>
            <sz val="8"/>
            <color indexed="81"/>
            <rFont val="Tahoma"/>
            <family val="2"/>
          </rPr>
          <t>This is the amount of CO2 in burnt biomass that is from the atmosphere.</t>
        </r>
      </text>
    </comment>
    <comment ref="AH100" authorId="1" shapeId="0" xr:uid="{00000000-0006-0000-0400-000027000000}">
      <text>
        <r>
          <rPr>
            <sz val="8"/>
            <color indexed="81"/>
            <rFont val="Tahoma"/>
            <family val="2"/>
          </rPr>
          <t>This is the amount of CO2 in burnt biomass that is from the atmosphere.</t>
        </r>
      </text>
    </comment>
    <comment ref="AI100" authorId="1" shapeId="0" xr:uid="{00000000-0006-0000-0400-000028000000}">
      <text>
        <r>
          <rPr>
            <sz val="8"/>
            <color indexed="81"/>
            <rFont val="Tahoma"/>
            <family val="2"/>
          </rPr>
          <t>This is the amount of CO2 in burnt biomass that is from the atmosphere.</t>
        </r>
      </text>
    </comment>
    <comment ref="AJ100" authorId="1" shapeId="0" xr:uid="{00000000-0006-0000-0400-000029000000}">
      <text>
        <r>
          <rPr>
            <sz val="8"/>
            <color indexed="81"/>
            <rFont val="Tahoma"/>
            <family val="2"/>
          </rPr>
          <t>This is the amount of CO2 in burnt biomass that is from the atmosphere.</t>
        </r>
      </text>
    </comment>
    <comment ref="P114" authorId="2" shapeId="0" xr:uid="{00000000-0006-0000-0400-00002A000000}">
      <text>
        <r>
          <rPr>
            <sz val="9"/>
            <color indexed="81"/>
            <rFont val="Tahoma"/>
            <family val="2"/>
          </rPr>
          <t>Fugitive Emissions from Geofluid</t>
        </r>
      </text>
    </comment>
    <comment ref="BD114" authorId="2" shapeId="0" xr:uid="{00000000-0006-0000-0400-00002B000000}">
      <text>
        <r>
          <rPr>
            <sz val="9"/>
            <color indexed="81"/>
            <rFont val="Tahoma"/>
            <family val="2"/>
          </rPr>
          <t>Fugitive Emissions from Geofluid</t>
        </r>
      </text>
    </comment>
    <comment ref="A138" authorId="3" shapeId="0" xr:uid="{00000000-0006-0000-0400-00002C000000}">
      <text>
        <r>
          <rPr>
            <sz val="9"/>
            <color indexed="81"/>
            <rFont val="Tahoma"/>
            <family val="2"/>
          </rPr>
          <t>Energy use and emissions for power plant infrastructure are calculated in GREET2.</t>
        </r>
      </text>
    </comment>
    <comment ref="EH183" authorId="4" shapeId="0" xr:uid="{00000000-0006-0000-0400-00002D000000}">
      <text>
        <r>
          <rPr>
            <b/>
            <sz val="9"/>
            <color indexed="81"/>
            <rFont val="Tahoma"/>
            <family val="2"/>
          </rPr>
          <t>Hao Cai:</t>
        </r>
        <r>
          <rPr>
            <sz val="9"/>
            <color indexed="81"/>
            <rFont val="Tahoma"/>
            <family val="2"/>
          </rPr>
          <t xml:space="preserve">
Changed to "Geothermal…"</t>
        </r>
      </text>
    </comment>
    <comment ref="R207" authorId="5" shapeId="0" xr:uid="{00000000-0006-0000-0400-00002E000000}">
      <text>
        <r>
          <rPr>
            <sz val="9"/>
            <color indexed="81"/>
            <rFont val="Tahoma"/>
            <family val="2"/>
          </rPr>
          <t>The Alberta Utilities Commission</t>
        </r>
      </text>
    </comment>
    <comment ref="H209" authorId="5" shapeId="0" xr:uid="{00000000-0006-0000-0400-00002F000000}">
      <text>
        <r>
          <rPr>
            <sz val="9"/>
            <color indexed="81"/>
            <rFont val="Tahoma"/>
            <family val="2"/>
          </rPr>
          <t>this information is SA electricity mix in 2012: http://www.iea.org/statistics/statisticssearch/report/?year=2012&amp;country=SOUTHAFRIC&amp;product=ElectricityandHeat</t>
        </r>
      </text>
    </comment>
    <comment ref="H217" authorId="5" shapeId="0" xr:uid="{00000000-0006-0000-0400-000030000000}">
      <text>
        <r>
          <rPr>
            <sz val="9"/>
            <color indexed="81"/>
            <rFont val="Tahoma"/>
            <family val="2"/>
          </rPr>
          <t>this values correspond to South Africa in 2011, according to the world bank IBRD- IDA.</t>
        </r>
      </text>
    </comment>
    <comment ref="R224" authorId="4" shapeId="0" xr:uid="{00000000-0006-0000-0400-000031000000}">
      <text>
        <r>
          <rPr>
            <sz val="9"/>
            <color indexed="81"/>
            <rFont val="Tahoma"/>
            <family val="2"/>
          </rPr>
          <t>Assuming Alberta NG-based electricity is 100% from NG boilers.</t>
        </r>
      </text>
    </comment>
    <comment ref="B360" authorId="6" shapeId="0" xr:uid="{00000000-0006-0000-0400-000032000000}">
      <text>
        <r>
          <rPr>
            <sz val="8"/>
            <color indexed="81"/>
            <rFont val="Tahoma"/>
            <family val="2"/>
          </rPr>
          <t xml:space="preserve">Emission factors are calculated by the emission rates in EF sheet (g/mmBtu) and energy efficiencies of coal IGCC turbine due to lack of NEI data.
</t>
        </r>
      </text>
    </comment>
    <comment ref="B374" authorId="6" shapeId="0" xr:uid="{00000000-0006-0000-0400-000033000000}">
      <text>
        <r>
          <rPr>
            <sz val="8"/>
            <color indexed="81"/>
            <rFont val="Tahoma"/>
            <family val="2"/>
          </rPr>
          <t xml:space="preserve">Emission factors of VOC, CO, NOX, and PM10 are calculated by the emission rates of biomass FBC boiler in EF sheet (g/mmBtu) and energy efficiencies of biomass boiler due to lack of NEI data. SOX emission factors are assumed the same as biomass IGCC turbine.
</t>
        </r>
      </text>
    </comment>
    <comment ref="B388" authorId="6" shapeId="0" xr:uid="{00000000-0006-0000-0400-000034000000}">
      <text>
        <r>
          <rPr>
            <sz val="8"/>
            <color indexed="81"/>
            <rFont val="Tahoma"/>
            <family val="2"/>
          </rPr>
          <t xml:space="preserve">Emission factors of VOC, CO, and PM10 are assumed to be the same as coal IGCC turbine due to lack of data.
</t>
        </r>
      </text>
    </comment>
    <comment ref="B403" authorId="6" shapeId="0" xr:uid="{00000000-0006-0000-0400-000035000000}">
      <text>
        <r>
          <rPr>
            <sz val="8"/>
            <color indexed="81"/>
            <rFont val="Tahoma"/>
            <family val="2"/>
          </rPr>
          <t xml:space="preserve">Emission factors of VOC, CO, and PM10 are assumed to be the same as coal IGCC turbine due to lack of data.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Michael Wang</author>
    <author>ywu</author>
    <author>Jeongwoo Han</author>
    <author>jhan</author>
    <author>A Elgowainy</author>
  </authors>
  <commentList>
    <comment ref="B4" authorId="0" shapeId="0" xr:uid="{00000000-0006-0000-0600-000001000000}">
      <text>
        <r>
          <rPr>
            <sz val="8"/>
            <color indexed="81"/>
            <rFont val="Tahoma"/>
            <family val="2"/>
          </rPr>
          <t>GREET's calculations use LHVs. If one decides to use HHVs, the HHV cell values in this sheet can be pasted into the cells in this column. However, combustion emission factors in the EF sheet need to be changed, according to the differences between LHV and HHV for each fuel.</t>
        </r>
      </text>
    </comment>
    <comment ref="H4" authorId="0" shapeId="0" xr:uid="{00000000-0006-0000-0600-000002000000}">
      <text>
        <r>
          <rPr>
            <sz val="8"/>
            <color indexed="81"/>
            <rFont val="Tahoma"/>
            <family val="2"/>
          </rPr>
          <t xml:space="preserve">Values in this column are calculated from those in the left column. Values here are used for calculations in other sheets. Values in the left column are inputted in ppm for high transparency.
</t>
        </r>
      </text>
    </comment>
    <comment ref="G15" authorId="0" shapeId="0" xr:uid="{00000000-0006-0000-0600-000003000000}">
      <text>
        <r>
          <rPr>
            <sz val="8"/>
            <color indexed="81"/>
            <rFont val="Arial"/>
            <family val="2"/>
          </rPr>
          <t>Value here is from a TS look-up table. User should not change the value here.</t>
        </r>
        <r>
          <rPr>
            <sz val="9"/>
            <color indexed="81"/>
            <rFont val="Tahoma"/>
            <family val="2"/>
          </rPr>
          <t xml:space="preserve">
</t>
        </r>
      </text>
    </comment>
    <comment ref="G20" authorId="0" shapeId="0" xr:uid="{00000000-0006-0000-0600-000004000000}">
      <text>
        <r>
          <rPr>
            <sz val="8"/>
            <color indexed="81"/>
            <rFont val="Arial"/>
            <family val="2"/>
          </rPr>
          <t>Value here is from a TS look-up table. User should not change the value here.</t>
        </r>
        <r>
          <rPr>
            <sz val="9"/>
            <color indexed="81"/>
            <rFont val="Tahoma"/>
            <family val="2"/>
          </rPr>
          <t xml:space="preserve">
</t>
        </r>
      </text>
    </comment>
    <comment ref="G21" authorId="0" shapeId="0" xr:uid="{00000000-0006-0000-0600-000005000000}">
      <text>
        <r>
          <rPr>
            <sz val="8"/>
            <color indexed="81"/>
            <rFont val="Arial"/>
            <family val="2"/>
          </rPr>
          <t>Value here is from a TS look-up table. User should not change the value here.</t>
        </r>
        <r>
          <rPr>
            <sz val="9"/>
            <color indexed="81"/>
            <rFont val="Tahoma"/>
            <family val="2"/>
          </rPr>
          <t xml:space="preserve">
</t>
        </r>
      </text>
    </comment>
    <comment ref="G22" authorId="0" shapeId="0" xr:uid="{00000000-0006-0000-0600-000006000000}">
      <text>
        <r>
          <rPr>
            <sz val="8"/>
            <color indexed="81"/>
            <rFont val="Arial"/>
            <family val="2"/>
          </rPr>
          <t>Value here is from a TS look-up table. User should not change the value here.
Beginning June 1, 2007, non-road diesel is required to have maxium of 500 ppm S; and beginning June 1, 2012, the S content is reduced to 15 ppm.
Sources: Final regulatory analysis: control of emissions from non-road diesel engines. US EPA, EPA420-R-04-007, 2004.</t>
        </r>
        <r>
          <rPr>
            <sz val="9"/>
            <color indexed="81"/>
            <rFont val="Tahoma"/>
            <family val="2"/>
          </rPr>
          <t xml:space="preserve">
</t>
        </r>
      </text>
    </comment>
    <comment ref="G29" authorId="1" shapeId="0" xr:uid="{00000000-0006-0000-0600-000007000000}">
      <text>
        <r>
          <rPr>
            <sz val="8"/>
            <color indexed="81"/>
            <rFont val="Tahoma"/>
            <family val="2"/>
          </rPr>
          <t>From a report prepaed by ENVIRON International Corporation (Los Angeles, CA, 2004) for the Port Authority of Long Beach Ports).</t>
        </r>
        <r>
          <rPr>
            <sz val="8"/>
            <color indexed="81"/>
            <rFont val="Tahoma"/>
            <family val="2"/>
          </rPr>
          <t xml:space="preserve">
</t>
        </r>
      </text>
    </comment>
    <comment ref="A43" authorId="2" shapeId="0" xr:uid="{00000000-0006-0000-0600-000008000000}">
      <text>
        <r>
          <rPr>
            <sz val="9"/>
            <color indexed="81"/>
            <rFont val="Tahoma"/>
            <family val="2"/>
          </rPr>
          <t>For algae-based renewable diesel only</t>
        </r>
      </text>
    </comment>
    <comment ref="A63" authorId="3" shapeId="0" xr:uid="{00000000-0006-0000-0600-000009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B65" authorId="4" shapeId="0" xr:uid="{00000000-0006-0000-0600-00000A000000}">
      <text>
        <r>
          <rPr>
            <b/>
            <sz val="10"/>
            <color indexed="81"/>
            <rFont val="Tahoma"/>
            <family val="2"/>
          </rPr>
          <t>Btu per (short ton, as received)</t>
        </r>
        <r>
          <rPr>
            <sz val="10"/>
            <color indexed="81"/>
            <rFont val="Tahoma"/>
            <family val="2"/>
          </rPr>
          <t xml:space="preserve">
</t>
        </r>
      </text>
    </comment>
    <comment ref="A66" authorId="0" shapeId="0" xr:uid="{00000000-0006-0000-0600-00000B000000}">
      <text>
        <r>
          <rPr>
            <sz val="8"/>
            <color indexed="81"/>
            <rFont val="Tahoma"/>
            <family val="2"/>
          </rPr>
          <t xml:space="preserve">As feedstock for coal-based H2 and FTD production pathways.
</t>
        </r>
      </text>
    </comment>
    <comment ref="B66" authorId="4" shapeId="0" xr:uid="{00000000-0006-0000-0600-00000C000000}">
      <text>
        <r>
          <rPr>
            <b/>
            <sz val="10"/>
            <color indexed="81"/>
            <rFont val="Tahoma"/>
            <family val="2"/>
          </rPr>
          <t>Btu per (short ton, as received)
Moisture Content: 4.5% wt.</t>
        </r>
        <r>
          <rPr>
            <sz val="10"/>
            <color indexed="81"/>
            <rFont val="Tahoma"/>
            <family val="2"/>
          </rPr>
          <t xml:space="preserve">
</t>
        </r>
      </text>
    </comment>
    <comment ref="D66" authorId="3" shapeId="0" xr:uid="{00000000-0006-0000-0600-00000D000000}">
      <text>
        <r>
          <rPr>
            <sz val="9"/>
            <color indexed="81"/>
            <rFont val="Tahoma"/>
            <family val="2"/>
          </rPr>
          <t>Based on EIA-423</t>
        </r>
      </text>
    </comment>
    <comment ref="F66" authorId="3" shapeId="0" xr:uid="{00000000-0006-0000-0600-00000E000000}">
      <text>
        <r>
          <rPr>
            <sz val="9"/>
            <color indexed="81"/>
            <rFont val="Tahoma"/>
            <family val="2"/>
          </rPr>
          <t>Calculated from the USGS database (2006)</t>
        </r>
      </text>
    </comment>
    <comment ref="G66" authorId="3" shapeId="0" xr:uid="{00000000-0006-0000-0600-00000F000000}">
      <text>
        <r>
          <rPr>
            <sz val="9"/>
            <color indexed="81"/>
            <rFont val="Tahoma"/>
            <family val="2"/>
          </rPr>
          <t>Based on EIA-423</t>
        </r>
      </text>
    </comment>
    <comment ref="I66" authorId="3" shapeId="0" xr:uid="{00000000-0006-0000-0600-000010000000}">
      <text>
        <r>
          <rPr>
            <sz val="9"/>
            <color indexed="81"/>
            <rFont val="Tahoma"/>
            <family val="2"/>
          </rPr>
          <t>Calculated from the USGS database (2006)</t>
        </r>
      </text>
    </comment>
    <comment ref="B67" authorId="4" shapeId="0" xr:uid="{00000000-0006-0000-0600-000011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22.4% wt.</t>
        </r>
      </text>
    </comment>
    <comment ref="D67" authorId="3" shapeId="0" xr:uid="{00000000-0006-0000-0600-000012000000}">
      <text>
        <r>
          <rPr>
            <sz val="9"/>
            <color indexed="81"/>
            <rFont val="Tahoma"/>
            <family val="2"/>
          </rPr>
          <t>Based on EIA-423</t>
        </r>
      </text>
    </comment>
    <comment ref="F67" authorId="3" shapeId="0" xr:uid="{00000000-0006-0000-0600-000013000000}">
      <text>
        <r>
          <rPr>
            <sz val="9"/>
            <color indexed="81"/>
            <rFont val="Tahoma"/>
            <family val="2"/>
          </rPr>
          <t>Calculated from the USGS database (2006)</t>
        </r>
      </text>
    </comment>
    <comment ref="G67" authorId="3" shapeId="0" xr:uid="{00000000-0006-0000-0600-000014000000}">
      <text>
        <r>
          <rPr>
            <sz val="9"/>
            <color indexed="81"/>
            <rFont val="Tahoma"/>
            <family val="2"/>
          </rPr>
          <t>Based on EIA-423</t>
        </r>
      </text>
    </comment>
    <comment ref="I67" authorId="3" shapeId="0" xr:uid="{00000000-0006-0000-0600-000015000000}">
      <text>
        <r>
          <rPr>
            <sz val="9"/>
            <color indexed="81"/>
            <rFont val="Tahoma"/>
            <family val="2"/>
          </rPr>
          <t>Calculated from the USGS database (2006)</t>
        </r>
      </text>
    </comment>
    <comment ref="B68" authorId="4" shapeId="0" xr:uid="{00000000-0006-0000-0600-000016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31.9% wt.</t>
        </r>
      </text>
    </comment>
    <comment ref="D68" authorId="3" shapeId="0" xr:uid="{00000000-0006-0000-0600-000017000000}">
      <text>
        <r>
          <rPr>
            <sz val="9"/>
            <color indexed="81"/>
            <rFont val="Tahoma"/>
            <family val="2"/>
          </rPr>
          <t>Based on EIA-423</t>
        </r>
      </text>
    </comment>
    <comment ref="F68" authorId="3" shapeId="0" xr:uid="{00000000-0006-0000-0600-000018000000}">
      <text>
        <r>
          <rPr>
            <sz val="9"/>
            <color indexed="81"/>
            <rFont val="Tahoma"/>
            <family val="2"/>
          </rPr>
          <t>Calculated from the USGS database (2006)</t>
        </r>
      </text>
    </comment>
    <comment ref="G68" authorId="3" shapeId="0" xr:uid="{00000000-0006-0000-0600-000019000000}">
      <text>
        <r>
          <rPr>
            <sz val="9"/>
            <color indexed="81"/>
            <rFont val="Tahoma"/>
            <family val="2"/>
          </rPr>
          <t>Based on EIA-423</t>
        </r>
      </text>
    </comment>
    <comment ref="I68" authorId="3" shapeId="0" xr:uid="{00000000-0006-0000-0600-00001A000000}">
      <text>
        <r>
          <rPr>
            <sz val="9"/>
            <color indexed="81"/>
            <rFont val="Tahoma"/>
            <family val="2"/>
          </rPr>
          <t>Calculated from the USGS database (2006)</t>
        </r>
      </text>
    </comment>
    <comment ref="B69" authorId="4" shapeId="0" xr:uid="{00000000-0006-0000-0600-00001B000000}">
      <text>
        <r>
          <rPr>
            <b/>
            <sz val="10"/>
            <color indexed="81"/>
            <rFont val="Tahoma"/>
            <family val="2"/>
          </rPr>
          <t>Btu per (short ton, as received)</t>
        </r>
        <r>
          <rPr>
            <sz val="10"/>
            <color indexed="81"/>
            <rFont val="Tahoma"/>
            <family val="2"/>
          </rPr>
          <t xml:space="preserve">
</t>
        </r>
      </text>
    </comment>
    <comment ref="D69" authorId="3" shapeId="0" xr:uid="{00000000-0006-0000-0600-00001C000000}">
      <text>
        <r>
          <rPr>
            <sz val="9"/>
            <color indexed="81"/>
            <rFont val="Tahoma"/>
            <family val="2"/>
          </rPr>
          <t>Assumed to be the same as bituminous coal</t>
        </r>
      </text>
    </comment>
    <comment ref="F69" authorId="3" shapeId="0" xr:uid="{00000000-0006-0000-0600-00001D000000}">
      <text>
        <r>
          <rPr>
            <sz val="9"/>
            <color indexed="81"/>
            <rFont val="Tahoma"/>
            <family val="2"/>
          </rPr>
          <t>Based on EIA-423</t>
        </r>
      </text>
    </comment>
    <comment ref="G69" authorId="3" shapeId="0" xr:uid="{00000000-0006-0000-0600-00001E000000}">
      <text>
        <r>
          <rPr>
            <sz val="9"/>
            <color indexed="81"/>
            <rFont val="Tahoma"/>
            <family val="2"/>
          </rPr>
          <t>Based on EIA-423</t>
        </r>
      </text>
    </comment>
    <comment ref="I69" authorId="3" shapeId="0" xr:uid="{00000000-0006-0000-0600-00001F000000}">
      <text>
        <r>
          <rPr>
            <sz val="9"/>
            <color indexed="81"/>
            <rFont val="Tahoma"/>
            <family val="2"/>
          </rPr>
          <t>Assumed to be the same as bituminous coal</t>
        </r>
      </text>
    </comment>
    <comment ref="B70" authorId="4" shapeId="0" xr:uid="{00000000-0006-0000-0600-000020000000}">
      <text>
        <r>
          <rPr>
            <b/>
            <sz val="10"/>
            <color indexed="81"/>
            <rFont val="Tahoma"/>
            <family val="2"/>
          </rPr>
          <t>Btu per (short ton, as received)</t>
        </r>
        <r>
          <rPr>
            <sz val="10"/>
            <color indexed="81"/>
            <rFont val="Tahoma"/>
            <family val="2"/>
          </rPr>
          <t xml:space="preserve">
</t>
        </r>
      </text>
    </comment>
    <comment ref="D70" authorId="3" shapeId="0" xr:uid="{00000000-0006-0000-0600-000021000000}">
      <text>
        <r>
          <rPr>
            <sz val="9"/>
            <color indexed="81"/>
            <rFont val="Tahoma"/>
            <family val="2"/>
          </rPr>
          <t>Based on EIA-423</t>
        </r>
      </text>
    </comment>
    <comment ref="F70" authorId="3" shapeId="0" xr:uid="{00000000-0006-0000-0600-000022000000}">
      <text>
        <r>
          <rPr>
            <sz val="9"/>
            <color indexed="81"/>
            <rFont val="Tahoma"/>
            <family val="2"/>
          </rPr>
          <t>Based on EIA-423</t>
        </r>
      </text>
    </comment>
    <comment ref="G70" authorId="3" shapeId="0" xr:uid="{00000000-0006-0000-0600-000023000000}">
      <text>
        <r>
          <rPr>
            <sz val="9"/>
            <color indexed="81"/>
            <rFont val="Tahoma"/>
            <family val="2"/>
          </rPr>
          <t>Assumed to be the same as lignite coal</t>
        </r>
      </text>
    </comment>
    <comment ref="I70" authorId="3" shapeId="0" xr:uid="{00000000-0006-0000-0600-000024000000}">
      <text>
        <r>
          <rPr>
            <sz val="9"/>
            <color indexed="81"/>
            <rFont val="Tahoma"/>
            <family val="2"/>
          </rPr>
          <t>Assumed to be the same as lignite coal</t>
        </r>
      </text>
    </comment>
    <comment ref="B71" authorId="4" shapeId="0" xr:uid="{00000000-0006-0000-0600-000025000000}">
      <text>
        <r>
          <rPr>
            <b/>
            <sz val="10"/>
            <color indexed="81"/>
            <rFont val="Tahoma"/>
            <family val="2"/>
          </rPr>
          <t>Btu per (short ton, as received)</t>
        </r>
        <r>
          <rPr>
            <sz val="10"/>
            <color indexed="81"/>
            <rFont val="Tahoma"/>
            <family val="2"/>
          </rPr>
          <t xml:space="preserve">
</t>
        </r>
      </text>
    </comment>
    <comment ref="D71" authorId="3" shapeId="0" xr:uid="{00000000-0006-0000-0600-000026000000}">
      <text>
        <r>
          <rPr>
            <sz val="9"/>
            <color indexed="81"/>
            <rFont val="Tahoma"/>
            <family val="2"/>
          </rPr>
          <t>Based on EIA-423</t>
        </r>
      </text>
    </comment>
    <comment ref="F71" authorId="3" shapeId="0" xr:uid="{00000000-0006-0000-0600-000027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G71" authorId="3" shapeId="0" xr:uid="{00000000-0006-0000-0600-000028000000}">
      <text>
        <r>
          <rPr>
            <sz val="9"/>
            <color indexed="81"/>
            <rFont val="Tahoma"/>
            <family val="2"/>
          </rPr>
          <t>Based on EIA-423</t>
        </r>
      </text>
    </comment>
    <comment ref="I71" authorId="3" shapeId="0" xr:uid="{00000000-0006-0000-0600-000029000000}">
      <text>
        <r>
          <rPr>
            <sz val="9"/>
            <color indexed="81"/>
            <rFont val="Tahoma"/>
            <family val="2"/>
          </rPr>
          <t>Based on the ratio in the previous GREET</t>
        </r>
      </text>
    </comment>
    <comment ref="B72" authorId="4" shapeId="0" xr:uid="{00000000-0006-0000-0600-00002A000000}">
      <text>
        <r>
          <rPr>
            <b/>
            <sz val="10"/>
            <color indexed="81"/>
            <rFont val="Tahoma"/>
            <family val="2"/>
          </rPr>
          <t>Btu per (short ton, as received)</t>
        </r>
        <r>
          <rPr>
            <sz val="10"/>
            <color indexed="81"/>
            <rFont val="Tahoma"/>
            <family val="2"/>
          </rPr>
          <t xml:space="preserve">
</t>
        </r>
      </text>
    </comment>
    <comment ref="D72" authorId="3" shapeId="0" xr:uid="{00000000-0006-0000-0600-00002B000000}">
      <text>
        <r>
          <rPr>
            <sz val="9"/>
            <color indexed="81"/>
            <rFont val="Tahoma"/>
            <family val="2"/>
          </rPr>
          <t>Based on EIA-423</t>
        </r>
      </text>
    </comment>
    <comment ref="F72" authorId="3" shapeId="0" xr:uid="{00000000-0006-0000-0600-00002C000000}">
      <text>
        <r>
          <rPr>
            <sz val="9"/>
            <color indexed="81"/>
            <rFont val="Tahoma"/>
            <family val="2"/>
          </rPr>
          <t>Based on EIA-423</t>
        </r>
      </text>
    </comment>
    <comment ref="G72" authorId="3" shapeId="0" xr:uid="{00000000-0006-0000-0600-00002D000000}">
      <text>
        <r>
          <rPr>
            <sz val="9"/>
            <color indexed="81"/>
            <rFont val="Tahoma"/>
            <family val="2"/>
          </rPr>
          <t>Assumed to be the same as pet coke</t>
        </r>
      </text>
    </comment>
    <comment ref="I72" authorId="3" shapeId="0" xr:uid="{00000000-0006-0000-0600-00002E000000}">
      <text>
        <r>
          <rPr>
            <sz val="9"/>
            <color indexed="81"/>
            <rFont val="Tahoma"/>
            <family val="2"/>
          </rPr>
          <t>Assumed to be the same as pet coke</t>
        </r>
      </text>
    </comment>
    <comment ref="B73" authorId="4" shapeId="0" xr:uid="{00000000-0006-0000-0600-00002F000000}">
      <text>
        <r>
          <rPr>
            <b/>
            <sz val="10"/>
            <color indexed="81"/>
            <rFont val="Tahoma"/>
            <family val="2"/>
          </rPr>
          <t>Btu per (short ton, as received)</t>
        </r>
        <r>
          <rPr>
            <sz val="10"/>
            <color indexed="81"/>
            <rFont val="Tahoma"/>
            <family val="2"/>
          </rPr>
          <t xml:space="preserve">
</t>
        </r>
      </text>
    </comment>
    <comment ref="B74" authorId="4" shapeId="0" xr:uid="{00000000-0006-0000-0600-000030000000}">
      <text>
        <r>
          <rPr>
            <b/>
            <sz val="10"/>
            <color indexed="81"/>
            <rFont val="Tahoma"/>
            <family val="2"/>
          </rPr>
          <t>Btu per (short ton, dry matter)</t>
        </r>
        <r>
          <rPr>
            <sz val="10"/>
            <color indexed="81"/>
            <rFont val="Tahoma"/>
            <family val="2"/>
          </rPr>
          <t xml:space="preserve">
</t>
        </r>
      </text>
    </comment>
    <comment ref="B76" authorId="4" shapeId="0" xr:uid="{00000000-0006-0000-0600-000031000000}">
      <text>
        <r>
          <rPr>
            <b/>
            <sz val="10"/>
            <color indexed="81"/>
            <rFont val="Tahoma"/>
            <family val="2"/>
          </rPr>
          <t>Btu per (short ton, dry matter)</t>
        </r>
        <r>
          <rPr>
            <sz val="10"/>
            <color indexed="81"/>
            <rFont val="Tahoma"/>
            <family val="2"/>
          </rPr>
          <t xml:space="preserve">
</t>
        </r>
      </text>
    </comment>
    <comment ref="B77" authorId="4" shapeId="0" xr:uid="{00000000-0006-0000-0600-000032000000}">
      <text>
        <r>
          <rPr>
            <b/>
            <sz val="10"/>
            <color indexed="81"/>
            <rFont val="Tahoma"/>
            <family val="2"/>
          </rPr>
          <t>Btu per (short ton, dry matter)</t>
        </r>
        <r>
          <rPr>
            <sz val="10"/>
            <color indexed="81"/>
            <rFont val="Tahoma"/>
            <family val="2"/>
          </rPr>
          <t xml:space="preserve">
</t>
        </r>
      </text>
    </comment>
    <comment ref="B78" authorId="4" shapeId="0" xr:uid="{00000000-0006-0000-0600-000033000000}">
      <text>
        <r>
          <rPr>
            <b/>
            <sz val="10"/>
            <color indexed="81"/>
            <rFont val="Tahoma"/>
            <family val="2"/>
          </rPr>
          <t>Btu per (short ton, dry matter)</t>
        </r>
        <r>
          <rPr>
            <sz val="10"/>
            <color indexed="81"/>
            <rFont val="Tahoma"/>
            <family val="2"/>
          </rPr>
          <t xml:space="preserve">
</t>
        </r>
      </text>
    </comment>
    <comment ref="B79" authorId="4" shapeId="0" xr:uid="{00000000-0006-0000-0600-000034000000}">
      <text>
        <r>
          <rPr>
            <b/>
            <sz val="10"/>
            <color indexed="81"/>
            <rFont val="Tahoma"/>
            <family val="2"/>
          </rPr>
          <t>Btu per (short ton, dry matter)</t>
        </r>
        <r>
          <rPr>
            <sz val="10"/>
            <color indexed="81"/>
            <rFont val="Tahoma"/>
            <family val="2"/>
          </rPr>
          <t xml:space="preserve">
</t>
        </r>
      </text>
    </comment>
    <comment ref="B80" authorId="4" shapeId="0" xr:uid="{00000000-0006-0000-0600-000035000000}">
      <text>
        <r>
          <rPr>
            <b/>
            <sz val="10"/>
            <color indexed="81"/>
            <rFont val="Tahoma"/>
            <family val="2"/>
          </rPr>
          <t>Btu per (short ton, dry matter)</t>
        </r>
        <r>
          <rPr>
            <sz val="10"/>
            <color indexed="81"/>
            <rFont val="Tahoma"/>
            <family val="2"/>
          </rPr>
          <t xml:space="preserve">
</t>
        </r>
      </text>
    </comment>
    <comment ref="B81" authorId="4" shapeId="0" xr:uid="{00000000-0006-0000-0600-000036000000}">
      <text>
        <r>
          <rPr>
            <b/>
            <sz val="10"/>
            <color indexed="81"/>
            <rFont val="Tahoma"/>
            <family val="2"/>
          </rPr>
          <t>Btu per (short ton, dry matter)</t>
        </r>
        <r>
          <rPr>
            <sz val="10"/>
            <color indexed="81"/>
            <rFont val="Tahoma"/>
            <family val="2"/>
          </rPr>
          <t xml:space="preserve">
</t>
        </r>
      </text>
    </comment>
    <comment ref="B82" authorId="4" shapeId="0" xr:uid="{00000000-0006-0000-0600-000037000000}">
      <text>
        <r>
          <rPr>
            <b/>
            <sz val="10"/>
            <color indexed="81"/>
            <rFont val="Tahoma"/>
            <family val="2"/>
          </rPr>
          <t>Btu per (short ton, dry matter)</t>
        </r>
        <r>
          <rPr>
            <sz val="10"/>
            <color indexed="81"/>
            <rFont val="Tahoma"/>
            <family val="2"/>
          </rPr>
          <t xml:space="preserve">
</t>
        </r>
      </text>
    </comment>
    <comment ref="B83" authorId="4" shapeId="0" xr:uid="{00000000-0006-0000-0600-000038000000}">
      <text>
        <r>
          <rPr>
            <b/>
            <sz val="10"/>
            <color indexed="81"/>
            <rFont val="Tahoma"/>
            <family val="2"/>
          </rPr>
          <t>Btu per (short ton, as received)</t>
        </r>
        <r>
          <rPr>
            <sz val="10"/>
            <color indexed="81"/>
            <rFont val="Tahoma"/>
            <family val="2"/>
          </rPr>
          <t xml:space="preserve">
</t>
        </r>
      </text>
    </comment>
    <comment ref="B84" authorId="4" shapeId="0" xr:uid="{00000000-0006-0000-0600-000039000000}">
      <text>
        <r>
          <rPr>
            <b/>
            <sz val="10"/>
            <color indexed="81"/>
            <rFont val="Tahoma"/>
            <family val="2"/>
          </rPr>
          <t>Btu per (short ton, as received)</t>
        </r>
        <r>
          <rPr>
            <sz val="10"/>
            <color indexed="81"/>
            <rFont val="Tahoma"/>
            <family val="2"/>
          </rPr>
          <t xml:space="preserve">
</t>
        </r>
      </text>
    </comment>
    <comment ref="B85" authorId="4" shapeId="0" xr:uid="{00000000-0006-0000-0600-00003A000000}">
      <text>
        <r>
          <rPr>
            <b/>
            <sz val="10"/>
            <color indexed="81"/>
            <rFont val="Tahoma"/>
            <family val="2"/>
          </rPr>
          <t>Btu per (short ton, as received)</t>
        </r>
        <r>
          <rPr>
            <sz val="10"/>
            <color indexed="81"/>
            <rFont val="Tahoma"/>
            <family val="2"/>
          </rPr>
          <t xml:space="preserve">
</t>
        </r>
      </text>
    </comment>
    <comment ref="B86" authorId="4" shapeId="0" xr:uid="{00000000-0006-0000-0600-00003B000000}">
      <text>
        <r>
          <rPr>
            <b/>
            <sz val="10"/>
            <color indexed="81"/>
            <rFont val="Tahoma"/>
            <family val="2"/>
          </rPr>
          <t>Btu per (short ton, as received)</t>
        </r>
        <r>
          <rPr>
            <sz val="10"/>
            <color indexed="81"/>
            <rFont val="Tahoma"/>
            <family val="2"/>
          </rPr>
          <t xml:space="preserve">
</t>
        </r>
      </text>
    </comment>
    <comment ref="B87" authorId="4" shapeId="0" xr:uid="{00000000-0006-0000-0600-00003C000000}">
      <text>
        <r>
          <rPr>
            <b/>
            <sz val="10"/>
            <color indexed="81"/>
            <rFont val="Tahoma"/>
            <family val="2"/>
          </rPr>
          <t>Btu per (short ton, dry matter)</t>
        </r>
        <r>
          <rPr>
            <sz val="10"/>
            <color indexed="81"/>
            <rFont val="Tahoma"/>
            <family val="2"/>
          </rPr>
          <t xml:space="preserve">
</t>
        </r>
      </text>
    </comment>
    <comment ref="B88" authorId="4" shapeId="0" xr:uid="{00000000-0006-0000-0600-00003D000000}">
      <text>
        <r>
          <rPr>
            <b/>
            <sz val="10"/>
            <color indexed="81"/>
            <rFont val="Tahoma"/>
            <family val="2"/>
          </rPr>
          <t>Btu per (short ton, dry matter)</t>
        </r>
        <r>
          <rPr>
            <sz val="10"/>
            <color indexed="81"/>
            <rFont val="Tahoma"/>
            <family val="2"/>
          </rPr>
          <t xml:space="preserve">
</t>
        </r>
      </text>
    </comment>
    <comment ref="A90" authorId="0" shapeId="0" xr:uid="{00000000-0006-0000-0600-00003E000000}">
      <text>
        <r>
          <rPr>
            <sz val="8"/>
            <color indexed="81"/>
            <rFont val="Tahoma"/>
            <family val="2"/>
          </rPr>
          <t>Different global warming potential values can be inputted here and GREET then takes the new values for calculations automatically.</t>
        </r>
      </text>
    </comment>
  </commentList>
</comments>
</file>

<file path=xl/sharedStrings.xml><?xml version="1.0" encoding="utf-8"?>
<sst xmlns="http://schemas.openxmlformats.org/spreadsheetml/2006/main" count="30808" uniqueCount="1360">
  <si>
    <t>PEI Transportation Fuel Pollutant Emissions Intensities</t>
  </si>
  <si>
    <t>PEI Electricity Fuel Pollutant Emissions Intensities</t>
  </si>
  <si>
    <t>PEI Buildings Fuel Pollutant Emissions Intensities</t>
  </si>
  <si>
    <t>use China variables</t>
    <phoneticPr fontId="22" type="noConversion"/>
  </si>
  <si>
    <t>PEI Industrial Fuel Pollutant Emissions Intensities</t>
  </si>
  <si>
    <t>Source:</t>
  </si>
  <si>
    <t>All Emissions Factors</t>
  </si>
  <si>
    <t>NOx, VOC and CO Emissions for Road Transport</t>
  </si>
  <si>
    <t>Argonne National Laboratory</t>
  </si>
  <si>
    <t xml:space="preserve">Environmental Protection Department </t>
  </si>
  <si>
    <t xml:space="preserve">2020 Hong Kong Emission Inventory Report </t>
  </si>
  <si>
    <t>GREET 1 2016</t>
  </si>
  <si>
    <t xml:space="preserve">https://www.epd.gov.hk/epd/sites/default/files/2020EIRE_15082022.pdf </t>
  </si>
  <si>
    <t>https://greet.es.anl.gov/greet_1_series</t>
  </si>
  <si>
    <t>pg.13-14</t>
  </si>
  <si>
    <t>See "Key to Data Locs" tab for specific references to data used.</t>
  </si>
  <si>
    <t xml:space="preserve">Energy Consumption of Transport + industrial  Sector </t>
  </si>
  <si>
    <t>Lignite/Hard Coal Multipliers for CO2, NOx, SOx, CH4, and N2O</t>
  </si>
  <si>
    <t>EMSD</t>
  </si>
  <si>
    <t>U.S. EPA</t>
  </si>
  <si>
    <t>Hong Kong Energy End-Use Data</t>
  </si>
  <si>
    <t>eGrid 2014</t>
  </si>
  <si>
    <t xml:space="preserve">https://www.emsd.gov.hk/filemanager/en/content_762/HKEEUD2022.pdf </t>
  </si>
  <si>
    <t>https://www.epa.gov/sites/production/files/2017-02/egrid2014_data_v2.xlsx</t>
  </si>
  <si>
    <t>"PLNT14" tab</t>
  </si>
  <si>
    <t xml:space="preserve">Pollutant Emissions </t>
  </si>
  <si>
    <t>Ash and Heat Contents and Fuel Purchases for Coal Plants</t>
  </si>
  <si>
    <t>Energy Information Administration</t>
  </si>
  <si>
    <t>Form 923</t>
  </si>
  <si>
    <t>https://www.eia.gov/electricity/data/eia923/xls/f923_2016.zip</t>
  </si>
  <si>
    <t>EF of various fuel types</t>
  </si>
  <si>
    <t>"Page 5 Fuel Receipts and Costs" tab</t>
  </si>
  <si>
    <t>iCET research</t>
  </si>
  <si>
    <t>PM, CO, and VOC Emissions Factors for Coal Plants</t>
  </si>
  <si>
    <t>AP-42 Emissions Factors for Subbituminous/Bituminous Coal and Lignite</t>
  </si>
  <si>
    <t>https://www3.epa.gov/ttnchie1/ap42/ch01/final/c01s01.pdf and https://www3.epa.gov/ttnchie1/ap42/ch01/final/c01s07.pdf</t>
  </si>
  <si>
    <t>Notes:</t>
  </si>
  <si>
    <t>We use emission intensities by pollutant by fuel from the GREET1 model, which</t>
  </si>
  <si>
    <t>provides different intensities depending on which technology is burning a given</t>
  </si>
  <si>
    <t>fuel.</t>
  </si>
  <si>
    <t>Tailpipe vs. Lifecycle</t>
  </si>
  <si>
    <t>For the most part, the emissions indices in this file are tailpipe emissions indices.</t>
  </si>
  <si>
    <t>However, only for the pollutant CO2, and only for biofuel gasoline, biofuel diesel,</t>
  </si>
  <si>
    <t>and biomass, we subtract the CO2 that was sequestered in the course of creating</t>
  </si>
  <si>
    <t>these fuels, resulting in a lifecycle emissions index rather than a tailpipe emissions</t>
  </si>
  <si>
    <t>index.  This must be done for the two liquid biofuels in order for elements of the</t>
  </si>
  <si>
    <t>Transportation sector to work correctly- particularly the Low Carbon Fuel Standard policy.</t>
  </si>
  <si>
    <t>We apply the same treatment to biomass for consistency.</t>
  </si>
  <si>
    <t>Note that this assumes that CO2 sequestration from producing the biofuels or</t>
  </si>
  <si>
    <r>
      <t xml:space="preserve">biomass in the BAU case is </t>
    </r>
    <r>
      <rPr>
        <b/>
        <sz val="11"/>
        <color theme="1"/>
        <rFont val="Calibri"/>
        <family val="2"/>
        <scheme val="minor"/>
      </rPr>
      <t>NOT</t>
    </r>
    <r>
      <rPr>
        <sz val="11"/>
        <color theme="1"/>
        <rFont val="Calibri"/>
        <family val="2"/>
        <scheme val="minor"/>
      </rPr>
      <t xml:space="preserve"> already factored into the Industry or Land Use</t>
    </r>
  </si>
  <si>
    <t>sectors' input data.  If this assumption is violated, then CO2 sequestration from</t>
  </si>
  <si>
    <t>producing the BAU case quantity of biofuels and biomass will be double-counted.</t>
  </si>
  <si>
    <t>This may not be problematic for some EPS regional adaptations, if there is</t>
  </si>
  <si>
    <t>little to no biofuel or biomass production in the BAU case.</t>
  </si>
  <si>
    <t>If you wish to use tailpipe rather than lifecycle CO2 emissions for biofuel</t>
  </si>
  <si>
    <t>gasoline, biofuel diesel, and biomass, you can toggle the switch below to do</t>
  </si>
  <si>
    <t>so.  NOTE that the low-carbon fuel standard (both the BAU version and the</t>
  </si>
  <si>
    <t>policy lever) will not work correctly if you use tailpipe emissions indices.</t>
  </si>
  <si>
    <t>This may not be a problem if you are adapting the model to a country or</t>
  </si>
  <si>
    <t>region with no BAU LCFS-like policy and you have no interest in using the</t>
  </si>
  <si>
    <t>LCFS policy lever when designing policy packages.</t>
  </si>
  <si>
    <t>Use lifecycle (rather than tailpipe) CO2 emissions indices for biofuels</t>
  </si>
  <si>
    <t>Biofuel Mappings</t>
  </si>
  <si>
    <t>GREET includes a number of different biofuels that could be considered "biofuel</t>
  </si>
  <si>
    <t>gasoline" or "biofuel diesel."</t>
  </si>
  <si>
    <t>Generic "renewable gasoline" or "biodiesel" emissions indices are available for</t>
  </si>
  <si>
    <t>some combustion technologies.  We use these, when available.  In other cases (such as</t>
  </si>
  <si>
    <t>for LDVs and motorbikes), we need to select the</t>
  </si>
  <si>
    <t>best specific biofuels to represent each of the two biofuel subscripts in the model.</t>
  </si>
  <si>
    <t>We also need to make this selection to convert CO2 from tailpipe to lifecycle emissions</t>
  </si>
  <si>
    <t>(as noted above) for all combustion technologies.</t>
  </si>
  <si>
    <t>We prefer values for these fuels when they are pure, not blends (that is, no blend</t>
  </si>
  <si>
    <t>such as E15 or BD20), because the transportation sector and the LCFS policy assume</t>
  </si>
  <si>
    <t>these subscripts refer to the biofuel portion, even if it is ultimately blended before</t>
  </si>
  <si>
    <t>use.  However, emissions indices are not provided for any pure ethanol fuel in GREET.</t>
  </si>
  <si>
    <t>Accordingly, we use emissions indices for the most similar fuel, E85.</t>
  </si>
  <si>
    <t>Thus, mappings for emissions indices purposes are:</t>
  </si>
  <si>
    <t>biofuel gasoline</t>
  </si>
  <si>
    <t>"Renewable Gasoline" where available, otherwise EtOH FFV: E85, Corn</t>
  </si>
  <si>
    <t>biofuel diesel</t>
  </si>
  <si>
    <t>"Biodiesel" where available, otherwise Soybean-based RDII 100</t>
  </si>
  <si>
    <t>For purposes of converting CO2 from tailpipe to lifecycle emissions, we need to map</t>
  </si>
  <si>
    <t>to specific fuels, and a pure ethanol option is available.  Thus, our mappings for</t>
  </si>
  <si>
    <t>lifecycle CO2 purposes are:</t>
  </si>
  <si>
    <t>EtOH for FCV</t>
  </si>
  <si>
    <t>Soybean-based RDII 100</t>
  </si>
  <si>
    <t>(Even though the EtOH here is labeled "for FCV," what we care about is that it is</t>
  </si>
  <si>
    <t>100% ethanol, though we do not use it in fuel cell vehicles (FCVs) in this model.)</t>
  </si>
  <si>
    <t>Transportation Sector</t>
  </si>
  <si>
    <t>Note that not all of the vehicle/fuel type combinations reported by GREET1 and included in</t>
  </si>
  <si>
    <t>this spreadsheet are actually used or usable in the model.  For example, currently no</t>
  </si>
  <si>
    <t>ships use natural gas as a fuel type, and there is no policy lever that can cause them to do so.</t>
  </si>
  <si>
    <t>When no emissions indices are provided for a vehicle/fuel type for a fuel that has emissions</t>
  </si>
  <si>
    <t>when burned (for example, "natural gas" in aircraft), the cell containing</t>
  </si>
  <si>
    <t>that fuel name is highlighted in red.  These must be updated in the event that that vehicle</t>
  </si>
  <si>
    <t>type becomes able to burn that fuel type someday in the future.</t>
  </si>
  <si>
    <t>Non-Transportation Sectors</t>
  </si>
  <si>
    <t>For non-Transportation sectors, GREET1 disaggregates emissions indices by type of technology</t>
  </si>
  <si>
    <t>that is combusting the fuel.  We try to use the most representative technology in</t>
  </si>
  <si>
    <t>GREET1 for each sector in our model.  This is, of course, an approximation.</t>
  </si>
  <si>
    <t>Although GREET1 has Emissions Indices time series with three points (2010, 2015, 2020)</t>
  </si>
  <si>
    <t>on the "EF_TS" tab for non-Transportation sectors, we use the non-time series data</t>
  </si>
  <si>
    <t>from the "EF" tab (which contains 2010 values) for several reasons.</t>
  </si>
  <si>
    <t>First, this is what GREET1 itself uses by default in its own calculations.</t>
  </si>
  <si>
    <t>Second, the time series changes on "EF_TS" seem sparse and irregular, with many</t>
  </si>
  <si>
    <t>emissions indices not changing over time.</t>
  </si>
  <si>
    <t>Third, this greatly reduces the number of input data tables we need to generate and</t>
  </si>
  <si>
    <t>read into Vensim, which will help with the portability of the model, particularly</t>
  </si>
  <si>
    <t>because many countries are unlikely to have future projected time series for</t>
  </si>
  <si>
    <t>emissions intensities by pollutant by sector by fuel.</t>
  </si>
  <si>
    <t>In the Electricity sector, for non-CO2 pollutants, we use values from GREET1's</t>
  </si>
  <si>
    <t>"Electric" tab, which Argonne NL staff have confirmed are more up-to-date and</t>
  </si>
  <si>
    <t>better than the values on the "EF" tab for power plants.  (No SOx value is available</t>
  </si>
  <si>
    <t>for biomass power plants on the "Electric" tab, so we continue to use the value</t>
  </si>
  <si>
    <t>from the "EF" tab.)</t>
  </si>
  <si>
    <t>Hard Coal and Lignite Splite in Power Sector</t>
  </si>
  <si>
    <t>We use a two part process for customizing emissions factors for hard coal and lignite in the power sector.</t>
  </si>
  <si>
    <t>For CO2, CH4, N2O, NOx, and SOx, we use the ratio of weighted emissions factors for different plant types</t>
  </si>
  <si>
    <t>from eGrid relative to the coal fleet as a whole. We multiply these weighting factors by the emissions</t>
  </si>
  <si>
    <t>factor from GREEET to develop lignite/hard coal specific factors.</t>
  </si>
  <si>
    <t>For PM, VOCs, and CO, we use data form EIA Form 923 on heat content and ash content together with</t>
  </si>
  <si>
    <t>data from EPA's AP-42 emissions factors and eGrid data on boiler types to estimate heat-input and</t>
  </si>
  <si>
    <t>boiler type weighted emissions factors (uncontrolled) for lignite and hard coal. Because the U.S.</t>
  </si>
  <si>
    <t>fleet is dominated by bituminous/subbituminous plants (which have the same emissions factors in</t>
  </si>
  <si>
    <t xml:space="preserve">AP-42), we multiply the GREET emissions factor for all power sector coal by the lignite:hard coal </t>
  </si>
  <si>
    <t>emissions factor ratio to develop lignite specific emissions factors.</t>
  </si>
  <si>
    <t>Heating Value Adjustment</t>
  </si>
  <si>
    <t>Fuels have two "heating values" (energy content per unit mass of fuel).  A fuel's "lower" heating</t>
  </si>
  <si>
    <t>value (also known as the "net calorific value") assumes the latent heat of vaporization of water in</t>
  </si>
  <si>
    <t>the reaction products is not recovered, while the higher value (the "gross calorific value") takes</t>
  </si>
  <si>
    <t>into account the latent heat of vaporization of water in the combustion products.  In other words,</t>
  </si>
  <si>
    <t>the "lower" heating values express the concept that there is less recoverable energy, useful to</t>
  </si>
  <si>
    <t>do work, per unit mass of fuel.</t>
  </si>
  <si>
    <t>Fuel use data from the Energy Information Administration is expressed in BTUs of fuel burned</t>
  </si>
  <si>
    <t>based on the higher heating values of those fuels.  These data are used in many variables</t>
  </si>
  <si>
    <t>throughout the model.  (Other countries may have different data sources but should</t>
  </si>
  <si>
    <t>be assumed to be based on gross energy content of fuels, or higher heating values, unless</t>
  </si>
  <si>
    <t>otherwise specified.)</t>
  </si>
  <si>
    <t>Therefore, the emissions indices from GREET need to be adjusted to reflect fuels' higher heating</t>
  </si>
  <si>
    <t>values.  GREET includes the heating values for each fuel on tab "".  There also</t>
  </si>
  <si>
    <t>is a toggle switch on that tab to tell GREET to use the higher heating values, but that switch only</t>
  </si>
  <si>
    <t>updates the emissions intensities for certain pollutants (CO2 and SOx) on tab "EF," not all</t>
  </si>
  <si>
    <t>pollutants.  This is a bug in GREET.  Accordingly, rather than rely on GREET's toggle switch, we</t>
  </si>
  <si>
    <t>manually adjust the emissions intensities using the ratios of lower and higher heating values</t>
  </si>
  <si>
    <t>available on that tab.</t>
  </si>
  <si>
    <t>The adjustment can be disabled by setting the following cell to zero.  Do this only if adapting</t>
  </si>
  <si>
    <t>the EPS for a non-U.S. country and you are certain that the input data you have for quantity of</t>
  </si>
  <si>
    <t>fuel used (in energy units) in the various sectors is based on lower heating values.</t>
  </si>
  <si>
    <t>Use emissions intensities for higher heating value (HHV) fuel use quantities</t>
  </si>
  <si>
    <t>Conversion Factor</t>
  </si>
  <si>
    <t>BTU per kWh</t>
  </si>
  <si>
    <t>Sector</t>
  </si>
  <si>
    <t>Vehicle Type</t>
  </si>
  <si>
    <t>Fuel</t>
  </si>
  <si>
    <t>Pollutant</t>
  </si>
  <si>
    <t>GREET1 Sheet</t>
  </si>
  <si>
    <t>GREET1 Table</t>
  </si>
  <si>
    <t>Greet1 Col</t>
  </si>
  <si>
    <t>GREET1 Column Name</t>
  </si>
  <si>
    <t>Adjustment for Lifecycle CO2 EI</t>
  </si>
  <si>
    <t>Electricity</t>
  </si>
  <si>
    <t>n/a</t>
  </si>
  <si>
    <t>coal</t>
  </si>
  <si>
    <t>CO2</t>
  </si>
  <si>
    <t>EF</t>
  </si>
  <si>
    <t>AA</t>
  </si>
  <si>
    <t>Coal: Utility Boiler</t>
  </si>
  <si>
    <t>natural gas nonpeaker</t>
  </si>
  <si>
    <t>E</t>
  </si>
  <si>
    <t>Natural Gas: CC Gas Turbine</t>
  </si>
  <si>
    <t>biomass</t>
  </si>
  <si>
    <t>CO2, SOx</t>
  </si>
  <si>
    <t>AY</t>
  </si>
  <si>
    <t>Forest Residue: Utility Boiler</t>
  </si>
  <si>
    <t>Electric sheet, AA99-AJ100</t>
  </si>
  <si>
    <t>petroleum</t>
  </si>
  <si>
    <t>K</t>
  </si>
  <si>
    <t>Residual Oil: Utility Boiler</t>
  </si>
  <si>
    <t>D</t>
  </si>
  <si>
    <t>Natural Gas: Large Gas Turbine</t>
  </si>
  <si>
    <t>all others</t>
  </si>
  <si>
    <t>Electric</t>
  </si>
  <si>
    <t>B, M</t>
  </si>
  <si>
    <t>Coal: Boiler, Coal: IGCC</t>
  </si>
  <si>
    <t>B, AI</t>
  </si>
  <si>
    <t>NG: Combined Cycle, NG: Boiler</t>
  </si>
  <si>
    <t>AT</t>
  </si>
  <si>
    <t>Biomass: Boiler</t>
  </si>
  <si>
    <t>X, AI, AT</t>
  </si>
  <si>
    <t>Oil: Gas Turbine, Oil: Internal Combustion Engine, Oil: Boiler</t>
  </si>
  <si>
    <t>M, X</t>
  </si>
  <si>
    <t>NG: Gas Turbine, NG: Internal Combustion Engine</t>
  </si>
  <si>
    <t>Buildings</t>
  </si>
  <si>
    <t>all</t>
  </si>
  <si>
    <t>AC</t>
  </si>
  <si>
    <t>Coal: Industrial Boiler</t>
  </si>
  <si>
    <t>natural gas</t>
  </si>
  <si>
    <t>C</t>
  </si>
  <si>
    <t>Natural Gas: Small Industrial Boiler</t>
  </si>
  <si>
    <t>petroleum diesel</t>
  </si>
  <si>
    <t>Q</t>
  </si>
  <si>
    <t>Diesel Fuel: Commercial Boiler</t>
  </si>
  <si>
    <t>AW</t>
  </si>
  <si>
    <t>Forest Residue: Small Industrial Boiler</t>
  </si>
  <si>
    <t>Industry</t>
  </si>
  <si>
    <t>B</t>
  </si>
  <si>
    <t>Natural Gas: Utility/Industrial Boiler</t>
  </si>
  <si>
    <t>AX</t>
  </si>
  <si>
    <t>Forest Residue: Large Industrial Boiler</t>
  </si>
  <si>
    <t>P</t>
  </si>
  <si>
    <t>Diesel Fuel: Industrial Boiler</t>
  </si>
  <si>
    <t>Transportation</t>
  </si>
  <si>
    <t>LDVs</t>
  </si>
  <si>
    <t>Results</t>
  </si>
  <si>
    <t>Dedicated CNGV, NA NG</t>
  </si>
  <si>
    <t>H</t>
  </si>
  <si>
    <t>Vehicle Operation</t>
  </si>
  <si>
    <t>petroleum gasoline</t>
  </si>
  <si>
    <t>Gasoline Vehicle: Gasoline</t>
  </si>
  <si>
    <t>CIDI Vehicle: Conventional and LS Diesel</t>
  </si>
  <si>
    <t>EtOH FFV: E85, Corn</t>
  </si>
  <si>
    <t>Results sheet, P21</t>
  </si>
  <si>
    <t>CIDI Vehicle: Soybean-based RDII 100</t>
  </si>
  <si>
    <t>Results sheet, AF21</t>
  </si>
  <si>
    <t>HDVs</t>
  </si>
  <si>
    <t>AE</t>
  </si>
  <si>
    <t>Heavy Heavy-Duty Truck: LNG</t>
  </si>
  <si>
    <t>AD</t>
  </si>
  <si>
    <t>Heavy Heavy-Duty Truck: Diesel</t>
  </si>
  <si>
    <t>AM</t>
  </si>
  <si>
    <t>Heavy Heavy-Duty Truck: Renewable Gasoline</t>
  </si>
  <si>
    <t>AK</t>
  </si>
  <si>
    <t>Heavy Heavy-Duty Truck: Biodiesel</t>
  </si>
  <si>
    <t>aircraft</t>
  </si>
  <si>
    <t>jet fuel</t>
  </si>
  <si>
    <t>JetFuel_WTWa</t>
  </si>
  <si>
    <t>Passenger Aircraft, Single Aisle (SA): Petroleum Ultra Low Sulfur Jet</t>
  </si>
  <si>
    <t>F</t>
  </si>
  <si>
    <t>PTWa</t>
  </si>
  <si>
    <t>rail</t>
  </si>
  <si>
    <t>T</t>
  </si>
  <si>
    <t>Locomotive: Natural Gas</t>
  </si>
  <si>
    <t>S</t>
  </si>
  <si>
    <t>Locomotive: Diesel</t>
  </si>
  <si>
    <t>Z</t>
  </si>
  <si>
    <t>Locomotive: Renewable Gasoline</t>
  </si>
  <si>
    <t>X</t>
  </si>
  <si>
    <t>Locomotive: Biodiesel</t>
  </si>
  <si>
    <t>ships</t>
  </si>
  <si>
    <t>Barge: Natural Gas</t>
  </si>
  <si>
    <t>J</t>
  </si>
  <si>
    <t>Barge: Diesel</t>
  </si>
  <si>
    <t>Barge: Renewable Gasoline</t>
  </si>
  <si>
    <t>O</t>
  </si>
  <si>
    <t>Barge: Biodiesel</t>
  </si>
  <si>
    <t>motorbikes</t>
  </si>
  <si>
    <t>WTW Results Menu</t>
  </si>
  <si>
    <t>Select a vehicle type from a pink drop down menu, then press "Go"</t>
  </si>
  <si>
    <t>SI ICE Vehicles</t>
  </si>
  <si>
    <t>SI Hybrid Vehicles (HEV)</t>
  </si>
  <si>
    <t>SI Plug-in Hybrids (PHEV)</t>
  </si>
  <si>
    <t>Per Vehicle Distnace Travelled</t>
  </si>
  <si>
    <t>Per Energy in Fuels</t>
  </si>
  <si>
    <t>Select Fuels</t>
  </si>
  <si>
    <t>Energy Unit</t>
  </si>
  <si>
    <t>Btu</t>
  </si>
  <si>
    <t>mBtu</t>
  </si>
  <si>
    <t>kJ</t>
  </si>
  <si>
    <t>MJ</t>
  </si>
  <si>
    <t>SIDI ICE Vehicles</t>
  </si>
  <si>
    <t>CIDI Hybrid Vehicles (HEV)</t>
  </si>
  <si>
    <t>CIDI Plug-in Hybrids (PHEV)</t>
  </si>
  <si>
    <t>Emission Unit</t>
  </si>
  <si>
    <t>g</t>
  </si>
  <si>
    <t>mg</t>
  </si>
  <si>
    <t>kg</t>
  </si>
  <si>
    <t>lb</t>
  </si>
  <si>
    <t>oz</t>
  </si>
  <si>
    <t>CIDI ICE Vehicles</t>
  </si>
  <si>
    <t>Battery Electric Vehicles (BEV) and Fuel Cell Vehicles (FCV)</t>
  </si>
  <si>
    <t>Functional Unit</t>
  </si>
  <si>
    <t>mile</t>
  </si>
  <si>
    <t>km</t>
  </si>
  <si>
    <t>mmBtu</t>
  </si>
  <si>
    <t>Unit Selection</t>
  </si>
  <si>
    <t>Select units from a pink drop down menu for the Results</t>
  </si>
  <si>
    <t>Per Vehicle Distance Travelled</t>
  </si>
  <si>
    <t>Energy Unit:</t>
  </si>
  <si>
    <t>Emission Unit:</t>
  </si>
  <si>
    <t>Service Functional Unit:</t>
  </si>
  <si>
    <t>Energy Functional Unit:</t>
  </si>
  <si>
    <t>1.  Well-to-Pump Energy Consumption, Water Consmption and Emissions: Btu or Gallon or g per mmBtu of Fuel Available at Fuel Station Pumps</t>
  </si>
  <si>
    <t>Baseline Gasoline</t>
  </si>
  <si>
    <t>CA Gasoline</t>
  </si>
  <si>
    <t>Low-Level EtOH Blend with Gasoline (E10, Corn)</t>
  </si>
  <si>
    <t>Baseline Conventional and LS Diesel</t>
  </si>
  <si>
    <t>Compressed Natural Gas, NA NG</t>
  </si>
  <si>
    <t>Liquefied Natural Gas, NA NG</t>
  </si>
  <si>
    <t>Liquefied Petroleum Gas, Crude and NG Mix</t>
  </si>
  <si>
    <t>Naphtha, NA NG</t>
  </si>
  <si>
    <t>M85 for MeOH FFV, NA NG</t>
  </si>
  <si>
    <t>M90 for Dedi. MeOH Vehicles, NA NG</t>
  </si>
  <si>
    <t>MeOH for FCV: NA NG</t>
  </si>
  <si>
    <t>E85 for FFV, Corn</t>
  </si>
  <si>
    <t>BtOH for FFV: BtOH100, Corn</t>
  </si>
  <si>
    <t>E85 for Dedi. EtOH Vehicle, Corn</t>
  </si>
  <si>
    <t>EtOH for FCV, Corn</t>
  </si>
  <si>
    <t>Soybean-based RG100</t>
  </si>
  <si>
    <t>Forest Residue-based Pyrolysis RG100</t>
  </si>
  <si>
    <t>Grid-Connected SI PHEV: Gasoline and Electricity (U.S. Mix)</t>
  </si>
  <si>
    <t>Grid-Connected SI PHEV: CA gasoline and Electricity (U.S. Mix)</t>
  </si>
  <si>
    <t>Grid-Connected SI PHEV: Low-Level EtOH Blend with Gasoline (E10, Corn) and Electricity (U.S. Mix)</t>
  </si>
  <si>
    <t>Grid-Connected SI PHEV: CNG (NA NG) and Electricity (U.S. Mix)</t>
  </si>
  <si>
    <t>Grid-Connected SI PHEV: LNG (NA NG) and Electricity (U.S. Mix)</t>
  </si>
  <si>
    <t>Grid-Connected SI PHEV: LPG (Crude and NG Mix) and Electricity (U.S. Mix)</t>
  </si>
  <si>
    <t>Grid-Connected SI PHEV: M90 (NA NG) and Electricity (U.S. Mix)</t>
  </si>
  <si>
    <t>Grid-Connected SI PHEV: LPG (NA NG) and Electricity (U.S. Mix)</t>
  </si>
  <si>
    <t>Grid-Connected SI PHEV: G.H2 (Refueling Station, NA NG) and Electricity (U.S. Mix)</t>
  </si>
  <si>
    <t>Grid-Connected SI PHEV: L.H2 (Central Plants, NA NG) and Electricity (U.S. Mix)</t>
  </si>
  <si>
    <t>DME: NA NG</t>
  </si>
  <si>
    <t>FTD100: NA NG</t>
  </si>
  <si>
    <t>Soybean-based BD20</t>
  </si>
  <si>
    <t>Forest Residue-based RDII 100</t>
  </si>
  <si>
    <t>E-Diesel, Corn</t>
  </si>
  <si>
    <t>Grid-Connected CIDI PHEV: Diesel and Electricity (U.S. Mix)</t>
  </si>
  <si>
    <t>Grid-Connected CIDI PHEV: DME (NA NG) and Electricity (U.S. Mix)</t>
  </si>
  <si>
    <t>Grid-Connected CIDI PHEV: FTD100 (NA NG) and Electricity (U.S. Mix)</t>
  </si>
  <si>
    <t>Grid-Connected CIDI PHEV: BD20 (Soybean) and Electricity (U.S. Mix)</t>
  </si>
  <si>
    <t>Grid-Connected CIDI PHEV: E-Diesel (Corn) and Electricity (U.S. Mix)</t>
  </si>
  <si>
    <t>Electricity  (U.S. Mix)</t>
  </si>
  <si>
    <t>FCV: G.H2, Refueling Station, NA NG</t>
  </si>
  <si>
    <t>FCV: L.H2, Central Plants, NA NG</t>
  </si>
  <si>
    <t>Grid-Connected FC PHEV: G.H2 (Refueling Station, NA NG) and Electricity (U.S. Mix)</t>
  </si>
  <si>
    <t>Grid-Connected FC PHEV: L.H2 (Central Plants, NA NG) and Electricity (U.S. Mix)</t>
  </si>
  <si>
    <t>Blended feedstock-based RG100 via Indirect Liquefaction (IDL)</t>
  </si>
  <si>
    <t xml:space="preserve">Total Energy </t>
  </si>
  <si>
    <t>WTP Efficiency</t>
  </si>
  <si>
    <t>SI - Gasoline</t>
  </si>
  <si>
    <t>RNAVGASCRFG</t>
  </si>
  <si>
    <t>SIDI - Gasoline</t>
  </si>
  <si>
    <t>RNAVGASCRFGSIDI</t>
  </si>
  <si>
    <t>CIDI - Diesel</t>
  </si>
  <si>
    <t>RNAVDIESELCIDI</t>
  </si>
  <si>
    <t>SI HEV - Gasoline</t>
  </si>
  <si>
    <t>RNAVHEV</t>
  </si>
  <si>
    <t>SI PHEV - Gasoline and Electricity</t>
  </si>
  <si>
    <t>RNAVPHEV</t>
  </si>
  <si>
    <t>CIDI HEV - Diesel</t>
  </si>
  <si>
    <t>RNAVHEVDIESEL</t>
  </si>
  <si>
    <t>CIDI PHEV - Diesel and Electricity</t>
  </si>
  <si>
    <t>RNAVPHEVDIESEL</t>
  </si>
  <si>
    <t>BEV - Electricity</t>
  </si>
  <si>
    <t>RNAVPHEVELECTRIC</t>
  </si>
  <si>
    <t>Fossil Fuels</t>
  </si>
  <si>
    <t>SI - CA gasoline</t>
  </si>
  <si>
    <t>RNAVGASCARFG</t>
  </si>
  <si>
    <t>SIDI - CA gasoline</t>
  </si>
  <si>
    <t>RNAVGASCARFGSIDI</t>
  </si>
  <si>
    <t>CIDI - DME</t>
  </si>
  <si>
    <t>RNAVDMECIDI</t>
  </si>
  <si>
    <t>SI HEV - CA gasoline</t>
  </si>
  <si>
    <t>RNAVHEVCRFG</t>
  </si>
  <si>
    <t>SI PHEV - CA gasoline and Electricity</t>
  </si>
  <si>
    <t>RNAVPHEVCRFG</t>
  </si>
  <si>
    <t>CIDI HEV - DME</t>
  </si>
  <si>
    <t>RNAVHEVDMETHER</t>
  </si>
  <si>
    <t>CIDI PHEV - DME and Electricity</t>
  </si>
  <si>
    <t>RNAVPHEVDMETHER</t>
  </si>
  <si>
    <t>FC PHEV - Gaseous H2 and Electricity</t>
  </si>
  <si>
    <t>RNAVPHEVFCVGH2</t>
  </si>
  <si>
    <t>Coal</t>
  </si>
  <si>
    <t>SI - E10</t>
  </si>
  <si>
    <t>RNAVGASLLETOH</t>
  </si>
  <si>
    <t>SIDI - E10</t>
  </si>
  <si>
    <t>RNAVGASLLETOHSIDI</t>
  </si>
  <si>
    <t>CIDI - FT Diesel</t>
  </si>
  <si>
    <t>RNAVFTDCIDI</t>
  </si>
  <si>
    <t>SI HEV - RG from Pyrolysis</t>
  </si>
  <si>
    <t>RNAVHEVRENGAS</t>
  </si>
  <si>
    <t>SI PHEV - RG and Electricity</t>
  </si>
  <si>
    <t>RNAVPHEVRENGAS</t>
  </si>
  <si>
    <t>CIDI HEV - FT Diesel</t>
  </si>
  <si>
    <t>RNAVHEVFTDIESEL</t>
  </si>
  <si>
    <t>CIDI PHEV - FTD and Electricity</t>
  </si>
  <si>
    <t>RNAVPHEVFTDIESEL</t>
  </si>
  <si>
    <t>FC PHEV - Liquid H2 and Electricity</t>
  </si>
  <si>
    <t>RNAVPHEVFCVLH2</t>
  </si>
  <si>
    <t>Natural Gas</t>
  </si>
  <si>
    <t>SI - Bi-Fuel CNGV on CNG</t>
  </si>
  <si>
    <t>RNAVCNGBI</t>
  </si>
  <si>
    <t>SIDI - Dedi. MeOH</t>
  </si>
  <si>
    <t>RNAVMEOHSIDI</t>
  </si>
  <si>
    <t>CIDI - Biodiesel</t>
  </si>
  <si>
    <t>RNAVBIODIESELCIDI</t>
  </si>
  <si>
    <t>SI HEV - E10</t>
  </si>
  <si>
    <t>RNAVHEVLLETOH</t>
  </si>
  <si>
    <t>SI PHEV - E10</t>
  </si>
  <si>
    <t>RNAVPHEVLLETOH</t>
  </si>
  <si>
    <t>CIDI HEV - Biodiesel</t>
  </si>
  <si>
    <t>RNAVHEVBIODIESEL</t>
  </si>
  <si>
    <t>CIDI PHEV - BD and Electricity</t>
  </si>
  <si>
    <t>RNAVPHEVBIODIESEL</t>
  </si>
  <si>
    <t>FCV - Gaseous H2</t>
  </si>
  <si>
    <t>RNAVFCVGH2</t>
  </si>
  <si>
    <t>Petroleum</t>
  </si>
  <si>
    <t>SI - EtOH FFV</t>
  </si>
  <si>
    <t>RNAVETOHFFV</t>
  </si>
  <si>
    <t>SIDI - Dedi. EtOH</t>
  </si>
  <si>
    <t>RNAVETOHSIDI</t>
  </si>
  <si>
    <t>CIDI - RD from Bio Oil</t>
  </si>
  <si>
    <t>RNAVRENDIESEL1CIDI</t>
  </si>
  <si>
    <t>SI HEV - CNG</t>
  </si>
  <si>
    <t>RNAVHEVCNG</t>
  </si>
  <si>
    <t>SI PHEV - CNG and Electricity</t>
  </si>
  <si>
    <t>RNAVPHEVCNG</t>
  </si>
  <si>
    <t>CIDI HEV - RD from Pyrolysis</t>
  </si>
  <si>
    <t>RNAVHEVRENDIESEL</t>
  </si>
  <si>
    <t>CIDI PHEV - RD from Pyrolysis and Electricity</t>
  </si>
  <si>
    <t>RNAVPHEVRENDIESEL</t>
  </si>
  <si>
    <t>FCV - Liquid H2</t>
  </si>
  <si>
    <t>RNAVFCVLH2</t>
  </si>
  <si>
    <t>Water consumption</t>
  </si>
  <si>
    <t>SI - BtOH FFV</t>
  </si>
  <si>
    <t>RNAVBTOHFFV</t>
  </si>
  <si>
    <t>CIDI - RD from Pyrolysis</t>
  </si>
  <si>
    <t>RNAVRENDIESEL2CIDI</t>
  </si>
  <si>
    <t>SI HEV - LNG</t>
  </si>
  <si>
    <t>RNAVHEVLNG</t>
  </si>
  <si>
    <t>SI PHEV - LNG and Electricity</t>
  </si>
  <si>
    <t>RNAVPHEVLNG</t>
  </si>
  <si>
    <t>CIDI HEV - E-Diesel</t>
  </si>
  <si>
    <t>RNAVHEVEDIESEL</t>
  </si>
  <si>
    <t>CIDI PHEV - E-Diesel and Electricity</t>
  </si>
  <si>
    <t>RNAVPHEVEDIESEL</t>
  </si>
  <si>
    <t>FCV - MeOH</t>
  </si>
  <si>
    <t>RNAVFCVMEOH</t>
  </si>
  <si>
    <t>CO2 (w/ C in VOC &amp; CO)</t>
  </si>
  <si>
    <t>SI - MeOH FFV</t>
  </si>
  <si>
    <t>RNAVMEOHFFV</t>
  </si>
  <si>
    <t>CIDI - E-Diesel</t>
  </si>
  <si>
    <t>RNAVEDIESELCIDI</t>
  </si>
  <si>
    <t>SI HEV - LPG</t>
  </si>
  <si>
    <t>RNAVHEVLPG</t>
  </si>
  <si>
    <t>SI PHEV - LPG and Electricity</t>
  </si>
  <si>
    <t>RNAVPHEVLPG</t>
  </si>
  <si>
    <t>FCV - Gasoline</t>
  </si>
  <si>
    <t>RNAVFCVGAS</t>
  </si>
  <si>
    <t>CH4</t>
  </si>
  <si>
    <t xml:space="preserve">SI - CNG Vehicle </t>
  </si>
  <si>
    <t>RNAVCNG</t>
  </si>
  <si>
    <t>SI HEV - MeOH</t>
  </si>
  <si>
    <t>RNAVHEVMEOH</t>
  </si>
  <si>
    <t>SI PHEV - MeOH and Electricity</t>
  </si>
  <si>
    <t>RNAVPHEVMEOH</t>
  </si>
  <si>
    <t>FCV - CA gasoline</t>
  </si>
  <si>
    <t>RNAVFCVCARFG</t>
  </si>
  <si>
    <t>N2O</t>
  </si>
  <si>
    <t xml:space="preserve">SI - LNG Vehicle </t>
  </si>
  <si>
    <t>RNAVLNG</t>
  </si>
  <si>
    <t>SI HEV - EtOH</t>
  </si>
  <si>
    <t>RNAVHEVETOH</t>
  </si>
  <si>
    <t>SI PHEV - EtOH and Electricity</t>
  </si>
  <si>
    <t>RNAVPHEVETOH</t>
  </si>
  <si>
    <t>FCV - Diesel</t>
  </si>
  <si>
    <t>RNAVFCVDIESEL</t>
  </si>
  <si>
    <t>GHGs</t>
  </si>
  <si>
    <t xml:space="preserve">SI - LPG Vehicle </t>
  </si>
  <si>
    <t>RNAVLPG</t>
  </si>
  <si>
    <t>SI HEV - Gaseous H2</t>
  </si>
  <si>
    <t>RNAVHEVGH2</t>
  </si>
  <si>
    <t>SI PHEV - Gaseous H2 and Electricity</t>
  </si>
  <si>
    <t>RNAVPHEVGH2</t>
  </si>
  <si>
    <t>FCV - EtOH</t>
  </si>
  <si>
    <t>RNAVFCVETOH</t>
  </si>
  <si>
    <t>VOC: Total</t>
  </si>
  <si>
    <t>SI - Dedi. MeOH Vehicle</t>
  </si>
  <si>
    <t>RNAVMEOH</t>
  </si>
  <si>
    <t>SI HEV - Liquid H2</t>
  </si>
  <si>
    <t>RNAVHEVLH2</t>
  </si>
  <si>
    <t>SI PHEV - Liquid H2 and Electricity</t>
  </si>
  <si>
    <t>RNAVPHEVLH2</t>
  </si>
  <si>
    <t>FCV - CNG</t>
  </si>
  <si>
    <t>RNAVFCVCNG</t>
  </si>
  <si>
    <t>CO: Total</t>
  </si>
  <si>
    <t>SI - Dedi. EtOH Vehicle</t>
  </si>
  <si>
    <t>RNAVETOHDED</t>
  </si>
  <si>
    <t>FCV - LNG</t>
  </si>
  <si>
    <t>RNAVFCVLNG</t>
  </si>
  <si>
    <t>NOx: Total</t>
  </si>
  <si>
    <t>SI - Gaseous H2</t>
  </si>
  <si>
    <t>RNAVGH2ICE</t>
  </si>
  <si>
    <t>FCV - LPG</t>
  </si>
  <si>
    <t>RNAVFCVLPG</t>
  </si>
  <si>
    <t>PM10: Total</t>
  </si>
  <si>
    <t>SI - Liquid H2</t>
  </si>
  <si>
    <t>RNAVLH2ICE</t>
  </si>
  <si>
    <t>FCV - Naphtha</t>
  </si>
  <si>
    <t>RNAVFCVNAPTHA</t>
  </si>
  <si>
    <t>PM2.5: Total</t>
  </si>
  <si>
    <t>SI - RG from Bio Oil</t>
  </si>
  <si>
    <t>RNAVRENGASSI</t>
  </si>
  <si>
    <t>SOx: Total</t>
  </si>
  <si>
    <t>SI - RG from Pyrolysis</t>
  </si>
  <si>
    <t>RNAVPYRORENGASSI</t>
  </si>
  <si>
    <t>BC: Total</t>
  </si>
  <si>
    <t>SI - RG from IDL</t>
  </si>
  <si>
    <t>RNAVIDLRENGASSI</t>
  </si>
  <si>
    <t>OC: Total</t>
  </si>
  <si>
    <t>SI - High Octane Fuel (E25)</t>
  </si>
  <si>
    <t>RNAVHOF25SI</t>
  </si>
  <si>
    <t>VOC: Urban</t>
  </si>
  <si>
    <t>SI - High Octane Fuel (E40)</t>
  </si>
  <si>
    <t>RNAVHOF40SI</t>
  </si>
  <si>
    <t>CO: Urban</t>
  </si>
  <si>
    <t>NOx: Urban</t>
  </si>
  <si>
    <t>PM10: Urban</t>
  </si>
  <si>
    <t>PM2.5: Urban</t>
  </si>
  <si>
    <t>SOx: Urban</t>
  </si>
  <si>
    <t>BC: Urban</t>
  </si>
  <si>
    <t>OC: Urban</t>
  </si>
  <si>
    <t>2.  Well-to-Wheels Energy Consumption, Water Consumption, and Emissions: per mile and per mmBtu</t>
  </si>
  <si>
    <t>Btu/mile or Gallon/mile or g/mile</t>
  </si>
  <si>
    <t>Btu/mmBtu or Gallon/mmBtu or g/mmBtu</t>
  </si>
  <si>
    <t>Item</t>
  </si>
  <si>
    <t>Feedstock</t>
  </si>
  <si>
    <t>Total</t>
  </si>
  <si>
    <t>Water Consumption</t>
  </si>
  <si>
    <t>BC Total</t>
  </si>
  <si>
    <t>OC Total</t>
  </si>
  <si>
    <t>Gasoline Vehicle: CA Gasoline</t>
  </si>
  <si>
    <t>Gasoline Vehicle: Low-Level EtOH Blend with Gasoline (E10, Corn)</t>
  </si>
  <si>
    <t>Bi-Fuel CNGV on CNG, NA NG</t>
  </si>
  <si>
    <t xml:space="preserve"> </t>
  </si>
  <si>
    <t>LNGV: Dedicated, NA NG</t>
  </si>
  <si>
    <t>LPGV: Dedicated, Crude and NG Mix</t>
  </si>
  <si>
    <t>MeOH FFV: M85, NA NG</t>
  </si>
  <si>
    <t>Dedi. MeOH Vehicle: M90, NA NG</t>
  </si>
  <si>
    <t>BtOH FFV: BtOH100, Corn</t>
  </si>
  <si>
    <t>Dedi. EtOH Vehicle: E85, Corn</t>
  </si>
  <si>
    <t>SI Vehicle: Soybean-based RG100</t>
  </si>
  <si>
    <t>SI Vehicle: Forest Residue-based Pyrolysis RG100</t>
  </si>
  <si>
    <t>SI Vehicle: Blended feedstock-based RG100 via Indirect Liquefaction (IDL)</t>
  </si>
  <si>
    <t>High Octane Fuel Vehicle: HOF E10</t>
  </si>
  <si>
    <t>High Octane Fuel Vehicle: HOF E25</t>
  </si>
  <si>
    <t>High Octane Fuel Vehicle: HOF E40</t>
  </si>
  <si>
    <t>G.H2 ICE Vehicle, Refueling Station, NA NG</t>
  </si>
  <si>
    <t>L.H2 ICE Vehicle, Central Plants, NA NG</t>
  </si>
  <si>
    <t>SIDI Vehicle: Gasoline</t>
  </si>
  <si>
    <t>SIDI Vehicle: CA Gasoline</t>
  </si>
  <si>
    <t>SIDI Vehicle: Low-Level EtOH Blend with Gasoline (E10, Corn)</t>
  </si>
  <si>
    <t>SIDI Dedi. MeOH Vehicle: M90, NA NG</t>
  </si>
  <si>
    <t>SIDI Dedi. EtOH Vehicle: E85, Corn</t>
  </si>
  <si>
    <t>CIDI Vehicle: DME, NA NG</t>
  </si>
  <si>
    <t>CIDI Vehicle: FTD100, NA NG</t>
  </si>
  <si>
    <t>CIDI Vehicle: Soybean-based BD20</t>
  </si>
  <si>
    <t>CIDI Vehicle: Forest Residue-based RDII 100</t>
  </si>
  <si>
    <t>CIDI Vehicle: E-Diesel, Corn</t>
  </si>
  <si>
    <t>Grid-Independent SI HEV: Gasoline</t>
  </si>
  <si>
    <t>Grid-Independent SI HEV: CA Gasoline</t>
  </si>
  <si>
    <t>Grid-Independent SI HEV: Forest Residue-based Pyrolysis RG100</t>
  </si>
  <si>
    <t>Grid-Independent SI HEV: Low-Level EtOH Blend with Gasoline (E10, Corn)</t>
  </si>
  <si>
    <t>Grid-Independent SI HEV: CNG, NA NG</t>
  </si>
  <si>
    <t>Grid-Independent SI HEV: LNG, NA NG</t>
  </si>
  <si>
    <t>Grid-Independent SI HEV: LPG, Crude and NG Mix</t>
  </si>
  <si>
    <t>Grid-Independent SI HEV: M90, NA NG</t>
  </si>
  <si>
    <t>Grid-Independent SI HEV: E85, Corn</t>
  </si>
  <si>
    <t>Grid-Independent SI ICE HEV: G.H2, Refueling Station, NA NG</t>
  </si>
  <si>
    <t>Grid-Independent SI ICE HEV: L.H2, Central Plants, NA NG</t>
  </si>
  <si>
    <t>Percentage of each stage</t>
  </si>
  <si>
    <t>CD Electric</t>
  </si>
  <si>
    <t>CD Gasoline</t>
  </si>
  <si>
    <t>CS Gasoline</t>
  </si>
  <si>
    <t>Average</t>
  </si>
  <si>
    <t>Grid-Connected SI PHEV: CA Gasoline and Electricity (U.S. Mix)</t>
  </si>
  <si>
    <t>Grid-Connected SI PHEV: Forest Residue-based Pyrolysis RG100 and Electricity (U.S. Mix)</t>
  </si>
  <si>
    <t>CD RG</t>
  </si>
  <si>
    <t>CS RG</t>
  </si>
  <si>
    <t>CD EtOH LLBlend</t>
  </si>
  <si>
    <t>CS EtOH LLBlend</t>
  </si>
  <si>
    <t>CD CNG</t>
  </si>
  <si>
    <t>CS CNG</t>
  </si>
  <si>
    <t>CD LNG</t>
  </si>
  <si>
    <t>CS LNG</t>
  </si>
  <si>
    <t>CD LPG</t>
  </si>
  <si>
    <t>CS LPG</t>
  </si>
  <si>
    <t>CD MeOH</t>
  </si>
  <si>
    <t>CS MeOH</t>
  </si>
  <si>
    <t>Grid-Connected SI PHEV: E85 (Corn) and Electricity (U.S. Mix)</t>
  </si>
  <si>
    <t>CD EtOH</t>
  </si>
  <si>
    <t>CS EtOH</t>
  </si>
  <si>
    <t>CD H2</t>
  </si>
  <si>
    <t>CS H2</t>
  </si>
  <si>
    <t>Grid-Independent CIDI HEV: Conventional and LS Diesel</t>
  </si>
  <si>
    <t>Grid-Independent CIDI HEV: DME, NA NG</t>
  </si>
  <si>
    <t>Grid-Independent CIDI HEV: FTD100, NA NG</t>
  </si>
  <si>
    <t>Grid-Independent CIDI HEV: Soybean-based BD20</t>
  </si>
  <si>
    <t>Grid-Independent CIDI HEV: Forest Residue-based RDII 100</t>
  </si>
  <si>
    <t>Grid-Independent CIDI HEV: E-Diesel, Corn</t>
  </si>
  <si>
    <t>Grid-Connected CIDI PHEV: Conventional/Low-Sulfure Diesel and Electricity (U.S. Mix)</t>
  </si>
  <si>
    <t>CD Electricity</t>
  </si>
  <si>
    <t>CD CDnLSD</t>
  </si>
  <si>
    <t>CS Diesel</t>
  </si>
  <si>
    <t>CD DME</t>
  </si>
  <si>
    <t>CS DME</t>
  </si>
  <si>
    <t>CD FTD</t>
  </si>
  <si>
    <t>CS FTD</t>
  </si>
  <si>
    <t>CD BD</t>
  </si>
  <si>
    <t>CS BD</t>
  </si>
  <si>
    <t>Grid-Connected CIDI PHEV: Forest Residue-based RDII 100 and Electricity (U.S. Mix)</t>
  </si>
  <si>
    <t>CD RD</t>
  </si>
  <si>
    <t>CS RD</t>
  </si>
  <si>
    <t>CD ED</t>
  </si>
  <si>
    <t>CS ED</t>
  </si>
  <si>
    <t>Electric Vehicle: U.S. Mix</t>
  </si>
  <si>
    <t>FCV: MeOH, NA NG</t>
  </si>
  <si>
    <t>FCV: LS Gasoline</t>
  </si>
  <si>
    <t>FCV: CA Gasoline</t>
  </si>
  <si>
    <t>FCV: LS Diesel</t>
  </si>
  <si>
    <t>FCV: EtOH, Corn</t>
  </si>
  <si>
    <t>FCV: CNG, NA NG</t>
  </si>
  <si>
    <t>FCV: LNG, NA NG</t>
  </si>
  <si>
    <t>FCV: LPG, Crude and NG Mix</t>
  </si>
  <si>
    <t>FCV: Naphtha, NA NG</t>
  </si>
  <si>
    <t>3.  Well-to-Wheels Energy, Water and Emission Changes (%, relative to GVs Fueled with Gasoline)</t>
  </si>
  <si>
    <t>Emission Factors of Fuel Combustion: in grams per mmBtu of fuel burned, except as noted (based on lower heating values of fuels)</t>
  </si>
  <si>
    <t>1) Emission Factors of Fuel Combustion for Stationary Applications (grams per mmBtu of fuel burned)</t>
  </si>
  <si>
    <t>Diluent</t>
  </si>
  <si>
    <t>Residual Oil</t>
  </si>
  <si>
    <t>Diesel Fuel</t>
  </si>
  <si>
    <t>Gasoline</t>
  </si>
  <si>
    <t>Crude</t>
  </si>
  <si>
    <t>Diesel-like fuel from SCO</t>
  </si>
  <si>
    <t>LPG</t>
  </si>
  <si>
    <t>Willow</t>
  </si>
  <si>
    <t>Poplar</t>
  </si>
  <si>
    <t>Switchgrass</t>
  </si>
  <si>
    <t>Corn Stover</t>
  </si>
  <si>
    <t>Forest Residue</t>
  </si>
  <si>
    <t xml:space="preserve">Sugarcane </t>
  </si>
  <si>
    <t>Sugarcane Bagasse</t>
  </si>
  <si>
    <t>Hydrogen</t>
  </si>
  <si>
    <t>Pet Coke</t>
  </si>
  <si>
    <t>Biogas</t>
  </si>
  <si>
    <t>Char</t>
  </si>
  <si>
    <t>Miscanthus</t>
  </si>
  <si>
    <t>Grain Sorghum Bagasse or Lignin</t>
  </si>
  <si>
    <t>Sweet Sorghum Bagasse or Lignin</t>
  </si>
  <si>
    <t>Forage Sorghum Bagasse or Lignin</t>
  </si>
  <si>
    <t>Lignin in Sorghum Bagasse</t>
  </si>
  <si>
    <t>Refinery Still Gas</t>
  </si>
  <si>
    <t>MSW</t>
  </si>
  <si>
    <t>Yard trimming waste</t>
  </si>
  <si>
    <t>Utility/ Industrial Boiler (&gt;100 mmBtu/hr input)</t>
  </si>
  <si>
    <t>Small Industrial Boiler (10-100 mmBtu/hr input)</t>
  </si>
  <si>
    <t>Large Gas Turbine</t>
  </si>
  <si>
    <t>CC Gas Turbine</t>
  </si>
  <si>
    <t>Small Turbine</t>
  </si>
  <si>
    <t>Stationary Reciprocating Engine</t>
  </si>
  <si>
    <t xml:space="preserve">    NG Flaring in Oil Field</t>
  </si>
  <si>
    <t>NG Kiln</t>
  </si>
  <si>
    <t>Diluent Flaring in Oil Sand Field</t>
  </si>
  <si>
    <t>Utility Boiler</t>
  </si>
  <si>
    <t>Industrial Boiler</t>
  </si>
  <si>
    <t>Commercial Boiler</t>
  </si>
  <si>
    <t>Turbine</t>
  </si>
  <si>
    <t>Farming Tractor</t>
  </si>
  <si>
    <t>Heavy Machinery</t>
  </si>
  <si>
    <t>IGCC Turbine</t>
  </si>
  <si>
    <t>Kiln</t>
  </si>
  <si>
    <t>Small Industrial Boiler</t>
  </si>
  <si>
    <t>Large Industrial Boiler</t>
  </si>
  <si>
    <t>Gasification Turbine</t>
  </si>
  <si>
    <t>Gasifier</t>
  </si>
  <si>
    <t>Field Burning (grams/kg dry straw burnt)</t>
  </si>
  <si>
    <t xml:space="preserve">Small Industrial Boiler </t>
  </si>
  <si>
    <t>Boiler</t>
  </si>
  <si>
    <t xml:space="preserve">RNG Flaring </t>
  </si>
  <si>
    <t xml:space="preserve"> Boiler</t>
  </si>
  <si>
    <t>Incinerator</t>
  </si>
  <si>
    <t>VOC</t>
  </si>
  <si>
    <t>CO</t>
  </si>
  <si>
    <t>NOx</t>
  </si>
  <si>
    <t>PM10</t>
  </si>
  <si>
    <t>PM2.5</t>
  </si>
  <si>
    <t>SOx</t>
  </si>
  <si>
    <t>BC</t>
  </si>
  <si>
    <t>OC</t>
  </si>
  <si>
    <t>Remarks</t>
  </si>
  <si>
    <t>EPA,1992</t>
  </si>
  <si>
    <t>EII, 1994, Acurex, 1994</t>
  </si>
  <si>
    <t>Mobile5a</t>
  </si>
  <si>
    <t>Acurex, 1994</t>
  </si>
  <si>
    <t>Assumed</t>
  </si>
  <si>
    <t>Delucchi, Table D6</t>
  </si>
  <si>
    <t>2) Emission Factors of Fuel Combustion: Feedstock and Fuel Transportation From Product Origin to Product Destination (grams per mmBtu of fuel burned)</t>
  </si>
  <si>
    <t>2.1) Emission Ratios by Fuel Type Relative to Baseline Fuel</t>
  </si>
  <si>
    <t>Ocean Tanker: Bunker fuel as Baseline Fuel</t>
  </si>
  <si>
    <t>Barge: Residual Oil as Baseline Fuel</t>
  </si>
  <si>
    <t>Locomotive: Diesel as Baseline Fuel</t>
  </si>
  <si>
    <t>Heavy-Duty Truck: Diesel as Baseline Fuel</t>
  </si>
  <si>
    <t>Pipeline: Diesel as Baseline Fuel</t>
  </si>
  <si>
    <t>Diesel</t>
  </si>
  <si>
    <t>DME</t>
  </si>
  <si>
    <t>FTD</t>
  </si>
  <si>
    <t>Biodiesel</t>
  </si>
  <si>
    <t>Renewable Diesel</t>
  </si>
  <si>
    <t>Renewable Gasoline</t>
  </si>
  <si>
    <t>LNG</t>
  </si>
  <si>
    <t>E90</t>
  </si>
  <si>
    <t>M90</t>
  </si>
  <si>
    <t>2.2) Emission Factors of Fuel Combustion: Feedstock and Fuel Transportation from Product Origin to Product Destination (grams per mmBtu of fuel burned)</t>
  </si>
  <si>
    <t>Ocean Tanker</t>
  </si>
  <si>
    <t>Barge</t>
  </si>
  <si>
    <t>Locomotive</t>
  </si>
  <si>
    <t>Class8B Diesel Truck Emission Factors (g/mi.)</t>
  </si>
  <si>
    <t>Heavy Heavy-Duty Truck: grams per MMBtu</t>
  </si>
  <si>
    <t>Class6 Diesel Truck Emission Factors (g/mi.)</t>
  </si>
  <si>
    <t>MediumHeavy-Duty Truck: grams per mmBtu</t>
  </si>
  <si>
    <t>Pipeline Reciprocating Engine: Current</t>
  </si>
  <si>
    <t>Pipeline Turbine</t>
  </si>
  <si>
    <t>Pipeline Reciprocating Engine: Future</t>
  </si>
  <si>
    <t>Bunker Fuel</t>
  </si>
  <si>
    <t>Ethanol</t>
  </si>
  <si>
    <t>Methanol</t>
  </si>
  <si>
    <t>NG</t>
  </si>
  <si>
    <t>2.3) Emission Factors of Fuel Combustion for Feedstock and Fuel Transportation: Trip from Product Destination Back to Product Origin (grams per mmBtu of fuel burned)</t>
  </si>
  <si>
    <t>Medium Heavy-Duty Truck: grams per mmBtu</t>
  </si>
  <si>
    <t>3) Time-Series Tables for Emission Factors of Fuel Combustions in Agricultural and Mining Equipment (emission factors are in grams/mmBtu of fuel burned)</t>
  </si>
  <si>
    <t>3.1) CNG-powered Agricultural and Mining Equipment</t>
  </si>
  <si>
    <t>Iron ore extraction and processing</t>
  </si>
  <si>
    <t>Bauxite mining</t>
  </si>
  <si>
    <t>Lead ore mining</t>
  </si>
  <si>
    <t>Nickel ore mining</t>
  </si>
  <si>
    <t>Cobalt ore mining</t>
  </si>
  <si>
    <t>Copper ore mining</t>
  </si>
  <si>
    <t>Zinc ore mining</t>
  </si>
  <si>
    <t>Magnesium ore mining</t>
  </si>
  <si>
    <t>Dolomite mining</t>
  </si>
  <si>
    <t>South Africa mining</t>
  </si>
  <si>
    <t>North America platinum mining</t>
  </si>
  <si>
    <t>Vanadium ore mining</t>
  </si>
  <si>
    <t>Zirconium ore mining</t>
  </si>
  <si>
    <t>Primary mining and beneficiation</t>
  </si>
  <si>
    <t>Manganese ore mining</t>
  </si>
  <si>
    <t>Oil recovery</t>
  </si>
  <si>
    <t>Coal mining</t>
  </si>
  <si>
    <t>Uranium mining</t>
  </si>
  <si>
    <t>Corn farming</t>
  </si>
  <si>
    <t>Wilow farming</t>
  </si>
  <si>
    <t>Poplar farming</t>
  </si>
  <si>
    <t>Switchgrass farming</t>
  </si>
  <si>
    <t>Miscanthus farming</t>
  </si>
  <si>
    <t>Corn stover collection</t>
  </si>
  <si>
    <t>Forest residue collection</t>
  </si>
  <si>
    <t>Sugarcane farming</t>
  </si>
  <si>
    <t>Grain sorghum farming</t>
  </si>
  <si>
    <t>Sweet sorghum farming</t>
  </si>
  <si>
    <t>Forage sorghum farming</t>
  </si>
  <si>
    <t>Soybean farming</t>
  </si>
  <si>
    <t>Palm FFB farming</t>
  </si>
  <si>
    <t>Canola farming</t>
  </si>
  <si>
    <t>Jatropha farming</t>
  </si>
  <si>
    <t>Camelina farming</t>
  </si>
  <si>
    <t>Landing preprocessing/sorting</t>
  </si>
  <si>
    <t>Storage</t>
  </si>
  <si>
    <t>Handling</t>
  </si>
  <si>
    <t>Phosphoric rock production</t>
  </si>
  <si>
    <t>Limestone mining</t>
  </si>
  <si>
    <t>Limestone mining in Chile</t>
  </si>
  <si>
    <t>3.2) Gasoline-powered Agricultural and Mining Equipment</t>
  </si>
  <si>
    <t>3.3) Diesel-powered Agricultural and Mining Equipment</t>
  </si>
  <si>
    <t>4) Mass fractions of black carbon and organic carbon emissions of corresponding PM2.5 emission factors</t>
  </si>
  <si>
    <t>4.1) Stationary, mobile, and open burning emission sources, %</t>
  </si>
  <si>
    <t>Natural gas</t>
  </si>
  <si>
    <t>Biomass</t>
  </si>
  <si>
    <t>Residual fuel oil</t>
  </si>
  <si>
    <t>Crude oil</t>
  </si>
  <si>
    <t>Biochar</t>
  </si>
  <si>
    <t>Jet fuel</t>
  </si>
  <si>
    <t>Engine</t>
  </si>
  <si>
    <t>Combined cycle</t>
  </si>
  <si>
    <t>Simple cycle</t>
  </si>
  <si>
    <t>Nonroad Equipment</t>
  </si>
  <si>
    <t>Flared</t>
  </si>
  <si>
    <t>IGCC</t>
  </si>
  <si>
    <t>Industrial, commercial, and utility boilers</t>
  </si>
  <si>
    <t>Open burning</t>
  </si>
  <si>
    <t>Nonroad vehicles</t>
  </si>
  <si>
    <t>HDDT 8b</t>
  </si>
  <si>
    <t>HDDT 6</t>
  </si>
  <si>
    <t>Off-road vehicles</t>
  </si>
  <si>
    <t>Ocean tanker</t>
  </si>
  <si>
    <t>Cruise</t>
  </si>
  <si>
    <t>Landing and take-offs</t>
  </si>
  <si>
    <t>4.2) Tire and brake wear (TBW) emissions</t>
  </si>
  <si>
    <t>Passenger cars</t>
  </si>
  <si>
    <t>LDT1</t>
  </si>
  <si>
    <t>LDT2</t>
  </si>
  <si>
    <t>HDV</t>
  </si>
  <si>
    <t>Electricity Generation</t>
  </si>
  <si>
    <t>1) Scenario Control and Key Input Parameters (from the Inputs sheet)</t>
  </si>
  <si>
    <t xml:space="preserve">    Control variable for selecting power plant emission factors</t>
  </si>
  <si>
    <t xml:space="preserve">     1 --  GREET-calculated emissions factors via emission factors in EF Sheet</t>
  </si>
  <si>
    <t xml:space="preserve">     2 --  Emission factors based on EIA/eGRID database</t>
  </si>
  <si>
    <t xml:space="preserve">    </t>
  </si>
  <si>
    <t>G.H2</t>
  </si>
  <si>
    <t>L.H2</t>
  </si>
  <si>
    <t>Selecting nuclear reactor technologies for electrolysis at refueling stations</t>
  </si>
  <si>
    <t xml:space="preserve">    1 --  Light Water Reactor (LWR); 2-- High Temperature Gas Reactor (HTGR)</t>
  </si>
  <si>
    <t>LWR</t>
  </si>
  <si>
    <t>HTGR</t>
  </si>
  <si>
    <t>Conversion factor for nuclear power plants (MWh/g of U-235)</t>
  </si>
  <si>
    <t>Energy Use of Power Plant Infrastructure</t>
  </si>
  <si>
    <t>No</t>
  </si>
  <si>
    <t xml:space="preserve">  To consider energy and emissions for infrastructure of power plants?</t>
  </si>
  <si>
    <t>Pressurized Water Reactor (PWR)</t>
  </si>
  <si>
    <t>Boiling Water Reactor (BWR)</t>
  </si>
  <si>
    <t>Shares of LWR technologies for infrastructure</t>
  </si>
  <si>
    <t>Geothermal-Flash</t>
  </si>
  <si>
    <t>Geothermal-Binary</t>
  </si>
  <si>
    <t>Geothermal-EGS</t>
  </si>
  <si>
    <t>Shares of Geothermal Technologies</t>
  </si>
  <si>
    <t>Fugitive CO2 emissions from geofluid (g CO2/kWh)</t>
  </si>
  <si>
    <t>2) Electricity Generation Mixes, Combustion Technology Shares, and Power Plant Energy Conversion Efficiencies</t>
  </si>
  <si>
    <t>2.1) Regional Combustion Technolgy Shares and Power Plant Energy Conversion Efficiencies</t>
  </si>
  <si>
    <t>Oil</t>
  </si>
  <si>
    <t>Combustion Technology</t>
  </si>
  <si>
    <t>Gas Turbine</t>
  </si>
  <si>
    <t>Internal Combustion Engine</t>
  </si>
  <si>
    <t>Region</t>
  </si>
  <si>
    <t>U.S.</t>
  </si>
  <si>
    <t>ASCC </t>
  </si>
  <si>
    <t>FRCC</t>
  </si>
  <si>
    <t>HICC</t>
  </si>
  <si>
    <t>MRO</t>
  </si>
  <si>
    <t>NPCC</t>
  </si>
  <si>
    <t>RFC</t>
  </si>
  <si>
    <t>SERC</t>
  </si>
  <si>
    <t>SPP</t>
  </si>
  <si>
    <t>TRE</t>
  </si>
  <si>
    <t>WECC</t>
  </si>
  <si>
    <t>Efficiency</t>
  </si>
  <si>
    <t>Technology Share</t>
  </si>
  <si>
    <t>Emissions (g/kWh)</t>
  </si>
  <si>
    <t>Combined Cycle</t>
  </si>
  <si>
    <t>2.2) Electricity Generation Mixes, Combustion Technolgy Shares and Power Plant Energy Conversion Efficiencies for GREET Calculation</t>
  </si>
  <si>
    <t>Generation Mix for EVs, Grid-Connected PHEVs, and Electrolysis H2</t>
  </si>
  <si>
    <t>Generation Mix for Stationary Applications</t>
  </si>
  <si>
    <t>Combustion Technology Shares for A Given Plant Fuel Type: EVs, GC PHEVs, and Electrolysis</t>
  </si>
  <si>
    <t>Combustion Technology Shares for A Given Plant Fuel Type (Stationary)</t>
  </si>
  <si>
    <t>Power Plant Energy Conversion Efficiency (Transportation)</t>
  </si>
  <si>
    <t>Power Plant Energy Conversion Efficiency (Stationary)</t>
  </si>
  <si>
    <t>Urban Emission Share for EVs, Grid-Connected PHEVs, and Electrolysis H2</t>
  </si>
  <si>
    <t>Urban Emission Share for Stationary Applications</t>
  </si>
  <si>
    <t>Residual Oil-Fired Power Plants</t>
  </si>
  <si>
    <t xml:space="preserve">     Boiler</t>
  </si>
  <si>
    <t xml:space="preserve">     Internal Combustion Engine</t>
  </si>
  <si>
    <t xml:space="preserve">     Gas Turbine</t>
  </si>
  <si>
    <t>Natural Gas-Fired Power Plants</t>
  </si>
  <si>
    <t xml:space="preserve">     Simple-cycle gas turbine</t>
  </si>
  <si>
    <t xml:space="preserve">     Combined-cycle gas turbine</t>
  </si>
  <si>
    <t>Coal-Fired Power Plants</t>
  </si>
  <si>
    <t>Share of coal to power plants</t>
  </si>
  <si>
    <t>Bituminous coal</t>
  </si>
  <si>
    <t xml:space="preserve">     IGCC</t>
  </si>
  <si>
    <t>Subbituminous coal</t>
  </si>
  <si>
    <t>Biomass Power Plants</t>
  </si>
  <si>
    <t>Lignite coal</t>
  </si>
  <si>
    <t>Synthetic coal</t>
  </si>
  <si>
    <t>Waste coal</t>
  </si>
  <si>
    <t>Nuclear Power Plants</t>
  </si>
  <si>
    <t>Other Power Plants (hydro, wind, geothermal, etc.)</t>
  </si>
  <si>
    <t>Tire Derived Fuel</t>
  </si>
  <si>
    <t xml:space="preserve">     Hydroelectric</t>
  </si>
  <si>
    <t xml:space="preserve">     Geothermal</t>
  </si>
  <si>
    <t xml:space="preserve">     Wind</t>
  </si>
  <si>
    <t xml:space="preserve">     Solar PV</t>
  </si>
  <si>
    <t xml:space="preserve">     Others (Biogenic Waste, Pumped Storage, etc.)</t>
  </si>
  <si>
    <t>3) Electric Transmission and Distribution Loss</t>
  </si>
  <si>
    <t>4) Power Plant Emissions: in Grams per kWh of Electricity Available at Power Plant Gate</t>
  </si>
  <si>
    <t>GREET-Calculated Emission Factors</t>
  </si>
  <si>
    <t>User-Inputted Emission Factors (Default Data Here Are Emission Factors for EPA Database [g/kWh])</t>
  </si>
  <si>
    <t>User-Inputted Emission Factors: Stationary Electricity Use</t>
  </si>
  <si>
    <t>User-Inputted Emission Factors: EVs, HEVs, and Electrolysis H2</t>
  </si>
  <si>
    <t>User-Inputted Emission Factors</t>
  </si>
  <si>
    <t>By Fuel-Type Plants (Stationary)</t>
  </si>
  <si>
    <t>By Fuel-Type Plants (Transportation)</t>
  </si>
  <si>
    <t>By Fuel-Type Plants</t>
  </si>
  <si>
    <t>Stationary Use</t>
  </si>
  <si>
    <t>Transportation Use</t>
  </si>
  <si>
    <t>Oil-Fired</t>
  </si>
  <si>
    <t>NG-Fired</t>
  </si>
  <si>
    <t>Coal-Fired</t>
  </si>
  <si>
    <t>Biomass-Fired: Willow</t>
  </si>
  <si>
    <t>Biomass-Fired: Poplar</t>
  </si>
  <si>
    <t>Biomass-Fired: Switchgrass</t>
  </si>
  <si>
    <t>Biomass-Fired: Miscanthus</t>
  </si>
  <si>
    <t>Biomass-Fired: Forest Residue</t>
  </si>
  <si>
    <t>Oil Boiler</t>
  </si>
  <si>
    <t>Oil Internal Combustion Engine</t>
  </si>
  <si>
    <t>Oil Gas Turbine</t>
  </si>
  <si>
    <t>NG Boiler</t>
  </si>
  <si>
    <t>NG SC Turbine</t>
  </si>
  <si>
    <t>NG CC Turbine</t>
  </si>
  <si>
    <t>NG Internal Combustion Engine</t>
  </si>
  <si>
    <t>Coal Boiler</t>
  </si>
  <si>
    <t>Coal IGCC Turbine</t>
  </si>
  <si>
    <t>Bimoass Boiler: Willow</t>
  </si>
  <si>
    <t>Bimoass Boiler: Poplar</t>
  </si>
  <si>
    <t>Bimoass Boiler: Switchgrass</t>
  </si>
  <si>
    <t>Bimoass Boiler: Miscanthus</t>
  </si>
  <si>
    <t>Bimoass Boiler: Forest Residue</t>
  </si>
  <si>
    <t>Bimoass IGCC Turbine: Willow</t>
  </si>
  <si>
    <t>Bimoass IGCC Turbine: Poplar</t>
  </si>
  <si>
    <t>Bimoass IGCC Turbine: Switchgrass</t>
  </si>
  <si>
    <t>Bimoass IGCC Turbine: Miscanthus</t>
  </si>
  <si>
    <t>Bimoass IGCC Turbine: Forest Residue</t>
  </si>
  <si>
    <t>Biomass-Fired</t>
  </si>
  <si>
    <t>Urban</t>
  </si>
  <si>
    <t xml:space="preserve">CO2 </t>
  </si>
  <si>
    <t>5) Power Plant Emissions: Grams per kWh of Electricity Available at User Sites (wall outlets)</t>
  </si>
  <si>
    <t>Stationary Use: U.S. Mix</t>
  </si>
  <si>
    <t>Transportation Use: U.S. Mix</t>
  </si>
  <si>
    <t>Oil-Fired Power Plants</t>
  </si>
  <si>
    <t>NG-Fired Power Plant</t>
  </si>
  <si>
    <t>Coal-Fired Power Plant</t>
  </si>
  <si>
    <t>Biomass-Fired Power Plant</t>
  </si>
  <si>
    <t>Nuclear Power Plant</t>
  </si>
  <si>
    <t>Other Power Plants</t>
  </si>
  <si>
    <t>Oil-Fired Boiler Power Plants</t>
  </si>
  <si>
    <t>Oil-Fired Internal Combustion Engine Power Plants</t>
  </si>
  <si>
    <t>Oil-Fired Gas Turbine Power Plants</t>
  </si>
  <si>
    <t>NG-Fired Boiler Power Plant</t>
  </si>
  <si>
    <t>NG-Fired Simple Cycle Power Plant</t>
  </si>
  <si>
    <t>NG-Fired Combined Cycle Power Plant</t>
  </si>
  <si>
    <t>NG-Fired Internal Combustion Engine Power Plant</t>
  </si>
  <si>
    <t>Coal-Fired Boiler Power Plant</t>
  </si>
  <si>
    <t>Coal-Fired IGCC Power Plant</t>
  </si>
  <si>
    <t>Biomass-Fired Boiler Power Plants: Willow</t>
  </si>
  <si>
    <t>Biomass-Fired Boiler Power Plants: Poplar</t>
  </si>
  <si>
    <t>Biomass-Fired Boiler Power Plants: Switchgrass</t>
  </si>
  <si>
    <t>Biomass-Fired Boiler Power Plants: Miscanthus</t>
  </si>
  <si>
    <t>Biomass-Fired Boiler Power Plants: Forest Residue</t>
  </si>
  <si>
    <t>Biomass IGCC Power Plants: Willow</t>
  </si>
  <si>
    <t>Biomass IGCC Power Plants: Poplar</t>
  </si>
  <si>
    <t>Biomass IGCC Power Plants: Switchgrass</t>
  </si>
  <si>
    <t>Biomass IGCC Power Plants: Miscanthus</t>
  </si>
  <si>
    <t>Biomass IGCC Power Plants: Forest Residue</t>
  </si>
  <si>
    <t>Geothermal-Flash Power Plant</t>
  </si>
  <si>
    <t>6) Power Plant Energy Use and Emissions: per mmBtu of Electricity Available at User Sites (wall outlets)</t>
  </si>
  <si>
    <t>Oil-Fired Power Plant</t>
  </si>
  <si>
    <t>Nuclear-PWR Power Plant</t>
  </si>
  <si>
    <t>Nuclear-BWR Power Plant</t>
  </si>
  <si>
    <t>Hydroelectric Power Plant</t>
  </si>
  <si>
    <t>Wind Power Plant</t>
  </si>
  <si>
    <t>PV Power Plant</t>
  </si>
  <si>
    <t>Geothermal-Binary Power Plant</t>
  </si>
  <si>
    <t>Geothermal-EGS Power Plant</t>
  </si>
  <si>
    <t>Energy Use: Btu</t>
  </si>
  <si>
    <t xml:space="preserve">     Residual oil</t>
  </si>
  <si>
    <t xml:space="preserve">     NG</t>
  </si>
  <si>
    <t xml:space="preserve">     Coal</t>
  </si>
  <si>
    <t xml:space="preserve">     Biomass</t>
  </si>
  <si>
    <t xml:space="preserve">     Nuclear</t>
  </si>
  <si>
    <t xml:space="preserve">     Other energy sources</t>
  </si>
  <si>
    <t>Emissions: grams</t>
  </si>
  <si>
    <t xml:space="preserve">     VOC</t>
  </si>
  <si>
    <t xml:space="preserve">     CO</t>
  </si>
  <si>
    <t xml:space="preserve">     NOx</t>
  </si>
  <si>
    <t xml:space="preserve">     PM10</t>
  </si>
  <si>
    <t xml:space="preserve">     PM2.5</t>
  </si>
  <si>
    <t xml:space="preserve">     SOx</t>
  </si>
  <si>
    <t xml:space="preserve">     BC</t>
  </si>
  <si>
    <t xml:space="preserve">     OC</t>
  </si>
  <si>
    <t xml:space="preserve">     CH4</t>
  </si>
  <si>
    <t xml:space="preserve">     N2O</t>
  </si>
  <si>
    <t xml:space="preserve">     CO2 </t>
  </si>
  <si>
    <t>7) Energy Use, Water Consumption, and Emissions for Power Plant Infrastructure from GREET2 (BTU or Gallons or grams per mmBTU of Electricity Available at Power Plant Gate)</t>
  </si>
  <si>
    <t>Oil-Fired Boiler</t>
  </si>
  <si>
    <t>Oil-Fired Internal Combustion Engine</t>
  </si>
  <si>
    <t>Oil-Fired Gas Turbine</t>
  </si>
  <si>
    <t>NG-Fired Internal Combustion Engine</t>
  </si>
  <si>
    <t>Biomass-Fired Boiler Power Plant</t>
  </si>
  <si>
    <t>Biomass-Fired IGCC Power Plant</t>
  </si>
  <si>
    <t>Energy Use: Btu per mmBtu</t>
  </si>
  <si>
    <t>Total energy</t>
  </si>
  <si>
    <t>Fossil fuels</t>
  </si>
  <si>
    <t>Water consumption: gallons per mmBtu</t>
  </si>
  <si>
    <t>Emissions: grams per mmBtu</t>
  </si>
  <si>
    <t>8) Energy Use, Water Consumption, and Emissions for Power Plant Infrastructure (BTU or Gallons or grams per mmBTU of Electricity Available at Wall Outlets)</t>
  </si>
  <si>
    <t xml:space="preserve">     Total energy</t>
  </si>
  <si>
    <t xml:space="preserve">     Fossil fuels</t>
  </si>
  <si>
    <t>Water consumption, gallons</t>
  </si>
  <si>
    <t>9) Fuel-Cycle Energy Use, Water Consumption, and Emissions of Electric Generation: Btu or Gallons or Grams per mmBtu of Electricity Available at User Sites (wall outlets)</t>
  </si>
  <si>
    <t>Nuclear Power Plant (LWR): for electrolysis to G.H2 at refueling station</t>
  </si>
  <si>
    <t>Nuclear Power Plant (LWR): for electrolysis to L.H2 at refueling station</t>
  </si>
  <si>
    <t>Nuclear Power Plant (HTGR): for electrolysis to H2 in central plant</t>
  </si>
  <si>
    <t>10) Calculation of Fuel-Cycle Energy Use, Water Consumption, and Emissions of other regional generation mixes</t>
  </si>
  <si>
    <t>Brazil for Sugarcane Ethanol</t>
  </si>
  <si>
    <t>Chile for Lime Production</t>
  </si>
  <si>
    <t>Central and Southern Plains for Sorghum</t>
  </si>
  <si>
    <t>South Africa for Platinum Production</t>
  </si>
  <si>
    <t>Australia</t>
  </si>
  <si>
    <t>Brazil</t>
  </si>
  <si>
    <t>Canada</t>
  </si>
  <si>
    <t>China</t>
  </si>
  <si>
    <t>Finland</t>
  </si>
  <si>
    <t>Japan</t>
  </si>
  <si>
    <t>New Caledonia</t>
  </si>
  <si>
    <t>Norway</t>
  </si>
  <si>
    <t>Russia</t>
  </si>
  <si>
    <t>Alberta</t>
  </si>
  <si>
    <t>Type</t>
  </si>
  <si>
    <t>Marginal</t>
  </si>
  <si>
    <t>Year</t>
  </si>
  <si>
    <t>Used in calculation</t>
  </si>
  <si>
    <t>Nuclear</t>
  </si>
  <si>
    <t>Hydro</t>
  </si>
  <si>
    <t>Others</t>
  </si>
  <si>
    <t>T&amp;D Loss</t>
  </si>
  <si>
    <t>Btu or Gallons or Grams per mmBtu of Electricity Available at User Sites</t>
  </si>
  <si>
    <t>Urban area emissions</t>
  </si>
  <si>
    <t xml:space="preserve">11) Emission Factors for EPA/EIA Database over Time (g/kWh) </t>
  </si>
  <si>
    <t xml:space="preserve">  Fixed (original for 2015)</t>
  </si>
  <si>
    <t xml:space="preserve">  Interpolated Default or User Input</t>
  </si>
  <si>
    <t>5-year period</t>
  </si>
  <si>
    <t>CCS Derating Factor</t>
  </si>
  <si>
    <t>Carbon Capture Efficiency</t>
  </si>
  <si>
    <t>Marginal energy and emissions for carbon capture at power plants (Btu or gram/kg of CO2 captured)</t>
  </si>
  <si>
    <t xml:space="preserve">Residual Oil </t>
  </si>
  <si>
    <t>Biomass: Woody</t>
  </si>
  <si>
    <t>Biomass: Switchgrass</t>
  </si>
  <si>
    <t>Biomass: Miscanthus</t>
  </si>
  <si>
    <t>Biomass: Forest Residue</t>
  </si>
  <si>
    <t>Simple-cycle gas turbine</t>
  </si>
  <si>
    <t>Combined-cycle gas turbine</t>
  </si>
  <si>
    <t>Total Energy</t>
  </si>
  <si>
    <t>Emission factors for a power plant with CCS [g/mmBtu combusted]</t>
  </si>
  <si>
    <t>PetroJet</t>
  </si>
  <si>
    <t>SPK</t>
  </si>
  <si>
    <t>Blend</t>
  </si>
  <si>
    <t>Select Aircraft</t>
  </si>
  <si>
    <t>Service Functional Unit</t>
  </si>
  <si>
    <t>kg km</t>
  </si>
  <si>
    <t>Energy Functional Unit</t>
  </si>
  <si>
    <t>1.  Well-to-Wake Energy Consumption, Water Consumption, and Emissions</t>
  </si>
  <si>
    <t>SPK Type</t>
  </si>
  <si>
    <t>ETJ from Corn</t>
  </si>
  <si>
    <t>J or Gallon or g per kg km</t>
  </si>
  <si>
    <t>J or Gallon or g per mmBtu</t>
  </si>
  <si>
    <t>Passenger Aircraft - Single Aisle (SA)</t>
  </si>
  <si>
    <t>RNAVSA_Petro</t>
  </si>
  <si>
    <t>RNAVSA_SPK</t>
  </si>
  <si>
    <t>RNAVSA_Blend</t>
  </si>
  <si>
    <t>WTP</t>
  </si>
  <si>
    <t>WTW</t>
  </si>
  <si>
    <t>Passenger Aircraft - Small Twin Aisle (STA)</t>
  </si>
  <si>
    <t>RNAVSTA_Petro</t>
  </si>
  <si>
    <t>RNAVSTA_SPK</t>
  </si>
  <si>
    <t>RNAVSTA_Blend</t>
  </si>
  <si>
    <t>Passenger Aircraft - Large Twin Aisle (LTA)</t>
  </si>
  <si>
    <t>RNAVLTA_Petro</t>
  </si>
  <si>
    <t>RNAVLTA_SPK</t>
  </si>
  <si>
    <t>RNAVLTA_Blend</t>
  </si>
  <si>
    <t>Fossi lfuels</t>
  </si>
  <si>
    <t>Passenger Aircraft - Large Quad (LQ)</t>
  </si>
  <si>
    <t>RNAVLQ_Petro</t>
  </si>
  <si>
    <t>RNAVLQ_SPK</t>
  </si>
  <si>
    <t>RNAVLQ_Blend</t>
  </si>
  <si>
    <t>lb mi</t>
  </si>
  <si>
    <t>average passenger+luggage km</t>
  </si>
  <si>
    <t>average passenger+luggage mi</t>
  </si>
  <si>
    <t>Passenger Aircraft - Regional Jet (RJ)</t>
  </si>
  <si>
    <t>RNAVRJ_Petro</t>
  </si>
  <si>
    <t>RNAVRJ_SPK</t>
  </si>
  <si>
    <t>RNAVRJ_Blend</t>
  </si>
  <si>
    <t>Passenger Aircraft - Business Jet (BJ)</t>
  </si>
  <si>
    <t>RNAVBJ_Petro</t>
  </si>
  <si>
    <t>RNAVBJ_SPK</t>
  </si>
  <si>
    <t>RNAVBJ_Blend</t>
  </si>
  <si>
    <t>Freight Aircraft - Single Aisle (SA-F)</t>
  </si>
  <si>
    <t>RNAVSA_F_Petro</t>
  </si>
  <si>
    <t>RNAVSA_F_SPK</t>
  </si>
  <si>
    <t>RNAVSA_F_Blend</t>
  </si>
  <si>
    <t>Freight Aircraft - Small Twin Aisle (STA-F)</t>
  </si>
  <si>
    <t>RNAVSTA_F_Petro</t>
  </si>
  <si>
    <t>RNAVSTA_F_SPK</t>
  </si>
  <si>
    <t>RNAVSTA_F_Blend</t>
  </si>
  <si>
    <t>Freight Aircraft - Large Twin Aisle (LTA-F)</t>
  </si>
  <si>
    <t>RNAVLTA_F_Petro</t>
  </si>
  <si>
    <t>RNAVLTA_F_SPK</t>
  </si>
  <si>
    <t>RNAVLTA_F_Blend</t>
  </si>
  <si>
    <t>Freight Aircraft - Large Quad (LQ-F)</t>
  </si>
  <si>
    <t>RNAVLQ_F_Petro</t>
  </si>
  <si>
    <t>RNAVLQ_F_SPK</t>
  </si>
  <si>
    <t>RNAVLQ_F_Blend</t>
  </si>
  <si>
    <t>BC, Total</t>
  </si>
  <si>
    <t>OC, Total</t>
  </si>
  <si>
    <t>Passenger Aircraft, Single Aisle (SA): ETJ from Corn</t>
  </si>
  <si>
    <t>Passenger Aircraft, Single Aisle (SA): 50% SPK in a Blend of ETJ from Corn with Petroleum Ultra Low Sulfur Jet</t>
  </si>
  <si>
    <t>Passenger Aircraft, Small Twin Aisle (STA): Petroleum Ultra Low Sulfur Jet</t>
  </si>
  <si>
    <t>Passenger Aircraft, Small Twin Aisle (STA): ETJ from Corn</t>
  </si>
  <si>
    <t>Passenger Aircraft, Small Twin Aisle (STA): 50% SPK in a Blend of ETJ from Corn with Petroleum Ultra Low Sulfur Jet</t>
  </si>
  <si>
    <t>Passenger Aircraft, Large Twin Aisle (LTA): Petroleum Ultra Low Sulfur Jet</t>
  </si>
  <si>
    <t>Passenger Aircraft, Large Twin Aisle (LTA): ETJ from Corn</t>
  </si>
  <si>
    <t>Passenger Aircraft, Large Twin Aisle (LTA): 50% SPK in a Blend of ETJ from Corn with Petroleum Ultra Low Sulfur Jet</t>
  </si>
  <si>
    <t>Passenger Aircraft, Large Quad (LQ): Petroleum Ultra Low Sulfur Jet</t>
  </si>
  <si>
    <t>Passenger Aircraft, Large Quad (LQ): ETJ from Corn</t>
  </si>
  <si>
    <t>Passenger Aircraft, Large Quad (LQ): 50% SPK in a Blend of ETJ from Corn with Petroleum Ultra Low Sulfur Jet</t>
  </si>
  <si>
    <t>Passenger Aircraft, Regional Jet (RJ): Petroleum Ultra Low Sulfur Jet</t>
  </si>
  <si>
    <t>Passenger Aircraft, Regional Jet (RJ): ETJ from Corn</t>
  </si>
  <si>
    <t>Passenger Aircraft, Regional Jet (RJ): 50% SPK in a Blend of ETJ from Corn with Petroleum Ultra Low Sulfur Jet</t>
  </si>
  <si>
    <t>Passenger Aircraft, Business Jet (BJ): Petroleum Ultra Low Sulfur Jet</t>
  </si>
  <si>
    <t>Passenger Aircraft, Business Jet (BJ): ETJ from Corn</t>
  </si>
  <si>
    <t>Passenger Aircraft, Business Jet (BJ): 50% SPK in a Blend of ETJ from Corn with Petroleum Ultra Low Sulfur Jet</t>
  </si>
  <si>
    <t>Freight Aircraft, Single Aisle (SA): Petroleum Ultra Low Sulfur Jet</t>
  </si>
  <si>
    <t>Freight Aircraft, Single Aisle (SA): ETJ from Corn</t>
  </si>
  <si>
    <t>Freight Aircraft, Single Aisle (SA): 50% SPK in a Blend of ETJ from Corn with Petroleum Ultra Low Sulfur Jet</t>
  </si>
  <si>
    <t>Freight Aircraft, Small Twin Aisle (STA-F): Petroleum Ultra Low Sulfur Jet</t>
  </si>
  <si>
    <t>Freight Aircraft, Small Twin Aisle (STA-F): ETJ from Corn</t>
  </si>
  <si>
    <t>Freight Aircraft, Small Twin Aisle (STA-F): 50% SPK in a Blend of ETJ from Corn with Petroleum Ultra Low Sulfur Jet</t>
  </si>
  <si>
    <t>Freight Aircraft, Large Twin Aisle (LTA-F): Petroleum Ultra Low Sulfur Jet</t>
  </si>
  <si>
    <t>Freight Aircraft, Large Twin Aisle (LTA-F): ETJ from Corn</t>
  </si>
  <si>
    <t>Freight Aircraft, Large Twin Aisle (LTA-F): 50% SPK in a Blend of ETJ from Corn with Petroleum Ultra Low Sulfur Jet</t>
  </si>
  <si>
    <t>Freight Aircraft, Large Quad (LQ-F): Petroleum Ultra Low Sulfur Jet</t>
  </si>
  <si>
    <t>Freight Aircraft, Large Quad (LQ-F): ETJ from Corn</t>
  </si>
  <si>
    <t>Freight Aircraft, Large Quad (LQ-F): 50% SPK in a Blend of ETJ from Corn with Petroleum Ultra Low Sulfur Jet</t>
  </si>
  <si>
    <t>Specifications of Fuels, Global Warming Potentials of Greenhouse Gases, and Carbon and Sulfur Ratios of Pollutants</t>
  </si>
  <si>
    <t>1) Specifications of Fuels</t>
  </si>
  <si>
    <t>Heating Value</t>
  </si>
  <si>
    <t>Density</t>
  </si>
  <si>
    <t>C ratio</t>
  </si>
  <si>
    <t>S ratio</t>
  </si>
  <si>
    <t>Calculation: LHV</t>
  </si>
  <si>
    <t>LHV</t>
  </si>
  <si>
    <t>HHV</t>
  </si>
  <si>
    <t>(% by wt)</t>
  </si>
  <si>
    <t>(ppm by wt)</t>
  </si>
  <si>
    <t>Actual ratio by wt</t>
  </si>
  <si>
    <t>LHV/HHV</t>
  </si>
  <si>
    <t>Use LHV or HHV in calculations?</t>
  </si>
  <si>
    <t>1 -- LHV; 2 -- HHV</t>
  </si>
  <si>
    <t>Liquid Fuels:</t>
  </si>
  <si>
    <t>Btu/gal</t>
  </si>
  <si>
    <t>grams/gal</t>
  </si>
  <si>
    <t>Synthetic crude oil (SCO)</t>
  </si>
  <si>
    <t>Bitumen</t>
  </si>
  <si>
    <t>Dilbit (After Recovery)</t>
  </si>
  <si>
    <t>Dilbit (Before Recovery)</t>
  </si>
  <si>
    <t>Shale Oil (Bakken)</t>
  </si>
  <si>
    <t>Shale Oil (Eagle Ford)</t>
  </si>
  <si>
    <t>Gasoline blendstock</t>
  </si>
  <si>
    <t>CA gasoline</t>
  </si>
  <si>
    <t>High Octane Fuel (E25)</t>
  </si>
  <si>
    <t>High Octane Fuel (E40)</t>
  </si>
  <si>
    <r>
      <t>U</t>
    </r>
    <r>
      <rPr>
        <sz val="11"/>
        <color theme="1"/>
        <rFont val="Calibri"/>
        <family val="2"/>
        <scheme val="minor"/>
      </rPr>
      <t>.S. conventional diesel</t>
    </r>
  </si>
  <si>
    <t>CA conventional diesel</t>
  </si>
  <si>
    <t>Diesel for non-road engines</t>
  </si>
  <si>
    <t>Low-sulfur diesel</t>
  </si>
  <si>
    <t>Petroleum naphtha</t>
  </si>
  <si>
    <t>Conventional Jet Fuel</t>
  </si>
  <si>
    <t>ULS Jet Fuel</t>
  </si>
  <si>
    <t>NG-based FT naphtha</t>
  </si>
  <si>
    <t>Residual oil</t>
  </si>
  <si>
    <t>Bunker fuel for ocean tanker</t>
  </si>
  <si>
    <t>Butanol</t>
  </si>
  <si>
    <t>Acetone</t>
  </si>
  <si>
    <t>E-Diesel Additives</t>
  </si>
  <si>
    <t>Liquefied petroleum gas (LPG)</t>
  </si>
  <si>
    <t>Liquefied natural gas (LNG)</t>
  </si>
  <si>
    <t>Dimethyl ether (DME)</t>
  </si>
  <si>
    <t>Dimethoxy methane (DMM)</t>
  </si>
  <si>
    <t>Methyl ester (biodiesel, BD)</t>
  </si>
  <si>
    <t>Fischer-Tropsch diesel (FTD)</t>
  </si>
  <si>
    <t>Renewable Diesel I (SuperCetane)</t>
  </si>
  <si>
    <t>Renewable Diesel II (UOP-HDO)</t>
  </si>
  <si>
    <t>Renewable Diesel III (PNNL-HTL)</t>
  </si>
  <si>
    <t>Renewable Gasoline (IDL)</t>
  </si>
  <si>
    <t xml:space="preserve">SPK (FT Jet Fuel/HRJ) </t>
  </si>
  <si>
    <t>Liquid hydrogen</t>
  </si>
  <si>
    <t>Methyl tertiary butyl ether (MTBE)</t>
  </si>
  <si>
    <t>Ethyl tertiary butyl ether (ETBE)</t>
  </si>
  <si>
    <t>Tertiary amyl methyl ether (TAME)</t>
  </si>
  <si>
    <t>Butane</t>
  </si>
  <si>
    <t>Isobutane</t>
  </si>
  <si>
    <t>Isobutylene</t>
  </si>
  <si>
    <t>Propane</t>
  </si>
  <si>
    <t>Natural gas liquids</t>
  </si>
  <si>
    <t>n-Hexane</t>
  </si>
  <si>
    <t>Still gas (in refineries)</t>
  </si>
  <si>
    <t>Gaseous Fuels (at 32F and 1atm):</t>
  </si>
  <si>
    <t>Btu/ft3</t>
  </si>
  <si>
    <t>gms/ft3</t>
  </si>
  <si>
    <t>Pure Methane</t>
  </si>
  <si>
    <t>Gaseous hydrogen</t>
  </si>
  <si>
    <t>Carbon Dioxide</t>
  </si>
  <si>
    <t>Solid Fuels:</t>
  </si>
  <si>
    <t>Btu/ton</t>
  </si>
  <si>
    <t>Coal Mix for Electricity Generation</t>
  </si>
  <si>
    <t>Coking coal</t>
  </si>
  <si>
    <t>Corn stover</t>
  </si>
  <si>
    <t>Forest residue</t>
  </si>
  <si>
    <t>Sugarcane straw</t>
  </si>
  <si>
    <t>Sugarcane bagasse</t>
  </si>
  <si>
    <t>Bio-char</t>
  </si>
  <si>
    <t>Grain sorghum bagasse</t>
  </si>
  <si>
    <t>Sweet sorghum bagasse</t>
  </si>
  <si>
    <t>Forage sorghum bagasse</t>
  </si>
  <si>
    <t>Municipal solid waste (defined by EISA)</t>
  </si>
  <si>
    <t>Convertible municipal solid waste</t>
  </si>
  <si>
    <t>2) Global Warming Potentials of Greenhouse Gases: relative to CO2</t>
  </si>
  <si>
    <t>Metrics for Carbon Dioxide, Methane, Nitrous Oxide</t>
  </si>
  <si>
    <t>AR Edition/Type</t>
  </si>
  <si>
    <t>AR5/GWP</t>
  </si>
  <si>
    <t>AR5/GTP</t>
  </si>
  <si>
    <t>AR4/GWP</t>
  </si>
  <si>
    <t>AR3/GWP</t>
  </si>
  <si>
    <t>AR2/GWP</t>
  </si>
  <si>
    <t>AR1/GWP</t>
  </si>
  <si>
    <t>Time Horizon (YR)</t>
  </si>
  <si>
    <t>Metrics for Near Term Climate Forcers</t>
  </si>
  <si>
    <t>None</t>
  </si>
  <si>
    <t>GWP</t>
  </si>
  <si>
    <t>GTP</t>
  </si>
  <si>
    <t>3) Carbon and Sulfur Ratios of Pollutants</t>
  </si>
  <si>
    <t>Carbon ratio of VOC</t>
  </si>
  <si>
    <t>Carbon ratio of CO</t>
  </si>
  <si>
    <t>Carbon ratio of CH4</t>
  </si>
  <si>
    <t>Carbon ratio of CO2</t>
  </si>
  <si>
    <t>Sulfur ratio of SO2</t>
  </si>
  <si>
    <t>4) Regulated Sulfur Content in Gasoline Blendstock and Conventional Diesel over Time</t>
  </si>
  <si>
    <t>Sulfur Content in Gasoline Blendstock (ppm)</t>
  </si>
  <si>
    <t>Relative Change (to yr 2010)</t>
  </si>
  <si>
    <t>Sulfur Content in Conventional Diesel (ppm)</t>
  </si>
  <si>
    <t>Sulfur Content in California Diesel (ppm)</t>
  </si>
  <si>
    <t>Sulfur Content in non-Road Diesel (ppm)</t>
  </si>
  <si>
    <t>Sulfur Content in Residual Oil (ppm)</t>
  </si>
  <si>
    <t>Sulfur Content in Marine Disttillate (ppm)</t>
  </si>
  <si>
    <t>5) Unit Conversion</t>
  </si>
  <si>
    <t>Mass</t>
  </si>
  <si>
    <t>1 g</t>
  </si>
  <si>
    <t>1 kg</t>
  </si>
  <si>
    <t>1 metric tonne</t>
  </si>
  <si>
    <t>1 lb</t>
  </si>
  <si>
    <t>1 short ton</t>
  </si>
  <si>
    <t>metric tonne</t>
  </si>
  <si>
    <t>short ton</t>
  </si>
  <si>
    <t>Volume</t>
  </si>
  <si>
    <t>1 m3</t>
  </si>
  <si>
    <t>1 ml</t>
  </si>
  <si>
    <t>1 L</t>
  </si>
  <si>
    <t>1 gal</t>
  </si>
  <si>
    <t>1 ft3</t>
  </si>
  <si>
    <t>m3</t>
  </si>
  <si>
    <t>ml</t>
  </si>
  <si>
    <t>L</t>
  </si>
  <si>
    <t>gal</t>
  </si>
  <si>
    <t>ft3</t>
  </si>
  <si>
    <t>Energy</t>
  </si>
  <si>
    <t>1 J</t>
  </si>
  <si>
    <t>1kJ</t>
  </si>
  <si>
    <t>1 MJ</t>
  </si>
  <si>
    <t>1Wh</t>
  </si>
  <si>
    <t>1 kWh</t>
  </si>
  <si>
    <t>1 BTU</t>
  </si>
  <si>
    <t>1 mmBTU</t>
  </si>
  <si>
    <t>1 hph</t>
  </si>
  <si>
    <t>Wh</t>
  </si>
  <si>
    <t>kWh</t>
  </si>
  <si>
    <t>BTU</t>
  </si>
  <si>
    <t>mmBTU</t>
  </si>
  <si>
    <t>hph</t>
  </si>
  <si>
    <t>Plant primary fuel</t>
  </si>
  <si>
    <t>Plant primary coal/oil/gas/ other fossil fuel category</t>
  </si>
  <si>
    <t>Lignite?</t>
  </si>
  <si>
    <t>Plant total annual heat input (MMBtu)</t>
  </si>
  <si>
    <t>Plant annual NOx emissions (tons)</t>
  </si>
  <si>
    <t>Plant ozone season NOx emissions (tons)</t>
  </si>
  <si>
    <t>Plant annual SO2 emissions (tons)</t>
  </si>
  <si>
    <t>Plant annual CO2 emissions (tons)</t>
  </si>
  <si>
    <t>Plant annual CH4 emissions (lbs)</t>
  </si>
  <si>
    <t>Plant annual N2O emissions (lbs)</t>
  </si>
  <si>
    <t>Row Labels</t>
  </si>
  <si>
    <t>Sum of Plant total annual heat input (MMBtu)</t>
  </si>
  <si>
    <t>Sum of Plant annual NOx emissions (tons)</t>
  </si>
  <si>
    <t>Sum of Plant annual SO2 emissions (tons)</t>
  </si>
  <si>
    <t>Sum of Plant annual CO2 emissions (tons)</t>
  </si>
  <si>
    <t>Sum of Plant annual CH4 emissions (lbs)</t>
  </si>
  <si>
    <t>Sum of Plant annual N2O emissions (lbs)</t>
  </si>
  <si>
    <t>SUB</t>
  </si>
  <si>
    <t>COAL</t>
  </si>
  <si>
    <t>WC</t>
  </si>
  <si>
    <t>Grand Total</t>
  </si>
  <si>
    <t>Emissions Factors</t>
  </si>
  <si>
    <t>COG</t>
  </si>
  <si>
    <t>Hard Coal</t>
  </si>
  <si>
    <t>BIT</t>
  </si>
  <si>
    <t>Lignite</t>
  </si>
  <si>
    <t>All Coal</t>
  </si>
  <si>
    <t>Multipliers</t>
  </si>
  <si>
    <t>SGC</t>
  </si>
  <si>
    <t>LIG</t>
  </si>
  <si>
    <t>RC</t>
  </si>
  <si>
    <t>YEAR</t>
  </si>
  <si>
    <t>ENERGY_SOURCE</t>
  </si>
  <si>
    <t>FUEL_GROUP</t>
  </si>
  <si>
    <t>QUANTITY</t>
  </si>
  <si>
    <t>Average Heat
Content</t>
  </si>
  <si>
    <t>Weighted Heat Content</t>
  </si>
  <si>
    <t>Average Sulfur
Content</t>
  </si>
  <si>
    <t>Average Ash
Content</t>
  </si>
  <si>
    <t>Weighted Ash Content</t>
  </si>
  <si>
    <t>Sum of QUANTITY</t>
  </si>
  <si>
    <t>Sum of Weighted Ash Content</t>
  </si>
  <si>
    <t>Sum of Weighted Heat Content</t>
  </si>
  <si>
    <t>Average Fuel Properties</t>
  </si>
  <si>
    <t>Coal Type</t>
  </si>
  <si>
    <t>Average Ash Content</t>
  </si>
  <si>
    <t>Average Heat Content</t>
  </si>
  <si>
    <t>AP-42 Emissions Rate for Filterable PM by Coal and Boiler Type, lb/ton (A = ash content)</t>
  </si>
  <si>
    <t>Boiler Type</t>
  </si>
  <si>
    <t>Subbituminous/Bituminous</t>
  </si>
  <si>
    <t>PC-fired, dry bottom, wall-fired</t>
  </si>
  <si>
    <t>10A</t>
  </si>
  <si>
    <t>5.1A</t>
  </si>
  <si>
    <t>Pulverized coal, dry bottom, tangential</t>
  </si>
  <si>
    <t>6.5A</t>
  </si>
  <si>
    <t>Cyclone</t>
  </si>
  <si>
    <t>2A</t>
  </si>
  <si>
    <t>6.7A</t>
  </si>
  <si>
    <t>AP-42 Emissions Rate for Filterable PM by Coal and Boiler Type, lb/MMBtu (A = ash content)</t>
  </si>
  <si>
    <t>E-grid Heat Input Weighted Share of Boiler Types</t>
  </si>
  <si>
    <t>Share of Boiler Type (eGrid data)</t>
  </si>
  <si>
    <t>Other</t>
  </si>
  <si>
    <t>Average Filterable PM Uncontrolled Emissions Rate (lb/MMBtu)</t>
  </si>
  <si>
    <t>CO Emissions Factors by Coal Type and Boiler Type, lb/ton</t>
  </si>
  <si>
    <t>CO Emissions Factors by Coal Type and Boiler Type, lb/MMBtu</t>
  </si>
  <si>
    <t>TNMOC EF by Coal and Boiler Type, lb/ton</t>
  </si>
  <si>
    <t>TNMOC EF by Coal and Boiler Type, lb/MMBtu</t>
  </si>
  <si>
    <t>Average Uncontrolled TNMOC Emissions Rate (lb/MMBtu)</t>
  </si>
  <si>
    <t>electricity</t>
  </si>
  <si>
    <t>heavy or residual fuel oil</t>
  </si>
  <si>
    <t>LPG propane or butane</t>
  </si>
  <si>
    <t>hydrogen</t>
  </si>
  <si>
    <t>PM25</t>
  </si>
  <si>
    <t>F gases</t>
  </si>
  <si>
    <t>hard coal</t>
  </si>
  <si>
    <t>nuclear</t>
  </si>
  <si>
    <t>onshore wind</t>
  </si>
  <si>
    <t>hydro</t>
  </si>
  <si>
    <t>solar PV</t>
  </si>
  <si>
    <t>solar thermal</t>
  </si>
  <si>
    <t>geothermal</t>
  </si>
  <si>
    <t>natural gas peaker</t>
  </si>
  <si>
    <t>lignite</t>
  </si>
  <si>
    <t>offshore wind</t>
  </si>
  <si>
    <t>crude oil</t>
  </si>
  <si>
    <t>municipal solid waste</t>
  </si>
  <si>
    <t>heat</t>
  </si>
  <si>
    <t>kerosene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</si>
</sst>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_(* #,##0.00_);_(* \(#,##0.00\);_(* &quot;-&quot;??_);_(@_)"/>
    <numFmt numFmtId="165" formatCode="#,##0.000"/>
    <numFmt numFmtId="166" formatCode="0.0%"/>
    <numFmt numFmtId="167" formatCode="0.0"/>
    <numFmt numFmtId="168" formatCode="0.000"/>
    <numFmt numFmtId="169" formatCode="0.00000%"/>
    <numFmt numFmtId="170" formatCode="0.000%"/>
    <numFmt numFmtId="171" formatCode="0.000000"/>
    <numFmt numFmtId="172" formatCode="#,##0.0"/>
    <numFmt numFmtId="173" formatCode="0.0000%"/>
    <numFmt numFmtId="174" formatCode="#,##0.000000"/>
    <numFmt numFmtId="175" formatCode="0.0000"/>
    <numFmt numFmtId="176" formatCode="#,##0.0000"/>
    <numFmt numFmtId="177" formatCode="#,##0.000000000"/>
    <numFmt numFmtId="178" formatCode="#,##0.0000000000"/>
    <numFmt numFmtId="179" formatCode="#,##0.0000000"/>
    <numFmt numFmtId="180" formatCode="_(* #,##0_);_(* \(#,##0\);_(* &quot;-&quot;??_);_(@_)"/>
    <numFmt numFmtId="181" formatCode="0.000000000_ "/>
  </numFmts>
  <fonts count="24">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2"/>
      <name val="Arial"/>
      <family val="2"/>
    </font>
    <font>
      <b/>
      <sz val="11"/>
      <name val="Arial"/>
      <family val="2"/>
    </font>
    <font>
      <b/>
      <sz val="10"/>
      <name val="Arial"/>
      <family val="2"/>
    </font>
    <font>
      <sz val="10"/>
      <name val="Arial"/>
      <family val="2"/>
    </font>
    <font>
      <sz val="8"/>
      <color indexed="81"/>
      <name val="Tahoma"/>
      <family val="2"/>
    </font>
    <font>
      <b/>
      <sz val="10"/>
      <color indexed="81"/>
      <name val="Tahoma"/>
      <family val="2"/>
    </font>
    <font>
      <b/>
      <sz val="9"/>
      <color indexed="81"/>
      <name val="Tahoma"/>
      <family val="2"/>
    </font>
    <font>
      <sz val="9"/>
      <color indexed="81"/>
      <name val="Tahoma"/>
      <family val="2"/>
    </font>
    <font>
      <sz val="10"/>
      <color theme="0"/>
      <name val="Arial"/>
      <family val="2"/>
    </font>
    <font>
      <sz val="8"/>
      <color indexed="81"/>
      <name val="Arial"/>
      <family val="2"/>
    </font>
    <font>
      <sz val="10"/>
      <color indexed="81"/>
      <name val="Tahoma"/>
      <family val="2"/>
    </font>
    <font>
      <b/>
      <sz val="10"/>
      <color indexed="10"/>
      <name val="Arial"/>
      <family val="2"/>
    </font>
    <font>
      <b/>
      <sz val="8.5"/>
      <name val="Arial"/>
      <family val="2"/>
    </font>
    <font>
      <sz val="10"/>
      <color indexed="8"/>
      <name val="Arial"/>
      <family val="2"/>
    </font>
    <font>
      <sz val="8.5"/>
      <color indexed="8"/>
      <name val="Arial"/>
      <family val="2"/>
    </font>
    <font>
      <sz val="8.5"/>
      <color theme="1"/>
      <name val="Arial"/>
      <family val="2"/>
    </font>
    <font>
      <b/>
      <sz val="10"/>
      <color indexed="8"/>
      <name val="Arial"/>
      <family val="2"/>
    </font>
    <font>
      <sz val="11"/>
      <color theme="0" tint="-0.249977111117893"/>
      <name val="Calibri"/>
      <family val="2"/>
      <scheme val="minor"/>
    </font>
    <font>
      <sz val="9"/>
      <name val="Calibri"/>
      <family val="3"/>
      <charset val="134"/>
      <scheme val="minor"/>
    </font>
    <font>
      <sz val="11"/>
      <color rgb="FFFF0000"/>
      <name val="Calibri"/>
      <family val="3"/>
      <charset val="134"/>
      <scheme val="minor"/>
    </font>
  </fonts>
  <fills count="21">
    <fill>
      <patternFill patternType="none"/>
    </fill>
    <fill>
      <patternFill patternType="gray125"/>
    </fill>
    <fill>
      <patternFill patternType="solid">
        <fgColor theme="1" tint="0.24994659260841701"/>
        <bgColor indexed="64"/>
      </patternFill>
    </fill>
    <fill>
      <patternFill patternType="solid">
        <fgColor indexed="13"/>
        <bgColor indexed="64"/>
      </patternFill>
    </fill>
    <fill>
      <patternFill patternType="solid">
        <fgColor rgb="FFFFFF00"/>
        <bgColor indexed="64"/>
      </patternFill>
    </fill>
    <fill>
      <patternFill patternType="solid">
        <fgColor theme="1" tint="0.249977111117893"/>
        <bgColor indexed="64"/>
      </patternFill>
    </fill>
    <fill>
      <patternFill patternType="solid">
        <fgColor rgb="FF00FF00"/>
        <bgColor indexed="64"/>
      </patternFill>
    </fill>
    <fill>
      <patternFill patternType="solid">
        <fgColor theme="0" tint="-0.249977111117893"/>
        <bgColor indexed="64"/>
      </patternFill>
    </fill>
    <fill>
      <patternFill patternType="solid">
        <fgColor rgb="FFFF8080"/>
        <bgColor indexed="64"/>
      </patternFill>
    </fill>
    <fill>
      <patternFill patternType="solid">
        <fgColor indexed="29"/>
        <bgColor indexed="64"/>
      </patternFill>
    </fill>
    <fill>
      <patternFill patternType="solid">
        <fgColor rgb="FF00FF00"/>
        <bgColor indexed="9"/>
      </patternFill>
    </fill>
    <fill>
      <patternFill patternType="solid">
        <fgColor rgb="FFFFFF00"/>
        <bgColor indexed="9"/>
      </patternFill>
    </fill>
    <fill>
      <patternFill patternType="solid">
        <fgColor theme="1" tint="0.34998626667073579"/>
        <bgColor indexed="64"/>
      </patternFill>
    </fill>
    <fill>
      <patternFill patternType="solid">
        <fgColor indexed="13"/>
        <bgColor indexed="9"/>
      </patternFill>
    </fill>
    <fill>
      <patternFill patternType="solid">
        <fgColor theme="8"/>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rgb="FFF79D53"/>
        <bgColor indexed="64"/>
      </patternFill>
    </fill>
    <fill>
      <patternFill patternType="solid">
        <fgColor theme="5" tint="0.79998168889431442"/>
        <bgColor indexed="64"/>
      </patternFill>
    </fill>
    <fill>
      <patternFill patternType="solid">
        <fgColor rgb="FFCFEAF7"/>
        <bgColor indexed="64"/>
      </patternFill>
    </fill>
    <fill>
      <patternFill patternType="solid">
        <fgColor rgb="FFFFC000"/>
        <bgColor indexed="64"/>
      </patternFill>
    </fill>
  </fills>
  <borders count="1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xf numFmtId="0" fontId="7" fillId="0" borderId="0"/>
    <xf numFmtId="0" fontId="7" fillId="0" borderId="0"/>
    <xf numFmtId="0" fontId="7" fillId="0" borderId="16"/>
    <xf numFmtId="0" fontId="17" fillId="0" borderId="0"/>
  </cellStyleXfs>
  <cellXfs count="535">
    <xf numFmtId="0" fontId="0" fillId="0" borderId="0" xfId="0"/>
    <xf numFmtId="0" fontId="2" fillId="0" borderId="0" xfId="0" applyFont="1"/>
    <xf numFmtId="0" fontId="0" fillId="0" borderId="0" xfId="0" applyAlignment="1">
      <alignment horizontal="left"/>
    </xf>
    <xf numFmtId="0" fontId="3" fillId="0" borderId="0" xfId="3"/>
    <xf numFmtId="0" fontId="4" fillId="0" borderId="0" xfId="0" applyFont="1"/>
    <xf numFmtId="0" fontId="5" fillId="0" borderId="0" xfId="0" applyFont="1"/>
    <xf numFmtId="0" fontId="0" fillId="0" borderId="1" xfId="0" applyBorder="1"/>
    <xf numFmtId="0" fontId="6" fillId="0" borderId="5" xfId="0" applyFont="1" applyBorder="1" applyAlignment="1">
      <alignment horizontal="center"/>
    </xf>
    <xf numFmtId="0" fontId="6" fillId="0" borderId="5" xfId="0" applyFont="1" applyBorder="1" applyAlignment="1">
      <alignment horizontal="centerContinuous" wrapText="1"/>
    </xf>
    <xf numFmtId="0" fontId="6" fillId="0" borderId="5" xfId="0" applyFont="1" applyBorder="1" applyAlignment="1">
      <alignment horizontal="centerContinuous"/>
    </xf>
    <xf numFmtId="0" fontId="6" fillId="0" borderId="5" xfId="0" applyFont="1" applyBorder="1" applyAlignment="1">
      <alignment horizontal="center" wrapText="1"/>
    </xf>
    <xf numFmtId="0" fontId="0" fillId="0" borderId="6" xfId="0" applyBorder="1"/>
    <xf numFmtId="0" fontId="6" fillId="0" borderId="5" xfId="0" applyFont="1" applyBorder="1" applyAlignment="1">
      <alignment horizontal="right" wrapText="1"/>
    </xf>
    <xf numFmtId="0" fontId="6" fillId="2" borderId="5" xfId="0" applyFont="1" applyFill="1" applyBorder="1" applyAlignment="1">
      <alignment horizontal="right" wrapText="1"/>
    </xf>
    <xf numFmtId="0" fontId="6" fillId="0" borderId="7" xfId="0" applyFont="1" applyBorder="1" applyAlignment="1">
      <alignment horizontal="right" wrapText="1"/>
    </xf>
    <xf numFmtId="0" fontId="6" fillId="0" borderId="8" xfId="0" applyFont="1" applyBorder="1" applyAlignment="1">
      <alignment horizontal="right" wrapText="1"/>
    </xf>
    <xf numFmtId="0" fontId="6" fillId="0" borderId="4" xfId="0" applyFont="1" applyBorder="1" applyAlignment="1">
      <alignment horizontal="right" wrapText="1"/>
    </xf>
    <xf numFmtId="0" fontId="6" fillId="0" borderId="1" xfId="0" applyFont="1" applyBorder="1"/>
    <xf numFmtId="165" fontId="0" fillId="0" borderId="1" xfId="0" applyNumberFormat="1" applyBorder="1"/>
    <xf numFmtId="165" fontId="0" fillId="3" borderId="1" xfId="0" applyNumberFormat="1" applyFill="1" applyBorder="1"/>
    <xf numFmtId="165" fontId="7" fillId="3" borderId="6" xfId="0" applyNumberFormat="1" applyFont="1" applyFill="1" applyBorder="1"/>
    <xf numFmtId="165" fontId="0" fillId="2" borderId="1" xfId="0" applyNumberFormat="1" applyFill="1" applyBorder="1"/>
    <xf numFmtId="165" fontId="0" fillId="0" borderId="9" xfId="0" applyNumberFormat="1" applyBorder="1"/>
    <xf numFmtId="165" fontId="0" fillId="4" borderId="1" xfId="0" applyNumberFormat="1" applyFill="1" applyBorder="1"/>
    <xf numFmtId="165" fontId="7" fillId="0" borderId="1" xfId="0" applyNumberFormat="1" applyFont="1" applyBorder="1"/>
    <xf numFmtId="0" fontId="6" fillId="0" borderId="6" xfId="0" applyFont="1" applyBorder="1"/>
    <xf numFmtId="165" fontId="0" fillId="0" borderId="6" xfId="0" applyNumberFormat="1" applyBorder="1"/>
    <xf numFmtId="165" fontId="0" fillId="3" borderId="6" xfId="0" applyNumberFormat="1" applyFill="1" applyBorder="1"/>
    <xf numFmtId="165" fontId="0" fillId="2" borderId="6" xfId="0" applyNumberFormat="1" applyFill="1" applyBorder="1"/>
    <xf numFmtId="165" fontId="0" fillId="0" borderId="10" xfId="0" applyNumberFormat="1" applyBorder="1"/>
    <xf numFmtId="165" fontId="0" fillId="4" borderId="6" xfId="0" applyNumberFormat="1" applyFill="1" applyBorder="1"/>
    <xf numFmtId="165" fontId="7" fillId="0" borderId="6" xfId="0" applyNumberFormat="1" applyFont="1" applyBorder="1"/>
    <xf numFmtId="165" fontId="6" fillId="0" borderId="0" xfId="0" applyNumberFormat="1" applyFont="1"/>
    <xf numFmtId="165" fontId="0" fillId="0" borderId="0" xfId="0" applyNumberFormat="1"/>
    <xf numFmtId="165" fontId="7" fillId="0" borderId="0" xfId="0" applyNumberFormat="1" applyFont="1"/>
    <xf numFmtId="0" fontId="6" fillId="0" borderId="0" xfId="0" applyFont="1"/>
    <xf numFmtId="3" fontId="7" fillId="0" borderId="6" xfId="1" applyNumberFormat="1" applyFont="1" applyBorder="1" applyAlignment="1"/>
    <xf numFmtId="3" fontId="7" fillId="0" borderId="0" xfId="1" applyNumberFormat="1" applyFont="1" applyBorder="1" applyAlignment="1"/>
    <xf numFmtId="3" fontId="7" fillId="0" borderId="6" xfId="1" applyNumberFormat="1" applyFont="1" applyFill="1" applyBorder="1" applyAlignment="1"/>
    <xf numFmtId="3" fontId="7" fillId="0" borderId="0" xfId="1" applyNumberFormat="1" applyFont="1" applyFill="1" applyBorder="1" applyAlignment="1"/>
    <xf numFmtId="3" fontId="7" fillId="2" borderId="0" xfId="1" applyNumberFormat="1" applyFont="1" applyFill="1" applyBorder="1" applyAlignment="1"/>
    <xf numFmtId="3" fontId="7" fillId="2" borderId="6" xfId="1" applyNumberFormat="1" applyFont="1" applyFill="1" applyBorder="1" applyAlignment="1"/>
    <xf numFmtId="3" fontId="7" fillId="0" borderId="0" xfId="2" applyNumberFormat="1" applyFont="1" applyBorder="1" applyAlignment="1"/>
    <xf numFmtId="0" fontId="0" fillId="0" borderId="11" xfId="0" applyBorder="1"/>
    <xf numFmtId="0" fontId="7" fillId="0" borderId="0" xfId="1" applyNumberFormat="1" applyFont="1" applyBorder="1" applyAlignment="1"/>
    <xf numFmtId="0" fontId="6" fillId="0" borderId="2" xfId="0" applyFont="1" applyBorder="1" applyAlignment="1">
      <alignment horizontal="centerContinuous"/>
    </xf>
    <xf numFmtId="0" fontId="6" fillId="0" borderId="3" xfId="0" applyFont="1" applyBorder="1" applyAlignment="1">
      <alignment horizontal="centerContinuous"/>
    </xf>
    <xf numFmtId="0" fontId="6" fillId="0" borderId="4" xfId="0" applyFont="1" applyBorder="1" applyAlignment="1">
      <alignment horizontal="centerContinuous"/>
    </xf>
    <xf numFmtId="0" fontId="0" fillId="0" borderId="3" xfId="0" applyBorder="1" applyAlignment="1">
      <alignment horizontal="centerContinuous"/>
    </xf>
    <xf numFmtId="0" fontId="0" fillId="0" borderId="4" xfId="0" applyBorder="1" applyAlignment="1">
      <alignment horizontal="centerContinuous"/>
    </xf>
    <xf numFmtId="0" fontId="6" fillId="0" borderId="12" xfId="0" applyFont="1" applyBorder="1" applyAlignment="1">
      <alignment horizontal="right" wrapText="1"/>
    </xf>
    <xf numFmtId="0" fontId="6" fillId="0" borderId="11" xfId="0" applyFont="1" applyBorder="1" applyAlignment="1">
      <alignment horizontal="right" wrapText="1"/>
    </xf>
    <xf numFmtId="0" fontId="6" fillId="0" borderId="9" xfId="0" applyFont="1" applyBorder="1" applyAlignment="1">
      <alignment horizontal="right" wrapText="1"/>
    </xf>
    <xf numFmtId="0" fontId="6" fillId="0" borderId="0" xfId="0" applyFont="1" applyAlignment="1">
      <alignment horizontal="right" wrapText="1"/>
    </xf>
    <xf numFmtId="0" fontId="6" fillId="0" borderId="13" xfId="0" applyFont="1" applyBorder="1" applyAlignment="1">
      <alignment horizontal="right" wrapText="1"/>
    </xf>
    <xf numFmtId="0" fontId="6" fillId="0" borderId="10" xfId="0" applyFont="1" applyBorder="1" applyAlignment="1">
      <alignment horizontal="right" wrapText="1"/>
    </xf>
    <xf numFmtId="0" fontId="0" fillId="0" borderId="12" xfId="0" applyBorder="1"/>
    <xf numFmtId="0" fontId="0" fillId="0" borderId="9" xfId="0" applyBorder="1"/>
    <xf numFmtId="166" fontId="7" fillId="3" borderId="13" xfId="2" applyNumberFormat="1" applyFont="1" applyFill="1" applyBorder="1" applyAlignment="1"/>
    <xf numFmtId="166" fontId="7" fillId="3" borderId="0" xfId="2" applyNumberFormat="1" applyFont="1" applyFill="1" applyBorder="1" applyAlignment="1"/>
    <xf numFmtId="166" fontId="7" fillId="3" borderId="10" xfId="2" applyNumberFormat="1" applyFont="1" applyFill="1" applyBorder="1" applyAlignment="1"/>
    <xf numFmtId="166" fontId="7" fillId="0" borderId="13" xfId="2" applyNumberFormat="1" applyFont="1" applyFill="1" applyBorder="1" applyAlignment="1"/>
    <xf numFmtId="166" fontId="7" fillId="0" borderId="0" xfId="2" applyNumberFormat="1" applyFont="1" applyFill="1" applyBorder="1" applyAlignment="1"/>
    <xf numFmtId="166" fontId="7" fillId="0" borderId="10" xfId="2" applyNumberFormat="1" applyFont="1" applyFill="1" applyBorder="1" applyAlignment="1"/>
    <xf numFmtId="0" fontId="0" fillId="0" borderId="13" xfId="0" applyBorder="1"/>
    <xf numFmtId="0" fontId="6" fillId="0" borderId="7" xfId="0" applyFont="1" applyBorder="1"/>
    <xf numFmtId="166" fontId="7" fillId="3" borderId="14" xfId="2" applyNumberFormat="1" applyFont="1" applyFill="1" applyBorder="1" applyAlignment="1"/>
    <xf numFmtId="166" fontId="7" fillId="3" borderId="15" xfId="2" applyNumberFormat="1" applyFont="1" applyFill="1" applyBorder="1" applyAlignment="1"/>
    <xf numFmtId="166" fontId="7" fillId="3" borderId="8" xfId="2" applyNumberFormat="1" applyFont="1" applyFill="1" applyBorder="1" applyAlignment="1"/>
    <xf numFmtId="0" fontId="6" fillId="5" borderId="2" xfId="0" applyFont="1" applyFill="1" applyBorder="1" applyAlignment="1">
      <alignment horizontal="centerContinuous"/>
    </xf>
    <xf numFmtId="0" fontId="6" fillId="5" borderId="3" xfId="0" applyFont="1" applyFill="1" applyBorder="1" applyAlignment="1">
      <alignment horizontal="centerContinuous"/>
    </xf>
    <xf numFmtId="0" fontId="6" fillId="5" borderId="4" xfId="0" applyFont="1" applyFill="1" applyBorder="1" applyAlignment="1">
      <alignment horizontal="centerContinuous"/>
    </xf>
    <xf numFmtId="0" fontId="6" fillId="5" borderId="13" xfId="0" applyFont="1" applyFill="1" applyBorder="1" applyAlignment="1">
      <alignment horizontal="right" wrapText="1"/>
    </xf>
    <xf numFmtId="0" fontId="6" fillId="5" borderId="0" xfId="0" applyFont="1" applyFill="1" applyAlignment="1">
      <alignment horizontal="right" wrapText="1"/>
    </xf>
    <xf numFmtId="0" fontId="6" fillId="5" borderId="10" xfId="0" applyFont="1" applyFill="1" applyBorder="1" applyAlignment="1">
      <alignment horizontal="right" wrapText="1"/>
    </xf>
    <xf numFmtId="0" fontId="6" fillId="5" borderId="3" xfId="0" applyFont="1" applyFill="1" applyBorder="1" applyAlignment="1">
      <alignment horizontal="right" wrapText="1"/>
    </xf>
    <xf numFmtId="0" fontId="6" fillId="5" borderId="4" xfId="0" applyFont="1" applyFill="1" applyBorder="1" applyAlignment="1">
      <alignment horizontal="right" wrapText="1"/>
    </xf>
    <xf numFmtId="165" fontId="0" fillId="0" borderId="12" xfId="0" applyNumberFormat="1" applyBorder="1"/>
    <xf numFmtId="165" fontId="0" fillId="0" borderId="11" xfId="0" applyNumberFormat="1" applyBorder="1"/>
    <xf numFmtId="165" fontId="0" fillId="3" borderId="11" xfId="0" applyNumberFormat="1" applyFill="1" applyBorder="1"/>
    <xf numFmtId="165" fontId="0" fillId="5" borderId="12" xfId="0" applyNumberFormat="1" applyFill="1" applyBorder="1"/>
    <xf numFmtId="165" fontId="0" fillId="5" borderId="11" xfId="0" applyNumberFormat="1" applyFill="1" applyBorder="1"/>
    <xf numFmtId="165" fontId="0" fillId="5" borderId="9" xfId="0" applyNumberFormat="1" applyFill="1" applyBorder="1"/>
    <xf numFmtId="165" fontId="0" fillId="0" borderId="13" xfId="0" applyNumberFormat="1" applyBorder="1"/>
    <xf numFmtId="165" fontId="0" fillId="3" borderId="0" xfId="0" applyNumberFormat="1" applyFill="1"/>
    <xf numFmtId="165" fontId="0" fillId="5" borderId="13" xfId="0" applyNumberFormat="1" applyFill="1" applyBorder="1"/>
    <xf numFmtId="165" fontId="0" fillId="5" borderId="0" xfId="0" applyNumberFormat="1" applyFill="1"/>
    <xf numFmtId="165" fontId="0" fillId="5" borderId="10" xfId="0" applyNumberFormat="1" applyFill="1" applyBorder="1"/>
    <xf numFmtId="3" fontId="0" fillId="0" borderId="14" xfId="0" applyNumberFormat="1" applyBorder="1"/>
    <xf numFmtId="3" fontId="0" fillId="0" borderId="15" xfId="0" applyNumberFormat="1" applyBorder="1"/>
    <xf numFmtId="3" fontId="0" fillId="0" borderId="8" xfId="0" applyNumberFormat="1" applyBorder="1"/>
    <xf numFmtId="3" fontId="0" fillId="5" borderId="14" xfId="0" applyNumberFormat="1" applyFill="1" applyBorder="1"/>
    <xf numFmtId="3" fontId="0" fillId="5" borderId="15" xfId="0" applyNumberFormat="1" applyFill="1" applyBorder="1"/>
    <xf numFmtId="3" fontId="0" fillId="5" borderId="8" xfId="0" applyNumberFormat="1" applyFill="1" applyBorder="1"/>
    <xf numFmtId="0" fontId="7" fillId="0" borderId="0" xfId="4"/>
    <xf numFmtId="0" fontId="6" fillId="0" borderId="12" xfId="0" applyFont="1" applyBorder="1"/>
    <xf numFmtId="0" fontId="6" fillId="0" borderId="11" xfId="0" applyFont="1" applyBorder="1"/>
    <xf numFmtId="0" fontId="6" fillId="0" borderId="13" xfId="0" applyFont="1" applyBorder="1"/>
    <xf numFmtId="0" fontId="6" fillId="0" borderId="11" xfId="0" applyFont="1" applyBorder="1" applyAlignment="1">
      <alignment horizontal="left"/>
    </xf>
    <xf numFmtId="167" fontId="0" fillId="6" borderId="12" xfId="0" applyNumberFormat="1" applyFill="1" applyBorder="1" applyAlignment="1">
      <alignment horizontal="left"/>
    </xf>
    <xf numFmtId="167" fontId="0" fillId="0" borderId="11" xfId="0" applyNumberFormat="1" applyBorder="1" applyAlignment="1">
      <alignment horizontal="left"/>
    </xf>
    <xf numFmtId="167" fontId="0" fillId="6" borderId="11" xfId="0" applyNumberFormat="1" applyFill="1" applyBorder="1" applyAlignment="1">
      <alignment horizontal="left"/>
    </xf>
    <xf numFmtId="167" fontId="0" fillId="0" borderId="12" xfId="0" applyNumberFormat="1" applyBorder="1" applyAlignment="1">
      <alignment horizontal="left"/>
    </xf>
    <xf numFmtId="167" fontId="0" fillId="6" borderId="1" xfId="0" applyNumberFormat="1" applyFill="1" applyBorder="1" applyAlignment="1">
      <alignment horizontal="left"/>
    </xf>
    <xf numFmtId="0" fontId="6" fillId="0" borderId="15" xfId="0" applyFont="1" applyBorder="1" applyAlignment="1">
      <alignment horizontal="left"/>
    </xf>
    <xf numFmtId="167" fontId="0" fillId="6" borderId="14" xfId="0" applyNumberFormat="1" applyFill="1" applyBorder="1" applyAlignment="1">
      <alignment horizontal="left"/>
    </xf>
    <xf numFmtId="167" fontId="0" fillId="6" borderId="15" xfId="0" applyNumberFormat="1" applyFill="1" applyBorder="1" applyAlignment="1">
      <alignment horizontal="left"/>
    </xf>
    <xf numFmtId="167" fontId="0" fillId="0" borderId="15" xfId="0" applyNumberFormat="1" applyBorder="1" applyAlignment="1">
      <alignment horizontal="left"/>
    </xf>
    <xf numFmtId="167" fontId="0" fillId="0" borderId="14" xfId="0" applyNumberFormat="1" applyBorder="1" applyAlignment="1">
      <alignment horizontal="left"/>
    </xf>
    <xf numFmtId="167" fontId="0" fillId="6" borderId="7" xfId="0" applyNumberFormat="1" applyFill="1" applyBorder="1" applyAlignment="1">
      <alignment horizontal="left"/>
    </xf>
    <xf numFmtId="0" fontId="0" fillId="0" borderId="11" xfId="0" applyBorder="1" applyAlignment="1">
      <alignment horizontal="left"/>
    </xf>
    <xf numFmtId="0" fontId="6" fillId="0" borderId="9" xfId="0" applyFont="1" applyBorder="1"/>
    <xf numFmtId="0" fontId="6" fillId="0" borderId="10" xfId="0" applyFont="1" applyBorder="1"/>
    <xf numFmtId="166" fontId="0" fillId="0" borderId="12" xfId="0" applyNumberFormat="1" applyBorder="1" applyAlignment="1">
      <alignment horizontal="center"/>
    </xf>
    <xf numFmtId="166" fontId="0" fillId="0" borderId="11" xfId="0" applyNumberFormat="1" applyBorder="1" applyAlignment="1">
      <alignment horizontal="center"/>
    </xf>
    <xf numFmtId="166" fontId="0" fillId="0" borderId="9" xfId="0" applyNumberFormat="1" applyBorder="1" applyAlignment="1">
      <alignment horizontal="center"/>
    </xf>
    <xf numFmtId="166" fontId="0" fillId="0" borderId="1" xfId="0" applyNumberFormat="1" applyBorder="1"/>
    <xf numFmtId="166" fontId="0" fillId="0" borderId="14" xfId="0" applyNumberFormat="1" applyBorder="1" applyAlignment="1">
      <alignment horizontal="center"/>
    </xf>
    <xf numFmtId="166" fontId="0" fillId="0" borderId="15" xfId="0" applyNumberFormat="1" applyBorder="1" applyAlignment="1">
      <alignment horizontal="center"/>
    </xf>
    <xf numFmtId="166" fontId="0" fillId="0" borderId="8" xfId="0" applyNumberFormat="1" applyBorder="1" applyAlignment="1">
      <alignment horizontal="center"/>
    </xf>
    <xf numFmtId="166" fontId="0" fillId="0" borderId="7" xfId="0" applyNumberFormat="1" applyBorder="1"/>
    <xf numFmtId="168" fontId="0" fillId="0" borderId="0" xfId="0" applyNumberFormat="1"/>
    <xf numFmtId="0" fontId="0" fillId="0" borderId="0" xfId="0" applyAlignment="1">
      <alignment horizontal="right"/>
    </xf>
    <xf numFmtId="0" fontId="0" fillId="0" borderId="2" xfId="0" applyBorder="1"/>
    <xf numFmtId="0" fontId="6" fillId="0" borderId="3" xfId="0" applyFont="1" applyBorder="1" applyAlignment="1">
      <alignment textRotation="90" wrapText="1"/>
    </xf>
    <xf numFmtId="0" fontId="6" fillId="0" borderId="4" xfId="0" applyFont="1" applyBorder="1" applyAlignment="1">
      <alignment textRotation="90" wrapText="1"/>
    </xf>
    <xf numFmtId="3" fontId="0" fillId="0" borderId="11" xfId="0" applyNumberFormat="1" applyBorder="1"/>
    <xf numFmtId="3" fontId="0" fillId="0" borderId="9" xfId="0" applyNumberFormat="1" applyBorder="1"/>
    <xf numFmtId="166" fontId="0" fillId="0" borderId="0" xfId="0" applyNumberFormat="1"/>
    <xf numFmtId="166" fontId="0" fillId="0" borderId="10" xfId="0" applyNumberFormat="1" applyBorder="1"/>
    <xf numFmtId="3" fontId="0" fillId="0" borderId="0" xfId="0" applyNumberFormat="1"/>
    <xf numFmtId="3" fontId="0" fillId="0" borderId="10" xfId="0" applyNumberFormat="1" applyBorder="1"/>
    <xf numFmtId="0" fontId="0" fillId="0" borderId="14" xfId="0" applyBorder="1"/>
    <xf numFmtId="165" fontId="0" fillId="0" borderId="15" xfId="0" applyNumberFormat="1" applyBorder="1"/>
    <xf numFmtId="165" fontId="0" fillId="0" borderId="8" xfId="0" applyNumberFormat="1" applyBorder="1"/>
    <xf numFmtId="0" fontId="12" fillId="0" borderId="0" xfId="0" applyFont="1"/>
    <xf numFmtId="0" fontId="6" fillId="0" borderId="12" xfId="0" applyFont="1" applyBorder="1" applyAlignment="1">
      <alignment horizontal="left"/>
    </xf>
    <xf numFmtId="0" fontId="6" fillId="0" borderId="11" xfId="0" applyFont="1" applyBorder="1" applyAlignment="1">
      <alignment horizontal="centerContinuous"/>
    </xf>
    <xf numFmtId="0" fontId="6" fillId="0" borderId="9" xfId="0" applyFont="1" applyBorder="1" applyAlignment="1">
      <alignment horizontal="centerContinuous"/>
    </xf>
    <xf numFmtId="0" fontId="6" fillId="0" borderId="0" xfId="5" applyFont="1"/>
    <xf numFmtId="0" fontId="6" fillId="0" borderId="2" xfId="0" applyFont="1" applyBorder="1" applyAlignment="1">
      <alignment horizontal="right" wrapText="1"/>
    </xf>
    <xf numFmtId="0" fontId="6" fillId="0" borderId="3" xfId="0" applyFont="1" applyBorder="1" applyAlignment="1">
      <alignment horizontal="right" wrapText="1"/>
    </xf>
    <xf numFmtId="0" fontId="0" fillId="0" borderId="0" xfId="5" applyFont="1"/>
    <xf numFmtId="3" fontId="0" fillId="0" borderId="13" xfId="0" applyNumberFormat="1" applyBorder="1"/>
    <xf numFmtId="3" fontId="0" fillId="0" borderId="12" xfId="2" applyNumberFormat="1" applyFont="1" applyFill="1" applyBorder="1" applyAlignment="1"/>
    <xf numFmtId="3" fontId="0" fillId="0" borderId="11" xfId="2" applyNumberFormat="1" applyFont="1" applyFill="1" applyBorder="1" applyAlignment="1"/>
    <xf numFmtId="3" fontId="0" fillId="0" borderId="13" xfId="2" applyNumberFormat="1" applyFont="1" applyFill="1" applyBorder="1" applyAlignment="1"/>
    <xf numFmtId="3" fontId="0" fillId="0" borderId="0" xfId="2" applyNumberFormat="1" applyFont="1" applyFill="1" applyBorder="1" applyAlignment="1"/>
    <xf numFmtId="165" fontId="0" fillId="0" borderId="13" xfId="2" applyNumberFormat="1" applyFont="1" applyFill="1" applyBorder="1" applyAlignment="1"/>
    <xf numFmtId="165" fontId="0" fillId="0" borderId="0" xfId="2" applyNumberFormat="1" applyFont="1" applyFill="1" applyBorder="1" applyAlignment="1"/>
    <xf numFmtId="165" fontId="0" fillId="0" borderId="14" xfId="0" applyNumberFormat="1" applyBorder="1"/>
    <xf numFmtId="165" fontId="0" fillId="0" borderId="14" xfId="2" applyNumberFormat="1" applyFont="1" applyFill="1" applyBorder="1" applyAlignment="1"/>
    <xf numFmtId="165" fontId="0" fillId="0" borderId="15" xfId="2" applyNumberFormat="1" applyFont="1" applyFill="1" applyBorder="1" applyAlignment="1"/>
    <xf numFmtId="169" fontId="0" fillId="0" borderId="0" xfId="2" applyNumberFormat="1" applyFont="1" applyFill="1" applyBorder="1" applyAlignment="1"/>
    <xf numFmtId="0" fontId="6" fillId="0" borderId="14" xfId="0" applyFont="1" applyBorder="1" applyAlignment="1">
      <alignment horizontal="right" wrapText="1"/>
    </xf>
    <xf numFmtId="0" fontId="6" fillId="0" borderId="15" xfId="0" applyFont="1" applyBorder="1" applyAlignment="1">
      <alignment horizontal="right" wrapText="1"/>
    </xf>
    <xf numFmtId="0" fontId="0" fillId="0" borderId="9" xfId="0" applyBorder="1" applyAlignment="1">
      <alignment horizontal="right"/>
    </xf>
    <xf numFmtId="3" fontId="0" fillId="0" borderId="6" xfId="0" applyNumberFormat="1" applyBorder="1"/>
    <xf numFmtId="166" fontId="0" fillId="0" borderId="13" xfId="2" applyNumberFormat="1" applyFont="1" applyFill="1" applyBorder="1" applyAlignment="1"/>
    <xf numFmtId="166" fontId="0" fillId="0" borderId="0" xfId="2" applyNumberFormat="1" applyFont="1" applyFill="1" applyBorder="1" applyAlignment="1"/>
    <xf numFmtId="166" fontId="0" fillId="0" borderId="10" xfId="2" applyNumberFormat="1" applyFont="1" applyFill="1" applyBorder="1" applyAlignment="1"/>
    <xf numFmtId="0" fontId="0" fillId="0" borderId="10" xfId="0" applyBorder="1" applyAlignment="1">
      <alignment horizontal="right"/>
    </xf>
    <xf numFmtId="0" fontId="0" fillId="0" borderId="10" xfId="0" applyBorder="1"/>
    <xf numFmtId="0" fontId="0" fillId="0" borderId="15" xfId="0" applyBorder="1" applyAlignment="1">
      <alignment horizontal="right"/>
    </xf>
    <xf numFmtId="165" fontId="0" fillId="0" borderId="7" xfId="0" applyNumberFormat="1" applyBorder="1"/>
    <xf numFmtId="166" fontId="0" fillId="0" borderId="15" xfId="2" applyNumberFormat="1" applyFont="1" applyFill="1" applyBorder="1" applyAlignment="1"/>
    <xf numFmtId="166" fontId="0" fillId="0" borderId="8" xfId="2" applyNumberFormat="1" applyFont="1" applyFill="1" applyBorder="1" applyAlignment="1"/>
    <xf numFmtId="166" fontId="0" fillId="0" borderId="11" xfId="2" applyNumberFormat="1" applyFont="1" applyFill="1" applyBorder="1" applyAlignment="1"/>
    <xf numFmtId="166" fontId="0" fillId="0" borderId="9" xfId="2" applyNumberFormat="1" applyFont="1" applyFill="1" applyBorder="1" applyAlignment="1"/>
    <xf numFmtId="11" fontId="0" fillId="0" borderId="0" xfId="0" applyNumberFormat="1"/>
    <xf numFmtId="11" fontId="6" fillId="0" borderId="0" xfId="0" applyNumberFormat="1" applyFont="1"/>
    <xf numFmtId="11" fontId="0" fillId="0" borderId="11" xfId="0" applyNumberFormat="1" applyBorder="1"/>
    <xf numFmtId="11" fontId="0" fillId="0" borderId="9" xfId="0" applyNumberFormat="1" applyBorder="1"/>
    <xf numFmtId="11" fontId="6" fillId="0" borderId="12" xfId="0" applyNumberFormat="1" applyFont="1" applyBorder="1" applyAlignment="1">
      <alignment horizontal="centerContinuous"/>
    </xf>
    <xf numFmtId="11" fontId="0" fillId="0" borderId="11" xfId="0" applyNumberFormat="1" applyBorder="1" applyAlignment="1">
      <alignment horizontal="centerContinuous"/>
    </xf>
    <xf numFmtId="11" fontId="0" fillId="0" borderId="9" xfId="0" applyNumberFormat="1" applyBorder="1" applyAlignment="1">
      <alignment horizontal="centerContinuous"/>
    </xf>
    <xf numFmtId="0" fontId="0" fillId="0" borderId="0" xfId="6" applyFont="1" applyBorder="1"/>
    <xf numFmtId="11" fontId="0" fillId="0" borderId="10" xfId="0" applyNumberFormat="1" applyBorder="1"/>
    <xf numFmtId="11" fontId="6" fillId="0" borderId="13" xfId="0" applyNumberFormat="1" applyFont="1" applyBorder="1" applyAlignment="1">
      <alignment horizontal="center"/>
    </xf>
    <xf numFmtId="11" fontId="6" fillId="0" borderId="0" xfId="0" applyNumberFormat="1" applyFont="1" applyAlignment="1">
      <alignment horizontal="center"/>
    </xf>
    <xf numFmtId="11" fontId="6" fillId="0" borderId="10" xfId="0" applyNumberFormat="1" applyFont="1" applyBorder="1" applyAlignment="1">
      <alignment horizontal="center"/>
    </xf>
    <xf numFmtId="11" fontId="0" fillId="0" borderId="12" xfId="0" applyNumberFormat="1" applyBorder="1"/>
    <xf numFmtId="0" fontId="0" fillId="0" borderId="7" xfId="0" applyBorder="1"/>
    <xf numFmtId="11" fontId="0" fillId="0" borderId="15" xfId="0" applyNumberFormat="1" applyBorder="1"/>
    <xf numFmtId="11" fontId="0" fillId="0" borderId="8" xfId="0" applyNumberFormat="1" applyBorder="1"/>
    <xf numFmtId="11" fontId="0" fillId="0" borderId="13" xfId="0" applyNumberFormat="1" applyBorder="1"/>
    <xf numFmtId="11" fontId="0" fillId="0" borderId="6" xfId="0" applyNumberFormat="1" applyBorder="1"/>
    <xf numFmtId="0" fontId="0" fillId="0" borderId="3" xfId="0" applyBorder="1"/>
    <xf numFmtId="11" fontId="0" fillId="0" borderId="2" xfId="0" applyNumberFormat="1" applyBorder="1"/>
    <xf numFmtId="11" fontId="0" fillId="0" borderId="3" xfId="0" applyNumberFormat="1" applyBorder="1"/>
    <xf numFmtId="11" fontId="0" fillId="0" borderId="4" xfId="0" applyNumberFormat="1" applyBorder="1"/>
    <xf numFmtId="11" fontId="0" fillId="0" borderId="14" xfId="0" applyNumberFormat="1" applyBorder="1"/>
    <xf numFmtId="0" fontId="0" fillId="0" borderId="15" xfId="0" applyBorder="1"/>
    <xf numFmtId="170" fontId="0" fillId="0" borderId="0" xfId="2" applyNumberFormat="1" applyFont="1" applyBorder="1" applyAlignment="1"/>
    <xf numFmtId="0" fontId="2" fillId="7" borderId="15" xfId="0" applyFont="1" applyFill="1" applyBorder="1"/>
    <xf numFmtId="0" fontId="0" fillId="0" borderId="15" xfId="0" applyBorder="1" applyAlignment="1">
      <alignment horizontal="left"/>
    </xf>
    <xf numFmtId="168" fontId="0" fillId="5" borderId="6" xfId="0" applyNumberFormat="1" applyFill="1" applyBorder="1"/>
    <xf numFmtId="0" fontId="0" fillId="5" borderId="7" xfId="0" applyFill="1" applyBorder="1"/>
    <xf numFmtId="9" fontId="0" fillId="0" borderId="0" xfId="2" applyFont="1" applyBorder="1" applyAlignment="1"/>
    <xf numFmtId="166" fontId="7" fillId="0" borderId="15" xfId="2" applyNumberFormat="1" applyFont="1" applyFill="1" applyBorder="1" applyAlignment="1"/>
    <xf numFmtId="0" fontId="0" fillId="0" borderId="0" xfId="0" applyAlignment="1">
      <alignment horizontal="center"/>
    </xf>
    <xf numFmtId="0" fontId="0" fillId="8" borderId="0" xfId="0" applyFill="1"/>
    <xf numFmtId="11" fontId="0" fillId="0" borderId="0" xfId="0" applyNumberFormat="1" applyAlignment="1">
      <alignment horizontal="right"/>
    </xf>
    <xf numFmtId="0" fontId="0" fillId="0" borderId="8" xfId="0" applyBorder="1"/>
    <xf numFmtId="168" fontId="0" fillId="0" borderId="11" xfId="0" applyNumberFormat="1" applyBorder="1" applyAlignment="1">
      <alignment horizontal="right"/>
    </xf>
    <xf numFmtId="168" fontId="0" fillId="0" borderId="9" xfId="0" applyNumberFormat="1" applyBorder="1" applyAlignment="1">
      <alignment horizontal="right"/>
    </xf>
    <xf numFmtId="168" fontId="0" fillId="0" borderId="0" xfId="0" applyNumberFormat="1" applyAlignment="1">
      <alignment horizontal="right"/>
    </xf>
    <xf numFmtId="1" fontId="0" fillId="0" borderId="0" xfId="0" applyNumberFormat="1" applyAlignment="1">
      <alignment horizontal="right"/>
    </xf>
    <xf numFmtId="168" fontId="0" fillId="0" borderId="10" xfId="0" applyNumberFormat="1" applyBorder="1" applyAlignment="1">
      <alignment horizontal="right"/>
    </xf>
    <xf numFmtId="168" fontId="0" fillId="0" borderId="15" xfId="0" applyNumberFormat="1" applyBorder="1" applyAlignment="1">
      <alignment horizontal="right"/>
    </xf>
    <xf numFmtId="1" fontId="0" fillId="0" borderId="15" xfId="0" applyNumberFormat="1" applyBorder="1" applyAlignment="1">
      <alignment horizontal="right"/>
    </xf>
    <xf numFmtId="168" fontId="0" fillId="0" borderId="8" xfId="0" applyNumberFormat="1" applyBorder="1" applyAlignment="1">
      <alignment horizontal="right"/>
    </xf>
    <xf numFmtId="168" fontId="0" fillId="0" borderId="10" xfId="0" applyNumberFormat="1" applyBorder="1"/>
    <xf numFmtId="168" fontId="0" fillId="0" borderId="15" xfId="0" applyNumberFormat="1" applyBorder="1"/>
    <xf numFmtId="168" fontId="0" fillId="0" borderId="8" xfId="0" applyNumberFormat="1" applyBorder="1"/>
    <xf numFmtId="171" fontId="0" fillId="0" borderId="0" xfId="0" applyNumberFormat="1" applyAlignment="1">
      <alignment horizontal="right"/>
    </xf>
    <xf numFmtId="0" fontId="6" fillId="0" borderId="0" xfId="0" applyFont="1" applyAlignment="1">
      <alignment horizontal="right"/>
    </xf>
    <xf numFmtId="0" fontId="6" fillId="0" borderId="11" xfId="0" applyFont="1" applyBorder="1" applyAlignment="1">
      <alignment textRotation="90" wrapText="1"/>
    </xf>
    <xf numFmtId="172" fontId="0" fillId="0" borderId="13" xfId="0" applyNumberFormat="1" applyBorder="1"/>
    <xf numFmtId="172" fontId="0" fillId="0" borderId="0" xfId="0" applyNumberFormat="1"/>
    <xf numFmtId="0" fontId="6" fillId="0" borderId="0" xfId="0" applyFont="1" applyAlignment="1">
      <alignment horizontal="left"/>
    </xf>
    <xf numFmtId="0" fontId="6" fillId="0" borderId="0" xfId="0" applyFont="1" applyAlignment="1">
      <alignment horizontal="centerContinuous"/>
    </xf>
    <xf numFmtId="173" fontId="0" fillId="0" borderId="0" xfId="2" applyNumberFormat="1" applyFont="1" applyFill="1" applyBorder="1" applyAlignment="1"/>
    <xf numFmtId="0" fontId="6" fillId="0" borderId="12" xfId="0" applyFont="1" applyBorder="1" applyAlignment="1">
      <alignment horizontal="centerContinuous"/>
    </xf>
    <xf numFmtId="0" fontId="6" fillId="0" borderId="11" xfId="0" applyFont="1" applyBorder="1" applyAlignment="1">
      <alignment horizontal="right"/>
    </xf>
    <xf numFmtId="168" fontId="6" fillId="0" borderId="9" xfId="0" applyNumberFormat="1" applyFont="1" applyBorder="1" applyAlignment="1">
      <alignment horizontal="right"/>
    </xf>
    <xf numFmtId="0" fontId="6" fillId="0" borderId="13" xfId="0" applyFont="1" applyBorder="1" applyAlignment="1">
      <alignment horizontal="right"/>
    </xf>
    <xf numFmtId="168" fontId="6" fillId="0" borderId="10" xfId="0" applyNumberFormat="1" applyFont="1" applyBorder="1" applyAlignment="1">
      <alignment horizontal="right" wrapText="1"/>
    </xf>
    <xf numFmtId="0" fontId="6" fillId="9" borderId="13" xfId="0" applyFont="1" applyFill="1" applyBorder="1"/>
    <xf numFmtId="0" fontId="7" fillId="0" borderId="0" xfId="0" applyFont="1"/>
    <xf numFmtId="168" fontId="6" fillId="0" borderId="10" xfId="0" applyNumberFormat="1" applyFont="1" applyBorder="1"/>
    <xf numFmtId="0" fontId="6" fillId="0" borderId="2" xfId="0" applyFont="1" applyBorder="1"/>
    <xf numFmtId="0" fontId="6" fillId="0" borderId="2" xfId="0" applyFont="1" applyBorder="1" applyAlignment="1">
      <alignment horizontal="right"/>
    </xf>
    <xf numFmtId="0" fontId="6" fillId="0" borderId="3" xfId="0" applyFont="1" applyBorder="1" applyAlignment="1">
      <alignment horizontal="right"/>
    </xf>
    <xf numFmtId="0" fontId="6" fillId="0" borderId="3" xfId="0" applyFont="1" applyBorder="1"/>
    <xf numFmtId="168" fontId="6" fillId="0" borderId="4" xfId="0" applyNumberFormat="1" applyFont="1" applyBorder="1"/>
    <xf numFmtId="3" fontId="7" fillId="0" borderId="13" xfId="1" applyNumberFormat="1" applyFont="1" applyFill="1" applyBorder="1" applyAlignment="1"/>
    <xf numFmtId="3" fontId="7" fillId="10" borderId="0" xfId="1" applyNumberFormat="1" applyFont="1" applyFill="1" applyBorder="1" applyAlignment="1"/>
    <xf numFmtId="166" fontId="7" fillId="10" borderId="0" xfId="2" applyNumberFormat="1" applyFont="1" applyFill="1" applyBorder="1" applyAlignment="1"/>
    <xf numFmtId="3" fontId="7" fillId="3" borderId="0" xfId="1" applyNumberFormat="1" applyFont="1" applyFill="1" applyBorder="1" applyAlignment="1"/>
    <xf numFmtId="174" fontId="7" fillId="0" borderId="0" xfId="1" applyNumberFormat="1" applyFont="1" applyFill="1" applyBorder="1" applyAlignment="1"/>
    <xf numFmtId="168" fontId="7" fillId="0" borderId="10" xfId="1" applyNumberFormat="1" applyFont="1" applyFill="1" applyBorder="1" applyAlignment="1"/>
    <xf numFmtId="3" fontId="7" fillId="11" borderId="0" xfId="1" applyNumberFormat="1" applyFont="1" applyFill="1" applyBorder="1" applyAlignment="1"/>
    <xf numFmtId="166" fontId="7" fillId="11" borderId="0" xfId="2" applyNumberFormat="1" applyFont="1" applyFill="1" applyBorder="1" applyAlignment="1"/>
    <xf numFmtId="168" fontId="7" fillId="0" borderId="0" xfId="1" applyNumberFormat="1" applyFont="1" applyFill="1" applyBorder="1" applyAlignment="1"/>
    <xf numFmtId="3" fontId="7" fillId="0" borderId="0" xfId="0" applyNumberFormat="1" applyFont="1" applyAlignment="1">
      <alignment vertical="top"/>
    </xf>
    <xf numFmtId="0" fontId="0" fillId="12" borderId="0" xfId="0" applyFill="1"/>
    <xf numFmtId="2" fontId="0" fillId="0" borderId="0" xfId="0" applyNumberFormat="1"/>
    <xf numFmtId="1" fontId="7" fillId="0" borderId="0" xfId="2" applyNumberFormat="1" applyFont="1" applyFill="1" applyBorder="1" applyAlignment="1"/>
    <xf numFmtId="0" fontId="7" fillId="0" borderId="13" xfId="0" applyFont="1" applyBorder="1"/>
    <xf numFmtId="166" fontId="7" fillId="0" borderId="0" xfId="1" applyNumberFormat="1" applyFont="1" applyFill="1" applyBorder="1" applyAlignment="1"/>
    <xf numFmtId="3" fontId="7" fillId="4" borderId="0" xfId="1" applyNumberFormat="1" applyFont="1" applyFill="1" applyBorder="1" applyAlignment="1"/>
    <xf numFmtId="3" fontId="0" fillId="4" borderId="0" xfId="0" applyNumberFormat="1" applyFill="1"/>
    <xf numFmtId="166" fontId="0" fillId="4" borderId="0" xfId="0" applyNumberFormat="1" applyFill="1"/>
    <xf numFmtId="166" fontId="7" fillId="4" borderId="0" xfId="2" applyNumberFormat="1" applyFont="1" applyFill="1" applyBorder="1" applyAlignment="1"/>
    <xf numFmtId="3" fontId="7" fillId="0" borderId="0" xfId="2" applyNumberFormat="1" applyFont="1" applyFill="1" applyBorder="1" applyAlignment="1"/>
    <xf numFmtId="166" fontId="7" fillId="0" borderId="0" xfId="2" applyNumberFormat="1" applyFont="1" applyBorder="1" applyAlignment="1"/>
    <xf numFmtId="3" fontId="6" fillId="0" borderId="2" xfId="1" applyNumberFormat="1" applyFont="1" applyFill="1" applyBorder="1" applyAlignment="1">
      <alignment horizontal="right"/>
    </xf>
    <xf numFmtId="3" fontId="6" fillId="0" borderId="3" xfId="1" applyNumberFormat="1" applyFont="1" applyFill="1" applyBorder="1" applyAlignment="1">
      <alignment horizontal="right"/>
    </xf>
    <xf numFmtId="166" fontId="6" fillId="0" borderId="3" xfId="2" applyNumberFormat="1" applyFont="1" applyFill="1" applyBorder="1" applyAlignment="1"/>
    <xf numFmtId="3" fontId="6" fillId="0" borderId="3" xfId="1" applyNumberFormat="1" applyFont="1" applyBorder="1" applyAlignment="1"/>
    <xf numFmtId="174" fontId="6" fillId="0" borderId="3" xfId="1" applyNumberFormat="1" applyFont="1" applyFill="1" applyBorder="1" applyAlignment="1"/>
    <xf numFmtId="168" fontId="6" fillId="0" borderId="4" xfId="1" applyNumberFormat="1" applyFont="1" applyFill="1" applyBorder="1" applyAlignment="1"/>
    <xf numFmtId="172" fontId="7" fillId="10" borderId="0" xfId="1" applyNumberFormat="1" applyFont="1" applyFill="1" applyBorder="1" applyAlignment="1"/>
    <xf numFmtId="3" fontId="7" fillId="13" borderId="0" xfId="1" applyNumberFormat="1" applyFont="1" applyFill="1" applyBorder="1" applyAlignment="1"/>
    <xf numFmtId="172" fontId="7" fillId="13" borderId="0" xfId="1" applyNumberFormat="1" applyFont="1" applyFill="1" applyBorder="1" applyAlignment="1"/>
    <xf numFmtId="172" fontId="7" fillId="4" borderId="0" xfId="1" applyNumberFormat="1" applyFont="1" applyFill="1" applyBorder="1" applyAlignment="1"/>
    <xf numFmtId="172" fontId="7" fillId="11" borderId="0" xfId="1" applyNumberFormat="1" applyFont="1" applyFill="1" applyBorder="1" applyAlignment="1"/>
    <xf numFmtId="3" fontId="6" fillId="0" borderId="3" xfId="1" applyNumberFormat="1" applyFont="1" applyBorder="1" applyAlignment="1">
      <alignment horizontal="right"/>
    </xf>
    <xf numFmtId="168" fontId="7" fillId="4" borderId="10" xfId="1" applyNumberFormat="1" applyFont="1" applyFill="1" applyBorder="1" applyAlignment="1"/>
    <xf numFmtId="10" fontId="0" fillId="0" borderId="0" xfId="0" applyNumberFormat="1"/>
    <xf numFmtId="3" fontId="7" fillId="6" borderId="0" xfId="1" applyNumberFormat="1" applyFont="1" applyFill="1" applyBorder="1" applyAlignment="1"/>
    <xf numFmtId="0" fontId="7" fillId="0" borderId="0" xfId="2" applyNumberFormat="1" applyFont="1" applyBorder="1" applyAlignment="1"/>
    <xf numFmtId="171" fontId="7" fillId="0" borderId="0" xfId="1" applyNumberFormat="1" applyFont="1" applyFill="1" applyBorder="1" applyAlignment="1"/>
    <xf numFmtId="166" fontId="7" fillId="3" borderId="0" xfId="0" applyNumberFormat="1" applyFont="1" applyFill="1"/>
    <xf numFmtId="174" fontId="0" fillId="0" borderId="0" xfId="0" applyNumberFormat="1"/>
    <xf numFmtId="0" fontId="7" fillId="0" borderId="6" xfId="0" applyFont="1" applyBorder="1"/>
    <xf numFmtId="166" fontId="7" fillId="4" borderId="0" xfId="0" applyNumberFormat="1" applyFont="1" applyFill="1"/>
    <xf numFmtId="166" fontId="7" fillId="0" borderId="0" xfId="0" applyNumberFormat="1" applyFont="1"/>
    <xf numFmtId="3" fontId="7" fillId="0" borderId="15" xfId="1" applyNumberFormat="1" applyFont="1" applyFill="1" applyBorder="1" applyAlignment="1"/>
    <xf numFmtId="3" fontId="7" fillId="4" borderId="15" xfId="1" applyNumberFormat="1" applyFont="1" applyFill="1" applyBorder="1" applyAlignment="1"/>
    <xf numFmtId="166" fontId="7" fillId="4" borderId="15" xfId="0" applyNumberFormat="1" applyFont="1" applyFill="1" applyBorder="1"/>
    <xf numFmtId="174" fontId="0" fillId="0" borderId="15" xfId="0" applyNumberFormat="1" applyBorder="1"/>
    <xf numFmtId="3" fontId="0" fillId="0" borderId="0" xfId="1" applyNumberFormat="1" applyFont="1" applyFill="1" applyBorder="1" applyAlignment="1"/>
    <xf numFmtId="0" fontId="0" fillId="0" borderId="0" xfId="1" applyNumberFormat="1" applyFont="1" applyFill="1" applyBorder="1" applyAlignment="1"/>
    <xf numFmtId="0" fontId="0" fillId="0" borderId="12" xfId="0" applyBorder="1" applyAlignment="1">
      <alignment horizontal="right"/>
    </xf>
    <xf numFmtId="0" fontId="7" fillId="8" borderId="1" xfId="1" applyNumberFormat="1" applyFont="1" applyFill="1" applyBorder="1" applyAlignment="1">
      <alignment horizontal="right"/>
    </xf>
    <xf numFmtId="0" fontId="0" fillId="0" borderId="11" xfId="1" applyNumberFormat="1" applyFont="1" applyBorder="1" applyAlignment="1">
      <alignment horizontal="right"/>
    </xf>
    <xf numFmtId="0" fontId="0" fillId="0" borderId="11" xfId="1" applyNumberFormat="1" applyFont="1" applyFill="1" applyBorder="1" applyAlignment="1">
      <alignment horizontal="right"/>
    </xf>
    <xf numFmtId="0" fontId="0" fillId="0" borderId="9" xfId="1" applyNumberFormat="1" applyFont="1" applyFill="1" applyBorder="1" applyAlignment="1">
      <alignment horizontal="right"/>
    </xf>
    <xf numFmtId="0" fontId="0" fillId="0" borderId="14" xfId="0" applyBorder="1" applyAlignment="1">
      <alignment horizontal="right"/>
    </xf>
    <xf numFmtId="0" fontId="7" fillId="8" borderId="7" xfId="1" applyNumberFormat="1" applyFont="1" applyFill="1" applyBorder="1" applyAlignment="1">
      <alignment horizontal="right"/>
    </xf>
    <xf numFmtId="0" fontId="7" fillId="0" borderId="15" xfId="1" applyNumberFormat="1" applyFont="1" applyBorder="1" applyAlignment="1">
      <alignment horizontal="right"/>
    </xf>
    <xf numFmtId="0" fontId="7" fillId="0" borderId="8" xfId="1" applyNumberFormat="1" applyFont="1" applyBorder="1" applyAlignment="1">
      <alignment horizontal="right"/>
    </xf>
    <xf numFmtId="0" fontId="0" fillId="0" borderId="13" xfId="0" applyBorder="1" applyAlignment="1">
      <alignment horizontal="right"/>
    </xf>
    <xf numFmtId="3" fontId="0" fillId="0" borderId="7" xfId="0" applyNumberFormat="1" applyBorder="1"/>
    <xf numFmtId="0" fontId="0" fillId="0" borderId="12" xfId="0" applyBorder="1" applyAlignment="1">
      <alignment horizontal="left"/>
    </xf>
    <xf numFmtId="3" fontId="0" fillId="8" borderId="1" xfId="0" applyNumberFormat="1" applyFill="1" applyBorder="1" applyAlignment="1">
      <alignment horizontal="right"/>
    </xf>
    <xf numFmtId="0" fontId="0" fillId="0" borderId="11" xfId="0" applyBorder="1" applyAlignment="1">
      <alignment horizontal="right"/>
    </xf>
    <xf numFmtId="0" fontId="0" fillId="0" borderId="8" xfId="0" applyBorder="1" applyAlignment="1">
      <alignment horizontal="right"/>
    </xf>
    <xf numFmtId="0" fontId="0" fillId="6" borderId="0" xfId="0" applyFill="1"/>
    <xf numFmtId="0" fontId="0" fillId="6" borderId="10" xfId="0" applyFill="1" applyBorder="1"/>
    <xf numFmtId="2" fontId="0" fillId="0" borderId="9" xfId="0" applyNumberFormat="1" applyBorder="1"/>
    <xf numFmtId="2" fontId="0" fillId="0" borderId="10" xfId="0" applyNumberFormat="1" applyBorder="1"/>
    <xf numFmtId="2" fontId="0" fillId="0" borderId="8" xfId="0" applyNumberFormat="1" applyBorder="1"/>
    <xf numFmtId="0" fontId="0" fillId="3" borderId="0" xfId="0" applyFill="1" applyAlignment="1">
      <alignment horizontal="center"/>
    </xf>
    <xf numFmtId="167" fontId="0" fillId="3" borderId="0" xfId="0" applyNumberFormat="1" applyFill="1" applyAlignment="1">
      <alignment horizontal="center"/>
    </xf>
    <xf numFmtId="172" fontId="0" fillId="3" borderId="0" xfId="0" applyNumberFormat="1" applyFill="1" applyAlignment="1">
      <alignment horizontal="center"/>
    </xf>
    <xf numFmtId="167" fontId="0" fillId="0" borderId="0" xfId="0" applyNumberFormat="1" applyAlignment="1">
      <alignment horizontal="center"/>
    </xf>
    <xf numFmtId="172" fontId="0" fillId="0" borderId="0" xfId="0" applyNumberFormat="1" applyAlignment="1">
      <alignment horizontal="center"/>
    </xf>
    <xf numFmtId="0" fontId="0" fillId="0" borderId="12" xfId="0" applyBorder="1" applyAlignment="1">
      <alignment horizontal="center"/>
    </xf>
    <xf numFmtId="172" fontId="0" fillId="0" borderId="11" xfId="0" applyNumberFormat="1" applyBorder="1" applyAlignment="1">
      <alignment horizontal="center"/>
    </xf>
    <xf numFmtId="0" fontId="0" fillId="0" borderId="13" xfId="0" applyBorder="1" applyAlignment="1">
      <alignment horizontal="center"/>
    </xf>
    <xf numFmtId="166" fontId="0" fillId="0" borderId="10" xfId="0" applyNumberFormat="1" applyBorder="1" applyAlignment="1">
      <alignment horizontal="center"/>
    </xf>
    <xf numFmtId="0" fontId="6" fillId="0" borderId="13" xfId="0" applyFont="1" applyBorder="1" applyAlignment="1">
      <alignment horizontal="center"/>
    </xf>
    <xf numFmtId="172" fontId="6" fillId="0" borderId="0" xfId="0" applyNumberFormat="1" applyFont="1" applyAlignment="1">
      <alignment horizontal="center"/>
    </xf>
    <xf numFmtId="166" fontId="6" fillId="0" borderId="10" xfId="0" applyNumberFormat="1" applyFont="1" applyBorder="1" applyAlignment="1">
      <alignment horizontal="center"/>
    </xf>
    <xf numFmtId="0" fontId="0" fillId="0" borderId="14" xfId="0" applyBorder="1" applyAlignment="1">
      <alignment horizontal="center"/>
    </xf>
    <xf numFmtId="172" fontId="0" fillId="0" borderId="15" xfId="0" applyNumberForma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3" fontId="0" fillId="0" borderId="0" xfId="0" applyNumberFormat="1" applyAlignment="1">
      <alignment horizontal="center"/>
    </xf>
    <xf numFmtId="165" fontId="0" fillId="0" borderId="0" xfId="0" applyNumberFormat="1" applyAlignment="1">
      <alignment horizontal="center"/>
    </xf>
    <xf numFmtId="3" fontId="0" fillId="0" borderId="10" xfId="0" applyNumberFormat="1" applyBorder="1" applyAlignment="1">
      <alignment horizontal="center"/>
    </xf>
    <xf numFmtId="174" fontId="0" fillId="0" borderId="0" xfId="0" applyNumberFormat="1" applyAlignment="1">
      <alignment horizontal="center"/>
    </xf>
    <xf numFmtId="165" fontId="0" fillId="0" borderId="10" xfId="0" applyNumberFormat="1" applyBorder="1" applyAlignment="1">
      <alignment horizontal="center"/>
    </xf>
    <xf numFmtId="0" fontId="0" fillId="0" borderId="7" xfId="0" applyBorder="1" applyAlignment="1">
      <alignment horizontal="center"/>
    </xf>
    <xf numFmtId="174" fontId="0" fillId="0" borderId="15" xfId="0" applyNumberFormat="1" applyBorder="1" applyAlignment="1">
      <alignment horizontal="center"/>
    </xf>
    <xf numFmtId="165" fontId="0" fillId="0" borderId="15" xfId="0" applyNumberFormat="1" applyBorder="1" applyAlignment="1">
      <alignment horizontal="center"/>
    </xf>
    <xf numFmtId="3" fontId="0" fillId="0" borderId="8" xfId="0" applyNumberFormat="1" applyBorder="1" applyAlignment="1">
      <alignment horizontal="center"/>
    </xf>
    <xf numFmtId="171" fontId="0" fillId="0" borderId="0" xfId="0" applyNumberFormat="1" applyAlignment="1">
      <alignment horizontal="center"/>
    </xf>
    <xf numFmtId="168" fontId="0" fillId="0" borderId="0" xfId="0" applyNumberFormat="1" applyAlignment="1">
      <alignment horizontal="center"/>
    </xf>
    <xf numFmtId="175" fontId="0" fillId="0" borderId="0" xfId="0" applyNumberFormat="1" applyAlignment="1">
      <alignment horizontal="center"/>
    </xf>
    <xf numFmtId="175" fontId="0" fillId="0" borderId="10" xfId="0" applyNumberFormat="1" applyBorder="1" applyAlignment="1">
      <alignment horizontal="center"/>
    </xf>
    <xf numFmtId="176" fontId="0" fillId="0" borderId="0" xfId="0" applyNumberFormat="1" applyAlignment="1">
      <alignment horizontal="center"/>
    </xf>
    <xf numFmtId="177" fontId="0" fillId="0" borderId="0" xfId="0" applyNumberFormat="1" applyAlignment="1">
      <alignment horizontal="center"/>
    </xf>
    <xf numFmtId="178" fontId="0" fillId="0" borderId="0" xfId="0" applyNumberFormat="1" applyAlignment="1">
      <alignment horizontal="center"/>
    </xf>
    <xf numFmtId="179" fontId="0" fillId="0" borderId="0" xfId="0" applyNumberFormat="1" applyAlignment="1">
      <alignment horizontal="center"/>
    </xf>
    <xf numFmtId="165" fontId="0" fillId="14" borderId="1" xfId="0" applyNumberFormat="1" applyFill="1" applyBorder="1"/>
    <xf numFmtId="165" fontId="0" fillId="14" borderId="6" xfId="0" applyNumberFormat="1" applyFill="1" applyBorder="1"/>
    <xf numFmtId="3" fontId="7" fillId="14" borderId="0" xfId="1" applyNumberFormat="1" applyFont="1" applyFill="1" applyBorder="1" applyAlignment="1"/>
    <xf numFmtId="0" fontId="0" fillId="14" borderId="0" xfId="0" applyFill="1"/>
    <xf numFmtId="165" fontId="6" fillId="0" borderId="13" xfId="0" applyNumberFormat="1" applyFont="1" applyBorder="1"/>
    <xf numFmtId="0" fontId="6" fillId="0" borderId="14" xfId="0" applyFont="1" applyBorder="1"/>
    <xf numFmtId="3" fontId="7" fillId="0" borderId="7" xfId="1" applyNumberFormat="1" applyFont="1" applyBorder="1" applyAlignment="1"/>
    <xf numFmtId="165" fontId="7" fillId="0" borderId="0" xfId="4" applyNumberFormat="1"/>
    <xf numFmtId="3" fontId="7" fillId="0" borderId="0" xfId="4" applyNumberFormat="1"/>
    <xf numFmtId="0" fontId="0" fillId="0" borderId="5" xfId="0" applyBorder="1"/>
    <xf numFmtId="0" fontId="0" fillId="0" borderId="14" xfId="0" applyBorder="1" applyAlignment="1">
      <alignment wrapText="1"/>
    </xf>
    <xf numFmtId="0" fontId="0" fillId="9" borderId="15" xfId="0" applyFill="1" applyBorder="1" applyAlignment="1">
      <alignment horizontal="center"/>
    </xf>
    <xf numFmtId="0" fontId="0" fillId="9" borderId="8" xfId="0" applyFill="1" applyBorder="1" applyAlignment="1">
      <alignment horizontal="center"/>
    </xf>
    <xf numFmtId="4" fontId="0" fillId="0" borderId="15" xfId="0" applyNumberFormat="1" applyBorder="1"/>
    <xf numFmtId="4" fontId="0" fillId="0" borderId="8" xfId="0" applyNumberFormat="1" applyBorder="1"/>
    <xf numFmtId="0" fontId="7" fillId="0" borderId="0" xfId="1" applyNumberFormat="1" applyFont="1" applyFill="1" applyBorder="1" applyAlignment="1"/>
    <xf numFmtId="0" fontId="0" fillId="0" borderId="0" xfId="0" applyAlignment="1">
      <alignment wrapText="1"/>
    </xf>
    <xf numFmtId="4" fontId="0" fillId="0" borderId="0" xfId="0" applyNumberFormat="1"/>
    <xf numFmtId="0" fontId="0" fillId="0" borderId="0" xfId="0" applyAlignment="1">
      <alignment horizontal="center" wrapText="1"/>
    </xf>
    <xf numFmtId="0" fontId="0" fillId="0" borderId="12" xfId="0" applyBorder="1" applyAlignment="1">
      <alignment wrapText="1"/>
    </xf>
    <xf numFmtId="4" fontId="0" fillId="0" borderId="11" xfId="0" applyNumberFormat="1" applyBorder="1" applyAlignment="1">
      <alignment wrapText="1"/>
    </xf>
    <xf numFmtId="4" fontId="0" fillId="0" borderId="9" xfId="0" applyNumberFormat="1" applyBorder="1" applyAlignment="1">
      <alignment wrapText="1"/>
    </xf>
    <xf numFmtId="166" fontId="0" fillId="3" borderId="15" xfId="0" applyNumberFormat="1" applyFill="1" applyBorder="1"/>
    <xf numFmtId="166" fontId="0" fillId="0" borderId="8" xfId="0" applyNumberFormat="1" applyBorder="1"/>
    <xf numFmtId="166" fontId="0" fillId="0" borderId="11" xfId="0" applyNumberFormat="1" applyBorder="1" applyAlignment="1">
      <alignment wrapText="1"/>
    </xf>
    <xf numFmtId="0" fontId="7" fillId="0" borderId="9" xfId="1" applyNumberFormat="1" applyFont="1" applyFill="1" applyBorder="1" applyAlignment="1">
      <alignment wrapText="1"/>
    </xf>
    <xf numFmtId="0" fontId="0" fillId="0" borderId="13" xfId="0" applyBorder="1" applyAlignment="1">
      <alignment wrapText="1"/>
    </xf>
    <xf numFmtId="166" fontId="7" fillId="0" borderId="10" xfId="1" applyNumberFormat="1" applyFont="1" applyFill="1" applyBorder="1" applyAlignment="1"/>
    <xf numFmtId="0" fontId="6" fillId="0" borderId="5" xfId="0" applyFont="1" applyBorder="1"/>
    <xf numFmtId="0" fontId="0" fillId="0" borderId="2" xfId="0" applyBorder="1" applyAlignment="1">
      <alignment horizontal="right"/>
    </xf>
    <xf numFmtId="0" fontId="0" fillId="0" borderId="3" xfId="0" applyBorder="1" applyAlignment="1">
      <alignment horizontal="right"/>
    </xf>
    <xf numFmtId="0" fontId="0" fillId="0" borderId="4" xfId="0" applyBorder="1" applyAlignment="1">
      <alignment horizontal="right"/>
    </xf>
    <xf numFmtId="166" fontId="0" fillId="0" borderId="13" xfId="0" applyNumberFormat="1" applyBorder="1"/>
    <xf numFmtId="166" fontId="0" fillId="4" borderId="10" xfId="0" applyNumberFormat="1" applyFill="1" applyBorder="1"/>
    <xf numFmtId="168" fontId="0" fillId="0" borderId="13" xfId="0" applyNumberFormat="1" applyBorder="1"/>
    <xf numFmtId="168" fontId="0" fillId="4" borderId="0" xfId="0" applyNumberFormat="1" applyFill="1"/>
    <xf numFmtId="168" fontId="0" fillId="4" borderId="10" xfId="0" applyNumberFormat="1" applyFill="1" applyBorder="1"/>
    <xf numFmtId="168" fontId="0" fillId="0" borderId="14" xfId="0" applyNumberFormat="1" applyBorder="1"/>
    <xf numFmtId="168" fontId="0" fillId="4" borderId="15" xfId="0" applyNumberFormat="1" applyFill="1" applyBorder="1"/>
    <xf numFmtId="168" fontId="0" fillId="4" borderId="8" xfId="0" applyNumberFormat="1" applyFill="1" applyBorder="1"/>
    <xf numFmtId="166" fontId="0" fillId="0" borderId="13" xfId="2" applyNumberFormat="1" applyFont="1" applyBorder="1" applyAlignment="1"/>
    <xf numFmtId="0" fontId="6" fillId="0" borderId="12" xfId="0" applyFont="1" applyBorder="1" applyAlignment="1">
      <alignment textRotation="90" wrapText="1"/>
    </xf>
    <xf numFmtId="166" fontId="7" fillId="0" borderId="12" xfId="2" applyNumberFormat="1" applyFont="1" applyFill="1" applyBorder="1" applyAlignment="1"/>
    <xf numFmtId="166" fontId="7" fillId="0" borderId="11" xfId="2" applyNumberFormat="1" applyFont="1" applyFill="1" applyBorder="1" applyAlignment="1"/>
    <xf numFmtId="166" fontId="7" fillId="0" borderId="9" xfId="2" applyNumberFormat="1" applyFont="1" applyFill="1" applyBorder="1" applyAlignment="1"/>
    <xf numFmtId="166" fontId="7" fillId="0" borderId="14" xfId="2" applyNumberFormat="1" applyFont="1" applyFill="1" applyBorder="1" applyAlignment="1"/>
    <xf numFmtId="166" fontId="7" fillId="0" borderId="8" xfId="2" applyNumberFormat="1" applyFont="1" applyFill="1" applyBorder="1" applyAlignment="1"/>
    <xf numFmtId="10" fontId="0" fillId="3" borderId="10" xfId="0" applyNumberFormat="1" applyFill="1" applyBorder="1"/>
    <xf numFmtId="166" fontId="7" fillId="0" borderId="9" xfId="2" applyNumberFormat="1" applyFont="1" applyBorder="1" applyAlignment="1"/>
    <xf numFmtId="10" fontId="0" fillId="3" borderId="8" xfId="0" applyNumberFormat="1" applyFill="1" applyBorder="1"/>
    <xf numFmtId="166" fontId="7" fillId="0" borderId="10" xfId="2" applyNumberFormat="1" applyFont="1" applyBorder="1" applyAlignment="1"/>
    <xf numFmtId="166" fontId="7" fillId="0" borderId="8" xfId="2" applyNumberFormat="1" applyFont="1" applyBorder="1" applyAlignment="1"/>
    <xf numFmtId="165" fontId="0" fillId="2" borderId="0" xfId="0" applyNumberFormat="1" applyFill="1"/>
    <xf numFmtId="165" fontId="0" fillId="2" borderId="10" xfId="0" applyNumberFormat="1" applyFill="1" applyBorder="1"/>
    <xf numFmtId="3" fontId="0" fillId="2" borderId="0" xfId="0" applyNumberFormat="1" applyFill="1"/>
    <xf numFmtId="3" fontId="0" fillId="2" borderId="10" xfId="0" applyNumberFormat="1" applyFill="1" applyBorder="1"/>
    <xf numFmtId="3" fontId="0" fillId="2" borderId="15" xfId="0" applyNumberFormat="1" applyFill="1" applyBorder="1"/>
    <xf numFmtId="3" fontId="0" fillId="2" borderId="8" xfId="0" applyNumberFormat="1" applyFill="1" applyBorder="1"/>
    <xf numFmtId="0" fontId="6" fillId="0" borderId="4" xfId="0" applyFont="1" applyBorder="1" applyAlignment="1">
      <alignment horizontal="right"/>
    </xf>
    <xf numFmtId="165" fontId="5" fillId="0" borderId="0" xfId="0" applyNumberFormat="1" applyFont="1"/>
    <xf numFmtId="165" fontId="0" fillId="0" borderId="2" xfId="0" applyNumberFormat="1" applyBorder="1"/>
    <xf numFmtId="165" fontId="0" fillId="0" borderId="4" xfId="0" applyNumberFormat="1" applyBorder="1"/>
    <xf numFmtId="0" fontId="0" fillId="0" borderId="11" xfId="0" applyBorder="1" applyAlignment="1">
      <alignment horizontal="center" wrapText="1"/>
    </xf>
    <xf numFmtId="0" fontId="0" fillId="0" borderId="1" xfId="0" applyBorder="1" applyAlignment="1">
      <alignment horizontal="center" wrapText="1"/>
    </xf>
    <xf numFmtId="0" fontId="0" fillId="15" borderId="2" xfId="0" applyFill="1" applyBorder="1" applyAlignment="1">
      <alignment horizontal="center"/>
    </xf>
    <xf numFmtId="0" fontId="0" fillId="0" borderId="5" xfId="0" applyBorder="1" applyAlignment="1">
      <alignment horizontal="center"/>
    </xf>
    <xf numFmtId="0" fontId="0" fillId="15" borderId="13" xfId="0" applyFill="1" applyBorder="1" applyAlignment="1">
      <alignment horizontal="center" wrapText="1"/>
    </xf>
    <xf numFmtId="0" fontId="0" fillId="15" borderId="0" xfId="0" applyFill="1" applyAlignment="1">
      <alignment horizontal="center" wrapText="1"/>
    </xf>
    <xf numFmtId="0" fontId="0" fillId="0" borderId="6" xfId="0" applyBorder="1" applyAlignment="1">
      <alignment horizontal="center" wrapText="1"/>
    </xf>
    <xf numFmtId="166" fontId="7" fillId="15" borderId="12" xfId="2" applyNumberFormat="1" applyFont="1" applyFill="1" applyBorder="1" applyAlignment="1"/>
    <xf numFmtId="166" fontId="7" fillId="15" borderId="11" xfId="2" applyNumberFormat="1" applyFont="1" applyFill="1" applyBorder="1" applyAlignment="1"/>
    <xf numFmtId="166" fontId="7" fillId="15" borderId="9" xfId="2" applyNumberFormat="1" applyFont="1" applyFill="1" applyBorder="1" applyAlignment="1"/>
    <xf numFmtId="166" fontId="7" fillId="3" borderId="11" xfId="2" applyNumberFormat="1" applyFont="1" applyFill="1" applyBorder="1" applyAlignment="1"/>
    <xf numFmtId="166" fontId="7" fillId="3" borderId="1" xfId="2" applyNumberFormat="1" applyFont="1" applyFill="1" applyBorder="1" applyAlignment="1"/>
    <xf numFmtId="166" fontId="0" fillId="4" borderId="1" xfId="0" applyNumberFormat="1" applyFill="1" applyBorder="1"/>
    <xf numFmtId="166" fontId="7" fillId="15" borderId="13" xfId="2" applyNumberFormat="1" applyFont="1" applyFill="1" applyBorder="1" applyAlignment="1"/>
    <xf numFmtId="166" fontId="7" fillId="15" borderId="0" xfId="2" applyNumberFormat="1" applyFont="1" applyFill="1" applyBorder="1" applyAlignment="1"/>
    <xf numFmtId="166" fontId="7" fillId="15" borderId="10" xfId="2" applyNumberFormat="1" applyFont="1" applyFill="1" applyBorder="1" applyAlignment="1"/>
    <xf numFmtId="166" fontId="7" fillId="3" borderId="6" xfId="2" applyNumberFormat="1" applyFont="1" applyFill="1" applyBorder="1" applyAlignment="1"/>
    <xf numFmtId="166" fontId="0" fillId="4" borderId="6" xfId="0" applyNumberFormat="1" applyFill="1" applyBorder="1"/>
    <xf numFmtId="166" fontId="7" fillId="15" borderId="14" xfId="2" applyNumberFormat="1" applyFont="1" applyFill="1" applyBorder="1" applyAlignment="1"/>
    <xf numFmtId="166" fontId="7" fillId="15" borderId="15" xfId="2" applyNumberFormat="1" applyFont="1" applyFill="1" applyBorder="1" applyAlignment="1"/>
    <xf numFmtId="166" fontId="7" fillId="15" borderId="8" xfId="2" applyNumberFormat="1" applyFont="1" applyFill="1" applyBorder="1" applyAlignment="1"/>
    <xf numFmtId="166" fontId="7" fillId="0" borderId="7" xfId="2" applyNumberFormat="1" applyFont="1" applyFill="1" applyBorder="1" applyAlignment="1"/>
    <xf numFmtId="166" fontId="0" fillId="15" borderId="13" xfId="0" applyNumberFormat="1" applyFill="1" applyBorder="1"/>
    <xf numFmtId="166" fontId="0" fillId="15" borderId="0" xfId="0" applyNumberFormat="1" applyFill="1"/>
    <xf numFmtId="166" fontId="0" fillId="4" borderId="6" xfId="2" applyNumberFormat="1" applyFont="1" applyFill="1" applyBorder="1" applyAlignment="1"/>
    <xf numFmtId="0" fontId="0" fillId="15" borderId="12" xfId="0" applyFill="1" applyBorder="1"/>
    <xf numFmtId="0" fontId="0" fillId="15" borderId="11" xfId="0" applyFill="1" applyBorder="1"/>
    <xf numFmtId="0" fontId="0" fillId="15" borderId="9" xfId="0" applyFill="1" applyBorder="1"/>
    <xf numFmtId="0" fontId="0" fillId="15" borderId="13" xfId="0" applyFill="1" applyBorder="1"/>
    <xf numFmtId="0" fontId="0" fillId="15" borderId="0" xfId="0" applyFill="1"/>
    <xf numFmtId="3" fontId="0" fillId="15" borderId="0" xfId="0" applyNumberFormat="1" applyFill="1"/>
    <xf numFmtId="3" fontId="0" fillId="15" borderId="10" xfId="0" applyNumberFormat="1" applyFill="1" applyBorder="1"/>
    <xf numFmtId="0" fontId="0" fillId="15" borderId="14" xfId="0" applyFill="1" applyBorder="1"/>
    <xf numFmtId="0" fontId="0" fillId="15" borderId="15" xfId="0" applyFill="1" applyBorder="1"/>
    <xf numFmtId="3" fontId="0" fillId="15" borderId="15" xfId="0" applyNumberFormat="1" applyFill="1" applyBorder="1"/>
    <xf numFmtId="3" fontId="0" fillId="15" borderId="8" xfId="0" applyNumberFormat="1" applyFill="1" applyBorder="1"/>
    <xf numFmtId="165" fontId="0" fillId="15" borderId="11" xfId="0" applyNumberFormat="1" applyFill="1" applyBorder="1"/>
    <xf numFmtId="165" fontId="0" fillId="15" borderId="9" xfId="0" applyNumberFormat="1" applyFill="1" applyBorder="1"/>
    <xf numFmtId="165" fontId="0" fillId="15" borderId="0" xfId="0" applyNumberFormat="1" applyFill="1"/>
    <xf numFmtId="165" fontId="0" fillId="15" borderId="10" xfId="0" applyNumberFormat="1" applyFill="1" applyBorder="1"/>
    <xf numFmtId="168" fontId="0" fillId="15" borderId="0" xfId="0" applyNumberFormat="1" applyFill="1"/>
    <xf numFmtId="168" fontId="0" fillId="15" borderId="10" xfId="0" applyNumberFormat="1" applyFill="1" applyBorder="1"/>
    <xf numFmtId="168" fontId="0" fillId="0" borderId="6" xfId="0" applyNumberFormat="1" applyBorder="1"/>
    <xf numFmtId="0" fontId="0" fillId="15" borderId="10" xfId="0" applyFill="1" applyBorder="1"/>
    <xf numFmtId="168" fontId="0" fillId="15" borderId="15" xfId="0" applyNumberFormat="1" applyFill="1" applyBorder="1"/>
    <xf numFmtId="168" fontId="0" fillId="15" borderId="8" xfId="0" applyNumberFormat="1" applyFill="1" applyBorder="1"/>
    <xf numFmtId="168" fontId="0" fillId="0" borderId="7" xfId="0" applyNumberFormat="1" applyBorder="1"/>
    <xf numFmtId="165" fontId="0" fillId="10" borderId="0" xfId="0" applyNumberFormat="1" applyFill="1" applyAlignment="1">
      <alignment horizontal="center"/>
    </xf>
    <xf numFmtId="165" fontId="0" fillId="6" borderId="0" xfId="0" applyNumberFormat="1" applyFill="1" applyAlignment="1">
      <alignment horizontal="center"/>
    </xf>
    <xf numFmtId="165" fontId="0" fillId="3" borderId="0" xfId="0" applyNumberFormat="1" applyFill="1" applyAlignment="1">
      <alignment horizontal="center"/>
    </xf>
    <xf numFmtId="0" fontId="6" fillId="0" borderId="2" xfId="0" applyFont="1" applyBorder="1" applyAlignment="1">
      <alignment horizontal="left" wrapText="1"/>
    </xf>
    <xf numFmtId="165" fontId="6" fillId="0" borderId="5" xfId="0" applyNumberFormat="1" applyFont="1" applyBorder="1" applyAlignment="1">
      <alignment horizontal="center" wrapText="1"/>
    </xf>
    <xf numFmtId="0" fontId="0" fillId="0" borderId="13" xfId="0" applyBorder="1" applyAlignment="1">
      <alignment horizontal="left"/>
    </xf>
    <xf numFmtId="165" fontId="0" fillId="0" borderId="6" xfId="0" applyNumberFormat="1" applyBorder="1" applyAlignment="1">
      <alignment horizontal="center"/>
    </xf>
    <xf numFmtId="0" fontId="15" fillId="0" borderId="13" xfId="0" applyFont="1" applyBorder="1" applyAlignment="1">
      <alignment horizontal="left"/>
    </xf>
    <xf numFmtId="165" fontId="15" fillId="0" borderId="6" xfId="0" applyNumberFormat="1" applyFont="1" applyBorder="1" applyAlignment="1">
      <alignment horizontal="center"/>
    </xf>
    <xf numFmtId="0" fontId="0" fillId="0" borderId="14" xfId="0" applyBorder="1" applyAlignment="1">
      <alignment horizontal="left"/>
    </xf>
    <xf numFmtId="165" fontId="0" fillId="0" borderId="7" xfId="0" applyNumberFormat="1" applyBorder="1" applyAlignment="1">
      <alignment horizontal="center"/>
    </xf>
    <xf numFmtId="0" fontId="6" fillId="0" borderId="9" xfId="0" applyFont="1" applyBorder="1" applyAlignment="1">
      <alignment textRotation="90" wrapText="1"/>
    </xf>
    <xf numFmtId="168" fontId="0" fillId="0" borderId="1" xfId="0" applyNumberFormat="1" applyBorder="1"/>
    <xf numFmtId="168" fontId="0" fillId="0" borderId="11" xfId="0" applyNumberFormat="1" applyBorder="1"/>
    <xf numFmtId="168" fontId="0" fillId="0" borderId="12" xfId="0" applyNumberFormat="1" applyBorder="1"/>
    <xf numFmtId="168" fontId="0" fillId="0" borderId="9" xfId="0" applyNumberFormat="1" applyBorder="1"/>
    <xf numFmtId="1" fontId="0" fillId="0" borderId="7" xfId="0" applyNumberFormat="1" applyBorder="1"/>
    <xf numFmtId="1" fontId="0" fillId="0" borderId="15" xfId="0" applyNumberFormat="1" applyBorder="1"/>
    <xf numFmtId="1" fontId="0" fillId="0" borderId="14" xfId="0" applyNumberFormat="1" applyBorder="1"/>
    <xf numFmtId="1" fontId="0" fillId="0" borderId="8" xfId="0" applyNumberFormat="1" applyBorder="1"/>
    <xf numFmtId="164" fontId="16" fillId="16" borderId="5" xfId="1" applyFont="1" applyFill="1" applyBorder="1" applyAlignment="1">
      <alignment horizontal="center" vertical="center" wrapText="1"/>
    </xf>
    <xf numFmtId="164" fontId="16" fillId="17" borderId="5" xfId="1" applyFont="1" applyFill="1" applyBorder="1" applyAlignment="1">
      <alignment horizontal="center" vertical="center" wrapText="1"/>
    </xf>
    <xf numFmtId="180" fontId="16" fillId="18" borderId="5" xfId="1" applyNumberFormat="1" applyFont="1" applyFill="1" applyBorder="1" applyAlignment="1">
      <alignment horizontal="center" vertical="center" wrapText="1"/>
    </xf>
    <xf numFmtId="0" fontId="18" fillId="0" borderId="0" xfId="7" applyFont="1"/>
    <xf numFmtId="180" fontId="18" fillId="0" borderId="0" xfId="1" applyNumberFormat="1" applyFont="1" applyBorder="1" applyAlignment="1"/>
    <xf numFmtId="180" fontId="18" fillId="0" borderId="0" xfId="1" applyNumberFormat="1" applyFont="1" applyFill="1" applyBorder="1" applyAlignment="1">
      <alignment horizontal="right"/>
    </xf>
    <xf numFmtId="164" fontId="19" fillId="0" borderId="0" xfId="1" applyFont="1"/>
    <xf numFmtId="180" fontId="19" fillId="0" borderId="0" xfId="1" applyNumberFormat="1" applyFont="1"/>
    <xf numFmtId="0" fontId="0" fillId="0" borderId="0" xfId="0" pivotButton="1"/>
    <xf numFmtId="0" fontId="2" fillId="17" borderId="0" xfId="0" applyFont="1" applyFill="1"/>
    <xf numFmtId="0" fontId="0" fillId="17" borderId="0" xfId="0" applyFill="1"/>
    <xf numFmtId="0" fontId="20" fillId="19" borderId="5" xfId="0" applyFont="1" applyFill="1" applyBorder="1" applyAlignment="1">
      <alignment horizontal="center" wrapText="1"/>
    </xf>
    <xf numFmtId="172" fontId="20" fillId="19" borderId="5" xfId="0" applyNumberFormat="1" applyFont="1" applyFill="1" applyBorder="1" applyAlignment="1">
      <alignment horizontal="center" wrapText="1"/>
    </xf>
    <xf numFmtId="165" fontId="20" fillId="19" borderId="5" xfId="0" applyNumberFormat="1" applyFont="1" applyFill="1" applyBorder="1" applyAlignment="1">
      <alignment horizontal="center" wrapText="1"/>
    </xf>
    <xf numFmtId="4" fontId="20" fillId="19" borderId="5" xfId="0" applyNumberFormat="1" applyFont="1" applyFill="1" applyBorder="1" applyAlignment="1">
      <alignment horizontal="center" wrapText="1"/>
    </xf>
    <xf numFmtId="0" fontId="17" fillId="0" borderId="5" xfId="0" applyFont="1" applyBorder="1" applyAlignment="1">
      <alignment horizontal="right" wrapText="1"/>
    </xf>
    <xf numFmtId="0" fontId="17" fillId="0" borderId="5" xfId="0" applyFont="1" applyBorder="1" applyAlignment="1">
      <alignment horizontal="left" wrapText="1"/>
    </xf>
    <xf numFmtId="172" fontId="17" fillId="0" borderId="5" xfId="0" applyNumberFormat="1" applyFont="1" applyBorder="1" applyAlignment="1">
      <alignment horizontal="right" wrapText="1"/>
    </xf>
    <xf numFmtId="165" fontId="17" fillId="0" borderId="5" xfId="0" applyNumberFormat="1" applyFont="1" applyBorder="1" applyAlignment="1">
      <alignment horizontal="right" wrapText="1"/>
    </xf>
    <xf numFmtId="4" fontId="17" fillId="0" borderId="5" xfId="0" applyNumberFormat="1" applyFont="1" applyBorder="1" applyAlignment="1">
      <alignment horizontal="right" wrapText="1"/>
    </xf>
    <xf numFmtId="172" fontId="20" fillId="17" borderId="5" xfId="0" applyNumberFormat="1" applyFont="1" applyFill="1" applyBorder="1" applyAlignment="1">
      <alignment horizontal="center" vertical="center" wrapText="1"/>
    </xf>
    <xf numFmtId="168" fontId="0" fillId="0" borderId="5" xfId="0" applyNumberFormat="1" applyBorder="1"/>
    <xf numFmtId="175" fontId="0" fillId="0" borderId="5" xfId="0" applyNumberFormat="1" applyBorder="1"/>
    <xf numFmtId="9" fontId="0" fillId="0" borderId="5" xfId="2" applyFont="1" applyBorder="1"/>
    <xf numFmtId="0" fontId="2" fillId="7" borderId="0" xfId="0" applyFont="1" applyFill="1"/>
    <xf numFmtId="0" fontId="0" fillId="4" borderId="0" xfId="0" applyFill="1"/>
    <xf numFmtId="0" fontId="2" fillId="20" borderId="17" xfId="0" applyFont="1" applyFill="1" applyBorder="1"/>
    <xf numFmtId="0" fontId="21" fillId="0" borderId="0" xfId="0" applyFont="1"/>
    <xf numFmtId="0" fontId="6" fillId="0" borderId="3" xfId="0" applyFont="1" applyBorder="1" applyAlignment="1">
      <alignment horizontal="center"/>
    </xf>
    <xf numFmtId="0" fontId="6" fillId="0" borderId="2" xfId="0" applyFont="1" applyBorder="1" applyAlignment="1">
      <alignment horizontal="center" wrapText="1"/>
    </xf>
    <xf numFmtId="0" fontId="6" fillId="0" borderId="4" xfId="0" applyFont="1" applyBorder="1" applyAlignment="1">
      <alignment horizontal="center" wrapText="1"/>
    </xf>
    <xf numFmtId="0" fontId="0" fillId="15" borderId="3" xfId="0" applyFill="1" applyBorder="1" applyAlignment="1">
      <alignment horizontal="center"/>
    </xf>
    <xf numFmtId="0" fontId="0" fillId="15" borderId="4" xfId="0" applyFill="1" applyBorder="1" applyAlignment="1">
      <alignment horizontal="center"/>
    </xf>
    <xf numFmtId="0" fontId="6" fillId="0" borderId="3" xfId="0" applyFont="1" applyBorder="1" applyAlignment="1">
      <alignment horizontal="center" wrapText="1"/>
    </xf>
    <xf numFmtId="0" fontId="0" fillId="0" borderId="0" xfId="0" applyAlignment="1">
      <alignment vertical="center" wrapText="1"/>
    </xf>
    <xf numFmtId="181" fontId="0" fillId="0" borderId="0" xfId="0" applyNumberFormat="1" applyAlignment="1">
      <alignment vertical="center" wrapText="1"/>
    </xf>
    <xf numFmtId="11" fontId="0" fillId="0" borderId="0" xfId="0" applyNumberFormat="1" applyAlignment="1">
      <alignment vertical="center" wrapText="1"/>
    </xf>
    <xf numFmtId="0" fontId="23" fillId="0" borderId="0" xfId="0" applyFont="1"/>
    <xf numFmtId="0" fontId="0" fillId="0" borderId="0" xfId="0" applyAlignment="1">
      <alignment horizontal="right" wrapText="1"/>
    </xf>
    <xf numFmtId="0" fontId="0" fillId="0" borderId="0" xfId="0" applyAlignment="1">
      <alignment horizontal="left" vertical="top"/>
    </xf>
    <xf numFmtId="0" fontId="6" fillId="0" borderId="12" xfId="0" applyFont="1" applyBorder="1" applyAlignment="1">
      <alignment wrapText="1"/>
    </xf>
    <xf numFmtId="0" fontId="0" fillId="0" borderId="9" xfId="0" applyBorder="1" applyAlignment="1">
      <alignment wrapText="1"/>
    </xf>
    <xf numFmtId="0" fontId="0" fillId="0" borderId="13" xfId="0" applyBorder="1" applyAlignment="1">
      <alignment wrapText="1"/>
    </xf>
    <xf numFmtId="0" fontId="0" fillId="0" borderId="10" xfId="0" applyBorder="1" applyAlignment="1">
      <alignment wrapText="1"/>
    </xf>
    <xf numFmtId="0" fontId="0" fillId="8" borderId="14" xfId="0" applyFill="1" applyBorder="1" applyAlignment="1">
      <alignment horizontal="left"/>
    </xf>
    <xf numFmtId="0" fontId="0" fillId="8" borderId="15" xfId="0" applyFill="1" applyBorder="1" applyAlignment="1">
      <alignment horizontal="left"/>
    </xf>
    <xf numFmtId="0" fontId="6" fillId="0" borderId="2" xfId="0" applyFont="1" applyBorder="1" applyAlignment="1">
      <alignment horizontal="center"/>
    </xf>
    <xf numFmtId="0" fontId="6" fillId="0" borderId="4" xfId="0" applyFont="1" applyBorder="1" applyAlignment="1">
      <alignment horizontal="center"/>
    </xf>
    <xf numFmtId="0" fontId="6" fillId="0" borderId="3" xfId="0" applyFont="1" applyBorder="1" applyAlignment="1">
      <alignment horizontal="center"/>
    </xf>
    <xf numFmtId="0" fontId="6" fillId="0" borderId="1" xfId="0" applyFont="1" applyBorder="1" applyAlignment="1">
      <alignment horizontal="center" wrapText="1"/>
    </xf>
    <xf numFmtId="0" fontId="6" fillId="0" borderId="7" xfId="0" applyFont="1" applyBorder="1" applyAlignment="1">
      <alignment horizontal="center" wrapText="1"/>
    </xf>
    <xf numFmtId="0" fontId="6" fillId="0" borderId="2" xfId="0" applyFont="1" applyBorder="1" applyAlignment="1">
      <alignment horizontal="center" wrapText="1"/>
    </xf>
    <xf numFmtId="0" fontId="6" fillId="0" borderId="4" xfId="0" applyFont="1" applyBorder="1" applyAlignment="1">
      <alignment horizontal="center" wrapText="1"/>
    </xf>
    <xf numFmtId="0" fontId="6" fillId="0" borderId="3" xfId="0" applyFont="1" applyBorder="1" applyAlignment="1">
      <alignment horizontal="center" wrapText="1"/>
    </xf>
    <xf numFmtId="0" fontId="0" fillId="15" borderId="12" xfId="0" applyFill="1" applyBorder="1" applyAlignment="1">
      <alignment horizontal="center" wrapText="1"/>
    </xf>
    <xf numFmtId="0" fontId="0" fillId="15" borderId="11" xfId="0" applyFill="1" applyBorder="1" applyAlignment="1">
      <alignment horizontal="center" wrapText="1"/>
    </xf>
    <xf numFmtId="0" fontId="0" fillId="15" borderId="9" xfId="0" applyFill="1" applyBorder="1" applyAlignment="1">
      <alignment horizontal="center" wrapText="1"/>
    </xf>
    <xf numFmtId="0" fontId="0" fillId="15" borderId="3" xfId="0" applyFill="1" applyBorder="1" applyAlignment="1">
      <alignment horizontal="center"/>
    </xf>
    <xf numFmtId="0" fontId="0" fillId="15" borderId="4" xfId="0" applyFill="1" applyBorder="1" applyAlignment="1">
      <alignment horizontal="center"/>
    </xf>
    <xf numFmtId="0" fontId="2" fillId="7" borderId="2" xfId="0" applyFont="1" applyFill="1" applyBorder="1" applyAlignment="1">
      <alignment horizontal="left"/>
    </xf>
    <xf numFmtId="0" fontId="2" fillId="7" borderId="3" xfId="0" applyFont="1" applyFill="1" applyBorder="1" applyAlignment="1">
      <alignment horizontal="left"/>
    </xf>
    <xf numFmtId="0" fontId="2" fillId="7" borderId="4" xfId="0" applyFont="1" applyFill="1" applyBorder="1" applyAlignment="1">
      <alignment horizontal="left"/>
    </xf>
    <xf numFmtId="0" fontId="2" fillId="7" borderId="5" xfId="0" applyFont="1" applyFill="1" applyBorder="1" applyAlignment="1">
      <alignment horizontal="left"/>
    </xf>
    <xf numFmtId="0" fontId="0" fillId="8" borderId="14" xfId="0" applyFill="1" applyBorder="1" applyAlignment="1"/>
    <xf numFmtId="0" fontId="0" fillId="8" borderId="15" xfId="0" applyFill="1" applyBorder="1" applyAlignment="1"/>
    <xf numFmtId="11" fontId="0" fillId="8" borderId="0" xfId="0" applyNumberFormat="1" applyFill="1" applyAlignment="1"/>
    <xf numFmtId="0" fontId="0" fillId="0" borderId="0" xfId="0" applyAlignment="1"/>
  </cellXfs>
  <cellStyles count="8">
    <cellStyle name="Comma" xfId="1" builtinId="3"/>
    <cellStyle name="Hyperlink" xfId="3" builtinId="8"/>
    <cellStyle name="Normal" xfId="0" builtinId="0"/>
    <cellStyle name="Normal 21" xfId="5" xr:uid="{00000000-0005-0000-0000-000000000000}"/>
    <cellStyle name="Normal 40" xfId="6" xr:uid="{00000000-0005-0000-0000-000001000000}"/>
    <cellStyle name="Normal_Fuel trans V1" xfId="4" xr:uid="{00000000-0005-0000-0000-000002000000}"/>
    <cellStyle name="Normal_PLNT14" xfId="7" xr:uid="{00000000-0005-0000-0000-000003000000}"/>
    <cellStyle name="Per cent" xfId="2" builtinId="5"/>
  </cellStyles>
  <dxfs count="0"/>
  <tableStyles count="0" defaultTableStyle="TableStyleMedium2" defaultPivotStyle="PivotStyleLight16"/>
  <colors>
    <mruColors>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oneCell">
    <xdr:from>
      <xdr:col>3</xdr:col>
      <xdr:colOff>123266</xdr:colOff>
      <xdr:row>1</xdr:row>
      <xdr:rowOff>22412</xdr:rowOff>
    </xdr:from>
    <xdr:to>
      <xdr:col>3</xdr:col>
      <xdr:colOff>694766</xdr:colOff>
      <xdr:row>2</xdr:row>
      <xdr:rowOff>145677</xdr:rowOff>
    </xdr:to>
    <xdr:sp macro="" textlink="">
      <xdr:nvSpPr>
        <xdr:cNvPr id="2" name="Rounded Rectangle 1" descr="SIICEV">
          <a:extLst>
            <a:ext uri="{FF2B5EF4-FFF2-40B4-BE49-F238E27FC236}">
              <a16:creationId xmlns:a16="http://schemas.microsoft.com/office/drawing/2014/main" id="{00000000-0008-0000-0200-000002000000}"/>
            </a:ext>
          </a:extLst>
        </xdr:cNvPr>
        <xdr:cNvSpPr/>
      </xdr:nvSpPr>
      <xdr:spPr>
        <a:xfrm>
          <a:off x="3190316" y="212912"/>
          <a:ext cx="571500" cy="285190"/>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3</xdr:col>
      <xdr:colOff>118784</xdr:colOff>
      <xdr:row>3</xdr:row>
      <xdr:rowOff>17929</xdr:rowOff>
    </xdr:from>
    <xdr:to>
      <xdr:col>3</xdr:col>
      <xdr:colOff>690284</xdr:colOff>
      <xdr:row>4</xdr:row>
      <xdr:rowOff>141194</xdr:rowOff>
    </xdr:to>
    <xdr:sp macro="" textlink="">
      <xdr:nvSpPr>
        <xdr:cNvPr id="3" name="Rounded Rectangle 2" descr="SIDIICEV">
          <a:extLst>
            <a:ext uri="{FF2B5EF4-FFF2-40B4-BE49-F238E27FC236}">
              <a16:creationId xmlns:a16="http://schemas.microsoft.com/office/drawing/2014/main" id="{00000000-0008-0000-0200-000003000000}"/>
            </a:ext>
          </a:extLst>
        </xdr:cNvPr>
        <xdr:cNvSpPr/>
      </xdr:nvSpPr>
      <xdr:spPr>
        <a:xfrm>
          <a:off x="3185834" y="532279"/>
          <a:ext cx="571500" cy="285190"/>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3</xdr:col>
      <xdr:colOff>125508</xdr:colOff>
      <xdr:row>5</xdr:row>
      <xdr:rowOff>24653</xdr:rowOff>
    </xdr:from>
    <xdr:to>
      <xdr:col>3</xdr:col>
      <xdr:colOff>697008</xdr:colOff>
      <xdr:row>6</xdr:row>
      <xdr:rowOff>147917</xdr:rowOff>
    </xdr:to>
    <xdr:sp macro="" textlink="">
      <xdr:nvSpPr>
        <xdr:cNvPr id="4" name="Rounded Rectangle 3" descr="CIDIICEV">
          <a:extLst>
            <a:ext uri="{FF2B5EF4-FFF2-40B4-BE49-F238E27FC236}">
              <a16:creationId xmlns:a16="http://schemas.microsoft.com/office/drawing/2014/main" id="{00000000-0008-0000-0200-000004000000}"/>
            </a:ext>
          </a:extLst>
        </xdr:cNvPr>
        <xdr:cNvSpPr/>
      </xdr:nvSpPr>
      <xdr:spPr>
        <a:xfrm>
          <a:off x="3192558" y="862853"/>
          <a:ext cx="571500" cy="285189"/>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8</xdr:col>
      <xdr:colOff>64995</xdr:colOff>
      <xdr:row>1</xdr:row>
      <xdr:rowOff>20171</xdr:rowOff>
    </xdr:from>
    <xdr:to>
      <xdr:col>8</xdr:col>
      <xdr:colOff>636495</xdr:colOff>
      <xdr:row>2</xdr:row>
      <xdr:rowOff>143436</xdr:rowOff>
    </xdr:to>
    <xdr:sp macro="" textlink="">
      <xdr:nvSpPr>
        <xdr:cNvPr id="5" name="Rounded Rectangle 4" descr="SIHEV">
          <a:extLst>
            <a:ext uri="{FF2B5EF4-FFF2-40B4-BE49-F238E27FC236}">
              <a16:creationId xmlns:a16="http://schemas.microsoft.com/office/drawing/2014/main" id="{00000000-0008-0000-0200-000005000000}"/>
            </a:ext>
          </a:extLst>
        </xdr:cNvPr>
        <xdr:cNvSpPr/>
      </xdr:nvSpPr>
      <xdr:spPr>
        <a:xfrm>
          <a:off x="7027770" y="210671"/>
          <a:ext cx="571500" cy="285190"/>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14</xdr:col>
      <xdr:colOff>194985</xdr:colOff>
      <xdr:row>1</xdr:row>
      <xdr:rowOff>26894</xdr:rowOff>
    </xdr:from>
    <xdr:to>
      <xdr:col>14</xdr:col>
      <xdr:colOff>766485</xdr:colOff>
      <xdr:row>2</xdr:row>
      <xdr:rowOff>150159</xdr:rowOff>
    </xdr:to>
    <xdr:sp macro="" textlink="">
      <xdr:nvSpPr>
        <xdr:cNvPr id="6" name="Rounded Rectangle 5" descr="SIPHEV">
          <a:extLst>
            <a:ext uri="{FF2B5EF4-FFF2-40B4-BE49-F238E27FC236}">
              <a16:creationId xmlns:a16="http://schemas.microsoft.com/office/drawing/2014/main" id="{00000000-0008-0000-0200-000006000000}"/>
            </a:ext>
          </a:extLst>
        </xdr:cNvPr>
        <xdr:cNvSpPr/>
      </xdr:nvSpPr>
      <xdr:spPr>
        <a:xfrm>
          <a:off x="12167910" y="217394"/>
          <a:ext cx="571500" cy="285190"/>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8</xdr:col>
      <xdr:colOff>67237</xdr:colOff>
      <xdr:row>3</xdr:row>
      <xdr:rowOff>22412</xdr:rowOff>
    </xdr:from>
    <xdr:to>
      <xdr:col>8</xdr:col>
      <xdr:colOff>638737</xdr:colOff>
      <xdr:row>4</xdr:row>
      <xdr:rowOff>145677</xdr:rowOff>
    </xdr:to>
    <xdr:sp macro="" textlink="">
      <xdr:nvSpPr>
        <xdr:cNvPr id="7" name="Rounded Rectangle 6" descr="CIDIHEV">
          <a:extLst>
            <a:ext uri="{FF2B5EF4-FFF2-40B4-BE49-F238E27FC236}">
              <a16:creationId xmlns:a16="http://schemas.microsoft.com/office/drawing/2014/main" id="{00000000-0008-0000-0200-000007000000}"/>
            </a:ext>
          </a:extLst>
        </xdr:cNvPr>
        <xdr:cNvSpPr/>
      </xdr:nvSpPr>
      <xdr:spPr>
        <a:xfrm>
          <a:off x="7030012" y="536762"/>
          <a:ext cx="571500" cy="285190"/>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10</xdr:col>
      <xdr:colOff>29138</xdr:colOff>
      <xdr:row>5</xdr:row>
      <xdr:rowOff>17930</xdr:rowOff>
    </xdr:from>
    <xdr:to>
      <xdr:col>10</xdr:col>
      <xdr:colOff>600638</xdr:colOff>
      <xdr:row>6</xdr:row>
      <xdr:rowOff>141194</xdr:rowOff>
    </xdr:to>
    <xdr:sp macro="" textlink="">
      <xdr:nvSpPr>
        <xdr:cNvPr id="8" name="Rounded Rectangle 7" descr="BEVFCV">
          <a:extLst>
            <a:ext uri="{FF2B5EF4-FFF2-40B4-BE49-F238E27FC236}">
              <a16:creationId xmlns:a16="http://schemas.microsoft.com/office/drawing/2014/main" id="{00000000-0008-0000-0200-000008000000}"/>
            </a:ext>
          </a:extLst>
        </xdr:cNvPr>
        <xdr:cNvSpPr/>
      </xdr:nvSpPr>
      <xdr:spPr>
        <a:xfrm>
          <a:off x="8658788" y="856130"/>
          <a:ext cx="571500" cy="285189"/>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14</xdr:col>
      <xdr:colOff>190503</xdr:colOff>
      <xdr:row>3</xdr:row>
      <xdr:rowOff>22412</xdr:rowOff>
    </xdr:from>
    <xdr:to>
      <xdr:col>14</xdr:col>
      <xdr:colOff>762003</xdr:colOff>
      <xdr:row>4</xdr:row>
      <xdr:rowOff>145677</xdr:rowOff>
    </xdr:to>
    <xdr:sp macro="" textlink="">
      <xdr:nvSpPr>
        <xdr:cNvPr id="9" name="Rounded Rectangle 8" descr="CIDIPHEV">
          <a:extLst>
            <a:ext uri="{FF2B5EF4-FFF2-40B4-BE49-F238E27FC236}">
              <a16:creationId xmlns:a16="http://schemas.microsoft.com/office/drawing/2014/main" id="{00000000-0008-0000-0200-000009000000}"/>
            </a:ext>
          </a:extLst>
        </xdr:cNvPr>
        <xdr:cNvSpPr/>
      </xdr:nvSpPr>
      <xdr:spPr>
        <a:xfrm>
          <a:off x="12163428" y="536762"/>
          <a:ext cx="571500" cy="285190"/>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3</xdr:col>
      <xdr:colOff>123266</xdr:colOff>
      <xdr:row>1</xdr:row>
      <xdr:rowOff>22412</xdr:rowOff>
    </xdr:from>
    <xdr:to>
      <xdr:col>3</xdr:col>
      <xdr:colOff>694766</xdr:colOff>
      <xdr:row>2</xdr:row>
      <xdr:rowOff>145677</xdr:rowOff>
    </xdr:to>
    <xdr:sp macro="" textlink="">
      <xdr:nvSpPr>
        <xdr:cNvPr id="10" name="Rounded Rectangle 9" descr="SIICEV">
          <a:extLst>
            <a:ext uri="{FF2B5EF4-FFF2-40B4-BE49-F238E27FC236}">
              <a16:creationId xmlns:a16="http://schemas.microsoft.com/office/drawing/2014/main" id="{00000000-0008-0000-0200-00000A000000}"/>
            </a:ext>
          </a:extLst>
        </xdr:cNvPr>
        <xdr:cNvSpPr/>
      </xdr:nvSpPr>
      <xdr:spPr>
        <a:xfrm>
          <a:off x="3190316" y="212912"/>
          <a:ext cx="571500" cy="285190"/>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3</xdr:col>
      <xdr:colOff>118784</xdr:colOff>
      <xdr:row>3</xdr:row>
      <xdr:rowOff>17929</xdr:rowOff>
    </xdr:from>
    <xdr:to>
      <xdr:col>3</xdr:col>
      <xdr:colOff>690284</xdr:colOff>
      <xdr:row>4</xdr:row>
      <xdr:rowOff>141194</xdr:rowOff>
    </xdr:to>
    <xdr:sp macro="" textlink="">
      <xdr:nvSpPr>
        <xdr:cNvPr id="11" name="Rounded Rectangle 10" descr="SIDIICEV">
          <a:extLst>
            <a:ext uri="{FF2B5EF4-FFF2-40B4-BE49-F238E27FC236}">
              <a16:creationId xmlns:a16="http://schemas.microsoft.com/office/drawing/2014/main" id="{00000000-0008-0000-0200-00000B000000}"/>
            </a:ext>
          </a:extLst>
        </xdr:cNvPr>
        <xdr:cNvSpPr/>
      </xdr:nvSpPr>
      <xdr:spPr>
        <a:xfrm>
          <a:off x="3185834" y="532279"/>
          <a:ext cx="571500" cy="285190"/>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3</xdr:col>
      <xdr:colOff>125508</xdr:colOff>
      <xdr:row>5</xdr:row>
      <xdr:rowOff>24653</xdr:rowOff>
    </xdr:from>
    <xdr:to>
      <xdr:col>3</xdr:col>
      <xdr:colOff>697008</xdr:colOff>
      <xdr:row>6</xdr:row>
      <xdr:rowOff>147917</xdr:rowOff>
    </xdr:to>
    <xdr:sp macro="" textlink="">
      <xdr:nvSpPr>
        <xdr:cNvPr id="12" name="Rounded Rectangle 11" descr="CIDIICEV">
          <a:extLst>
            <a:ext uri="{FF2B5EF4-FFF2-40B4-BE49-F238E27FC236}">
              <a16:creationId xmlns:a16="http://schemas.microsoft.com/office/drawing/2014/main" id="{00000000-0008-0000-0200-00000C000000}"/>
            </a:ext>
          </a:extLst>
        </xdr:cNvPr>
        <xdr:cNvSpPr/>
      </xdr:nvSpPr>
      <xdr:spPr>
        <a:xfrm>
          <a:off x="3192558" y="862853"/>
          <a:ext cx="571500" cy="285189"/>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8</xdr:col>
      <xdr:colOff>64995</xdr:colOff>
      <xdr:row>1</xdr:row>
      <xdr:rowOff>20171</xdr:rowOff>
    </xdr:from>
    <xdr:to>
      <xdr:col>8</xdr:col>
      <xdr:colOff>636495</xdr:colOff>
      <xdr:row>2</xdr:row>
      <xdr:rowOff>143436</xdr:rowOff>
    </xdr:to>
    <xdr:sp macro="" textlink="">
      <xdr:nvSpPr>
        <xdr:cNvPr id="13" name="Rounded Rectangle 12" descr="SIHEV">
          <a:extLst>
            <a:ext uri="{FF2B5EF4-FFF2-40B4-BE49-F238E27FC236}">
              <a16:creationId xmlns:a16="http://schemas.microsoft.com/office/drawing/2014/main" id="{00000000-0008-0000-0200-00000D000000}"/>
            </a:ext>
          </a:extLst>
        </xdr:cNvPr>
        <xdr:cNvSpPr/>
      </xdr:nvSpPr>
      <xdr:spPr>
        <a:xfrm>
          <a:off x="7027770" y="210671"/>
          <a:ext cx="571500" cy="285190"/>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14</xdr:col>
      <xdr:colOff>194985</xdr:colOff>
      <xdr:row>1</xdr:row>
      <xdr:rowOff>26894</xdr:rowOff>
    </xdr:from>
    <xdr:to>
      <xdr:col>14</xdr:col>
      <xdr:colOff>766485</xdr:colOff>
      <xdr:row>2</xdr:row>
      <xdr:rowOff>150159</xdr:rowOff>
    </xdr:to>
    <xdr:sp macro="" textlink="">
      <xdr:nvSpPr>
        <xdr:cNvPr id="14" name="Rounded Rectangle 13" descr="SIPHEV">
          <a:extLst>
            <a:ext uri="{FF2B5EF4-FFF2-40B4-BE49-F238E27FC236}">
              <a16:creationId xmlns:a16="http://schemas.microsoft.com/office/drawing/2014/main" id="{00000000-0008-0000-0200-00000E000000}"/>
            </a:ext>
          </a:extLst>
        </xdr:cNvPr>
        <xdr:cNvSpPr/>
      </xdr:nvSpPr>
      <xdr:spPr>
        <a:xfrm>
          <a:off x="12167910" y="217394"/>
          <a:ext cx="571500" cy="285190"/>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8</xdr:col>
      <xdr:colOff>67237</xdr:colOff>
      <xdr:row>3</xdr:row>
      <xdr:rowOff>22412</xdr:rowOff>
    </xdr:from>
    <xdr:to>
      <xdr:col>8</xdr:col>
      <xdr:colOff>638737</xdr:colOff>
      <xdr:row>4</xdr:row>
      <xdr:rowOff>145677</xdr:rowOff>
    </xdr:to>
    <xdr:sp macro="" textlink="">
      <xdr:nvSpPr>
        <xdr:cNvPr id="15" name="Rounded Rectangle 14" descr="CIDIHEV">
          <a:extLst>
            <a:ext uri="{FF2B5EF4-FFF2-40B4-BE49-F238E27FC236}">
              <a16:creationId xmlns:a16="http://schemas.microsoft.com/office/drawing/2014/main" id="{00000000-0008-0000-0200-00000F000000}"/>
            </a:ext>
          </a:extLst>
        </xdr:cNvPr>
        <xdr:cNvSpPr/>
      </xdr:nvSpPr>
      <xdr:spPr>
        <a:xfrm>
          <a:off x="7030012" y="536762"/>
          <a:ext cx="571500" cy="285190"/>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10</xdr:col>
      <xdr:colOff>29138</xdr:colOff>
      <xdr:row>5</xdr:row>
      <xdr:rowOff>17930</xdr:rowOff>
    </xdr:from>
    <xdr:to>
      <xdr:col>10</xdr:col>
      <xdr:colOff>600638</xdr:colOff>
      <xdr:row>6</xdr:row>
      <xdr:rowOff>141194</xdr:rowOff>
    </xdr:to>
    <xdr:sp macro="" textlink="">
      <xdr:nvSpPr>
        <xdr:cNvPr id="16" name="Rounded Rectangle 15" descr="BEVFCV">
          <a:extLst>
            <a:ext uri="{FF2B5EF4-FFF2-40B4-BE49-F238E27FC236}">
              <a16:creationId xmlns:a16="http://schemas.microsoft.com/office/drawing/2014/main" id="{00000000-0008-0000-0200-000010000000}"/>
            </a:ext>
          </a:extLst>
        </xdr:cNvPr>
        <xdr:cNvSpPr/>
      </xdr:nvSpPr>
      <xdr:spPr>
        <a:xfrm>
          <a:off x="8658788" y="856130"/>
          <a:ext cx="571500" cy="285189"/>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14</xdr:col>
      <xdr:colOff>190503</xdr:colOff>
      <xdr:row>3</xdr:row>
      <xdr:rowOff>22412</xdr:rowOff>
    </xdr:from>
    <xdr:to>
      <xdr:col>14</xdr:col>
      <xdr:colOff>762003</xdr:colOff>
      <xdr:row>4</xdr:row>
      <xdr:rowOff>145677</xdr:rowOff>
    </xdr:to>
    <xdr:sp macro="" textlink="">
      <xdr:nvSpPr>
        <xdr:cNvPr id="17" name="Rounded Rectangle 16" descr="CIDIPHEV">
          <a:extLst>
            <a:ext uri="{FF2B5EF4-FFF2-40B4-BE49-F238E27FC236}">
              <a16:creationId xmlns:a16="http://schemas.microsoft.com/office/drawing/2014/main" id="{00000000-0008-0000-0200-000011000000}"/>
            </a:ext>
          </a:extLst>
        </xdr:cNvPr>
        <xdr:cNvSpPr/>
      </xdr:nvSpPr>
      <xdr:spPr>
        <a:xfrm>
          <a:off x="12163428" y="536762"/>
          <a:ext cx="571500" cy="285190"/>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bie" refreshedDate="42860.580665162037" createdVersion="6" refreshedVersion="6" minRefreshableVersion="3" recordCount="524" xr:uid="{00000000-000A-0000-FFFF-FFFF00000000}">
  <cacheSource type="worksheet">
    <worksheetSource ref="A1:J525" sheet="eGrid Plant"/>
  </cacheSource>
  <cacheFields count="10">
    <cacheField name="Plant primary fuel" numFmtId="0">
      <sharedItems/>
    </cacheField>
    <cacheField name="Plant primary coal/oil/gas/ other fossil fuel category" numFmtId="0">
      <sharedItems/>
    </cacheField>
    <cacheField name="Lignite?" numFmtId="0">
      <sharedItems containsSemiMixedTypes="0" containsString="0" containsNumber="1" containsInteger="1" minValue="0" maxValue="1" count="2">
        <n v="0"/>
        <n v="1"/>
      </sharedItems>
    </cacheField>
    <cacheField name="Plant total annual heat input (MMBtu)" numFmtId="180">
      <sharedItems containsString="0" containsBlank="1" containsNumber="1" minValue="0" maxValue="213585740.72499999"/>
    </cacheField>
    <cacheField name="Plant annual NOx emissions (tons)" numFmtId="180">
      <sharedItems containsString="0" containsBlank="1" containsNumber="1" minValue="0" maxValue="23615.804" count="449">
        <n v="0"/>
        <n v="0.183"/>
        <n v="370.35199999999998"/>
        <n v="4.4729999999999999"/>
        <n v="0.27500000000000002"/>
        <n v="5273.3770000000004"/>
        <n v="3986.1640000000002"/>
        <n v="8995.9220000000005"/>
        <n v="9475.0490000000009"/>
        <n v="526.399"/>
        <n v="4215.9750000000004"/>
        <n v="5255.9920000000002"/>
        <n v="8011.4350000000004"/>
        <m/>
        <n v="1.956"/>
        <n v="1694.8989999999999"/>
        <n v="5126.9809999999998"/>
        <n v="12301.268"/>
        <n v="767.93200000000002"/>
        <n v="1257.2929999999999"/>
        <n v="17906.083999999999"/>
        <n v="6006.7060000000001"/>
        <n v="8946.2039999999997"/>
        <n v="6452.4139999999998"/>
        <n v="1329.1780000000001"/>
        <n v="17890.457999999999"/>
        <n v="6431.1629999999996"/>
        <n v="36.273000000000003"/>
        <n v="193.38399999999999"/>
        <n v="25.19"/>
        <n v="46.07"/>
        <n v="5337.942"/>
        <n v="4658.37"/>
        <n v="13739.24"/>
        <n v="6061.9740000000002"/>
        <n v="1749.567"/>
        <n v="764.15700000000004"/>
        <n v="1689.6669999999999"/>
        <n v="1416.636"/>
        <n v="1734.174"/>
        <n v="2060.123"/>
        <n v="6.2569999999999997"/>
        <n v="592.04999999999995"/>
        <n v="330.08600000000001"/>
        <n v="4912.674"/>
        <n v="616.28899999999999"/>
        <n v="2395.9"/>
        <n v="9440.5139999999992"/>
        <n v="5102.7470000000003"/>
        <n v="998.26599999999996"/>
        <n v="766.63300000000004"/>
        <n v="1531.59"/>
        <n v="425.25799999999998"/>
        <n v="155.10499999999999"/>
        <n v="2163.8890000000001"/>
        <n v="13687.096"/>
        <n v="7058.6980000000003"/>
        <n v="1474.338"/>
        <n v="5572.7879999999996"/>
        <n v="2487.058"/>
        <n v="1086.202"/>
        <n v="296.38600000000002"/>
        <n v="13349.387000000001"/>
        <n v="2021.462"/>
        <n v="1243.3130000000001"/>
        <n v="641.37400000000002"/>
        <n v="630.56100000000004"/>
        <n v="179.52699999999999"/>
        <n v="359.92599999999999"/>
        <n v="20.225999999999999"/>
        <n v="1000.933"/>
        <n v="72.019000000000005"/>
        <n v="4374.2610000000004"/>
        <n v="4262.576"/>
        <n v="39.345999999999997"/>
        <n v="792.63900000000001"/>
        <n v="4373.9769999999999"/>
        <n v="584.81799999999998"/>
        <n v="2873.4839999999999"/>
        <n v="2703.4349999999999"/>
        <n v="1884.837"/>
        <n v="687.48400000000004"/>
        <n v="77.983999999999995"/>
        <n v="21.602"/>
        <n v="17.206"/>
        <n v="7662.0990000000002"/>
        <n v="67.078000000000003"/>
        <n v="385.37799999999999"/>
        <n v="4703.5140000000001"/>
        <n v="1878.5630000000001"/>
        <n v="1104.769"/>
        <n v="41.918999999999997"/>
        <n v="1065.0920000000001"/>
        <n v="2432.7919999999999"/>
        <n v="1180.8779999999999"/>
        <n v="1366.192"/>
        <n v="107.203"/>
        <n v="2.7839999999999998"/>
        <n v="2526.8429999999998"/>
        <n v="802.90899999999999"/>
        <n v="4024.241"/>
        <n v="1968.183"/>
        <n v="3510.694"/>
        <n v="2898.04"/>
        <n v="5794.5510000000004"/>
        <n v="2806.3069999999998"/>
        <n v="181.18899999999999"/>
        <n v="1611.1690000000001"/>
        <n v="2131.0430000000001"/>
        <n v="2182.3409999999999"/>
        <n v="2866.5210000000002"/>
        <n v="10780.1"/>
        <n v="1726.2570000000001"/>
        <n v="8692.1360000000004"/>
        <n v="9131.9689999999991"/>
        <n v="48.281999999999996"/>
        <n v="698.81200000000001"/>
        <n v="1344.0239999999999"/>
        <n v="725.202"/>
        <n v="14292.156000000001"/>
        <n v="1264.7570000000001"/>
        <n v="4428.6959999999999"/>
        <n v="13047.800999999999"/>
        <n v="2043.72"/>
        <n v="1241.0730000000001"/>
        <n v="51.878"/>
        <n v="1656.6969999999999"/>
        <n v="7115.8950000000004"/>
        <n v="19727.481"/>
        <n v="28.286000000000001"/>
        <n v="3700.5740000000001"/>
        <n v="3351.7719999999999"/>
        <n v="92.018000000000001"/>
        <n v="1722.1289999999999"/>
        <n v="8548.8449999999993"/>
        <n v="5984.5259999999998"/>
        <n v="2605.2910000000002"/>
        <n v="2141.259"/>
        <n v="3057.0830000000001"/>
        <n v="970.11599999999999"/>
        <n v="4130.5190000000002"/>
        <n v="4448.1559999999999"/>
        <n v="2151.7339999999999"/>
        <n v="1034.3009999999999"/>
        <n v="3375.3960000000002"/>
        <n v="4166.1909999999998"/>
        <n v="7347.6289999999999"/>
        <n v="10721.285"/>
        <n v="2518.88"/>
        <n v="3352.2350000000001"/>
        <n v="1093.242"/>
        <n v="863.08"/>
        <n v="11213.075000000001"/>
        <n v="9465.4459999999999"/>
        <n v="4498.9740000000002"/>
        <n v="552.11900000000003"/>
        <n v="12331.239"/>
        <n v="3364.873"/>
        <n v="41.639000000000003"/>
        <n v="8510.6119999999992"/>
        <n v="3039.7950000000001"/>
        <n v="1637.26"/>
        <n v="28.315000000000001"/>
        <n v="4.0339999999999998"/>
        <n v="280.35700000000003"/>
        <n v="536.31600000000003"/>
        <n v="2531.9659999999999"/>
        <n v="1223.43"/>
        <n v="3860.9830000000002"/>
        <n v="1681.838"/>
        <n v="1086.788"/>
        <n v="263.41399999999999"/>
        <n v="1279.9179999999999"/>
        <n v="2302.7530000000002"/>
        <n v="9113.759"/>
        <n v="12.036"/>
        <n v="678.07"/>
        <n v="24.989000000000001"/>
        <n v="41.444000000000003"/>
        <n v="834.822"/>
        <n v="417.72300000000001"/>
        <n v="1228.251"/>
        <n v="3.8170000000000002"/>
        <n v="277.35399999999998"/>
        <n v="2310.7339999999999"/>
        <n v="4732.2510000000002"/>
        <n v="2356.1419999999998"/>
        <n v="73.063000000000002"/>
        <n v="8295.5079999999998"/>
        <n v="108.93"/>
        <n v="152.91"/>
        <n v="36.451999999999998"/>
        <n v="3759.63"/>
        <n v="3668.91"/>
        <n v="379.81900000000002"/>
        <n v="7902.5240000000003"/>
        <n v="41.482999999999997"/>
        <n v="1460.808"/>
        <n v="3106.7829999999999"/>
        <n v="1450.7049999999999"/>
        <n v="28.388000000000002"/>
        <n v="27.486000000000001"/>
        <n v="19.257999999999999"/>
        <n v="6541.0510000000004"/>
        <n v="4240.4049999999997"/>
        <n v="25.4"/>
        <n v="736.20299999999997"/>
        <n v="380.13799999999998"/>
        <n v="10193.269"/>
        <n v="1257.8789999999999"/>
        <n v="67.183000000000007"/>
        <n v="3241.4180000000001"/>
        <n v="57.012"/>
        <n v="155.99299999999999"/>
        <n v="1157.829"/>
        <n v="2594.5079999999998"/>
        <n v="970.52599999999995"/>
        <n v="950.88400000000001"/>
        <n v="6686.9449999999997"/>
        <n v="1064.252"/>
        <n v="4353.4889999999996"/>
        <n v="18.66"/>
        <n v="3420.1550000000002"/>
        <n v="51.442"/>
        <n v="20884.989000000001"/>
        <n v="2849.9340000000002"/>
        <n v="2449.4839999999999"/>
        <n v="1060.7670000000001"/>
        <n v="6015.0460000000003"/>
        <n v="15717.216"/>
        <n v="5894.37"/>
        <n v="1932.597"/>
        <n v="1942.1559999999999"/>
        <n v="8480.6419999999998"/>
        <n v="16535.927"/>
        <n v="824.03700000000003"/>
        <n v="358.69299999999998"/>
        <n v="864.37599999999998"/>
        <n v="752.50199999999995"/>
        <n v="1029.116"/>
        <n v="6115.81"/>
        <n v="103.645"/>
        <n v="2102.895"/>
        <n v="219.34800000000001"/>
        <n v="4018.2820000000002"/>
        <n v="303.58"/>
        <n v="9916.6569999999992"/>
        <n v="2169.509"/>
        <n v="9569.8649999999998"/>
        <n v="5.1369999999999996"/>
        <n v="717.52700000000004"/>
        <n v="60.968000000000004"/>
        <n v="9248.4179999999997"/>
        <n v="7983.5280000000002"/>
        <n v="11374.474"/>
        <n v="6575.8630000000003"/>
        <n v="8208.32"/>
        <n v="995.53499999999997"/>
        <n v="557.28300000000002"/>
        <n v="1661.95"/>
        <n v="70.552999999999997"/>
        <n v="33.325000000000003"/>
        <n v="8155.098"/>
        <n v="1004.915"/>
        <n v="384.00299999999999"/>
        <n v="5629.5680000000002"/>
        <n v="5778.8010000000004"/>
        <n v="710.24300000000005"/>
        <n v="2849.9140000000002"/>
        <n v="1678.212"/>
        <n v="533.72"/>
        <n v="555.21400000000006"/>
        <n v="524.91200000000003"/>
        <n v="552.83699999999999"/>
        <n v="234.06399999999999"/>
        <n v="2578.7510000000002"/>
        <n v="22192.304"/>
        <n v="16561.899000000001"/>
        <n v="4341.0280000000002"/>
        <n v="3672.8580000000002"/>
        <n v="339.322"/>
        <n v="1470.7339999999999"/>
        <n v="819.74900000000002"/>
        <n v="291.61500000000001"/>
        <n v="491.03100000000001"/>
        <n v="2966.8220000000001"/>
        <n v="457.87400000000002"/>
        <n v="3657.5010000000002"/>
        <n v="4050.902"/>
        <n v="11581.549000000001"/>
        <n v="0.28999999999999998"/>
        <n v="1971.385"/>
        <n v="10028.032999999999"/>
        <n v="7117.1360000000004"/>
        <n v="7110.8670000000002"/>
        <n v="5587.5770000000002"/>
        <n v="299.00200000000001"/>
        <n v="6398.1289999999999"/>
        <n v="7.5339999999999998"/>
        <n v="2674.2629999999999"/>
        <n v="36.741"/>
        <n v="8421.3070000000007"/>
        <n v="11300.181"/>
        <n v="3791.7249999999999"/>
        <n v="12.297000000000001"/>
        <n v="846.84199999999998"/>
        <n v="4974.3239999999996"/>
        <n v="2834.01"/>
        <n v="11204.974"/>
        <n v="465.46699999999998"/>
        <n v="6508.9040000000005"/>
        <n v="4256.7979999999998"/>
        <n v="3351.14"/>
        <n v="18563.116000000002"/>
        <n v="11053.066999999999"/>
        <n v="1066.6500000000001"/>
        <n v="6101.0959999999995"/>
        <n v="888.255"/>
        <n v="17090.896000000001"/>
        <n v="269.54500000000002"/>
        <n v="222.09399999999999"/>
        <n v="22116.391"/>
        <n v="9.0359999999999996"/>
        <n v="17009.236000000001"/>
        <n v="78.057000000000002"/>
        <n v="12388.804"/>
        <n v="182.08099999999999"/>
        <n v="712.39700000000005"/>
        <n v="319.55900000000003"/>
        <n v="66.257000000000005"/>
        <n v="499.66199999999998"/>
        <n v="428.76"/>
        <n v="594.52700000000004"/>
        <n v="1411.8040000000001"/>
        <n v="5442.6459999999997"/>
        <n v="186.357"/>
        <n v="165.45400000000001"/>
        <n v="20.422000000000001"/>
        <n v="12.554"/>
        <n v="391.11"/>
        <n v="304.59100000000001"/>
        <n v="4.2510000000000003"/>
        <n v="1492.825"/>
        <n v="4222.4690000000001"/>
        <n v="200.636"/>
        <n v="1869.3330000000001"/>
        <n v="386.67"/>
        <n v="1866.232"/>
        <n v="1973.251"/>
        <n v="2100.2159999999999"/>
        <n v="10506.842000000001"/>
        <n v="1964.8530000000001"/>
        <n v="1192.4970000000001"/>
        <n v="5557.7560000000003"/>
        <n v="452.16699999999997"/>
        <n v="5105.9049999999997"/>
        <n v="1712.0440000000001"/>
        <n v="1799.73"/>
        <n v="35.889000000000003"/>
        <n v="5072.201"/>
        <n v="3271.538"/>
        <n v="2044.1780000000001"/>
        <n v="3967.09"/>
        <n v="4580.4660000000003"/>
        <n v="4250.0910000000003"/>
        <n v="2229.9679999999998"/>
        <n v="12191.085999999999"/>
        <n v="11752.737999999999"/>
        <n v="5100.0240000000003"/>
        <n v="4745.1859999999997"/>
        <n v="6316.7079999999996"/>
        <n v="5266.47"/>
        <n v="2349.826"/>
        <n v="1466.0060000000001"/>
        <n v="1392.374"/>
        <n v="1586.154"/>
        <n v="4627.9340000000002"/>
        <n v="2068.0160000000001"/>
        <n v="4793.6580000000004"/>
        <n v="7512.61"/>
        <n v="7057.3509999999997"/>
        <n v="3269.8310000000001"/>
        <n v="11594.987999999999"/>
        <n v="6863.6710000000003"/>
        <n v="23615.804"/>
        <n v="898.74300000000005"/>
        <n v="344.012"/>
        <n v="395.63400000000001"/>
        <n v="24.734000000000002"/>
        <n v="1416.5730000000001"/>
        <n v="2890.462"/>
        <n v="998.73900000000003"/>
        <n v="8458.2710000000006"/>
        <n v="325.923"/>
        <n v="274.00400000000002"/>
        <n v="221.42699999999999"/>
        <n v="906.99"/>
        <n v="4.0599999999999996"/>
        <n v="271.35700000000003"/>
        <n v="1208.9100000000001"/>
        <n v="34.191000000000003"/>
        <n v="1889.8489999999999"/>
        <n v="7529.0429999999997"/>
        <n v="125.441"/>
        <n v="561.05799999999999"/>
        <n v="3364.6170000000002"/>
        <n v="1639.7380000000001"/>
        <n v="1988.3920000000001"/>
        <n v="811.87199999999996"/>
        <n v="660.75099999999998"/>
        <n v="2030.431"/>
        <n v="265.94200000000001"/>
        <n v="1724.9739999999999"/>
        <n v="2419.16"/>
        <n v="1185.556"/>
        <n v="1.385"/>
        <n v="1665.1479999999999"/>
        <n v="715.19500000000005"/>
        <n v="1.224"/>
        <n v="1842.807"/>
        <n v="676.68600000000004"/>
        <n v="254.10499999999999"/>
        <n v="9489.5959999999995"/>
        <n v="1561.3019999999999"/>
        <n v="21764.217000000001"/>
        <n v="4736.5209999999997"/>
        <n v="2848.1840000000002"/>
        <n v="2521.8389999999999"/>
        <n v="1146.5730000000001"/>
        <n v="3391.0160000000001"/>
        <n v="518.08399999999995"/>
        <n v="3657.8710000000001"/>
        <n v="3019.2060000000001"/>
        <n v="2233.0859999999998"/>
        <n v="12948.046"/>
        <n v="6841.7370000000001"/>
        <n v="657.22500000000002"/>
        <n v="270.99299999999999"/>
        <n v="244.91300000000001"/>
        <n v="13901.846"/>
        <n v="9525.0650000000005"/>
        <n v="6055.7529999999997"/>
        <n v="47.627000000000002"/>
        <n v="490.63299999999998"/>
        <n v="2.3130000000000002"/>
        <n v="589.29300000000001"/>
        <n v="251.16300000000001"/>
        <n v="187.38"/>
        <n v="3168.337"/>
      </sharedItems>
    </cacheField>
    <cacheField name="Plant ozone season NOx emissions (tons)" numFmtId="180">
      <sharedItems containsString="0" containsBlank="1" containsNumber="1" minValue="0" maxValue="10696.669"/>
    </cacheField>
    <cacheField name="Plant annual SO2 emissions (tons)" numFmtId="180">
      <sharedItems containsString="0" containsBlank="1" containsNumber="1" minValue="0" maxValue="123856.52899999999"/>
    </cacheField>
    <cacheField name="Plant annual CO2 emissions (tons)" numFmtId="180">
      <sharedItems containsString="0" containsBlank="1" containsNumber="1" minValue="0" maxValue="22400876.975000001"/>
    </cacheField>
    <cacheField name="Plant annual CH4 emissions (lbs)" numFmtId="180">
      <sharedItems containsString="0" containsBlank="1" containsNumber="1" minValue="0" maxValue="4860018.8720000004"/>
    </cacheField>
    <cacheField name="Plant annual N2O emissions (lbs)" numFmtId="180">
      <sharedItems containsString="0" containsBlank="1" containsNumber="1" minValue="0" maxValue="706950.4030000000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bie" refreshedDate="42860.604173495369" createdVersion="6" refreshedVersion="6" minRefreshableVersion="3" recordCount="10634" xr:uid="{00000000-000A-0000-FFFF-FFFF01000000}">
  <cacheSource type="worksheet">
    <worksheetSource ref="A1:J10635" sheet="Hard Coal and Lignite"/>
  </cacheSource>
  <cacheFields count="10">
    <cacheField name="YEAR" numFmtId="0">
      <sharedItems containsSemiMixedTypes="0" containsString="0" containsNumber="1" containsInteger="1" minValue="2016" maxValue="2016"/>
    </cacheField>
    <cacheField name="ENERGY_SOURCE" numFmtId="0">
      <sharedItems/>
    </cacheField>
    <cacheField name="FUEL_GROUP" numFmtId="0">
      <sharedItems/>
    </cacheField>
    <cacheField name="QUANTITY" numFmtId="172">
      <sharedItems containsSemiMixedTypes="0" containsString="0" containsNumber="1" containsInteger="1" minValue="3" maxValue="879135"/>
    </cacheField>
    <cacheField name="Average Heat_x000a_Content" numFmtId="165">
      <sharedItems containsSemiMixedTypes="0" containsString="0" containsNumber="1" minValue="7.91" maxValue="28.08"/>
    </cacheField>
    <cacheField name="Weighted Heat Content" numFmtId="165">
      <sharedItems containsSemiMixedTypes="0" containsString="0" containsNumber="1" minValue="45" maxValue="14935319"/>
    </cacheField>
    <cacheField name="Average Sulfur_x000a_Content" numFmtId="4">
      <sharedItems containsSemiMixedTypes="0" containsString="0" containsNumber="1" minValue="0.09" maxValue="7.89"/>
    </cacheField>
    <cacheField name="Average Ash_x000a_Content" numFmtId="172">
      <sharedItems containsSemiMixedTypes="0" containsString="0" containsNumber="1" minValue="2" maxValue="58.5"/>
    </cacheField>
    <cacheField name="Weighted Ash Content" numFmtId="165">
      <sharedItems containsSemiMixedTypes="0" containsString="0" containsNumber="1" minValue="26.400000000000002" maxValue="15981570"/>
    </cacheField>
    <cacheField name="Lignite?"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4">
  <r>
    <s v="SUB"/>
    <s v="COAL"/>
    <x v="0"/>
    <n v="3038413.798"/>
    <x v="0"/>
    <n v="0"/>
    <n v="507.94"/>
    <n v="324946.848"/>
    <n v="73684.191000000006"/>
    <n v="10717.700999999999"/>
  </r>
  <r>
    <s v="SUB"/>
    <s v="COAL"/>
    <x v="0"/>
    <n v="388446.20699999999"/>
    <x v="1"/>
    <n v="7.5999999999999998E-2"/>
    <n v="94.480999999999995"/>
    <n v="41539.972000000002"/>
    <n v="9418.1530000000002"/>
    <n v="1369.954"/>
  </r>
  <r>
    <s v="WC"/>
    <s v="COAL"/>
    <x v="0"/>
    <n v="2527996.7590000001"/>
    <x v="2"/>
    <n v="150.065"/>
    <n v="336.91199999999998"/>
    <n v="268094.77"/>
    <n v="34757.050999999999"/>
    <n v="8863.1149999999998"/>
  </r>
  <r>
    <s v="SUB"/>
    <s v="COAL"/>
    <x v="0"/>
    <n v="281722.2"/>
    <x v="3"/>
    <n v="1.6879999999999999"/>
    <n v="56.865000000000002"/>
    <n v="29034.425999999999"/>
    <n v="6228.8379999999997"/>
    <n v="910.84799999999996"/>
  </r>
  <r>
    <s v="SUB"/>
    <s v="COAL"/>
    <x v="0"/>
    <n v="445163.63099999999"/>
    <x v="0"/>
    <n v="0"/>
    <n v="108.473"/>
    <n v="47608.563999999998"/>
    <n v="10795.611000000001"/>
    <n v="1570.271"/>
  </r>
  <r>
    <s v="COG"/>
    <s v="COAL"/>
    <x v="0"/>
    <n v="81564.509000000005"/>
    <x v="4"/>
    <n v="0.122"/>
    <n v="4.5999999999999999E-2"/>
    <n v="4212.2579999999998"/>
    <n v="179.84800000000001"/>
    <n v="17.946000000000002"/>
  </r>
  <r>
    <s v="BIT"/>
    <s v="COAL"/>
    <x v="0"/>
    <n v="111834375.325"/>
    <x v="5"/>
    <n v="2428.9050000000002"/>
    <n v="10689.64"/>
    <n v="9044110.6109999996"/>
    <n v="1409165.023"/>
    <n v="199359.796"/>
  </r>
  <r>
    <s v="BIT"/>
    <s v="COAL"/>
    <x v="0"/>
    <n v="23068747.232000001"/>
    <x v="6"/>
    <n v="1658.04"/>
    <n v="4546.4219999999996"/>
    <n v="2366851.2910000002"/>
    <n v="507636.56800000003"/>
    <n v="73871.457999999999"/>
  </r>
  <r>
    <s v="BIT"/>
    <s v="COAL"/>
    <x v="0"/>
    <n v="53586578.502999999"/>
    <x v="7"/>
    <n v="3900.6729999999998"/>
    <n v="21636.996999999999"/>
    <n v="5542307.5690000001"/>
    <n v="930764.98"/>
    <n v="135432.51800000001"/>
  </r>
  <r>
    <s v="BIT"/>
    <s v="COAL"/>
    <x v="0"/>
    <n v="74402022.325000003"/>
    <x v="8"/>
    <n v="3748.558"/>
    <n v="34541.862000000001"/>
    <n v="7633629.375"/>
    <n v="1598114.7990000001"/>
    <n v="232554.785"/>
  </r>
  <r>
    <s v="BIT"/>
    <s v="COAL"/>
    <x v="0"/>
    <n v="2924558.0019999999"/>
    <x v="9"/>
    <n v="213.65299999999999"/>
    <n v="2476.9870000000001"/>
    <n v="258419.31599999999"/>
    <n v="39950.052000000003"/>
    <n v="5735.7550000000001"/>
  </r>
  <r>
    <s v="BIT"/>
    <s v="COAL"/>
    <x v="0"/>
    <n v="50147461.100000001"/>
    <x v="10"/>
    <n v="1747.5830000000001"/>
    <n v="2250.94"/>
    <n v="5145129.9380000001"/>
    <n v="1265057.4280000001"/>
    <n v="184045.99"/>
  </r>
  <r>
    <s v="BIT"/>
    <s v="COAL"/>
    <x v="0"/>
    <n v="29359317.199999999"/>
    <x v="11"/>
    <n v="2571.1579999999999"/>
    <n v="34902.599000000002"/>
    <n v="2966174.503"/>
    <n v="668543.28799999994"/>
    <n v="97181.111000000004"/>
  </r>
  <r>
    <s v="SUB"/>
    <s v="COAL"/>
    <x v="0"/>
    <n v="207539268.07499999"/>
    <x v="12"/>
    <n v="3166.7109999999998"/>
    <n v="931.79499999999996"/>
    <n v="21766713.149999999"/>
    <n v="4552146.7860000003"/>
    <n v="661980.29399999999"/>
  </r>
  <r>
    <s v="BIT"/>
    <s v="COAL"/>
    <x v="0"/>
    <m/>
    <x v="13"/>
    <m/>
    <m/>
    <m/>
    <n v="4676.9539999999997"/>
    <n v="2368.232"/>
  </r>
  <r>
    <s v="COG"/>
    <s v="COAL"/>
    <x v="0"/>
    <n v="166790.87400000001"/>
    <x v="14"/>
    <n v="1.407"/>
    <n v="9.2999999999999999E-2"/>
    <n v="9748.0820000000003"/>
    <n v="367.76600000000002"/>
    <n v="36.704999999999998"/>
  </r>
  <r>
    <s v="BIT"/>
    <s v="COAL"/>
    <x v="0"/>
    <n v="57330260.546999998"/>
    <x v="15"/>
    <n v="700.02099999999996"/>
    <n v="6270.518"/>
    <n v="5886944.1869999999"/>
    <n v="993013.90500000003"/>
    <n v="144452.82699999999"/>
  </r>
  <r>
    <s v="SUB"/>
    <s v="COAL"/>
    <x v="0"/>
    <n v="36914098.229999997"/>
    <x v="16"/>
    <n v="2431.9380000000001"/>
    <n v="7968.1139999999996"/>
    <n v="3871546.6669999999"/>
    <n v="927549.73199999996"/>
    <n v="134923.71299999999"/>
  </r>
  <r>
    <s v="SUB"/>
    <s v="COAL"/>
    <x v="0"/>
    <n v="109631987.35699999"/>
    <x v="17"/>
    <n v="5557.4409999999998"/>
    <n v="30028.873"/>
    <n v="11496883.953"/>
    <n v="2724675.986"/>
    <n v="396341.86"/>
  </r>
  <r>
    <s v="SUB"/>
    <s v="COAL"/>
    <x v="0"/>
    <n v="39358119.809"/>
    <x v="18"/>
    <n v="322.05599999999998"/>
    <n v="1105.873"/>
    <n v="4127880.7089999998"/>
    <n v="966677.223"/>
    <n v="140595.58499999999"/>
  </r>
  <r>
    <s v="SUB"/>
    <s v="COAL"/>
    <x v="0"/>
    <n v="37074850.776000001"/>
    <x v="19"/>
    <n v="364.70600000000002"/>
    <n v="2548.5720000000001"/>
    <n v="3888067.2370000002"/>
    <n v="865345.20700000005"/>
    <n v="125893.819"/>
  </r>
  <r>
    <s v="SUB"/>
    <s v="COAL"/>
    <x v="0"/>
    <n v="113580945.76899999"/>
    <x v="20"/>
    <n v="8829.1939999999995"/>
    <n v="34222.588000000003"/>
    <n v="11910526.172"/>
    <n v="2611539.9679999999"/>
    <n v="379896.13699999999"/>
  </r>
  <r>
    <s v="SUB"/>
    <s v="COAL"/>
    <x v="0"/>
    <n v="31393163.636999998"/>
    <x v="21"/>
    <n v="2641.0349999999999"/>
    <n v="4812.8140000000003"/>
    <n v="3202614.4010000001"/>
    <n v="674620.18500000006"/>
    <n v="98085.812999999995"/>
  </r>
  <r>
    <s v="SUB"/>
    <s v="COAL"/>
    <x v="0"/>
    <n v="80021105.950000003"/>
    <x v="22"/>
    <n v="4140.5739999999996"/>
    <n v="3806.4209999999998"/>
    <n v="8210157.3320000004"/>
    <n v="1722565.193"/>
    <n v="250612.90299999999"/>
  </r>
  <r>
    <s v="SUB"/>
    <s v="COAL"/>
    <x v="0"/>
    <n v="63232332.119000003"/>
    <x v="23"/>
    <n v="2642.7089999999998"/>
    <n v="907.56700000000001"/>
    <n v="6631806.9740000004"/>
    <n v="1382011.601"/>
    <n v="201076.86300000001"/>
  </r>
  <r>
    <s v="SUB"/>
    <s v="COAL"/>
    <x v="0"/>
    <n v="10025268.717"/>
    <x v="24"/>
    <n v="645.16399999999999"/>
    <n v="1091.653"/>
    <n v="731178.51500000001"/>
    <n v="80969.373000000007"/>
    <n v="11057.655000000001"/>
  </r>
  <r>
    <s v="BIT"/>
    <s v="COAL"/>
    <x v="0"/>
    <n v="183822590.23500001"/>
    <x v="25"/>
    <n v="8018.6509999999998"/>
    <n v="5665.6080000000002"/>
    <n v="18860194.399999999"/>
    <n v="4302405.4570000004"/>
    <n v="625855.74300000002"/>
  </r>
  <r>
    <s v="SUB"/>
    <s v="COAL"/>
    <x v="0"/>
    <n v="103783272.675"/>
    <x v="26"/>
    <n v="2788.2190000000001"/>
    <n v="6215.6719999999996"/>
    <n v="10877287.882999999"/>
    <n v="2592941.2820000001"/>
    <n v="377199.42300000001"/>
  </r>
  <r>
    <s v="BIT"/>
    <s v="COAL"/>
    <x v="0"/>
    <n v="4710738.72"/>
    <x v="27"/>
    <n v="9.9990000000000006"/>
    <n v="331.43200000000002"/>
    <n v="484904.658"/>
    <n v="114193.213"/>
    <n v="16609.712"/>
  </r>
  <r>
    <s v="BIT"/>
    <s v="COAL"/>
    <x v="0"/>
    <n v="1762972.52"/>
    <x v="28"/>
    <n v="85.432000000000002"/>
    <n v="36.762"/>
    <n v="179131.54399999999"/>
    <n v="38178.423000000003"/>
    <n v="6010.9530000000004"/>
  </r>
  <r>
    <s v="BIT"/>
    <s v="COAL"/>
    <x v="0"/>
    <m/>
    <x v="13"/>
    <m/>
    <m/>
    <m/>
    <m/>
    <m/>
  </r>
  <r>
    <s v="SGC"/>
    <s v="COAL"/>
    <x v="0"/>
    <m/>
    <x v="13"/>
    <m/>
    <m/>
    <m/>
    <m/>
    <m/>
  </r>
  <r>
    <s v="BIT"/>
    <s v="COAL"/>
    <x v="0"/>
    <n v="773880.4"/>
    <x v="29"/>
    <n v="24.855"/>
    <n v="12.519"/>
    <n v="80462.380999999994"/>
    <n v="17369.759999999998"/>
    <n v="2555.0949999999998"/>
  </r>
  <r>
    <s v="BIT"/>
    <s v="COAL"/>
    <x v="0"/>
    <n v="1474247.91"/>
    <x v="30"/>
    <n v="34.652000000000001"/>
    <n v="1165.876"/>
    <n v="152931.79399999999"/>
    <n v="33028.813999999998"/>
    <n v="4859.8900000000003"/>
  </r>
  <r>
    <s v="SUB"/>
    <s v="COAL"/>
    <x v="0"/>
    <n v="0"/>
    <x v="13"/>
    <m/>
    <m/>
    <n v="0"/>
    <n v="0"/>
    <n v="0"/>
  </r>
  <r>
    <s v="BIT"/>
    <s v="COAL"/>
    <x v="0"/>
    <m/>
    <x v="13"/>
    <m/>
    <m/>
    <m/>
    <m/>
    <m/>
  </r>
  <r>
    <s v="BIT"/>
    <s v="COAL"/>
    <x v="0"/>
    <n v="34956223.615000002"/>
    <x v="31"/>
    <n v="2428.7660000000001"/>
    <n v="2778.9189999999999"/>
    <n v="3583817.8169999998"/>
    <n v="774568.29"/>
    <n v="112651.731"/>
  </r>
  <r>
    <s v="SUB"/>
    <s v="COAL"/>
    <x v="0"/>
    <n v="83598250.621000007"/>
    <x v="32"/>
    <n v="2093.8180000000002"/>
    <n v="3157.25"/>
    <n v="8722510.7190000005"/>
    <n v="2120343.5729999999"/>
    <n v="308289.59499999997"/>
  </r>
  <r>
    <s v="SUB"/>
    <s v="COAL"/>
    <x v="0"/>
    <n v="96724740.135000005"/>
    <x v="33"/>
    <n v="5961.2030000000004"/>
    <n v="3763.2840000000001"/>
    <n v="10144489.193"/>
    <n v="2258657.3820000002"/>
    <n v="328520.14299999998"/>
  </r>
  <r>
    <s v="BIT"/>
    <s v="COAL"/>
    <x v="0"/>
    <n v="36314427.965999998"/>
    <x v="34"/>
    <n v="2536.002"/>
    <n v="2226.7150000000001"/>
    <n v="3725860.5210000002"/>
    <n v="827803.21699999995"/>
    <n v="120412.503"/>
  </r>
  <r>
    <s v="SUB"/>
    <s v="COAL"/>
    <x v="0"/>
    <n v="14217494.266000001"/>
    <x v="35"/>
    <n v="409.63299999999998"/>
    <n v="3451.712"/>
    <n v="1480855.3419999999"/>
    <n v="316230.04200000002"/>
    <n v="45948.669000000002"/>
  </r>
  <r>
    <s v="BIT"/>
    <s v="COAL"/>
    <x v="0"/>
    <n v="5530407.1109999996"/>
    <x v="36"/>
    <n v="438.24400000000003"/>
    <n v="931.32899999999995"/>
    <n v="566900.26100000006"/>
    <n v="129566.503"/>
    <n v="18818.071"/>
  </r>
  <r>
    <s v="SUB"/>
    <s v="COAL"/>
    <x v="0"/>
    <n v="32119158.693"/>
    <x v="37"/>
    <n v="741.06700000000001"/>
    <n v="5508.3379999999997"/>
    <n v="3367394.662"/>
    <n v="688984.25199999998"/>
    <n v="100203.985"/>
  </r>
  <r>
    <s v="SUB"/>
    <s v="COAL"/>
    <x v="0"/>
    <n v="22775963.605999999"/>
    <x v="38"/>
    <n v="637.75900000000001"/>
    <n v="908.98500000000001"/>
    <n v="2377236.7439999999"/>
    <n v="531343.92599999998"/>
    <n v="77260.815000000002"/>
  </r>
  <r>
    <s v="SUB"/>
    <s v="COAL"/>
    <x v="0"/>
    <n v="14607148.741"/>
    <x v="39"/>
    <n v="864.447"/>
    <n v="3315.36"/>
    <n v="1531034.872"/>
    <n v="340579.79399999999"/>
    <n v="49545.917000000001"/>
  </r>
  <r>
    <s v="BIT"/>
    <s v="COAL"/>
    <x v="0"/>
    <n v="11827702.512"/>
    <x v="40"/>
    <n v="980.81100000000004"/>
    <n v="889.33900000000006"/>
    <n v="1213520.1170000001"/>
    <n v="240971.889"/>
    <n v="35016.417999999998"/>
  </r>
  <r>
    <s v="BIT"/>
    <s v="COAL"/>
    <x v="0"/>
    <m/>
    <x v="13"/>
    <m/>
    <m/>
    <m/>
    <m/>
    <m/>
  </r>
  <r>
    <s v="SUB"/>
    <s v="COAL"/>
    <x v="0"/>
    <n v="44431.38"/>
    <x v="41"/>
    <n v="2.7469999999999999"/>
    <n v="13.577"/>
    <n v="4751.768"/>
    <n v="1077.5"/>
    <n v="156.727"/>
  </r>
  <r>
    <s v="SUB"/>
    <s v="COAL"/>
    <x v="0"/>
    <n v="8682793.6970000006"/>
    <x v="42"/>
    <n v="45.021000000000001"/>
    <n v="921.64800000000002"/>
    <n v="910605.10800000001"/>
    <n v="221273.33199999999"/>
    <n v="32221.491999999998"/>
  </r>
  <r>
    <s v="BIT"/>
    <s v="COAL"/>
    <x v="0"/>
    <n v="8551170.8530000001"/>
    <x v="43"/>
    <n v="106.63200000000001"/>
    <n v="752.77200000000005"/>
    <n v="877332.66500000004"/>
    <n v="249204.75700000001"/>
    <n v="36299.036999999997"/>
  </r>
  <r>
    <s v="BIT"/>
    <s v="COAL"/>
    <x v="0"/>
    <n v="112546710.156"/>
    <x v="44"/>
    <n v="2271.0830000000001"/>
    <n v="11156.677"/>
    <n v="11542681.273"/>
    <n v="2548481.7039999999"/>
    <n v="370766.46500000003"/>
  </r>
  <r>
    <s v="BIT"/>
    <s v="COAL"/>
    <x v="0"/>
    <n v="7508730.301"/>
    <x v="45"/>
    <n v="385.54399999999998"/>
    <n v="402.33699999999999"/>
    <n v="763606.91200000001"/>
    <n v="169297.71400000001"/>
    <n v="24583.749"/>
  </r>
  <r>
    <s v="BIT"/>
    <s v="COAL"/>
    <x v="0"/>
    <n v="40767253.625"/>
    <x v="46"/>
    <n v="902.30899999999997"/>
    <n v="3080.2779999999998"/>
    <n v="4182718.2760000001"/>
    <n v="898360.44099999999"/>
    <n v="130619.49"/>
  </r>
  <r>
    <s v="BIT"/>
    <s v="COAL"/>
    <x v="0"/>
    <n v="132423520.20100001"/>
    <x v="47"/>
    <n v="4489.2979999999998"/>
    <n v="32544.937999999998"/>
    <n v="13586653.056"/>
    <n v="2922485.0440000002"/>
    <n v="425204.42300000001"/>
  </r>
  <r>
    <s v="BIT"/>
    <s v="COAL"/>
    <x v="0"/>
    <n v="61785070.189999998"/>
    <x v="48"/>
    <n v="1931.8230000000001"/>
    <n v="2522.5920000000001"/>
    <n v="5661729.9460000005"/>
    <n v="1117317.142"/>
    <n v="161013.24100000001"/>
  </r>
  <r>
    <s v="BIT"/>
    <s v="COAL"/>
    <x v="0"/>
    <n v="10463936.475"/>
    <x v="49"/>
    <n v="533.53099999999995"/>
    <n v="1141.3789999999999"/>
    <n v="1038307.55"/>
    <n v="226443.40100000001"/>
    <n v="32826.021000000001"/>
  </r>
  <r>
    <s v="BIT"/>
    <s v="COAL"/>
    <x v="0"/>
    <n v="5409306.5049999999"/>
    <x v="50"/>
    <n v="488.84100000000001"/>
    <n v="716.93700000000001"/>
    <n v="538601.11399999994"/>
    <n v="127929.705"/>
    <n v="18584.434000000001"/>
  </r>
  <r>
    <s v="BIT"/>
    <s v="COAL"/>
    <x v="0"/>
    <n v="44318619.491999999"/>
    <x v="51"/>
    <n v="834.02800000000002"/>
    <n v="2473.8530000000001"/>
    <n v="4430332.58"/>
    <n v="578784.21799999999"/>
    <n v="88741.812000000005"/>
  </r>
  <r>
    <s v="SGC"/>
    <s v="COAL"/>
    <x v="0"/>
    <n v="13647838.875"/>
    <x v="52"/>
    <n v="199.749"/>
    <n v="1079.1310000000001"/>
    <n v="1620705.25"/>
    <n v="104030.64"/>
    <n v="14852.482"/>
  </r>
  <r>
    <s v="BIT"/>
    <s v="COAL"/>
    <x v="0"/>
    <n v="553922.17500000005"/>
    <x v="53"/>
    <n v="103.69799999999999"/>
    <n v="856.02499999999998"/>
    <n v="56832.025000000001"/>
    <n v="11296.31"/>
    <n v="1643.521"/>
  </r>
  <r>
    <s v="BIT"/>
    <s v="COAL"/>
    <x v="0"/>
    <n v="76473914.197999999"/>
    <x v="54"/>
    <n v="941.56399999999996"/>
    <n v="13016.68"/>
    <n v="7846275.4709999999"/>
    <n v="1952603.5490000001"/>
    <n v="284099.44699999999"/>
  </r>
  <r>
    <s v="BIT"/>
    <s v="COAL"/>
    <x v="0"/>
    <n v="77081737.142000005"/>
    <x v="55"/>
    <n v="5822.7920000000004"/>
    <n v="18504.563999999998"/>
    <n v="7906102.665"/>
    <n v="1788420.4569999999"/>
    <n v="260104.133"/>
  </r>
  <r>
    <s v="SUB"/>
    <s v="COAL"/>
    <x v="0"/>
    <m/>
    <x v="13"/>
    <m/>
    <m/>
    <m/>
    <n v="0"/>
    <n v="0"/>
  </r>
  <r>
    <s v="BIT"/>
    <s v="COAL"/>
    <x v="0"/>
    <n v="166678579.125"/>
    <x v="56"/>
    <n v="2501.8690000000001"/>
    <n v="7203.97"/>
    <n v="17101212.024999999"/>
    <n v="3801905.7609999999"/>
    <n v="553074.14199999999"/>
  </r>
  <r>
    <s v="BIT"/>
    <s v="COAL"/>
    <x v="0"/>
    <n v="13199085.75"/>
    <x v="57"/>
    <n v="449.62400000000002"/>
    <n v="526.59299999999996"/>
    <n v="1351417.182"/>
    <n v="311119.34700000001"/>
    <n v="45310.065999999999"/>
  </r>
  <r>
    <s v="BIT"/>
    <s v="COAL"/>
    <x v="0"/>
    <n v="26762860.199999999"/>
    <x v="58"/>
    <n v="2244.8110000000001"/>
    <n v="32544.333999999999"/>
    <n v="2745865.2749999999"/>
    <n v="629988.88"/>
    <n v="91667.32"/>
  </r>
  <r>
    <s v="BIT"/>
    <s v="COAL"/>
    <x v="0"/>
    <n v="7223323.0750000002"/>
    <x v="59"/>
    <n v="898.01199999999994"/>
    <n v="5147.9399999999996"/>
    <n v="741105.37399999995"/>
    <n v="144742.864"/>
    <n v="20944.18"/>
  </r>
  <r>
    <s v="SUB"/>
    <s v="COAL"/>
    <x v="0"/>
    <n v="4017530.3250000002"/>
    <x v="60"/>
    <n v="374.01600000000002"/>
    <n v="2267.8069999999998"/>
    <n v="384782.24099999998"/>
    <n v="78242.744999999995"/>
    <n v="11434.919"/>
  </r>
  <r>
    <s v="BIT"/>
    <s v="COAL"/>
    <x v="0"/>
    <n v="866966.75"/>
    <x v="61"/>
    <n v="228.59299999999999"/>
    <n v="782.40899999999999"/>
    <n v="88388.657000000007"/>
    <n v="20162.578000000001"/>
    <n v="2944.973"/>
  </r>
  <r>
    <s v="SUB"/>
    <s v="COAL"/>
    <x v="0"/>
    <m/>
    <x v="13"/>
    <m/>
    <m/>
    <m/>
    <m/>
    <m/>
  </r>
  <r>
    <s v="SUB"/>
    <s v="COAL"/>
    <x v="0"/>
    <n v="213585740.72499999"/>
    <x v="62"/>
    <n v="3155.9879999999998"/>
    <n v="5175.4920000000002"/>
    <n v="22400876.975000001"/>
    <n v="4860018.8720000004"/>
    <n v="706950.40300000005"/>
  </r>
  <r>
    <s v="BIT"/>
    <s v="COAL"/>
    <x v="0"/>
    <n v="51963848"/>
    <x v="63"/>
    <n v="912.47699999999998"/>
    <n v="2443.1909999999998"/>
    <n v="5331454.102"/>
    <n v="1173170.1680000001"/>
    <n v="170676.41800000001"/>
  </r>
  <r>
    <s v="BIT"/>
    <s v="COAL"/>
    <x v="0"/>
    <n v="8098988.7999999998"/>
    <x v="64"/>
    <n v="392.11700000000002"/>
    <n v="8105.3329999999996"/>
    <n v="830954.2"/>
    <n v="181105.538"/>
    <n v="26336.352999999999"/>
  </r>
  <r>
    <s v="BIT"/>
    <s v="COAL"/>
    <x v="0"/>
    <n v="14412898.42"/>
    <x v="65"/>
    <n v="310.87700000000001"/>
    <n v="8734.8739999999998"/>
    <n v="1481804.9040000001"/>
    <n v="356011.14399999997"/>
    <n v="51652.559000000001"/>
  </r>
  <r>
    <s v="SUB"/>
    <s v="COAL"/>
    <x v="0"/>
    <n v="1939.2539999999999"/>
    <x v="0"/>
    <n v="0"/>
    <n v="0.54"/>
    <n v="207.39599999999999"/>
    <n v="47.029000000000003"/>
    <n v="6.8410000000000002"/>
  </r>
  <r>
    <s v="SUB"/>
    <s v="COAL"/>
    <x v="0"/>
    <n v="3801632.15"/>
    <x v="66"/>
    <n v="264.399"/>
    <n v="659.73500000000001"/>
    <n v="363142.35800000001"/>
    <n v="99014.804000000004"/>
    <n v="14148.269"/>
  </r>
  <r>
    <s v="SUB"/>
    <s v="COAL"/>
    <x v="0"/>
    <n v="5440221.3269999996"/>
    <x v="67"/>
    <n v="73.716999999999999"/>
    <n v="6845.1239999999998"/>
    <n v="561039.78200000001"/>
    <n v="129809.69500000001"/>
    <n v="18925.163"/>
  </r>
  <r>
    <s v="SUB"/>
    <s v="COAL"/>
    <x v="0"/>
    <n v="5965011.483"/>
    <x v="68"/>
    <n v="145.21299999999999"/>
    <n v="1401.4059999999999"/>
    <n v="581219.06000000006"/>
    <n v="168616.41"/>
    <n v="24080.912"/>
  </r>
  <r>
    <s v="SUB"/>
    <s v="COAL"/>
    <x v="0"/>
    <n v="141585.57199999999"/>
    <x v="69"/>
    <n v="8.58"/>
    <n v="39.643999999999998"/>
    <n v="15142.040999999999"/>
    <n v="3433.5729999999999"/>
    <n v="499.42899999999997"/>
  </r>
  <r>
    <s v="SUB"/>
    <s v="COAL"/>
    <x v="0"/>
    <n v="13291968.216"/>
    <x v="70"/>
    <n v="316.07900000000001"/>
    <n v="3657.0709999999999"/>
    <n v="1393750.3910000001"/>
    <n v="303065.84999999998"/>
    <n v="44078.999000000003"/>
  </r>
  <r>
    <s v="SUB"/>
    <s v="COAL"/>
    <x v="0"/>
    <n v="508431.47499999998"/>
    <x v="71"/>
    <n v="24.454000000000001"/>
    <n v="144.97999999999999"/>
    <n v="54374.821000000004"/>
    <n v="12329.905000000001"/>
    <n v="1793.441"/>
  </r>
  <r>
    <s v="BIT"/>
    <s v="COAL"/>
    <x v="0"/>
    <m/>
    <x v="13"/>
    <m/>
    <m/>
    <m/>
    <m/>
    <m/>
  </r>
  <r>
    <s v="SUB"/>
    <s v="COAL"/>
    <x v="0"/>
    <n v="35837261.600000001"/>
    <x v="72"/>
    <n v="1926.502"/>
    <n v="6501.223"/>
    <n v="3749647.0249999999"/>
    <n v="859530.29799999995"/>
    <n v="124985.84299999999"/>
  </r>
  <r>
    <s v="SUB"/>
    <s v="COAL"/>
    <x v="0"/>
    <n v="44058532"/>
    <x v="73"/>
    <n v="1960.1179999999999"/>
    <n v="6813.2790000000005"/>
    <n v="4620442.2750000004"/>
    <n v="1071033.3999999999"/>
    <n v="155830.41200000001"/>
  </r>
  <r>
    <s v="BIT"/>
    <s v="COAL"/>
    <x v="0"/>
    <n v="672097.66200000001"/>
    <x v="74"/>
    <n v="12.462"/>
    <n v="395.02800000000002"/>
    <n v="62781.902000000002"/>
    <n v="13121.9"/>
    <n v="1894.1990000000001"/>
  </r>
  <r>
    <s v="SUB"/>
    <s v="COAL"/>
    <x v="0"/>
    <n v="14970337.984999999"/>
    <x v="75"/>
    <n v="247.70699999999999"/>
    <n v="5259.915"/>
    <n v="1570095.466"/>
    <n v="390385.49400000001"/>
    <n v="56799.571000000004"/>
  </r>
  <r>
    <s v="SUB"/>
    <s v="COAL"/>
    <x v="0"/>
    <n v="49281497.329000004"/>
    <x v="76"/>
    <n v="1846.82"/>
    <n v="8782.7800000000007"/>
    <n v="5168643.01"/>
    <n v="1252876.3400000001"/>
    <n v="182227.37"/>
  </r>
  <r>
    <s v="SUB"/>
    <s v="COAL"/>
    <x v="0"/>
    <n v="9432698.4169999994"/>
    <x v="77"/>
    <n v="254.578"/>
    <n v="3023.8739999999998"/>
    <n v="989298.68200000003"/>
    <n v="207250.06"/>
    <n v="30140.535"/>
  </r>
  <r>
    <s v="SUB"/>
    <s v="COAL"/>
    <x v="0"/>
    <n v="14846265.310000001"/>
    <x v="78"/>
    <n v="1341.48"/>
    <n v="1606.55"/>
    <n v="1557078.24"/>
    <n v="273570.299"/>
    <n v="39788.243000000002"/>
  </r>
  <r>
    <s v="SUB"/>
    <s v="COAL"/>
    <x v="0"/>
    <n v="33536071.370999999"/>
    <x v="79"/>
    <n v="1218.05"/>
    <n v="9227.3700000000008"/>
    <n v="3517260.736"/>
    <n v="694035.95499999996"/>
    <n v="100990.745"/>
  </r>
  <r>
    <s v="SUB"/>
    <s v="COAL"/>
    <x v="0"/>
    <m/>
    <x v="13"/>
    <m/>
    <m/>
    <m/>
    <m/>
    <m/>
  </r>
  <r>
    <s v="SUB"/>
    <s v="COAL"/>
    <x v="0"/>
    <n v="11589075.518999999"/>
    <x v="80"/>
    <n v="804.21400000000006"/>
    <n v="3259.2420000000002"/>
    <n v="1214050.372"/>
    <n v="208370.78099999999"/>
    <n v="30304.287"/>
  </r>
  <r>
    <s v="SUB"/>
    <s v="COAL"/>
    <x v="0"/>
    <n v="6493381.6299999999"/>
    <x v="81"/>
    <n v="289.32400000000001"/>
    <n v="2167.4760000000001"/>
    <n v="678683.647"/>
    <n v="157331.611"/>
    <n v="22862.268"/>
  </r>
  <r>
    <s v="BIT"/>
    <s v="COAL"/>
    <x v="0"/>
    <n v="233030.53200000001"/>
    <x v="82"/>
    <n v="5.81"/>
    <n v="81.697999999999993"/>
    <n v="21783.100999999999"/>
    <n v="4620.5290000000005"/>
    <n v="667.21600000000001"/>
  </r>
  <r>
    <s v="BIT"/>
    <s v="COAL"/>
    <x v="0"/>
    <n v="379618.25799999997"/>
    <x v="83"/>
    <n v="8.1760000000000002"/>
    <n v="496.41300000000001"/>
    <n v="30662.940999999999"/>
    <n v="10173.972"/>
    <n v="1426.5360000000001"/>
  </r>
  <r>
    <s v="BIT"/>
    <s v="COAL"/>
    <x v="0"/>
    <n v="78551.271999999997"/>
    <x v="84"/>
    <n v="5.0839999999999996"/>
    <n v="34.192"/>
    <n v="8087.3130000000001"/>
    <n v="1103.6189999999999"/>
    <n v="176.89400000000001"/>
  </r>
  <r>
    <s v="SUB"/>
    <s v="COAL"/>
    <x v="0"/>
    <n v="106729699.13699999"/>
    <x v="85"/>
    <n v="3225.962"/>
    <n v="13749.28"/>
    <n v="11173653.965"/>
    <n v="2689468.6170000001"/>
    <n v="391256.90600000002"/>
  </r>
  <r>
    <s v="BIT"/>
    <s v="COAL"/>
    <x v="0"/>
    <n v="224766.56299999999"/>
    <x v="86"/>
    <n v="29.015999999999998"/>
    <n v="372.78199999999998"/>
    <n v="23141.031999999999"/>
    <n v="5449.5829999999996"/>
    <n v="792.66099999999994"/>
  </r>
  <r>
    <s v="BIT"/>
    <s v="COAL"/>
    <x v="0"/>
    <n v="9273446.0490000006"/>
    <x v="87"/>
    <n v="157.97"/>
    <n v="15973.786"/>
    <n v="218034.43299999999"/>
    <n v="172997.13699999999"/>
    <n v="25141.569"/>
  </r>
  <r>
    <s v="SUB"/>
    <s v="COAL"/>
    <x v="0"/>
    <n v="119159387.99600001"/>
    <x v="88"/>
    <n v="1902.058"/>
    <n v="4409.442"/>
    <n v="12497436.392999999"/>
    <n v="2896293.0249999999"/>
    <n v="421333.141"/>
  </r>
  <r>
    <s v="SUB"/>
    <s v="COAL"/>
    <x v="0"/>
    <n v="56129000.071999997"/>
    <x v="89"/>
    <n v="772.75099999999998"/>
    <n v="32.148000000000003"/>
    <n v="5886807.7379999999"/>
    <n v="1416908.909"/>
    <n v="206136.505"/>
  </r>
  <r>
    <s v="BIT"/>
    <s v="COAL"/>
    <x v="0"/>
    <n v="27685808.772"/>
    <x v="90"/>
    <n v="445.49200000000002"/>
    <n v="1209.444"/>
    <n v="2839123.0780000002"/>
    <n v="634931.46900000004"/>
    <n v="92376.721999999994"/>
  </r>
  <r>
    <s v="BIT"/>
    <s v="COAL"/>
    <x v="0"/>
    <n v="179621.09"/>
    <x v="91"/>
    <n v="15.97"/>
    <n v="3.0000000000000001E-3"/>
    <n v="15864.005999999999"/>
    <n v="5687.6580000000004"/>
    <n v="826.02099999999996"/>
  </r>
  <r>
    <s v="SUB"/>
    <s v="COAL"/>
    <x v="0"/>
    <n v="22385697.953000002"/>
    <x v="92"/>
    <n v="431.69600000000003"/>
    <n v="239.97499999999999"/>
    <n v="2347811.5920000002"/>
    <n v="573636.80599999998"/>
    <n v="83476.191999999995"/>
  </r>
  <r>
    <s v="SUB"/>
    <s v="COAL"/>
    <x v="0"/>
    <n v="39374995.163000003"/>
    <x v="93"/>
    <n v="1014.359"/>
    <n v="8278.3420000000006"/>
    <n v="4129640.0989999999"/>
    <n v="966877.69"/>
    <n v="140653.296"/>
  </r>
  <r>
    <s v="SUB"/>
    <s v="COAL"/>
    <x v="0"/>
    <n v="31583549.070999999"/>
    <x v="94"/>
    <n v="408.82799999999997"/>
    <n v="1067.981"/>
    <n v="3312484.0049999999"/>
    <n v="708528.66500000004"/>
    <n v="103078.753"/>
  </r>
  <r>
    <s v="SUB"/>
    <s v="COAL"/>
    <x v="0"/>
    <n v="18729022.134"/>
    <x v="95"/>
    <n v="540.96500000000003"/>
    <n v="3961.0169999999998"/>
    <n v="1964295.0260000001"/>
    <n v="437580.136"/>
    <n v="63640.557999999997"/>
  </r>
  <r>
    <s v="BIT"/>
    <s v="COAL"/>
    <x v="0"/>
    <n v="1707057.5290000001"/>
    <x v="96"/>
    <n v="51.426000000000002"/>
    <n v="3776.6489999999999"/>
    <n v="164119.16800000001"/>
    <n v="35333.271000000001"/>
    <n v="5112.1540000000005"/>
  </r>
  <r>
    <s v="BIT"/>
    <s v="COAL"/>
    <x v="0"/>
    <n v="15576.251"/>
    <x v="97"/>
    <n v="0"/>
    <n v="31.736999999999998"/>
    <n v="1350.048"/>
    <n v="252.12200000000001"/>
    <n v="36.100999999999999"/>
  </r>
  <r>
    <s v="SUB"/>
    <s v="COAL"/>
    <x v="0"/>
    <n v="53711230.875"/>
    <x v="98"/>
    <n v="1238.414"/>
    <n v="10245.875"/>
    <n v="5663836.7750000004"/>
    <n v="1372664.7209999999"/>
    <n v="199624.81400000001"/>
  </r>
  <r>
    <s v="SUB"/>
    <s v="COAL"/>
    <x v="0"/>
    <n v="12703833.25"/>
    <x v="99"/>
    <n v="378.767"/>
    <n v="2553.8969999999999"/>
    <n v="1343240.05"/>
    <n v="301759.25900000002"/>
    <n v="43887.402999999998"/>
  </r>
  <r>
    <s v="SUB"/>
    <s v="COAL"/>
    <x v="0"/>
    <n v="75405102.030000001"/>
    <x v="100"/>
    <n v="1674.6010000000001"/>
    <n v="18280.784"/>
    <n v="7908473.4210000001"/>
    <n v="1819873.567"/>
    <n v="264708.86300000001"/>
  </r>
  <r>
    <s v="SUB"/>
    <s v="COAL"/>
    <x v="0"/>
    <n v="65281618.369999997"/>
    <x v="101"/>
    <n v="777.55200000000002"/>
    <n v="2818.268"/>
    <n v="6846725.6040000003"/>
    <n v="1626621.645"/>
    <n v="236597.47399999999"/>
  </r>
  <r>
    <s v="BIT"/>
    <s v="COAL"/>
    <x v="0"/>
    <n v="23665636.223999999"/>
    <x v="102"/>
    <n v="908.10799999999995"/>
    <n v="8651.7139999999999"/>
    <n v="2492152.844"/>
    <n v="479664.15399999998"/>
    <n v="69762.123999999996"/>
  </r>
  <r>
    <s v="SUB"/>
    <s v="COAL"/>
    <x v="0"/>
    <n v="65754869.251000002"/>
    <x v="103"/>
    <n v="1220.5319999999999"/>
    <n v="16416.617999999999"/>
    <n v="6896367.8679999998"/>
    <n v="1664073.6040000001"/>
    <n v="242067.514"/>
  </r>
  <r>
    <s v="SUB"/>
    <s v="COAL"/>
    <x v="0"/>
    <n v="99939300.025000006"/>
    <x v="104"/>
    <n v="2095.3359999999998"/>
    <n v="16717.304"/>
    <n v="10549990.66"/>
    <n v="2291510.21"/>
    <n v="333303.28200000001"/>
  </r>
  <r>
    <s v="BIT"/>
    <s v="COAL"/>
    <x v="0"/>
    <m/>
    <x v="13"/>
    <m/>
    <m/>
    <m/>
    <m/>
    <m/>
  </r>
  <r>
    <s v="BIT"/>
    <s v="COAL"/>
    <x v="0"/>
    <n v="95524109.946999997"/>
    <x v="105"/>
    <n v="1207.1690000000001"/>
    <n v="5695.8810000000003"/>
    <n v="9800770.4649999999"/>
    <n v="2219961.0109999999"/>
    <n v="322903.42"/>
  </r>
  <r>
    <s v="BIT"/>
    <s v="COAL"/>
    <x v="0"/>
    <m/>
    <x v="13"/>
    <m/>
    <m/>
    <m/>
    <n v="0"/>
    <n v="0"/>
  </r>
  <r>
    <s v="BIT"/>
    <s v="COAL"/>
    <x v="0"/>
    <n v="2147801.9550000001"/>
    <x v="106"/>
    <n v="83.228999999999999"/>
    <n v="5322.8149999999996"/>
    <n v="221128.769"/>
    <n v="39663.137999999999"/>
    <n v="5769.1840000000002"/>
  </r>
  <r>
    <s v="SUB"/>
    <s v="COAL"/>
    <x v="0"/>
    <m/>
    <x v="13"/>
    <m/>
    <m/>
    <m/>
    <m/>
    <m/>
  </r>
  <r>
    <s v="SUB"/>
    <s v="COAL"/>
    <x v="0"/>
    <n v="30076648.199999999"/>
    <x v="107"/>
    <n v="549.44500000000005"/>
    <n v="5792.5569999999998"/>
    <n v="3174155.65"/>
    <n v="717564.576"/>
    <n v="104371.963"/>
  </r>
  <r>
    <s v="SUB"/>
    <s v="COAL"/>
    <x v="0"/>
    <n v="46874588.375"/>
    <x v="108"/>
    <n v="722.50199999999995"/>
    <n v="8948.7009999999991"/>
    <n v="4934691.2750000004"/>
    <n v="1021171.661"/>
    <n v="148574.34299999999"/>
  </r>
  <r>
    <s v="SUB"/>
    <s v="COAL"/>
    <x v="0"/>
    <n v="31838312.127"/>
    <x v="109"/>
    <n v="861.63099999999997"/>
    <n v="7122.2910000000002"/>
    <n v="3339196.2689999999"/>
    <n v="816866.9"/>
    <n v="118815.092"/>
  </r>
  <r>
    <s v="BIT"/>
    <s v="COAL"/>
    <x v="0"/>
    <n v="33596426.553999998"/>
    <x v="110"/>
    <n v="1225.155"/>
    <n v="8080.134"/>
    <n v="3437253.7450000001"/>
    <n v="801380.92799999996"/>
    <n v="116509.584"/>
  </r>
  <r>
    <s v="BIT"/>
    <s v="COAL"/>
    <x v="0"/>
    <n v="64676328.134000003"/>
    <x v="111"/>
    <n v="4476.7709999999997"/>
    <n v="4992.9110000000001"/>
    <n v="6635791.1919999998"/>
    <n v="1447928.425"/>
    <n v="210575.12100000001"/>
  </r>
  <r>
    <s v="BIT"/>
    <s v="COAL"/>
    <x v="0"/>
    <n v="27374470.449000001"/>
    <x v="112"/>
    <n v="811.06"/>
    <n v="1116.7550000000001"/>
    <n v="2807976.8730000001"/>
    <n v="569233.02"/>
    <n v="82770.03"/>
  </r>
  <r>
    <s v="BIT"/>
    <s v="COAL"/>
    <x v="0"/>
    <n v="49786770.454999998"/>
    <x v="113"/>
    <n v="4035.0720000000001"/>
    <n v="3447.9960000000001"/>
    <n v="5103389.2419999996"/>
    <n v="1160362.6939999999"/>
    <n v="168794.546"/>
  </r>
  <r>
    <s v="BIT"/>
    <s v="COAL"/>
    <x v="0"/>
    <n v="62198852.273000002"/>
    <x v="114"/>
    <n v="4103.5150000000003"/>
    <n v="3731.2339999999999"/>
    <n v="6523414.301"/>
    <n v="1561086.459"/>
    <n v="227096.269"/>
  </r>
  <r>
    <s v="BIT"/>
    <s v="COAL"/>
    <x v="0"/>
    <n v="386253.14"/>
    <x v="115"/>
    <n v="27.172000000000001"/>
    <n v="667.13"/>
    <n v="39767.019"/>
    <n v="9367.0740000000005"/>
    <n v="1362.4880000000001"/>
  </r>
  <r>
    <s v="SGC"/>
    <s v="COAL"/>
    <x v="0"/>
    <n v="22534424.112"/>
    <x v="116"/>
    <n v="243.81"/>
    <n v="41.966000000000001"/>
    <n v="2456514.0839999998"/>
    <n v="202652.95199999999"/>
    <n v="28912.983"/>
  </r>
  <r>
    <s v="BIT"/>
    <s v="COAL"/>
    <x v="0"/>
    <n v="19437697.682"/>
    <x v="117"/>
    <n v="563.92700000000002"/>
    <n v="1895.895"/>
    <n v="1986583.5989999999"/>
    <n v="401489.19300000003"/>
    <n v="58371.15"/>
  </r>
  <r>
    <s v="BIT"/>
    <s v="COAL"/>
    <x v="0"/>
    <n v="6748740.5630000001"/>
    <x v="118"/>
    <n v="188.023"/>
    <n v="8548.7420000000002"/>
    <n v="692422.99600000004"/>
    <n v="165255.573"/>
    <n v="24049.877"/>
  </r>
  <r>
    <s v="BIT"/>
    <s v="COAL"/>
    <x v="0"/>
    <n v="173662612.19999999"/>
    <x v="119"/>
    <n v="6050.0320000000002"/>
    <n v="22055.391"/>
    <n v="17817777.984999999"/>
    <n v="4495160.3969999999"/>
    <n v="653941.4"/>
  </r>
  <r>
    <s v="BIT"/>
    <s v="COAL"/>
    <x v="0"/>
    <n v="7773805.6030000001"/>
    <x v="120"/>
    <n v="388.613"/>
    <n v="7958.9250000000002"/>
    <n v="797597.12399999995"/>
    <n v="211034.258"/>
    <n v="30709.993999999999"/>
  </r>
  <r>
    <s v="BIT"/>
    <s v="COAL"/>
    <x v="0"/>
    <n v="42199008.710000001"/>
    <x v="121"/>
    <n v="1513.367"/>
    <n v="29855.152999999998"/>
    <n v="4286025.9519999996"/>
    <n v="946393.02300000004"/>
    <n v="137607.932"/>
  </r>
  <r>
    <s v="BIT"/>
    <s v="COAL"/>
    <x v="0"/>
    <n v="118170715.88500001"/>
    <x v="122"/>
    <n v="5372.8919999999998"/>
    <n v="66251.850999999995"/>
    <n v="12124313.396"/>
    <n v="2862339.281"/>
    <n v="416444.44300000003"/>
  </r>
  <r>
    <s v="BIT"/>
    <s v="COAL"/>
    <x v="0"/>
    <n v="1884036.79"/>
    <x v="0"/>
    <n v="0"/>
    <n v="1862.499"/>
    <n v="193972.603"/>
    <n v="45689.534"/>
    <n v="6645.75"/>
  </r>
  <r>
    <s v="BIT"/>
    <s v="COAL"/>
    <x v="0"/>
    <n v="66859729.291000001"/>
    <x v="123"/>
    <n v="925.95399999999995"/>
    <n v="3315.6239999999998"/>
    <n v="6859809.9380000001"/>
    <n v="1606200.405"/>
    <n v="233654.11199999999"/>
  </r>
  <r>
    <s v="SUB"/>
    <s v="COAL"/>
    <x v="0"/>
    <n v="26633259.973000001"/>
    <x v="124"/>
    <n v="527.73099999999999"/>
    <n v="15990.642"/>
    <n v="2793296.622"/>
    <n v="694678.35600000003"/>
    <n v="101027.14599999999"/>
  </r>
  <r>
    <s v="BIT"/>
    <s v="COAL"/>
    <x v="0"/>
    <n v="675739.85900000005"/>
    <x v="125"/>
    <n v="13.933999999999999"/>
    <n v="227.68899999999999"/>
    <n v="49417.188000000002"/>
    <n v="7686.9560000000001"/>
    <n v="1087.3889999999999"/>
  </r>
  <r>
    <s v="BIT"/>
    <s v="COAL"/>
    <x v="0"/>
    <n v="9229760.2709999997"/>
    <x v="126"/>
    <n v="425.49"/>
    <n v="3524.451"/>
    <n v="946972.49100000004"/>
    <n v="251419.69899999999"/>
    <n v="36602.944000000003"/>
  </r>
  <r>
    <s v="BIT"/>
    <s v="COAL"/>
    <x v="0"/>
    <n v="93459227.061000004"/>
    <x v="127"/>
    <n v="3018.9430000000002"/>
    <n v="8412.4009999999998"/>
    <n v="9677981.6349999998"/>
    <n v="2095515.21"/>
    <n v="304745.79700000002"/>
  </r>
  <r>
    <s v="SUB"/>
    <s v="COAL"/>
    <x v="0"/>
    <n v="164635673.70899999"/>
    <x v="128"/>
    <n v="7854.3620000000001"/>
    <n v="54978.642999999996"/>
    <n v="17266301.907000002"/>
    <n v="3970420.1039999998"/>
    <n v="577594.27800000005"/>
  </r>
  <r>
    <s v="BIT"/>
    <s v="COAL"/>
    <x v="0"/>
    <m/>
    <x v="13"/>
    <m/>
    <m/>
    <m/>
    <n v="0"/>
    <n v="0"/>
  </r>
  <r>
    <s v="BIT"/>
    <s v="COAL"/>
    <x v="0"/>
    <n v="149229.74799999999"/>
    <x v="129"/>
    <n v="11.996"/>
    <n v="246.322"/>
    <n v="15364.075000000001"/>
    <n v="2795.3119999999999"/>
    <n v="402.84699999999998"/>
  </r>
  <r>
    <s v="BIT"/>
    <s v="COAL"/>
    <x v="0"/>
    <n v="27097106.127999999"/>
    <x v="130"/>
    <n v="1216.713"/>
    <n v="18090.918000000001"/>
    <n v="2841942.3259999999"/>
    <n v="673135.51800000004"/>
    <n v="97941.728000000003"/>
  </r>
  <r>
    <s v="SGC"/>
    <s v="COAL"/>
    <x v="0"/>
    <n v="27604598.488000002"/>
    <x v="131"/>
    <n v="1421.93"/>
    <n v="27214.614000000001"/>
    <n v="3119030.878"/>
    <n v="36757.724999999999"/>
    <n v="5380.0330000000004"/>
  </r>
  <r>
    <s v="BIT"/>
    <s v="COAL"/>
    <x v="0"/>
    <n v="581633.31599999999"/>
    <x v="132"/>
    <n v="49.603999999999999"/>
    <n v="1157.8340000000001"/>
    <n v="59676.25"/>
    <n v="14191.172"/>
    <n v="2066.2420000000002"/>
  </r>
  <r>
    <s v="SUB"/>
    <s v="COAL"/>
    <x v="0"/>
    <n v="21295583.942000002"/>
    <x v="133"/>
    <n v="761.13900000000001"/>
    <n v="1544.635"/>
    <n v="2233477.4380000001"/>
    <n v="515085.74"/>
    <n v="74906.241999999998"/>
  </r>
  <r>
    <s v="SUB"/>
    <s v="COAL"/>
    <x v="0"/>
    <n v="131303970.251"/>
    <x v="134"/>
    <n v="3956.1260000000002"/>
    <n v="1938.1179999999999"/>
    <n v="13769287.533"/>
    <n v="3104178.81"/>
    <n v="451579.05200000003"/>
  </r>
  <r>
    <s v="SUB"/>
    <s v="COAL"/>
    <x v="0"/>
    <n v="85810883.151999995"/>
    <x v="135"/>
    <n v="3096.78"/>
    <n v="12638.623"/>
    <n v="8999840.0089999996"/>
    <n v="1991100.7250000001"/>
    <n v="289691.26299999998"/>
  </r>
  <r>
    <s v="SUB"/>
    <s v="COAL"/>
    <x v="0"/>
    <n v="40025941.622000001"/>
    <x v="136"/>
    <n v="1041.4780000000001"/>
    <n v="1845.4380000000001"/>
    <n v="4195852.8219999997"/>
    <n v="965847.90099999995"/>
    <n v="140484.63800000001"/>
  </r>
  <r>
    <s v="SUB"/>
    <s v="COAL"/>
    <x v="0"/>
    <n v="18215959.581"/>
    <x v="137"/>
    <n v="1011.175"/>
    <n v="5332.5280000000002"/>
    <n v="1889325.6240000001"/>
    <n v="376459.58899999998"/>
    <n v="54746.99"/>
  </r>
  <r>
    <s v="SUB"/>
    <s v="COAL"/>
    <x v="0"/>
    <n v="12327928.226"/>
    <x v="138"/>
    <n v="1366.49"/>
    <n v="3684.348"/>
    <n v="1286907.69"/>
    <n v="301775.43300000002"/>
    <n v="43882.375"/>
  </r>
  <r>
    <s v="SUB"/>
    <s v="COAL"/>
    <x v="0"/>
    <n v="14992316.471000001"/>
    <x v="139"/>
    <n v="405.709"/>
    <n v="4545.2020000000002"/>
    <n v="1571804.5519999999"/>
    <n v="356431.51799999998"/>
    <n v="51837.487999999998"/>
  </r>
  <r>
    <s v="BIT"/>
    <s v="COAL"/>
    <x v="0"/>
    <n v="41313163.858999997"/>
    <x v="140"/>
    <n v="1698.011"/>
    <n v="32833.898000000001"/>
    <n v="4331946.79"/>
    <n v="1083698.44"/>
    <n v="157681.69099999999"/>
  </r>
  <r>
    <s v="BIT"/>
    <s v="COAL"/>
    <x v="0"/>
    <n v="26387888.184999999"/>
    <x v="141"/>
    <n v="1846.6759999999999"/>
    <n v="8762.134"/>
    <n v="2707395.8330000001"/>
    <n v="661306.66799999995"/>
    <n v="96176.505000000005"/>
  </r>
  <r>
    <s v="BIT"/>
    <s v="COAL"/>
    <x v="0"/>
    <n v="12069402.275"/>
    <x v="142"/>
    <n v="55.402000000000001"/>
    <n v="923.30499999999995"/>
    <n v="1238321.561"/>
    <n v="286058.96000000002"/>
    <n v="41605.387000000002"/>
  </r>
  <r>
    <s v="BIT"/>
    <s v="COAL"/>
    <x v="0"/>
    <n v="33064392.324999999"/>
    <x v="143"/>
    <n v="343.596"/>
    <n v="6900.7190000000001"/>
    <n v="3392404.7"/>
    <n v="722431.55099999998"/>
    <n v="106120.387"/>
  </r>
  <r>
    <s v="BIT"/>
    <s v="COAL"/>
    <x v="0"/>
    <n v="38187089.015000001"/>
    <x v="144"/>
    <n v="1393.2159999999999"/>
    <n v="1905.3979999999999"/>
    <n v="3637149.6349999998"/>
    <n v="739428.13399999996"/>
    <n v="106943.624"/>
  </r>
  <r>
    <s v="BIT"/>
    <s v="COAL"/>
    <x v="0"/>
    <n v="32985030.899999999"/>
    <x v="145"/>
    <n v="1470.991"/>
    <n v="2102.7109999999998"/>
    <n v="3384263.1749999998"/>
    <n v="772294.679"/>
    <n v="112379.88"/>
  </r>
  <r>
    <s v="BIT"/>
    <s v="COAL"/>
    <x v="0"/>
    <n v="24545101.671999998"/>
    <x v="146"/>
    <n v="2996.5459999999998"/>
    <n v="5741.3810000000003"/>
    <n v="2531031.13"/>
    <n v="635899.53099999996"/>
    <n v="92466.678"/>
  </r>
  <r>
    <s v="BIT"/>
    <s v="COAL"/>
    <x v="0"/>
    <n v="130792867.175"/>
    <x v="147"/>
    <n v="4499.5789999999997"/>
    <n v="14851.281999999999"/>
    <n v="13419350.164000001"/>
    <n v="3308416.057"/>
    <n v="481268.69300000003"/>
  </r>
  <r>
    <s v="BIT"/>
    <s v="COAL"/>
    <x v="0"/>
    <n v="11557492.225"/>
    <x v="148"/>
    <n v="1041.2360000000001"/>
    <n v="21967.326000000001"/>
    <n v="1185793.9029999999"/>
    <n v="289994.217"/>
    <n v="42188.267999999996"/>
  </r>
  <r>
    <s v="BIT"/>
    <s v="COAL"/>
    <x v="0"/>
    <n v="86044310.515000001"/>
    <x v="149"/>
    <n v="1380.1179999999999"/>
    <n v="4689.0879999999997"/>
    <n v="8828144.7249999996"/>
    <n v="2216808.8769999999"/>
    <n v="322020.19799999997"/>
  </r>
  <r>
    <s v="BIT"/>
    <s v="COAL"/>
    <x v="0"/>
    <n v="24899181.324999999"/>
    <x v="150"/>
    <n v="412.971"/>
    <n v="6458.8710000000001"/>
    <n v="2554648.125"/>
    <n v="596810.64899999998"/>
    <n v="86818.459000000003"/>
  </r>
  <r>
    <s v="BIT"/>
    <s v="COAL"/>
    <x v="0"/>
    <n v="9668046.1779999994"/>
    <x v="151"/>
    <n v="279.428"/>
    <n v="4323.857"/>
    <n v="991942.88300000003"/>
    <n v="268111.386"/>
    <n v="39008.661"/>
  </r>
  <r>
    <s v="BIT"/>
    <s v="COAL"/>
    <x v="0"/>
    <n v="89685505.753000006"/>
    <x v="152"/>
    <n v="4644.643"/>
    <n v="28149.469000000001"/>
    <n v="9201727.4829999991"/>
    <n v="2246171.5989999999"/>
    <n v="326671.91700000002"/>
  </r>
  <r>
    <s v="SUB"/>
    <s v="COAL"/>
    <x v="0"/>
    <n v="145665511.01300001"/>
    <x v="153"/>
    <n v="4131.3530000000001"/>
    <n v="19657.255000000001"/>
    <n v="14945269.284"/>
    <n v="3326891.3139999998"/>
    <n v="483923.55499999999"/>
  </r>
  <r>
    <s v="BIT"/>
    <s v="COAL"/>
    <x v="0"/>
    <m/>
    <x v="13"/>
    <m/>
    <m/>
    <m/>
    <m/>
    <m/>
  </r>
  <r>
    <s v="BIT"/>
    <s v="COAL"/>
    <x v="0"/>
    <n v="38254957.375"/>
    <x v="154"/>
    <n v="1732.308"/>
    <n v="3999.482"/>
    <n v="3924956.95"/>
    <n v="782274.49800000002"/>
    <n v="116926.079"/>
  </r>
  <r>
    <s v="BIT"/>
    <s v="COAL"/>
    <x v="0"/>
    <n v="2623924.7749999999"/>
    <x v="155"/>
    <n v="232.245"/>
    <n v="5743.1589999999997"/>
    <n v="267500.17700000003"/>
    <n v="68304.907999999996"/>
    <n v="9938.6589999999997"/>
  </r>
  <r>
    <s v="BIT"/>
    <s v="COAL"/>
    <x v="0"/>
    <n v="86118468.572999999"/>
    <x v="156"/>
    <n v="4364.0749999999998"/>
    <n v="29834.539000000001"/>
    <n v="8927959.8220000006"/>
    <n v="1842522.253"/>
    <n v="268041.462"/>
  </r>
  <r>
    <s v="BIT"/>
    <s v="COAL"/>
    <x v="0"/>
    <n v="81220604.378999993"/>
    <x v="157"/>
    <n v="1277.5989999999999"/>
    <n v="3056.1959999999999"/>
    <n v="7932790.5300000003"/>
    <n v="1803266.6470000001"/>
    <n v="261269.79800000001"/>
  </r>
  <r>
    <s v="BIT"/>
    <s v="COAL"/>
    <x v="0"/>
    <n v="204329.71"/>
    <x v="158"/>
    <n v="2.4700000000000002"/>
    <n v="138.852"/>
    <n v="20964.263999999999"/>
    <n v="5796.7510000000002"/>
    <n v="845.07600000000002"/>
  </r>
  <r>
    <s v="SUB"/>
    <s v="COAL"/>
    <x v="0"/>
    <n v="111660014.178"/>
    <x v="159"/>
    <n v="3461.616"/>
    <n v="34271.917000000001"/>
    <n v="11710895.135"/>
    <n v="2734538.5649999999"/>
    <n v="397863.17599999998"/>
  </r>
  <r>
    <s v="LIG"/>
    <s v="COAL"/>
    <x v="1"/>
    <n v="29805658.124000002"/>
    <x v="160"/>
    <n v="1641.2760000000001"/>
    <n v="14176.937"/>
    <n v="3244987.2459999998"/>
    <n v="789238.60199999996"/>
    <n v="114786.5"/>
  </r>
  <r>
    <s v="BIT"/>
    <s v="COAL"/>
    <x v="0"/>
    <n v="26674071.149999999"/>
    <x v="161"/>
    <n v="215.87899999999999"/>
    <n v="1455.5909999999999"/>
    <n v="2677733.6749999998"/>
    <n v="634436.22199999995"/>
    <n v="92283.18"/>
  </r>
  <r>
    <s v="BIT"/>
    <s v="COAL"/>
    <x v="0"/>
    <n v="128359.44100000001"/>
    <x v="162"/>
    <n v="2.222"/>
    <n v="63.661000000000001"/>
    <n v="13215.355"/>
    <n v="3112.828"/>
    <n v="452.77499999999998"/>
  </r>
  <r>
    <s v="BIT"/>
    <s v="COAL"/>
    <x v="0"/>
    <n v="95279.3"/>
    <x v="163"/>
    <n v="0"/>
    <n v="9.2360000000000007"/>
    <n v="9775.875"/>
    <n v="1625.2070000000001"/>
    <n v="237.417"/>
  </r>
  <r>
    <s v="BIT"/>
    <s v="COAL"/>
    <x v="0"/>
    <n v="3732150.6460000002"/>
    <x v="164"/>
    <n v="8.0510000000000002"/>
    <n v="1498.3789999999999"/>
    <n v="368518.84299999999"/>
    <n v="61043.27"/>
    <n v="9157.0869999999995"/>
  </r>
  <r>
    <s v="BIT"/>
    <s v="COAL"/>
    <x v="0"/>
    <n v="14262605.76"/>
    <x v="165"/>
    <n v="181.792"/>
    <n v="1139.115"/>
    <n v="1462858.263"/>
    <n v="301978.549"/>
    <n v="46174.911"/>
  </r>
  <r>
    <s v="BIT"/>
    <s v="COAL"/>
    <x v="0"/>
    <n v="54554289.034999996"/>
    <x v="166"/>
    <n v="1001.871"/>
    <n v="3145.087"/>
    <n v="5597267.3140000002"/>
    <n v="1266991.7860000001"/>
    <n v="184401.82800000001"/>
  </r>
  <r>
    <s v="SUB"/>
    <s v="COAL"/>
    <x v="0"/>
    <n v="6218452.4979999997"/>
    <x v="167"/>
    <n v="246.11099999999999"/>
    <n v="1887.1559999999999"/>
    <n v="652192.74199999997"/>
    <n v="137611.95300000001"/>
    <n v="20026.383999999998"/>
  </r>
  <r>
    <s v="BIT"/>
    <s v="COAL"/>
    <x v="0"/>
    <n v="34883066.101000004"/>
    <x v="168"/>
    <n v="1299.7080000000001"/>
    <n v="3928.48"/>
    <n v="3326883.0649999999"/>
    <n v="673701.9"/>
    <n v="97708.615000000005"/>
  </r>
  <r>
    <s v="BIT"/>
    <s v="COAL"/>
    <x v="0"/>
    <n v="13557375.759"/>
    <x v="169"/>
    <n v="485.66399999999999"/>
    <n v="684.851"/>
    <n v="1357912.7279999999"/>
    <n v="327874.04300000001"/>
    <n v="47805.328999999998"/>
  </r>
  <r>
    <s v="BIT"/>
    <s v="COAL"/>
    <x v="0"/>
    <n v="14587555.051000001"/>
    <x v="170"/>
    <n v="214.952"/>
    <n v="9610.259"/>
    <n v="1472680.048"/>
    <n v="315058.52600000001"/>
    <n v="46293.360999999997"/>
  </r>
  <r>
    <s v="BIT"/>
    <s v="COAL"/>
    <x v="0"/>
    <n v="1708799.585"/>
    <x v="171"/>
    <n v="74.971000000000004"/>
    <m/>
    <n v="1489.7180000000001"/>
    <n v="27206.077000000001"/>
    <n v="6865.576"/>
  </r>
  <r>
    <s v="BIT"/>
    <s v="COAL"/>
    <x v="0"/>
    <n v="60472176.236000001"/>
    <x v="172"/>
    <n v="432.01799999999997"/>
    <n v="2961.76"/>
    <n v="6192869.9790000003"/>
    <n v="1488042"/>
    <n v="216699.451"/>
  </r>
  <r>
    <s v="BIT"/>
    <s v="COAL"/>
    <x v="0"/>
    <m/>
    <x v="13"/>
    <m/>
    <m/>
    <m/>
    <m/>
    <m/>
  </r>
  <r>
    <s v="SUB"/>
    <s v="COAL"/>
    <x v="0"/>
    <n v="18877375.438999999"/>
    <x v="173"/>
    <n v="1077.2660000000001"/>
    <n v="9266.6890000000003"/>
    <n v="1979863.6"/>
    <n v="493837.17300000001"/>
    <n v="71801.822"/>
  </r>
  <r>
    <s v="SUB"/>
    <s v="COAL"/>
    <x v="0"/>
    <n v="83039398.802000001"/>
    <x v="174"/>
    <n v="3662.5790000000002"/>
    <n v="24467.258000000002"/>
    <n v="8598178.1710000001"/>
    <n v="1890437.1810000001"/>
    <n v="274778.00799999997"/>
  </r>
  <r>
    <s v="BIT"/>
    <s v="COAL"/>
    <x v="0"/>
    <n v="59937.061999999998"/>
    <x v="175"/>
    <n v="5.3019999999999996"/>
    <n v="58.313000000000002"/>
    <n v="6170.8710000000001"/>
    <n v="1271.3489999999999"/>
    <n v="184.095"/>
  </r>
  <r>
    <s v="SUB"/>
    <s v="COAL"/>
    <x v="0"/>
    <n v="22048358.701000001"/>
    <x v="176"/>
    <n v="291.459"/>
    <n v="6353.2659999999996"/>
    <n v="2305331.3390000002"/>
    <n v="525233.17000000004"/>
    <n v="76457.653000000006"/>
  </r>
  <r>
    <s v="BIT"/>
    <s v="COAL"/>
    <x v="0"/>
    <n v="269734.549"/>
    <x v="177"/>
    <n v="11.007"/>
    <n v="121.07"/>
    <n v="20809.182000000001"/>
    <n v="7583.3879999999999"/>
    <n v="1026.136"/>
  </r>
  <r>
    <s v="BIT"/>
    <s v="COAL"/>
    <x v="0"/>
    <m/>
    <x v="13"/>
    <m/>
    <m/>
    <m/>
    <m/>
    <m/>
  </r>
  <r>
    <s v="BIT"/>
    <s v="COAL"/>
    <x v="0"/>
    <n v="197480.45499999999"/>
    <x v="178"/>
    <n v="18.256"/>
    <n v="200.797"/>
    <n v="20331.767"/>
    <n v="4242.8429999999998"/>
    <n v="614.702"/>
  </r>
  <r>
    <s v="SUB"/>
    <s v="COAL"/>
    <x v="0"/>
    <n v="8606071.1870000008"/>
    <x v="179"/>
    <n v="350.62700000000001"/>
    <n v="2312.1819999999998"/>
    <n v="904190.40599999996"/>
    <n v="158295.24600000001"/>
    <n v="23033.83"/>
  </r>
  <r>
    <s v="BIT"/>
    <s v="COAL"/>
    <x v="0"/>
    <n v="4000143.2919999999"/>
    <x v="180"/>
    <n v="145.70500000000001"/>
    <n v="761.42600000000004"/>
    <n v="410410.44799999997"/>
    <n v="99418.797000000006"/>
    <n v="14233.138999999999"/>
  </r>
  <r>
    <s v="SUB"/>
    <s v="COAL"/>
    <x v="0"/>
    <n v="12595814.948999999"/>
    <x v="181"/>
    <n v="586.61099999999999"/>
    <n v="3626.5720000000001"/>
    <n v="1321049.071"/>
    <n v="243473.15599999999"/>
    <n v="35418.428999999996"/>
  </r>
  <r>
    <s v="BIT"/>
    <s v="COAL"/>
    <x v="0"/>
    <n v="397259"/>
    <x v="182"/>
    <n v="1.3580000000000001"/>
    <n v="603.89300000000003"/>
    <n v="40684.921999999999"/>
    <n v="9479.2960000000003"/>
    <n v="1381.9590000000001"/>
  </r>
  <r>
    <s v="BIT"/>
    <s v="COAL"/>
    <x v="0"/>
    <m/>
    <x v="13"/>
    <m/>
    <m/>
    <m/>
    <m/>
    <m/>
  </r>
  <r>
    <s v="BIT"/>
    <s v="COAL"/>
    <x v="0"/>
    <n v="1859241.1229999999"/>
    <x v="183"/>
    <n v="111.958"/>
    <n v="167.44200000000001"/>
    <n v="190757.198"/>
    <n v="59562.733"/>
    <n v="8659.1820000000007"/>
  </r>
  <r>
    <s v="SUB"/>
    <s v="COAL"/>
    <x v="0"/>
    <n v="16838685.076000001"/>
    <x v="184"/>
    <n v="1144.0519999999999"/>
    <n v="6550.63"/>
    <n v="1766037.858"/>
    <n v="434081.06599999999"/>
    <n v="63147.544000000002"/>
  </r>
  <r>
    <s v="SUB"/>
    <s v="COAL"/>
    <x v="0"/>
    <n v="88969921.961999997"/>
    <x v="185"/>
    <n v="2603.9380000000001"/>
    <n v="25760.839"/>
    <n v="9331155.6500000004"/>
    <n v="2108503.4019999998"/>
    <n v="306752.33799999999"/>
  </r>
  <r>
    <s v="SUB"/>
    <s v="COAL"/>
    <x v="0"/>
    <n v="20140138.441"/>
    <x v="186"/>
    <n v="982.46600000000001"/>
    <n v="6439.0950000000003"/>
    <n v="2112298.023"/>
    <n v="484823.01500000001"/>
    <n v="70541.926999999996"/>
  </r>
  <r>
    <s v="BIT"/>
    <s v="COAL"/>
    <x v="0"/>
    <n v="341131.44300000003"/>
    <x v="187"/>
    <n v="69.978999999999999"/>
    <n v="117.535"/>
    <n v="35704.599000000002"/>
    <n v="19114.219000000001"/>
    <n v="2780.25"/>
  </r>
  <r>
    <s v="BIT"/>
    <s v="COAL"/>
    <x v="0"/>
    <m/>
    <x v="13"/>
    <m/>
    <m/>
    <m/>
    <m/>
    <m/>
  </r>
  <r>
    <s v="BIT"/>
    <s v="COAL"/>
    <x v="0"/>
    <m/>
    <x v="13"/>
    <m/>
    <m/>
    <m/>
    <m/>
    <m/>
  </r>
  <r>
    <s v="SUB"/>
    <s v="COAL"/>
    <x v="0"/>
    <n v="157824072.252"/>
    <x v="188"/>
    <n v="4139.4960000000001"/>
    <n v="6286.1760000000004"/>
    <n v="16557386.552999999"/>
    <n v="3606992.1159999999"/>
    <n v="527284.63199999998"/>
  </r>
  <r>
    <s v="BIT"/>
    <s v="COAL"/>
    <x v="0"/>
    <n v="728249"/>
    <x v="189"/>
    <n v="47.988"/>
    <n v="527.76599999999996"/>
    <n v="74977.493000000002"/>
    <n v="12092.031999999999"/>
    <n v="1733.529"/>
  </r>
  <r>
    <s v="BIT"/>
    <s v="COAL"/>
    <x v="0"/>
    <n v="1038359"/>
    <x v="190"/>
    <n v="67.361999999999995"/>
    <n v="740.84900000000005"/>
    <n v="106905.13"/>
    <n v="17234.341"/>
    <n v="2470.692"/>
  </r>
  <r>
    <s v="BIT"/>
    <s v="COAL"/>
    <x v="0"/>
    <n v="178290.43"/>
    <x v="191"/>
    <n v="16.056999999999999"/>
    <n v="176.61099999999999"/>
    <n v="18356.042000000001"/>
    <n v="4036.1990000000001"/>
    <n v="585.77700000000004"/>
  </r>
  <r>
    <s v="SUB"/>
    <s v="COAL"/>
    <x v="0"/>
    <n v="23641602.596999999"/>
    <x v="192"/>
    <n v="1540.7280000000001"/>
    <n v="6303.74"/>
    <n v="2476572.5819999999"/>
    <n v="552290.18599999999"/>
    <n v="80358.074999999997"/>
  </r>
  <r>
    <s v="SUB"/>
    <s v="COAL"/>
    <x v="0"/>
    <n v="22814227.741"/>
    <x v="193"/>
    <n v="1144.598"/>
    <n v="9722.9850000000006"/>
    <n v="2322780.923"/>
    <n v="541822.48899999994"/>
    <n v="78649.588000000003"/>
  </r>
  <r>
    <s v="SUB"/>
    <s v="COAL"/>
    <x v="0"/>
    <n v="3839810.1"/>
    <x v="194"/>
    <n v="157.54599999999999"/>
    <n v="245.82300000000001"/>
    <n v="402720.6"/>
    <n v="86442.682000000001"/>
    <n v="12574.052"/>
  </r>
  <r>
    <s v="SUB"/>
    <s v="COAL"/>
    <x v="0"/>
    <n v="57344550.923"/>
    <x v="195"/>
    <n v="3307.627"/>
    <n v="27453.258999999998"/>
    <n v="6014294.4500000002"/>
    <n v="1412188.172"/>
    <n v="205457.49799999999"/>
  </r>
  <r>
    <s v="BIT"/>
    <s v="COAL"/>
    <x v="0"/>
    <n v="754849.16500000004"/>
    <x v="196"/>
    <n v="41.482999999999997"/>
    <n v="181.49199999999999"/>
    <n v="76362.740999999995"/>
    <n v="14845.312"/>
    <n v="2027.4829999999999"/>
  </r>
  <r>
    <s v="BIT"/>
    <s v="COAL"/>
    <x v="0"/>
    <n v="6377185.0769999996"/>
    <x v="197"/>
    <n v="556.49"/>
    <n v="444.238"/>
    <n v="624626.06599999999"/>
    <n v="186292.976"/>
    <n v="26327.432000000001"/>
  </r>
  <r>
    <s v="SUB"/>
    <s v="COAL"/>
    <x v="0"/>
    <n v="28095246.324999999"/>
    <x v="198"/>
    <n v="1522.056"/>
    <n v="15512.922"/>
    <n v="2946624.82"/>
    <n v="665581.28200000001"/>
    <n v="96858.641000000003"/>
  </r>
  <r>
    <s v="SUB"/>
    <s v="COAL"/>
    <x v="0"/>
    <n v="30730575.629999999"/>
    <x v="199"/>
    <n v="687.10599999999999"/>
    <n v="1608.5630000000001"/>
    <n v="3223022.41"/>
    <n v="710659.74899999995"/>
    <n v="103362.25599999999"/>
  </r>
  <r>
    <s v="SUB"/>
    <s v="COAL"/>
    <x v="0"/>
    <m/>
    <x v="13"/>
    <m/>
    <m/>
    <m/>
    <n v="0"/>
    <n v="0"/>
  </r>
  <r>
    <s v="SUB"/>
    <s v="COAL"/>
    <x v="0"/>
    <n v="212341.986"/>
    <x v="200"/>
    <n v="11.593999999999999"/>
    <n v="73.525000000000006"/>
    <n v="22709.170999999998"/>
    <n v="5149.4780000000001"/>
    <n v="749.01499999999999"/>
  </r>
  <r>
    <s v="SUB"/>
    <s v="COAL"/>
    <x v="0"/>
    <n v="205595.66699999999"/>
    <x v="201"/>
    <n v="11.226000000000001"/>
    <n v="71.188999999999993"/>
    <n v="21987.678"/>
    <n v="4985.8739999999998"/>
    <n v="725.21799999999996"/>
  </r>
  <r>
    <s v="SUB"/>
    <s v="COAL"/>
    <x v="0"/>
    <n v="134803.99400000001"/>
    <x v="202"/>
    <n v="7.8650000000000002"/>
    <n v="49.877000000000002"/>
    <n v="14416.777"/>
    <n v="3269.114"/>
    <n v="475.50700000000001"/>
  </r>
  <r>
    <s v="SUB"/>
    <s v="COAL"/>
    <x v="0"/>
    <n v="19805754.82"/>
    <x v="203"/>
    <n v="2908.1729999999998"/>
    <n v="3953.3760000000002"/>
    <n v="1920134.99"/>
    <n v="371579.03100000002"/>
    <n v="53693.652000000002"/>
  </r>
  <r>
    <s v="SUB"/>
    <s v="COAL"/>
    <x v="0"/>
    <n v="81735742.664000005"/>
    <x v="204"/>
    <n v="1785.4380000000001"/>
    <n v="4576.0150000000003"/>
    <n v="8572440.4489999991"/>
    <n v="1896223.9439999999"/>
    <n v="275793.88099999999"/>
  </r>
  <r>
    <s v="SUB"/>
    <s v="COAL"/>
    <x v="0"/>
    <n v="1167882.193"/>
    <x v="205"/>
    <n v="10.009"/>
    <n v="285.74700000000001"/>
    <n v="83428.850999999995"/>
    <n v="46275.298999999999"/>
    <n v="6342.3559999999998"/>
  </r>
  <r>
    <s v="SUB"/>
    <s v="COAL"/>
    <x v="0"/>
    <n v="6956284.2249999996"/>
    <x v="206"/>
    <n v="163.97800000000001"/>
    <n v="2421.2280000000001"/>
    <n v="724914.95"/>
    <n v="162308.092"/>
    <n v="23612.822"/>
  </r>
  <r>
    <s v="SUB"/>
    <s v="COAL"/>
    <x v="0"/>
    <n v="4739509.2609999999"/>
    <x v="207"/>
    <n v="135.298"/>
    <n v="245.21100000000001"/>
    <n v="497066.41"/>
    <n v="113562.386"/>
    <n v="16512.974999999999"/>
  </r>
  <r>
    <s v="SUB"/>
    <s v="COAL"/>
    <x v="0"/>
    <n v="141254668.45699999"/>
    <x v="208"/>
    <n v="3866.19"/>
    <n v="11458.617"/>
    <n v="14814782.897"/>
    <n v="3363064.966"/>
    <n v="489218.23800000001"/>
  </r>
  <r>
    <s v="SUB"/>
    <s v="COAL"/>
    <x v="0"/>
    <n v="5018686.5259999996"/>
    <x v="0"/>
    <n v="0"/>
    <n v="2.8000000000000001E-2"/>
    <n v="531920.97100000002"/>
    <n v="119517.117"/>
    <n v="17374.687000000002"/>
  </r>
  <r>
    <s v="SUB"/>
    <s v="COAL"/>
    <x v="0"/>
    <n v="59258.286999999997"/>
    <x v="0"/>
    <n v="0"/>
    <n v="19.966999999999999"/>
    <n v="6337.4489999999996"/>
    <n v="1413.5139999999999"/>
    <n v="206.084"/>
  </r>
  <r>
    <s v="SUB"/>
    <s v="COAL"/>
    <x v="0"/>
    <n v="13165279.396"/>
    <x v="209"/>
    <n v="507.82100000000003"/>
    <n v="2943.5349999999999"/>
    <n v="1380773.8770000001"/>
    <n v="298740.92099999997"/>
    <n v="43459.523000000001"/>
  </r>
  <r>
    <s v="BIT"/>
    <s v="COAL"/>
    <x v="0"/>
    <n v="327765.33299999998"/>
    <x v="210"/>
    <n v="24.370999999999999"/>
    <n v="449.95600000000002"/>
    <n v="30510.449000000001"/>
    <n v="7000.4539999999997"/>
    <n v="1013.802"/>
  </r>
  <r>
    <s v="SUB"/>
    <s v="COAL"/>
    <x v="0"/>
    <n v="13330060.106000001"/>
    <x v="211"/>
    <n v="1307.1669999999999"/>
    <n v="6318.3329999999996"/>
    <n v="1398055.652"/>
    <n v="286649.40999999997"/>
    <n v="41647.718000000001"/>
  </r>
  <r>
    <s v="BIT"/>
    <s v="COAL"/>
    <x v="0"/>
    <n v="386280.74800000002"/>
    <x v="212"/>
    <n v="16.738"/>
    <n v="998.35500000000002"/>
    <n v="39369.697"/>
    <n v="20177.858"/>
    <n v="2933.3049999999998"/>
  </r>
  <r>
    <s v="SUB"/>
    <s v="COAL"/>
    <x v="0"/>
    <m/>
    <x v="13"/>
    <m/>
    <m/>
    <m/>
    <m/>
    <m/>
  </r>
  <r>
    <s v="BIT"/>
    <s v="COAL"/>
    <x v="0"/>
    <n v="780881.47900000005"/>
    <x v="213"/>
    <n v="77.463999999999999"/>
    <n v="1045.0070000000001"/>
    <n v="64850.148999999998"/>
    <n v="14778.950999999999"/>
    <n v="2141.3319999999999"/>
  </r>
  <r>
    <s v="SUB"/>
    <s v="COAL"/>
    <x v="0"/>
    <n v="32943404.767999999"/>
    <x v="214"/>
    <n v="601.779"/>
    <n v="1441.394"/>
    <n v="3390305.8629999999"/>
    <n v="838419.897"/>
    <n v="121868.508"/>
  </r>
  <r>
    <s v="SUB"/>
    <s v="COAL"/>
    <x v="0"/>
    <n v="88318850.531000003"/>
    <x v="215"/>
    <n v="1183.9190000000001"/>
    <n v="286.399"/>
    <n v="9262882.5390000008"/>
    <n v="2161367.7599999998"/>
    <n v="314497.24699999997"/>
  </r>
  <r>
    <s v="SUB"/>
    <s v="COAL"/>
    <x v="0"/>
    <n v="7873664.4469999997"/>
    <x v="216"/>
    <n v="401.25700000000001"/>
    <n v="1766.4829999999999"/>
    <n v="794657.74100000004"/>
    <n v="183145.62400000001"/>
    <n v="26570.239000000001"/>
  </r>
  <r>
    <s v="SUB"/>
    <s v="COAL"/>
    <x v="0"/>
    <n v="25211313.313999999"/>
    <x v="217"/>
    <n v="493.43599999999998"/>
    <n v="3020.846"/>
    <n v="2622980.8760000002"/>
    <n v="581725.50199999998"/>
    <n v="84553.778000000006"/>
  </r>
  <r>
    <s v="SUB"/>
    <s v="COAL"/>
    <x v="0"/>
    <n v="142375808.183"/>
    <x v="218"/>
    <n v="2800.2170000000001"/>
    <n v="33092.285000000003"/>
    <n v="14932376.720000001"/>
    <n v="3804980.4980000001"/>
    <n v="553504.75199999998"/>
  </r>
  <r>
    <s v="SUB"/>
    <s v="COAL"/>
    <x v="0"/>
    <n v="3067259.923"/>
    <x v="219"/>
    <n v="518.69299999999998"/>
    <n v="769.93700000000001"/>
    <n v="320384.76799999998"/>
    <n v="118203.026"/>
    <n v="16965.163"/>
  </r>
  <r>
    <s v="SUB"/>
    <s v="COAL"/>
    <x v="0"/>
    <n v="54887275.167000003"/>
    <x v="220"/>
    <n v="1826.258"/>
    <n v="11703.395"/>
    <n v="5756154.3039999995"/>
    <n v="1412275.0689999999"/>
    <n v="205407.30900000001"/>
  </r>
  <r>
    <s v="BIT"/>
    <s v="COAL"/>
    <x v="0"/>
    <n v="116311"/>
    <x v="221"/>
    <n v="3.51"/>
    <n v="192.042"/>
    <n v="7248.3209999999999"/>
    <n v="4937.0230000000001"/>
    <n v="672.303"/>
  </r>
  <r>
    <s v="SUB"/>
    <s v="COAL"/>
    <x v="0"/>
    <n v="31524890.055"/>
    <x v="222"/>
    <n v="1534.6189999999999"/>
    <n v="8604.2129999999997"/>
    <n v="3306322.0359999998"/>
    <n v="767198.90800000005"/>
    <n v="111651.049"/>
  </r>
  <r>
    <s v="BIT"/>
    <s v="COAL"/>
    <x v="0"/>
    <n v="1102481.5060000001"/>
    <x v="223"/>
    <n v="16.872"/>
    <n v="1526.7809999999999"/>
    <n v="78049.112999999998"/>
    <n v="33506.252"/>
    <n v="4601.1580000000004"/>
  </r>
  <r>
    <s v="SUB"/>
    <s v="COAL"/>
    <x v="0"/>
    <n v="78055150.420000002"/>
    <x v="224"/>
    <n v="8113.2209999999995"/>
    <n v="16733.725999999999"/>
    <n v="8186424.3360000001"/>
    <n v="1996204.179"/>
    <n v="290369.24400000001"/>
  </r>
  <r>
    <s v="SUB"/>
    <s v="COAL"/>
    <x v="0"/>
    <n v="70110790.436000004"/>
    <x v="225"/>
    <n v="1144.92"/>
    <n v="17444.440999999999"/>
    <n v="7353221.4970000004"/>
    <n v="1969078.4029999999"/>
    <n v="286436.353"/>
  </r>
  <r>
    <s v="SUB"/>
    <s v="COAL"/>
    <x v="0"/>
    <n v="14984261.465"/>
    <x v="226"/>
    <n v="1172.17"/>
    <n v="4847.192"/>
    <n v="1571532.2420000001"/>
    <n v="412922.424"/>
    <n v="59872.017"/>
  </r>
  <r>
    <s v="SUB"/>
    <s v="COAL"/>
    <x v="0"/>
    <n v="18748843.162999999"/>
    <x v="227"/>
    <n v="485.28399999999999"/>
    <n v="6651.2849999999999"/>
    <n v="1923631.828"/>
    <n v="441830.18400000001"/>
    <n v="64271.510999999999"/>
  </r>
  <r>
    <s v="SUB"/>
    <s v="COAL"/>
    <x v="0"/>
    <n v="49159408.674000002"/>
    <x v="228"/>
    <n v="2918.8290000000002"/>
    <n v="1483.7529999999999"/>
    <n v="5155834.0760000004"/>
    <n v="1325827.1129999999"/>
    <n v="192861.929"/>
  </r>
  <r>
    <s v="SUB"/>
    <s v="COAL"/>
    <x v="0"/>
    <n v="80980716.616999999"/>
    <x v="229"/>
    <n v="6423.4110000000001"/>
    <n v="16602.393"/>
    <n v="8492875.5250000004"/>
    <n v="1918253.23"/>
    <n v="279038.46000000002"/>
  </r>
  <r>
    <s v="SUB"/>
    <s v="COAL"/>
    <x v="0"/>
    <n v="91307172.325000003"/>
    <x v="230"/>
    <n v="3215.3040000000001"/>
    <n v="14898.475"/>
    <n v="7214462.7000000002"/>
    <n v="1024717.909"/>
    <n v="143921.07699999999"/>
  </r>
  <r>
    <s v="BIT"/>
    <s v="COAL"/>
    <x v="0"/>
    <n v="8671635.3540000003"/>
    <x v="231"/>
    <n v="1101.8030000000001"/>
    <n v="2210.0529999999999"/>
    <n v="889709.67599999998"/>
    <n v="202459.761"/>
    <n v="29464.638999999999"/>
  </r>
  <r>
    <s v="LIG"/>
    <s v="COAL"/>
    <x v="1"/>
    <n v="31146674.824999999"/>
    <x v="232"/>
    <n v="995.28899999999999"/>
    <n v="2881.6019999999999"/>
    <n v="3372654.7"/>
    <n v="674238.42599999998"/>
    <n v="98061.532000000007"/>
  </r>
  <r>
    <s v="BIT"/>
    <s v="COAL"/>
    <x v="0"/>
    <n v="44298866.75"/>
    <x v="233"/>
    <n v="4157.5479999999998"/>
    <n v="70666.494000000006"/>
    <n v="4453088.1960000005"/>
    <n v="985133.10400000005"/>
    <n v="142990.86600000001"/>
  </r>
  <r>
    <s v="SUB"/>
    <s v="COAL"/>
    <x v="0"/>
    <n v="155521517.80599999"/>
    <x v="234"/>
    <n v="6633.2820000000002"/>
    <n v="10801.373"/>
    <n v="16309796.411"/>
    <n v="3579686.4079999998"/>
    <n v="520680.76799999998"/>
  </r>
  <r>
    <s v="WC"/>
    <s v="COAL"/>
    <x v="0"/>
    <n v="4348481.34"/>
    <x v="235"/>
    <n v="354.58600000000001"/>
    <n v="997.19299999999998"/>
    <n v="457716.929"/>
    <n v="10138.210999999999"/>
    <n v="15159.924000000001"/>
  </r>
  <r>
    <s v="SUB"/>
    <s v="COAL"/>
    <x v="0"/>
    <n v="8879990.7740000002"/>
    <x v="236"/>
    <n v="130.58600000000001"/>
    <n v="390.68200000000002"/>
    <n v="931025.03099999996"/>
    <n v="205715.35699999999"/>
    <n v="29919.651999999998"/>
  </r>
  <r>
    <s v="SUB"/>
    <s v="COAL"/>
    <x v="0"/>
    <n v="6557653.8459999999"/>
    <x v="237"/>
    <n v="348.64400000000001"/>
    <n v="1620.0730000000001"/>
    <n v="687763.24199999997"/>
    <n v="158219.45499999999"/>
    <n v="23012.723999999998"/>
  </r>
  <r>
    <s v="LIG"/>
    <s v="COAL"/>
    <x v="1"/>
    <n v="4052904.719"/>
    <x v="238"/>
    <n v="358.93099999999998"/>
    <n v="1045.4259999999999"/>
    <n v="440778.283"/>
    <n v="89423.663"/>
    <n v="13005.06"/>
  </r>
  <r>
    <s v="LIG"/>
    <s v="COAL"/>
    <x v="1"/>
    <n v="54483.474999999999"/>
    <x v="0"/>
    <n v="0"/>
    <n v="0"/>
    <n v="5787.1629999999996"/>
    <n v="1321.2719999999999"/>
    <n v="192.185"/>
  </r>
  <r>
    <s v="BIT"/>
    <s v="COAL"/>
    <x v="0"/>
    <n v="17343286.738000002"/>
    <x v="239"/>
    <n v="348.12900000000002"/>
    <n v="1281.357"/>
    <n v="1750437.9269999999"/>
    <n v="413791.68300000002"/>
    <n v="60408.982000000004"/>
  </r>
  <r>
    <s v="BIT"/>
    <s v="COAL"/>
    <x v="0"/>
    <n v="122353813.513"/>
    <x v="240"/>
    <n v="2861.6610000000001"/>
    <n v="7032.4979999999996"/>
    <n v="12553496.732999999"/>
    <n v="2959704.7370000002"/>
    <n v="430576.72700000001"/>
  </r>
  <r>
    <s v="BIT"/>
    <s v="COAL"/>
    <x v="0"/>
    <n v="399377.77399999998"/>
    <x v="241"/>
    <n v="103.645"/>
    <n v="729.66899999999998"/>
    <n v="0"/>
    <n v="32929.029000000002"/>
    <n v="8047.1419999999998"/>
  </r>
  <r>
    <s v="BIT"/>
    <s v="COAL"/>
    <x v="0"/>
    <n v="54949785.413999997"/>
    <x v="242"/>
    <n v="728.06700000000001"/>
    <n v="1242.55"/>
    <n v="5637843.5259999996"/>
    <n v="1347564.368"/>
    <n v="196116.37299999999"/>
  </r>
  <r>
    <s v="BIT"/>
    <s v="COAL"/>
    <x v="0"/>
    <n v="925389.37600000005"/>
    <x v="243"/>
    <n v="76.238"/>
    <n v="38.386000000000003"/>
    <n v="94942.607000000004"/>
    <n v="20602.038"/>
    <n v="2996.66"/>
  </r>
  <r>
    <s v="BIT"/>
    <s v="COAL"/>
    <x v="0"/>
    <m/>
    <x v="13"/>
    <m/>
    <m/>
    <m/>
    <m/>
    <m/>
  </r>
  <r>
    <s v="BIT"/>
    <s v="COAL"/>
    <x v="0"/>
    <n v="24649579.113000002"/>
    <x v="244"/>
    <n v="1731.31"/>
    <n v="1718.0930000000001"/>
    <n v="2529045.2930000001"/>
    <n v="598168.103"/>
    <n v="87083.097999999998"/>
  </r>
  <r>
    <s v="BIT"/>
    <s v="COAL"/>
    <x v="0"/>
    <n v="1219904.4820000001"/>
    <x v="245"/>
    <n v="116.55800000000001"/>
    <n v="1040.8240000000001"/>
    <n v="104835.715"/>
    <n v="33891.466"/>
    <n v="4724.9049999999997"/>
  </r>
  <r>
    <s v="BIT"/>
    <s v="COAL"/>
    <x v="0"/>
    <n v="92515197.942000002"/>
    <x v="246"/>
    <n v="3204.3539999999998"/>
    <n v="5917.442"/>
    <n v="9492055.8900000006"/>
    <n v="2127875.216"/>
    <n v="309557.74"/>
  </r>
  <r>
    <s v="BIT"/>
    <s v="COAL"/>
    <x v="0"/>
    <n v="28383297.986000001"/>
    <x v="247"/>
    <n v="1146.921"/>
    <n v="3490.7089999999998"/>
    <n v="2909098.6060000001"/>
    <n v="747437.85600000003"/>
    <n v="108828.912"/>
  </r>
  <r>
    <s v="BIT"/>
    <s v="COAL"/>
    <x v="0"/>
    <m/>
    <x v="13"/>
    <m/>
    <m/>
    <m/>
    <m/>
    <m/>
  </r>
  <r>
    <s v="BIT"/>
    <s v="COAL"/>
    <x v="0"/>
    <m/>
    <x v="13"/>
    <m/>
    <m/>
    <m/>
    <m/>
    <m/>
  </r>
  <r>
    <s v="BIT"/>
    <s v="COAL"/>
    <x v="0"/>
    <n v="123471505.779"/>
    <x v="248"/>
    <n v="3817.6030000000001"/>
    <n v="15647.791999999999"/>
    <n v="12664589.59"/>
    <n v="3225327.4219999998"/>
    <n v="469247.679"/>
  </r>
  <r>
    <s v="BIT"/>
    <s v="COAL"/>
    <x v="0"/>
    <m/>
    <x v="13"/>
    <m/>
    <m/>
    <m/>
    <m/>
    <m/>
  </r>
  <r>
    <s v="BIT"/>
    <s v="COAL"/>
    <x v="0"/>
    <n v="52911.826000000001"/>
    <x v="249"/>
    <n v="5.1369999999999996"/>
    <n v="157.785"/>
    <n v="5289.3069999999998"/>
    <n v="3116.703"/>
    <n v="452.63900000000001"/>
  </r>
  <r>
    <s v="BIT"/>
    <s v="COAL"/>
    <x v="0"/>
    <n v="4709281.9479999999"/>
    <x v="250"/>
    <n v="296.82400000000001"/>
    <n v="255.46600000000001"/>
    <n v="483173.038"/>
    <n v="124530.15"/>
    <n v="18123.185000000001"/>
  </r>
  <r>
    <s v="BIT"/>
    <s v="COAL"/>
    <x v="0"/>
    <n v="734007.92099999997"/>
    <x v="251"/>
    <n v="1.7110000000000001"/>
    <n v="35.082000000000001"/>
    <n v="75308.797000000006"/>
    <n v="19549.463"/>
    <n v="2844.9169999999999"/>
  </r>
  <r>
    <s v="SUB"/>
    <s v="COAL"/>
    <x v="0"/>
    <m/>
    <x v="13"/>
    <m/>
    <m/>
    <m/>
    <n v="0"/>
    <n v="0"/>
  </r>
  <r>
    <s v="SUB"/>
    <s v="COAL"/>
    <x v="0"/>
    <n v="473509.16700000002"/>
    <x v="0"/>
    <n v="0"/>
    <n v="146.23099999999999"/>
    <n v="50640.012000000002"/>
    <n v="11483.01"/>
    <n v="1670.2560000000001"/>
  </r>
  <r>
    <s v="LIG"/>
    <s v="COAL"/>
    <x v="1"/>
    <n v="67550294.303000003"/>
    <x v="252"/>
    <n v="3603.5770000000002"/>
    <n v="12783.584999999999"/>
    <n v="7354195.8320000004"/>
    <n v="1590990.5859999999"/>
    <n v="231427.696"/>
  </r>
  <r>
    <s v="RC"/>
    <s v="COAL"/>
    <x v="0"/>
    <n v="92816375.288000003"/>
    <x v="253"/>
    <n v="3177.6959999999999"/>
    <n v="15824.379000000001"/>
    <n v="10104931.516000001"/>
    <n v="2266881.1510000001"/>
    <n v="329734.65299999999"/>
  </r>
  <r>
    <s v="LIG"/>
    <s v="COAL"/>
    <x v="1"/>
    <n v="32197995.938000001"/>
    <x v="254"/>
    <n v="4681.2740000000003"/>
    <n v="12777.11"/>
    <n v="3505390.9309999999"/>
    <n v="751650.94799999997"/>
    <n v="109353.868"/>
  </r>
  <r>
    <s v="LIG"/>
    <s v="COAL"/>
    <x v="1"/>
    <n v="40285878.958999999"/>
    <x v="255"/>
    <n v="2504.3620000000001"/>
    <n v="1437.248"/>
    <n v="4385921.8930000002"/>
    <n v="999211.09900000005"/>
    <n v="145369.99600000001"/>
  </r>
  <r>
    <s v="LIG"/>
    <s v="COAL"/>
    <x v="1"/>
    <n v="48969773.397"/>
    <x v="256"/>
    <n v="2748.9290000000001"/>
    <n v="2070.163"/>
    <n v="5331335.0760000004"/>
    <n v="1248413.726"/>
    <n v="181613.13699999999"/>
  </r>
  <r>
    <s v="LIG"/>
    <s v="COAL"/>
    <x v="1"/>
    <n v="5541466.818"/>
    <x v="257"/>
    <n v="389.31599999999997"/>
    <n v="2338.5239999999999"/>
    <n v="601669.77300000004"/>
    <n v="174939.399"/>
    <n v="25445.706999999999"/>
  </r>
  <r>
    <s v="LIG"/>
    <s v="COAL"/>
    <x v="1"/>
    <n v="970663.16500000004"/>
    <x v="258"/>
    <n v="429.32100000000003"/>
    <n v="609.53899999999999"/>
    <n v="105681.655"/>
    <n v="7550.9920000000002"/>
    <n v="1099.0989999999999"/>
  </r>
  <r>
    <s v="SUB"/>
    <s v="COAL"/>
    <x v="0"/>
    <n v="13427100.032"/>
    <x v="259"/>
    <n v="712.68499999999995"/>
    <n v="2590.8530000000001"/>
    <n v="1408230.9010000001"/>
    <n v="338827.45699999999"/>
    <n v="49286.565999999999"/>
  </r>
  <r>
    <s v="SUB"/>
    <s v="COAL"/>
    <x v="0"/>
    <m/>
    <x v="13"/>
    <m/>
    <m/>
    <m/>
    <m/>
    <m/>
  </r>
  <r>
    <s v="SUB"/>
    <s v="COAL"/>
    <x v="0"/>
    <n v="2332218.9679999999"/>
    <x v="260"/>
    <n v="31.286999999999999"/>
    <n v="489.101"/>
    <n v="249268.08799999999"/>
    <n v="56488.404999999999"/>
    <n v="8216.1769999999997"/>
  </r>
  <r>
    <s v="SUB"/>
    <s v="COAL"/>
    <x v="0"/>
    <n v="233277.402"/>
    <x v="261"/>
    <n v="14.393000000000001"/>
    <n v="67.650000000000006"/>
    <n v="24948.134999999998"/>
    <n v="5657.18"/>
    <n v="822.86199999999997"/>
  </r>
  <r>
    <s v="SUB"/>
    <s v="COAL"/>
    <x v="0"/>
    <n v="88075773.625"/>
    <x v="262"/>
    <n v="3199.373"/>
    <n v="24483.816999999999"/>
    <n v="9237383.1750000007"/>
    <n v="2188765.8730000001"/>
    <n v="318339.51299999998"/>
  </r>
  <r>
    <s v="SUB"/>
    <s v="COAL"/>
    <x v="0"/>
    <n v="18668772.964000002"/>
    <x v="263"/>
    <n v="459.13799999999998"/>
    <n v="2898.835"/>
    <n v="1957976.574"/>
    <n v="425347.03700000001"/>
    <n v="61879.476999999999"/>
  </r>
  <r>
    <s v="SUB"/>
    <s v="COAL"/>
    <x v="0"/>
    <n v="3957744.0559999999"/>
    <x v="264"/>
    <n v="202.88499999999999"/>
    <n v="1595.4069999999999"/>
    <n v="412419.23100000003"/>
    <n v="138135.19899999999"/>
    <n v="20080.189999999999"/>
  </r>
  <r>
    <s v="SUB"/>
    <s v="COAL"/>
    <x v="0"/>
    <n v="89738543.967999995"/>
    <x v="265"/>
    <n v="2283.857"/>
    <n v="16134.23"/>
    <n v="9407657.2740000002"/>
    <n v="2117802.673"/>
    <n v="308086.90299999999"/>
  </r>
  <r>
    <s v="SUB"/>
    <s v="COAL"/>
    <x v="0"/>
    <n v="35503184.976000004"/>
    <x v="266"/>
    <n v="2561.1950000000002"/>
    <n v="11244.870999999999"/>
    <n v="3714819.6719999998"/>
    <n v="807088.52899999998"/>
    <n v="117363.787"/>
  </r>
  <r>
    <s v="SUB"/>
    <s v="COAL"/>
    <x v="0"/>
    <n v="6631408.8559999997"/>
    <x v="267"/>
    <n v="305.97199999999998"/>
    <n v="1452.4090000000001"/>
    <n v="695490.20499999996"/>
    <n v="146314.84"/>
    <n v="21383.641"/>
  </r>
  <r>
    <s v="SUB"/>
    <s v="COAL"/>
    <x v="0"/>
    <n v="14767955.126"/>
    <x v="268"/>
    <n v="1192.511"/>
    <n v="3241.752"/>
    <n v="1548866.4779999999"/>
    <n v="354787.42599999998"/>
    <n v="51603.49"/>
  </r>
  <r>
    <s v="SUB"/>
    <s v="COAL"/>
    <x v="0"/>
    <m/>
    <x v="13"/>
    <m/>
    <m/>
    <m/>
    <n v="56008.714999999997"/>
    <n v="8146.7219999999998"/>
  </r>
  <r>
    <s v="BIT"/>
    <s v="COAL"/>
    <x v="0"/>
    <n v="11681332.061000001"/>
    <x v="269"/>
    <n v="109.386"/>
    <n v="1044.0119999999999"/>
    <n v="1198301.3910000001"/>
    <n v="301188.39600000001"/>
    <n v="43826.017999999996"/>
  </r>
  <r>
    <s v="BIT"/>
    <s v="COAL"/>
    <x v="0"/>
    <n v="3490726.0290000001"/>
    <x v="270"/>
    <n v="103.288"/>
    <n v="286.69799999999998"/>
    <n v="354591.59700000001"/>
    <n v="62739.245999999999"/>
    <n v="9187.884"/>
  </r>
  <r>
    <s v="BIT"/>
    <s v="COAL"/>
    <x v="0"/>
    <n v="7857802.9230000004"/>
    <x v="271"/>
    <n v="220.899"/>
    <n v="693.59400000000005"/>
    <n v="805962.45299999998"/>
    <n v="189302.63500000001"/>
    <n v="27543.654999999999"/>
  </r>
  <r>
    <s v="BIT"/>
    <s v="COAL"/>
    <x v="0"/>
    <n v="13100969.444"/>
    <x v="272"/>
    <n v="367.72300000000001"/>
    <n v="191.69399999999999"/>
    <n v="842743.48400000005"/>
    <n v="75263.668999999994"/>
    <n v="9869.1550000000007"/>
  </r>
  <r>
    <s v="BIT"/>
    <s v="COAL"/>
    <x v="0"/>
    <n v="9117411.8029999994"/>
    <x v="273"/>
    <n v="186.464"/>
    <n v="661.976"/>
    <n v="935774.52"/>
    <n v="199633.666"/>
    <n v="29054.252"/>
  </r>
  <r>
    <s v="BIT"/>
    <s v="COAL"/>
    <x v="0"/>
    <n v="6139296.0889999997"/>
    <x v="274"/>
    <n v="116.658"/>
    <n v="138.74700000000001"/>
    <n v="562822.42000000004"/>
    <n v="100235.88800000001"/>
    <n v="14471.727999999999"/>
  </r>
  <r>
    <s v="SUB"/>
    <s v="COAL"/>
    <x v="0"/>
    <n v="14946929.18"/>
    <x v="275"/>
    <n v="1202.258"/>
    <n v="731.76599999999996"/>
    <n v="1567634.466"/>
    <n v="369326.60200000001"/>
    <n v="53716.587"/>
  </r>
  <r>
    <s v="BIT"/>
    <s v="COAL"/>
    <x v="0"/>
    <n v="83750954.797000006"/>
    <x v="276"/>
    <n v="9443.0259999999998"/>
    <n v="6317.0919999999996"/>
    <n v="8593202.8120000008"/>
    <n v="2082108.1370000001"/>
    <n v="302787.54100000003"/>
  </r>
  <r>
    <s v="BIT"/>
    <s v="COAL"/>
    <x v="0"/>
    <n v="117727882.296"/>
    <x v="277"/>
    <n v="7308.9870000000001"/>
    <n v="4969.5969999999998"/>
    <n v="12344265.543"/>
    <n v="2741396.2390000001"/>
    <n v="398973.61900000001"/>
  </r>
  <r>
    <s v="SUB"/>
    <s v="COAL"/>
    <x v="0"/>
    <m/>
    <x v="13"/>
    <m/>
    <m/>
    <m/>
    <m/>
    <m/>
  </r>
  <r>
    <s v="SUB"/>
    <s v="COAL"/>
    <x v="0"/>
    <m/>
    <x v="13"/>
    <m/>
    <m/>
    <m/>
    <m/>
    <m/>
  </r>
  <r>
    <s v="BIT"/>
    <s v="COAL"/>
    <x v="0"/>
    <n v="27479418.171999998"/>
    <x v="278"/>
    <n v="2046.252"/>
    <n v="7430.0919999999996"/>
    <n v="2882025.4530000002"/>
    <n v="728258.43700000003"/>
    <n v="105980.586"/>
  </r>
  <r>
    <s v="BIT"/>
    <s v="COAL"/>
    <x v="0"/>
    <n v="28066322.401000001"/>
    <x v="279"/>
    <n v="1780.298"/>
    <n v="2508.2620000000002"/>
    <n v="2943587.889"/>
    <n v="669460.61399999994"/>
    <n v="97354.581000000006"/>
  </r>
  <r>
    <s v="SUB"/>
    <s v="COAL"/>
    <x v="0"/>
    <n v="14192293.698999999"/>
    <x v="280"/>
    <n v="116.133"/>
    <n v="239.048"/>
    <n v="1487420.871"/>
    <n v="347749.02600000001"/>
    <n v="50590.131000000001"/>
  </r>
  <r>
    <s v="BIT"/>
    <s v="COAL"/>
    <x v="0"/>
    <n v="10027567.207"/>
    <x v="281"/>
    <n v="427.096"/>
    <n v="2845.1219999999998"/>
    <n v="1028822.309"/>
    <n v="247693.579"/>
    <n v="36044.269999999997"/>
  </r>
  <r>
    <s v="BIT"/>
    <s v="COAL"/>
    <x v="0"/>
    <m/>
    <x v="13"/>
    <m/>
    <m/>
    <m/>
    <n v="0"/>
    <n v="0"/>
  </r>
  <r>
    <s v="SUB"/>
    <s v="COAL"/>
    <x v="0"/>
    <n v="12812674.697000001"/>
    <x v="282"/>
    <n v="306.13200000000001"/>
    <n v="3192.373"/>
    <n v="1343781.348"/>
    <n v="308662.60399999999"/>
    <n v="44913.33"/>
  </r>
  <r>
    <s v="SUB"/>
    <s v="COAL"/>
    <x v="0"/>
    <n v="4163857.7510000002"/>
    <x v="283"/>
    <n v="93.221999999999994"/>
    <n v="951.29700000000003"/>
    <n v="436704.413"/>
    <n v="109223.145"/>
    <n v="15889.002"/>
  </r>
  <r>
    <s v="BIT"/>
    <s v="COAL"/>
    <x v="0"/>
    <n v="2036938.4380000001"/>
    <x v="284"/>
    <n v="196.01"/>
    <n v="3344.2130000000002"/>
    <n v="209714.72200000001"/>
    <n v="43010.413999999997"/>
    <n v="6241.24"/>
  </r>
  <r>
    <s v="BIT"/>
    <s v="COAL"/>
    <x v="0"/>
    <m/>
    <x v="13"/>
    <m/>
    <m/>
    <m/>
    <m/>
    <m/>
  </r>
  <r>
    <s v="BIT"/>
    <s v="COAL"/>
    <x v="0"/>
    <n v="17989413.416000001"/>
    <x v="285"/>
    <n v="280.68"/>
    <n v="4817.2359999999999"/>
    <n v="1845712.2169999999"/>
    <n v="440475.49599999998"/>
    <n v="64099.114000000001"/>
  </r>
  <r>
    <s v="BIT"/>
    <s v="COAL"/>
    <x v="0"/>
    <n v="2672136.0699999998"/>
    <x v="286"/>
    <n v="215.351"/>
    <n v="3560.61"/>
    <n v="280252.51799999998"/>
    <n v="63840.442999999999"/>
    <n v="9302.1569999999992"/>
  </r>
  <r>
    <s v="BIT"/>
    <s v="COAL"/>
    <x v="0"/>
    <n v="20955581.539000001"/>
    <x v="287"/>
    <n v="1048.482"/>
    <n v="34936.457000000002"/>
    <n v="2149922.8859999999"/>
    <n v="519737.84100000001"/>
    <n v="75642.793999999994"/>
  </r>
  <r>
    <s v="BIT"/>
    <s v="COAL"/>
    <x v="0"/>
    <n v="102812172.877"/>
    <x v="288"/>
    <n v="1540.402"/>
    <n v="10658.037"/>
    <n v="10723388.163000001"/>
    <n v="2579868.679"/>
    <n v="375389.43800000002"/>
  </r>
  <r>
    <s v="BIT"/>
    <s v="COAL"/>
    <x v="0"/>
    <n v="85630349.211999997"/>
    <x v="289"/>
    <n v="4172.0680000000002"/>
    <n v="7369.6660000000002"/>
    <n v="8941026.1209999993"/>
    <n v="2004132.233"/>
    <n v="291531.19500000001"/>
  </r>
  <r>
    <s v="BIT"/>
    <s v="COAL"/>
    <x v="0"/>
    <n v="917268.36"/>
    <x v="290"/>
    <n v="0.123"/>
    <n v="1277.857"/>
    <n v="94372.160000000003"/>
    <n v="22211.571"/>
    <n v="3230.643"/>
  </r>
  <r>
    <s v="SUB"/>
    <s v="COAL"/>
    <x v="0"/>
    <n v="10953927.654999999"/>
    <x v="291"/>
    <n v="272.44400000000002"/>
    <n v="22127.249"/>
    <n v="1148127.6510000001"/>
    <n v="322136.13799999998"/>
    <n v="46892.485999999997"/>
  </r>
  <r>
    <s v="BIT"/>
    <s v="COAL"/>
    <x v="0"/>
    <m/>
    <x v="13"/>
    <m/>
    <m/>
    <m/>
    <m/>
    <m/>
  </r>
  <r>
    <s v="BIT"/>
    <s v="COAL"/>
    <x v="0"/>
    <m/>
    <x v="13"/>
    <m/>
    <m/>
    <m/>
    <m/>
    <m/>
  </r>
  <r>
    <s v="BIT"/>
    <s v="COAL"/>
    <x v="0"/>
    <n v="162988976.66499999"/>
    <x v="292"/>
    <n v="4359.3100000000004"/>
    <n v="36871.928999999996"/>
    <n v="17022330.322000001"/>
    <n v="3835084.6379999998"/>
    <n v="557889.27599999995"/>
  </r>
  <r>
    <s v="COG"/>
    <s v="COAL"/>
    <x v="0"/>
    <n v="2948542.906"/>
    <x v="0"/>
    <n v="0"/>
    <n v="0.73699999999999999"/>
    <n v="172327.527"/>
    <n v="6501.4889999999996"/>
    <n v="648.74199999999996"/>
  </r>
  <r>
    <s v="BIT"/>
    <s v="COAL"/>
    <x v="0"/>
    <m/>
    <x v="13"/>
    <m/>
    <m/>
    <m/>
    <m/>
    <m/>
  </r>
  <r>
    <s v="BIT"/>
    <s v="COAL"/>
    <x v="0"/>
    <n v="111225510.87800001"/>
    <x v="293"/>
    <n v="3116.288"/>
    <n v="10851.739"/>
    <n v="11411731.57"/>
    <n v="2500063.7400000002"/>
    <n v="363784.45500000002"/>
  </r>
  <r>
    <s v="BIT"/>
    <s v="COAL"/>
    <x v="0"/>
    <n v="41445799.758000001"/>
    <x v="294"/>
    <n v="2152.857"/>
    <n v="13095.778"/>
    <n v="4250516.7149999999"/>
    <n v="954431.74699999997"/>
    <n v="138872.908"/>
  </r>
  <r>
    <s v="BIT"/>
    <s v="COAL"/>
    <x v="0"/>
    <n v="57065139.171999998"/>
    <x v="295"/>
    <n v="1809.367"/>
    <n v="13747.763000000001"/>
    <n v="5854882.483"/>
    <n v="1347752.493"/>
    <n v="196064.72200000001"/>
  </r>
  <r>
    <s v="BIT"/>
    <s v="COAL"/>
    <x v="0"/>
    <m/>
    <x v="13"/>
    <m/>
    <m/>
    <m/>
    <m/>
    <m/>
  </r>
  <r>
    <s v="SUB"/>
    <s v="COAL"/>
    <x v="0"/>
    <n v="2195400.4139999999"/>
    <x v="296"/>
    <n v="34.363999999999997"/>
    <n v="665.37599999999998"/>
    <n v="230255.59400000001"/>
    <n v="49233.050999999999"/>
    <n v="7179.94"/>
  </r>
  <r>
    <s v="BIT"/>
    <s v="COAL"/>
    <x v="0"/>
    <n v="73468287.892000005"/>
    <x v="297"/>
    <n v="2305.85"/>
    <n v="28478.673999999999"/>
    <n v="7537841.051"/>
    <n v="1929002.202"/>
    <n v="280661.98700000002"/>
  </r>
  <r>
    <s v="COG"/>
    <s v="COAL"/>
    <x v="0"/>
    <n v="6569660.25"/>
    <x v="0"/>
    <n v="0"/>
    <n v="1.7470000000000001"/>
    <n v="383963.78"/>
    <n v="14486.092000000001"/>
    <n v="1445.338"/>
  </r>
  <r>
    <s v="BIT"/>
    <s v="COAL"/>
    <x v="0"/>
    <n v="32544.427"/>
    <x v="298"/>
    <n v="3.0419999999999998"/>
    <n v="76.341999999999999"/>
    <n v="3350.6390000000001"/>
    <n v="768.78"/>
    <n v="111.73"/>
  </r>
  <r>
    <s v="BIT"/>
    <s v="COAL"/>
    <x v="0"/>
    <n v="31241188.304000001"/>
    <x v="299"/>
    <n v="994.57899999999995"/>
    <n v="49575.214"/>
    <n v="3275415.1009999998"/>
    <n v="821104.77"/>
    <n v="119499.851"/>
  </r>
  <r>
    <s v="BIT"/>
    <s v="COAL"/>
    <x v="0"/>
    <n v="3807688.4339999999"/>
    <x v="0"/>
    <n v="0"/>
    <n v="18437.789000000001"/>
    <n v="391502.109"/>
    <n v="92081.357000000004"/>
    <n v="13392.477999999999"/>
  </r>
  <r>
    <s v="BIT"/>
    <s v="COAL"/>
    <x v="0"/>
    <n v="90614.387000000002"/>
    <x v="300"/>
    <n v="36.600999999999999"/>
    <n v="213.04400000000001"/>
    <n v="9232.223"/>
    <n v="2148.4920000000002"/>
    <n v="312.34300000000002"/>
  </r>
  <r>
    <s v="BIT"/>
    <s v="COAL"/>
    <x v="0"/>
    <m/>
    <x v="13"/>
    <m/>
    <m/>
    <m/>
    <n v="0"/>
    <n v="0"/>
  </r>
  <r>
    <s v="BIT"/>
    <s v="COAL"/>
    <x v="0"/>
    <n v="185252.32500000001"/>
    <x v="0"/>
    <n v="0"/>
    <n v="161.08500000000001"/>
    <n v="19072.810000000001"/>
    <n v="4492.5309999999999"/>
    <n v="653.45899999999995"/>
  </r>
  <r>
    <s v="BIT"/>
    <s v="COAL"/>
    <x v="0"/>
    <m/>
    <x v="13"/>
    <m/>
    <m/>
    <m/>
    <m/>
    <m/>
  </r>
  <r>
    <s v="BIT"/>
    <s v="COAL"/>
    <x v="0"/>
    <n v="117365843.23800001"/>
    <x v="301"/>
    <n v="3601.7460000000001"/>
    <n v="10262.35"/>
    <n v="12309324.869999999"/>
    <n v="3094082.585"/>
    <n v="450120.28"/>
  </r>
  <r>
    <s v="BIT"/>
    <s v="COAL"/>
    <x v="0"/>
    <n v="69741897.420000002"/>
    <x v="302"/>
    <n v="4644.4709999999995"/>
    <n v="13498.34"/>
    <n v="7148998.2620000001"/>
    <n v="1706139.125"/>
    <n v="248217.818"/>
  </r>
  <r>
    <s v="BIT"/>
    <s v="COAL"/>
    <x v="0"/>
    <n v="20327236.311999999"/>
    <x v="303"/>
    <n v="1067.451"/>
    <n v="32627.467000000001"/>
    <n v="2084614.2549999999"/>
    <n v="412523.08899999998"/>
    <n v="60047.468000000001"/>
  </r>
  <r>
    <s v="BIT"/>
    <s v="COAL"/>
    <x v="0"/>
    <n v="52248.055999999997"/>
    <x v="304"/>
    <n v="4.9649999999999999"/>
    <n v="124.60899999999999"/>
    <n v="5379.2430000000004"/>
    <n v="1260.076"/>
    <n v="183.42699999999999"/>
  </r>
  <r>
    <s v="BIT"/>
    <s v="COAL"/>
    <x v="0"/>
    <n v="22492947.657000002"/>
    <x v="305"/>
    <n v="324.93900000000002"/>
    <n v="3044.9479999999999"/>
    <n v="2352563.0090000001"/>
    <n v="545473.56400000001"/>
    <n v="79341.608999999997"/>
  </r>
  <r>
    <s v="SUB"/>
    <s v="COAL"/>
    <x v="0"/>
    <n v="57044282.818000004"/>
    <x v="306"/>
    <n v="2161.6619999999998"/>
    <n v="12254.091"/>
    <n v="5912269.7709999997"/>
    <n v="1334321.304"/>
    <n v="194017.70300000001"/>
  </r>
  <r>
    <s v="SUB"/>
    <s v="COAL"/>
    <x v="0"/>
    <n v="29650344.460000001"/>
    <x v="307"/>
    <n v="1465.098"/>
    <n v="8964.9130000000005"/>
    <n v="3040998.253"/>
    <n v="652517.81099999999"/>
    <n v="94923.82"/>
  </r>
  <r>
    <s v="SUB"/>
    <s v="COAL"/>
    <x v="0"/>
    <n v="86747882.123999998"/>
    <x v="308"/>
    <n v="4721.5720000000001"/>
    <n v="20537.940999999999"/>
    <n v="9085923.3399999999"/>
    <n v="2159000.9879999999"/>
    <n v="313959.85499999998"/>
  </r>
  <r>
    <s v="SUB"/>
    <s v="COAL"/>
    <x v="0"/>
    <n v="2594168.4819999998"/>
    <x v="309"/>
    <n v="198.93100000000001"/>
    <n v="192.995"/>
    <n v="273659.962"/>
    <n v="61257.644"/>
    <n v="8902.6880000000001"/>
  </r>
  <r>
    <s v="SUB"/>
    <s v="COAL"/>
    <x v="0"/>
    <n v="91245819.297000006"/>
    <x v="310"/>
    <n v="2706.32"/>
    <n v="16962.812999999998"/>
    <n v="8849469.4499999993"/>
    <n v="1687821.7560000001"/>
    <n v="243918.56899999999"/>
  </r>
  <r>
    <s v="SUB"/>
    <s v="COAL"/>
    <x v="0"/>
    <n v="58591182.009000003"/>
    <x v="311"/>
    <n v="2090.4349999999999"/>
    <n v="14076.261"/>
    <n v="6142704.0710000005"/>
    <n v="1485045.625"/>
    <n v="216037.611"/>
  </r>
  <r>
    <s v="SUB"/>
    <s v="COAL"/>
    <x v="0"/>
    <n v="32041007.057999998"/>
    <x v="312"/>
    <n v="1255.0050000000001"/>
    <n v="7436.2219999999998"/>
    <n v="3360460.44"/>
    <n v="769529.72100000002"/>
    <n v="111967.485"/>
  </r>
  <r>
    <s v="BIT"/>
    <s v="COAL"/>
    <x v="0"/>
    <n v="0"/>
    <x v="0"/>
    <n v="0"/>
    <n v="0"/>
    <n v="0"/>
    <n v="0"/>
    <n v="0"/>
  </r>
  <r>
    <s v="BIT"/>
    <s v="COAL"/>
    <x v="0"/>
    <n v="252355.576"/>
    <x v="0"/>
    <n v="0"/>
    <n v="378.57600000000002"/>
    <n v="25981.482"/>
    <n v="6119.8419999999996"/>
    <n v="890.15899999999999"/>
  </r>
  <r>
    <s v="BIT"/>
    <s v="COAL"/>
    <x v="0"/>
    <m/>
    <x v="13"/>
    <m/>
    <m/>
    <m/>
    <m/>
    <m/>
  </r>
  <r>
    <s v="BIT"/>
    <s v="COAL"/>
    <x v="0"/>
    <n v="163438740.06400001"/>
    <x v="313"/>
    <n v="7158.8760000000002"/>
    <n v="19783.741999999998"/>
    <n v="17141451.927000001"/>
    <n v="4221897.45"/>
    <n v="614272.52300000004"/>
  </r>
  <r>
    <s v="BIT"/>
    <s v="COAL"/>
    <x v="0"/>
    <n v="59705202.644000001"/>
    <x v="314"/>
    <n v="2703.9360000000001"/>
    <n v="9814.9889999999996"/>
    <n v="6125739.6129999999"/>
    <n v="1459275.702"/>
    <n v="212329.478"/>
  </r>
  <r>
    <s v="WC"/>
    <s v="COAL"/>
    <x v="0"/>
    <n v="9869910.0130000003"/>
    <x v="315"/>
    <n v="449.10599999999999"/>
    <n v="3198.6"/>
    <n v="1039192.727"/>
    <n v="20834.027999999998"/>
    <n v="31251.008000000002"/>
  </r>
  <r>
    <s v="BIT"/>
    <s v="COAL"/>
    <x v="0"/>
    <n v="30639564.732999999"/>
    <x v="316"/>
    <n v="2192.9209999999998"/>
    <n v="4445.2889999999998"/>
    <n v="3137427.9870000002"/>
    <n v="741695.32299999997"/>
    <n v="107868.93700000001"/>
  </r>
  <r>
    <s v="WC"/>
    <s v="COAL"/>
    <x v="0"/>
    <n v="10898711.859999999"/>
    <x v="317"/>
    <n v="392.827"/>
    <n v="2831.19"/>
    <n v="1147514.2209999999"/>
    <n v="22249.951000000001"/>
    <n v="32941.197999999997"/>
  </r>
  <r>
    <s v="BIT"/>
    <s v="COAL"/>
    <x v="0"/>
    <n v="105411568.817"/>
    <x v="318"/>
    <n v="7141.9470000000001"/>
    <n v="4935.6289999999999"/>
    <n v="10810663.687000001"/>
    <n v="2607197.1310000001"/>
    <n v="379210.20899999997"/>
  </r>
  <r>
    <s v="BIT"/>
    <s v="COAL"/>
    <x v="0"/>
    <m/>
    <x v="13"/>
    <m/>
    <m/>
    <m/>
    <m/>
    <m/>
  </r>
  <r>
    <s v="WC"/>
    <s v="COAL"/>
    <x v="0"/>
    <n v="5203889.773"/>
    <x v="319"/>
    <n v="93.97"/>
    <n v="1811.453"/>
    <n v="589029.70700000005"/>
    <n v="12326.427"/>
    <n v="18459.233"/>
  </r>
  <r>
    <s v="COG"/>
    <s v="COAL"/>
    <x v="0"/>
    <n v="5735.6459999999997"/>
    <x v="0"/>
    <n v="0"/>
    <n v="0"/>
    <n v="296.20699999999999"/>
    <n v="12.647"/>
    <n v="1.262"/>
  </r>
  <r>
    <s v="BIT"/>
    <s v="COAL"/>
    <x v="0"/>
    <m/>
    <x v="13"/>
    <m/>
    <m/>
    <m/>
    <m/>
    <m/>
  </r>
  <r>
    <s v="WC"/>
    <s v="COAL"/>
    <x v="0"/>
    <n v="7846825.4079999998"/>
    <x v="320"/>
    <n v="82.210999999999999"/>
    <n v="1401.4680000000001"/>
    <n v="920920.23400000005"/>
    <n v="20138.399000000001"/>
    <n v="29925.309000000001"/>
  </r>
  <r>
    <s v="BIT"/>
    <s v="COAL"/>
    <x v="0"/>
    <m/>
    <x v="13"/>
    <m/>
    <m/>
    <m/>
    <m/>
    <m/>
  </r>
  <r>
    <s v="BIT"/>
    <s v="COAL"/>
    <x v="0"/>
    <n v="115786810.97499999"/>
    <x v="321"/>
    <n v="8373.1409999999996"/>
    <n v="123856.52899999999"/>
    <n v="11879721.498"/>
    <n v="2848435.7590000001"/>
    <n v="414405.69099999999"/>
  </r>
  <r>
    <s v="BIT"/>
    <s v="COAL"/>
    <x v="0"/>
    <n v="39420.048999999999"/>
    <x v="322"/>
    <n v="3.5249999999999999"/>
    <n v="85.84"/>
    <n v="4058.5250000000001"/>
    <n v="955.97"/>
    <n v="139.05000000000001"/>
  </r>
  <r>
    <s v="BIT"/>
    <s v="COAL"/>
    <x v="0"/>
    <n v="112359465.689"/>
    <x v="323"/>
    <n v="5441.92"/>
    <n v="28138.034"/>
    <n v="11528074.981000001"/>
    <n v="2690611.0269999998"/>
    <n v="391424.429"/>
  </r>
  <r>
    <s v="WC"/>
    <s v="COAL"/>
    <x v="0"/>
    <n v="2005708.233"/>
    <x v="324"/>
    <n v="32.649000000000001"/>
    <n v="1733.902"/>
    <n v="211102.92800000001"/>
    <n v="8903.527"/>
    <n v="4281.8950000000004"/>
  </r>
  <r>
    <s v="BIT"/>
    <s v="COAL"/>
    <x v="0"/>
    <m/>
    <x v="13"/>
    <m/>
    <m/>
    <m/>
    <m/>
    <m/>
  </r>
  <r>
    <s v="BIT"/>
    <s v="COAL"/>
    <x v="0"/>
    <n v="65140628.307999998"/>
    <x v="325"/>
    <n v="4463.5959999999995"/>
    <n v="10979.803"/>
    <n v="6683433.2740000002"/>
    <n v="1665846.906"/>
    <n v="242354.391"/>
  </r>
  <r>
    <s v="WC"/>
    <s v="COAL"/>
    <x v="0"/>
    <n v="2830192.8480000002"/>
    <x v="326"/>
    <n v="72.257000000000005"/>
    <n v="282.90800000000002"/>
    <n v="330632.55900000001"/>
    <n v="6320.0929999999998"/>
    <n v="9438.8610000000008"/>
  </r>
  <r>
    <s v="BIT"/>
    <s v="COAL"/>
    <x v="0"/>
    <n v="3403888.875"/>
    <x v="327"/>
    <n v="125.661"/>
    <n v="3960.0079999999998"/>
    <n v="349233.39500000002"/>
    <n v="78430.975000000006"/>
    <n v="11429.51"/>
  </r>
  <r>
    <s v="WC"/>
    <s v="COAL"/>
    <x v="0"/>
    <n v="7658720.3020000001"/>
    <x v="328"/>
    <n v="136.834"/>
    <n v="385.90600000000001"/>
    <n v="894859.61699999997"/>
    <n v="86830.907000000007"/>
    <n v="31952.317999999999"/>
  </r>
  <r>
    <s v="WC"/>
    <s v="COAL"/>
    <x v="0"/>
    <n v="2687882.0320000001"/>
    <x v="329"/>
    <n v="28.959"/>
    <n v="228.36"/>
    <n v="314079.68"/>
    <n v="6605.67"/>
    <n v="9200.2289999999994"/>
  </r>
  <r>
    <s v="WC"/>
    <s v="COAL"/>
    <x v="0"/>
    <n v="8221152.5080000004"/>
    <x v="330"/>
    <n v="214.096"/>
    <n v="520.303"/>
    <n v="865596.73600000003"/>
    <n v="19523.398000000001"/>
    <n v="29149.505000000001"/>
  </r>
  <r>
    <s v="WC"/>
    <s v="COAL"/>
    <x v="0"/>
    <m/>
    <x v="13"/>
    <m/>
    <m/>
    <m/>
    <n v="0"/>
    <n v="0"/>
  </r>
  <r>
    <s v="BIT"/>
    <s v="COAL"/>
    <x v="0"/>
    <n v="4272299.6629999997"/>
    <x v="331"/>
    <n v="110.26"/>
    <n v="3180.9969999999998"/>
    <n v="436486.022"/>
    <n v="64047.309000000001"/>
    <n v="9394.49"/>
  </r>
  <r>
    <s v="WC"/>
    <s v="COAL"/>
    <x v="0"/>
    <n v="7518921.2139999997"/>
    <x v="332"/>
    <n v="233.30099999999999"/>
    <n v="1460.307"/>
    <n v="753449.32799999998"/>
    <n v="51473.084000000003"/>
    <n v="26187.732"/>
  </r>
  <r>
    <s v="WC"/>
    <s v="COAL"/>
    <x v="0"/>
    <n v="28465464.995999999"/>
    <x v="333"/>
    <n v="513.18399999999997"/>
    <n v="6533.2179999999998"/>
    <n v="2918797.3190000001"/>
    <n v="70965.317999999999"/>
    <n v="105720.54"/>
  </r>
  <r>
    <s v="BIT"/>
    <s v="COAL"/>
    <x v="0"/>
    <n v="25164047.526999999"/>
    <x v="334"/>
    <n v="1994.4349999999999"/>
    <n v="36935.959000000003"/>
    <n v="2581822.898"/>
    <n v="598664.58600000001"/>
    <n v="87141.540999999997"/>
  </r>
  <r>
    <s v="WC"/>
    <s v="COAL"/>
    <x v="0"/>
    <n v="7913682.9809999997"/>
    <x v="335"/>
    <n v="73.427999999999997"/>
    <n v="1417.3710000000001"/>
    <n v="949025.799"/>
    <n v="18799.593000000001"/>
    <n v="27850.472000000002"/>
  </r>
  <r>
    <s v="BIT"/>
    <s v="COAL"/>
    <x v="0"/>
    <n v="2180570.2519999999"/>
    <x v="336"/>
    <n v="0"/>
    <n v="1451.116"/>
    <n v="224001.527"/>
    <n v="31799.513999999999"/>
    <n v="4643.9269999999997"/>
  </r>
  <r>
    <s v="BIT"/>
    <s v="COAL"/>
    <x v="0"/>
    <m/>
    <x v="13"/>
    <m/>
    <m/>
    <m/>
    <n v="129.70500000000001"/>
    <n v="25.940999999999999"/>
  </r>
  <r>
    <s v="COG"/>
    <s v="COAL"/>
    <x v="0"/>
    <n v="291817.56400000001"/>
    <x v="337"/>
    <n v="20.422000000000001"/>
    <n v="0.29899999999999999"/>
    <n v="15070.413"/>
    <n v="2129.8539999999998"/>
    <n v="212.523"/>
  </r>
  <r>
    <s v="BIT"/>
    <s v="COAL"/>
    <x v="0"/>
    <n v="72175.380999999994"/>
    <x v="338"/>
    <n v="4.8979999999999997"/>
    <n v="119.26"/>
    <n v="7430.8770000000004"/>
    <n v="1421.155"/>
    <n v="205.21700000000001"/>
  </r>
  <r>
    <s v="WC"/>
    <s v="COAL"/>
    <x v="0"/>
    <n v="5479742.8880000003"/>
    <x v="339"/>
    <n v="139.82300000000001"/>
    <n v="515.798"/>
    <n v="615320.10100000002"/>
    <n v="15355.941999999999"/>
    <n v="19407.028999999999"/>
  </r>
  <r>
    <s v="WC"/>
    <s v="COAL"/>
    <x v="0"/>
    <n v="3563248.5839999998"/>
    <x v="340"/>
    <n v="111.843"/>
    <n v="304.93700000000001"/>
    <n v="420621.63099999999"/>
    <n v="8603.6200000000008"/>
    <n v="12674.882"/>
  </r>
  <r>
    <s v="BIT"/>
    <s v="COAL"/>
    <x v="0"/>
    <n v="67340.694000000003"/>
    <x v="341"/>
    <n v="1.2969999999999999"/>
    <n v="31.963999999999999"/>
    <n v="6017.1559999999999"/>
    <n v="1179.3989999999999"/>
    <n v="169.48699999999999"/>
  </r>
  <r>
    <s v="BIT"/>
    <s v="COAL"/>
    <x v="0"/>
    <m/>
    <x v="13"/>
    <m/>
    <m/>
    <m/>
    <m/>
    <m/>
  </r>
  <r>
    <s v="BIT"/>
    <s v="COAL"/>
    <x v="0"/>
    <n v="25844874.620999999"/>
    <x v="342"/>
    <n v="622.19399999999996"/>
    <n v="1758.527"/>
    <n v="2651685.4780000001"/>
    <n v="681344.42"/>
    <n v="99111.225999999995"/>
  </r>
  <r>
    <s v="BIT"/>
    <s v="COAL"/>
    <x v="0"/>
    <n v="124509714.558"/>
    <x v="343"/>
    <n v="1980.8869999999999"/>
    <n v="5576.7550000000001"/>
    <n v="12774698.59"/>
    <n v="2852875.179"/>
    <n v="415042.67499999999"/>
  </r>
  <r>
    <s v="BIT"/>
    <s v="COAL"/>
    <x v="0"/>
    <m/>
    <x v="13"/>
    <m/>
    <m/>
    <m/>
    <m/>
    <m/>
  </r>
  <r>
    <s v="BIT"/>
    <s v="COAL"/>
    <x v="0"/>
    <n v="1503792.696"/>
    <x v="344"/>
    <n v="200.636"/>
    <n v="0"/>
    <n v="0"/>
    <n v="237409.46299999999"/>
    <n v="31807.251"/>
  </r>
  <r>
    <s v="BIT"/>
    <s v="COAL"/>
    <x v="0"/>
    <n v="12012153.408"/>
    <x v="345"/>
    <n v="855.51499999999999"/>
    <n v="6410.2629999999999"/>
    <n v="1221781.6580000001"/>
    <n v="322397.07500000001"/>
    <n v="46868.093999999997"/>
  </r>
  <r>
    <s v="BIT"/>
    <s v="COAL"/>
    <x v="0"/>
    <n v="3835092.5129999998"/>
    <x v="346"/>
    <n v="133.27799999999999"/>
    <n v="2454.018"/>
    <n v="371242.02899999998"/>
    <n v="83003.343999999997"/>
    <n v="12047.773999999999"/>
  </r>
  <r>
    <s v="BIT"/>
    <s v="COAL"/>
    <x v="0"/>
    <n v="37998549.741999999"/>
    <x v="347"/>
    <n v="733.95399999999995"/>
    <n v="6547.4139999999998"/>
    <n v="3898643.2149999999"/>
    <n v="921043.46900000004"/>
    <n v="134016.37299999999"/>
  </r>
  <r>
    <s v="BIT"/>
    <s v="COAL"/>
    <x v="0"/>
    <n v="33878120.390000001"/>
    <x v="348"/>
    <n v="929.28800000000001"/>
    <n v="1940.5830000000001"/>
    <n v="3475072.8280000002"/>
    <n v="874586.728"/>
    <n v="127261.269"/>
  </r>
  <r>
    <s v="BIT"/>
    <s v="COAL"/>
    <x v="0"/>
    <n v="55490091.215000004"/>
    <x v="349"/>
    <n v="997.78399999999999"/>
    <n v="1180.433"/>
    <n v="5693277.4819999998"/>
    <n v="1206514.101"/>
    <n v="175474.95499999999"/>
  </r>
  <r>
    <s v="SUB"/>
    <s v="COAL"/>
    <x v="0"/>
    <n v="30042817.995999999"/>
    <x v="350"/>
    <n v="4046.181"/>
    <n v="13844.714"/>
    <n v="3150887.17"/>
    <n v="716326.397"/>
    <n v="104205.539"/>
  </r>
  <r>
    <s v="SUB"/>
    <s v="COAL"/>
    <x v="0"/>
    <n v="43912384.468000002"/>
    <x v="351"/>
    <n v="804.79"/>
    <n v="9758.3549999999996"/>
    <n v="4600489.6220000004"/>
    <n v="1067307.7960000001"/>
    <n v="155323.435"/>
  </r>
  <r>
    <s v="BIT"/>
    <s v="COAL"/>
    <x v="0"/>
    <n v="30931287.546999998"/>
    <x v="352"/>
    <n v="626.47400000000005"/>
    <n v="557.08299999999997"/>
    <n v="3173549.304"/>
    <n v="725980.25800000003"/>
    <n v="105718.272"/>
  </r>
  <r>
    <s v="BIT"/>
    <s v="COAL"/>
    <x v="0"/>
    <n v="150461351.60699999"/>
    <x v="353"/>
    <n v="2679.3319999999999"/>
    <n v="9395.5529999999999"/>
    <n v="15434823.892000001"/>
    <n v="3502883.2850000001"/>
    <n v="509686.85600000003"/>
  </r>
  <r>
    <s v="BIT"/>
    <s v="COAL"/>
    <x v="0"/>
    <n v="2623396.0249999999"/>
    <x v="354"/>
    <n v="452.16699999999997"/>
    <n v="2395.0830000000001"/>
    <n v="252798.17800000001"/>
    <n v="143677.06400000001"/>
    <n v="20856.187000000002"/>
  </r>
  <r>
    <s v="SUB"/>
    <s v="COAL"/>
    <x v="0"/>
    <n v="62652992.807999998"/>
    <x v="355"/>
    <n v="2309.5909999999999"/>
    <n v="19438.892"/>
    <n v="6545353.017"/>
    <n v="1462945.9669999999"/>
    <n v="212777.21100000001"/>
  </r>
  <r>
    <s v="SUB"/>
    <s v="COAL"/>
    <x v="0"/>
    <n v="33975162.384000003"/>
    <x v="356"/>
    <n v="714.34199999999998"/>
    <n v="10991.955"/>
    <n v="3552120.64"/>
    <n v="482662.85"/>
    <n v="70204.320000000007"/>
  </r>
  <r>
    <s v="BIT"/>
    <s v="COAL"/>
    <x v="0"/>
    <n v="58848657.181000002"/>
    <x v="357"/>
    <n v="747.55"/>
    <n v="1731.3230000000001"/>
    <n v="6104954.8849999998"/>
    <n v="1347668.2549999999"/>
    <n v="196058.86799999999"/>
  </r>
  <r>
    <s v="BIT"/>
    <s v="COAL"/>
    <x v="0"/>
    <n v="162588.74400000001"/>
    <x v="358"/>
    <n v="17.018000000000001"/>
    <n v="214.518"/>
    <n v="14991.233"/>
    <n v="3077.029"/>
    <n v="443.63200000000001"/>
  </r>
  <r>
    <s v="BIT"/>
    <s v="COAL"/>
    <x v="0"/>
    <m/>
    <x v="13"/>
    <m/>
    <m/>
    <m/>
    <m/>
    <m/>
  </r>
  <r>
    <s v="SUB"/>
    <s v="COAL"/>
    <x v="0"/>
    <n v="76688442.011000007"/>
    <x v="359"/>
    <n v="2447.5030000000002"/>
    <n v="57460.368000000002"/>
    <n v="8349070.6809999999"/>
    <n v="1974803.6740000001"/>
    <n v="287228.29499999998"/>
  </r>
  <r>
    <s v="SUB"/>
    <s v="COAL"/>
    <x v="0"/>
    <n v="50089741.541000001"/>
    <x v="360"/>
    <n v="1456.4960000000001"/>
    <n v="16942.216"/>
    <n v="5253412.1950000003"/>
    <n v="1224996.598"/>
    <n v="178191.23699999999"/>
  </r>
  <r>
    <s v="SUB"/>
    <s v="COAL"/>
    <x v="0"/>
    <n v="29056595.458999999"/>
    <x v="361"/>
    <n v="1065.866"/>
    <n v="709.09699999999998"/>
    <n v="2981204.2170000002"/>
    <n v="674433.41200000001"/>
    <n v="98095.385999999999"/>
  </r>
  <r>
    <s v="LIG"/>
    <s v="COAL"/>
    <x v="1"/>
    <n v="50910711.392999999"/>
    <x v="362"/>
    <n v="1803.1869999999999"/>
    <n v="2915.6729999999998"/>
    <n v="5542647.585"/>
    <n v="1302440.0689999999"/>
    <n v="189435.092"/>
  </r>
  <r>
    <s v="SUB"/>
    <s v="COAL"/>
    <x v="0"/>
    <n v="63589422.302000001"/>
    <x v="363"/>
    <n v="2240.7620000000002"/>
    <n v="15468.022000000001"/>
    <n v="6664795.4610000001"/>
    <n v="1464380.77"/>
    <n v="212983.75700000001"/>
  </r>
  <r>
    <s v="SUB"/>
    <s v="COAL"/>
    <x v="0"/>
    <n v="96862936.625"/>
    <x v="364"/>
    <n v="1934.2139999999999"/>
    <n v="1238.1300000000001"/>
    <n v="9938135.1500000004"/>
    <n v="2169146.5789999999"/>
    <n v="315503.353"/>
  </r>
  <r>
    <s v="SUB"/>
    <s v="COAL"/>
    <x v="0"/>
    <n v="63395867.924999997"/>
    <x v="365"/>
    <n v="1197.826"/>
    <n v="15893.502"/>
    <n v="6504419.5999999996"/>
    <n v="1411930.7479999999"/>
    <n v="205367.17"/>
  </r>
  <r>
    <s v="LIG"/>
    <s v="COAL"/>
    <x v="1"/>
    <n v="116661180.892"/>
    <x v="366"/>
    <n v="5374.0690000000004"/>
    <n v="27862.398000000001"/>
    <n v="12698869.872"/>
    <n v="3013646.4640000002"/>
    <n v="438331.48"/>
  </r>
  <r>
    <s v="LIG"/>
    <s v="COAL"/>
    <x v="1"/>
    <n v="149146008.79300001"/>
    <x v="367"/>
    <n v="5307.9570000000003"/>
    <n v="53655.578999999998"/>
    <n v="16237528.888"/>
    <n v="3697665.8960000002"/>
    <n v="537903.96400000004"/>
  </r>
  <r>
    <s v="SUB"/>
    <s v="COAL"/>
    <x v="0"/>
    <n v="72174008.503999993"/>
    <x v="368"/>
    <n v="3157.415"/>
    <n v="20438.312999999998"/>
    <n v="7857585.7719999999"/>
    <n v="1782747.5619999999"/>
    <n v="259378.33600000001"/>
  </r>
  <r>
    <s v="LIG"/>
    <s v="COAL"/>
    <x v="1"/>
    <n v="129581135.88600001"/>
    <x v="369"/>
    <n v="2120.4070000000002"/>
    <n v="7404.3440000000001"/>
    <n v="14100043.041999999"/>
    <n v="3136483.523"/>
    <n v="456165.51299999998"/>
  </r>
  <r>
    <s v="SUB"/>
    <s v="COAL"/>
    <x v="0"/>
    <n v="35062043.255000003"/>
    <x v="370"/>
    <n v="3528.2449999999999"/>
    <n v="3505.739"/>
    <n v="3677305.7489999998"/>
    <n v="805417.54500000004"/>
    <n v="117175.223"/>
  </r>
  <r>
    <s v="SUB"/>
    <s v="COAL"/>
    <x v="0"/>
    <n v="103519383.263"/>
    <x v="371"/>
    <n v="2400.625"/>
    <n v="803.447"/>
    <n v="10857119.699999999"/>
    <n v="2409494.1669999999"/>
    <n v="350512.64600000001"/>
  </r>
  <r>
    <s v="LIG"/>
    <s v="COAL"/>
    <x v="1"/>
    <n v="26441223.774999999"/>
    <x v="372"/>
    <n v="1331.8720000000001"/>
    <n v="6863.9489999999996"/>
    <n v="2878655.0249999999"/>
    <n v="606505.95900000003"/>
    <n v="88228.841"/>
  </r>
  <r>
    <s v="LIG"/>
    <s v="COAL"/>
    <x v="1"/>
    <n v="47181711.600000001"/>
    <x v="373"/>
    <n v="672.45299999999997"/>
    <n v="21937.647000000001"/>
    <n v="5136676.4069999997"/>
    <n v="1171440.594"/>
    <n v="170416.79800000001"/>
  </r>
  <r>
    <s v="LIG"/>
    <s v="COAL"/>
    <x v="1"/>
    <n v="41015587.751000002"/>
    <x v="374"/>
    <n v="532.22400000000005"/>
    <n v="2259.7139999999999"/>
    <n v="4463062.2709999997"/>
    <n v="1096228.3330000001"/>
    <n v="159478.71400000001"/>
  </r>
  <r>
    <s v="SUB"/>
    <s v="COAL"/>
    <x v="0"/>
    <n v="67629283.938999996"/>
    <x v="375"/>
    <n v="675.61800000000005"/>
    <n v="2647.6709999999998"/>
    <n v="7084622.25"/>
    <n v="1447771.6429999999"/>
    <n v="210584.96599999999"/>
  </r>
  <r>
    <s v="SUB"/>
    <s v="COAL"/>
    <x v="0"/>
    <n v="65574643.567000002"/>
    <x v="376"/>
    <n v="1948.2190000000001"/>
    <n v="16758.508000000002"/>
    <n v="6876844.2170000002"/>
    <n v="1647594.49"/>
    <n v="239595.68700000001"/>
  </r>
  <r>
    <s v="LIG"/>
    <s v="COAL"/>
    <x v="1"/>
    <n v="26976391.206"/>
    <x v="377"/>
    <n v="923.17899999999997"/>
    <n v="5761.7550000000001"/>
    <n v="2936916.2779999999"/>
    <n v="638296.00399999996"/>
    <n v="92837.307000000001"/>
  </r>
  <r>
    <s v="SUB"/>
    <s v="COAL"/>
    <x v="0"/>
    <n v="170779280.65400001"/>
    <x v="378"/>
    <n v="2348.5569999999998"/>
    <n v="43984.836000000003"/>
    <n v="17645345.102000002"/>
    <n v="357.33"/>
    <n v="35.732999999999997"/>
  </r>
  <r>
    <s v="SUB"/>
    <s v="COAL"/>
    <x v="0"/>
    <n v="85728734.011999995"/>
    <x v="379"/>
    <n v="3579.855"/>
    <n v="18224.652999999998"/>
    <n v="8991227.8379999995"/>
    <n v="2141442.327"/>
    <n v="311551.29700000002"/>
  </r>
  <r>
    <s v="BIT"/>
    <s v="COAL"/>
    <x v="0"/>
    <n v="38640250.024999999"/>
    <x v="380"/>
    <n v="2778.837"/>
    <n v="1390.1489999999999"/>
    <n v="3964490.8"/>
    <n v="874343.76899999997"/>
    <n v="127185.958"/>
  </r>
  <r>
    <s v="BIT"/>
    <s v="COAL"/>
    <x v="0"/>
    <n v="14102928.779999999"/>
    <x v="381"/>
    <n v="1382.768"/>
    <n v="9240.8760000000002"/>
    <n v="1446963.16"/>
    <n v="352476.57799999998"/>
    <n v="51272.642"/>
  </r>
  <r>
    <s v="BIT"/>
    <s v="COAL"/>
    <x v="0"/>
    <n v="93566902.976999998"/>
    <x v="382"/>
    <n v="4561.6930000000002"/>
    <n v="3938.6019999999999"/>
    <n v="9599958.307"/>
    <n v="2241611.852"/>
    <n v="326080.37"/>
  </r>
  <r>
    <s v="BIT"/>
    <s v="COAL"/>
    <x v="0"/>
    <n v="62201838.447999999"/>
    <x v="383"/>
    <n v="3027.87"/>
    <n v="2478.4229999999998"/>
    <n v="6381909.9210000001"/>
    <n v="1540703.835"/>
    <n v="224114.18299999999"/>
  </r>
  <r>
    <s v="BIT"/>
    <s v="COAL"/>
    <x v="0"/>
    <n v="120691228.90000001"/>
    <x v="384"/>
    <n v="10696.669"/>
    <n v="4368.9359999999997"/>
    <n v="12382922.75"/>
    <n v="2870521.3390000002"/>
    <n v="417561.82699999999"/>
  </r>
  <r>
    <s v="BIT"/>
    <s v="COAL"/>
    <x v="0"/>
    <n v="6768587.2170000002"/>
    <x v="385"/>
    <n v="643.29200000000003"/>
    <n v="1248.1679999999999"/>
    <n v="576211.73699999996"/>
    <n v="129766.024"/>
    <n v="18823.413"/>
  </r>
  <r>
    <s v="WC"/>
    <s v="COAL"/>
    <x v="0"/>
    <n v="5292498.17"/>
    <x v="386"/>
    <n v="143.02099999999999"/>
    <n v="6435.8140000000003"/>
    <n v="557092.59900000005"/>
    <n v="12337.42"/>
    <n v="18451.867999999999"/>
  </r>
  <r>
    <s v="BIT"/>
    <s v="COAL"/>
    <x v="0"/>
    <n v="8780934.4279999994"/>
    <x v="387"/>
    <n v="159.97800000000001"/>
    <n v="392.59399999999999"/>
    <n v="904048.54099999997"/>
    <n v="215269.48"/>
    <n v="31336.274000000001"/>
  </r>
  <r>
    <s v="BIT"/>
    <s v="COAL"/>
    <x v="0"/>
    <n v="97713.994000000006"/>
    <x v="388"/>
    <n v="24.734000000000002"/>
    <n v="3.5999999999999997E-2"/>
    <n v="8862.2980000000007"/>
    <n v="17991.719000000001"/>
    <n v="2605.7190000000001"/>
  </r>
  <r>
    <s v="BIT"/>
    <s v="COAL"/>
    <x v="0"/>
    <n v="15287458.911"/>
    <x v="389"/>
    <n v="676.46"/>
    <n v="10217.653"/>
    <n v="1568492.557"/>
    <n v="373240.24900000001"/>
    <n v="54470.341999999997"/>
  </r>
  <r>
    <s v="BIT"/>
    <s v="COAL"/>
    <x v="0"/>
    <n v="85547400.150999993"/>
    <x v="390"/>
    <n v="1166.548"/>
    <n v="2181.5050000000001"/>
    <n v="7880901.9630000005"/>
    <n v="1631783.66"/>
    <n v="235624.47500000001"/>
  </r>
  <r>
    <s v="BIT"/>
    <s v="COAL"/>
    <x v="0"/>
    <n v="7521341.54"/>
    <x v="391"/>
    <n v="245.70099999999999"/>
    <n v="3301.8530000000001"/>
    <n v="788834.10900000005"/>
    <n v="197202.424"/>
    <n v="28698.429"/>
  </r>
  <r>
    <s v="BIT"/>
    <s v="COAL"/>
    <x v="0"/>
    <n v="60379817.563000001"/>
    <x v="392"/>
    <n v="3349.3380000000002"/>
    <n v="2083.3490000000002"/>
    <n v="6194974.0839999998"/>
    <n v="1379085.5279999999"/>
    <n v="200615.13800000001"/>
  </r>
  <r>
    <s v="BIT"/>
    <s v="COAL"/>
    <x v="0"/>
    <n v="1842230.7120000001"/>
    <x v="393"/>
    <n v="115.301"/>
    <n v="636.84799999999996"/>
    <n v="189010.785"/>
    <n v="16458.343000000001"/>
    <n v="2393.9409999999998"/>
  </r>
  <r>
    <s v="BIT"/>
    <s v="COAL"/>
    <x v="0"/>
    <n v="1607560.4480000001"/>
    <x v="394"/>
    <n v="54.405999999999999"/>
    <n v="505.17599999999999"/>
    <n v="164936.13200000001"/>
    <n v="38416.989000000001"/>
    <n v="5587.9260000000004"/>
  </r>
  <r>
    <s v="BIT"/>
    <s v="COAL"/>
    <x v="0"/>
    <n v="1040031.142"/>
    <x v="395"/>
    <n v="26.05"/>
    <n v="679.65899999999999"/>
    <n v="109076.62300000001"/>
    <n v="23378.713"/>
    <n v="3414.125"/>
  </r>
  <r>
    <s v="BIT"/>
    <s v="COAL"/>
    <x v="0"/>
    <n v="6395845.1279999996"/>
    <x v="396"/>
    <n v="211.994"/>
    <n v="371.00900000000001"/>
    <n v="656213.68900000001"/>
    <n v="133866.45300000001"/>
    <n v="19486.859"/>
  </r>
  <r>
    <s v="BIT"/>
    <s v="COAL"/>
    <x v="0"/>
    <m/>
    <x v="13"/>
    <m/>
    <m/>
    <m/>
    <m/>
    <m/>
  </r>
  <r>
    <s v="BIT"/>
    <s v="COAL"/>
    <x v="0"/>
    <n v="40595.794999999998"/>
    <x v="397"/>
    <n v="0"/>
    <n v="26.026"/>
    <n v="4175.17"/>
    <n v="980.83500000000004"/>
    <n v="142.74199999999999"/>
  </r>
  <r>
    <s v="BIT"/>
    <s v="COAL"/>
    <x v="0"/>
    <n v="135919.18"/>
    <x v="0"/>
    <n v="0"/>
    <n v="165.23599999999999"/>
    <n v="13973.755999999999"/>
    <n v="3279.6579999999999"/>
    <n v="477.37900000000002"/>
  </r>
  <r>
    <s v="BIT"/>
    <s v="COAL"/>
    <x v="0"/>
    <n v="1834837.0519999999"/>
    <x v="398"/>
    <n v="99.417000000000002"/>
    <n v="80.016000000000005"/>
    <n v="188251.92499999999"/>
    <n v="39377.358999999997"/>
    <n v="5727.616"/>
  </r>
  <r>
    <s v="BIT"/>
    <s v="COAL"/>
    <x v="0"/>
    <n v="35625834.805"/>
    <x v="399"/>
    <n v="481.995"/>
    <n v="150.41200000000001"/>
    <n v="3591931.2680000002"/>
    <n v="864122.49800000002"/>
    <n v="125105.39599999999"/>
  </r>
  <r>
    <s v="BIT"/>
    <s v="COAL"/>
    <x v="0"/>
    <n v="188128.43900000001"/>
    <x v="400"/>
    <n v="13.536"/>
    <n v="116.934"/>
    <n v="19368.922999999999"/>
    <n v="3758.31"/>
    <n v="544.44000000000005"/>
  </r>
  <r>
    <s v="BIT"/>
    <s v="COAL"/>
    <x v="0"/>
    <m/>
    <x v="13"/>
    <m/>
    <m/>
    <m/>
    <m/>
    <m/>
  </r>
  <r>
    <s v="BIT"/>
    <s v="COAL"/>
    <x v="0"/>
    <n v="10690682.547"/>
    <x v="401"/>
    <n v="766.04899999999998"/>
    <n v="9753.2160000000003"/>
    <n v="1053354.7720000001"/>
    <n v="243170.486"/>
    <n v="35961.786999999997"/>
  </r>
  <r>
    <s v="SUB"/>
    <s v="COAL"/>
    <x v="0"/>
    <n v="77647432.737000003"/>
    <x v="402"/>
    <n v="2673.444"/>
    <n v="3036.8339999999998"/>
    <n v="8143658.0269999998"/>
    <n v="1791270.2320000001"/>
    <n v="260579.88099999999"/>
  </r>
  <r>
    <s v="BIT"/>
    <s v="COAL"/>
    <x v="0"/>
    <m/>
    <x v="13"/>
    <m/>
    <m/>
    <m/>
    <m/>
    <m/>
  </r>
  <r>
    <s v="BIT"/>
    <s v="COAL"/>
    <x v="0"/>
    <n v="846638.70700000005"/>
    <x v="403"/>
    <n v="19.355"/>
    <n v="474.20600000000002"/>
    <n v="88794.357000000004"/>
    <n v="20810.431"/>
    <n v="3032.1840000000002"/>
  </r>
  <r>
    <s v="SUB"/>
    <s v="COAL"/>
    <x v="0"/>
    <n v="1294366.1170000001"/>
    <x v="404"/>
    <n v="301.18599999999998"/>
    <n v="1485.5239999999999"/>
    <n v="120664.735"/>
    <n v="40757.527000000002"/>
    <n v="5810.2619999999997"/>
  </r>
  <r>
    <s v="SUB"/>
    <s v="COAL"/>
    <x v="0"/>
    <n v="57082050.608999997"/>
    <x v="405"/>
    <n v="1358.211"/>
    <n v="7856.2920000000004"/>
    <n v="5986765.5389999999"/>
    <n v="1287850.82"/>
    <n v="187349.13800000001"/>
  </r>
  <r>
    <s v="SUB"/>
    <s v="COAL"/>
    <x v="0"/>
    <n v="40553455.391000003"/>
    <x v="406"/>
    <n v="703.21100000000001"/>
    <n v="10665.44"/>
    <n v="4253244.9069999997"/>
    <n v="980656.65"/>
    <n v="142702.389"/>
  </r>
  <r>
    <s v="BIT"/>
    <s v="COAL"/>
    <x v="0"/>
    <n v="69337045.553000003"/>
    <x v="407"/>
    <n v="894.50099999999998"/>
    <n v="437.60700000000003"/>
    <n v="7107948.0930000003"/>
    <n v="1520966.031"/>
    <n v="221200.84"/>
  </r>
  <r>
    <s v="SUB"/>
    <s v="COAL"/>
    <x v="0"/>
    <n v="15636806.714"/>
    <x v="408"/>
    <n v="340.709"/>
    <n v="418.608"/>
    <n v="1639984.676"/>
    <n v="406932.098"/>
    <n v="59198.409"/>
  </r>
  <r>
    <s v="BIT"/>
    <s v="COAL"/>
    <x v="0"/>
    <n v="2668554.2659999998"/>
    <x v="409"/>
    <n v="281.84699999999998"/>
    <n v="2015.645"/>
    <n v="282927.42099999997"/>
    <n v="47869.292000000001"/>
    <n v="7296.5680000000002"/>
  </r>
  <r>
    <s v="SUB"/>
    <s v="COAL"/>
    <x v="0"/>
    <n v="15892812.48"/>
    <x v="410"/>
    <n v="849.51099999999997"/>
    <n v="3162.9650000000001"/>
    <n v="1666839.152"/>
    <n v="373304.78700000001"/>
    <n v="54310.35"/>
  </r>
  <r>
    <s v="BIT"/>
    <s v="COAL"/>
    <x v="0"/>
    <n v="1012443.955"/>
    <x v="411"/>
    <n v="98.156000000000006"/>
    <n v="913.95699999999999"/>
    <n v="51174.838000000003"/>
    <n v="18994.937999999998"/>
    <n v="4228.6030000000001"/>
  </r>
  <r>
    <s v="SUB"/>
    <s v="COAL"/>
    <x v="0"/>
    <n v="14180070.409"/>
    <x v="412"/>
    <n v="724.20600000000002"/>
    <n v="3513.297"/>
    <n v="1487205.311"/>
    <n v="286699.739"/>
    <n v="41587.9"/>
  </r>
  <r>
    <s v="BIT"/>
    <s v="COAL"/>
    <x v="0"/>
    <m/>
    <x v="13"/>
    <m/>
    <m/>
    <m/>
    <m/>
    <m/>
  </r>
  <r>
    <s v="SUB"/>
    <s v="COAL"/>
    <x v="0"/>
    <n v="74423972.921000004"/>
    <x v="413"/>
    <n v="1128.684"/>
    <n v="1310.123"/>
    <n v="7802674.9160000002"/>
    <n v="1710959.858"/>
    <n v="248843.87"/>
  </r>
  <r>
    <s v="SUB"/>
    <s v="COAL"/>
    <x v="0"/>
    <n v="10800590.404999999"/>
    <x v="414"/>
    <n v="549.98"/>
    <n v="2476.3960000000002"/>
    <n v="1112739.4010000001"/>
    <n v="254973.69699999999"/>
    <n v="37038.322"/>
  </r>
  <r>
    <s v="BIT"/>
    <s v="COAL"/>
    <x v="0"/>
    <n v="328384.74599999998"/>
    <x v="415"/>
    <n v="0.42599999999999999"/>
    <n v="236.751"/>
    <n v="29053.949000000001"/>
    <n v="5601.7520000000004"/>
    <n v="808.91700000000003"/>
  </r>
  <r>
    <s v="SUB"/>
    <s v="COAL"/>
    <x v="0"/>
    <n v="50103865.112000003"/>
    <x v="416"/>
    <n v="781.52200000000005"/>
    <n v="67.572999999999993"/>
    <n v="5251788.2869999995"/>
    <n v="1053040.166"/>
    <n v="153139.63500000001"/>
  </r>
  <r>
    <s v="BIT"/>
    <s v="COAL"/>
    <x v="0"/>
    <n v="5443229.0089999996"/>
    <x v="417"/>
    <n v="173.928"/>
    <n v="1754.693"/>
    <n v="514910.31800000003"/>
    <n v="96949.061000000002"/>
    <n v="13980.597"/>
  </r>
  <r>
    <s v="BIT"/>
    <s v="COAL"/>
    <x v="0"/>
    <n v="11178.519"/>
    <x v="418"/>
    <n v="0.53100000000000003"/>
    <n v="7.5970000000000004"/>
    <n v="1143.241"/>
    <n v="148.46"/>
    <n v="20.948"/>
  </r>
  <r>
    <s v="SUB"/>
    <s v="COAL"/>
    <x v="0"/>
    <n v="47323222.104999997"/>
    <x v="419"/>
    <n v="802.39300000000003"/>
    <n v="5520.4849999999997"/>
    <n v="4957550.1040000003"/>
    <n v="1211805.29"/>
    <n v="176234.03400000001"/>
  </r>
  <r>
    <s v="SUB"/>
    <s v="COAL"/>
    <x v="0"/>
    <m/>
    <x v="13"/>
    <m/>
    <m/>
    <m/>
    <m/>
    <m/>
  </r>
  <r>
    <s v="BIT"/>
    <s v="COAL"/>
    <x v="0"/>
    <m/>
    <x v="13"/>
    <m/>
    <m/>
    <m/>
    <m/>
    <m/>
  </r>
  <r>
    <s v="BIT"/>
    <s v="COAL"/>
    <x v="0"/>
    <n v="3429940.926"/>
    <x v="420"/>
    <n v="303.88900000000001"/>
    <m/>
    <n v="351911.19900000002"/>
    <n v="76944.630999999994"/>
    <n v="11173.769"/>
  </r>
  <r>
    <s v="BIT"/>
    <s v="COAL"/>
    <x v="0"/>
    <n v="2105251.145"/>
    <x v="421"/>
    <n v="115.59399999999999"/>
    <n v="1314.3140000000001"/>
    <n v="216695.07399999999"/>
    <n v="51027.997000000003"/>
    <n v="7422.1350000000002"/>
  </r>
  <r>
    <s v="BIT"/>
    <s v="COAL"/>
    <x v="0"/>
    <n v="63574612.548"/>
    <x v="422"/>
    <n v="3790.2809999999999"/>
    <n v="4585.7619999999997"/>
    <n v="6667693.767"/>
    <n v="1529519.26"/>
    <n v="222529.43400000001"/>
  </r>
  <r>
    <s v="WC"/>
    <s v="COAL"/>
    <x v="0"/>
    <n v="8936674.2719999999"/>
    <x v="423"/>
    <n v="738.85199999999998"/>
    <n v="2035.056"/>
    <n v="916898.26"/>
    <n v="16747.397000000001"/>
    <n v="25083.52"/>
  </r>
  <r>
    <s v="BIT"/>
    <s v="COAL"/>
    <x v="0"/>
    <n v="122823706.376"/>
    <x v="424"/>
    <n v="9741.4580000000005"/>
    <n v="16322.393"/>
    <n v="12601714.361"/>
    <n v="3130110.9079999998"/>
    <n v="455271.505"/>
  </r>
  <r>
    <s v="BIT"/>
    <s v="COAL"/>
    <x v="0"/>
    <n v="129010364.84999999"/>
    <x v="425"/>
    <n v="1656.8119999999999"/>
    <n v="6172.1580000000004"/>
    <n v="13443687.217"/>
    <n v="3228951.858"/>
    <n v="469860.63900000002"/>
  </r>
  <r>
    <s v="BIT"/>
    <s v="COAL"/>
    <x v="0"/>
    <n v="13774721.115"/>
    <x v="426"/>
    <n v="1081.019"/>
    <n v="14780.737999999999"/>
    <n v="1437511.2069999999"/>
    <n v="270899.70899999997"/>
    <n v="39416.311000000002"/>
  </r>
  <r>
    <s v="BIT"/>
    <s v="COAL"/>
    <x v="0"/>
    <n v="15842421.612"/>
    <x v="427"/>
    <n v="1064.1569999999999"/>
    <n v="10714.504000000001"/>
    <n v="1661531.3370000001"/>
    <n v="392865.57500000001"/>
    <n v="57149.739000000001"/>
  </r>
  <r>
    <s v="BIT"/>
    <s v="COAL"/>
    <x v="0"/>
    <n v="36003081.717"/>
    <x v="428"/>
    <n v="408.18099999999998"/>
    <n v="1466.3409999999999"/>
    <n v="3693918.355"/>
    <n v="819247.34100000001"/>
    <n v="119140.306"/>
  </r>
  <r>
    <s v="BIT"/>
    <s v="COAL"/>
    <x v="0"/>
    <n v="82504595.864999995"/>
    <x v="429"/>
    <n v="1474.7049999999999"/>
    <n v="4457.9449999999997"/>
    <n v="8614236.1290000007"/>
    <n v="2011299.7649999999"/>
    <n v="292638.92"/>
  </r>
  <r>
    <s v="WC"/>
    <s v="COAL"/>
    <x v="0"/>
    <n v="3151742.3"/>
    <x v="430"/>
    <n v="221.21899999999999"/>
    <n v="481.185"/>
    <n v="331843.72200000001"/>
    <n v="10255.179"/>
    <n v="10276.486000000001"/>
  </r>
  <r>
    <s v="BIT"/>
    <s v="COAL"/>
    <x v="0"/>
    <n v="100584284.19"/>
    <x v="431"/>
    <n v="1508.1980000000001"/>
    <n v="3970.337"/>
    <n v="10319949.794"/>
    <n v="2400353.0529999998"/>
    <n v="349186.65100000001"/>
  </r>
  <r>
    <s v="BIT"/>
    <s v="COAL"/>
    <x v="0"/>
    <n v="82991220.333000004"/>
    <x v="432"/>
    <n v="1378.15"/>
    <n v="4410.2079999999996"/>
    <n v="8674125.4649999999"/>
    <n v="1942303.5830000001"/>
    <n v="282592.34700000001"/>
  </r>
  <r>
    <s v="WC"/>
    <s v="COAL"/>
    <x v="0"/>
    <m/>
    <x v="13"/>
    <m/>
    <m/>
    <m/>
    <m/>
    <m/>
  </r>
  <r>
    <s v="BIT"/>
    <s v="COAL"/>
    <x v="0"/>
    <n v="13997727.848999999"/>
    <x v="433"/>
    <n v="590.77300000000002"/>
    <n v="10649.662"/>
    <n v="1468082.1510000001"/>
    <n v="363454.63099999999"/>
    <n v="52889.01"/>
  </r>
  <r>
    <s v="BIT"/>
    <s v="COAL"/>
    <x v="0"/>
    <n v="81568069.172999993"/>
    <x v="434"/>
    <n v="5460.9840000000004"/>
    <n v="13737.26"/>
    <n v="8554844.1140000001"/>
    <n v="2137503.8760000002"/>
    <n v="310893.22600000002"/>
  </r>
  <r>
    <s v="BIT"/>
    <s v="COAL"/>
    <x v="0"/>
    <m/>
    <x v="13"/>
    <m/>
    <m/>
    <m/>
    <m/>
    <m/>
  </r>
  <r>
    <s v="BIT"/>
    <s v="COAL"/>
    <x v="0"/>
    <m/>
    <x v="13"/>
    <m/>
    <m/>
    <m/>
    <m/>
    <m/>
  </r>
  <r>
    <s v="SUB"/>
    <s v="COAL"/>
    <x v="0"/>
    <n v="57328220.971000001"/>
    <x v="435"/>
    <n v="2992.3159999999998"/>
    <n v="7691.3789999999999"/>
    <n v="6012577.9639999997"/>
    <n v="1411672.953"/>
    <n v="205368.74100000001"/>
  </r>
  <r>
    <s v="SUB"/>
    <s v="COAL"/>
    <x v="0"/>
    <n v="34663849.667999998"/>
    <x v="436"/>
    <n v="275.96699999999998"/>
    <n v="884.06600000000003"/>
    <n v="3635543.1069999998"/>
    <n v="830300.81299999997"/>
    <n v="120759.55499999999"/>
  </r>
  <r>
    <s v="SUB"/>
    <s v="COAL"/>
    <x v="0"/>
    <n v="1927432.432"/>
    <x v="437"/>
    <n v="102.188"/>
    <n v="227.095"/>
    <n v="198615.859"/>
    <n v="43325.667000000001"/>
    <n v="6286.3869999999997"/>
  </r>
  <r>
    <s v="BIT"/>
    <s v="COAL"/>
    <x v="0"/>
    <n v="1283195.2749999999"/>
    <x v="438"/>
    <n v="82.337000000000003"/>
    <n v="637.34100000000001"/>
    <n v="120121.87300000001"/>
    <n v="24933.077000000001"/>
    <n v="3613.8510000000001"/>
  </r>
  <r>
    <s v="SUB"/>
    <s v="COAL"/>
    <x v="0"/>
    <n v="141086695.87900001"/>
    <x v="439"/>
    <n v="6144.7349999999997"/>
    <n v="10724.799000000001"/>
    <n v="14797172.903999999"/>
    <n v="3494612.6630000002"/>
    <n v="508331.09"/>
  </r>
  <r>
    <s v="SUB"/>
    <s v="COAL"/>
    <x v="0"/>
    <n v="115483440.26899999"/>
    <x v="440"/>
    <n v="3526.7080000000001"/>
    <n v="7949.9719999999998"/>
    <n v="12111895.411"/>
    <n v="2488689.0440000002"/>
    <n v="362060.027"/>
  </r>
  <r>
    <s v="BIT"/>
    <s v="COAL"/>
    <x v="0"/>
    <m/>
    <x v="13"/>
    <m/>
    <m/>
    <m/>
    <m/>
    <m/>
  </r>
  <r>
    <s v="SUB"/>
    <s v="COAL"/>
    <x v="0"/>
    <n v="52760028.291000001"/>
    <x v="441"/>
    <n v="2291.4430000000002"/>
    <n v="6145.3680000000004"/>
    <n v="5530034.7209999999"/>
    <n v="1286202.764"/>
    <n v="187076.057"/>
  </r>
  <r>
    <s v="SUB"/>
    <s v="COAL"/>
    <x v="0"/>
    <n v="414144.04"/>
    <x v="442"/>
    <n v="0"/>
    <n v="194.672"/>
    <n v="44112.447"/>
    <n v="9918.7180000000008"/>
    <n v="1445.2719999999999"/>
  </r>
  <r>
    <s v="SUB"/>
    <s v="COAL"/>
    <x v="0"/>
    <n v="7500966.2970000003"/>
    <x v="443"/>
    <n v="223.941"/>
    <n v="356.99400000000003"/>
    <n v="781786.82400000002"/>
    <n v="171131.99299999999"/>
    <n v="24875.967000000001"/>
  </r>
  <r>
    <s v="SUB"/>
    <s v="COAL"/>
    <x v="0"/>
    <n v="0"/>
    <x v="0"/>
    <n v="0"/>
    <n v="0"/>
    <n v="0"/>
    <n v="0"/>
    <n v="0"/>
  </r>
  <r>
    <s v="WC"/>
    <s v="COAL"/>
    <x v="0"/>
    <m/>
    <x v="13"/>
    <m/>
    <m/>
    <m/>
    <m/>
    <m/>
  </r>
  <r>
    <s v="SUB"/>
    <s v="COAL"/>
    <x v="0"/>
    <n v="32797.389000000003"/>
    <x v="444"/>
    <n v="0.95699999999999996"/>
    <n v="7.125"/>
    <n v="3507.5569999999998"/>
    <n v="434.63200000000001"/>
    <n v="61.58"/>
  </r>
  <r>
    <s v="SUB"/>
    <s v="COAL"/>
    <x v="0"/>
    <n v="8823793.5559999999"/>
    <x v="445"/>
    <n v="257.077"/>
    <n v="347.73899999999998"/>
    <n v="925438.35699999996"/>
    <n v="203071.82"/>
    <n v="29535.615000000002"/>
  </r>
  <r>
    <s v="SUB"/>
    <s v="COAL"/>
    <x v="0"/>
    <n v="8142020.2029999997"/>
    <x v="446"/>
    <n v="106.23"/>
    <n v="192.79599999999999"/>
    <n v="853938.63100000005"/>
    <n v="202555.50099999999"/>
    <n v="29460.952000000001"/>
  </r>
  <r>
    <s v="SUB"/>
    <s v="COAL"/>
    <x v="0"/>
    <n v="9400844.7799999993"/>
    <x v="447"/>
    <n v="78.843999999999994"/>
    <n v="254.27500000000001"/>
    <n v="985958.353"/>
    <n v="233359.87"/>
    <n v="33942.000999999997"/>
  </r>
  <r>
    <s v="SUB"/>
    <s v="COAL"/>
    <x v="0"/>
    <n v="32087539.881999999"/>
    <x v="448"/>
    <n v="1303.953"/>
    <n v="2374.3969999999999"/>
    <n v="3365339.4819999998"/>
    <n v="754007.64599999995"/>
    <n v="109681.7179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34">
  <r>
    <n v="2016"/>
    <s v="BIT"/>
    <s v="Coal"/>
    <n v="134359"/>
    <n v="21.154"/>
    <n v="2842230.2859999998"/>
    <n v="0.53"/>
    <n v="6.4"/>
    <n v="859897.60000000009"/>
    <x v="0"/>
  </r>
  <r>
    <n v="2016"/>
    <s v="BIT"/>
    <s v="Coal"/>
    <n v="20493"/>
    <n v="23.623999999999999"/>
    <n v="484126.63199999998"/>
    <n v="0.69"/>
    <n v="15.5"/>
    <n v="317641.5"/>
    <x v="0"/>
  </r>
  <r>
    <n v="2016"/>
    <s v="BIT"/>
    <s v="Coal"/>
    <n v="129365"/>
    <n v="23.58"/>
    <n v="3050426.6999999997"/>
    <n v="1.18"/>
    <n v="14"/>
    <n v="1811110"/>
    <x v="0"/>
  </r>
  <r>
    <n v="2016"/>
    <s v="BIT"/>
    <s v="Coal"/>
    <n v="7633"/>
    <n v="23.814"/>
    <n v="181772.26199999999"/>
    <n v="1.95"/>
    <n v="13.3"/>
    <n v="101518.90000000001"/>
    <x v="0"/>
  </r>
  <r>
    <n v="2016"/>
    <s v="BIT"/>
    <s v="Coal"/>
    <n v="63347"/>
    <n v="23.192"/>
    <n v="1469143.6240000001"/>
    <n v="2.4700000000000002"/>
    <n v="8.8000000000000007"/>
    <n v="557453.60000000009"/>
    <x v="0"/>
  </r>
  <r>
    <n v="2016"/>
    <s v="BIT"/>
    <s v="Coal"/>
    <n v="52804"/>
    <n v="23.686"/>
    <n v="1250715.544"/>
    <n v="2.7"/>
    <n v="7.9"/>
    <n v="417151.60000000003"/>
    <x v="0"/>
  </r>
  <r>
    <n v="2016"/>
    <s v="BIT"/>
    <s v="Coal"/>
    <n v="28457"/>
    <n v="23.86"/>
    <n v="678984.02"/>
    <n v="1.59"/>
    <n v="13.6"/>
    <n v="387015.2"/>
    <x v="0"/>
  </r>
  <r>
    <n v="2016"/>
    <s v="BIT"/>
    <s v="Coal"/>
    <n v="10564"/>
    <n v="23.584"/>
    <n v="249141.37599999999"/>
    <n v="2.84"/>
    <n v="8.3000000000000007"/>
    <n v="87681.200000000012"/>
    <x v="0"/>
  </r>
  <r>
    <n v="2016"/>
    <s v="BIT"/>
    <s v="Coal"/>
    <n v="6775"/>
    <n v="24.878"/>
    <n v="168548.45"/>
    <n v="0.52"/>
    <n v="7.5"/>
    <n v="50812.5"/>
    <x v="0"/>
  </r>
  <r>
    <n v="2016"/>
    <s v="BIT"/>
    <s v="Coal"/>
    <n v="3166"/>
    <n v="24.742000000000001"/>
    <n v="78333.172000000006"/>
    <n v="1.1599999999999999"/>
    <n v="12.5"/>
    <n v="39575"/>
    <x v="0"/>
  </r>
  <r>
    <n v="2016"/>
    <s v="BIT"/>
    <s v="Coal"/>
    <n v="10700"/>
    <n v="24.58"/>
    <n v="263006"/>
    <n v="0.83"/>
    <n v="11.7"/>
    <n v="125189.99999999999"/>
    <x v="0"/>
  </r>
  <r>
    <n v="2016"/>
    <s v="LIG"/>
    <s v="Coal"/>
    <n v="206994"/>
    <n v="13.664"/>
    <n v="2828366.0159999998"/>
    <n v="0.46"/>
    <n v="14.2"/>
    <n v="2939314.8"/>
    <x v="1"/>
  </r>
  <r>
    <n v="2016"/>
    <s v="LIG"/>
    <s v="Coal"/>
    <n v="78992"/>
    <n v="13.236000000000001"/>
    <n v="1045538.1120000001"/>
    <n v="0.67"/>
    <n v="16.600000000000001"/>
    <n v="1311267.2000000002"/>
    <x v="1"/>
  </r>
  <r>
    <n v="2016"/>
    <s v="SUB"/>
    <s v="Coal"/>
    <n v="79009"/>
    <n v="16.678000000000001"/>
    <n v="1317712.102"/>
    <n v="0.28000000000000003"/>
    <n v="4.7"/>
    <n v="371342.3"/>
    <x v="0"/>
  </r>
  <r>
    <n v="2016"/>
    <s v="SUB"/>
    <s v="Coal"/>
    <n v="75609"/>
    <n v="17.91"/>
    <n v="1354157.19"/>
    <n v="0.93"/>
    <n v="17.8"/>
    <n v="1345840.2"/>
    <x v="0"/>
  </r>
  <r>
    <n v="2016"/>
    <s v="SUB"/>
    <s v="Coal"/>
    <n v="165337"/>
    <n v="18.14"/>
    <n v="2999213.18"/>
    <n v="0.89"/>
    <n v="16.7"/>
    <n v="2761127.9"/>
    <x v="0"/>
  </r>
  <r>
    <n v="2016"/>
    <s v="SUB"/>
    <s v="Coal"/>
    <n v="15079"/>
    <n v="17.398"/>
    <n v="262344.44199999998"/>
    <n v="0.19"/>
    <n v="4.5999999999999996"/>
    <n v="69363.399999999994"/>
    <x v="0"/>
  </r>
  <r>
    <n v="2016"/>
    <s v="BIT"/>
    <s v="Coal"/>
    <n v="39045"/>
    <n v="24.78"/>
    <n v="967535.10000000009"/>
    <n v="1.74"/>
    <n v="11"/>
    <n v="429495"/>
    <x v="0"/>
  </r>
  <r>
    <n v="2016"/>
    <s v="BIT"/>
    <s v="Coal"/>
    <n v="63626"/>
    <n v="25.75"/>
    <n v="1638369.5"/>
    <n v="2.46"/>
    <n v="7.7"/>
    <n v="489920.2"/>
    <x v="0"/>
  </r>
  <r>
    <n v="2016"/>
    <s v="BIT"/>
    <s v="Coal"/>
    <n v="51349"/>
    <n v="26.35"/>
    <n v="1353046.1500000001"/>
    <n v="1.79"/>
    <n v="7.2"/>
    <n v="369712.8"/>
    <x v="0"/>
  </r>
  <r>
    <n v="2016"/>
    <s v="BIT"/>
    <s v="Coal"/>
    <n v="90632"/>
    <n v="23.74"/>
    <n v="2151603.6799999997"/>
    <n v="1.56"/>
    <n v="12"/>
    <n v="1087584"/>
    <x v="0"/>
  </r>
  <r>
    <n v="2016"/>
    <s v="BIT"/>
    <s v="Coal"/>
    <n v="105140"/>
    <n v="23.63"/>
    <n v="2484458.1999999997"/>
    <n v="2.65"/>
    <n v="8"/>
    <n v="841120"/>
    <x v="0"/>
  </r>
  <r>
    <n v="2016"/>
    <s v="BIT"/>
    <s v="Coal"/>
    <n v="42978"/>
    <n v="23.56"/>
    <n v="1012561.6799999999"/>
    <n v="2.57"/>
    <n v="8.3000000000000007"/>
    <n v="356717.4"/>
    <x v="0"/>
  </r>
  <r>
    <n v="2016"/>
    <s v="BIT"/>
    <s v="Coal"/>
    <n v="12249"/>
    <n v="24.55"/>
    <n v="300712.95"/>
    <n v="1.05"/>
    <n v="9.9"/>
    <n v="121265.1"/>
    <x v="0"/>
  </r>
  <r>
    <n v="2016"/>
    <s v="BIT"/>
    <s v="Coal"/>
    <n v="20531"/>
    <n v="23.26"/>
    <n v="477551.06000000006"/>
    <n v="2.39"/>
    <n v="8.5"/>
    <n v="174513.5"/>
    <x v="0"/>
  </r>
  <r>
    <n v="2016"/>
    <s v="BIT"/>
    <s v="Coal"/>
    <n v="140996"/>
    <n v="24.88"/>
    <n v="3507980.48"/>
    <n v="3.13"/>
    <n v="6.7"/>
    <n v="944673.20000000007"/>
    <x v="0"/>
  </r>
  <r>
    <n v="2016"/>
    <s v="BIT"/>
    <s v="Coal"/>
    <n v="89588"/>
    <n v="24.28"/>
    <n v="2175196.64"/>
    <n v="2.75"/>
    <n v="7.5"/>
    <n v="671910"/>
    <x v="0"/>
  </r>
  <r>
    <n v="2016"/>
    <s v="SUB"/>
    <s v="Coal"/>
    <n v="55460"/>
    <n v="18.13"/>
    <n v="1005489.7999999999"/>
    <n v="0.88"/>
    <n v="17"/>
    <n v="942820"/>
    <x v="0"/>
  </r>
  <r>
    <n v="2016"/>
    <s v="SUB"/>
    <s v="Coal"/>
    <n v="194437"/>
    <n v="16.48"/>
    <n v="3204321.7600000002"/>
    <n v="0.33"/>
    <n v="5.6"/>
    <n v="1088847.2"/>
    <x v="0"/>
  </r>
  <r>
    <n v="2016"/>
    <s v="SUB"/>
    <s v="Coal"/>
    <n v="32654"/>
    <n v="16.48"/>
    <n v="538137.92000000004"/>
    <n v="0.33"/>
    <n v="5.6"/>
    <n v="182862.4"/>
    <x v="0"/>
  </r>
  <r>
    <n v="2016"/>
    <s v="SUB"/>
    <s v="Coal"/>
    <n v="48088"/>
    <n v="16.48"/>
    <n v="792490.24"/>
    <n v="0.33"/>
    <n v="5.6"/>
    <n v="269292.79999999999"/>
    <x v="0"/>
  </r>
  <r>
    <n v="2016"/>
    <s v="BIT"/>
    <s v="Coal"/>
    <n v="13452"/>
    <n v="21.462"/>
    <n v="288706.82400000002"/>
    <n v="0.82"/>
    <n v="9.6999999999999993"/>
    <n v="130484.4"/>
    <x v="0"/>
  </r>
  <r>
    <n v="2016"/>
    <s v="SUB"/>
    <s v="Coal"/>
    <n v="60830"/>
    <n v="16.8"/>
    <n v="1021944"/>
    <n v="0.36"/>
    <n v="5.2"/>
    <n v="316316"/>
    <x v="0"/>
  </r>
  <r>
    <n v="2016"/>
    <s v="SUB"/>
    <s v="Coal"/>
    <n v="16425"/>
    <n v="17.079999999999998"/>
    <n v="280539"/>
    <n v="0.25"/>
    <n v="4.0999999999999996"/>
    <n v="67342.5"/>
    <x v="0"/>
  </r>
  <r>
    <n v="2016"/>
    <s v="SUB"/>
    <s v="Coal"/>
    <n v="80473"/>
    <n v="16.53"/>
    <n v="1330218.6900000002"/>
    <n v="0.31"/>
    <n v="5.2"/>
    <n v="418459.60000000003"/>
    <x v="0"/>
  </r>
  <r>
    <n v="2016"/>
    <s v="LIG"/>
    <s v="Coal"/>
    <n v="211110"/>
    <n v="13.39"/>
    <n v="2826762.9"/>
    <n v="0.99"/>
    <n v="16.3"/>
    <n v="3441093"/>
    <x v="1"/>
  </r>
  <r>
    <n v="2016"/>
    <s v="SUB"/>
    <s v="Coal"/>
    <n v="16458"/>
    <n v="16.649999999999999"/>
    <n v="274025.69999999995"/>
    <n v="0.28999999999999998"/>
    <n v="4.7"/>
    <n v="77352.600000000006"/>
    <x v="0"/>
  </r>
  <r>
    <n v="2016"/>
    <s v="SUB"/>
    <s v="Coal"/>
    <n v="32902"/>
    <n v="16.95"/>
    <n v="557688.9"/>
    <n v="0.36"/>
    <n v="5.6"/>
    <n v="184251.19999999998"/>
    <x v="0"/>
  </r>
  <r>
    <n v="2016"/>
    <s v="SUB"/>
    <s v="Coal"/>
    <n v="16476"/>
    <n v="17.920000000000002"/>
    <n v="295249.92000000004"/>
    <n v="0.34"/>
    <n v="5.2"/>
    <n v="85675.199999999997"/>
    <x v="0"/>
  </r>
  <r>
    <n v="2016"/>
    <s v="BIT"/>
    <s v="Coal"/>
    <n v="66014"/>
    <n v="22.5"/>
    <n v="1485315"/>
    <n v="0.46"/>
    <n v="10"/>
    <n v="660140"/>
    <x v="0"/>
  </r>
  <r>
    <n v="2016"/>
    <s v="SUB"/>
    <s v="Coal"/>
    <n v="41986"/>
    <n v="17.22"/>
    <n v="722998.91999999993"/>
    <n v="0.25"/>
    <n v="4.4000000000000004"/>
    <n v="184738.40000000002"/>
    <x v="0"/>
  </r>
  <r>
    <n v="2016"/>
    <s v="SUB"/>
    <s v="Coal"/>
    <n v="41093"/>
    <n v="17.32"/>
    <n v="711730.76"/>
    <n v="0.22"/>
    <n v="3.9"/>
    <n v="160262.69999999998"/>
    <x v="0"/>
  </r>
  <r>
    <n v="2016"/>
    <s v="SUB"/>
    <s v="Coal"/>
    <n v="14077"/>
    <n v="17.78"/>
    <n v="250289.06000000003"/>
    <n v="0.3"/>
    <n v="4.8"/>
    <n v="67569.599999999991"/>
    <x v="0"/>
  </r>
  <r>
    <n v="2016"/>
    <s v="SUB"/>
    <s v="Coal"/>
    <n v="140250"/>
    <n v="18.03"/>
    <n v="2528707.5"/>
    <n v="0.27"/>
    <n v="5.0999999999999996"/>
    <n v="715275"/>
    <x v="0"/>
  </r>
  <r>
    <n v="2016"/>
    <s v="SUB"/>
    <s v="Coal"/>
    <n v="41386"/>
    <n v="17.260000000000002"/>
    <n v="714322.3600000001"/>
    <n v="0.24"/>
    <n v="4.3"/>
    <n v="177959.8"/>
    <x v="0"/>
  </r>
  <r>
    <n v="2016"/>
    <s v="SUB"/>
    <s v="Coal"/>
    <n v="41804"/>
    <n v="17.22"/>
    <n v="719864.88"/>
    <n v="0.22"/>
    <n v="4.0999999999999996"/>
    <n v="171396.4"/>
    <x v="0"/>
  </r>
  <r>
    <n v="2016"/>
    <s v="SUB"/>
    <s v="Coal"/>
    <n v="14103"/>
    <n v="17.22"/>
    <n v="242853.65999999997"/>
    <n v="0.22"/>
    <n v="4"/>
    <n v="56412"/>
    <x v="0"/>
  </r>
  <r>
    <n v="2016"/>
    <s v="SUB"/>
    <s v="Coal"/>
    <n v="84479"/>
    <n v="17.28"/>
    <n v="1459797.12"/>
    <n v="0.22"/>
    <n v="4"/>
    <n v="337916"/>
    <x v="0"/>
  </r>
  <r>
    <n v="2016"/>
    <s v="SUB"/>
    <s v="Coal"/>
    <n v="28097"/>
    <n v="17.600000000000001"/>
    <n v="494507.2"/>
    <n v="0.27"/>
    <n v="5.8"/>
    <n v="162962.6"/>
    <x v="0"/>
  </r>
  <r>
    <n v="2016"/>
    <s v="BIT"/>
    <s v="Coal"/>
    <n v="43103"/>
    <n v="22.59"/>
    <n v="973696.77"/>
    <n v="0.46"/>
    <n v="9.8000000000000007"/>
    <n v="422409.4"/>
    <x v="0"/>
  </r>
  <r>
    <n v="2016"/>
    <s v="SUB"/>
    <s v="Coal"/>
    <n v="14103"/>
    <n v="17.399999999999999"/>
    <n v="245392.19999999998"/>
    <n v="0.22"/>
    <n v="4.4000000000000004"/>
    <n v="62053.200000000004"/>
    <x v="0"/>
  </r>
  <r>
    <n v="2016"/>
    <s v="SUB"/>
    <s v="Coal"/>
    <n v="56329"/>
    <n v="17.5"/>
    <n v="985757.5"/>
    <n v="0.18"/>
    <n v="4.5"/>
    <n v="253480.5"/>
    <x v="0"/>
  </r>
  <r>
    <n v="2016"/>
    <s v="BIT"/>
    <s v="Coal"/>
    <n v="118974"/>
    <n v="22.46"/>
    <n v="2672156.04"/>
    <n v="0.46"/>
    <n v="10.1"/>
    <n v="1201637.3999999999"/>
    <x v="0"/>
  </r>
  <r>
    <n v="2016"/>
    <s v="BIT"/>
    <s v="Coal"/>
    <n v="28719"/>
    <n v="20"/>
    <n v="574380"/>
    <n v="1.21"/>
    <n v="24.8"/>
    <n v="712231.20000000007"/>
    <x v="0"/>
  </r>
  <r>
    <n v="2016"/>
    <s v="BIT"/>
    <s v="Coal"/>
    <n v="36818"/>
    <n v="23.62"/>
    <n v="869641.16"/>
    <n v="2.77"/>
    <n v="7.6"/>
    <n v="279816.8"/>
    <x v="0"/>
  </r>
  <r>
    <n v="2016"/>
    <s v="BIT"/>
    <s v="Coal"/>
    <n v="12339"/>
    <n v="23.71"/>
    <n v="292557.69"/>
    <n v="2.63"/>
    <n v="7.7"/>
    <n v="95010.3"/>
    <x v="0"/>
  </r>
  <r>
    <n v="2016"/>
    <s v="SUB"/>
    <s v="Coal"/>
    <n v="84877"/>
    <n v="18.41"/>
    <n v="1562585.57"/>
    <n v="0.09"/>
    <n v="2"/>
    <n v="169754"/>
    <x v="0"/>
  </r>
  <r>
    <n v="2016"/>
    <s v="BIT"/>
    <s v="Coal"/>
    <n v="120133"/>
    <n v="26.04"/>
    <n v="3128263.32"/>
    <n v="2.6"/>
    <n v="7.6"/>
    <n v="913010.79999999993"/>
    <x v="0"/>
  </r>
  <r>
    <n v="2016"/>
    <s v="BIT"/>
    <s v="Coal"/>
    <n v="11822"/>
    <n v="24.207999999999998"/>
    <n v="286186.97599999997"/>
    <n v="3.09"/>
    <n v="6.6"/>
    <n v="78025.2"/>
    <x v="0"/>
  </r>
  <r>
    <n v="2016"/>
    <s v="BIT"/>
    <s v="Coal"/>
    <n v="14502"/>
    <n v="21.942"/>
    <n v="318202.88400000002"/>
    <n v="0.43"/>
    <n v="5.8"/>
    <n v="84111.599999999991"/>
    <x v="0"/>
  </r>
  <r>
    <n v="2016"/>
    <s v="BIT"/>
    <s v="Coal"/>
    <n v="16269"/>
    <n v="22.896000000000001"/>
    <n v="372495.02400000003"/>
    <n v="0.5"/>
    <n v="7.7"/>
    <n v="125271.3"/>
    <x v="0"/>
  </r>
  <r>
    <n v="2016"/>
    <s v="BIT"/>
    <s v="Coal"/>
    <n v="149602"/>
    <n v="23.728000000000002"/>
    <n v="3549756.2560000001"/>
    <n v="2.23"/>
    <n v="9.5"/>
    <n v="1421219"/>
    <x v="0"/>
  </r>
  <r>
    <n v="2016"/>
    <s v="BIT"/>
    <s v="Coal"/>
    <n v="1479"/>
    <n v="23.728000000000002"/>
    <n v="35093.712"/>
    <n v="2.23"/>
    <n v="9.5"/>
    <n v="14050.5"/>
    <x v="0"/>
  </r>
  <r>
    <n v="2016"/>
    <s v="BIT"/>
    <s v="Coal"/>
    <n v="129264"/>
    <n v="23.34"/>
    <n v="3017021.76"/>
    <n v="2.76"/>
    <n v="6.8"/>
    <n v="878995.2"/>
    <x v="0"/>
  </r>
  <r>
    <n v="2016"/>
    <s v="BIT"/>
    <s v="Coal"/>
    <n v="38885"/>
    <n v="26"/>
    <n v="1011010"/>
    <n v="2.52"/>
    <n v="7.5"/>
    <n v="291637.5"/>
    <x v="0"/>
  </r>
  <r>
    <n v="2016"/>
    <s v="BIT"/>
    <s v="Coal"/>
    <n v="40232"/>
    <n v="22.91"/>
    <n v="921715.12"/>
    <n v="0.57999999999999996"/>
    <n v="9.9"/>
    <n v="398296.8"/>
    <x v="0"/>
  </r>
  <r>
    <n v="2016"/>
    <s v="BIT"/>
    <s v="Coal"/>
    <n v="38786"/>
    <n v="23.44"/>
    <n v="909143.84000000008"/>
    <n v="2.62"/>
    <n v="7.6"/>
    <n v="294773.59999999998"/>
    <x v="0"/>
  </r>
  <r>
    <n v="2016"/>
    <s v="BIT"/>
    <s v="Coal"/>
    <n v="44758"/>
    <n v="23.64"/>
    <n v="1058079.1200000001"/>
    <n v="2.5499999999999998"/>
    <n v="7.9"/>
    <n v="353588.2"/>
    <x v="0"/>
  </r>
  <r>
    <n v="2016"/>
    <s v="BIT"/>
    <s v="Coal"/>
    <n v="77706"/>
    <n v="23.34"/>
    <n v="1813658.04"/>
    <n v="0.81"/>
    <n v="13.3"/>
    <n v="1033489.8"/>
    <x v="0"/>
  </r>
  <r>
    <n v="2016"/>
    <s v="BIT"/>
    <s v="Coal"/>
    <n v="11092"/>
    <n v="23.094000000000001"/>
    <n v="256158.64800000002"/>
    <n v="2.65"/>
    <n v="8.8000000000000007"/>
    <n v="97609.600000000006"/>
    <x v="0"/>
  </r>
  <r>
    <n v="2016"/>
    <s v="BIT"/>
    <s v="Coal"/>
    <n v="12444"/>
    <n v="24.212"/>
    <n v="301294.12799999997"/>
    <n v="1.44"/>
    <n v="8.8000000000000007"/>
    <n v="109507.20000000001"/>
    <x v="0"/>
  </r>
  <r>
    <n v="2016"/>
    <s v="BIT"/>
    <s v="Coal"/>
    <n v="12689"/>
    <n v="25.082000000000001"/>
    <n v="318265.49800000002"/>
    <n v="2.16"/>
    <n v="7.5"/>
    <n v="95167.5"/>
    <x v="0"/>
  </r>
  <r>
    <n v="2016"/>
    <s v="BIT"/>
    <s v="Coal"/>
    <n v="33555"/>
    <n v="23.172000000000001"/>
    <n v="777536.46"/>
    <n v="2.6"/>
    <n v="8.1999999999999993"/>
    <n v="275151"/>
    <x v="0"/>
  </r>
  <r>
    <n v="2016"/>
    <s v="BIT"/>
    <s v="Coal"/>
    <n v="44531"/>
    <n v="23.498000000000001"/>
    <n v="1046389.4380000001"/>
    <n v="2.2599999999999998"/>
    <n v="8.3000000000000007"/>
    <n v="369607.30000000005"/>
    <x v="0"/>
  </r>
  <r>
    <n v="2016"/>
    <s v="BIT"/>
    <s v="Coal"/>
    <n v="12688"/>
    <n v="26.204000000000001"/>
    <n v="332476.35200000001"/>
    <n v="2.3199999999999998"/>
    <n v="7.6"/>
    <n v="96428.799999999988"/>
    <x v="0"/>
  </r>
  <r>
    <n v="2016"/>
    <s v="BIT"/>
    <s v="Coal"/>
    <n v="12801"/>
    <n v="23.488"/>
    <n v="300669.88799999998"/>
    <n v="2.62"/>
    <n v="7.8"/>
    <n v="99847.8"/>
    <x v="0"/>
  </r>
  <r>
    <n v="2016"/>
    <s v="SUB"/>
    <s v="Coal"/>
    <n v="48515"/>
    <n v="17.600000000000001"/>
    <n v="853864.00000000012"/>
    <n v="0.19"/>
    <n v="4.7"/>
    <n v="228020.5"/>
    <x v="0"/>
  </r>
  <r>
    <n v="2016"/>
    <s v="SUB"/>
    <s v="Coal"/>
    <n v="16364"/>
    <n v="17.600000000000001"/>
    <n v="288006.40000000002"/>
    <n v="0.24"/>
    <n v="5"/>
    <n v="81820"/>
    <x v="0"/>
  </r>
  <r>
    <n v="2016"/>
    <s v="SUB"/>
    <s v="Coal"/>
    <n v="236220"/>
    <n v="17.600000000000001"/>
    <n v="4157472.0000000005"/>
    <n v="0.18"/>
    <n v="4.5"/>
    <n v="1062990"/>
    <x v="0"/>
  </r>
  <r>
    <n v="2016"/>
    <s v="SUB"/>
    <s v="Coal"/>
    <n v="41687"/>
    <n v="17.600000000000001"/>
    <n v="733691.20000000007"/>
    <n v="0.25"/>
    <n v="4.5"/>
    <n v="187591.5"/>
    <x v="0"/>
  </r>
  <r>
    <n v="2016"/>
    <s v="SUB"/>
    <s v="Coal"/>
    <n v="57379"/>
    <n v="17.22"/>
    <n v="988066.37999999989"/>
    <n v="0.18"/>
    <n v="4.7"/>
    <n v="269681.3"/>
    <x v="0"/>
  </r>
  <r>
    <n v="2016"/>
    <s v="SUB"/>
    <s v="Coal"/>
    <n v="111130"/>
    <n v="17.559999999999999"/>
    <n v="1951442.7999999998"/>
    <n v="0.18"/>
    <n v="4.5999999999999996"/>
    <n v="511197.99999999994"/>
    <x v="0"/>
  </r>
  <r>
    <n v="2016"/>
    <s v="SUB"/>
    <s v="Coal"/>
    <n v="111465"/>
    <n v="17.68"/>
    <n v="1970701.2"/>
    <n v="0.23"/>
    <n v="5.4"/>
    <n v="601911"/>
    <x v="0"/>
  </r>
  <r>
    <n v="2016"/>
    <s v="SUB"/>
    <s v="Coal"/>
    <n v="255855"/>
    <n v="17.190000000000001"/>
    <n v="4398147.45"/>
    <n v="0.18"/>
    <n v="4.5999999999999996"/>
    <n v="1176933"/>
    <x v="0"/>
  </r>
  <r>
    <n v="2016"/>
    <s v="SUB"/>
    <s v="Coal"/>
    <n v="141342"/>
    <n v="17.16"/>
    <n v="2425428.7200000002"/>
    <n v="0.18"/>
    <n v="4.5999999999999996"/>
    <n v="650173.19999999995"/>
    <x v="0"/>
  </r>
  <r>
    <n v="2016"/>
    <s v="SUB"/>
    <s v="Coal"/>
    <n v="15633"/>
    <n v="17.64"/>
    <n v="275766.12"/>
    <n v="0.19"/>
    <n v="4.5"/>
    <n v="70348.5"/>
    <x v="0"/>
  </r>
  <r>
    <n v="2016"/>
    <s v="SUB"/>
    <s v="Coal"/>
    <n v="127971"/>
    <n v="17.64"/>
    <n v="2257408.44"/>
    <n v="0.23"/>
    <n v="5.8"/>
    <n v="742231.79999999993"/>
    <x v="0"/>
  </r>
  <r>
    <n v="2016"/>
    <s v="SUB"/>
    <s v="Coal"/>
    <n v="31800"/>
    <n v="17.64"/>
    <n v="560952"/>
    <n v="0.19"/>
    <n v="4.8"/>
    <n v="152640"/>
    <x v="0"/>
  </r>
  <r>
    <n v="2016"/>
    <s v="SUB"/>
    <s v="Coal"/>
    <n v="111890"/>
    <n v="17.600000000000001"/>
    <n v="1969264.0000000002"/>
    <n v="0.24"/>
    <n v="4.4000000000000004"/>
    <n v="492316.00000000006"/>
    <x v="0"/>
  </r>
  <r>
    <n v="2016"/>
    <s v="SUB"/>
    <s v="Coal"/>
    <n v="485678"/>
    <n v="17.600000000000001"/>
    <n v="8547932.8000000007"/>
    <n v="0.18"/>
    <n v="4.5999999999999996"/>
    <n v="2234118.7999999998"/>
    <x v="0"/>
  </r>
  <r>
    <n v="2016"/>
    <s v="SUB"/>
    <s v="Coal"/>
    <n v="30876"/>
    <n v="17.600000000000001"/>
    <n v="543417.60000000009"/>
    <n v="0.23"/>
    <n v="4"/>
    <n v="123504"/>
    <x v="0"/>
  </r>
  <r>
    <n v="2016"/>
    <s v="SUB"/>
    <s v="Coal"/>
    <n v="122806"/>
    <n v="17.600000000000001"/>
    <n v="2161385.6"/>
    <n v="0.18"/>
    <n v="4.5999999999999996"/>
    <n v="564907.6"/>
    <x v="0"/>
  </r>
  <r>
    <n v="2016"/>
    <s v="SUB"/>
    <s v="Coal"/>
    <n v="18042"/>
    <n v="17.600000000000001"/>
    <n v="317539.20000000001"/>
    <n v="0.26"/>
    <n v="4.8"/>
    <n v="86601.599999999991"/>
    <x v="0"/>
  </r>
  <r>
    <n v="2016"/>
    <s v="SUB"/>
    <s v="Coal"/>
    <n v="77010"/>
    <n v="17.600000000000001"/>
    <n v="1355376"/>
    <n v="0.26"/>
    <n v="4.8"/>
    <n v="369648"/>
    <x v="0"/>
  </r>
  <r>
    <n v="2016"/>
    <s v="BIT"/>
    <s v="Coal"/>
    <n v="56026"/>
    <n v="20.9"/>
    <n v="1170943.3999999999"/>
    <n v="3.31"/>
    <n v="9"/>
    <n v="504234"/>
    <x v="0"/>
  </r>
  <r>
    <n v="2016"/>
    <s v="BIT"/>
    <s v="Coal"/>
    <n v="1340"/>
    <n v="18.39"/>
    <n v="24642.600000000002"/>
    <n v="0.86"/>
    <n v="9.5"/>
    <n v="12730"/>
    <x v="0"/>
  </r>
  <r>
    <n v="2016"/>
    <s v="BIT"/>
    <s v="Coal"/>
    <n v="2194"/>
    <n v="23.38"/>
    <n v="51295.72"/>
    <n v="2.5"/>
    <n v="9.1999999999999993"/>
    <n v="20184.8"/>
    <x v="0"/>
  </r>
  <r>
    <n v="2016"/>
    <s v="BIT"/>
    <s v="Coal"/>
    <n v="16104"/>
    <n v="24.49"/>
    <n v="394386.95999999996"/>
    <n v="4.45"/>
    <n v="12.2"/>
    <n v="196468.8"/>
    <x v="0"/>
  </r>
  <r>
    <n v="2016"/>
    <s v="BIT"/>
    <s v="Coal"/>
    <n v="6417"/>
    <n v="23.77"/>
    <n v="152532.09"/>
    <n v="4.33"/>
    <n v="12.1"/>
    <n v="77645.7"/>
    <x v="0"/>
  </r>
  <r>
    <n v="2016"/>
    <s v="BIT"/>
    <s v="Coal"/>
    <n v="2594"/>
    <n v="21.63"/>
    <n v="56108.219999999994"/>
    <n v="3.67"/>
    <n v="11.4"/>
    <n v="29571.600000000002"/>
    <x v="0"/>
  </r>
  <r>
    <n v="2016"/>
    <s v="BIT"/>
    <s v="Coal"/>
    <n v="18131"/>
    <n v="21.83"/>
    <n v="395799.73"/>
    <n v="3.38"/>
    <n v="10.199999999999999"/>
    <n v="184936.19999999998"/>
    <x v="0"/>
  </r>
  <r>
    <n v="2016"/>
    <s v="BIT"/>
    <s v="Coal"/>
    <n v="2406"/>
    <n v="19.71"/>
    <n v="47422.26"/>
    <n v="2.69"/>
    <n v="11"/>
    <n v="26466"/>
    <x v="0"/>
  </r>
  <r>
    <n v="2016"/>
    <s v="BIT"/>
    <s v="Coal"/>
    <n v="84692"/>
    <n v="22.361999999999998"/>
    <n v="1893882.504"/>
    <n v="2.81"/>
    <n v="8.3000000000000007"/>
    <n v="702943.60000000009"/>
    <x v="0"/>
  </r>
  <r>
    <n v="2016"/>
    <s v="BIT"/>
    <s v="Coal"/>
    <n v="66514"/>
    <n v="22.974"/>
    <n v="1528092.6359999999"/>
    <n v="2.98"/>
    <n v="8"/>
    <n v="532112"/>
    <x v="0"/>
  </r>
  <r>
    <n v="2016"/>
    <s v="BIT"/>
    <s v="Coal"/>
    <n v="6589"/>
    <n v="22.315999999999999"/>
    <n v="147040.12399999998"/>
    <n v="3.04"/>
    <n v="9.1999999999999993"/>
    <n v="60618.799999999996"/>
    <x v="0"/>
  </r>
  <r>
    <n v="2016"/>
    <s v="BIT"/>
    <s v="Coal"/>
    <n v="34825"/>
    <n v="22.302"/>
    <n v="776667.15"/>
    <n v="2.88"/>
    <n v="8"/>
    <n v="278600"/>
    <x v="0"/>
  </r>
  <r>
    <n v="2016"/>
    <s v="BIT"/>
    <s v="Coal"/>
    <n v="1714"/>
    <n v="23.03"/>
    <n v="39473.420000000006"/>
    <n v="3.18"/>
    <n v="8"/>
    <n v="13712"/>
    <x v="0"/>
  </r>
  <r>
    <n v="2016"/>
    <s v="BIT"/>
    <s v="Coal"/>
    <n v="4978"/>
    <n v="22.88"/>
    <n v="113896.64"/>
    <n v="1.26"/>
    <n v="6.7"/>
    <n v="33352.6"/>
    <x v="0"/>
  </r>
  <r>
    <n v="2016"/>
    <s v="BIT"/>
    <s v="Coal"/>
    <n v="1926"/>
    <n v="23.31"/>
    <n v="44895.06"/>
    <n v="3.01"/>
    <n v="8.3000000000000007"/>
    <n v="15985.800000000001"/>
    <x v="0"/>
  </r>
  <r>
    <n v="2016"/>
    <s v="BIT"/>
    <s v="Coal"/>
    <n v="92609"/>
    <n v="23.22"/>
    <n v="2150380.98"/>
    <n v="3.07"/>
    <n v="8.3000000000000007"/>
    <n v="768654.70000000007"/>
    <x v="0"/>
  </r>
  <r>
    <n v="2016"/>
    <s v="BIT"/>
    <s v="Coal"/>
    <n v="54026"/>
    <n v="23.39"/>
    <n v="1263668.1400000001"/>
    <n v="2.85"/>
    <n v="7.9"/>
    <n v="426805.4"/>
    <x v="0"/>
  </r>
  <r>
    <n v="2016"/>
    <s v="BIT"/>
    <s v="Coal"/>
    <n v="42207"/>
    <n v="22.95"/>
    <n v="968650.65"/>
    <n v="3.32"/>
    <n v="7.9"/>
    <n v="333435.3"/>
    <x v="0"/>
  </r>
  <r>
    <n v="2016"/>
    <s v="BIT"/>
    <s v="Coal"/>
    <n v="27786"/>
    <n v="23.2"/>
    <n v="644635.19999999995"/>
    <n v="3.58"/>
    <n v="7.5"/>
    <n v="208395"/>
    <x v="0"/>
  </r>
  <r>
    <n v="2016"/>
    <s v="BIT"/>
    <s v="Coal"/>
    <n v="124653"/>
    <n v="22.91"/>
    <n v="2855800.23"/>
    <n v="3.42"/>
    <n v="7.2"/>
    <n v="897501.6"/>
    <x v="0"/>
  </r>
  <r>
    <n v="2016"/>
    <s v="BIT"/>
    <s v="Coal"/>
    <n v="39708"/>
    <n v="22.538"/>
    <n v="894938.90399999998"/>
    <n v="3.28"/>
    <n v="9.3000000000000007"/>
    <n v="369284.4"/>
    <x v="0"/>
  </r>
  <r>
    <n v="2016"/>
    <s v="SUB"/>
    <s v="Coal"/>
    <n v="44219"/>
    <n v="17.806000000000001"/>
    <n v="787363.51400000008"/>
    <n v="0.32"/>
    <n v="4.9000000000000004"/>
    <n v="216673.1"/>
    <x v="0"/>
  </r>
  <r>
    <n v="2016"/>
    <s v="BIT"/>
    <s v="Coal"/>
    <n v="318400"/>
    <n v="22.123999999999999"/>
    <n v="7044281.5999999996"/>
    <n v="2.65"/>
    <n v="9"/>
    <n v="2865600"/>
    <x v="0"/>
  </r>
  <r>
    <n v="2016"/>
    <s v="BIT"/>
    <s v="Coal"/>
    <n v="138334"/>
    <n v="22.184000000000001"/>
    <n v="3068801.4560000002"/>
    <n v="3.01"/>
    <n v="9.1999999999999993"/>
    <n v="1272672.7999999998"/>
    <x v="0"/>
  </r>
  <r>
    <n v="2016"/>
    <s v="BIT"/>
    <s v="Coal"/>
    <n v="37702"/>
    <n v="21.853999999999999"/>
    <n v="823939.50799999991"/>
    <n v="1.78"/>
    <n v="8.5"/>
    <n v="320467"/>
    <x v="0"/>
  </r>
  <r>
    <n v="2016"/>
    <s v="BIT"/>
    <s v="Coal"/>
    <n v="49299"/>
    <n v="22.942"/>
    <n v="1131017.6580000001"/>
    <n v="3.18"/>
    <n v="8.6999999999999993"/>
    <n v="428901.3"/>
    <x v="0"/>
  </r>
  <r>
    <n v="2016"/>
    <s v="SUB"/>
    <s v="Coal"/>
    <n v="14700"/>
    <n v="17.474"/>
    <n v="256867.80000000002"/>
    <n v="0.2"/>
    <n v="4.8"/>
    <n v="70560"/>
    <x v="0"/>
  </r>
  <r>
    <n v="2016"/>
    <s v="SUB"/>
    <s v="Coal"/>
    <n v="44397"/>
    <n v="17.48"/>
    <n v="776059.56"/>
    <n v="0.2"/>
    <n v="4.5999999999999996"/>
    <n v="204226.19999999998"/>
    <x v="0"/>
  </r>
  <r>
    <n v="2016"/>
    <s v="SUB"/>
    <s v="Coal"/>
    <n v="32110"/>
    <n v="17.818999999999999"/>
    <n v="572168.09"/>
    <n v="0.25"/>
    <n v="5.5"/>
    <n v="176605"/>
    <x v="0"/>
  </r>
  <r>
    <n v="2016"/>
    <s v="SUB"/>
    <s v="Coal"/>
    <n v="80202"/>
    <n v="18.079999999999998"/>
    <n v="1450052.16"/>
    <n v="0.24"/>
    <n v="4.5999999999999996"/>
    <n v="368929.19999999995"/>
    <x v="0"/>
  </r>
  <r>
    <n v="2016"/>
    <s v="SUB"/>
    <s v="Coal"/>
    <n v="63826"/>
    <n v="18.113"/>
    <n v="1156080.338"/>
    <n v="0.27"/>
    <n v="4.7"/>
    <n v="299982.2"/>
    <x v="0"/>
  </r>
  <r>
    <n v="2016"/>
    <s v="SUB"/>
    <s v="Coal"/>
    <n v="32268"/>
    <n v="17.29"/>
    <n v="557913.72"/>
    <n v="0.24"/>
    <n v="4.4000000000000004"/>
    <n v="141979.20000000001"/>
    <x v="0"/>
  </r>
  <r>
    <n v="2016"/>
    <s v="SUB"/>
    <s v="Coal"/>
    <n v="32309"/>
    <n v="16.89"/>
    <n v="545699.01"/>
    <n v="0.32"/>
    <n v="5.9"/>
    <n v="190623.1"/>
    <x v="0"/>
  </r>
  <r>
    <n v="2016"/>
    <s v="SUB"/>
    <s v="Coal"/>
    <n v="47412"/>
    <n v="17.428999999999998"/>
    <n v="826343.74799999991"/>
    <n v="0.19"/>
    <n v="4.5"/>
    <n v="213354"/>
    <x v="0"/>
  </r>
  <r>
    <n v="2016"/>
    <s v="SUB"/>
    <s v="Coal"/>
    <n v="47462"/>
    <n v="18.25"/>
    <n v="866181.5"/>
    <n v="0.25"/>
    <n v="4.7"/>
    <n v="223071.4"/>
    <x v="0"/>
  </r>
  <r>
    <n v="2016"/>
    <s v="SUB"/>
    <s v="Coal"/>
    <n v="64263"/>
    <n v="17.59"/>
    <n v="1130386.17"/>
    <n v="0.17"/>
    <n v="4.5999999999999996"/>
    <n v="295609.8"/>
    <x v="0"/>
  </r>
  <r>
    <n v="2016"/>
    <s v="SUB"/>
    <s v="Coal"/>
    <n v="96357"/>
    <n v="17.556000000000001"/>
    <n v="1691643.4920000001"/>
    <n v="0.18"/>
    <n v="4.5999999999999996"/>
    <n v="443242.19999999995"/>
    <x v="0"/>
  </r>
  <r>
    <n v="2016"/>
    <s v="SUB"/>
    <s v="Coal"/>
    <n v="47561"/>
    <n v="18.026"/>
    <n v="857334.58600000001"/>
    <n v="0.27"/>
    <n v="5.7"/>
    <n v="271097.7"/>
    <x v="0"/>
  </r>
  <r>
    <n v="2016"/>
    <s v="SUB"/>
    <s v="Coal"/>
    <n v="35376"/>
    <n v="18.13"/>
    <n v="641366.88"/>
    <n v="0.24"/>
    <n v="4.9000000000000004"/>
    <n v="173342.40000000002"/>
    <x v="0"/>
  </r>
  <r>
    <n v="2016"/>
    <s v="SUB"/>
    <s v="Coal"/>
    <n v="17581"/>
    <n v="18.347999999999999"/>
    <n v="322576.18799999997"/>
    <n v="0.24"/>
    <n v="4.5999999999999996"/>
    <n v="80872.599999999991"/>
    <x v="0"/>
  </r>
  <r>
    <n v="2016"/>
    <s v="SUB"/>
    <s v="Coal"/>
    <n v="17589"/>
    <n v="17.102"/>
    <n v="300807.07799999998"/>
    <n v="0.21"/>
    <n v="4.3"/>
    <n v="75632.7"/>
    <x v="0"/>
  </r>
  <r>
    <n v="2016"/>
    <s v="SUB"/>
    <s v="Coal"/>
    <n v="35246"/>
    <n v="17.643000000000001"/>
    <n v="621845.17800000007"/>
    <n v="0.18"/>
    <n v="4.8"/>
    <n v="169180.79999999999"/>
    <x v="0"/>
  </r>
  <r>
    <n v="2016"/>
    <s v="SUB"/>
    <s v="Coal"/>
    <n v="28036"/>
    <n v="17.948"/>
    <n v="503190.12800000003"/>
    <n v="0.28000000000000003"/>
    <n v="5.2"/>
    <n v="145787.20000000001"/>
    <x v="0"/>
  </r>
  <r>
    <n v="2016"/>
    <s v="SUB"/>
    <s v="Coal"/>
    <n v="27964"/>
    <n v="18.327999999999999"/>
    <n v="512524.19199999998"/>
    <n v="0.24"/>
    <n v="4.4000000000000004"/>
    <n v="123041.60000000001"/>
    <x v="0"/>
  </r>
  <r>
    <n v="2016"/>
    <s v="SUB"/>
    <s v="Coal"/>
    <n v="14037"/>
    <n v="17.931999999999999"/>
    <n v="251711.48399999997"/>
    <n v="0.3"/>
    <n v="5.7"/>
    <n v="80010.900000000009"/>
    <x v="0"/>
  </r>
  <r>
    <n v="2016"/>
    <s v="SUB"/>
    <s v="Coal"/>
    <n v="16321"/>
    <n v="18.02"/>
    <n v="294104.42"/>
    <n v="0.28000000000000003"/>
    <n v="5"/>
    <n v="81605"/>
    <x v="0"/>
  </r>
  <r>
    <n v="2016"/>
    <s v="BIT"/>
    <s v="Coal"/>
    <n v="15853"/>
    <n v="22.31"/>
    <n v="353680.43"/>
    <n v="3.41"/>
    <n v="13.1"/>
    <n v="207674.3"/>
    <x v="0"/>
  </r>
  <r>
    <n v="2016"/>
    <s v="BIT"/>
    <s v="Coal"/>
    <n v="2145"/>
    <n v="21.64"/>
    <n v="46417.8"/>
    <n v="2.97"/>
    <n v="12.8"/>
    <n v="27456"/>
    <x v="0"/>
  </r>
  <r>
    <n v="2016"/>
    <s v="SUB"/>
    <s v="Coal"/>
    <n v="96383"/>
    <n v="17.670000000000002"/>
    <n v="1703087.61"/>
    <n v="0.23"/>
    <n v="5.5"/>
    <n v="530106.5"/>
    <x v="0"/>
  </r>
  <r>
    <n v="2016"/>
    <s v="SUB"/>
    <s v="Coal"/>
    <n v="31256"/>
    <n v="16.899999999999999"/>
    <n v="528226.39999999991"/>
    <n v="0.28000000000000003"/>
    <n v="5.5"/>
    <n v="171908"/>
    <x v="0"/>
  </r>
  <r>
    <n v="2016"/>
    <s v="SUB"/>
    <s v="Coal"/>
    <n v="31149"/>
    <n v="17.32"/>
    <n v="539500.68000000005"/>
    <n v="0.24"/>
    <n v="4.2"/>
    <n v="130825.8"/>
    <x v="0"/>
  </r>
  <r>
    <n v="2016"/>
    <s v="SUB"/>
    <s v="Coal"/>
    <n v="16329"/>
    <n v="17.71"/>
    <n v="289186.59000000003"/>
    <n v="0.23"/>
    <n v="5.4"/>
    <n v="88176.6"/>
    <x v="0"/>
  </r>
  <r>
    <n v="2016"/>
    <s v="SUB"/>
    <s v="Coal"/>
    <n v="16287"/>
    <n v="17.12"/>
    <n v="278833.44"/>
    <n v="0.27"/>
    <n v="4.4000000000000004"/>
    <n v="71662.8"/>
    <x v="0"/>
  </r>
  <r>
    <n v="2016"/>
    <s v="SUB"/>
    <s v="Coal"/>
    <n v="15998"/>
    <n v="17.89"/>
    <n v="286204.22000000003"/>
    <n v="0.32"/>
    <n v="4.9000000000000004"/>
    <n v="78390.200000000012"/>
    <x v="0"/>
  </r>
  <r>
    <n v="2016"/>
    <s v="SUB"/>
    <s v="Coal"/>
    <n v="32318"/>
    <n v="17.62"/>
    <n v="569443.16"/>
    <n v="0.18"/>
    <n v="4.4000000000000004"/>
    <n v="142199.20000000001"/>
    <x v="0"/>
  </r>
  <r>
    <n v="2016"/>
    <s v="SUB"/>
    <s v="Coal"/>
    <n v="32336"/>
    <n v="17.54"/>
    <n v="567173.43999999994"/>
    <n v="0.17"/>
    <n v="5"/>
    <n v="161680"/>
    <x v="0"/>
  </r>
  <r>
    <n v="2016"/>
    <s v="SUB"/>
    <s v="Coal"/>
    <n v="32474"/>
    <n v="17.61"/>
    <n v="571867.14"/>
    <n v="0.19"/>
    <n v="4.5"/>
    <n v="146133"/>
    <x v="0"/>
  </r>
  <r>
    <n v="2016"/>
    <s v="SUB"/>
    <s v="Coal"/>
    <n v="32620"/>
    <n v="16.78"/>
    <n v="547363.60000000009"/>
    <n v="0.31"/>
    <n v="6"/>
    <n v="195720"/>
    <x v="0"/>
  </r>
  <r>
    <n v="2016"/>
    <s v="SUB"/>
    <s v="Coal"/>
    <n v="48231"/>
    <n v="17.16"/>
    <n v="827643.96"/>
    <n v="0.23"/>
    <n v="4.3"/>
    <n v="207393.3"/>
    <x v="0"/>
  </r>
  <r>
    <n v="2016"/>
    <s v="SUB"/>
    <s v="Coal"/>
    <n v="64238"/>
    <n v="18.09"/>
    <n v="1162065.42"/>
    <n v="0.22"/>
    <n v="4.5"/>
    <n v="289071"/>
    <x v="0"/>
  </r>
  <r>
    <n v="2016"/>
    <s v="SUB"/>
    <s v="Coal"/>
    <n v="16376"/>
    <n v="16.91"/>
    <n v="276918.15999999997"/>
    <n v="0.42"/>
    <n v="5"/>
    <n v="81880"/>
    <x v="0"/>
  </r>
  <r>
    <n v="2016"/>
    <s v="SUB"/>
    <s v="Coal"/>
    <n v="107483"/>
    <n v="17.923999999999999"/>
    <n v="1926525.2919999999"/>
    <n v="0.28999999999999998"/>
    <n v="5"/>
    <n v="537415"/>
    <x v="0"/>
  </r>
  <r>
    <n v="2016"/>
    <s v="SUB"/>
    <s v="Coal"/>
    <n v="18652"/>
    <n v="17.922000000000001"/>
    <n v="334281.14400000003"/>
    <n v="0.28999999999999998"/>
    <n v="5"/>
    <n v="93260"/>
    <x v="0"/>
  </r>
  <r>
    <n v="2016"/>
    <s v="BIT"/>
    <s v="Coal"/>
    <n v="5386"/>
    <n v="24.658000000000001"/>
    <n v="132807.98800000001"/>
    <n v="2.31"/>
    <n v="10.199999999999999"/>
    <n v="54937.2"/>
    <x v="0"/>
  </r>
  <r>
    <n v="2016"/>
    <s v="BIT"/>
    <s v="Coal"/>
    <n v="22259"/>
    <n v="22.843"/>
    <n v="508462.337"/>
    <n v="1.48"/>
    <n v="6.4"/>
    <n v="142457.60000000001"/>
    <x v="0"/>
  </r>
  <r>
    <n v="2016"/>
    <s v="BIT"/>
    <s v="Coal"/>
    <n v="33252"/>
    <n v="23.02"/>
    <n v="765461.04"/>
    <n v="3.63"/>
    <n v="8.3000000000000007"/>
    <n v="275991.60000000003"/>
    <x v="0"/>
  </r>
  <r>
    <n v="2016"/>
    <s v="BIT"/>
    <s v="Coal"/>
    <n v="11276"/>
    <n v="22.28"/>
    <n v="251229.28"/>
    <n v="2.64"/>
    <n v="9.5"/>
    <n v="107122"/>
    <x v="0"/>
  </r>
  <r>
    <n v="2016"/>
    <s v="BIT"/>
    <s v="Coal"/>
    <n v="3214"/>
    <n v="22.428000000000001"/>
    <n v="72083.592000000004"/>
    <n v="3.14"/>
    <n v="10.9"/>
    <n v="35032.6"/>
    <x v="0"/>
  </r>
  <r>
    <n v="2016"/>
    <s v="BIT"/>
    <s v="Coal"/>
    <n v="20228"/>
    <n v="22.152999999999999"/>
    <n v="448110.88399999996"/>
    <n v="1.63"/>
    <n v="7.2"/>
    <n v="145641.60000000001"/>
    <x v="0"/>
  </r>
  <r>
    <n v="2016"/>
    <s v="BIT"/>
    <s v="Coal"/>
    <n v="14301"/>
    <n v="22.91"/>
    <n v="327635.90999999997"/>
    <n v="2.67"/>
    <n v="8.8000000000000007"/>
    <n v="125848.8"/>
    <x v="0"/>
  </r>
  <r>
    <n v="2016"/>
    <s v="BIT"/>
    <s v="Coal"/>
    <n v="12778"/>
    <n v="21.821000000000002"/>
    <n v="278828.73800000001"/>
    <n v="3.07"/>
    <n v="9.1999999999999993"/>
    <n v="117557.59999999999"/>
    <x v="0"/>
  </r>
  <r>
    <n v="2016"/>
    <s v="BIT"/>
    <s v="Coal"/>
    <n v="8650"/>
    <n v="25.032"/>
    <n v="216526.8"/>
    <n v="2.86"/>
    <n v="9.3000000000000007"/>
    <n v="80445"/>
    <x v="0"/>
  </r>
  <r>
    <n v="2016"/>
    <s v="BIT"/>
    <s v="Coal"/>
    <n v="28864"/>
    <n v="22.443000000000001"/>
    <n v="647794.75200000009"/>
    <n v="3.26"/>
    <n v="11.4"/>
    <n v="329049.60000000003"/>
    <x v="0"/>
  </r>
  <r>
    <n v="2016"/>
    <s v="BIT"/>
    <s v="Coal"/>
    <n v="53330"/>
    <n v="22.396000000000001"/>
    <n v="1194378.68"/>
    <n v="3.17"/>
    <n v="11.1"/>
    <n v="591963"/>
    <x v="0"/>
  </r>
  <r>
    <n v="2016"/>
    <s v="BIT"/>
    <s v="Coal"/>
    <n v="22338"/>
    <n v="22.456"/>
    <n v="501622.12799999997"/>
    <n v="3.22"/>
    <n v="11.1"/>
    <n v="247951.8"/>
    <x v="0"/>
  </r>
  <r>
    <n v="2016"/>
    <s v="BIT"/>
    <s v="Coal"/>
    <n v="36132"/>
    <n v="21.93"/>
    <n v="792374.76"/>
    <n v="3.04"/>
    <n v="8.8000000000000007"/>
    <n v="317961.60000000003"/>
    <x v="0"/>
  </r>
  <r>
    <n v="2016"/>
    <s v="BIT"/>
    <s v="Coal"/>
    <n v="4920"/>
    <n v="25.324000000000002"/>
    <n v="124594.08"/>
    <n v="3.8"/>
    <n v="9.4"/>
    <n v="46248"/>
    <x v="0"/>
  </r>
  <r>
    <n v="2016"/>
    <s v="BIT"/>
    <s v="Coal"/>
    <n v="84634"/>
    <n v="22.408000000000001"/>
    <n v="1896478.672"/>
    <n v="3.24"/>
    <n v="11"/>
    <n v="930974"/>
    <x v="0"/>
  </r>
  <r>
    <n v="2016"/>
    <s v="BIT"/>
    <s v="Coal"/>
    <n v="3200"/>
    <n v="22.646999999999998"/>
    <n v="72470.399999999994"/>
    <n v="3.19"/>
    <n v="10.8"/>
    <n v="34560"/>
    <x v="0"/>
  </r>
  <r>
    <n v="2016"/>
    <s v="BIT"/>
    <s v="Coal"/>
    <n v="48207"/>
    <n v="22.442"/>
    <n v="1081861.4939999999"/>
    <n v="2.52"/>
    <n v="8.4"/>
    <n v="404938.8"/>
    <x v="0"/>
  </r>
  <r>
    <n v="2016"/>
    <s v="BIT"/>
    <s v="Coal"/>
    <n v="6287"/>
    <n v="19.309999999999999"/>
    <n v="121401.96999999999"/>
    <n v="0.86"/>
    <n v="23.4"/>
    <n v="147115.79999999999"/>
    <x v="0"/>
  </r>
  <r>
    <n v="2016"/>
    <s v="BIT"/>
    <s v="Coal"/>
    <n v="20764"/>
    <n v="22.265999999999998"/>
    <n v="462331.22399999999"/>
    <n v="3.11"/>
    <n v="10.8"/>
    <n v="224251.2"/>
    <x v="0"/>
  </r>
  <r>
    <n v="2016"/>
    <s v="BIT"/>
    <s v="Coal"/>
    <n v="39458"/>
    <n v="22.949000000000002"/>
    <n v="905521.64200000011"/>
    <n v="2.99"/>
    <n v="8"/>
    <n v="315664"/>
    <x v="0"/>
  </r>
  <r>
    <n v="2016"/>
    <s v="BIT"/>
    <s v="Coal"/>
    <n v="39501"/>
    <n v="22.925000000000001"/>
    <n v="905560.42500000005"/>
    <n v="2.98"/>
    <n v="8"/>
    <n v="316008"/>
    <x v="0"/>
  </r>
  <r>
    <n v="2016"/>
    <s v="BIT"/>
    <s v="Coal"/>
    <n v="44904"/>
    <n v="23.670999999999999"/>
    <n v="1062922.584"/>
    <n v="2.5"/>
    <n v="8.6999999999999993"/>
    <n v="390664.8"/>
    <x v="0"/>
  </r>
  <r>
    <n v="2016"/>
    <s v="BIT"/>
    <s v="Coal"/>
    <n v="47886"/>
    <n v="23.547000000000001"/>
    <n v="1127571.642"/>
    <n v="2.56"/>
    <n v="8.4"/>
    <n v="402242.4"/>
    <x v="0"/>
  </r>
  <r>
    <n v="2016"/>
    <s v="BIT"/>
    <s v="Coal"/>
    <n v="3139"/>
    <n v="21.114999999999998"/>
    <n v="66279.985000000001"/>
    <n v="0.81"/>
    <n v="21.3"/>
    <n v="66860.7"/>
    <x v="0"/>
  </r>
  <r>
    <n v="2016"/>
    <s v="BIT"/>
    <s v="Coal"/>
    <n v="1726"/>
    <n v="25.062000000000001"/>
    <n v="43257.012000000002"/>
    <n v="2.99"/>
    <n v="9.8000000000000007"/>
    <n v="16914.800000000003"/>
    <x v="0"/>
  </r>
  <r>
    <n v="2016"/>
    <s v="BIT"/>
    <s v="Coal"/>
    <n v="11391"/>
    <n v="22.978000000000002"/>
    <n v="261742.39800000002"/>
    <n v="2.63"/>
    <n v="8"/>
    <n v="91128"/>
    <x v="0"/>
  </r>
  <r>
    <n v="2016"/>
    <s v="BIT"/>
    <s v="Coal"/>
    <n v="232892"/>
    <n v="24.059000000000001"/>
    <n v="5603148.6280000005"/>
    <n v="3.45"/>
    <n v="10.1"/>
    <n v="2352209.1999999997"/>
    <x v="0"/>
  </r>
  <r>
    <n v="2016"/>
    <s v="BIT"/>
    <s v="Coal"/>
    <n v="11070"/>
    <n v="22.757999999999999"/>
    <n v="251931.06"/>
    <n v="2.98"/>
    <n v="8.1"/>
    <n v="89667"/>
    <x v="0"/>
  </r>
  <r>
    <n v="2016"/>
    <s v="BIT"/>
    <s v="Coal"/>
    <n v="19701"/>
    <n v="23.523"/>
    <n v="463426.62300000002"/>
    <n v="2.98"/>
    <n v="9.3000000000000007"/>
    <n v="183219.30000000002"/>
    <x v="0"/>
  </r>
  <r>
    <n v="2016"/>
    <s v="BIT"/>
    <s v="Coal"/>
    <n v="1602"/>
    <n v="22.545999999999999"/>
    <n v="36118.691999999995"/>
    <n v="3.21"/>
    <n v="10.7"/>
    <n v="17141.399999999998"/>
    <x v="0"/>
  </r>
  <r>
    <n v="2016"/>
    <s v="BIT"/>
    <s v="Coal"/>
    <n v="20088"/>
    <n v="22.321000000000002"/>
    <n v="448384.24800000002"/>
    <n v="3.12"/>
    <n v="10.199999999999999"/>
    <n v="204897.59999999998"/>
    <x v="0"/>
  </r>
  <r>
    <n v="2016"/>
    <s v="BIT"/>
    <s v="Coal"/>
    <n v="9590"/>
    <n v="22.405999999999999"/>
    <n v="214873.53999999998"/>
    <n v="3.28"/>
    <n v="10.6"/>
    <n v="101654"/>
    <x v="0"/>
  </r>
  <r>
    <n v="2016"/>
    <s v="BIT"/>
    <s v="Coal"/>
    <n v="11219"/>
    <n v="22.298999999999999"/>
    <n v="250172.481"/>
    <n v="3.18"/>
    <n v="10.8"/>
    <n v="121165.20000000001"/>
    <x v="0"/>
  </r>
  <r>
    <n v="2016"/>
    <s v="BIT"/>
    <s v="Coal"/>
    <n v="10000"/>
    <n v="22.02"/>
    <n v="220200"/>
    <n v="2.95"/>
    <n v="10.8"/>
    <n v="108000"/>
    <x v="0"/>
  </r>
  <r>
    <n v="2016"/>
    <s v="BIT"/>
    <s v="Coal"/>
    <n v="4795"/>
    <n v="22.891999999999999"/>
    <n v="109767.14"/>
    <n v="2.97"/>
    <n v="7.9"/>
    <n v="37880.5"/>
    <x v="0"/>
  </r>
  <r>
    <n v="2016"/>
    <s v="BIT"/>
    <s v="Coal"/>
    <n v="1567"/>
    <n v="22.867999999999999"/>
    <n v="35834.155999999995"/>
    <n v="2.97"/>
    <n v="8.1"/>
    <n v="12692.699999999999"/>
    <x v="0"/>
  </r>
  <r>
    <n v="2016"/>
    <s v="BIT"/>
    <s v="Coal"/>
    <n v="9733"/>
    <n v="23.46"/>
    <n v="228336.18000000002"/>
    <n v="2.59"/>
    <n v="8.5"/>
    <n v="82730.5"/>
    <x v="0"/>
  </r>
  <r>
    <n v="2016"/>
    <s v="BIT"/>
    <s v="Coal"/>
    <n v="37993"/>
    <n v="23.512"/>
    <n v="893291.41599999997"/>
    <n v="2.97"/>
    <n v="8.9"/>
    <n v="338137.7"/>
    <x v="0"/>
  </r>
  <r>
    <n v="2016"/>
    <s v="BIT"/>
    <s v="Coal"/>
    <n v="21591"/>
    <n v="21.925999999999998"/>
    <n v="473404.26599999995"/>
    <n v="2.98"/>
    <n v="8.9"/>
    <n v="192159.9"/>
    <x v="0"/>
  </r>
  <r>
    <n v="2016"/>
    <s v="BIT"/>
    <s v="Coal"/>
    <n v="32277"/>
    <n v="21.72"/>
    <n v="701056.44"/>
    <n v="3.24"/>
    <n v="10.3"/>
    <n v="332453.10000000003"/>
    <x v="0"/>
  </r>
  <r>
    <n v="2016"/>
    <s v="BIT"/>
    <s v="Coal"/>
    <n v="67379"/>
    <n v="23.52"/>
    <n v="1584754.08"/>
    <n v="2.68"/>
    <n v="8.8000000000000007"/>
    <n v="592935.20000000007"/>
    <x v="0"/>
  </r>
  <r>
    <n v="2016"/>
    <s v="BIT"/>
    <s v="Coal"/>
    <n v="27574"/>
    <n v="24.047999999999998"/>
    <n v="663099.55199999991"/>
    <n v="2.95"/>
    <n v="8.1999999999999993"/>
    <n v="226106.8"/>
    <x v="0"/>
  </r>
  <r>
    <n v="2016"/>
    <s v="BIT"/>
    <s v="Coal"/>
    <n v="9272"/>
    <n v="23.126000000000001"/>
    <n v="214424.272"/>
    <n v="2.76"/>
    <n v="7.1"/>
    <n v="65831.199999999997"/>
    <x v="0"/>
  </r>
  <r>
    <n v="2016"/>
    <s v="BIT"/>
    <s v="Coal"/>
    <n v="30340"/>
    <n v="23.158000000000001"/>
    <n v="702613.72000000009"/>
    <n v="2.71"/>
    <n v="8.5"/>
    <n v="257890"/>
    <x v="0"/>
  </r>
  <r>
    <n v="2016"/>
    <s v="BIT"/>
    <s v="Coal"/>
    <n v="86356"/>
    <n v="23.431999999999999"/>
    <n v="2023493.7919999999"/>
    <n v="4.55"/>
    <n v="6.6"/>
    <n v="569949.6"/>
    <x v="0"/>
  </r>
  <r>
    <n v="2016"/>
    <s v="SUB"/>
    <s v="Coal"/>
    <n v="78600"/>
    <n v="17.654"/>
    <n v="1387604.4"/>
    <n v="0.33"/>
    <n v="5.7"/>
    <n v="448020"/>
    <x v="0"/>
  </r>
  <r>
    <n v="2016"/>
    <s v="SUB"/>
    <s v="Coal"/>
    <n v="30525"/>
    <n v="18.010000000000002"/>
    <n v="549755.25"/>
    <n v="0.3"/>
    <n v="5.6"/>
    <n v="170940"/>
    <x v="0"/>
  </r>
  <r>
    <n v="2016"/>
    <s v="BIT"/>
    <s v="Coal"/>
    <n v="39905"/>
    <n v="24.198"/>
    <n v="965621.19000000006"/>
    <n v="3.31"/>
    <n v="9.8000000000000007"/>
    <n v="391069"/>
    <x v="0"/>
  </r>
  <r>
    <n v="2016"/>
    <s v="BIT"/>
    <s v="Coal"/>
    <n v="24865"/>
    <n v="24.18"/>
    <n v="601235.69999999995"/>
    <n v="3.24"/>
    <n v="9.8000000000000007"/>
    <n v="243677.00000000003"/>
    <x v="0"/>
  </r>
  <r>
    <n v="2016"/>
    <s v="BIT"/>
    <s v="Coal"/>
    <n v="13544"/>
    <n v="24.29"/>
    <n v="328983.76"/>
    <n v="1.55"/>
    <n v="8.8000000000000007"/>
    <n v="119187.20000000001"/>
    <x v="0"/>
  </r>
  <r>
    <n v="2016"/>
    <s v="BIT"/>
    <s v="Coal"/>
    <n v="14268"/>
    <n v="24.04"/>
    <n v="343002.72"/>
    <n v="1.55"/>
    <n v="10"/>
    <n v="142680"/>
    <x v="0"/>
  </r>
  <r>
    <n v="2016"/>
    <s v="BIT"/>
    <s v="Coal"/>
    <n v="1908"/>
    <n v="24.81"/>
    <n v="47337.479999999996"/>
    <n v="2.12"/>
    <n v="10.199999999999999"/>
    <n v="19461.599999999999"/>
    <x v="0"/>
  </r>
  <r>
    <n v="2016"/>
    <s v="BIT"/>
    <s v="Coal"/>
    <n v="6125"/>
    <n v="25.62"/>
    <n v="156922.5"/>
    <n v="1.43"/>
    <n v="8.6999999999999993"/>
    <n v="53287.499999999993"/>
    <x v="0"/>
  </r>
  <r>
    <n v="2016"/>
    <s v="SUB"/>
    <s v="Coal"/>
    <n v="44982"/>
    <n v="18.12"/>
    <n v="815073.84000000008"/>
    <n v="0.25"/>
    <n v="4.7"/>
    <n v="211415.4"/>
    <x v="0"/>
  </r>
  <r>
    <n v="2016"/>
    <s v="SUB"/>
    <s v="Coal"/>
    <n v="45659"/>
    <n v="16.78"/>
    <n v="766158.02"/>
    <n v="0.3"/>
    <n v="5.9"/>
    <n v="269388.10000000003"/>
    <x v="0"/>
  </r>
  <r>
    <n v="2016"/>
    <s v="SUB"/>
    <s v="Coal"/>
    <n v="29786"/>
    <n v="17.940000000000001"/>
    <n v="534360.84000000008"/>
    <n v="0.28999999999999998"/>
    <n v="5.9"/>
    <n v="175737.40000000002"/>
    <x v="0"/>
  </r>
  <r>
    <n v="2016"/>
    <s v="SUB"/>
    <s v="Coal"/>
    <n v="29696"/>
    <n v="16.899999999999999"/>
    <n v="501862.39999999997"/>
    <n v="0.31"/>
    <n v="5.5"/>
    <n v="163328"/>
    <x v="0"/>
  </r>
  <r>
    <n v="2016"/>
    <s v="SUB"/>
    <s v="Coal"/>
    <n v="41169"/>
    <n v="16.86"/>
    <n v="694109.34"/>
    <n v="0.3"/>
    <n v="5.7"/>
    <n v="234663.30000000002"/>
    <x v="0"/>
  </r>
  <r>
    <n v="2016"/>
    <s v="BIT"/>
    <s v="Coal"/>
    <n v="11014"/>
    <n v="25.3"/>
    <n v="278654.2"/>
    <n v="0.98"/>
    <n v="10"/>
    <n v="110140"/>
    <x v="0"/>
  </r>
  <r>
    <n v="2016"/>
    <s v="BIT"/>
    <s v="Coal"/>
    <n v="10981"/>
    <n v="26.72"/>
    <n v="293412.32"/>
    <n v="0.91"/>
    <n v="6"/>
    <n v="65886"/>
    <x v="0"/>
  </r>
  <r>
    <n v="2016"/>
    <s v="BIT"/>
    <s v="Coal"/>
    <n v="20408"/>
    <n v="26.03"/>
    <n v="531220.24"/>
    <n v="2.46"/>
    <n v="7.5"/>
    <n v="153060"/>
    <x v="0"/>
  </r>
  <r>
    <n v="2016"/>
    <s v="BIT"/>
    <s v="Coal"/>
    <n v="6426"/>
    <n v="25.96"/>
    <n v="166818.96"/>
    <n v="2.4900000000000002"/>
    <n v="7.7"/>
    <n v="49480.200000000004"/>
    <x v="0"/>
  </r>
  <r>
    <n v="2016"/>
    <s v="BIT"/>
    <s v="Coal"/>
    <n v="119194"/>
    <n v="24.34"/>
    <n v="2901181.96"/>
    <n v="0.83"/>
    <n v="11.7"/>
    <n v="1394569.7999999998"/>
    <x v="0"/>
  </r>
  <r>
    <n v="2016"/>
    <s v="BIT"/>
    <s v="Coal"/>
    <n v="66235"/>
    <n v="21.39"/>
    <n v="1416766.6500000001"/>
    <n v="0.56000000000000005"/>
    <n v="6.7"/>
    <n v="443774.5"/>
    <x v="0"/>
  </r>
  <r>
    <n v="2016"/>
    <s v="SUB"/>
    <s v="Coal"/>
    <n v="8047"/>
    <n v="17.87"/>
    <n v="143799.89000000001"/>
    <n v="0.21"/>
    <n v="4.8"/>
    <n v="38625.599999999999"/>
    <x v="0"/>
  </r>
  <r>
    <n v="2016"/>
    <s v="SUB"/>
    <s v="Coal"/>
    <n v="122"/>
    <n v="17.466000000000001"/>
    <n v="2130.8520000000003"/>
    <n v="0.33"/>
    <n v="6"/>
    <n v="732"/>
    <x v="0"/>
  </r>
  <r>
    <n v="2016"/>
    <s v="SUB"/>
    <s v="Coal"/>
    <n v="11779"/>
    <n v="17.739000000000001"/>
    <n v="208947.68100000001"/>
    <n v="0.31"/>
    <n v="3.2"/>
    <n v="37692.800000000003"/>
    <x v="0"/>
  </r>
  <r>
    <n v="2016"/>
    <s v="SUB"/>
    <s v="Coal"/>
    <n v="15798"/>
    <n v="17.989999999999998"/>
    <n v="284206.01999999996"/>
    <n v="0.32"/>
    <n v="5.5"/>
    <n v="86889"/>
    <x v="0"/>
  </r>
  <r>
    <n v="2016"/>
    <s v="SUB"/>
    <s v="Coal"/>
    <n v="31338"/>
    <n v="17.725999999999999"/>
    <n v="555497.38799999992"/>
    <n v="0.31"/>
    <n v="6.4"/>
    <n v="200563.20000000001"/>
    <x v="0"/>
  </r>
  <r>
    <n v="2016"/>
    <s v="SUB"/>
    <s v="Coal"/>
    <n v="15747"/>
    <n v="17.928000000000001"/>
    <n v="282312.21600000001"/>
    <n v="0.22"/>
    <n v="4.7"/>
    <n v="74010.900000000009"/>
    <x v="0"/>
  </r>
  <r>
    <n v="2016"/>
    <s v="SUB"/>
    <s v="Coal"/>
    <n v="16444"/>
    <n v="17.861999999999998"/>
    <n v="293722.72799999994"/>
    <n v="0.24"/>
    <n v="5.5"/>
    <n v="90442"/>
    <x v="0"/>
  </r>
  <r>
    <n v="2016"/>
    <s v="SUB"/>
    <s v="Coal"/>
    <n v="47083"/>
    <n v="17.64"/>
    <n v="830544.12"/>
    <n v="0.23"/>
    <n v="5.9"/>
    <n v="277789.7"/>
    <x v="0"/>
  </r>
  <r>
    <n v="2016"/>
    <s v="SUB"/>
    <s v="Coal"/>
    <n v="62966"/>
    <n v="17.620999999999999"/>
    <n v="1109523.8859999999"/>
    <n v="0.18"/>
    <n v="4.5999999999999996"/>
    <n v="289643.59999999998"/>
    <x v="0"/>
  </r>
  <r>
    <n v="2016"/>
    <s v="SUB"/>
    <s v="Coal"/>
    <n v="15863"/>
    <n v="17.725999999999999"/>
    <n v="281187.538"/>
    <n v="0.25"/>
    <n v="5.2"/>
    <n v="82487.600000000006"/>
    <x v="0"/>
  </r>
  <r>
    <n v="2016"/>
    <s v="SUB"/>
    <s v="Coal"/>
    <n v="47695"/>
    <n v="17.571999999999999"/>
    <n v="838096.53999999992"/>
    <n v="0.24"/>
    <n v="5.7"/>
    <n v="271861.5"/>
    <x v="0"/>
  </r>
  <r>
    <n v="2016"/>
    <s v="SUB"/>
    <s v="Coal"/>
    <n v="244"/>
    <n v="17.974"/>
    <n v="4385.6559999999999"/>
    <n v="0.34"/>
    <n v="5.3"/>
    <n v="1293.2"/>
    <x v="0"/>
  </r>
  <r>
    <n v="2016"/>
    <s v="SUB"/>
    <s v="Coal"/>
    <n v="121"/>
    <n v="17.942"/>
    <n v="2170.982"/>
    <n v="0.23"/>
    <n v="5"/>
    <n v="605"/>
    <x v="0"/>
  </r>
  <r>
    <n v="2016"/>
    <s v="SUB"/>
    <s v="Coal"/>
    <n v="240"/>
    <n v="17.524000000000001"/>
    <n v="4205.76"/>
    <n v="0.35"/>
    <n v="5.7"/>
    <n v="1368"/>
    <x v="0"/>
  </r>
  <r>
    <n v="2016"/>
    <s v="SUB"/>
    <s v="Coal"/>
    <n v="241"/>
    <n v="17.939"/>
    <n v="4323.299"/>
    <n v="0.3"/>
    <n v="5.4"/>
    <n v="1301.4000000000001"/>
    <x v="0"/>
  </r>
  <r>
    <n v="2016"/>
    <s v="SUB"/>
    <s v="Coal"/>
    <n v="15712"/>
    <n v="17.582000000000001"/>
    <n v="276248.38400000002"/>
    <n v="0.33"/>
    <n v="5.7"/>
    <n v="89558.400000000009"/>
    <x v="0"/>
  </r>
  <r>
    <n v="2016"/>
    <s v="SUB"/>
    <s v="Coal"/>
    <n v="7687"/>
    <n v="17.87"/>
    <n v="137366.69"/>
    <n v="0.21"/>
    <n v="4.8"/>
    <n v="36897.599999999999"/>
    <x v="0"/>
  </r>
  <r>
    <n v="2016"/>
    <s v="SUB"/>
    <s v="Coal"/>
    <n v="15773"/>
    <n v="17.564"/>
    <n v="277036.97200000001"/>
    <n v="0.36"/>
    <n v="5.8"/>
    <n v="91483.4"/>
    <x v="0"/>
  </r>
  <r>
    <n v="2016"/>
    <s v="SUB"/>
    <s v="Coal"/>
    <n v="50182"/>
    <n v="17.673999999999999"/>
    <n v="886916.66799999995"/>
    <n v="0.33"/>
    <n v="4.8"/>
    <n v="240873.59999999998"/>
    <x v="0"/>
  </r>
  <r>
    <n v="2016"/>
    <s v="BIT"/>
    <s v="Coal"/>
    <n v="825"/>
    <n v="22.603999999999999"/>
    <n v="18648.3"/>
    <n v="0.67"/>
    <n v="9.1"/>
    <n v="7507.5"/>
    <x v="0"/>
  </r>
  <r>
    <n v="2016"/>
    <s v="SUB"/>
    <s v="Coal"/>
    <n v="15863"/>
    <n v="17.643999999999998"/>
    <n v="279886.772"/>
    <n v="0.28000000000000003"/>
    <n v="5.3"/>
    <n v="84073.9"/>
    <x v="0"/>
  </r>
  <r>
    <n v="2016"/>
    <s v="SUB"/>
    <s v="Coal"/>
    <n v="31624"/>
    <n v="17.832000000000001"/>
    <n v="563919.16800000006"/>
    <n v="0.28000000000000003"/>
    <n v="5.0999999999999996"/>
    <n v="161282.4"/>
    <x v="0"/>
  </r>
  <r>
    <n v="2016"/>
    <s v="SUB"/>
    <s v="Coal"/>
    <n v="15726"/>
    <n v="17.788"/>
    <n v="279734.08799999999"/>
    <n v="0.3"/>
    <n v="5.0999999999999996"/>
    <n v="80202.599999999991"/>
    <x v="0"/>
  </r>
  <r>
    <n v="2016"/>
    <s v="BIT"/>
    <s v="Coal"/>
    <n v="30877"/>
    <n v="26.021000000000001"/>
    <n v="803450.41700000002"/>
    <n v="2.58"/>
    <n v="7.5"/>
    <n v="231577.5"/>
    <x v="0"/>
  </r>
  <r>
    <n v="2016"/>
    <s v="BIT"/>
    <s v="Coal"/>
    <n v="107013"/>
    <n v="26.033000000000001"/>
    <n v="2785869.429"/>
    <n v="2.57"/>
    <n v="7.5"/>
    <n v="802597.5"/>
    <x v="0"/>
  </r>
  <r>
    <n v="2016"/>
    <s v="BIT"/>
    <s v="Coal"/>
    <n v="31024"/>
    <n v="26.125"/>
    <n v="810502"/>
    <n v="2.52"/>
    <n v="7.5"/>
    <n v="232680"/>
    <x v="0"/>
  </r>
  <r>
    <n v="2016"/>
    <s v="SUB"/>
    <s v="Coal"/>
    <n v="31194"/>
    <n v="17.5"/>
    <n v="545895"/>
    <n v="0.18"/>
    <n v="4.4000000000000004"/>
    <n v="137253.6"/>
    <x v="0"/>
  </r>
  <r>
    <n v="2016"/>
    <s v="SUB"/>
    <s v="Coal"/>
    <n v="61506"/>
    <n v="17.632000000000001"/>
    <n v="1084473.7920000001"/>
    <n v="0.24"/>
    <n v="5.8"/>
    <n v="356734.8"/>
    <x v="0"/>
  </r>
  <r>
    <n v="2016"/>
    <s v="SUB"/>
    <s v="Coal"/>
    <n v="30731"/>
    <n v="17.7"/>
    <n v="543938.69999999995"/>
    <n v="0.23"/>
    <n v="5.6"/>
    <n v="172093.59999999998"/>
    <x v="0"/>
  </r>
  <r>
    <n v="2016"/>
    <s v="SUB"/>
    <s v="Coal"/>
    <n v="15434"/>
    <n v="17.768000000000001"/>
    <n v="274231.31200000003"/>
    <n v="0.22"/>
    <n v="5.5"/>
    <n v="84887"/>
    <x v="0"/>
  </r>
  <r>
    <n v="2016"/>
    <s v="SUB"/>
    <s v="Coal"/>
    <n v="31123"/>
    <n v="17.503"/>
    <n v="544745.86899999995"/>
    <n v="0.18"/>
    <n v="4.4000000000000004"/>
    <n v="136941.20000000001"/>
    <x v="0"/>
  </r>
  <r>
    <n v="2016"/>
    <s v="SUB"/>
    <s v="Coal"/>
    <n v="61492"/>
    <n v="17.762"/>
    <n v="1092220.9040000001"/>
    <n v="0.36"/>
    <n v="5.5"/>
    <n v="338206"/>
    <x v="0"/>
  </r>
  <r>
    <n v="2016"/>
    <s v="SUB"/>
    <s v="Coal"/>
    <n v="77496"/>
    <n v="17.699000000000002"/>
    <n v="1371601.7040000001"/>
    <n v="0.18"/>
    <n v="4.3"/>
    <n v="333232.8"/>
    <x v="0"/>
  </r>
  <r>
    <n v="2016"/>
    <s v="SUB"/>
    <s v="Coal"/>
    <n v="15267"/>
    <n v="17.5"/>
    <n v="267172.5"/>
    <n v="0.24"/>
    <n v="6"/>
    <n v="91602"/>
    <x v="0"/>
  </r>
  <r>
    <n v="2016"/>
    <s v="SUB"/>
    <s v="Coal"/>
    <n v="15380"/>
    <n v="17.899999999999999"/>
    <n v="275302"/>
    <n v="0.3"/>
    <n v="5.6"/>
    <n v="86128"/>
    <x v="0"/>
  </r>
  <r>
    <n v="2016"/>
    <s v="SUB"/>
    <s v="Coal"/>
    <n v="30087"/>
    <n v="17.600000000000001"/>
    <n v="529531.20000000007"/>
    <n v="0.23"/>
    <n v="6.1"/>
    <n v="183530.69999999998"/>
    <x v="0"/>
  </r>
  <r>
    <n v="2016"/>
    <s v="SUB"/>
    <s v="Coal"/>
    <n v="15336"/>
    <n v="17.8"/>
    <n v="272980.8"/>
    <n v="0.23"/>
    <n v="5.3"/>
    <n v="81280.800000000003"/>
    <x v="0"/>
  </r>
  <r>
    <n v="2016"/>
    <s v="SUB"/>
    <s v="Coal"/>
    <n v="14967"/>
    <n v="17.7"/>
    <n v="264915.89999999997"/>
    <n v="0.18"/>
    <n v="4.8"/>
    <n v="71841.599999999991"/>
    <x v="0"/>
  </r>
  <r>
    <n v="2016"/>
    <s v="SUB"/>
    <s v="Coal"/>
    <n v="36387"/>
    <n v="17.66"/>
    <n v="642594.42000000004"/>
    <n v="0.23"/>
    <n v="5.5"/>
    <n v="200128.5"/>
    <x v="0"/>
  </r>
  <r>
    <n v="2016"/>
    <s v="SUB"/>
    <s v="Coal"/>
    <n v="29771"/>
    <n v="18.77"/>
    <n v="558801.67000000004"/>
    <n v="0.34"/>
    <n v="4.2"/>
    <n v="125038.20000000001"/>
    <x v="0"/>
  </r>
  <r>
    <n v="2016"/>
    <s v="SUB"/>
    <s v="Coal"/>
    <n v="18495"/>
    <n v="17.876000000000001"/>
    <n v="330616.62"/>
    <n v="0.22"/>
    <n v="5.4"/>
    <n v="99873"/>
    <x v="0"/>
  </r>
  <r>
    <n v="2016"/>
    <s v="SUB"/>
    <s v="Coal"/>
    <n v="14760"/>
    <n v="18.829999999999998"/>
    <n v="277930.8"/>
    <n v="0.38"/>
    <n v="4.5999999999999996"/>
    <n v="67896"/>
    <x v="0"/>
  </r>
  <r>
    <n v="2016"/>
    <s v="SUB"/>
    <s v="Coal"/>
    <n v="14922"/>
    <n v="17.21"/>
    <n v="256807.62000000002"/>
    <n v="0.18"/>
    <n v="5"/>
    <n v="74610"/>
    <x v="0"/>
  </r>
  <r>
    <n v="2016"/>
    <s v="SUB"/>
    <s v="Coal"/>
    <n v="58997"/>
    <n v="18.79"/>
    <n v="1108553.6299999999"/>
    <n v="0.37"/>
    <n v="4.4000000000000004"/>
    <n v="259586.80000000002"/>
    <x v="0"/>
  </r>
  <r>
    <n v="2016"/>
    <s v="SUB"/>
    <s v="Coal"/>
    <n v="177266"/>
    <n v="17.989999999999998"/>
    <n v="3189015.34"/>
    <n v="0.26"/>
    <n v="5"/>
    <n v="886330"/>
    <x v="0"/>
  </r>
  <r>
    <n v="2016"/>
    <s v="SUB"/>
    <s v="Coal"/>
    <n v="44511"/>
    <n v="17.649999999999999"/>
    <n v="785619.14999999991"/>
    <n v="0.23"/>
    <n v="5.7"/>
    <n v="253712.7"/>
    <x v="0"/>
  </r>
  <r>
    <n v="2016"/>
    <s v="SUB"/>
    <s v="Coal"/>
    <n v="117"/>
    <n v="17.93"/>
    <n v="2097.81"/>
    <n v="0.19"/>
    <n v="4.0999999999999996"/>
    <n v="479.69999999999993"/>
    <x v="0"/>
  </r>
  <r>
    <n v="2016"/>
    <s v="SUB"/>
    <s v="Coal"/>
    <n v="62498"/>
    <n v="17.89"/>
    <n v="1118089.22"/>
    <n v="0.28000000000000003"/>
    <n v="4.5"/>
    <n v="281241"/>
    <x v="0"/>
  </r>
  <r>
    <n v="2016"/>
    <s v="SUB"/>
    <s v="Coal"/>
    <n v="24370"/>
    <n v="17.62"/>
    <n v="429399.4"/>
    <n v="0.18"/>
    <n v="4.5999999999999996"/>
    <n v="112101.99999999999"/>
    <x v="0"/>
  </r>
  <r>
    <n v="2016"/>
    <s v="SUB"/>
    <s v="Coal"/>
    <n v="23616"/>
    <n v="18.28"/>
    <n v="431700.48000000004"/>
    <n v="0.28999999999999998"/>
    <n v="4.5"/>
    <n v="106272"/>
    <x v="0"/>
  </r>
  <r>
    <n v="2016"/>
    <s v="SUB"/>
    <s v="Coal"/>
    <n v="24145"/>
    <n v="18.14"/>
    <n v="437990.3"/>
    <n v="0.21"/>
    <n v="4.5999999999999996"/>
    <n v="111066.99999999999"/>
    <x v="0"/>
  </r>
  <r>
    <n v="2016"/>
    <s v="SUB"/>
    <s v="Coal"/>
    <n v="12593"/>
    <n v="17.86"/>
    <n v="224910.97999999998"/>
    <n v="0.27"/>
    <n v="4.5999999999999996"/>
    <n v="57927.799999999996"/>
    <x v="0"/>
  </r>
  <r>
    <n v="2016"/>
    <s v="SUB"/>
    <s v="Coal"/>
    <n v="15045"/>
    <n v="17.7"/>
    <n v="266296.5"/>
    <n v="0.18"/>
    <n v="4.5"/>
    <n v="67702.5"/>
    <x v="0"/>
  </r>
  <r>
    <n v="2016"/>
    <s v="SUB"/>
    <s v="Coal"/>
    <n v="16134"/>
    <n v="18.059999999999999"/>
    <n v="291380.03999999998"/>
    <n v="0.32"/>
    <n v="5"/>
    <n v="80670"/>
    <x v="0"/>
  </r>
  <r>
    <n v="2016"/>
    <s v="SUB"/>
    <s v="Coal"/>
    <n v="64094"/>
    <n v="17.63"/>
    <n v="1129977.22"/>
    <n v="0.25"/>
    <n v="5.9"/>
    <n v="378154.60000000003"/>
    <x v="0"/>
  </r>
  <r>
    <n v="2016"/>
    <s v="SUB"/>
    <s v="Coal"/>
    <n v="32314"/>
    <n v="17.68"/>
    <n v="571311.52"/>
    <n v="0.34"/>
    <n v="5.5"/>
    <n v="177727"/>
    <x v="0"/>
  </r>
  <r>
    <n v="2016"/>
    <s v="SUB"/>
    <s v="Coal"/>
    <n v="81028"/>
    <n v="18.09"/>
    <n v="1465796.52"/>
    <n v="0.26"/>
    <n v="4.8"/>
    <n v="388934.39999999997"/>
    <x v="0"/>
  </r>
  <r>
    <n v="2016"/>
    <s v="SUB"/>
    <s v="Coal"/>
    <n v="14879"/>
    <n v="17.29"/>
    <n v="257257.90999999997"/>
    <n v="0.23"/>
    <n v="4"/>
    <n v="59516"/>
    <x v="0"/>
  </r>
  <r>
    <n v="2016"/>
    <s v="SUB"/>
    <s v="Coal"/>
    <n v="45313"/>
    <n v="16.829999999999998"/>
    <n v="762617.78999999992"/>
    <n v="0.35"/>
    <n v="5.5"/>
    <n v="249221.5"/>
    <x v="0"/>
  </r>
  <r>
    <n v="2016"/>
    <s v="SUB"/>
    <s v="Coal"/>
    <n v="14712"/>
    <n v="17.170000000000002"/>
    <n v="252605.04000000004"/>
    <n v="0.2"/>
    <n v="4.2"/>
    <n v="61790.400000000001"/>
    <x v="0"/>
  </r>
  <r>
    <n v="2016"/>
    <s v="SUB"/>
    <s v="Coal"/>
    <n v="14304"/>
    <n v="17.43"/>
    <n v="249318.72"/>
    <n v="0.23"/>
    <n v="4"/>
    <n v="57216"/>
    <x v="0"/>
  </r>
  <r>
    <n v="2016"/>
    <s v="SUB"/>
    <s v="Coal"/>
    <n v="52157"/>
    <n v="17.68"/>
    <n v="922135.76"/>
    <n v="0.24"/>
    <n v="5.6"/>
    <n v="292079.19999999995"/>
    <x v="0"/>
  </r>
  <r>
    <n v="2016"/>
    <s v="SUB"/>
    <s v="Coal"/>
    <n v="13020"/>
    <n v="17.7"/>
    <n v="230454"/>
    <n v="0.2"/>
    <n v="5.6"/>
    <n v="72912"/>
    <x v="0"/>
  </r>
  <r>
    <n v="2016"/>
    <s v="SUB"/>
    <s v="Coal"/>
    <n v="51187"/>
    <n v="18.2"/>
    <n v="931603.39999999991"/>
    <n v="0.27"/>
    <n v="4.5"/>
    <n v="230341.5"/>
    <x v="0"/>
  </r>
  <r>
    <n v="2016"/>
    <s v="SUB"/>
    <s v="Coal"/>
    <n v="12730"/>
    <n v="17.79"/>
    <n v="226466.69999999998"/>
    <n v="0.19"/>
    <n v="5"/>
    <n v="63650"/>
    <x v="0"/>
  </r>
  <r>
    <n v="2016"/>
    <s v="SUB"/>
    <s v="Coal"/>
    <n v="15846"/>
    <n v="17.8"/>
    <n v="282058.8"/>
    <n v="0.19"/>
    <n v="4.4000000000000004"/>
    <n v="69722.400000000009"/>
    <x v="0"/>
  </r>
  <r>
    <n v="2016"/>
    <s v="SUB"/>
    <s v="Coal"/>
    <n v="365064"/>
    <n v="17.579999999999998"/>
    <n v="6417825.1199999992"/>
    <n v="0.18"/>
    <n v="4.5"/>
    <n v="1642788"/>
    <x v="0"/>
  </r>
  <r>
    <n v="2016"/>
    <s v="SUB"/>
    <s v="Coal"/>
    <n v="380975"/>
    <n v="17.63"/>
    <n v="6716589.25"/>
    <n v="0.18"/>
    <n v="4.5999999999999996"/>
    <n v="1752484.9999999998"/>
    <x v="0"/>
  </r>
  <r>
    <n v="2016"/>
    <s v="SUB"/>
    <s v="Coal"/>
    <n v="47182"/>
    <n v="17.11"/>
    <n v="807284.02"/>
    <n v="0.24"/>
    <n v="4.5999999999999996"/>
    <n v="217037.19999999998"/>
    <x v="0"/>
  </r>
  <r>
    <n v="2016"/>
    <s v="SUB"/>
    <s v="Coal"/>
    <n v="31801"/>
    <n v="17.71"/>
    <n v="563195.71000000008"/>
    <n v="0.24"/>
    <n v="5.3"/>
    <n v="168545.3"/>
    <x v="0"/>
  </r>
  <r>
    <n v="2016"/>
    <s v="SUB"/>
    <s v="Coal"/>
    <n v="15881"/>
    <n v="17.489999999999998"/>
    <n v="277758.69"/>
    <n v="0.16"/>
    <n v="4.7"/>
    <n v="74640.7"/>
    <x v="0"/>
  </r>
  <r>
    <n v="2016"/>
    <s v="SUB"/>
    <s v="Coal"/>
    <n v="47400"/>
    <n v="17.53"/>
    <n v="830922"/>
    <n v="0.19"/>
    <n v="4.3"/>
    <n v="203820"/>
    <x v="0"/>
  </r>
  <r>
    <n v="2016"/>
    <s v="SUB"/>
    <s v="Coal"/>
    <n v="15782"/>
    <n v="17.100000000000001"/>
    <n v="269872.2"/>
    <n v="0.24"/>
    <n v="4.4000000000000004"/>
    <n v="69440.800000000003"/>
    <x v="0"/>
  </r>
  <r>
    <n v="2016"/>
    <s v="SUB"/>
    <s v="Coal"/>
    <n v="110693"/>
    <n v="17.63"/>
    <n v="1951517.5899999999"/>
    <n v="0.18"/>
    <n v="4.7"/>
    <n v="520257.10000000003"/>
    <x v="0"/>
  </r>
  <r>
    <n v="2016"/>
    <s v="SUB"/>
    <s v="Coal"/>
    <n v="125906"/>
    <n v="17.579999999999998"/>
    <n v="2213427.48"/>
    <n v="0.18"/>
    <n v="4.5999999999999996"/>
    <n v="579167.6"/>
    <x v="0"/>
  </r>
  <r>
    <n v="2016"/>
    <s v="SUB"/>
    <s v="Coal"/>
    <n v="292521"/>
    <n v="17.55"/>
    <n v="5133743.55"/>
    <n v="0.18"/>
    <n v="4.5"/>
    <n v="1316344.5"/>
    <x v="0"/>
  </r>
  <r>
    <n v="2016"/>
    <s v="SUB"/>
    <s v="Coal"/>
    <n v="291534"/>
    <n v="17.55"/>
    <n v="5116421.7"/>
    <n v="0.18"/>
    <n v="4.5999999999999996"/>
    <n v="1341056.3999999999"/>
    <x v="0"/>
  </r>
  <r>
    <n v="2016"/>
    <s v="SUB"/>
    <s v="Coal"/>
    <n v="43630"/>
    <n v="17.231999999999999"/>
    <n v="751832.15999999992"/>
    <n v="0.22"/>
    <n v="4.0999999999999996"/>
    <n v="178882.99999999997"/>
    <x v="0"/>
  </r>
  <r>
    <n v="2016"/>
    <s v="SUB"/>
    <s v="Coal"/>
    <n v="156437"/>
    <n v="16.809999999999999"/>
    <n v="2629705.9699999997"/>
    <n v="0.37"/>
    <n v="5.7"/>
    <n v="891690.9"/>
    <x v="0"/>
  </r>
  <r>
    <n v="2016"/>
    <s v="SUB"/>
    <s v="Coal"/>
    <n v="349263"/>
    <n v="17.492999999999999"/>
    <n v="6109657.6589999991"/>
    <n v="0.7"/>
    <n v="22.2"/>
    <n v="7753638.5999999996"/>
    <x v="0"/>
  </r>
  <r>
    <n v="2016"/>
    <s v="BIT"/>
    <s v="Coal"/>
    <n v="461247"/>
    <n v="18.884"/>
    <n v="8710188.3479999993"/>
    <n v="0.8"/>
    <n v="23.7"/>
    <n v="10931553.9"/>
    <x v="0"/>
  </r>
  <r>
    <n v="2016"/>
    <s v="BIT"/>
    <s v="Coal"/>
    <n v="11742"/>
    <n v="25.838000000000001"/>
    <n v="303389.79600000003"/>
    <n v="2.66"/>
    <n v="7.7"/>
    <n v="90413.400000000009"/>
    <x v="0"/>
  </r>
  <r>
    <n v="2016"/>
    <s v="BIT"/>
    <s v="Coal"/>
    <n v="11333"/>
    <n v="25.25"/>
    <n v="286158.25"/>
    <n v="0.87"/>
    <n v="9.6"/>
    <n v="108796.8"/>
    <x v="0"/>
  </r>
  <r>
    <n v="2016"/>
    <s v="BIT"/>
    <s v="Coal"/>
    <n v="11725"/>
    <n v="25.222000000000001"/>
    <n v="295727.95"/>
    <n v="0.84"/>
    <n v="10.199999999999999"/>
    <n v="119594.99999999999"/>
    <x v="0"/>
  </r>
  <r>
    <n v="2016"/>
    <s v="BIT"/>
    <s v="Coal"/>
    <n v="34902"/>
    <n v="25.864000000000001"/>
    <n v="902705.32799999998"/>
    <n v="2.66"/>
    <n v="7.6"/>
    <n v="265255.2"/>
    <x v="0"/>
  </r>
  <r>
    <n v="2016"/>
    <s v="BIT"/>
    <s v="Coal"/>
    <n v="38470"/>
    <n v="25.126000000000001"/>
    <n v="966597.22000000009"/>
    <n v="1.59"/>
    <n v="7.9"/>
    <n v="303913"/>
    <x v="0"/>
  </r>
  <r>
    <n v="2016"/>
    <s v="BIT"/>
    <s v="Coal"/>
    <n v="11622"/>
    <n v="23.968"/>
    <n v="278556.09600000002"/>
    <n v="0.73"/>
    <n v="13.3"/>
    <n v="154572.6"/>
    <x v="0"/>
  </r>
  <r>
    <n v="2016"/>
    <s v="BIT"/>
    <s v="Coal"/>
    <n v="11748"/>
    <n v="24.416"/>
    <n v="286839.16800000001"/>
    <n v="0.83"/>
    <n v="12.2"/>
    <n v="143325.6"/>
    <x v="0"/>
  </r>
  <r>
    <n v="2016"/>
    <s v="BIT"/>
    <s v="Coal"/>
    <n v="46367"/>
    <n v="26.004000000000001"/>
    <n v="1205727.4680000001"/>
    <n v="2.66"/>
    <n v="7.6"/>
    <n v="352389.2"/>
    <x v="0"/>
  </r>
  <r>
    <n v="2016"/>
    <s v="BIT"/>
    <s v="Coal"/>
    <n v="11327"/>
    <n v="23.922000000000001"/>
    <n v="270964.49400000001"/>
    <n v="0.85"/>
    <n v="14.5"/>
    <n v="164241.5"/>
    <x v="0"/>
  </r>
  <r>
    <n v="2016"/>
    <s v="BIT"/>
    <s v="Coal"/>
    <n v="11851"/>
    <n v="24.216000000000001"/>
    <n v="286983.81599999999"/>
    <n v="0.71"/>
    <n v="13.9"/>
    <n v="164728.9"/>
    <x v="0"/>
  </r>
  <r>
    <n v="2016"/>
    <s v="BIT"/>
    <s v="Coal"/>
    <n v="11853"/>
    <n v="22.95"/>
    <n v="272026.34999999998"/>
    <n v="2.4300000000000002"/>
    <n v="8.5"/>
    <n v="100750.5"/>
    <x v="0"/>
  </r>
  <r>
    <n v="2016"/>
    <s v="BIT"/>
    <s v="Coal"/>
    <n v="11787"/>
    <n v="24.664000000000001"/>
    <n v="290714.56800000003"/>
    <n v="0.69"/>
    <n v="12.1"/>
    <n v="142622.69999999998"/>
    <x v="0"/>
  </r>
  <r>
    <n v="2016"/>
    <s v="BIT"/>
    <s v="Coal"/>
    <n v="35901"/>
    <n v="26.146000000000001"/>
    <n v="938667.54599999997"/>
    <n v="2.87"/>
    <n v="7.9"/>
    <n v="283617.90000000002"/>
    <x v="0"/>
  </r>
  <r>
    <n v="2016"/>
    <s v="BIT"/>
    <s v="Coal"/>
    <n v="12047"/>
    <n v="25.995999999999999"/>
    <n v="313173.81199999998"/>
    <n v="2.5499999999999998"/>
    <n v="7.6"/>
    <n v="91557.2"/>
    <x v="0"/>
  </r>
  <r>
    <n v="2016"/>
    <s v="BIT"/>
    <s v="Coal"/>
    <n v="24174"/>
    <n v="26.196000000000002"/>
    <n v="633262.10400000005"/>
    <n v="2.98"/>
    <n v="7.5"/>
    <n v="181305"/>
    <x v="0"/>
  </r>
  <r>
    <n v="2016"/>
    <s v="BIT"/>
    <s v="Coal"/>
    <n v="23113"/>
    <n v="24.571999999999999"/>
    <n v="567932.63599999994"/>
    <n v="0.7"/>
    <n v="11.5"/>
    <n v="265799.5"/>
    <x v="0"/>
  </r>
  <r>
    <n v="2016"/>
    <s v="BIT"/>
    <s v="Coal"/>
    <n v="11323"/>
    <n v="24.26"/>
    <n v="274695.98000000004"/>
    <n v="0.84"/>
    <n v="11.7"/>
    <n v="132479.1"/>
    <x v="0"/>
  </r>
  <r>
    <n v="2016"/>
    <s v="BIT"/>
    <s v="Coal"/>
    <n v="11904"/>
    <n v="24.68"/>
    <n v="293790.71999999997"/>
    <n v="1.49"/>
    <n v="11.3"/>
    <n v="134515.20000000001"/>
    <x v="0"/>
  </r>
  <r>
    <n v="2016"/>
    <s v="BIT"/>
    <s v="Coal"/>
    <n v="12147"/>
    <n v="23.61"/>
    <n v="286790.67"/>
    <n v="1.69"/>
    <n v="12.4"/>
    <n v="150622.80000000002"/>
    <x v="0"/>
  </r>
  <r>
    <n v="2016"/>
    <s v="BIT"/>
    <s v="Coal"/>
    <n v="81380"/>
    <n v="23.956"/>
    <n v="1949539.28"/>
    <n v="0.69"/>
    <n v="12.8"/>
    <n v="1041664"/>
    <x v="0"/>
  </r>
  <r>
    <n v="2016"/>
    <s v="LIG"/>
    <s v="Coal"/>
    <n v="277545"/>
    <n v="13.302"/>
    <n v="3691903.59"/>
    <n v="1.1100000000000001"/>
    <n v="9.5"/>
    <n v="2636677.5"/>
    <x v="1"/>
  </r>
  <r>
    <n v="2016"/>
    <s v="LIG"/>
    <s v="Coal"/>
    <n v="254547"/>
    <n v="13.124000000000001"/>
    <n v="3340674.8280000002"/>
    <n v="0.79"/>
    <n v="8.5"/>
    <n v="2163649.5"/>
    <x v="1"/>
  </r>
  <r>
    <n v="2016"/>
    <s v="LIG"/>
    <s v="Coal"/>
    <n v="134217"/>
    <n v="13.3"/>
    <n v="1785086.1"/>
    <n v="0.97"/>
    <n v="8.4"/>
    <n v="1127422.8"/>
    <x v="1"/>
  </r>
  <r>
    <n v="2016"/>
    <s v="SUB"/>
    <s v="Coal"/>
    <n v="37244"/>
    <n v="19.100000000000001"/>
    <n v="711360.4"/>
    <n v="0.32"/>
    <n v="4.0999999999999996"/>
    <n v="152700.4"/>
    <x v="0"/>
  </r>
  <r>
    <n v="2016"/>
    <s v="BIT"/>
    <s v="Coal"/>
    <n v="11007"/>
    <n v="25.861999999999998"/>
    <n v="284663.03399999999"/>
    <n v="3.01"/>
    <n v="8.18"/>
    <n v="90037.26"/>
    <x v="0"/>
  </r>
  <r>
    <n v="2016"/>
    <s v="BIT"/>
    <s v="Coal"/>
    <n v="21080"/>
    <n v="24.015999999999998"/>
    <n v="506257.27999999997"/>
    <n v="2.87"/>
    <n v="10.92"/>
    <n v="230193.6"/>
    <x v="0"/>
  </r>
  <r>
    <n v="2016"/>
    <s v="BIT"/>
    <s v="Coal"/>
    <n v="46027"/>
    <n v="24.937999999999999"/>
    <n v="1147821.3259999999"/>
    <n v="4.42"/>
    <n v="8.99"/>
    <n v="413782.73"/>
    <x v="0"/>
  </r>
  <r>
    <n v="2016"/>
    <s v="BIT"/>
    <s v="Coal"/>
    <n v="48554"/>
    <n v="24.763999999999999"/>
    <n v="1202391.2560000001"/>
    <n v="4.6900000000000004"/>
    <n v="9.0500000000000007"/>
    <n v="439413.7"/>
    <x v="0"/>
  </r>
  <r>
    <n v="2016"/>
    <s v="BIT"/>
    <s v="Coal"/>
    <n v="38753"/>
    <n v="24.832000000000001"/>
    <n v="962314.49600000004"/>
    <n v="4.68"/>
    <n v="9.01"/>
    <n v="349164.52999999997"/>
    <x v="0"/>
  </r>
  <r>
    <n v="2016"/>
    <s v="BIT"/>
    <s v="Coal"/>
    <n v="13425"/>
    <n v="24.012"/>
    <n v="322361.10000000003"/>
    <n v="3.35"/>
    <n v="11.42"/>
    <n v="153313.5"/>
    <x v="0"/>
  </r>
  <r>
    <n v="2016"/>
    <s v="BIT"/>
    <s v="Coal"/>
    <n v="15666"/>
    <n v="24.102"/>
    <n v="377581.93200000003"/>
    <n v="3.29"/>
    <n v="11.53"/>
    <n v="180628.97999999998"/>
    <x v="0"/>
  </r>
  <r>
    <n v="2016"/>
    <s v="BIT"/>
    <s v="Coal"/>
    <n v="33622"/>
    <n v="25.071999999999999"/>
    <n v="842970.78399999999"/>
    <n v="3.04"/>
    <n v="9.2899999999999991"/>
    <n v="312348.37999999995"/>
    <x v="0"/>
  </r>
  <r>
    <n v="2016"/>
    <s v="BIT"/>
    <s v="Coal"/>
    <n v="60209"/>
    <n v="25.73"/>
    <n v="1549177.57"/>
    <n v="2.92"/>
    <n v="8.25"/>
    <n v="496724.25"/>
    <x v="0"/>
  </r>
  <r>
    <n v="2016"/>
    <s v="BIT"/>
    <s v="Coal"/>
    <n v="33617"/>
    <n v="25.071999999999999"/>
    <n v="842845.424"/>
    <n v="3.04"/>
    <n v="9.2899999999999991"/>
    <n v="312301.93"/>
    <x v="0"/>
  </r>
  <r>
    <n v="2016"/>
    <s v="BIT"/>
    <s v="Coal"/>
    <n v="89600"/>
    <n v="25.044"/>
    <n v="2243942.3999999999"/>
    <n v="4.54"/>
    <n v="8.69"/>
    <n v="778624"/>
    <x v="0"/>
  </r>
  <r>
    <n v="2016"/>
    <s v="BIT"/>
    <s v="Coal"/>
    <n v="67679"/>
    <n v="25.068000000000001"/>
    <n v="1696577.172"/>
    <n v="3.11"/>
    <n v="9.3000000000000007"/>
    <n v="629414.70000000007"/>
    <x v="0"/>
  </r>
  <r>
    <n v="2016"/>
    <s v="BIT"/>
    <s v="Coal"/>
    <n v="11339"/>
    <n v="25.812000000000001"/>
    <n v="292682.26800000004"/>
    <n v="3.03"/>
    <n v="8.3000000000000007"/>
    <n v="94113.700000000012"/>
    <x v="0"/>
  </r>
  <r>
    <n v="2016"/>
    <s v="BIT"/>
    <s v="Coal"/>
    <n v="91978"/>
    <n v="25.234000000000002"/>
    <n v="2320972.852"/>
    <n v="3.99"/>
    <n v="9"/>
    <n v="827802"/>
    <x v="0"/>
  </r>
  <r>
    <n v="2016"/>
    <s v="BIT"/>
    <s v="Coal"/>
    <n v="12438"/>
    <n v="25.021999999999998"/>
    <n v="311223.636"/>
    <n v="3.1"/>
    <n v="9.1999999999999993"/>
    <n v="114429.59999999999"/>
    <x v="0"/>
  </r>
  <r>
    <n v="2016"/>
    <s v="BIT"/>
    <s v="Coal"/>
    <n v="63132"/>
    <n v="22.024000000000001"/>
    <n v="1390419.1680000001"/>
    <n v="2.98"/>
    <n v="8.9"/>
    <n v="561874.80000000005"/>
    <x v="0"/>
  </r>
  <r>
    <n v="2016"/>
    <s v="BIT"/>
    <s v="Coal"/>
    <n v="46694"/>
    <n v="24.507999999999999"/>
    <n v="1144376.5519999999"/>
    <n v="3.1"/>
    <n v="6.79"/>
    <n v="317052.26"/>
    <x v="0"/>
  </r>
  <r>
    <n v="2016"/>
    <s v="BIT"/>
    <s v="Coal"/>
    <n v="54892"/>
    <n v="23.56"/>
    <n v="1293255.52"/>
    <n v="1.71"/>
    <n v="8.57"/>
    <n v="470424.44"/>
    <x v="0"/>
  </r>
  <r>
    <n v="2016"/>
    <s v="BIT"/>
    <s v="Coal"/>
    <n v="108606"/>
    <n v="23.486000000000001"/>
    <n v="2550720.5160000003"/>
    <n v="3.21"/>
    <n v="11.36"/>
    <n v="1233764.1599999999"/>
    <x v="0"/>
  </r>
  <r>
    <n v="2016"/>
    <s v="BIT"/>
    <s v="Coal"/>
    <n v="36801"/>
    <n v="23.01"/>
    <n v="846791.01"/>
    <n v="2.99"/>
    <n v="8"/>
    <n v="294408"/>
    <x v="0"/>
  </r>
  <r>
    <n v="2016"/>
    <s v="BIT"/>
    <s v="Coal"/>
    <n v="42810"/>
    <n v="23.37"/>
    <n v="1000469.7000000001"/>
    <n v="2.4700000000000002"/>
    <n v="8.5"/>
    <n v="363885"/>
    <x v="0"/>
  </r>
  <r>
    <n v="2016"/>
    <s v="BIT"/>
    <s v="Coal"/>
    <n v="38884"/>
    <n v="25.78"/>
    <n v="1002429.52"/>
    <n v="2.89"/>
    <n v="8.3000000000000007"/>
    <n v="322737.2"/>
    <x v="0"/>
  </r>
  <r>
    <n v="2016"/>
    <s v="BIT"/>
    <s v="Coal"/>
    <n v="12784"/>
    <n v="23.65"/>
    <n v="302341.59999999998"/>
    <n v="2.5"/>
    <n v="8.8000000000000007"/>
    <n v="112499.20000000001"/>
    <x v="0"/>
  </r>
  <r>
    <n v="2016"/>
    <s v="BIT"/>
    <s v="Coal"/>
    <n v="13019"/>
    <n v="23.34"/>
    <n v="303863.46000000002"/>
    <n v="2.69"/>
    <n v="8.6999999999999993"/>
    <n v="113265.29999999999"/>
    <x v="0"/>
  </r>
  <r>
    <n v="2016"/>
    <s v="BIT"/>
    <s v="Coal"/>
    <n v="11212"/>
    <n v="23.64"/>
    <n v="265051.68"/>
    <n v="2.52"/>
    <n v="8.1"/>
    <n v="90817.2"/>
    <x v="0"/>
  </r>
  <r>
    <n v="2016"/>
    <s v="BIT"/>
    <s v="Coal"/>
    <n v="10572"/>
    <n v="23.38"/>
    <n v="247173.36"/>
    <n v="2.4700000000000002"/>
    <n v="8.1999999999999993"/>
    <n v="86690.4"/>
    <x v="0"/>
  </r>
  <r>
    <n v="2016"/>
    <s v="BIT"/>
    <s v="Coal"/>
    <n v="16175"/>
    <n v="23.16"/>
    <n v="374613"/>
    <n v="2.54"/>
    <n v="8.6999999999999993"/>
    <n v="140722.5"/>
    <x v="0"/>
  </r>
  <r>
    <n v="2016"/>
    <s v="BIT"/>
    <s v="Coal"/>
    <n v="1756"/>
    <n v="23.38"/>
    <n v="41055.279999999999"/>
    <n v="2.4500000000000002"/>
    <n v="8.3000000000000007"/>
    <n v="14574.800000000001"/>
    <x v="0"/>
  </r>
  <r>
    <n v="2016"/>
    <s v="BIT"/>
    <s v="Coal"/>
    <n v="3745"/>
    <n v="23.46"/>
    <n v="87857.7"/>
    <n v="2.77"/>
    <n v="8.9"/>
    <n v="33330.5"/>
    <x v="0"/>
  </r>
  <r>
    <n v="2016"/>
    <s v="BIT"/>
    <s v="Coal"/>
    <n v="2937"/>
    <n v="24.01"/>
    <n v="70517.37000000001"/>
    <n v="1.45"/>
    <n v="8.9"/>
    <n v="26139.3"/>
    <x v="0"/>
  </r>
  <r>
    <n v="2016"/>
    <s v="BIT"/>
    <s v="Coal"/>
    <n v="3180"/>
    <n v="23.98"/>
    <n v="76256.399999999994"/>
    <n v="1.07"/>
    <n v="11.3"/>
    <n v="35934"/>
    <x v="0"/>
  </r>
  <r>
    <n v="2016"/>
    <s v="BIT"/>
    <s v="Coal"/>
    <n v="10716"/>
    <n v="23.58"/>
    <n v="252683.27999999997"/>
    <n v="2.52"/>
    <n v="8.1999999999999993"/>
    <n v="87871.2"/>
    <x v="0"/>
  </r>
  <r>
    <n v="2016"/>
    <s v="BIT"/>
    <s v="Coal"/>
    <n v="58172"/>
    <n v="23.66"/>
    <n v="1376349.52"/>
    <n v="2.46"/>
    <n v="8.4"/>
    <n v="488644.80000000005"/>
    <x v="0"/>
  </r>
  <r>
    <n v="2016"/>
    <s v="BIT"/>
    <s v="Coal"/>
    <n v="32807"/>
    <n v="25.83"/>
    <n v="847404.80999999994"/>
    <n v="2.96"/>
    <n v="8.3000000000000007"/>
    <n v="272298.10000000003"/>
    <x v="0"/>
  </r>
  <r>
    <n v="2016"/>
    <s v="BIT"/>
    <s v="Coal"/>
    <n v="16445"/>
    <n v="23.68"/>
    <n v="389417.6"/>
    <n v="2.46"/>
    <n v="8.6999999999999993"/>
    <n v="143071.5"/>
    <x v="0"/>
  </r>
  <r>
    <n v="2016"/>
    <s v="BIT"/>
    <s v="Coal"/>
    <n v="38803"/>
    <n v="23.34"/>
    <n v="905662.02"/>
    <n v="2.72"/>
    <n v="8.6"/>
    <n v="333705.8"/>
    <x v="0"/>
  </r>
  <r>
    <n v="2016"/>
    <s v="BIT"/>
    <s v="Coal"/>
    <n v="44688"/>
    <n v="23.58"/>
    <n v="1053743.04"/>
    <n v="2.57"/>
    <n v="8.3000000000000007"/>
    <n v="370910.4"/>
    <x v="0"/>
  </r>
  <r>
    <n v="2016"/>
    <s v="BIT"/>
    <s v="Coal"/>
    <n v="6123"/>
    <n v="16.28"/>
    <n v="99682.44"/>
    <n v="1.91"/>
    <n v="26.1"/>
    <n v="159810.30000000002"/>
    <x v="0"/>
  </r>
  <r>
    <n v="2016"/>
    <s v="BIT"/>
    <s v="Coal"/>
    <n v="32324"/>
    <n v="25.87"/>
    <n v="836221.88"/>
    <n v="2.92"/>
    <n v="8"/>
    <n v="258592"/>
    <x v="0"/>
  </r>
  <r>
    <n v="2016"/>
    <s v="BIT"/>
    <s v="Coal"/>
    <n v="48386"/>
    <n v="25.06"/>
    <n v="1212553.1599999999"/>
    <n v="3.31"/>
    <n v="10.1"/>
    <n v="488698.6"/>
    <x v="0"/>
  </r>
  <r>
    <n v="2016"/>
    <s v="BIT"/>
    <s v="Coal"/>
    <n v="14716"/>
    <n v="25.82"/>
    <n v="379967.12"/>
    <n v="2.41"/>
    <n v="8"/>
    <n v="117728"/>
    <x v="0"/>
  </r>
  <r>
    <n v="2016"/>
    <s v="BIT"/>
    <s v="Coal"/>
    <n v="112903"/>
    <n v="25.06"/>
    <n v="2829349.1799999997"/>
    <n v="3.04"/>
    <n v="9.4"/>
    <n v="1061288.2"/>
    <x v="0"/>
  </r>
  <r>
    <n v="2016"/>
    <s v="BIT"/>
    <s v="Coal"/>
    <n v="3550"/>
    <n v="25.04"/>
    <n v="88892"/>
    <n v="3.06"/>
    <n v="9.8000000000000007"/>
    <n v="34790"/>
    <x v="0"/>
  </r>
  <r>
    <n v="2016"/>
    <s v="SUB"/>
    <s v="Coal"/>
    <n v="15382"/>
    <n v="17.86"/>
    <n v="274722.52"/>
    <n v="0.38"/>
    <n v="5.2"/>
    <n v="79986.400000000009"/>
    <x v="0"/>
  </r>
  <r>
    <n v="2016"/>
    <s v="BIT"/>
    <s v="Coal"/>
    <n v="95403"/>
    <n v="24.777999999999999"/>
    <n v="2363895.534"/>
    <n v="4.67"/>
    <n v="9.3000000000000007"/>
    <n v="887247.9"/>
    <x v="0"/>
  </r>
  <r>
    <n v="2016"/>
    <s v="SUB"/>
    <s v="Coal"/>
    <n v="64887"/>
    <n v="17.085999999999999"/>
    <n v="1108659.2819999999"/>
    <n v="0.23"/>
    <n v="4.5"/>
    <n v="291991.5"/>
    <x v="0"/>
  </r>
  <r>
    <n v="2016"/>
    <s v="SUB"/>
    <s v="Coal"/>
    <n v="32471"/>
    <n v="17.544"/>
    <n v="569671.22400000005"/>
    <n v="0.24"/>
    <n v="6"/>
    <n v="194826"/>
    <x v="0"/>
  </r>
  <r>
    <n v="2016"/>
    <s v="SUB"/>
    <s v="Coal"/>
    <n v="29808"/>
    <n v="17.248000000000001"/>
    <n v="514128.38400000002"/>
    <n v="0.18"/>
    <n v="4.6500000000000004"/>
    <n v="138607.20000000001"/>
    <x v="0"/>
  </r>
  <r>
    <n v="2016"/>
    <s v="SUB"/>
    <s v="Coal"/>
    <n v="44514"/>
    <n v="17.225999999999999"/>
    <n v="766798.16399999999"/>
    <n v="0.18"/>
    <n v="4.43"/>
    <n v="197197.02"/>
    <x v="0"/>
  </r>
  <r>
    <n v="2016"/>
    <s v="SUB"/>
    <s v="Coal"/>
    <n v="29876"/>
    <n v="17.154"/>
    <n v="512492.90399999998"/>
    <n v="0.21"/>
    <n v="4.4000000000000004"/>
    <n v="131454.40000000002"/>
    <x v="0"/>
  </r>
  <r>
    <n v="2016"/>
    <s v="BIT"/>
    <s v="Coal"/>
    <n v="3703"/>
    <n v="25"/>
    <n v="92575"/>
    <n v="1.8"/>
    <n v="9.1999999999999993"/>
    <n v="34067.599999999999"/>
    <x v="0"/>
  </r>
  <r>
    <n v="2016"/>
    <s v="BIT"/>
    <s v="Coal"/>
    <n v="6454"/>
    <n v="25"/>
    <n v="161350"/>
    <n v="1.32"/>
    <n v="11"/>
    <n v="70994"/>
    <x v="0"/>
  </r>
  <r>
    <n v="2016"/>
    <s v="BIT"/>
    <s v="Coal"/>
    <n v="12025"/>
    <n v="24"/>
    <n v="288600"/>
    <n v="1.9"/>
    <n v="11.6"/>
    <n v="139490"/>
    <x v="0"/>
  </r>
  <r>
    <n v="2016"/>
    <s v="BIT"/>
    <s v="Coal"/>
    <n v="50093"/>
    <n v="22"/>
    <n v="1102046"/>
    <n v="3.58"/>
    <n v="20.8"/>
    <n v="1041934.4"/>
    <x v="0"/>
  </r>
  <r>
    <n v="2016"/>
    <s v="BIT"/>
    <s v="Coal"/>
    <n v="55312"/>
    <n v="26"/>
    <n v="1438112"/>
    <n v="2.65"/>
    <n v="7.6"/>
    <n v="420371.19999999995"/>
    <x v="0"/>
  </r>
  <r>
    <n v="2016"/>
    <s v="WC"/>
    <s v="Coal"/>
    <n v="278539"/>
    <n v="11.63"/>
    <n v="3239408.5700000003"/>
    <n v="2.88"/>
    <n v="47.5"/>
    <n v="13230602.5"/>
    <x v="0"/>
  </r>
  <r>
    <n v="2016"/>
    <s v="BIT"/>
    <s v="Coal"/>
    <n v="46136"/>
    <n v="25.79"/>
    <n v="1189847.44"/>
    <n v="2.89"/>
    <n v="8.1"/>
    <n v="373701.6"/>
    <x v="0"/>
  </r>
  <r>
    <n v="2016"/>
    <s v="BIT"/>
    <s v="Coal"/>
    <n v="15428"/>
    <n v="25.73"/>
    <n v="396962.44"/>
    <n v="2.72"/>
    <n v="7.5"/>
    <n v="115710"/>
    <x v="0"/>
  </r>
  <r>
    <n v="2016"/>
    <s v="BIT"/>
    <s v="Coal"/>
    <n v="14596"/>
    <n v="26.15"/>
    <n v="381685.39999999997"/>
    <n v="3.12"/>
    <n v="7.3"/>
    <n v="106550.8"/>
    <x v="0"/>
  </r>
  <r>
    <n v="2016"/>
    <s v="BIT"/>
    <s v="Coal"/>
    <n v="14192"/>
    <n v="25.18"/>
    <n v="357354.56"/>
    <n v="1.67"/>
    <n v="7.5"/>
    <n v="106440"/>
    <x v="0"/>
  </r>
  <r>
    <n v="2016"/>
    <s v="BIT"/>
    <s v="Coal"/>
    <n v="30885"/>
    <n v="26.27"/>
    <n v="811348.95"/>
    <n v="2.91"/>
    <n v="7.9"/>
    <n v="243991.5"/>
    <x v="0"/>
  </r>
  <r>
    <n v="2016"/>
    <s v="BIT"/>
    <s v="Coal"/>
    <n v="46525"/>
    <n v="25.82"/>
    <n v="1201275.5"/>
    <n v="3.17"/>
    <n v="7.6"/>
    <n v="353590"/>
    <x v="0"/>
  </r>
  <r>
    <n v="2016"/>
    <s v="BIT"/>
    <s v="Coal"/>
    <n v="30609"/>
    <n v="25.7"/>
    <n v="786651.29999999993"/>
    <n v="2.76"/>
    <n v="7.5"/>
    <n v="229567.5"/>
    <x v="0"/>
  </r>
  <r>
    <n v="2016"/>
    <s v="BIT"/>
    <s v="Coal"/>
    <n v="12613"/>
    <n v="25.88"/>
    <n v="326424.44"/>
    <n v="0.5"/>
    <n v="6.6"/>
    <n v="83245.799999999988"/>
    <x v="0"/>
  </r>
  <r>
    <n v="2016"/>
    <s v="BIT"/>
    <s v="Coal"/>
    <n v="25664"/>
    <n v="26.04"/>
    <n v="668290.55999999994"/>
    <n v="1.19"/>
    <n v="7.3"/>
    <n v="187347.19999999998"/>
    <x v="0"/>
  </r>
  <r>
    <n v="2016"/>
    <s v="BIT"/>
    <s v="Coal"/>
    <n v="12610"/>
    <n v="26.14"/>
    <n v="329625.40000000002"/>
    <n v="0.98"/>
    <n v="7.1"/>
    <n v="89531"/>
    <x v="0"/>
  </r>
  <r>
    <n v="2016"/>
    <s v="BIT"/>
    <s v="Coal"/>
    <n v="12991"/>
    <n v="26.45"/>
    <n v="343611.95"/>
    <n v="0.85"/>
    <n v="6.8"/>
    <n v="88338.8"/>
    <x v="0"/>
  </r>
  <r>
    <n v="2016"/>
    <s v="BIT"/>
    <s v="Coal"/>
    <n v="12196"/>
    <n v="25.58"/>
    <n v="311973.68"/>
    <n v="0.92"/>
    <n v="8.6999999999999993"/>
    <n v="106105.2"/>
    <x v="0"/>
  </r>
  <r>
    <n v="2016"/>
    <s v="BIT"/>
    <s v="Coal"/>
    <n v="12867"/>
    <n v="26.39"/>
    <n v="339560.13"/>
    <n v="1.17"/>
    <n v="6.4"/>
    <n v="82348.800000000003"/>
    <x v="0"/>
  </r>
  <r>
    <n v="2016"/>
    <s v="BIT"/>
    <s v="Coal"/>
    <n v="12654"/>
    <n v="24.81"/>
    <n v="313945.74"/>
    <n v="1.1399999999999999"/>
    <n v="9.1"/>
    <n v="115151.4"/>
    <x v="0"/>
  </r>
  <r>
    <n v="2016"/>
    <s v="BIT"/>
    <s v="Coal"/>
    <n v="12450"/>
    <n v="25.63"/>
    <n v="319093.5"/>
    <n v="0.77"/>
    <n v="8"/>
    <n v="99600"/>
    <x v="0"/>
  </r>
  <r>
    <n v="2016"/>
    <s v="BIT"/>
    <s v="Coal"/>
    <n v="37021"/>
    <n v="25.48"/>
    <n v="943295.08"/>
    <n v="0.5"/>
    <n v="7.2"/>
    <n v="266551.2"/>
    <x v="0"/>
  </r>
  <r>
    <n v="2016"/>
    <s v="BIT"/>
    <s v="Coal"/>
    <n v="26891"/>
    <n v="24.92"/>
    <n v="670123.72000000009"/>
    <n v="1.01"/>
    <n v="10.5"/>
    <n v="282355.5"/>
    <x v="0"/>
  </r>
  <r>
    <n v="2016"/>
    <s v="BIT"/>
    <s v="Coal"/>
    <n v="118"/>
    <n v="25.01"/>
    <n v="2951.1800000000003"/>
    <n v="0.98"/>
    <n v="9.1999999999999993"/>
    <n v="1085.5999999999999"/>
    <x v="0"/>
  </r>
  <r>
    <n v="2016"/>
    <s v="BIT"/>
    <s v="Coal"/>
    <n v="13240"/>
    <n v="25.01"/>
    <n v="331132.40000000002"/>
    <n v="0.9"/>
    <n v="8.6999999999999993"/>
    <n v="115187.99999999999"/>
    <x v="0"/>
  </r>
  <r>
    <n v="2016"/>
    <s v="BIT"/>
    <s v="Coal"/>
    <n v="12905"/>
    <n v="26.03"/>
    <n v="335917.15"/>
    <n v="0.75"/>
    <n v="8.1999999999999993"/>
    <n v="105820.99999999999"/>
    <x v="0"/>
  </r>
  <r>
    <n v="2016"/>
    <s v="BIT"/>
    <s v="Coal"/>
    <n v="12636"/>
    <n v="25.36"/>
    <n v="320448.96000000002"/>
    <n v="0.92"/>
    <n v="9.6"/>
    <n v="121305.59999999999"/>
    <x v="0"/>
  </r>
  <r>
    <n v="2016"/>
    <s v="BIT"/>
    <s v="Coal"/>
    <n v="12406"/>
    <n v="24.85"/>
    <n v="308289.10000000003"/>
    <n v="0.92"/>
    <n v="11"/>
    <n v="136466"/>
    <x v="0"/>
  </r>
  <r>
    <n v="2016"/>
    <s v="BIT"/>
    <s v="Coal"/>
    <n v="13200"/>
    <n v="25.78"/>
    <n v="340296"/>
    <n v="0.74"/>
    <n v="7.7"/>
    <n v="101640"/>
    <x v="0"/>
  </r>
  <r>
    <n v="2016"/>
    <s v="BIT"/>
    <s v="Coal"/>
    <n v="11635"/>
    <n v="22.972000000000001"/>
    <n v="267279.22000000003"/>
    <n v="1.41"/>
    <n v="6.3"/>
    <n v="73300.5"/>
    <x v="0"/>
  </r>
  <r>
    <n v="2016"/>
    <s v="BIT"/>
    <s v="Coal"/>
    <n v="23429"/>
    <n v="26.256"/>
    <n v="615151.82400000002"/>
    <n v="0.86"/>
    <n v="6.8"/>
    <n v="159317.19999999998"/>
    <x v="0"/>
  </r>
  <r>
    <n v="2016"/>
    <s v="BIT"/>
    <s v="Coal"/>
    <n v="171540"/>
    <n v="24.146000000000001"/>
    <n v="4142004.8400000003"/>
    <n v="2.83"/>
    <n v="8.1999999999999993"/>
    <n v="1406627.9999999998"/>
    <x v="0"/>
  </r>
  <r>
    <n v="2016"/>
    <s v="BIT"/>
    <s v="Coal"/>
    <n v="51383"/>
    <n v="23.135999999999999"/>
    <n v="1188797.088"/>
    <n v="2.62"/>
    <n v="8.5"/>
    <n v="436755.5"/>
    <x v="0"/>
  </r>
  <r>
    <n v="2016"/>
    <s v="BIT"/>
    <s v="Coal"/>
    <n v="46067"/>
    <n v="22.856000000000002"/>
    <n v="1052907.3520000002"/>
    <n v="2.95"/>
    <n v="8"/>
    <n v="368536"/>
    <x v="0"/>
  </r>
  <r>
    <n v="2016"/>
    <s v="BIT"/>
    <s v="Coal"/>
    <n v="34326"/>
    <n v="25.04"/>
    <n v="859523.03999999992"/>
    <n v="3.07"/>
    <n v="6.6"/>
    <n v="226551.59999999998"/>
    <x v="0"/>
  </r>
  <r>
    <n v="2016"/>
    <s v="SUB"/>
    <s v="Coal"/>
    <n v="28479"/>
    <n v="17.707999999999998"/>
    <n v="504306.13199999998"/>
    <n v="0.27"/>
    <n v="5.8"/>
    <n v="165178.19999999998"/>
    <x v="0"/>
  </r>
  <r>
    <n v="2016"/>
    <s v="SUB"/>
    <s v="Coal"/>
    <n v="14582"/>
    <n v="18.204000000000001"/>
    <n v="265450.728"/>
    <n v="0.23"/>
    <n v="4.2"/>
    <n v="61244.4"/>
    <x v="0"/>
  </r>
  <r>
    <n v="2016"/>
    <s v="SUB"/>
    <s v="Coal"/>
    <n v="59187"/>
    <n v="18.09"/>
    <n v="1070692.83"/>
    <n v="0.27"/>
    <n v="4.8"/>
    <n v="284097.59999999998"/>
    <x v="0"/>
  </r>
  <r>
    <n v="2016"/>
    <s v="SUB"/>
    <s v="Coal"/>
    <n v="177826"/>
    <n v="16.53"/>
    <n v="2939463.7800000003"/>
    <n v="0.34"/>
    <n v="5.5"/>
    <n v="978043"/>
    <x v="0"/>
  </r>
  <r>
    <n v="2016"/>
    <s v="SUB"/>
    <s v="Coal"/>
    <n v="29804"/>
    <n v="17.21"/>
    <n v="512926.84"/>
    <n v="0.25"/>
    <n v="4.5"/>
    <n v="134118"/>
    <x v="0"/>
  </r>
  <r>
    <n v="2016"/>
    <s v="SUB"/>
    <s v="Coal"/>
    <n v="74207"/>
    <n v="16.77"/>
    <n v="1244451.3899999999"/>
    <n v="0.36"/>
    <n v="5.6"/>
    <n v="415559.19999999995"/>
    <x v="0"/>
  </r>
  <r>
    <n v="2016"/>
    <s v="SUB"/>
    <s v="Coal"/>
    <n v="104510"/>
    <n v="16.690000000000001"/>
    <n v="1744271.9000000001"/>
    <n v="0.34"/>
    <n v="4.9000000000000004"/>
    <n v="512099.00000000006"/>
    <x v="0"/>
  </r>
  <r>
    <n v="2016"/>
    <s v="SUB"/>
    <s v="Coal"/>
    <n v="105156"/>
    <n v="16.760000000000002"/>
    <n v="1762414.56"/>
    <n v="0.34"/>
    <n v="6"/>
    <n v="630936"/>
    <x v="0"/>
  </r>
  <r>
    <n v="2016"/>
    <s v="SUB"/>
    <s v="Coal"/>
    <n v="14678"/>
    <n v="18.190000000000001"/>
    <n v="266992.82"/>
    <n v="0.28000000000000003"/>
    <n v="5.2"/>
    <n v="76325.600000000006"/>
    <x v="0"/>
  </r>
  <r>
    <n v="2016"/>
    <s v="SUB"/>
    <s v="Coal"/>
    <n v="15154"/>
    <n v="17.96"/>
    <n v="272165.84000000003"/>
    <n v="0.33"/>
    <n v="5.7"/>
    <n v="86377.8"/>
    <x v="0"/>
  </r>
  <r>
    <n v="2016"/>
    <s v="SUB"/>
    <s v="Coal"/>
    <n v="349910"/>
    <n v="16.649999999999999"/>
    <n v="5826001.4999999991"/>
    <n v="0.3"/>
    <n v="5.0999999999999996"/>
    <n v="1784540.9999999998"/>
    <x v="0"/>
  </r>
  <r>
    <n v="2016"/>
    <s v="LIG"/>
    <s v="Coal"/>
    <n v="143990"/>
    <n v="14.21"/>
    <n v="2046097.9000000001"/>
    <n v="0.8"/>
    <n v="13.8"/>
    <n v="1987062"/>
    <x v="1"/>
  </r>
  <r>
    <n v="2016"/>
    <s v="BIT"/>
    <s v="Coal"/>
    <n v="12047"/>
    <n v="24.78"/>
    <n v="298524.66000000003"/>
    <n v="0.88"/>
    <n v="12.2"/>
    <n v="146973.4"/>
    <x v="0"/>
  </r>
  <r>
    <n v="2016"/>
    <s v="BIT"/>
    <s v="Coal"/>
    <n v="12026"/>
    <n v="25.013999999999999"/>
    <n v="300818.364"/>
    <n v="0.93"/>
    <n v="10.8"/>
    <n v="129880.8"/>
    <x v="0"/>
  </r>
  <r>
    <n v="2016"/>
    <s v="BIT"/>
    <s v="Coal"/>
    <n v="11664"/>
    <n v="24.654"/>
    <n v="287564.25599999999"/>
    <n v="0.97"/>
    <n v="11"/>
    <n v="128304"/>
    <x v="0"/>
  </r>
  <r>
    <n v="2016"/>
    <s v="BIT"/>
    <s v="Coal"/>
    <n v="11716"/>
    <n v="24.885999999999999"/>
    <n v="291564.37599999999"/>
    <n v="0.67"/>
    <n v="12.1"/>
    <n v="141763.6"/>
    <x v="0"/>
  </r>
  <r>
    <n v="2016"/>
    <s v="BIT"/>
    <s v="Coal"/>
    <n v="11724"/>
    <n v="24.404"/>
    <n v="286112.49599999998"/>
    <n v="0.78"/>
    <n v="12.9"/>
    <n v="151239.6"/>
    <x v="0"/>
  </r>
  <r>
    <n v="2016"/>
    <s v="BIT"/>
    <s v="Coal"/>
    <n v="12022"/>
    <n v="24.687999999999999"/>
    <n v="296799.136"/>
    <n v="0.89"/>
    <n v="10.6"/>
    <n v="127433.2"/>
    <x v="0"/>
  </r>
  <r>
    <n v="2016"/>
    <s v="BIT"/>
    <s v="Coal"/>
    <n v="23459"/>
    <n v="25.960999999999999"/>
    <n v="609019.09899999993"/>
    <n v="1.31"/>
    <n v="7.4"/>
    <n v="173596.6"/>
    <x v="0"/>
  </r>
  <r>
    <n v="2016"/>
    <s v="BIT"/>
    <s v="Coal"/>
    <n v="23869"/>
    <n v="26.03"/>
    <n v="621310.07000000007"/>
    <n v="2.4500000000000002"/>
    <n v="7.5"/>
    <n v="179017.5"/>
    <x v="0"/>
  </r>
  <r>
    <n v="2016"/>
    <s v="BIT"/>
    <s v="Coal"/>
    <n v="59646"/>
    <n v="26.027999999999999"/>
    <n v="1552466.088"/>
    <n v="2.58"/>
    <n v="7.5"/>
    <n v="447345"/>
    <x v="0"/>
  </r>
  <r>
    <n v="2016"/>
    <s v="BIT"/>
    <s v="Coal"/>
    <n v="12094"/>
    <n v="26.27"/>
    <n v="317709.38"/>
    <n v="2.5499999999999998"/>
    <n v="7.5"/>
    <n v="90705"/>
    <x v="0"/>
  </r>
  <r>
    <n v="2016"/>
    <s v="BIT"/>
    <s v="Coal"/>
    <n v="11813"/>
    <n v="25.391999999999999"/>
    <n v="299955.696"/>
    <n v="0.93"/>
    <n v="8.9"/>
    <n v="105135.7"/>
    <x v="0"/>
  </r>
  <r>
    <n v="2016"/>
    <s v="BIT"/>
    <s v="Coal"/>
    <n v="12031"/>
    <n v="24.405999999999999"/>
    <n v="293628.58600000001"/>
    <n v="0.81"/>
    <n v="11.8"/>
    <n v="141965.80000000002"/>
    <x v="0"/>
  </r>
  <r>
    <n v="2016"/>
    <s v="BIT"/>
    <s v="Coal"/>
    <n v="11511"/>
    <n v="25.67"/>
    <n v="295487.37"/>
    <n v="1.78"/>
    <n v="7.8"/>
    <n v="89785.8"/>
    <x v="0"/>
  </r>
  <r>
    <n v="2016"/>
    <s v="BIT"/>
    <s v="Coal"/>
    <n v="12043"/>
    <n v="24.457999999999998"/>
    <n v="294547.69399999996"/>
    <n v="0.94"/>
    <n v="10.9"/>
    <n v="131268.70000000001"/>
    <x v="0"/>
  </r>
  <r>
    <n v="2016"/>
    <s v="SUB"/>
    <s v="Coal"/>
    <n v="58650"/>
    <n v="16.489999999999998"/>
    <n v="967138.49999999988"/>
    <n v="0.52"/>
    <n v="5.4"/>
    <n v="316710"/>
    <x v="0"/>
  </r>
  <r>
    <n v="2016"/>
    <s v="SUB"/>
    <s v="Coal"/>
    <n v="203052"/>
    <n v="17.329999999999998"/>
    <n v="3518891.1599999997"/>
    <n v="0.42"/>
    <n v="10.8"/>
    <n v="2192961.6"/>
    <x v="0"/>
  </r>
  <r>
    <n v="2016"/>
    <s v="WC"/>
    <s v="Coal"/>
    <n v="6487"/>
    <n v="15.85"/>
    <n v="102818.95"/>
    <n v="0.71"/>
    <n v="12.1"/>
    <n v="78492.7"/>
    <x v="0"/>
  </r>
  <r>
    <n v="2016"/>
    <s v="BIT"/>
    <s v="Coal"/>
    <n v="3988"/>
    <n v="23.978000000000002"/>
    <n v="95624.26400000001"/>
    <n v="0.94"/>
    <n v="9.39"/>
    <n v="37447.32"/>
    <x v="0"/>
  </r>
  <r>
    <n v="2016"/>
    <s v="BIT"/>
    <s v="Coal"/>
    <n v="3988"/>
    <n v="23.978000000000002"/>
    <n v="95624.26400000001"/>
    <n v="0.94"/>
    <n v="9.39"/>
    <n v="37447.32"/>
    <x v="0"/>
  </r>
  <r>
    <n v="2016"/>
    <s v="BIT"/>
    <s v="Coal"/>
    <n v="84666"/>
    <n v="25.143999999999998"/>
    <n v="2128841.9039999996"/>
    <n v="4.1399999999999997"/>
    <n v="9.81"/>
    <n v="830573.46000000008"/>
    <x v="0"/>
  </r>
  <r>
    <n v="2016"/>
    <s v="BIT"/>
    <s v="Coal"/>
    <n v="147719"/>
    <n v="25.056000000000001"/>
    <n v="3701247.264"/>
    <n v="4.49"/>
    <n v="8.85"/>
    <n v="1307313.1499999999"/>
    <x v="0"/>
  </r>
  <r>
    <n v="2016"/>
    <s v="BIT"/>
    <s v="Coal"/>
    <n v="38145"/>
    <n v="25.13"/>
    <n v="958583.85"/>
    <n v="3.25"/>
    <n v="10.029999999999999"/>
    <n v="382594.35"/>
    <x v="0"/>
  </r>
  <r>
    <n v="2016"/>
    <s v="BIT"/>
    <s v="Coal"/>
    <n v="15669"/>
    <n v="24.084"/>
    <n v="377372.196"/>
    <n v="0.83"/>
    <n v="11.56"/>
    <n v="181133.64"/>
    <x v="0"/>
  </r>
  <r>
    <n v="2016"/>
    <s v="BIT"/>
    <s v="Coal"/>
    <n v="23328"/>
    <n v="23.94"/>
    <n v="558472.32000000007"/>
    <n v="0.77"/>
    <n v="11.89"/>
    <n v="277369.92000000004"/>
    <x v="0"/>
  </r>
  <r>
    <n v="2016"/>
    <s v="BIT"/>
    <s v="Coal"/>
    <n v="23328"/>
    <n v="23.94"/>
    <n v="558472.32000000007"/>
    <n v="0.77"/>
    <n v="11.89"/>
    <n v="277369.92000000004"/>
    <x v="0"/>
  </r>
  <r>
    <n v="2016"/>
    <s v="BIT"/>
    <s v="Coal"/>
    <n v="847"/>
    <n v="24.068000000000001"/>
    <n v="20385.596000000001"/>
    <n v="0.91"/>
    <n v="11.43"/>
    <n v="9681.2099999999991"/>
    <x v="0"/>
  </r>
  <r>
    <n v="2016"/>
    <s v="BIT"/>
    <s v="Coal"/>
    <n v="847"/>
    <n v="24.068000000000001"/>
    <n v="20385.596000000001"/>
    <n v="0.91"/>
    <n v="11.43"/>
    <n v="9681.2099999999991"/>
    <x v="0"/>
  </r>
  <r>
    <n v="2016"/>
    <s v="BIT"/>
    <s v="Coal"/>
    <n v="32786"/>
    <n v="24.571999999999999"/>
    <n v="805617.59199999995"/>
    <n v="0.87"/>
    <n v="11.78"/>
    <n v="386219.07999999996"/>
    <x v="0"/>
  </r>
  <r>
    <n v="2016"/>
    <s v="BIT"/>
    <s v="Coal"/>
    <n v="7232"/>
    <n v="24.443999999999999"/>
    <n v="176779.008"/>
    <n v="0.79"/>
    <n v="12.73"/>
    <n v="92063.360000000001"/>
    <x v="0"/>
  </r>
  <r>
    <n v="2016"/>
    <s v="BIT"/>
    <s v="Coal"/>
    <n v="13547"/>
    <n v="23.306000000000001"/>
    <n v="315726.38200000004"/>
    <n v="0.7"/>
    <n v="14.8"/>
    <n v="200495.6"/>
    <x v="0"/>
  </r>
  <r>
    <n v="2016"/>
    <s v="BIT"/>
    <s v="Coal"/>
    <n v="15495"/>
    <n v="23.844000000000001"/>
    <n v="369462.78"/>
    <n v="0.69"/>
    <n v="12.17"/>
    <n v="188574.15"/>
    <x v="0"/>
  </r>
  <r>
    <n v="2016"/>
    <s v="BIT"/>
    <s v="Coal"/>
    <n v="33321"/>
    <n v="24.388000000000002"/>
    <n v="812632.54800000007"/>
    <n v="0.81"/>
    <n v="11.51"/>
    <n v="383524.71"/>
    <x v="0"/>
  </r>
  <r>
    <n v="2016"/>
    <s v="BIT"/>
    <s v="Coal"/>
    <n v="713"/>
    <n v="23.306000000000001"/>
    <n v="16617.178"/>
    <n v="0.7"/>
    <n v="14.8"/>
    <n v="10552.4"/>
    <x v="0"/>
  </r>
  <r>
    <n v="2016"/>
    <s v="BIT"/>
    <s v="Coal"/>
    <n v="816"/>
    <n v="23.844000000000001"/>
    <n v="19456.704000000002"/>
    <n v="0.69"/>
    <n v="12.17"/>
    <n v="9930.7199999999993"/>
    <x v="0"/>
  </r>
  <r>
    <n v="2016"/>
    <s v="BIT"/>
    <s v="Coal"/>
    <n v="52365"/>
    <n v="25.13"/>
    <n v="1315932.45"/>
    <n v="3.38"/>
    <n v="10.1"/>
    <n v="528886.5"/>
    <x v="0"/>
  </r>
  <r>
    <n v="2016"/>
    <s v="BIT"/>
    <s v="Coal"/>
    <n v="21908"/>
    <n v="26.63"/>
    <n v="583410.03999999992"/>
    <n v="3.46"/>
    <n v="7.3"/>
    <n v="159928.4"/>
    <x v="0"/>
  </r>
  <r>
    <n v="2016"/>
    <s v="BIT"/>
    <s v="Coal"/>
    <n v="35493"/>
    <n v="25.85"/>
    <n v="917494.05"/>
    <n v="3.09"/>
    <n v="8.3000000000000007"/>
    <n v="294591.90000000002"/>
    <x v="0"/>
  </r>
  <r>
    <n v="2016"/>
    <s v="BIT"/>
    <s v="Coal"/>
    <n v="89662"/>
    <n v="24.11"/>
    <n v="2161750.8199999998"/>
    <n v="2.19"/>
    <n v="14.3"/>
    <n v="1282166.6000000001"/>
    <x v="0"/>
  </r>
  <r>
    <n v="2016"/>
    <s v="BIT"/>
    <s v="Coal"/>
    <n v="59637"/>
    <n v="25.12"/>
    <n v="1498081.44"/>
    <n v="3.05"/>
    <n v="9.3000000000000007"/>
    <n v="554624.10000000009"/>
    <x v="0"/>
  </r>
  <r>
    <n v="2016"/>
    <s v="BIT"/>
    <s v="Coal"/>
    <n v="402247"/>
    <n v="24.77"/>
    <n v="9963658.1899999995"/>
    <n v="3.34"/>
    <n v="13.1"/>
    <n v="5269435.7"/>
    <x v="0"/>
  </r>
  <r>
    <n v="2016"/>
    <s v="BIT"/>
    <s v="Coal"/>
    <n v="2987"/>
    <n v="23.902000000000001"/>
    <n v="71395.274000000005"/>
    <n v="0.96"/>
    <n v="10.72"/>
    <n v="32020.640000000003"/>
    <x v="0"/>
  </r>
  <r>
    <n v="2016"/>
    <s v="BIT"/>
    <s v="Coal"/>
    <n v="2987"/>
    <n v="23.902000000000001"/>
    <n v="71395.274000000005"/>
    <n v="0.96"/>
    <n v="10.72"/>
    <n v="32020.640000000003"/>
    <x v="0"/>
  </r>
  <r>
    <n v="2016"/>
    <s v="BIT"/>
    <s v="Coal"/>
    <n v="16907"/>
    <n v="24.132000000000001"/>
    <n v="407999.72400000005"/>
    <n v="0.79"/>
    <n v="12.17"/>
    <n v="205758.19"/>
    <x v="0"/>
  </r>
  <r>
    <n v="2016"/>
    <s v="BIT"/>
    <s v="Coal"/>
    <n v="16907"/>
    <n v="24.132000000000001"/>
    <n v="407999.72400000005"/>
    <n v="0.79"/>
    <n v="12.17"/>
    <n v="205758.19"/>
    <x v="0"/>
  </r>
  <r>
    <n v="2016"/>
    <s v="BIT"/>
    <s v="Coal"/>
    <n v="8623"/>
    <n v="24.024000000000001"/>
    <n v="207158.95200000002"/>
    <n v="0.77"/>
    <n v="11.92"/>
    <n v="102786.16"/>
    <x v="0"/>
  </r>
  <r>
    <n v="2016"/>
    <s v="BIT"/>
    <s v="Coal"/>
    <n v="8623"/>
    <n v="24.024000000000001"/>
    <n v="207158.95200000002"/>
    <n v="0.77"/>
    <n v="11.92"/>
    <n v="102786.16"/>
    <x v="0"/>
  </r>
  <r>
    <n v="2016"/>
    <s v="BIT"/>
    <s v="Coal"/>
    <n v="149741"/>
    <n v="25.178000000000001"/>
    <n v="3770178.898"/>
    <n v="4.22"/>
    <n v="9.5"/>
    <n v="1422539.5"/>
    <x v="0"/>
  </r>
  <r>
    <n v="2016"/>
    <s v="BIT"/>
    <s v="Coal"/>
    <n v="20076"/>
    <n v="23.972000000000001"/>
    <n v="481261.87200000003"/>
    <n v="0.92"/>
    <n v="11.06"/>
    <n v="222040.56"/>
    <x v="0"/>
  </r>
  <r>
    <n v="2016"/>
    <s v="BIT"/>
    <s v="Coal"/>
    <n v="12899"/>
    <n v="24.004000000000001"/>
    <n v="309627.59600000002"/>
    <n v="0.81"/>
    <n v="12.2"/>
    <n v="157367.79999999999"/>
    <x v="0"/>
  </r>
  <r>
    <n v="2016"/>
    <s v="BIT"/>
    <s v="Coal"/>
    <n v="12899"/>
    <n v="24.004000000000001"/>
    <n v="309627.59600000002"/>
    <n v="0.81"/>
    <n v="12.2"/>
    <n v="157367.79999999999"/>
    <x v="0"/>
  </r>
  <r>
    <n v="2016"/>
    <s v="BIT"/>
    <s v="Coal"/>
    <n v="9922"/>
    <n v="22.771999999999998"/>
    <n v="225943.78399999999"/>
    <n v="1.98"/>
    <n v="19.600000000000001"/>
    <n v="194471.2"/>
    <x v="0"/>
  </r>
  <r>
    <n v="2016"/>
    <s v="BIT"/>
    <s v="Coal"/>
    <n v="23305"/>
    <n v="19.448"/>
    <n v="453235.64"/>
    <n v="1.64"/>
    <n v="15"/>
    <n v="349575"/>
    <x v="0"/>
  </r>
  <r>
    <n v="2016"/>
    <s v="BIT"/>
    <s v="Coal"/>
    <n v="35294"/>
    <n v="24.378"/>
    <n v="860397.13199999998"/>
    <n v="1.64"/>
    <n v="14.6"/>
    <n v="515292.39999999997"/>
    <x v="0"/>
  </r>
  <r>
    <n v="2016"/>
    <s v="BIT"/>
    <s v="Coal"/>
    <n v="8982"/>
    <n v="26.184000000000001"/>
    <n v="235184.68800000002"/>
    <n v="1.26"/>
    <n v="3.7"/>
    <n v="33233.4"/>
    <x v="0"/>
  </r>
  <r>
    <n v="2016"/>
    <s v="BIT"/>
    <s v="Coal"/>
    <n v="26504"/>
    <n v="26.093"/>
    <n v="691568.87199999997"/>
    <n v="2.44"/>
    <n v="7.4"/>
    <n v="196129.6"/>
    <x v="0"/>
  </r>
  <r>
    <n v="2016"/>
    <s v="BIT"/>
    <s v="Coal"/>
    <n v="8985"/>
    <n v="26.196000000000002"/>
    <n v="235371.06000000003"/>
    <n v="2.4300000000000002"/>
    <n v="7.3"/>
    <n v="65590.5"/>
    <x v="0"/>
  </r>
  <r>
    <n v="2016"/>
    <s v="BIT"/>
    <s v="Coal"/>
    <n v="171905"/>
    <n v="24.013999999999999"/>
    <n v="4128126.67"/>
    <n v="1.63"/>
    <n v="16.600000000000001"/>
    <n v="2853623.0000000005"/>
    <x v="0"/>
  </r>
  <r>
    <n v="2016"/>
    <s v="BIT"/>
    <s v="Coal"/>
    <n v="17935"/>
    <n v="26.404"/>
    <n v="473555.74"/>
    <n v="1.79"/>
    <n v="7.8"/>
    <n v="139893"/>
    <x v="0"/>
  </r>
  <r>
    <n v="2016"/>
    <s v="SUB"/>
    <s v="Coal"/>
    <n v="257316"/>
    <n v="17.579999999999998"/>
    <n v="4523615.2799999993"/>
    <n v="0.19"/>
    <n v="4.5"/>
    <n v="1157922"/>
    <x v="0"/>
  </r>
  <r>
    <n v="2016"/>
    <s v="SUB"/>
    <s v="Coal"/>
    <n v="52417"/>
    <n v="17.649999999999999"/>
    <n v="925160.04999999993"/>
    <n v="0.25"/>
    <n v="5.7"/>
    <n v="298776.90000000002"/>
    <x v="0"/>
  </r>
  <r>
    <n v="2016"/>
    <s v="SUB"/>
    <s v="Coal"/>
    <n v="14865"/>
    <n v="18.106000000000002"/>
    <n v="269145.69"/>
    <n v="0.26"/>
    <n v="4.7"/>
    <n v="69865.5"/>
    <x v="0"/>
  </r>
  <r>
    <n v="2016"/>
    <s v="SUB"/>
    <s v="Coal"/>
    <n v="14909"/>
    <n v="17.763999999999999"/>
    <n v="264843.47599999997"/>
    <n v="0.22"/>
    <n v="5.2"/>
    <n v="77526.8"/>
    <x v="0"/>
  </r>
  <r>
    <n v="2016"/>
    <s v="SUB"/>
    <s v="Coal"/>
    <n v="29649"/>
    <n v="18.292000000000002"/>
    <n v="542339.50800000003"/>
    <n v="0.27"/>
    <n v="4.3"/>
    <n v="127490.7"/>
    <x v="0"/>
  </r>
  <r>
    <n v="2016"/>
    <s v="SUB"/>
    <s v="Coal"/>
    <n v="29450"/>
    <n v="17.010000000000002"/>
    <n v="500944.50000000006"/>
    <n v="0.3"/>
    <n v="5.2"/>
    <n v="153140"/>
    <x v="0"/>
  </r>
  <r>
    <n v="2016"/>
    <s v="SUB"/>
    <s v="Coal"/>
    <n v="29820"/>
    <n v="18.143999999999998"/>
    <n v="541054.07999999996"/>
    <n v="0.28000000000000003"/>
    <n v="4.7"/>
    <n v="140154"/>
    <x v="0"/>
  </r>
  <r>
    <n v="2016"/>
    <s v="SUB"/>
    <s v="Coal"/>
    <n v="45270"/>
    <n v="17.884"/>
    <n v="809608.68"/>
    <n v="0.28000000000000003"/>
    <n v="5.3"/>
    <n v="239931"/>
    <x v="0"/>
  </r>
  <r>
    <n v="2016"/>
    <s v="SUB"/>
    <s v="Coal"/>
    <n v="14946"/>
    <n v="17.391999999999999"/>
    <n v="259940.83199999999"/>
    <n v="0.22"/>
    <n v="3.9"/>
    <n v="58289.4"/>
    <x v="0"/>
  </r>
  <r>
    <n v="2016"/>
    <s v="SUB"/>
    <s v="Coal"/>
    <n v="14814"/>
    <n v="17.626000000000001"/>
    <n v="261111.56400000001"/>
    <n v="0.28999999999999998"/>
    <n v="5.8"/>
    <n v="85921.2"/>
    <x v="0"/>
  </r>
  <r>
    <n v="2016"/>
    <s v="SUB"/>
    <s v="Coal"/>
    <n v="32882"/>
    <n v="18.09"/>
    <n v="594835.38"/>
    <n v="0.3"/>
    <n v="4.9000000000000004"/>
    <n v="161121.80000000002"/>
    <x v="0"/>
  </r>
  <r>
    <n v="2016"/>
    <s v="SUB"/>
    <s v="Coal"/>
    <n v="82565"/>
    <n v="17.71"/>
    <n v="1462226.1500000001"/>
    <n v="0.22"/>
    <n v="5.5"/>
    <n v="454107.5"/>
    <x v="0"/>
  </r>
  <r>
    <n v="2016"/>
    <s v="SUB"/>
    <s v="Coal"/>
    <n v="16749"/>
    <n v="17.510000000000002"/>
    <n v="293274.99000000005"/>
    <n v="0.43"/>
    <n v="7.3"/>
    <n v="122267.7"/>
    <x v="0"/>
  </r>
  <r>
    <n v="2016"/>
    <s v="SUB"/>
    <s v="Coal"/>
    <n v="122"/>
    <n v="17.86"/>
    <n v="2178.92"/>
    <n v="0.24"/>
    <n v="4.7"/>
    <n v="573.4"/>
    <x v="0"/>
  </r>
  <r>
    <n v="2016"/>
    <s v="BIT"/>
    <s v="Coal"/>
    <n v="592"/>
    <n v="23.1"/>
    <n v="13675.2"/>
    <n v="1.49"/>
    <n v="7.1"/>
    <n v="4203.2"/>
    <x v="0"/>
  </r>
  <r>
    <n v="2016"/>
    <s v="SUB"/>
    <s v="Coal"/>
    <n v="199689"/>
    <n v="15.84"/>
    <n v="3163073.76"/>
    <n v="0.35"/>
    <n v="6"/>
    <n v="1198134"/>
    <x v="0"/>
  </r>
  <r>
    <n v="2016"/>
    <s v="SUB"/>
    <s v="Coal"/>
    <n v="15798"/>
    <n v="18.271999999999998"/>
    <n v="288661.05599999998"/>
    <n v="0.27"/>
    <n v="4.4000000000000004"/>
    <n v="69511.200000000012"/>
    <x v="0"/>
  </r>
  <r>
    <n v="2016"/>
    <s v="SUB"/>
    <s v="Coal"/>
    <n v="76884"/>
    <n v="16.712"/>
    <n v="1284885.4080000001"/>
    <n v="0.31"/>
    <n v="6.2"/>
    <n v="476680.8"/>
    <x v="0"/>
  </r>
  <r>
    <n v="2016"/>
    <s v="SUB"/>
    <s v="Coal"/>
    <n v="237931"/>
    <n v="19.574000000000002"/>
    <n v="4657261.3940000003"/>
    <n v="0.86"/>
    <n v="4.3"/>
    <n v="1023103.2999999999"/>
    <x v="0"/>
  </r>
  <r>
    <n v="2016"/>
    <s v="SUB"/>
    <s v="Coal"/>
    <n v="42950"/>
    <n v="17.591999999999999"/>
    <n v="755576.39999999991"/>
    <n v="0.19"/>
    <n v="4.5"/>
    <n v="193275"/>
    <x v="0"/>
  </r>
  <r>
    <n v="2016"/>
    <s v="BIT"/>
    <s v="Coal"/>
    <n v="477854"/>
    <n v="21.46"/>
    <n v="10254746.84"/>
    <n v="0.63"/>
    <n v="10.8"/>
    <n v="5160823.2"/>
    <x v="0"/>
  </r>
  <r>
    <n v="2016"/>
    <s v="SUB"/>
    <s v="Coal"/>
    <n v="48017"/>
    <n v="18.007999999999999"/>
    <n v="864690.13599999994"/>
    <n v="0.18"/>
    <n v="5.6"/>
    <n v="268895.2"/>
    <x v="0"/>
  </r>
  <r>
    <n v="2016"/>
    <s v="SUB"/>
    <s v="Coal"/>
    <n v="144323"/>
    <n v="17.579999999999998"/>
    <n v="2537198.34"/>
    <n v="0.21"/>
    <n v="5.8"/>
    <n v="837073.4"/>
    <x v="0"/>
  </r>
  <r>
    <n v="2016"/>
    <s v="SUB"/>
    <s v="Coal"/>
    <n v="127556"/>
    <n v="17.404"/>
    <n v="2219984.6239999998"/>
    <n v="0.18"/>
    <n v="4.5999999999999996"/>
    <n v="586757.6"/>
    <x v="0"/>
  </r>
  <r>
    <n v="2016"/>
    <s v="SUB"/>
    <s v="Coal"/>
    <n v="175859"/>
    <n v="17.827999999999999"/>
    <n v="3135214.2519999999"/>
    <n v="0.25"/>
    <n v="5.2"/>
    <n v="914466.8"/>
    <x v="0"/>
  </r>
  <r>
    <n v="2016"/>
    <s v="SUB"/>
    <s v="Coal"/>
    <n v="48047"/>
    <n v="17.786000000000001"/>
    <n v="854563.94200000004"/>
    <n v="0.26"/>
    <n v="4.9000000000000004"/>
    <n v="235430.30000000002"/>
    <x v="0"/>
  </r>
  <r>
    <n v="2016"/>
    <s v="SUB"/>
    <s v="Coal"/>
    <n v="47946"/>
    <n v="18.021999999999998"/>
    <n v="864082.81199999992"/>
    <n v="0.26"/>
    <n v="4.9000000000000004"/>
    <n v="234935.40000000002"/>
    <x v="0"/>
  </r>
  <r>
    <n v="2016"/>
    <s v="SUB"/>
    <s v="Coal"/>
    <n v="127647"/>
    <n v="17.553999999999998"/>
    <n v="2240715.4379999996"/>
    <n v="0.22"/>
    <n v="5.5"/>
    <n v="702058.5"/>
    <x v="0"/>
  </r>
  <r>
    <n v="2016"/>
    <s v="BIT"/>
    <s v="Coal"/>
    <n v="184983"/>
    <n v="25.11"/>
    <n v="4644923.13"/>
    <n v="4.5199999999999996"/>
    <n v="8.9"/>
    <n v="1646348.7"/>
    <x v="0"/>
  </r>
  <r>
    <n v="2016"/>
    <s v="BIT"/>
    <s v="Coal"/>
    <n v="59385"/>
    <n v="25.1"/>
    <n v="1490563.5"/>
    <n v="4.05"/>
    <n v="10.1"/>
    <n v="599788.5"/>
    <x v="0"/>
  </r>
  <r>
    <n v="2016"/>
    <s v="SUB"/>
    <s v="Coal"/>
    <n v="97261"/>
    <n v="18.010000000000002"/>
    <n v="1751670.61"/>
    <n v="0.27"/>
    <n v="4.9000000000000004"/>
    <n v="476578.9"/>
    <x v="0"/>
  </r>
  <r>
    <n v="2016"/>
    <s v="SUB"/>
    <s v="Coal"/>
    <n v="65027"/>
    <n v="17.16"/>
    <n v="1115863.32"/>
    <n v="0.24"/>
    <n v="4.5"/>
    <n v="292621.5"/>
    <x v="0"/>
  </r>
  <r>
    <n v="2016"/>
    <s v="SUB"/>
    <s v="Coal"/>
    <n v="16439"/>
    <n v="16.89"/>
    <n v="277654.71000000002"/>
    <n v="0.3"/>
    <n v="5.7"/>
    <n v="93702.3"/>
    <x v="0"/>
  </r>
  <r>
    <n v="2016"/>
    <s v="SUB"/>
    <s v="Coal"/>
    <n v="81630"/>
    <n v="16.87"/>
    <n v="1377098.1"/>
    <n v="0.28999999999999998"/>
    <n v="5.8"/>
    <n v="473454"/>
    <x v="0"/>
  </r>
  <r>
    <n v="2016"/>
    <s v="SUB"/>
    <s v="Coal"/>
    <n v="48938"/>
    <n v="17.57"/>
    <n v="859840.66"/>
    <n v="0.18"/>
    <n v="4.5999999999999996"/>
    <n v="225114.8"/>
    <x v="0"/>
  </r>
  <r>
    <n v="2016"/>
    <s v="SUB"/>
    <s v="Coal"/>
    <n v="32225"/>
    <n v="16.95"/>
    <n v="546213.75"/>
    <n v="0.3"/>
    <n v="5.4"/>
    <n v="174015"/>
    <x v="0"/>
  </r>
  <r>
    <n v="2016"/>
    <s v="SUB"/>
    <s v="Coal"/>
    <n v="162442"/>
    <n v="17.600000000000001"/>
    <n v="2858979.2"/>
    <n v="0.25"/>
    <n v="4.9000000000000004"/>
    <n v="795965.8"/>
    <x v="0"/>
  </r>
  <r>
    <n v="2016"/>
    <s v="SUB"/>
    <s v="Coal"/>
    <n v="155386"/>
    <n v="17.600000000000001"/>
    <n v="2734793.6"/>
    <n v="0.25"/>
    <n v="5"/>
    <n v="776930"/>
    <x v="0"/>
  </r>
  <r>
    <n v="2016"/>
    <s v="SUB"/>
    <s v="Coal"/>
    <n v="120877"/>
    <n v="17.600000000000001"/>
    <n v="2127435.2000000002"/>
    <n v="0.24"/>
    <n v="5.4"/>
    <n v="652735.80000000005"/>
    <x v="0"/>
  </r>
  <r>
    <n v="2016"/>
    <s v="SUB"/>
    <s v="Coal"/>
    <n v="17166"/>
    <n v="17.600000000000001"/>
    <n v="302121.60000000003"/>
    <n v="0.34"/>
    <n v="5.0999999999999996"/>
    <n v="87546.599999999991"/>
    <x v="0"/>
  </r>
  <r>
    <n v="2016"/>
    <s v="BIT"/>
    <s v="Coal"/>
    <n v="24210"/>
    <n v="23.12"/>
    <n v="559735.20000000007"/>
    <n v="2.74"/>
    <n v="8.6"/>
    <n v="208206"/>
    <x v="0"/>
  </r>
  <r>
    <n v="2016"/>
    <s v="BIT"/>
    <s v="Coal"/>
    <n v="1485"/>
    <n v="25.173999999999999"/>
    <n v="37383.39"/>
    <n v="2.88"/>
    <n v="9.4"/>
    <n v="13959"/>
    <x v="0"/>
  </r>
  <r>
    <n v="2016"/>
    <s v="BIT"/>
    <s v="Coal"/>
    <n v="26955"/>
    <n v="22.916"/>
    <n v="617700.78"/>
    <n v="3"/>
    <n v="8.1"/>
    <n v="218335.5"/>
    <x v="0"/>
  </r>
  <r>
    <n v="2016"/>
    <s v="BIT"/>
    <s v="Coal"/>
    <n v="29453"/>
    <n v="25.082000000000001"/>
    <n v="738740.14600000007"/>
    <n v="3.02"/>
    <n v="9.1999999999999993"/>
    <n v="270967.59999999998"/>
    <x v="0"/>
  </r>
  <r>
    <n v="2016"/>
    <s v="BIT"/>
    <s v="Coal"/>
    <n v="22330"/>
    <n v="22.986000000000001"/>
    <n v="513277.38"/>
    <n v="2.97"/>
    <n v="8.1"/>
    <n v="180873"/>
    <x v="0"/>
  </r>
  <r>
    <n v="2016"/>
    <s v="BIT"/>
    <s v="Coal"/>
    <n v="4651"/>
    <n v="23.04"/>
    <n v="107159.03999999999"/>
    <n v="2.95"/>
    <n v="7.8"/>
    <n v="36277.799999999996"/>
    <x v="0"/>
  </r>
  <r>
    <n v="2016"/>
    <s v="BIT"/>
    <s v="Coal"/>
    <n v="4923"/>
    <n v="24.058"/>
    <n v="118437.534"/>
    <n v="1.23"/>
    <n v="14.9"/>
    <n v="73352.7"/>
    <x v="0"/>
  </r>
  <r>
    <n v="2016"/>
    <s v="BIT"/>
    <s v="Coal"/>
    <n v="18205"/>
    <n v="25.861999999999998"/>
    <n v="470817.70999999996"/>
    <n v="2.6"/>
    <n v="8.1"/>
    <n v="147460.5"/>
    <x v="0"/>
  </r>
  <r>
    <n v="2016"/>
    <s v="BIT"/>
    <s v="Coal"/>
    <n v="29626"/>
    <n v="24.216000000000001"/>
    <n v="717423.21600000001"/>
    <n v="0.94"/>
    <n v="9.9"/>
    <n v="293297.40000000002"/>
    <x v="0"/>
  </r>
  <r>
    <n v="2016"/>
    <s v="BIT"/>
    <s v="Coal"/>
    <n v="1536"/>
    <n v="25.95"/>
    <n v="39859.199999999997"/>
    <n v="2.2000000000000002"/>
    <n v="7.9"/>
    <n v="12134.400000000001"/>
    <x v="0"/>
  </r>
  <r>
    <n v="2016"/>
    <s v="BIT"/>
    <s v="Coal"/>
    <n v="19941"/>
    <n v="25.24"/>
    <n v="503310.83999999997"/>
    <n v="4.13"/>
    <n v="9.1999999999999993"/>
    <n v="183457.19999999998"/>
    <x v="0"/>
  </r>
  <r>
    <n v="2016"/>
    <s v="SUB"/>
    <s v="Coal"/>
    <n v="65214"/>
    <n v="20.47"/>
    <n v="1334930.5799999998"/>
    <n v="0.48"/>
    <n v="6.6"/>
    <n v="430412.39999999997"/>
    <x v="0"/>
  </r>
  <r>
    <n v="2016"/>
    <s v="SUB"/>
    <s v="Coal"/>
    <n v="58367"/>
    <n v="20.47"/>
    <n v="1194772.49"/>
    <n v="0.48"/>
    <n v="6.6"/>
    <n v="385222.19999999995"/>
    <x v="0"/>
  </r>
  <r>
    <n v="2016"/>
    <s v="SUB"/>
    <s v="Coal"/>
    <n v="162770"/>
    <n v="19.84"/>
    <n v="3229356.8"/>
    <n v="0.36"/>
    <n v="7.6"/>
    <n v="1237052"/>
    <x v="0"/>
  </r>
  <r>
    <n v="2016"/>
    <s v="LIG"/>
    <s v="Coal"/>
    <n v="707037"/>
    <n v="12.5"/>
    <n v="8837962.5"/>
    <n v="0.59"/>
    <n v="10.6"/>
    <n v="7494592.2000000002"/>
    <x v="1"/>
  </r>
  <r>
    <n v="2016"/>
    <s v="BIT"/>
    <s v="Coal"/>
    <n v="17812"/>
    <n v="23.66"/>
    <n v="421431.92"/>
    <n v="2.61"/>
    <n v="8.3000000000000007"/>
    <n v="147839.6"/>
    <x v="0"/>
  </r>
  <r>
    <n v="2016"/>
    <s v="BIT"/>
    <s v="Coal"/>
    <n v="97592"/>
    <n v="23.26"/>
    <n v="2269989.92"/>
    <n v="2.63"/>
    <n v="8.5"/>
    <n v="829532"/>
    <x v="0"/>
  </r>
  <r>
    <n v="2016"/>
    <s v="BIT"/>
    <s v="Coal"/>
    <n v="3684"/>
    <n v="23.61"/>
    <n v="86979.239999999991"/>
    <n v="2.5299999999999998"/>
    <n v="8.1999999999999993"/>
    <n v="30208.799999999996"/>
    <x v="0"/>
  </r>
  <r>
    <n v="2016"/>
    <s v="BIT"/>
    <s v="Coal"/>
    <n v="1739"/>
    <n v="23.29"/>
    <n v="40501.31"/>
    <n v="2.4500000000000002"/>
    <n v="8.5"/>
    <n v="14781.5"/>
    <x v="0"/>
  </r>
  <r>
    <n v="2016"/>
    <s v="BIT"/>
    <s v="Coal"/>
    <n v="5032"/>
    <n v="23.54"/>
    <n v="118453.28"/>
    <n v="2.77"/>
    <n v="8.5"/>
    <n v="42772"/>
    <x v="0"/>
  </r>
  <r>
    <n v="2016"/>
    <s v="BIT"/>
    <s v="Coal"/>
    <n v="9142"/>
    <n v="23.34"/>
    <n v="213374.28"/>
    <n v="2.4700000000000002"/>
    <n v="8.4"/>
    <n v="76792.800000000003"/>
    <x v="0"/>
  </r>
  <r>
    <n v="2016"/>
    <s v="BIT"/>
    <s v="Coal"/>
    <n v="3447"/>
    <n v="23.63"/>
    <n v="81452.61"/>
    <n v="2.82"/>
    <n v="7.9"/>
    <n v="27231.300000000003"/>
    <x v="0"/>
  </r>
  <r>
    <n v="2016"/>
    <s v="BIT"/>
    <s v="Coal"/>
    <n v="12406"/>
    <n v="23.28"/>
    <n v="288811.68"/>
    <n v="2.63"/>
    <n v="8.5"/>
    <n v="105451"/>
    <x v="0"/>
  </r>
  <r>
    <n v="2016"/>
    <s v="BIT"/>
    <s v="Coal"/>
    <n v="44615"/>
    <n v="22.03"/>
    <n v="982868.45000000007"/>
    <n v="3.57"/>
    <n v="17.5"/>
    <n v="780762.5"/>
    <x v="0"/>
  </r>
  <r>
    <n v="2016"/>
    <s v="BIT"/>
    <s v="Coal"/>
    <n v="22819"/>
    <n v="22.19"/>
    <n v="506353.61000000004"/>
    <n v="4.4800000000000004"/>
    <n v="17.5"/>
    <n v="399332.5"/>
    <x v="0"/>
  </r>
  <r>
    <n v="2016"/>
    <s v="BIT"/>
    <s v="Coal"/>
    <n v="1612"/>
    <n v="21.92"/>
    <n v="35335.040000000001"/>
    <n v="4.5599999999999996"/>
    <n v="19.2"/>
    <n v="30950.399999999998"/>
    <x v="0"/>
  </r>
  <r>
    <n v="2016"/>
    <s v="BIT"/>
    <s v="Coal"/>
    <n v="31377"/>
    <n v="22.07"/>
    <n v="692490.39"/>
    <n v="3.08"/>
    <n v="8.8000000000000007"/>
    <n v="276117.60000000003"/>
    <x v="0"/>
  </r>
  <r>
    <n v="2016"/>
    <s v="BIT"/>
    <s v="Coal"/>
    <n v="34543"/>
    <n v="22.86"/>
    <n v="789652.98"/>
    <n v="2.96"/>
    <n v="8"/>
    <n v="276344"/>
    <x v="0"/>
  </r>
  <r>
    <n v="2016"/>
    <s v="BIT"/>
    <s v="Coal"/>
    <n v="19407"/>
    <n v="23.2"/>
    <n v="450242.39999999997"/>
    <n v="2.7"/>
    <n v="8.5"/>
    <n v="164959.5"/>
    <x v="0"/>
  </r>
  <r>
    <n v="2016"/>
    <s v="BIT"/>
    <s v="Coal"/>
    <n v="4671"/>
    <n v="23.02"/>
    <n v="107526.42"/>
    <n v="2.44"/>
    <n v="8.6999999999999993"/>
    <n v="40637.699999999997"/>
    <x v="0"/>
  </r>
  <r>
    <n v="2016"/>
    <s v="BIT"/>
    <s v="Coal"/>
    <n v="11233"/>
    <n v="22.95"/>
    <n v="257797.35"/>
    <n v="2.62"/>
    <n v="8.6"/>
    <n v="96603.8"/>
    <x v="0"/>
  </r>
  <r>
    <n v="2016"/>
    <s v="BIT"/>
    <s v="Coal"/>
    <n v="16386"/>
    <n v="21.43"/>
    <n v="351151.98"/>
    <n v="4.49"/>
    <n v="19.3"/>
    <n v="316249.8"/>
    <x v="0"/>
  </r>
  <r>
    <n v="2016"/>
    <s v="BIT"/>
    <s v="Coal"/>
    <n v="21818"/>
    <n v="23.18"/>
    <n v="505741.24"/>
    <n v="2.42"/>
    <n v="8.4"/>
    <n v="183271.2"/>
    <x v="0"/>
  </r>
  <r>
    <n v="2016"/>
    <s v="BIT"/>
    <s v="Coal"/>
    <n v="14474"/>
    <n v="23.28"/>
    <n v="336954.72000000003"/>
    <n v="2.58"/>
    <n v="8.1999999999999993"/>
    <n v="118686.79999999999"/>
    <x v="0"/>
  </r>
  <r>
    <n v="2016"/>
    <s v="BIT"/>
    <s v="Coal"/>
    <n v="9640"/>
    <n v="22.87"/>
    <n v="220466.80000000002"/>
    <n v="2.67"/>
    <n v="8.6999999999999993"/>
    <n v="83868"/>
    <x v="0"/>
  </r>
  <r>
    <n v="2016"/>
    <s v="BIT"/>
    <s v="Coal"/>
    <n v="23660"/>
    <n v="22.89"/>
    <n v="541577.4"/>
    <n v="3"/>
    <n v="8"/>
    <n v="189280"/>
    <x v="0"/>
  </r>
  <r>
    <n v="2016"/>
    <s v="BIT"/>
    <s v="Coal"/>
    <n v="6324"/>
    <n v="23.35"/>
    <n v="147665.40000000002"/>
    <n v="2.57"/>
    <n v="8.3000000000000007"/>
    <n v="52489.200000000004"/>
    <x v="0"/>
  </r>
  <r>
    <n v="2016"/>
    <s v="BIT"/>
    <s v="Coal"/>
    <n v="22290"/>
    <n v="23.21"/>
    <n v="517350.9"/>
    <n v="3.41"/>
    <n v="13.9"/>
    <n v="309831"/>
    <x v="0"/>
  </r>
  <r>
    <n v="2016"/>
    <s v="BIT"/>
    <s v="Coal"/>
    <n v="3072"/>
    <n v="21.08"/>
    <n v="64757.759999999995"/>
    <n v="1.47"/>
    <n v="24.1"/>
    <n v="74035.200000000012"/>
    <x v="0"/>
  </r>
  <r>
    <n v="2016"/>
    <s v="BIT"/>
    <s v="Coal"/>
    <n v="4709"/>
    <n v="21.44"/>
    <n v="100960.96000000001"/>
    <n v="1.87"/>
    <n v="13.2"/>
    <n v="62158.799999999996"/>
    <x v="0"/>
  </r>
  <r>
    <n v="2016"/>
    <s v="BIT"/>
    <s v="Coal"/>
    <n v="4918"/>
    <n v="25.09"/>
    <n v="123392.62"/>
    <n v="2.7"/>
    <n v="9.1"/>
    <n v="44753.799999999996"/>
    <x v="0"/>
  </r>
  <r>
    <n v="2016"/>
    <s v="BIT"/>
    <s v="Coal"/>
    <n v="8357"/>
    <n v="24.9"/>
    <n v="208089.3"/>
    <n v="2.97"/>
    <n v="9.5"/>
    <n v="79391.5"/>
    <x v="0"/>
  </r>
  <r>
    <n v="2016"/>
    <s v="BIT"/>
    <s v="Coal"/>
    <n v="50536"/>
    <n v="23.648"/>
    <n v="1195075.328"/>
    <n v="2.58"/>
    <n v="7.8"/>
    <n v="394180.8"/>
    <x v="0"/>
  </r>
  <r>
    <n v="2016"/>
    <s v="BIT"/>
    <s v="Coal"/>
    <n v="25566"/>
    <n v="23.494"/>
    <n v="600647.60400000005"/>
    <n v="2.36"/>
    <n v="8.5"/>
    <n v="217311"/>
    <x v="0"/>
  </r>
  <r>
    <n v="2016"/>
    <s v="SUB"/>
    <s v="Coal"/>
    <n v="16474"/>
    <n v="17.190000000000001"/>
    <n v="283188.06"/>
    <n v="0.35"/>
    <n v="4.9000000000000004"/>
    <n v="80722.600000000006"/>
    <x v="0"/>
  </r>
  <r>
    <n v="2016"/>
    <s v="SUB"/>
    <s v="Coal"/>
    <n v="32649"/>
    <n v="16.64"/>
    <n v="543279.35999999999"/>
    <n v="0.42"/>
    <n v="5.2"/>
    <n v="169774.80000000002"/>
    <x v="0"/>
  </r>
  <r>
    <n v="2016"/>
    <s v="SUB"/>
    <s v="Coal"/>
    <n v="16466"/>
    <n v="17.87"/>
    <n v="294247.42000000004"/>
    <n v="0.27"/>
    <n v="6.1"/>
    <n v="100442.59999999999"/>
    <x v="0"/>
  </r>
  <r>
    <n v="2016"/>
    <s v="SUB"/>
    <s v="Coal"/>
    <n v="16425"/>
    <n v="17.82"/>
    <n v="292693.5"/>
    <n v="0.27"/>
    <n v="6"/>
    <n v="98550"/>
    <x v="0"/>
  </r>
  <r>
    <n v="2016"/>
    <s v="SUB"/>
    <s v="Coal"/>
    <n v="16281"/>
    <n v="16.84"/>
    <n v="274172.03999999998"/>
    <n v="0.28000000000000003"/>
    <n v="5.8"/>
    <n v="94429.8"/>
    <x v="0"/>
  </r>
  <r>
    <n v="2016"/>
    <s v="BIT"/>
    <s v="Coal"/>
    <n v="12015"/>
    <n v="25.542000000000002"/>
    <n v="306887.13"/>
    <n v="1.06"/>
    <n v="10.7"/>
    <n v="128560.49999999999"/>
    <x v="0"/>
  </r>
  <r>
    <n v="2016"/>
    <s v="SUB"/>
    <s v="Coal"/>
    <n v="13640"/>
    <n v="16.97"/>
    <n v="231470.8"/>
    <n v="0.3"/>
    <n v="5.2"/>
    <n v="70928"/>
    <x v="0"/>
  </r>
  <r>
    <n v="2016"/>
    <s v="SUB"/>
    <s v="Coal"/>
    <n v="114100"/>
    <n v="17.71"/>
    <n v="2020711"/>
    <n v="0.22"/>
    <n v="5.5"/>
    <n v="627550"/>
    <x v="0"/>
  </r>
  <r>
    <n v="2016"/>
    <s v="SUB"/>
    <s v="Coal"/>
    <n v="61759"/>
    <n v="17.55"/>
    <n v="1083870.45"/>
    <n v="0.18"/>
    <n v="4.4000000000000004"/>
    <n v="271739.60000000003"/>
    <x v="0"/>
  </r>
  <r>
    <n v="2016"/>
    <s v="SUB"/>
    <s v="Coal"/>
    <n v="48260"/>
    <n v="17.62"/>
    <n v="850341.20000000007"/>
    <n v="0.17"/>
    <n v="4.5"/>
    <n v="217170"/>
    <x v="0"/>
  </r>
  <r>
    <n v="2016"/>
    <s v="SUB"/>
    <s v="Coal"/>
    <n v="46864"/>
    <n v="18.14"/>
    <n v="850112.96000000008"/>
    <n v="0.24"/>
    <n v="4.5999999999999996"/>
    <n v="215574.39999999999"/>
    <x v="0"/>
  </r>
  <r>
    <n v="2016"/>
    <s v="SUB"/>
    <s v="Coal"/>
    <n v="32347"/>
    <n v="17.149999999999999"/>
    <n v="554751.04999999993"/>
    <n v="0.22"/>
    <n v="4.4000000000000004"/>
    <n v="142326.80000000002"/>
    <x v="0"/>
  </r>
  <r>
    <n v="2016"/>
    <s v="SUB"/>
    <s v="Coal"/>
    <n v="31549"/>
    <n v="16.850000000000001"/>
    <n v="531600.65"/>
    <n v="0.3"/>
    <n v="5.7"/>
    <n v="179829.30000000002"/>
    <x v="0"/>
  </r>
  <r>
    <n v="2016"/>
    <s v="SUB"/>
    <s v="Coal"/>
    <n v="16164"/>
    <n v="16.93"/>
    <n v="273656.52"/>
    <n v="0.2"/>
    <n v="5.8"/>
    <n v="93751.2"/>
    <x v="0"/>
  </r>
  <r>
    <n v="2016"/>
    <s v="SUB"/>
    <s v="Coal"/>
    <n v="64392"/>
    <n v="17.27"/>
    <n v="1112049.8400000001"/>
    <n v="0.24"/>
    <n v="4.3"/>
    <n v="276885.59999999998"/>
    <x v="0"/>
  </r>
  <r>
    <n v="2016"/>
    <s v="SUB"/>
    <s v="Coal"/>
    <n v="64765"/>
    <n v="17.190000000000001"/>
    <n v="1113310.3500000001"/>
    <n v="0.23"/>
    <n v="4.2"/>
    <n v="272013"/>
    <x v="0"/>
  </r>
  <r>
    <n v="2016"/>
    <s v="SUB"/>
    <s v="Coal"/>
    <n v="47418"/>
    <n v="17.14"/>
    <n v="812744.52"/>
    <n v="0.23"/>
    <n v="4.3"/>
    <n v="203897.4"/>
    <x v="0"/>
  </r>
  <r>
    <n v="2016"/>
    <s v="SUB"/>
    <s v="Coal"/>
    <n v="653799"/>
    <n v="16.643999999999998"/>
    <n v="10881830.555999998"/>
    <n v="0.32"/>
    <n v="4.8"/>
    <n v="3138235.1999999997"/>
    <x v="0"/>
  </r>
  <r>
    <n v="2016"/>
    <s v="BIT"/>
    <s v="Coal"/>
    <n v="16311"/>
    <n v="23.061"/>
    <n v="376147.97100000002"/>
    <n v="2.6"/>
    <n v="8.6"/>
    <n v="140274.6"/>
    <x v="0"/>
  </r>
  <r>
    <n v="2016"/>
    <s v="BIT"/>
    <s v="Coal"/>
    <n v="31550"/>
    <n v="22.713999999999999"/>
    <n v="716626.7"/>
    <n v="2.91"/>
    <n v="7.9"/>
    <n v="249245"/>
    <x v="0"/>
  </r>
  <r>
    <n v="2016"/>
    <s v="BIT"/>
    <s v="Coal"/>
    <n v="3189"/>
    <n v="22.57"/>
    <n v="71975.73"/>
    <n v="2.96"/>
    <n v="8.5"/>
    <n v="27106.5"/>
    <x v="0"/>
  </r>
  <r>
    <n v="2016"/>
    <s v="BIT"/>
    <s v="Coal"/>
    <n v="9157"/>
    <n v="22.053999999999998"/>
    <n v="201948.47799999997"/>
    <n v="3.19"/>
    <n v="10.9"/>
    <n v="99811.3"/>
    <x v="0"/>
  </r>
  <r>
    <n v="2016"/>
    <s v="BIT"/>
    <s v="Coal"/>
    <n v="12784"/>
    <n v="22.274000000000001"/>
    <n v="284750.81599999999"/>
    <n v="3.15"/>
    <n v="10.9"/>
    <n v="139345.60000000001"/>
    <x v="0"/>
  </r>
  <r>
    <n v="2016"/>
    <s v="SUB"/>
    <s v="Coal"/>
    <n v="16041"/>
    <n v="17.765999999999998"/>
    <n v="284984.40599999996"/>
    <n v="0.3"/>
    <n v="5.6"/>
    <n v="89829.599999999991"/>
    <x v="0"/>
  </r>
  <r>
    <n v="2016"/>
    <s v="BIT"/>
    <s v="Coal"/>
    <n v="37890"/>
    <n v="22.315999999999999"/>
    <n v="845553.24"/>
    <n v="3.26"/>
    <n v="10.8"/>
    <n v="409212"/>
    <x v="0"/>
  </r>
  <r>
    <n v="2016"/>
    <s v="BIT"/>
    <s v="Coal"/>
    <n v="3174"/>
    <n v="21.945"/>
    <n v="69653.430000000008"/>
    <n v="2.95"/>
    <n v="10.7"/>
    <n v="33961.799999999996"/>
    <x v="0"/>
  </r>
  <r>
    <n v="2016"/>
    <s v="BIT"/>
    <s v="Coal"/>
    <n v="20230"/>
    <n v="22.658000000000001"/>
    <n v="458371.34"/>
    <n v="2.5499999999999998"/>
    <n v="8.3000000000000007"/>
    <n v="167909"/>
    <x v="0"/>
  </r>
  <r>
    <n v="2016"/>
    <s v="BIT"/>
    <s v="Coal"/>
    <n v="8058"/>
    <n v="23.48"/>
    <n v="189201.84"/>
    <n v="2.57"/>
    <n v="8.3000000000000007"/>
    <n v="66881.400000000009"/>
    <x v="0"/>
  </r>
  <r>
    <n v="2016"/>
    <s v="BIT"/>
    <s v="Coal"/>
    <n v="1532"/>
    <n v="21.341999999999999"/>
    <n v="32695.944"/>
    <n v="1.34"/>
    <n v="17.399999999999999"/>
    <n v="26656.799999999999"/>
    <x v="0"/>
  </r>
  <r>
    <n v="2016"/>
    <s v="BIT"/>
    <s v="Coal"/>
    <n v="23730"/>
    <n v="22.913"/>
    <n v="543725.49"/>
    <n v="2.96"/>
    <n v="8.1"/>
    <n v="192213"/>
    <x v="0"/>
  </r>
  <r>
    <n v="2016"/>
    <s v="BIT"/>
    <s v="Coal"/>
    <n v="23966"/>
    <n v="23.707999999999998"/>
    <n v="568185.92799999996"/>
    <n v="2.5099999999999998"/>
    <n v="8.6999999999999993"/>
    <n v="208504.19999999998"/>
    <x v="0"/>
  </r>
  <r>
    <n v="2016"/>
    <s v="BIT"/>
    <s v="Coal"/>
    <n v="20169"/>
    <n v="22.934999999999999"/>
    <n v="462576.01499999996"/>
    <n v="2.99"/>
    <n v="8.5"/>
    <n v="171436.5"/>
    <x v="0"/>
  </r>
  <r>
    <n v="2016"/>
    <s v="BIT"/>
    <s v="Coal"/>
    <n v="1613"/>
    <n v="19.975999999999999"/>
    <n v="32221.287999999997"/>
    <n v="1.03"/>
    <n v="26.3"/>
    <n v="42421.9"/>
    <x v="0"/>
  </r>
  <r>
    <n v="2016"/>
    <s v="BIT"/>
    <s v="Coal"/>
    <n v="1710"/>
    <n v="21.294"/>
    <n v="36412.74"/>
    <n v="1"/>
    <n v="24"/>
    <n v="41040"/>
    <x v="0"/>
  </r>
  <r>
    <n v="2016"/>
    <s v="SUB"/>
    <s v="Coal"/>
    <n v="14015"/>
    <n v="17.71"/>
    <n v="248205.65000000002"/>
    <n v="0.23"/>
    <n v="5.4"/>
    <n v="75681"/>
    <x v="0"/>
  </r>
  <r>
    <n v="2016"/>
    <s v="SUB"/>
    <s v="Coal"/>
    <n v="592084"/>
    <n v="16.956"/>
    <n v="10039376.304"/>
    <n v="0.75"/>
    <n v="10.199999999999999"/>
    <n v="6039256.7999999998"/>
    <x v="0"/>
  </r>
  <r>
    <n v="2016"/>
    <s v="SUB"/>
    <s v="Coal"/>
    <n v="213189"/>
    <n v="17.312000000000001"/>
    <n v="3690727.9680000003"/>
    <n v="0.61"/>
    <n v="8.6999999999999993"/>
    <n v="1854744.2999999998"/>
    <x v="0"/>
  </r>
  <r>
    <n v="2016"/>
    <s v="SUB"/>
    <s v="Coal"/>
    <n v="17074"/>
    <n v="16.712"/>
    <n v="285340.68800000002"/>
    <n v="0.28000000000000003"/>
    <n v="6"/>
    <n v="102444"/>
    <x v="0"/>
  </r>
  <r>
    <n v="2016"/>
    <s v="SUB"/>
    <s v="Coal"/>
    <n v="135627"/>
    <n v="16.861999999999998"/>
    <n v="2286942.4739999999"/>
    <n v="0.3"/>
    <n v="5.8"/>
    <n v="786636.6"/>
    <x v="0"/>
  </r>
  <r>
    <n v="2016"/>
    <s v="SUB"/>
    <s v="Coal"/>
    <n v="253707"/>
    <n v="17.234999999999999"/>
    <n v="4372640.1449999996"/>
    <n v="0.22"/>
    <n v="4.2"/>
    <n v="1065569.4000000001"/>
    <x v="0"/>
  </r>
  <r>
    <n v="2016"/>
    <s v="SUB"/>
    <s v="Coal"/>
    <n v="83134"/>
    <n v="17.123999999999999"/>
    <n v="1423586.6159999999"/>
    <n v="0.24"/>
    <n v="4.5"/>
    <n v="374103"/>
    <x v="0"/>
  </r>
  <r>
    <n v="2016"/>
    <s v="SUB"/>
    <s v="Coal"/>
    <n v="72052"/>
    <n v="17.84"/>
    <n v="1285407.68"/>
    <n v="0.31"/>
    <n v="5.0999999999999996"/>
    <n v="367465.19999999995"/>
    <x v="0"/>
  </r>
  <r>
    <n v="2016"/>
    <s v="SUB"/>
    <s v="Coal"/>
    <n v="73721"/>
    <n v="17.712"/>
    <n v="1305746.352"/>
    <n v="0.19"/>
    <n v="4.4000000000000004"/>
    <n v="324372.40000000002"/>
    <x v="0"/>
  </r>
  <r>
    <n v="2016"/>
    <s v="BIT"/>
    <s v="Coal"/>
    <n v="110591"/>
    <n v="21.981999999999999"/>
    <n v="2431011.3619999997"/>
    <n v="2.73"/>
    <n v="8.6"/>
    <n v="951082.6"/>
    <x v="0"/>
  </r>
  <r>
    <n v="2016"/>
    <s v="SUB"/>
    <s v="Coal"/>
    <n v="14646"/>
    <n v="17.350000000000001"/>
    <n v="254108.10000000003"/>
    <n v="0.69"/>
    <n v="9.6"/>
    <n v="140601.60000000001"/>
    <x v="0"/>
  </r>
  <r>
    <n v="2016"/>
    <s v="SUB"/>
    <s v="Coal"/>
    <n v="29113"/>
    <n v="17"/>
    <n v="494921"/>
    <n v="0.66"/>
    <n v="9.1"/>
    <n v="264928.3"/>
    <x v="0"/>
  </r>
  <r>
    <n v="2016"/>
    <s v="SUB"/>
    <s v="Coal"/>
    <n v="42654"/>
    <n v="16.91"/>
    <n v="721279.14"/>
    <n v="0.67"/>
    <n v="9.9"/>
    <n v="422274.60000000003"/>
    <x v="0"/>
  </r>
  <r>
    <n v="2016"/>
    <s v="SUB"/>
    <s v="Coal"/>
    <n v="57249"/>
    <n v="17.02"/>
    <n v="974377.98"/>
    <n v="0.64"/>
    <n v="9.5"/>
    <n v="543865.5"/>
    <x v="0"/>
  </r>
  <r>
    <n v="2016"/>
    <s v="SUB"/>
    <s v="Coal"/>
    <n v="80850"/>
    <n v="18.149999999999999"/>
    <n v="1467427.5"/>
    <n v="0.27"/>
    <n v="4.8"/>
    <n v="388080"/>
    <x v="0"/>
  </r>
  <r>
    <n v="2016"/>
    <s v="SUB"/>
    <s v="Coal"/>
    <n v="68403"/>
    <n v="17.670000000000002"/>
    <n v="1208681.01"/>
    <n v="0.33"/>
    <n v="5.0999999999999996"/>
    <n v="348855.3"/>
    <x v="0"/>
  </r>
  <r>
    <n v="2016"/>
    <s v="SUB"/>
    <s v="Coal"/>
    <n v="57477"/>
    <n v="17.940000000000001"/>
    <n v="1031137.3800000001"/>
    <n v="0.28999999999999998"/>
    <n v="5.0999999999999996"/>
    <n v="293132.69999999995"/>
    <x v="0"/>
  </r>
  <r>
    <n v="2016"/>
    <s v="SUB"/>
    <s v="Coal"/>
    <n v="70493"/>
    <n v="17.75"/>
    <n v="1251250.75"/>
    <n v="0.3"/>
    <n v="5.2"/>
    <n v="366563.60000000003"/>
    <x v="0"/>
  </r>
  <r>
    <n v="2016"/>
    <s v="SUB"/>
    <s v="Coal"/>
    <n v="128660"/>
    <n v="17.05"/>
    <n v="2193653"/>
    <n v="0.63"/>
    <n v="9.5"/>
    <n v="1222270"/>
    <x v="0"/>
  </r>
  <r>
    <n v="2016"/>
    <s v="BIT"/>
    <s v="Coal"/>
    <n v="20535"/>
    <n v="22.55"/>
    <n v="463064.25"/>
    <n v="2.72"/>
    <n v="17"/>
    <n v="349095"/>
    <x v="0"/>
  </r>
  <r>
    <n v="2016"/>
    <s v="BIT"/>
    <s v="Coal"/>
    <n v="801"/>
    <n v="22.85"/>
    <n v="18302.850000000002"/>
    <n v="2.86"/>
    <n v="17.7"/>
    <n v="14177.699999999999"/>
    <x v="0"/>
  </r>
  <r>
    <n v="2016"/>
    <s v="BIT"/>
    <s v="Coal"/>
    <n v="13180"/>
    <n v="17.329999999999998"/>
    <n v="228409.39999999997"/>
    <n v="1.7"/>
    <n v="25.6"/>
    <n v="337408"/>
    <x v="0"/>
  </r>
  <r>
    <n v="2016"/>
    <s v="BIT"/>
    <s v="Coal"/>
    <n v="29385"/>
    <n v="25.91"/>
    <n v="761365.35"/>
    <n v="2.57"/>
    <n v="8.1"/>
    <n v="238018.5"/>
    <x v="0"/>
  </r>
  <r>
    <n v="2016"/>
    <s v="BIT"/>
    <s v="Coal"/>
    <n v="1685"/>
    <n v="24.95"/>
    <n v="42040.75"/>
    <n v="3.1"/>
    <n v="9.6999999999999993"/>
    <n v="16344.499999999998"/>
    <x v="0"/>
  </r>
  <r>
    <n v="2016"/>
    <s v="BIT"/>
    <s v="Coal"/>
    <n v="408277"/>
    <n v="25.06"/>
    <n v="10231421.619999999"/>
    <n v="4.1399999999999997"/>
    <n v="10"/>
    <n v="4082770"/>
    <x v="0"/>
  </r>
  <r>
    <n v="2016"/>
    <s v="SUB"/>
    <s v="Coal"/>
    <n v="499537"/>
    <n v="16.75"/>
    <n v="8367244.75"/>
    <n v="0.28000000000000003"/>
    <n v="5.9"/>
    <n v="2947268.3000000003"/>
    <x v="0"/>
  </r>
  <r>
    <n v="2016"/>
    <s v="SUB"/>
    <s v="Coal"/>
    <n v="40268"/>
    <n v="16.478000000000002"/>
    <n v="663536.10400000005"/>
    <n v="0.38"/>
    <n v="5.6"/>
    <n v="225500.79999999999"/>
    <x v="0"/>
  </r>
  <r>
    <n v="2016"/>
    <s v="SUB"/>
    <s v="Coal"/>
    <n v="80648"/>
    <n v="16.63"/>
    <n v="1341176.24"/>
    <n v="0.34"/>
    <n v="4.9000000000000004"/>
    <n v="395175.2"/>
    <x v="0"/>
  </r>
  <r>
    <n v="2016"/>
    <s v="SUB"/>
    <s v="Coal"/>
    <n v="152989"/>
    <n v="16.132000000000001"/>
    <n v="2468018.5480000004"/>
    <n v="0.51"/>
    <n v="6.5"/>
    <n v="994428.5"/>
    <x v="0"/>
  </r>
  <r>
    <n v="2016"/>
    <s v="SUB"/>
    <s v="Coal"/>
    <n v="179042"/>
    <n v="17.28"/>
    <n v="3093845.7600000002"/>
    <n v="0.23"/>
    <n v="4.0999999999999996"/>
    <n v="734072.2"/>
    <x v="0"/>
  </r>
  <r>
    <n v="2016"/>
    <s v="BIT"/>
    <s v="Coal"/>
    <n v="150004"/>
    <n v="23.013999999999999"/>
    <n v="3452192.0559999999"/>
    <n v="1.46"/>
    <n v="6.4"/>
    <n v="960025.60000000009"/>
    <x v="0"/>
  </r>
  <r>
    <n v="2016"/>
    <s v="BIT"/>
    <s v="Coal"/>
    <n v="164222"/>
    <n v="23.114000000000001"/>
    <n v="3795827.3080000002"/>
    <n v="3.41"/>
    <n v="8"/>
    <n v="1313776"/>
    <x v="0"/>
  </r>
  <r>
    <n v="2016"/>
    <s v="BIT"/>
    <s v="Coal"/>
    <n v="162864"/>
    <n v="22.36"/>
    <n v="3641639.04"/>
    <n v="2.46"/>
    <n v="8.4"/>
    <n v="1368057.6"/>
    <x v="0"/>
  </r>
  <r>
    <n v="2016"/>
    <s v="BIT"/>
    <s v="Coal"/>
    <n v="46998"/>
    <n v="23.257999999999999"/>
    <n v="1093079.4839999999"/>
    <n v="3.6"/>
    <n v="8.1"/>
    <n v="380683.8"/>
    <x v="0"/>
  </r>
  <r>
    <n v="2016"/>
    <s v="SUB"/>
    <s v="Coal"/>
    <n v="59877"/>
    <n v="16.308"/>
    <n v="976474.11600000004"/>
    <n v="0.28000000000000003"/>
    <n v="6.3"/>
    <n v="377225.1"/>
    <x v="0"/>
  </r>
  <r>
    <n v="2016"/>
    <s v="BIT"/>
    <s v="Coal"/>
    <n v="87152"/>
    <n v="22.777999999999999"/>
    <n v="1985148.2559999998"/>
    <n v="3.45"/>
    <n v="9.1999999999999993"/>
    <n v="801798.39999999991"/>
    <x v="0"/>
  </r>
  <r>
    <n v="2016"/>
    <s v="SUB"/>
    <s v="Coal"/>
    <n v="90233"/>
    <n v="17.274000000000001"/>
    <n v="1558684.8420000002"/>
    <n v="0.23"/>
    <n v="4.08"/>
    <n v="368150.64"/>
    <x v="0"/>
  </r>
  <r>
    <n v="2016"/>
    <s v="SUB"/>
    <s v="Coal"/>
    <n v="30766"/>
    <n v="17.36"/>
    <n v="534097.76"/>
    <n v="0.18"/>
    <n v="4.49"/>
    <n v="138139.34"/>
    <x v="0"/>
  </r>
  <r>
    <n v="2016"/>
    <s v="SUB"/>
    <s v="Coal"/>
    <n v="487"/>
    <n v="17.36"/>
    <n v="8454.32"/>
    <n v="0.17"/>
    <n v="4.63"/>
    <n v="2254.81"/>
    <x v="0"/>
  </r>
  <r>
    <n v="2016"/>
    <s v="SUB"/>
    <s v="Coal"/>
    <n v="44695"/>
    <n v="17.294"/>
    <n v="772955.33000000007"/>
    <n v="0.24"/>
    <n v="4.2"/>
    <n v="187719"/>
    <x v="0"/>
  </r>
  <r>
    <n v="2016"/>
    <s v="SUB"/>
    <s v="Coal"/>
    <n v="166572"/>
    <n v="17.256"/>
    <n v="2874366.432"/>
    <n v="0.19"/>
    <n v="4.5599999999999996"/>
    <n v="759568.32"/>
    <x v="0"/>
  </r>
  <r>
    <n v="2016"/>
    <s v="SUB"/>
    <s v="Coal"/>
    <n v="233023"/>
    <n v="16.71"/>
    <n v="3893814.33"/>
    <n v="0.3"/>
    <n v="5.8"/>
    <n v="1351533.4"/>
    <x v="0"/>
  </r>
  <r>
    <n v="2016"/>
    <s v="LIG"/>
    <s v="Coal"/>
    <n v="590322"/>
    <n v="13.7"/>
    <n v="8087411.3999999994"/>
    <n v="0.8"/>
    <n v="12.4"/>
    <n v="7319992.7999999998"/>
    <x v="1"/>
  </r>
  <r>
    <n v="2016"/>
    <s v="SUB"/>
    <s v="Coal"/>
    <n v="174743"/>
    <n v="16.7"/>
    <n v="2918208.1"/>
    <n v="0.3"/>
    <n v="5.2"/>
    <n v="908663.6"/>
    <x v="0"/>
  </r>
  <r>
    <n v="2016"/>
    <s v="LIG"/>
    <s v="Coal"/>
    <n v="105328"/>
    <n v="12.72"/>
    <n v="1339772.1600000001"/>
    <n v="0.7"/>
    <n v="16.8"/>
    <n v="1769510.4000000001"/>
    <x v="1"/>
  </r>
  <r>
    <n v="2016"/>
    <s v="SUB"/>
    <s v="Coal"/>
    <n v="15627"/>
    <n v="16.78"/>
    <n v="262221.06"/>
    <n v="0.36"/>
    <n v="5.6"/>
    <n v="87511.2"/>
    <x v="0"/>
  </r>
  <r>
    <n v="2016"/>
    <s v="SUB"/>
    <s v="Coal"/>
    <n v="15882"/>
    <n v="17.78"/>
    <n v="282381.96000000002"/>
    <n v="0.17"/>
    <n v="4.4000000000000004"/>
    <n v="69880.800000000003"/>
    <x v="0"/>
  </r>
  <r>
    <n v="2016"/>
    <s v="SUB"/>
    <s v="Coal"/>
    <n v="331703"/>
    <n v="17.16"/>
    <n v="5692023.4800000004"/>
    <n v="0.24"/>
    <n v="4.5"/>
    <n v="1492663.5"/>
    <x v="0"/>
  </r>
  <r>
    <n v="2016"/>
    <s v="SUB"/>
    <s v="Coal"/>
    <n v="15861"/>
    <n v="17.57"/>
    <n v="278677.77"/>
    <n v="0.18"/>
    <n v="4.5"/>
    <n v="71374.5"/>
    <x v="0"/>
  </r>
  <r>
    <n v="2016"/>
    <s v="BIT"/>
    <s v="Coal"/>
    <n v="3951"/>
    <n v="22.192"/>
    <n v="87680.592000000004"/>
    <n v="0.52"/>
    <n v="12"/>
    <n v="47412"/>
    <x v="0"/>
  </r>
  <r>
    <n v="2016"/>
    <s v="BIT"/>
    <s v="Coal"/>
    <n v="59963"/>
    <n v="25.004000000000001"/>
    <n v="1499314.8520000002"/>
    <n v="1.04"/>
    <n v="9.6999999999999993"/>
    <n v="581641.1"/>
    <x v="0"/>
  </r>
  <r>
    <n v="2016"/>
    <s v="BIT"/>
    <s v="Coal"/>
    <n v="4341"/>
    <n v="23.481999999999999"/>
    <n v="101935.36199999999"/>
    <n v="1.06"/>
    <n v="13.1"/>
    <n v="56867.1"/>
    <x v="0"/>
  </r>
  <r>
    <n v="2016"/>
    <s v="BIT"/>
    <s v="Coal"/>
    <n v="10923"/>
    <n v="22.192"/>
    <n v="242403.21600000001"/>
    <n v="0.52"/>
    <n v="12"/>
    <n v="131076"/>
    <x v="0"/>
  </r>
  <r>
    <n v="2016"/>
    <s v="BIT"/>
    <s v="Coal"/>
    <n v="282572"/>
    <n v="21.876000000000001"/>
    <n v="6181545.0720000006"/>
    <n v="0.52"/>
    <n v="11.9"/>
    <n v="3362606.8000000003"/>
    <x v="0"/>
  </r>
  <r>
    <n v="2016"/>
    <s v="BIT"/>
    <s v="Coal"/>
    <n v="2612"/>
    <n v="24.295999999999999"/>
    <n v="63461.152000000002"/>
    <n v="0.81"/>
    <n v="12.11"/>
    <n v="31631.32"/>
    <x v="0"/>
  </r>
  <r>
    <n v="2016"/>
    <s v="BIT"/>
    <s v="Coal"/>
    <n v="40443"/>
    <n v="23.96"/>
    <n v="969014.28"/>
    <n v="0.72"/>
    <n v="11.72"/>
    <n v="473991.96"/>
    <x v="0"/>
  </r>
  <r>
    <n v="2016"/>
    <s v="BIT"/>
    <s v="Coal"/>
    <n v="2612"/>
    <n v="24.295999999999999"/>
    <n v="63461.152000000002"/>
    <n v="0.81"/>
    <n v="12.11"/>
    <n v="31631.32"/>
    <x v="0"/>
  </r>
  <r>
    <n v="2016"/>
    <s v="BIT"/>
    <s v="Coal"/>
    <n v="3359"/>
    <n v="24.006"/>
    <n v="80636.153999999995"/>
    <n v="0.93"/>
    <n v="9.84"/>
    <n v="33052.559999999998"/>
    <x v="0"/>
  </r>
  <r>
    <n v="2016"/>
    <s v="BIT"/>
    <s v="Coal"/>
    <n v="11571"/>
    <n v="23.988"/>
    <n v="277565.14799999999"/>
    <n v="0.79"/>
    <n v="11.71"/>
    <n v="135496.41"/>
    <x v="0"/>
  </r>
  <r>
    <n v="2016"/>
    <s v="BIT"/>
    <s v="Coal"/>
    <n v="14527"/>
    <n v="23.765999999999998"/>
    <n v="345248.68199999997"/>
    <n v="0.72"/>
    <n v="12.03"/>
    <n v="174759.81"/>
    <x v="0"/>
  </r>
  <r>
    <n v="2016"/>
    <s v="BIT"/>
    <s v="Coal"/>
    <n v="41138"/>
    <n v="23.97"/>
    <n v="986077.86"/>
    <n v="0.76"/>
    <n v="12.22"/>
    <n v="502706.36000000004"/>
    <x v="0"/>
  </r>
  <r>
    <n v="2016"/>
    <s v="BIT"/>
    <s v="Coal"/>
    <n v="14527"/>
    <n v="23.765999999999998"/>
    <n v="345248.68199999997"/>
    <n v="0.72"/>
    <n v="12.03"/>
    <n v="174759.81"/>
    <x v="0"/>
  </r>
  <r>
    <n v="2016"/>
    <s v="SUB"/>
    <s v="Coal"/>
    <n v="17758"/>
    <n v="17.53"/>
    <n v="311297.74000000005"/>
    <n v="0.17"/>
    <n v="4.5999999999999996"/>
    <n v="81686.799999999988"/>
    <x v="0"/>
  </r>
  <r>
    <n v="2016"/>
    <s v="SUB"/>
    <s v="Coal"/>
    <n v="220742"/>
    <n v="16.87"/>
    <n v="3723917.54"/>
    <n v="0.3"/>
    <n v="5.7"/>
    <n v="1258229.4000000001"/>
    <x v="0"/>
  </r>
  <r>
    <n v="2016"/>
    <s v="SUB"/>
    <s v="Coal"/>
    <n v="159214"/>
    <n v="16.850000000000001"/>
    <n v="2682755.9000000004"/>
    <n v="0.36"/>
    <n v="5.7"/>
    <n v="907519.8"/>
    <x v="0"/>
  </r>
  <r>
    <n v="2016"/>
    <s v="SUB"/>
    <s v="Coal"/>
    <n v="80810"/>
    <n v="16.829999999999998"/>
    <n v="1360032.2999999998"/>
    <n v="0.3"/>
    <n v="5.7"/>
    <n v="460617"/>
    <x v="0"/>
  </r>
  <r>
    <n v="2016"/>
    <s v="SUB"/>
    <s v="Coal"/>
    <n v="43232"/>
    <n v="18.8"/>
    <n v="812761.59999999998"/>
    <n v="0.37"/>
    <n v="4.3"/>
    <n v="185897.60000000001"/>
    <x v="0"/>
  </r>
  <r>
    <n v="2016"/>
    <s v="SUB"/>
    <s v="Coal"/>
    <n v="86765"/>
    <n v="17.7"/>
    <n v="1535740.5"/>
    <n v="0.42"/>
    <n v="5.9"/>
    <n v="511913.50000000006"/>
    <x v="0"/>
  </r>
  <r>
    <n v="2016"/>
    <s v="SUB"/>
    <s v="Coal"/>
    <n v="42342"/>
    <n v="17.8"/>
    <n v="753687.6"/>
    <n v="2.7"/>
    <n v="5.4"/>
    <n v="228646.80000000002"/>
    <x v="0"/>
  </r>
  <r>
    <n v="2016"/>
    <s v="SUB"/>
    <s v="Coal"/>
    <n v="32911"/>
    <n v="17.649999999999999"/>
    <n v="580879.14999999991"/>
    <n v="0.23"/>
    <n v="5.7"/>
    <n v="187592.7"/>
    <x v="0"/>
  </r>
  <r>
    <n v="2016"/>
    <s v="SUB"/>
    <s v="Coal"/>
    <n v="50781"/>
    <n v="17.45"/>
    <n v="886128.45"/>
    <n v="0.17"/>
    <n v="4.5"/>
    <n v="228514.5"/>
    <x v="0"/>
  </r>
  <r>
    <n v="2016"/>
    <s v="SUB"/>
    <s v="Coal"/>
    <n v="16302"/>
    <n v="17.91"/>
    <n v="291968.82"/>
    <n v="0.32"/>
    <n v="5.0999999999999996"/>
    <n v="83140.2"/>
    <x v="0"/>
  </r>
  <r>
    <n v="2016"/>
    <s v="SUB"/>
    <s v="Coal"/>
    <n v="87625"/>
    <n v="16.89"/>
    <n v="1479986.25"/>
    <n v="0.3"/>
    <n v="5.3"/>
    <n v="464412.5"/>
    <x v="0"/>
  </r>
  <r>
    <n v="2016"/>
    <s v="SUB"/>
    <s v="Coal"/>
    <n v="14671"/>
    <n v="17.04"/>
    <n v="249993.84"/>
    <n v="0.28999999999999998"/>
    <n v="5.4"/>
    <n v="79223.400000000009"/>
    <x v="0"/>
  </r>
  <r>
    <n v="2016"/>
    <s v="SUB"/>
    <s v="Coal"/>
    <n v="73000"/>
    <n v="16.63"/>
    <n v="1213990"/>
    <n v="0.37"/>
    <n v="5.8"/>
    <n v="423400"/>
    <x v="0"/>
  </r>
  <r>
    <n v="2016"/>
    <s v="SUB"/>
    <s v="Coal"/>
    <n v="58197"/>
    <n v="16.46"/>
    <n v="957922.62"/>
    <n v="0.32"/>
    <n v="5.8"/>
    <n v="337542.6"/>
    <x v="0"/>
  </r>
  <r>
    <n v="2016"/>
    <s v="SUB"/>
    <s v="Coal"/>
    <n v="73023"/>
    <n v="16.59"/>
    <n v="1211451.57"/>
    <n v="0.38"/>
    <n v="5.0999999999999996"/>
    <n v="372417.3"/>
    <x v="0"/>
  </r>
  <r>
    <n v="2016"/>
    <s v="SUB"/>
    <s v="Coal"/>
    <n v="219180"/>
    <n v="17"/>
    <n v="3726060"/>
    <n v="0.28999999999999998"/>
    <n v="5"/>
    <n v="1095900"/>
    <x v="0"/>
  </r>
  <r>
    <n v="2016"/>
    <s v="LIG"/>
    <s v="Coal"/>
    <n v="836964"/>
    <n v="13.68"/>
    <n v="11449667.52"/>
    <n v="0.9"/>
    <n v="15.6"/>
    <n v="13056638.4"/>
    <x v="1"/>
  </r>
  <r>
    <n v="2016"/>
    <s v="SUB"/>
    <s v="Coal"/>
    <n v="32536"/>
    <n v="16.797999999999998"/>
    <n v="546539.72799999989"/>
    <n v="0.28999999999999998"/>
    <n v="6.2"/>
    <n v="201723.2"/>
    <x v="0"/>
  </r>
  <r>
    <n v="2016"/>
    <s v="SUB"/>
    <s v="Coal"/>
    <n v="130306"/>
    <n v="16.899999999999999"/>
    <n v="2202171.4"/>
    <n v="0.3"/>
    <n v="5.6"/>
    <n v="729713.6"/>
    <x v="0"/>
  </r>
  <r>
    <n v="2016"/>
    <s v="LIG"/>
    <s v="Coal"/>
    <n v="259447"/>
    <n v="10.4"/>
    <n v="2698248.8000000003"/>
    <n v="2.36"/>
    <n v="30.2"/>
    <n v="7835299.3999999994"/>
    <x v="1"/>
  </r>
  <r>
    <n v="2016"/>
    <s v="SUB"/>
    <s v="Coal"/>
    <n v="65288"/>
    <n v="18.047000000000001"/>
    <n v="1178252.5360000001"/>
    <n v="0.28999999999999998"/>
    <n v="5.2"/>
    <n v="339497.60000000003"/>
    <x v="0"/>
  </r>
  <r>
    <n v="2016"/>
    <s v="SUB"/>
    <s v="Coal"/>
    <n v="141973"/>
    <n v="17.701000000000001"/>
    <n v="2513064.0729999999"/>
    <n v="0.24"/>
    <n v="5.0999999999999996"/>
    <n v="724062.29999999993"/>
    <x v="0"/>
  </r>
  <r>
    <n v="2016"/>
    <s v="SUB"/>
    <s v="Coal"/>
    <n v="283013"/>
    <n v="17.768000000000001"/>
    <n v="5028574.9840000002"/>
    <n v="0.24"/>
    <n v="5.0999999999999996"/>
    <n v="1443366.2999999998"/>
    <x v="0"/>
  </r>
  <r>
    <n v="2016"/>
    <s v="SUB"/>
    <s v="Coal"/>
    <n v="58203"/>
    <n v="17.643999999999998"/>
    <n v="1026933.732"/>
    <n v="0.19"/>
    <n v="4.5"/>
    <n v="261913.5"/>
    <x v="0"/>
  </r>
  <r>
    <n v="2016"/>
    <s v="SUB"/>
    <s v="Coal"/>
    <n v="14360"/>
    <n v="16.885999999999999"/>
    <n v="242482.96"/>
    <n v="0.32"/>
    <n v="5.9"/>
    <n v="84724"/>
    <x v="0"/>
  </r>
  <r>
    <n v="2016"/>
    <s v="SUB"/>
    <s v="Coal"/>
    <n v="75805"/>
    <n v="17.738"/>
    <n v="1344629.0899999999"/>
    <n v="0.32"/>
    <n v="5"/>
    <n v="379025"/>
    <x v="0"/>
  </r>
  <r>
    <n v="2016"/>
    <s v="SUB"/>
    <s v="Coal"/>
    <n v="30228"/>
    <n v="18.23"/>
    <n v="551056.44000000006"/>
    <n v="0.28000000000000003"/>
    <n v="4.5"/>
    <n v="136026"/>
    <x v="0"/>
  </r>
  <r>
    <n v="2016"/>
    <s v="SUB"/>
    <s v="Coal"/>
    <n v="45504"/>
    <n v="17.623999999999999"/>
    <n v="801962.49599999993"/>
    <n v="0.18"/>
    <n v="4.4000000000000004"/>
    <n v="200217.60000000001"/>
    <x v="0"/>
  </r>
  <r>
    <n v="2016"/>
    <s v="SUB"/>
    <s v="Coal"/>
    <n v="59812"/>
    <n v="17.25"/>
    <n v="1031757"/>
    <n v="0.22"/>
    <n v="4.4000000000000004"/>
    <n v="263172.80000000005"/>
    <x v="0"/>
  </r>
  <r>
    <n v="2016"/>
    <s v="SUB"/>
    <s v="Coal"/>
    <n v="227582"/>
    <n v="17.571999999999999"/>
    <n v="3999070.9039999996"/>
    <n v="0.24"/>
    <n v="5.8"/>
    <n v="1319975.5999999999"/>
    <x v="0"/>
  </r>
  <r>
    <n v="2016"/>
    <s v="SUB"/>
    <s v="Coal"/>
    <n v="135926"/>
    <n v="16.158000000000001"/>
    <n v="2196292.3080000002"/>
    <n v="0.43"/>
    <n v="5"/>
    <n v="679630"/>
    <x v="0"/>
  </r>
  <r>
    <n v="2016"/>
    <s v="BIT"/>
    <s v="Coal"/>
    <n v="109624"/>
    <n v="23.28"/>
    <n v="2552046.7200000002"/>
    <n v="3.16"/>
    <n v="8.3000000000000007"/>
    <n v="909879.20000000007"/>
    <x v="0"/>
  </r>
  <r>
    <n v="2016"/>
    <s v="BIT"/>
    <s v="Coal"/>
    <n v="183770"/>
    <n v="22.24"/>
    <n v="4087044.8"/>
    <n v="2.96"/>
    <n v="9.1"/>
    <n v="1672307"/>
    <x v="0"/>
  </r>
  <r>
    <n v="2016"/>
    <s v="SUB"/>
    <s v="Coal"/>
    <n v="69234"/>
    <n v="16.75"/>
    <n v="1159669.5"/>
    <n v="0.34"/>
    <n v="4.9000000000000004"/>
    <n v="339246.60000000003"/>
    <x v="0"/>
  </r>
  <r>
    <n v="2016"/>
    <s v="SUB"/>
    <s v="Coal"/>
    <n v="26889"/>
    <n v="16.48"/>
    <n v="443130.72000000003"/>
    <n v="0.38"/>
    <n v="5.2"/>
    <n v="139822.80000000002"/>
    <x v="0"/>
  </r>
  <r>
    <n v="2016"/>
    <s v="SUB"/>
    <s v="Coal"/>
    <n v="41367"/>
    <n v="16.920000000000002"/>
    <n v="699929.64"/>
    <n v="0.28000000000000003"/>
    <n v="4.9000000000000004"/>
    <n v="202698.30000000002"/>
    <x v="0"/>
  </r>
  <r>
    <n v="2016"/>
    <s v="SUB"/>
    <s v="Coal"/>
    <n v="27377"/>
    <n v="16.989999999999998"/>
    <n v="465135.23"/>
    <n v="0.34"/>
    <n v="4.7"/>
    <n v="128671.90000000001"/>
    <x v="0"/>
  </r>
  <r>
    <n v="2016"/>
    <s v="SUB"/>
    <s v="Coal"/>
    <n v="28099"/>
    <n v="16.989999999999998"/>
    <n v="477402.00999999995"/>
    <n v="0.22"/>
    <n v="4.8"/>
    <n v="134875.19999999998"/>
    <x v="0"/>
  </r>
  <r>
    <n v="2016"/>
    <s v="BIT"/>
    <s v="Coal"/>
    <n v="102716"/>
    <n v="23.76"/>
    <n v="2440532.16"/>
    <n v="1.53"/>
    <n v="12.5"/>
    <n v="1283950"/>
    <x v="0"/>
  </r>
  <r>
    <n v="2016"/>
    <s v="BIT"/>
    <s v="Coal"/>
    <n v="11623"/>
    <n v="22.11"/>
    <n v="256984.53"/>
    <n v="0.95"/>
    <n v="17"/>
    <n v="197591"/>
    <x v="0"/>
  </r>
  <r>
    <n v="2016"/>
    <s v="SUB"/>
    <s v="Coal"/>
    <n v="44660"/>
    <n v="17.552"/>
    <n v="783872.32"/>
    <n v="0.18"/>
    <n v="4.5999999999999996"/>
    <n v="205435.99999999997"/>
    <x v="0"/>
  </r>
  <r>
    <n v="2016"/>
    <s v="SUB"/>
    <s v="Coal"/>
    <n v="60710"/>
    <n v="17.001999999999999"/>
    <n v="1032191.4199999999"/>
    <n v="0.3"/>
    <n v="5.0999999999999996"/>
    <n v="309621"/>
    <x v="0"/>
  </r>
  <r>
    <n v="2016"/>
    <s v="SUB"/>
    <s v="Coal"/>
    <n v="60300"/>
    <n v="17.93"/>
    <n v="1081179"/>
    <n v="0.28000000000000003"/>
    <n v="5.2"/>
    <n v="313560"/>
    <x v="0"/>
  </r>
  <r>
    <n v="2016"/>
    <s v="SUB"/>
    <s v="Coal"/>
    <n v="44979"/>
    <n v="17.245999999999999"/>
    <n v="775707.83399999992"/>
    <n v="0.23"/>
    <n v="4.0999999999999996"/>
    <n v="184413.9"/>
    <x v="0"/>
  </r>
  <r>
    <n v="2016"/>
    <s v="SUB"/>
    <s v="Coal"/>
    <n v="174551"/>
    <n v="17.731999999999999"/>
    <n v="3095138.3319999999"/>
    <n v="0.28000000000000003"/>
    <n v="5.4"/>
    <n v="942575.4"/>
    <x v="0"/>
  </r>
  <r>
    <n v="2016"/>
    <s v="SUB"/>
    <s v="Coal"/>
    <n v="174494"/>
    <n v="16.622"/>
    <n v="2900439.2680000002"/>
    <n v="0.41"/>
    <n v="4.9000000000000004"/>
    <n v="855020.60000000009"/>
    <x v="0"/>
  </r>
  <r>
    <n v="2016"/>
    <s v="SUB"/>
    <s v="Coal"/>
    <n v="15901"/>
    <n v="16.538"/>
    <n v="262970.73800000001"/>
    <n v="0.35"/>
    <n v="5"/>
    <n v="79505"/>
    <x v="0"/>
  </r>
  <r>
    <n v="2016"/>
    <s v="SUB"/>
    <s v="Coal"/>
    <n v="173970"/>
    <n v="17.064"/>
    <n v="2968624.08"/>
    <n v="0.26"/>
    <n v="4.2"/>
    <n v="730674"/>
    <x v="0"/>
  </r>
  <r>
    <n v="2016"/>
    <s v="SUB"/>
    <s v="Coal"/>
    <n v="158037"/>
    <n v="17.170000000000002"/>
    <n v="2713495.29"/>
    <n v="0.27"/>
    <n v="4.3"/>
    <n v="679559.1"/>
    <x v="0"/>
  </r>
  <r>
    <n v="2016"/>
    <s v="SUB"/>
    <s v="Coal"/>
    <n v="46191"/>
    <n v="17.225999999999999"/>
    <n v="795686.16599999997"/>
    <n v="0.28000000000000003"/>
    <n v="4.4000000000000004"/>
    <n v="203240.40000000002"/>
    <x v="0"/>
  </r>
  <r>
    <n v="2016"/>
    <s v="SUB"/>
    <s v="Coal"/>
    <n v="15926"/>
    <n v="17.815999999999999"/>
    <n v="283737.61599999998"/>
    <n v="1.28"/>
    <n v="5.2"/>
    <n v="82815.199999999997"/>
    <x v="0"/>
  </r>
  <r>
    <n v="2016"/>
    <s v="BIT"/>
    <s v="Coal"/>
    <n v="20700"/>
    <n v="25.832000000000001"/>
    <n v="534722.4"/>
    <n v="2.86"/>
    <n v="8.1"/>
    <n v="167670"/>
    <x v="0"/>
  </r>
  <r>
    <n v="2016"/>
    <s v="BIT"/>
    <s v="Coal"/>
    <n v="76211"/>
    <n v="24.844000000000001"/>
    <n v="1893386.084"/>
    <n v="4.67"/>
    <n v="9.1999999999999993"/>
    <n v="701141.2"/>
    <x v="0"/>
  </r>
  <r>
    <n v="2016"/>
    <s v="BIT"/>
    <s v="Coal"/>
    <n v="50437"/>
    <n v="26.556000000000001"/>
    <n v="1339404.9720000001"/>
    <n v="3.06"/>
    <n v="7.17"/>
    <n v="361633.29"/>
    <x v="0"/>
  </r>
  <r>
    <n v="2016"/>
    <s v="BIT"/>
    <s v="Coal"/>
    <n v="21596"/>
    <n v="24.867999999999999"/>
    <n v="537049.32799999998"/>
    <n v="4.08"/>
    <n v="9.7899999999999991"/>
    <n v="211424.83999999997"/>
    <x v="0"/>
  </r>
  <r>
    <n v="2016"/>
    <s v="BIT"/>
    <s v="Coal"/>
    <n v="28362"/>
    <n v="24.788"/>
    <n v="703037.25600000005"/>
    <n v="3.51"/>
    <n v="10.07"/>
    <n v="285605.34000000003"/>
    <x v="0"/>
  </r>
  <r>
    <n v="2016"/>
    <s v="BIT"/>
    <s v="Coal"/>
    <n v="41002"/>
    <n v="26.033999999999999"/>
    <n v="1067446.068"/>
    <n v="2.5499999999999998"/>
    <n v="7.5"/>
    <n v="307515"/>
    <x v="0"/>
  </r>
  <r>
    <n v="2016"/>
    <s v="BIT"/>
    <s v="Coal"/>
    <n v="19080"/>
    <n v="25.81"/>
    <n v="492454.8"/>
    <n v="2.98"/>
    <n v="8.24"/>
    <n v="157219.20000000001"/>
    <x v="0"/>
  </r>
  <r>
    <n v="2016"/>
    <s v="LIG"/>
    <s v="Coal"/>
    <n v="9982"/>
    <n v="14"/>
    <n v="139748"/>
    <n v="0.15"/>
    <n v="7.7"/>
    <n v="76861.400000000009"/>
    <x v="1"/>
  </r>
  <r>
    <n v="2016"/>
    <s v="LIG"/>
    <s v="Coal"/>
    <n v="7486"/>
    <n v="15"/>
    <n v="112290"/>
    <n v="0.13"/>
    <n v="6.6"/>
    <n v="49407.6"/>
    <x v="1"/>
  </r>
  <r>
    <n v="2016"/>
    <s v="WC"/>
    <s v="Coal"/>
    <n v="2697"/>
    <n v="15"/>
    <n v="40455"/>
    <n v="0.13"/>
    <n v="6.6"/>
    <n v="17800.2"/>
    <x v="0"/>
  </r>
  <r>
    <n v="2016"/>
    <s v="WC"/>
    <s v="Coal"/>
    <n v="5760"/>
    <n v="14"/>
    <n v="80640"/>
    <n v="0.15"/>
    <n v="7.7"/>
    <n v="44352"/>
    <x v="0"/>
  </r>
  <r>
    <n v="2016"/>
    <s v="LIG"/>
    <s v="Coal"/>
    <n v="495984"/>
    <n v="13.488"/>
    <n v="6689832.1919999998"/>
    <n v="1.08"/>
    <n v="10.5"/>
    <n v="5207832"/>
    <x v="1"/>
  </r>
  <r>
    <n v="2016"/>
    <s v="BIT"/>
    <s v="Coal"/>
    <n v="24445"/>
    <n v="21.192"/>
    <n v="518038.44"/>
    <n v="0.37"/>
    <n v="11"/>
    <n v="268895"/>
    <x v="0"/>
  </r>
  <r>
    <n v="2016"/>
    <s v="BIT"/>
    <s v="Coal"/>
    <n v="155100"/>
    <n v="21.387"/>
    <n v="3317123.7"/>
    <n v="0.43"/>
    <n v="12.2"/>
    <n v="1892220"/>
    <x v="0"/>
  </r>
  <r>
    <n v="2016"/>
    <s v="SUB"/>
    <s v="Coal"/>
    <n v="4924"/>
    <n v="19.245000000000001"/>
    <n v="94762.38"/>
    <n v="0.57999999999999996"/>
    <n v="10"/>
    <n v="49240"/>
    <x v="0"/>
  </r>
  <r>
    <n v="2016"/>
    <s v="BIT"/>
    <s v="Coal"/>
    <n v="33086"/>
    <n v="22.529"/>
    <n v="745394.49399999995"/>
    <n v="0.53"/>
    <n v="12"/>
    <n v="397032"/>
    <x v="0"/>
  </r>
  <r>
    <n v="2016"/>
    <s v="BIT"/>
    <s v="Coal"/>
    <n v="48999"/>
    <n v="22.405999999999999"/>
    <n v="1097871.594"/>
    <n v="0.38"/>
    <n v="7.3"/>
    <n v="357692.7"/>
    <x v="0"/>
  </r>
  <r>
    <n v="2016"/>
    <s v="BIT"/>
    <s v="Coal"/>
    <n v="22430"/>
    <n v="22.777999999999999"/>
    <n v="510910.54"/>
    <n v="0.52"/>
    <n v="11.2"/>
    <n v="251215.99999999997"/>
    <x v="0"/>
  </r>
  <r>
    <n v="2016"/>
    <s v="BIT"/>
    <s v="Coal"/>
    <n v="76115"/>
    <n v="24.102"/>
    <n v="1834523.73"/>
    <n v="1.18"/>
    <n v="11.3"/>
    <n v="860099.5"/>
    <x v="0"/>
  </r>
  <r>
    <n v="2016"/>
    <s v="BIT"/>
    <s v="Coal"/>
    <n v="32806"/>
    <n v="22.79"/>
    <n v="747648.74"/>
    <n v="2.96"/>
    <n v="8"/>
    <n v="262448"/>
    <x v="0"/>
  </r>
  <r>
    <n v="2016"/>
    <s v="BIT"/>
    <s v="Coal"/>
    <n v="12526"/>
    <n v="22.06"/>
    <n v="276323.56"/>
    <n v="2.85"/>
    <n v="8.6"/>
    <n v="107723.59999999999"/>
    <x v="0"/>
  </r>
  <r>
    <n v="2016"/>
    <s v="BIT"/>
    <s v="Coal"/>
    <n v="11565"/>
    <n v="22.7"/>
    <n v="262525.5"/>
    <n v="2.58"/>
    <n v="8.1999999999999993"/>
    <n v="94832.999999999985"/>
    <x v="0"/>
  </r>
  <r>
    <n v="2016"/>
    <s v="SUB"/>
    <s v="Coal"/>
    <n v="113520"/>
    <n v="18.04"/>
    <n v="2047900.7999999998"/>
    <n v="0.28000000000000003"/>
    <n v="4.9000000000000004"/>
    <n v="556248"/>
    <x v="0"/>
  </r>
  <r>
    <n v="2016"/>
    <s v="SUB"/>
    <s v="Coal"/>
    <n v="64802"/>
    <n v="16.84"/>
    <n v="1091265.68"/>
    <n v="0.31"/>
    <n v="5.6"/>
    <n v="362891.19999999995"/>
    <x v="0"/>
  </r>
  <r>
    <n v="2016"/>
    <s v="SUB"/>
    <s v="Coal"/>
    <n v="129020"/>
    <n v="16.79"/>
    <n v="2166245.7999999998"/>
    <n v="0.28999999999999998"/>
    <n v="5.8"/>
    <n v="748316"/>
    <x v="0"/>
  </r>
  <r>
    <n v="2016"/>
    <s v="SUB"/>
    <s v="Coal"/>
    <n v="16402"/>
    <n v="17.63"/>
    <n v="289167.26"/>
    <n v="0.18"/>
    <n v="4.5"/>
    <n v="73809"/>
    <x v="0"/>
  </r>
  <r>
    <n v="2016"/>
    <s v="SUB"/>
    <s v="Coal"/>
    <n v="32521"/>
    <n v="17.12"/>
    <n v="556759.52"/>
    <n v="0.32"/>
    <n v="6"/>
    <n v="195126"/>
    <x v="0"/>
  </r>
  <r>
    <n v="2016"/>
    <s v="LIG"/>
    <s v="Coal"/>
    <n v="487470"/>
    <n v="12.14"/>
    <n v="5917885.7999999998"/>
    <n v="1.1000000000000001"/>
    <n v="20.3"/>
    <n v="9895641"/>
    <x v="1"/>
  </r>
  <r>
    <n v="2016"/>
    <s v="SUB"/>
    <s v="Coal"/>
    <n v="32098"/>
    <n v="17.966999999999999"/>
    <n v="576704.76599999995"/>
    <n v="0.28000000000000003"/>
    <n v="4.8"/>
    <n v="154070.39999999999"/>
    <x v="0"/>
  </r>
  <r>
    <n v="2016"/>
    <s v="SUB"/>
    <s v="Coal"/>
    <n v="14613"/>
    <n v="18.015999999999998"/>
    <n v="263267.80799999996"/>
    <n v="0.28000000000000003"/>
    <n v="4.5999999999999996"/>
    <n v="67219.799999999988"/>
    <x v="0"/>
  </r>
  <r>
    <n v="2016"/>
    <s v="SUB"/>
    <s v="Coal"/>
    <n v="16155"/>
    <n v="18.324000000000002"/>
    <n v="296024.22000000003"/>
    <n v="0.27"/>
    <n v="4.7"/>
    <n v="75928.5"/>
    <x v="0"/>
  </r>
  <r>
    <n v="2016"/>
    <s v="SUB"/>
    <s v="Coal"/>
    <n v="48489"/>
    <n v="17.216000000000001"/>
    <n v="834786.62400000007"/>
    <n v="0.22"/>
    <n v="4.2"/>
    <n v="203653.80000000002"/>
    <x v="0"/>
  </r>
  <r>
    <n v="2016"/>
    <s v="SUB"/>
    <s v="Coal"/>
    <n v="16288"/>
    <n v="17.646000000000001"/>
    <n v="287418.04800000001"/>
    <n v="0.17"/>
    <n v="4.5999999999999996"/>
    <n v="74924.799999999988"/>
    <x v="0"/>
  </r>
  <r>
    <n v="2016"/>
    <s v="SUB"/>
    <s v="Coal"/>
    <n v="16210"/>
    <n v="17.931999999999999"/>
    <n v="290677.71999999997"/>
    <n v="0.18"/>
    <n v="4.9000000000000004"/>
    <n v="79429"/>
    <x v="0"/>
  </r>
  <r>
    <n v="2016"/>
    <s v="SUB"/>
    <s v="Coal"/>
    <n v="32786"/>
    <n v="17.763000000000002"/>
    <n v="582377.71800000011"/>
    <n v="0.23"/>
    <n v="5.4"/>
    <n v="177044.40000000002"/>
    <x v="0"/>
  </r>
  <r>
    <n v="2016"/>
    <s v="SUB"/>
    <s v="Coal"/>
    <n v="31598"/>
    <n v="18.231999999999999"/>
    <n v="576094.73600000003"/>
    <n v="0.26"/>
    <n v="4.5999999999999996"/>
    <n v="145350.79999999999"/>
    <x v="0"/>
  </r>
  <r>
    <n v="2016"/>
    <s v="BIT"/>
    <s v="Coal"/>
    <n v="30832"/>
    <n v="22.77"/>
    <n v="702044.64"/>
    <n v="3.37"/>
    <n v="8.9"/>
    <n v="274404.8"/>
    <x v="0"/>
  </r>
  <r>
    <n v="2016"/>
    <s v="BIT"/>
    <s v="Coal"/>
    <n v="54763"/>
    <n v="20.79"/>
    <n v="1138522.77"/>
    <n v="2.42"/>
    <n v="12.6"/>
    <n v="690013.79999999993"/>
    <x v="0"/>
  </r>
  <r>
    <n v="2016"/>
    <s v="BIT"/>
    <s v="Coal"/>
    <n v="95534"/>
    <n v="22.83"/>
    <n v="2181041.2199999997"/>
    <n v="3.59"/>
    <n v="8.6"/>
    <n v="821592.4"/>
    <x v="0"/>
  </r>
  <r>
    <n v="2016"/>
    <s v="SUB"/>
    <s v="Coal"/>
    <n v="119270"/>
    <n v="17.672999999999998"/>
    <n v="2107858.71"/>
    <n v="0.24"/>
    <n v="5.5"/>
    <n v="655985"/>
    <x v="0"/>
  </r>
  <r>
    <n v="2016"/>
    <s v="SUB"/>
    <s v="Coal"/>
    <n v="31822"/>
    <n v="17.975000000000001"/>
    <n v="572000.45000000007"/>
    <n v="0.27"/>
    <n v="5.3"/>
    <n v="168656.6"/>
    <x v="0"/>
  </r>
  <r>
    <n v="2016"/>
    <s v="SUB"/>
    <s v="Coal"/>
    <n v="131951"/>
    <n v="16.956"/>
    <n v="2237361.156"/>
    <n v="0.28000000000000003"/>
    <n v="5"/>
    <n v="659755"/>
    <x v="0"/>
  </r>
  <r>
    <n v="2016"/>
    <s v="BIT"/>
    <s v="Coal"/>
    <n v="9660"/>
    <n v="22.47"/>
    <n v="217060.19999999998"/>
    <n v="2.59"/>
    <n v="8.6999999999999993"/>
    <n v="84042"/>
    <x v="0"/>
  </r>
  <r>
    <n v="2016"/>
    <s v="BIT"/>
    <s v="Coal"/>
    <n v="42157"/>
    <n v="23.61"/>
    <n v="995326.77"/>
    <n v="2.85"/>
    <n v="8.1"/>
    <n v="341471.7"/>
    <x v="0"/>
  </r>
  <r>
    <n v="2016"/>
    <s v="BIT"/>
    <s v="Coal"/>
    <n v="13036"/>
    <n v="21.58"/>
    <n v="281316.88"/>
    <n v="2.98"/>
    <n v="7.3"/>
    <n v="95162.8"/>
    <x v="0"/>
  </r>
  <r>
    <n v="2016"/>
    <s v="LIG"/>
    <s v="Coal"/>
    <n v="221851"/>
    <n v="13.385999999999999"/>
    <n v="2969697.486"/>
    <n v="0.93"/>
    <n v="15.7"/>
    <n v="3483060.6999999997"/>
    <x v="1"/>
  </r>
  <r>
    <n v="2016"/>
    <s v="BIT"/>
    <s v="Coal"/>
    <n v="12384"/>
    <n v="25.73"/>
    <n v="318640.32"/>
    <n v="0.52"/>
    <n v="6.6"/>
    <n v="81734.399999999994"/>
    <x v="0"/>
  </r>
  <r>
    <n v="2016"/>
    <s v="BIT"/>
    <s v="Coal"/>
    <n v="12282"/>
    <n v="25.24"/>
    <n v="309997.68"/>
    <n v="0.99"/>
    <n v="10.1"/>
    <n v="124048.2"/>
    <x v="0"/>
  </r>
  <r>
    <n v="2016"/>
    <s v="BIT"/>
    <s v="Coal"/>
    <n v="13059"/>
    <n v="25.04"/>
    <n v="326997.36"/>
    <n v="0.8"/>
    <n v="8.5"/>
    <n v="111001.5"/>
    <x v="0"/>
  </r>
  <r>
    <n v="2016"/>
    <s v="BIT"/>
    <s v="Coal"/>
    <n v="13192"/>
    <n v="24.56"/>
    <n v="323995.51999999996"/>
    <n v="0.84"/>
    <n v="11.2"/>
    <n v="147750.39999999999"/>
    <x v="0"/>
  </r>
  <r>
    <n v="2016"/>
    <s v="BIT"/>
    <s v="Coal"/>
    <n v="13189"/>
    <n v="24.7"/>
    <n v="325768.3"/>
    <n v="0.87"/>
    <n v="11.9"/>
    <n v="156949.1"/>
    <x v="0"/>
  </r>
  <r>
    <n v="2016"/>
    <s v="BIT"/>
    <s v="Coal"/>
    <n v="12368"/>
    <n v="25.67"/>
    <n v="317486.56"/>
    <n v="0.98"/>
    <n v="7.1"/>
    <n v="87812.799999999988"/>
    <x v="0"/>
  </r>
  <r>
    <n v="2016"/>
    <s v="BIT"/>
    <s v="Coal"/>
    <n v="120"/>
    <n v="25.62"/>
    <n v="3074.4"/>
    <n v="0.78"/>
    <n v="7.5"/>
    <n v="900"/>
    <x v="0"/>
  </r>
  <r>
    <n v="2016"/>
    <s v="BIT"/>
    <s v="Coal"/>
    <n v="11384"/>
    <n v="25.332000000000001"/>
    <n v="288379.48800000001"/>
    <n v="1.1399999999999999"/>
    <n v="11.3"/>
    <n v="128639.20000000001"/>
    <x v="0"/>
  </r>
  <r>
    <n v="2016"/>
    <s v="BIT"/>
    <s v="Coal"/>
    <n v="23979"/>
    <n v="24.137"/>
    <n v="578781.12300000002"/>
    <n v="0.47"/>
    <n v="12.8"/>
    <n v="306931.20000000001"/>
    <x v="0"/>
  </r>
  <r>
    <n v="2016"/>
    <s v="BIT"/>
    <s v="Coal"/>
    <n v="11741"/>
    <n v="25.942"/>
    <n v="304585.022"/>
    <n v="0.87"/>
    <n v="10.1"/>
    <n v="118584.09999999999"/>
    <x v="0"/>
  </r>
  <r>
    <n v="2016"/>
    <s v="BIT"/>
    <s v="Coal"/>
    <n v="11866"/>
    <n v="25.23"/>
    <n v="299379.18"/>
    <n v="0.77"/>
    <n v="10.7"/>
    <n v="126966.2"/>
    <x v="0"/>
  </r>
  <r>
    <n v="2016"/>
    <s v="BIT"/>
    <s v="Coal"/>
    <n v="33545"/>
    <n v="25.594999999999999"/>
    <n v="858584.27499999991"/>
    <n v="0.97"/>
    <n v="10.6"/>
    <n v="355577"/>
    <x v="0"/>
  </r>
  <r>
    <n v="2016"/>
    <s v="BIT"/>
    <s v="Coal"/>
    <n v="12073"/>
    <n v="24.628"/>
    <n v="297333.84399999998"/>
    <n v="0.67"/>
    <n v="12.4"/>
    <n v="149705.20000000001"/>
    <x v="0"/>
  </r>
  <r>
    <n v="2016"/>
    <s v="BIT"/>
    <s v="Coal"/>
    <n v="11298"/>
    <n v="24.707999999999998"/>
    <n v="279150.984"/>
    <n v="0.86"/>
    <n v="12.6"/>
    <n v="142354.79999999999"/>
    <x v="0"/>
  </r>
  <r>
    <n v="2016"/>
    <s v="BIT"/>
    <s v="Coal"/>
    <n v="12226"/>
    <n v="23.923999999999999"/>
    <n v="292494.82400000002"/>
    <n v="1.08"/>
    <n v="10.3"/>
    <n v="125927.8"/>
    <x v="0"/>
  </r>
  <r>
    <n v="2016"/>
    <s v="BIT"/>
    <s v="Coal"/>
    <n v="30969"/>
    <n v="24.606999999999999"/>
    <n v="762054.18299999996"/>
    <n v="0.78"/>
    <n v="10.7"/>
    <n v="331368.3"/>
    <x v="0"/>
  </r>
  <r>
    <n v="2016"/>
    <s v="BIT"/>
    <s v="Coal"/>
    <n v="11861"/>
    <n v="24.658000000000001"/>
    <n v="292468.538"/>
    <n v="0.99"/>
    <n v="12.2"/>
    <n v="144704.19999999998"/>
    <x v="0"/>
  </r>
  <r>
    <n v="2016"/>
    <s v="BIT"/>
    <s v="Coal"/>
    <n v="11286"/>
    <n v="24.902000000000001"/>
    <n v="281043.97200000001"/>
    <n v="0.88"/>
    <n v="11.8"/>
    <n v="133174.80000000002"/>
    <x v="0"/>
  </r>
  <r>
    <n v="2016"/>
    <s v="BIT"/>
    <s v="Coal"/>
    <n v="32001"/>
    <n v="23.402000000000001"/>
    <n v="748887.402"/>
    <n v="0.73"/>
    <n v="6.5"/>
    <n v="208006.5"/>
    <x v="0"/>
  </r>
  <r>
    <n v="2016"/>
    <s v="SUB"/>
    <s v="Coal"/>
    <n v="17536"/>
    <n v="18.010000000000002"/>
    <n v="315823.36000000004"/>
    <n v="0.2"/>
    <n v="5.3"/>
    <n v="92940.800000000003"/>
    <x v="0"/>
  </r>
  <r>
    <n v="2016"/>
    <s v="SUB"/>
    <s v="Coal"/>
    <n v="17731"/>
    <n v="18.222000000000001"/>
    <n v="323094.28200000001"/>
    <n v="0.2"/>
    <n v="4.3"/>
    <n v="76243.3"/>
    <x v="0"/>
  </r>
  <r>
    <n v="2016"/>
    <s v="SUB"/>
    <s v="Coal"/>
    <n v="35149"/>
    <n v="17.811"/>
    <n v="626038.83900000004"/>
    <n v="0.32"/>
    <n v="5.0999999999999996"/>
    <n v="179259.9"/>
    <x v="0"/>
  </r>
  <r>
    <n v="2016"/>
    <s v="SUB"/>
    <s v="Coal"/>
    <n v="17704"/>
    <n v="17.571999999999999"/>
    <n v="311094.68799999997"/>
    <n v="0.18"/>
    <n v="4.5"/>
    <n v="79668"/>
    <x v="0"/>
  </r>
  <r>
    <n v="2016"/>
    <s v="SUB"/>
    <s v="Coal"/>
    <n v="17348"/>
    <n v="18.111999999999998"/>
    <n v="314206.97599999997"/>
    <n v="0.25"/>
    <n v="4.5999999999999996"/>
    <n v="79800.799999999988"/>
    <x v="0"/>
  </r>
  <r>
    <n v="2016"/>
    <s v="SUB"/>
    <s v="Coal"/>
    <n v="52011"/>
    <n v="17.614000000000001"/>
    <n v="916121.75400000007"/>
    <n v="0.24"/>
    <n v="5.5"/>
    <n v="286060.5"/>
    <x v="0"/>
  </r>
  <r>
    <n v="2016"/>
    <s v="SUB"/>
    <s v="Coal"/>
    <n v="17425"/>
    <n v="18.074000000000002"/>
    <n v="314939.45"/>
    <n v="0.26"/>
    <n v="4.8"/>
    <n v="83640"/>
    <x v="0"/>
  </r>
  <r>
    <n v="2016"/>
    <s v="BIT"/>
    <s v="Coal"/>
    <n v="15928"/>
    <n v="26.146000000000001"/>
    <n v="416453.48800000001"/>
    <n v="0.94"/>
    <n v="8.6999999999999993"/>
    <n v="138573.59999999998"/>
    <x v="0"/>
  </r>
  <r>
    <n v="2016"/>
    <s v="BIT"/>
    <s v="Coal"/>
    <n v="10370"/>
    <n v="17.8"/>
    <n v="184586"/>
    <n v="0.61"/>
    <n v="17.7"/>
    <n v="183549"/>
    <x v="0"/>
  </r>
  <r>
    <n v="2016"/>
    <s v="LIG"/>
    <s v="Coal"/>
    <n v="391680"/>
    <n v="12.75"/>
    <n v="4993920"/>
    <n v="0.66"/>
    <n v="16.09"/>
    <n v="6302131.2000000002"/>
    <x v="1"/>
  </r>
  <r>
    <n v="2016"/>
    <s v="SUB"/>
    <s v="Coal"/>
    <n v="13688"/>
    <n v="16.757999999999999"/>
    <n v="229383.50399999999"/>
    <n v="0.33"/>
    <n v="5.9"/>
    <n v="80759.200000000012"/>
    <x v="0"/>
  </r>
  <r>
    <n v="2016"/>
    <s v="SUB"/>
    <s v="Coal"/>
    <n v="40770"/>
    <n v="16.808"/>
    <n v="685262.16"/>
    <n v="0.31"/>
    <n v="5.7"/>
    <n v="232389"/>
    <x v="0"/>
  </r>
  <r>
    <n v="2016"/>
    <s v="SUB"/>
    <s v="Coal"/>
    <n v="13737"/>
    <n v="17.829999999999998"/>
    <n v="244930.70999999996"/>
    <n v="0.27"/>
    <n v="5.6"/>
    <n v="76927.199999999997"/>
    <x v="0"/>
  </r>
  <r>
    <n v="2016"/>
    <s v="SUB"/>
    <s v="Coal"/>
    <n v="27650"/>
    <n v="16.853999999999999"/>
    <n v="466013.1"/>
    <n v="0.3"/>
    <n v="5.7"/>
    <n v="157605"/>
    <x v="0"/>
  </r>
  <r>
    <n v="2016"/>
    <s v="SUB"/>
    <s v="Coal"/>
    <n v="68655"/>
    <n v="18.103999999999999"/>
    <n v="1242930.1199999999"/>
    <n v="0.27"/>
    <n v="4.5"/>
    <n v="308947.5"/>
    <x v="0"/>
  </r>
  <r>
    <n v="2016"/>
    <s v="BIT"/>
    <s v="Coal"/>
    <n v="80153"/>
    <n v="25.99"/>
    <n v="2083176.47"/>
    <n v="2.5499999999999998"/>
    <n v="7.7"/>
    <n v="617178.1"/>
    <x v="0"/>
  </r>
  <r>
    <n v="2016"/>
    <s v="BIT"/>
    <s v="Coal"/>
    <n v="11609"/>
    <n v="24.43"/>
    <n v="283607.87"/>
    <n v="0.83"/>
    <n v="11.2"/>
    <n v="130020.79999999999"/>
    <x v="0"/>
  </r>
  <r>
    <n v="2016"/>
    <s v="BIT"/>
    <s v="Coal"/>
    <n v="11608"/>
    <n v="24.542000000000002"/>
    <n v="284883.53600000002"/>
    <n v="0.74"/>
    <n v="11.8"/>
    <n v="136974.39999999999"/>
    <x v="0"/>
  </r>
  <r>
    <n v="2016"/>
    <s v="BIT"/>
    <s v="Coal"/>
    <n v="11697"/>
    <n v="25.922000000000001"/>
    <n v="303209.63400000002"/>
    <n v="3.19"/>
    <n v="7.7"/>
    <n v="90066.900000000009"/>
    <x v="0"/>
  </r>
  <r>
    <n v="2016"/>
    <s v="BIT"/>
    <s v="Coal"/>
    <n v="73777"/>
    <n v="25.814"/>
    <n v="1904479.4780000001"/>
    <n v="0.82"/>
    <n v="7.9"/>
    <n v="582838.30000000005"/>
    <x v="0"/>
  </r>
  <r>
    <n v="2016"/>
    <s v="BIT"/>
    <s v="Coal"/>
    <n v="11642"/>
    <n v="25.847999999999999"/>
    <n v="300922.41599999997"/>
    <n v="2.48"/>
    <n v="7.4"/>
    <n v="86150.8"/>
    <x v="0"/>
  </r>
  <r>
    <n v="2016"/>
    <s v="BIT"/>
    <s v="Coal"/>
    <n v="12082"/>
    <n v="22.466000000000001"/>
    <n v="271434.212"/>
    <n v="3.03"/>
    <n v="8"/>
    <n v="96656"/>
    <x v="0"/>
  </r>
  <r>
    <n v="2016"/>
    <s v="BIT"/>
    <s v="Coal"/>
    <n v="11766"/>
    <n v="24.622"/>
    <n v="289702.45199999999"/>
    <n v="0.71"/>
    <n v="13.3"/>
    <n v="156487.80000000002"/>
    <x v="0"/>
  </r>
  <r>
    <n v="2016"/>
    <s v="BIT"/>
    <s v="Coal"/>
    <n v="60457"/>
    <n v="24.05"/>
    <n v="1453990.85"/>
    <n v="0.73"/>
    <n v="13.1"/>
    <n v="791986.7"/>
    <x v="0"/>
  </r>
  <r>
    <n v="2016"/>
    <s v="BIT"/>
    <s v="Coal"/>
    <n v="35020"/>
    <n v="24.538"/>
    <n v="859320.76"/>
    <n v="0.83"/>
    <n v="11.5"/>
    <n v="402730"/>
    <x v="0"/>
  </r>
  <r>
    <n v="2016"/>
    <s v="BIT"/>
    <s v="Coal"/>
    <n v="12213"/>
    <n v="23.942"/>
    <n v="292403.64600000001"/>
    <n v="0.67"/>
    <n v="12"/>
    <n v="146556"/>
    <x v="0"/>
  </r>
  <r>
    <n v="2016"/>
    <s v="BIT"/>
    <s v="Coal"/>
    <n v="11575"/>
    <n v="24.7"/>
    <n v="285902.5"/>
    <n v="0.79"/>
    <n v="12.9"/>
    <n v="149317.5"/>
    <x v="0"/>
  </r>
  <r>
    <n v="2016"/>
    <s v="BIT"/>
    <s v="Coal"/>
    <n v="11238"/>
    <n v="24.358000000000001"/>
    <n v="273735.20400000003"/>
    <n v="0.84"/>
    <n v="10.199999999999999"/>
    <n v="114627.59999999999"/>
    <x v="0"/>
  </r>
  <r>
    <n v="2016"/>
    <s v="SUB"/>
    <s v="Coal"/>
    <n v="139704"/>
    <n v="18.974"/>
    <n v="2650743.696"/>
    <n v="0.52"/>
    <n v="9.6999999999999993"/>
    <n v="1355128.7999999998"/>
    <x v="0"/>
  </r>
  <r>
    <n v="2016"/>
    <s v="SUB"/>
    <s v="Coal"/>
    <n v="246195"/>
    <n v="17.986000000000001"/>
    <n v="4428063.2700000005"/>
    <n v="0.6"/>
    <n v="12.9"/>
    <n v="3175915.5"/>
    <x v="0"/>
  </r>
  <r>
    <n v="2016"/>
    <s v="SUB"/>
    <s v="Coal"/>
    <n v="231790"/>
    <n v="17.986000000000001"/>
    <n v="4168974.94"/>
    <n v="0.6"/>
    <n v="12.9"/>
    <n v="2990091"/>
    <x v="0"/>
  </r>
  <r>
    <n v="2016"/>
    <s v="BIT"/>
    <s v="Coal"/>
    <n v="37651"/>
    <n v="23.056999999999999"/>
    <n v="868119.10699999996"/>
    <n v="0.65"/>
    <n v="12.8"/>
    <n v="481932.80000000005"/>
    <x v="0"/>
  </r>
  <r>
    <n v="2016"/>
    <s v="BIT"/>
    <s v="Coal"/>
    <n v="5070"/>
    <n v="23.465"/>
    <n v="118967.55"/>
    <n v="0.52"/>
    <n v="10.3"/>
    <n v="52221"/>
    <x v="0"/>
  </r>
  <r>
    <n v="2016"/>
    <s v="BIT"/>
    <s v="Coal"/>
    <n v="20586"/>
    <n v="23.527999999999999"/>
    <n v="484347.408"/>
    <n v="1.04"/>
    <n v="12.1"/>
    <n v="249090.6"/>
    <x v="0"/>
  </r>
  <r>
    <n v="2016"/>
    <s v="BIT"/>
    <s v="Coal"/>
    <n v="115210"/>
    <n v="22.001000000000001"/>
    <n v="2534735.21"/>
    <n v="0.42"/>
    <n v="11.5"/>
    <n v="1324915"/>
    <x v="0"/>
  </r>
  <r>
    <n v="2016"/>
    <s v="BIT"/>
    <s v="Coal"/>
    <n v="34844"/>
    <n v="23.198"/>
    <n v="808311.11199999996"/>
    <n v="0.64"/>
    <n v="12.6"/>
    <n v="439034.39999999997"/>
    <x v="0"/>
  </r>
  <r>
    <n v="2016"/>
    <s v="BIT"/>
    <s v="Coal"/>
    <n v="62742"/>
    <n v="23.788"/>
    <n v="1492506.696"/>
    <n v="3.46"/>
    <n v="11.49"/>
    <n v="720905.58"/>
    <x v="0"/>
  </r>
  <r>
    <n v="2016"/>
    <s v="BIT"/>
    <s v="Coal"/>
    <n v="7003"/>
    <n v="23.728000000000002"/>
    <n v="166167.18400000001"/>
    <n v="3.41"/>
    <n v="11.39"/>
    <n v="79764.17"/>
    <x v="0"/>
  </r>
  <r>
    <n v="2016"/>
    <s v="BIT"/>
    <s v="Coal"/>
    <n v="487309"/>
    <n v="24.92"/>
    <n v="12143740.280000001"/>
    <n v="3.36"/>
    <n v="9.83"/>
    <n v="4790247.47"/>
    <x v="0"/>
  </r>
  <r>
    <n v="2016"/>
    <s v="BIT"/>
    <s v="Coal"/>
    <n v="34764"/>
    <n v="25.745999999999999"/>
    <n v="895033.9439999999"/>
    <n v="2.89"/>
    <n v="8.24"/>
    <n v="286455.36"/>
    <x v="0"/>
  </r>
  <r>
    <n v="2016"/>
    <s v="BIT"/>
    <s v="Coal"/>
    <n v="15327"/>
    <n v="24.716000000000001"/>
    <n v="378822.13200000004"/>
    <n v="4.05"/>
    <n v="9.99"/>
    <n v="153116.73000000001"/>
    <x v="0"/>
  </r>
  <r>
    <n v="2016"/>
    <s v="BIT"/>
    <s v="Coal"/>
    <n v="118044"/>
    <n v="24.756"/>
    <n v="2922297.264"/>
    <n v="4.09"/>
    <n v="10.14"/>
    <n v="1196966.1600000001"/>
    <x v="0"/>
  </r>
  <r>
    <n v="2016"/>
    <s v="BIT"/>
    <s v="Coal"/>
    <n v="13557"/>
    <n v="25.658000000000001"/>
    <n v="347845.50599999999"/>
    <n v="2.54"/>
    <n v="7.55"/>
    <n v="102355.34999999999"/>
    <x v="0"/>
  </r>
  <r>
    <n v="2016"/>
    <s v="SUB"/>
    <s v="Coal"/>
    <n v="98028"/>
    <n v="17.600000000000001"/>
    <n v="1725292.8"/>
    <n v="0.18"/>
    <n v="4.7"/>
    <n v="460731.60000000003"/>
    <x v="0"/>
  </r>
  <r>
    <n v="2016"/>
    <s v="SUB"/>
    <s v="Coal"/>
    <n v="13941"/>
    <n v="17.8"/>
    <n v="248149.80000000002"/>
    <n v="0.19"/>
    <n v="4.3"/>
    <n v="59946.299999999996"/>
    <x v="0"/>
  </r>
  <r>
    <n v="2016"/>
    <s v="LIG"/>
    <s v="Coal"/>
    <n v="209093"/>
    <n v="14.055999999999999"/>
    <n v="2939011.2079999996"/>
    <n v="0.83"/>
    <n v="8.1"/>
    <n v="1693653.2999999998"/>
    <x v="1"/>
  </r>
  <r>
    <n v="2016"/>
    <s v="SUB"/>
    <s v="Coal"/>
    <n v="100910"/>
    <n v="18.16"/>
    <n v="1832525.6"/>
    <n v="0.28999999999999998"/>
    <n v="4.7"/>
    <n v="474277"/>
    <x v="0"/>
  </r>
  <r>
    <n v="2016"/>
    <s v="SUB"/>
    <s v="Coal"/>
    <n v="28200"/>
    <n v="17.71"/>
    <n v="499422"/>
    <n v="0.19"/>
    <n v="4.5"/>
    <n v="126900"/>
    <x v="0"/>
  </r>
  <r>
    <n v="2016"/>
    <s v="SUB"/>
    <s v="Coal"/>
    <n v="156749"/>
    <n v="18.21"/>
    <n v="2854399.29"/>
    <n v="0.91"/>
    <n v="17.8"/>
    <n v="2790132.2"/>
    <x v="0"/>
  </r>
  <r>
    <n v="2016"/>
    <s v="SUB"/>
    <s v="Coal"/>
    <n v="99558"/>
    <n v="17.63"/>
    <n v="1755207.5399999998"/>
    <n v="0.19"/>
    <n v="4.5"/>
    <n v="448011"/>
    <x v="0"/>
  </r>
  <r>
    <n v="2016"/>
    <s v="SUB"/>
    <s v="Coal"/>
    <n v="13339"/>
    <n v="18.25"/>
    <n v="243436.75"/>
    <n v="0.26"/>
    <n v="4.2"/>
    <n v="56023.8"/>
    <x v="0"/>
  </r>
  <r>
    <n v="2016"/>
    <s v="BIT"/>
    <s v="Coal"/>
    <n v="11934"/>
    <n v="25"/>
    <n v="298350"/>
    <n v="0.7"/>
    <n v="8.6"/>
    <n v="102632.4"/>
    <x v="0"/>
  </r>
  <r>
    <n v="2016"/>
    <s v="BIT"/>
    <s v="Coal"/>
    <n v="48126"/>
    <n v="23"/>
    <n v="1106898"/>
    <n v="0.5"/>
    <n v="10.4"/>
    <n v="500510.4"/>
    <x v="0"/>
  </r>
  <r>
    <n v="2016"/>
    <s v="BIT"/>
    <s v="Coal"/>
    <n v="5788"/>
    <n v="25.34"/>
    <n v="146667.92000000001"/>
    <n v="2.73"/>
    <n v="8.8000000000000007"/>
    <n v="50934.400000000001"/>
    <x v="0"/>
  </r>
  <r>
    <n v="2016"/>
    <s v="BIT"/>
    <s v="Coal"/>
    <n v="5047"/>
    <n v="25.96"/>
    <n v="131020.12000000001"/>
    <n v="2.0299999999999998"/>
    <n v="7.7"/>
    <n v="38861.9"/>
    <x v="0"/>
  </r>
  <r>
    <n v="2016"/>
    <s v="BIT"/>
    <s v="Coal"/>
    <n v="20429"/>
    <n v="22.382000000000001"/>
    <n v="457241.87800000003"/>
    <n v="2.91"/>
    <n v="8.3000000000000007"/>
    <n v="169560.7"/>
    <x v="0"/>
  </r>
  <r>
    <n v="2016"/>
    <s v="BIT"/>
    <s v="Coal"/>
    <n v="40620"/>
    <n v="23.292000000000002"/>
    <n v="946121.04"/>
    <n v="2.74"/>
    <n v="8.4"/>
    <n v="341208"/>
    <x v="0"/>
  </r>
  <r>
    <n v="2016"/>
    <s v="BIT"/>
    <s v="Coal"/>
    <n v="9382"/>
    <n v="22.352"/>
    <n v="209706.46400000001"/>
    <n v="2.92"/>
    <n v="8.4"/>
    <n v="78808.800000000003"/>
    <x v="0"/>
  </r>
  <r>
    <n v="2016"/>
    <s v="BIT"/>
    <s v="Coal"/>
    <n v="4139"/>
    <n v="22.242000000000001"/>
    <n v="92059.638000000006"/>
    <n v="2.87"/>
    <n v="8.3000000000000007"/>
    <n v="34353.700000000004"/>
    <x v="0"/>
  </r>
  <r>
    <n v="2016"/>
    <s v="BIT"/>
    <s v="Coal"/>
    <n v="3750"/>
    <n v="23.254000000000001"/>
    <n v="87202.5"/>
    <n v="2.46"/>
    <n v="8.3000000000000007"/>
    <n v="31125.000000000004"/>
    <x v="0"/>
  </r>
  <r>
    <n v="2016"/>
    <s v="BIT"/>
    <s v="Coal"/>
    <n v="2103"/>
    <n v="23.257999999999999"/>
    <n v="48911.574000000001"/>
    <n v="2.34"/>
    <n v="8.9"/>
    <n v="18716.7"/>
    <x v="0"/>
  </r>
  <r>
    <n v="2016"/>
    <s v="BIT"/>
    <s v="Coal"/>
    <n v="30966"/>
    <n v="22.164000000000001"/>
    <n v="686330.424"/>
    <n v="2.99"/>
    <n v="8.6999999999999993"/>
    <n v="269404.19999999995"/>
    <x v="0"/>
  </r>
  <r>
    <n v="2016"/>
    <s v="BIT"/>
    <s v="Coal"/>
    <n v="7168"/>
    <n v="22.962"/>
    <n v="164591.61600000001"/>
    <n v="3.02"/>
    <n v="8.1"/>
    <n v="58060.799999999996"/>
    <x v="0"/>
  </r>
  <r>
    <n v="2016"/>
    <s v="BIT"/>
    <s v="Coal"/>
    <n v="7315"/>
    <n v="22.943999999999999"/>
    <n v="167835.36"/>
    <n v="3.04"/>
    <n v="8"/>
    <n v="58520"/>
    <x v="0"/>
  </r>
  <r>
    <n v="2016"/>
    <s v="BIT"/>
    <s v="Coal"/>
    <n v="43955"/>
    <n v="22.181999999999999"/>
    <n v="975009.80999999994"/>
    <n v="3.13"/>
    <n v="9.1"/>
    <n v="399990.5"/>
    <x v="0"/>
  </r>
  <r>
    <n v="2016"/>
    <s v="BIT"/>
    <s v="Coal"/>
    <n v="30642"/>
    <n v="23.186"/>
    <n v="710465.41200000001"/>
    <n v="2.67"/>
    <n v="8.5"/>
    <n v="260457"/>
    <x v="0"/>
  </r>
  <r>
    <n v="2016"/>
    <s v="SUB"/>
    <s v="Coal"/>
    <n v="77311"/>
    <n v="17.806000000000001"/>
    <n v="1376599.666"/>
    <n v="0.28999999999999998"/>
    <n v="5.8"/>
    <n v="448403.8"/>
    <x v="0"/>
  </r>
  <r>
    <n v="2016"/>
    <s v="SUB"/>
    <s v="Coal"/>
    <n v="63197"/>
    <n v="17.725999999999999"/>
    <n v="1120230.0219999999"/>
    <n v="0.3"/>
    <n v="5.4"/>
    <n v="341263.80000000005"/>
    <x v="0"/>
  </r>
  <r>
    <n v="2016"/>
    <s v="BIT"/>
    <s v="Coal"/>
    <n v="19633"/>
    <n v="24.314"/>
    <n v="477356.76199999999"/>
    <n v="0.77"/>
    <n v="11.6"/>
    <n v="227742.8"/>
    <x v="0"/>
  </r>
  <r>
    <n v="2016"/>
    <s v="BIT"/>
    <s v="Coal"/>
    <n v="1736"/>
    <n v="24.774000000000001"/>
    <n v="43007.664000000004"/>
    <n v="1.07"/>
    <n v="8.6"/>
    <n v="14929.599999999999"/>
    <x v="0"/>
  </r>
  <r>
    <n v="2016"/>
    <s v="BIT"/>
    <s v="Coal"/>
    <n v="1697"/>
    <n v="25.456"/>
    <n v="43198.832000000002"/>
    <n v="0.54"/>
    <n v="7"/>
    <n v="11879"/>
    <x v="0"/>
  </r>
  <r>
    <n v="2016"/>
    <s v="SUB"/>
    <s v="Coal"/>
    <n v="210804"/>
    <n v="17.542000000000002"/>
    <n v="3697923.7680000002"/>
    <n v="0.18"/>
    <n v="4.5"/>
    <n v="948618"/>
    <x v="0"/>
  </r>
  <r>
    <n v="2016"/>
    <s v="BIT"/>
    <s v="Coal"/>
    <n v="73437"/>
    <n v="23.167999999999999"/>
    <n v="1701388.416"/>
    <n v="3.07"/>
    <n v="6.4"/>
    <n v="469996.80000000005"/>
    <x v="0"/>
  </r>
  <r>
    <n v="2016"/>
    <s v="SUB"/>
    <s v="Coal"/>
    <n v="80481"/>
    <n v="17.64"/>
    <n v="1419684.84"/>
    <n v="0.23"/>
    <n v="5.5"/>
    <n v="442645.5"/>
    <x v="0"/>
  </r>
  <r>
    <n v="2016"/>
    <s v="SUB"/>
    <s v="Coal"/>
    <n v="31539"/>
    <n v="17.494"/>
    <n v="551743.26599999995"/>
    <n v="0.37"/>
    <n v="6.4"/>
    <n v="201849.60000000001"/>
    <x v="0"/>
  </r>
  <r>
    <n v="2016"/>
    <s v="SUB"/>
    <s v="Coal"/>
    <n v="141579"/>
    <n v="17.88"/>
    <n v="2531432.52"/>
    <n v="0.25"/>
    <n v="5.4"/>
    <n v="764526.60000000009"/>
    <x v="0"/>
  </r>
  <r>
    <n v="2016"/>
    <s v="SUB"/>
    <s v="Coal"/>
    <n v="15373"/>
    <n v="17.474"/>
    <n v="268627.80200000003"/>
    <n v="0.32"/>
    <n v="6.6"/>
    <n v="101461.79999999999"/>
    <x v="0"/>
  </r>
  <r>
    <n v="2016"/>
    <s v="BIT"/>
    <s v="Coal"/>
    <n v="2146"/>
    <n v="18.170000000000002"/>
    <n v="38992.820000000007"/>
    <n v="1.84"/>
    <n v="26.8"/>
    <n v="57512.800000000003"/>
    <x v="0"/>
  </r>
  <r>
    <n v="2016"/>
    <s v="BIT"/>
    <s v="Coal"/>
    <n v="15152"/>
    <n v="22.98"/>
    <n v="348192.96"/>
    <n v="3.32"/>
    <n v="16.2"/>
    <n v="245462.39999999999"/>
    <x v="0"/>
  </r>
  <r>
    <n v="2016"/>
    <s v="BIT"/>
    <s v="Coal"/>
    <n v="4091"/>
    <n v="22.81"/>
    <n v="93315.709999999992"/>
    <n v="3.22"/>
    <n v="16.7"/>
    <n v="68319.7"/>
    <x v="0"/>
  </r>
  <r>
    <n v="2016"/>
    <s v="BIT"/>
    <s v="Coal"/>
    <n v="9786"/>
    <n v="25.302"/>
    <n v="247605.372"/>
    <n v="2.92"/>
    <n v="9"/>
    <n v="88074"/>
    <x v="0"/>
  </r>
  <r>
    <n v="2016"/>
    <s v="BIT"/>
    <s v="Coal"/>
    <n v="4097"/>
    <n v="16.527999999999999"/>
    <n v="67715.216"/>
    <n v="1.96"/>
    <n v="29.3"/>
    <n v="120042.1"/>
    <x v="0"/>
  </r>
  <r>
    <n v="2016"/>
    <s v="BIT"/>
    <s v="Coal"/>
    <n v="48693"/>
    <n v="22.196000000000002"/>
    <n v="1080789.828"/>
    <n v="3.84"/>
    <n v="20.399999999999999"/>
    <n v="993337.2"/>
    <x v="0"/>
  </r>
  <r>
    <n v="2016"/>
    <s v="BIT"/>
    <s v="Coal"/>
    <n v="7032"/>
    <n v="24.097999999999999"/>
    <n v="169457.136"/>
    <n v="2.96"/>
    <n v="13.4"/>
    <n v="94228.800000000003"/>
    <x v="0"/>
  </r>
  <r>
    <n v="2016"/>
    <s v="BIT"/>
    <s v="Coal"/>
    <n v="132679"/>
    <n v="26.065999999999999"/>
    <n v="3458410.8139999998"/>
    <n v="2.96"/>
    <n v="7.7"/>
    <n v="1021628.3"/>
    <x v="0"/>
  </r>
  <r>
    <n v="2016"/>
    <s v="BIT"/>
    <s v="Coal"/>
    <n v="44582"/>
    <n v="25.992000000000001"/>
    <n v="1158775.344"/>
    <n v="2.5499999999999998"/>
    <n v="7.5"/>
    <n v="334365"/>
    <x v="0"/>
  </r>
  <r>
    <n v="2016"/>
    <s v="BIT"/>
    <s v="Coal"/>
    <n v="4051"/>
    <n v="19.628"/>
    <n v="79513.028000000006"/>
    <n v="2.4"/>
    <n v="24.2"/>
    <n v="98034.2"/>
    <x v="0"/>
  </r>
  <r>
    <n v="2016"/>
    <s v="BIT"/>
    <s v="Coal"/>
    <n v="10217"/>
    <n v="22.175999999999998"/>
    <n v="226572.19199999998"/>
    <n v="2.12"/>
    <n v="21.1"/>
    <n v="215578.7"/>
    <x v="0"/>
  </r>
  <r>
    <n v="2016"/>
    <s v="BIT"/>
    <s v="Coal"/>
    <n v="16273"/>
    <n v="22.085999999999999"/>
    <n v="359405.478"/>
    <n v="2.2400000000000002"/>
    <n v="18.8"/>
    <n v="305932.40000000002"/>
    <x v="0"/>
  </r>
  <r>
    <n v="2016"/>
    <s v="WC"/>
    <s v="Coal"/>
    <n v="1788"/>
    <n v="18.396000000000001"/>
    <n v="32892.048000000003"/>
    <n v="1.53"/>
    <n v="19"/>
    <n v="33972"/>
    <x v="0"/>
  </r>
  <r>
    <n v="2016"/>
    <s v="BIT"/>
    <s v="Coal"/>
    <n v="9491"/>
    <n v="25.178000000000001"/>
    <n v="238964.39800000002"/>
    <n v="2.77"/>
    <n v="9"/>
    <n v="85419"/>
    <x v="0"/>
  </r>
  <r>
    <n v="2016"/>
    <s v="BIT"/>
    <s v="Coal"/>
    <n v="17475"/>
    <n v="22.187999999999999"/>
    <n v="387735.3"/>
    <n v="3.44"/>
    <n v="22.5"/>
    <n v="393187.5"/>
    <x v="0"/>
  </r>
  <r>
    <n v="2016"/>
    <s v="BIT"/>
    <s v="Coal"/>
    <n v="5948"/>
    <n v="23.611999999999998"/>
    <n v="140444.17599999998"/>
    <n v="2.81"/>
    <n v="17.7"/>
    <n v="105279.59999999999"/>
    <x v="0"/>
  </r>
  <r>
    <n v="2016"/>
    <s v="BIT"/>
    <s v="Coal"/>
    <n v="2095"/>
    <n v="24.814"/>
    <n v="51985.33"/>
    <n v="2.23"/>
    <n v="11.6"/>
    <n v="24302"/>
    <x v="0"/>
  </r>
  <r>
    <n v="2016"/>
    <s v="BIT"/>
    <s v="Coal"/>
    <n v="6229"/>
    <n v="17.937999999999999"/>
    <n v="111735.802"/>
    <n v="2.09"/>
    <n v="24.2"/>
    <n v="150741.79999999999"/>
    <x v="0"/>
  </r>
  <r>
    <n v="2016"/>
    <s v="BIT"/>
    <s v="Coal"/>
    <n v="8569"/>
    <n v="22.724"/>
    <n v="194721.95600000001"/>
    <n v="2.17"/>
    <n v="17.899999999999999"/>
    <n v="153385.09999999998"/>
    <x v="0"/>
  </r>
  <r>
    <n v="2016"/>
    <s v="BIT"/>
    <s v="Coal"/>
    <n v="7017"/>
    <n v="24.181999999999999"/>
    <n v="169685.09399999998"/>
    <n v="2.78"/>
    <n v="15"/>
    <n v="105255"/>
    <x v="0"/>
  </r>
  <r>
    <n v="2016"/>
    <s v="WC"/>
    <s v="Coal"/>
    <n v="4091"/>
    <n v="17.356000000000002"/>
    <n v="71003.396000000008"/>
    <n v="2.4900000000000002"/>
    <n v="27.5"/>
    <n v="112502.5"/>
    <x v="0"/>
  </r>
  <r>
    <n v="2016"/>
    <s v="BIT"/>
    <s v="Coal"/>
    <n v="161998"/>
    <n v="25.934000000000001"/>
    <n v="4201256.1320000002"/>
    <n v="3.09"/>
    <n v="7.7"/>
    <n v="1247384.6000000001"/>
    <x v="0"/>
  </r>
  <r>
    <n v="2016"/>
    <s v="BIT"/>
    <s v="Coal"/>
    <n v="57142"/>
    <n v="26.15"/>
    <n v="1494263.2999999998"/>
    <n v="2.5499999999999998"/>
    <n v="7.6"/>
    <n v="434279.19999999995"/>
    <x v="0"/>
  </r>
  <r>
    <n v="2016"/>
    <s v="WC"/>
    <s v="Coal"/>
    <n v="5606"/>
    <n v="18.068000000000001"/>
    <n v="101289.20800000001"/>
    <n v="1.01"/>
    <n v="12.1"/>
    <n v="67832.599999999991"/>
    <x v="0"/>
  </r>
  <r>
    <n v="2016"/>
    <s v="BIT"/>
    <s v="Coal"/>
    <n v="2058"/>
    <n v="24.263999999999999"/>
    <n v="49935.311999999998"/>
    <n v="2.39"/>
    <n v="10.9"/>
    <n v="22432.2"/>
    <x v="0"/>
  </r>
  <r>
    <n v="2016"/>
    <s v="BIT"/>
    <s v="Coal"/>
    <n v="1921"/>
    <n v="21.795999999999999"/>
    <n v="41870.116000000002"/>
    <n v="1.68"/>
    <n v="17.100000000000001"/>
    <n v="32849.100000000006"/>
    <x v="0"/>
  </r>
  <r>
    <n v="2016"/>
    <s v="BIT"/>
    <s v="Coal"/>
    <n v="3143"/>
    <n v="22.603999999999999"/>
    <n v="71044.372000000003"/>
    <n v="2.52"/>
    <n v="19.7"/>
    <n v="61917.1"/>
    <x v="0"/>
  </r>
  <r>
    <n v="2016"/>
    <s v="BIT"/>
    <s v="Coal"/>
    <n v="9044"/>
    <n v="22.152000000000001"/>
    <n v="200342.68800000002"/>
    <n v="0.99"/>
    <n v="20.399999999999999"/>
    <n v="184497.59999999998"/>
    <x v="0"/>
  </r>
  <r>
    <n v="2016"/>
    <s v="BIT"/>
    <s v="Coal"/>
    <n v="4784"/>
    <n v="25.914000000000001"/>
    <n v="123972.576"/>
    <n v="3.15"/>
    <n v="8.1999999999999993"/>
    <n v="39228.799999999996"/>
    <x v="0"/>
  </r>
  <r>
    <n v="2016"/>
    <s v="BIT"/>
    <s v="Coal"/>
    <n v="30448"/>
    <n v="22.942"/>
    <n v="698538.01600000006"/>
    <n v="2.94"/>
    <n v="8"/>
    <n v="243584"/>
    <x v="0"/>
  </r>
  <r>
    <n v="2016"/>
    <s v="BIT"/>
    <s v="Coal"/>
    <n v="24294"/>
    <n v="26.085999999999999"/>
    <n v="633733.28399999999"/>
    <n v="2.58"/>
    <n v="7.4"/>
    <n v="179775.6"/>
    <x v="0"/>
  </r>
  <r>
    <n v="2016"/>
    <s v="BIT"/>
    <s v="Coal"/>
    <n v="7046"/>
    <n v="22.297999999999998"/>
    <n v="157111.70799999998"/>
    <n v="2.97"/>
    <n v="8.4"/>
    <n v="59186.400000000001"/>
    <x v="0"/>
  </r>
  <r>
    <n v="2016"/>
    <s v="BIT"/>
    <s v="Coal"/>
    <n v="13260"/>
    <n v="22.797999999999998"/>
    <n v="302301.48"/>
    <n v="3.04"/>
    <n v="8"/>
    <n v="106080"/>
    <x v="0"/>
  </r>
  <r>
    <n v="2016"/>
    <s v="BIT"/>
    <s v="Coal"/>
    <n v="1818"/>
    <n v="23.37"/>
    <n v="42486.66"/>
    <n v="2.42"/>
    <n v="8.1999999999999993"/>
    <n v="14907.599999999999"/>
    <x v="0"/>
  </r>
  <r>
    <n v="2016"/>
    <s v="BIT"/>
    <s v="Coal"/>
    <n v="1853"/>
    <n v="22.82"/>
    <n v="42285.46"/>
    <n v="3"/>
    <n v="8.1999999999999993"/>
    <n v="15194.599999999999"/>
    <x v="0"/>
  </r>
  <r>
    <n v="2016"/>
    <s v="BIT"/>
    <s v="Coal"/>
    <n v="5716"/>
    <n v="23.245999999999999"/>
    <n v="132874.136"/>
    <n v="2.38"/>
    <n v="8.9"/>
    <n v="50872.4"/>
    <x v="0"/>
  </r>
  <r>
    <n v="2016"/>
    <s v="SUB"/>
    <s v="Coal"/>
    <n v="356130"/>
    <n v="17.446000000000002"/>
    <n v="6213043.9800000004"/>
    <n v="0.19"/>
    <n v="4.58"/>
    <n v="1631075.4000000001"/>
    <x v="0"/>
  </r>
  <r>
    <n v="2016"/>
    <s v="SUB"/>
    <s v="Coal"/>
    <n v="367"/>
    <n v="17.739999999999998"/>
    <n v="6510.579999999999"/>
    <n v="0.19"/>
    <n v="4.8499999999999996"/>
    <n v="1779.9499999999998"/>
    <x v="0"/>
  </r>
  <r>
    <n v="2016"/>
    <s v="SUB"/>
    <s v="Coal"/>
    <n v="16199"/>
    <n v="17.744"/>
    <n v="287435.05599999998"/>
    <n v="0.25"/>
    <n v="5.51"/>
    <n v="89256.489999999991"/>
    <x v="0"/>
  </r>
  <r>
    <n v="2016"/>
    <s v="SUB"/>
    <s v="Coal"/>
    <n v="64637"/>
    <n v="18.149999999999999"/>
    <n v="1173161.5499999998"/>
    <n v="0.25"/>
    <n v="4.3899999999999997"/>
    <n v="283756.43"/>
    <x v="0"/>
  </r>
  <r>
    <n v="2016"/>
    <s v="BIT"/>
    <s v="Coal"/>
    <n v="1500"/>
    <n v="25"/>
    <n v="37500"/>
    <n v="0.67"/>
    <n v="5.8"/>
    <n v="8700"/>
    <x v="0"/>
  </r>
  <r>
    <n v="2016"/>
    <s v="BIT"/>
    <s v="Coal"/>
    <n v="7861"/>
    <n v="25.53"/>
    <n v="200691.33000000002"/>
    <n v="0.5"/>
    <n v="6.6"/>
    <n v="51882.6"/>
    <x v="0"/>
  </r>
  <r>
    <n v="2016"/>
    <s v="BIT"/>
    <s v="Coal"/>
    <n v="8139"/>
    <n v="26.02"/>
    <n v="211776.78"/>
    <n v="2.62"/>
    <n v="7.7"/>
    <n v="62670.3"/>
    <x v="0"/>
  </r>
  <r>
    <n v="2016"/>
    <s v="BIT"/>
    <s v="Coal"/>
    <n v="8145"/>
    <n v="26.02"/>
    <n v="211932.9"/>
    <n v="2.62"/>
    <n v="7.7"/>
    <n v="62716.5"/>
    <x v="0"/>
  </r>
  <r>
    <n v="2016"/>
    <s v="BIT"/>
    <s v="Coal"/>
    <n v="23470"/>
    <n v="25.28"/>
    <n v="593321.6"/>
    <n v="0.85"/>
    <n v="7.6"/>
    <n v="178372"/>
    <x v="0"/>
  </r>
  <r>
    <n v="2016"/>
    <s v="WC"/>
    <s v="Coal"/>
    <n v="949"/>
    <n v="16.841999999999999"/>
    <n v="15983.057999999999"/>
    <n v="0.8"/>
    <n v="14.7"/>
    <n v="13950.3"/>
    <x v="0"/>
  </r>
  <r>
    <n v="2016"/>
    <s v="WC"/>
    <s v="Coal"/>
    <n v="1332"/>
    <n v="18.428000000000001"/>
    <n v="24546.096000000001"/>
    <n v="1.1000000000000001"/>
    <n v="18.2"/>
    <n v="24242.399999999998"/>
    <x v="0"/>
  </r>
  <r>
    <n v="2016"/>
    <s v="WC"/>
    <s v="Coal"/>
    <n v="2551"/>
    <n v="16.18"/>
    <n v="41275.18"/>
    <n v="2.37"/>
    <n v="37.799999999999997"/>
    <n v="96427.799999999988"/>
    <x v="0"/>
  </r>
  <r>
    <n v="2016"/>
    <s v="WC"/>
    <s v="Coal"/>
    <n v="3515"/>
    <n v="10.45"/>
    <n v="36731.75"/>
    <n v="1.65"/>
    <n v="43.5"/>
    <n v="152902.5"/>
    <x v="0"/>
  </r>
  <r>
    <n v="2016"/>
    <s v="WC"/>
    <s v="Coal"/>
    <n v="6063"/>
    <n v="8.548"/>
    <n v="51826.523999999998"/>
    <n v="3.25"/>
    <n v="57.1"/>
    <n v="346197.3"/>
    <x v="0"/>
  </r>
  <r>
    <n v="2016"/>
    <s v="WC"/>
    <s v="Coal"/>
    <n v="9972"/>
    <n v="16.18"/>
    <n v="161346.96"/>
    <n v="2.37"/>
    <n v="37.799999999999997"/>
    <n v="376941.6"/>
    <x v="0"/>
  </r>
  <r>
    <n v="2016"/>
    <s v="WC"/>
    <s v="Coal"/>
    <n v="9590"/>
    <n v="19.068000000000001"/>
    <n v="182862.12000000002"/>
    <n v="2.71"/>
    <n v="19.7"/>
    <n v="188923"/>
    <x v="0"/>
  </r>
  <r>
    <n v="2016"/>
    <s v="BIT"/>
    <s v="Coal"/>
    <n v="6479"/>
    <n v="23.353999999999999"/>
    <n v="151310.56599999999"/>
    <n v="0.59"/>
    <n v="8.1"/>
    <n v="52479.899999999994"/>
    <x v="0"/>
  </r>
  <r>
    <n v="2016"/>
    <s v="BIT"/>
    <s v="Coal"/>
    <n v="9665"/>
    <n v="22.4"/>
    <n v="216496"/>
    <n v="2.77"/>
    <n v="8.1999999999999993"/>
    <n v="79253"/>
    <x v="0"/>
  </r>
  <r>
    <n v="2016"/>
    <s v="SUB"/>
    <s v="Coal"/>
    <n v="11135"/>
    <n v="17.399999999999999"/>
    <n v="193748.99999999997"/>
    <n v="0.28999999999999998"/>
    <n v="5.3"/>
    <n v="59015.5"/>
    <x v="0"/>
  </r>
  <r>
    <n v="2016"/>
    <s v="BIT"/>
    <s v="Coal"/>
    <n v="24037"/>
    <n v="22.684000000000001"/>
    <n v="545255.30800000008"/>
    <n v="2.76"/>
    <n v="9.6"/>
    <n v="230755.19999999998"/>
    <x v="0"/>
  </r>
  <r>
    <n v="2016"/>
    <s v="SUB"/>
    <s v="Coal"/>
    <n v="16051"/>
    <n v="17.39"/>
    <n v="279126.89"/>
    <n v="0.28999999999999998"/>
    <n v="5.3"/>
    <n v="85070.3"/>
    <x v="0"/>
  </r>
  <r>
    <n v="2016"/>
    <s v="BIT"/>
    <s v="Coal"/>
    <n v="9079"/>
    <n v="25.2"/>
    <n v="228790.8"/>
    <n v="0.79"/>
    <n v="8.3000000000000007"/>
    <n v="75355.700000000012"/>
    <x v="0"/>
  </r>
  <r>
    <n v="2016"/>
    <s v="BIT"/>
    <s v="Coal"/>
    <n v="28486"/>
    <n v="26.01"/>
    <n v="740920.8600000001"/>
    <n v="2.57"/>
    <n v="7.5"/>
    <n v="213645"/>
    <x v="0"/>
  </r>
  <r>
    <n v="2016"/>
    <s v="BIT"/>
    <s v="Coal"/>
    <n v="16983"/>
    <n v="28"/>
    <n v="475524"/>
    <n v="0.66"/>
    <n v="5.2"/>
    <n v="88311.6"/>
    <x v="0"/>
  </r>
  <r>
    <n v="2016"/>
    <s v="BIT"/>
    <s v="Coal"/>
    <n v="33300"/>
    <n v="22.73"/>
    <n v="756909"/>
    <n v="1.34"/>
    <n v="19.7"/>
    <n v="656010"/>
    <x v="0"/>
  </r>
  <r>
    <n v="2016"/>
    <s v="SUB"/>
    <s v="Coal"/>
    <n v="56075"/>
    <n v="16.96"/>
    <n v="951032"/>
    <n v="0.27"/>
    <n v="5"/>
    <n v="280375"/>
    <x v="0"/>
  </r>
  <r>
    <n v="2016"/>
    <s v="BIT"/>
    <s v="Coal"/>
    <n v="7985"/>
    <n v="19.3"/>
    <n v="154110.5"/>
    <n v="1.45"/>
    <n v="27.5"/>
    <n v="219587.5"/>
    <x v="0"/>
  </r>
  <r>
    <n v="2016"/>
    <s v="BIT"/>
    <s v="Coal"/>
    <n v="1388"/>
    <n v="19.399999999999999"/>
    <n v="26927.199999999997"/>
    <n v="1.36"/>
    <n v="29.6"/>
    <n v="41084.800000000003"/>
    <x v="0"/>
  </r>
  <r>
    <n v="2016"/>
    <s v="BIT"/>
    <s v="Coal"/>
    <n v="58152"/>
    <n v="20.335999999999999"/>
    <n v="1182579.0719999999"/>
    <n v="1.2"/>
    <n v="4.7"/>
    <n v="273314.40000000002"/>
    <x v="0"/>
  </r>
  <r>
    <n v="2016"/>
    <s v="BIT"/>
    <s v="Coal"/>
    <n v="49813"/>
    <n v="22.36"/>
    <n v="1113818.68"/>
    <n v="1.87"/>
    <n v="21"/>
    <n v="1046073"/>
    <x v="0"/>
  </r>
  <r>
    <n v="2016"/>
    <s v="WC"/>
    <s v="Coal"/>
    <n v="943"/>
    <n v="18.87"/>
    <n v="17794.41"/>
    <n v="1.52"/>
    <n v="29.3"/>
    <n v="27629.9"/>
    <x v="0"/>
  </r>
  <r>
    <n v="2016"/>
    <s v="BIT"/>
    <s v="Coal"/>
    <n v="32334"/>
    <n v="23.024000000000001"/>
    <n v="744458.01600000006"/>
    <n v="0.53"/>
    <n v="10.5"/>
    <n v="339507"/>
    <x v="0"/>
  </r>
  <r>
    <n v="2016"/>
    <s v="BIT"/>
    <s v="Coal"/>
    <n v="32224"/>
    <n v="21.8"/>
    <n v="702483.20000000007"/>
    <n v="3.4"/>
    <n v="7.2"/>
    <n v="232012.80000000002"/>
    <x v="0"/>
  </r>
  <r>
    <n v="2016"/>
    <s v="SUB"/>
    <s v="Coal"/>
    <n v="76311"/>
    <n v="17.5"/>
    <n v="1335442.5"/>
    <n v="0.22"/>
    <n v="4.4000000000000004"/>
    <n v="335768.4"/>
    <x v="0"/>
  </r>
  <r>
    <n v="2016"/>
    <s v="BIT"/>
    <s v="Coal"/>
    <n v="44604"/>
    <n v="22"/>
    <n v="981288"/>
    <n v="3.5"/>
    <n v="8"/>
    <n v="356832"/>
    <x v="0"/>
  </r>
  <r>
    <n v="2016"/>
    <s v="BIT"/>
    <s v="Coal"/>
    <n v="6414"/>
    <n v="22"/>
    <n v="141108"/>
    <n v="3.5"/>
    <n v="8"/>
    <n v="51312"/>
    <x v="0"/>
  </r>
  <r>
    <n v="2016"/>
    <s v="BIT"/>
    <s v="Coal"/>
    <n v="27778"/>
    <n v="22"/>
    <n v="611116"/>
    <n v="3.5"/>
    <n v="8"/>
    <n v="222224"/>
    <x v="0"/>
  </r>
  <r>
    <n v="2016"/>
    <s v="BIT"/>
    <s v="Coal"/>
    <n v="11780"/>
    <n v="22"/>
    <n v="259160"/>
    <n v="3.5"/>
    <n v="8"/>
    <n v="94240"/>
    <x v="0"/>
  </r>
  <r>
    <n v="2016"/>
    <s v="SUB"/>
    <s v="Coal"/>
    <n v="63912"/>
    <n v="17.7"/>
    <n v="1131242.3999999999"/>
    <n v="0.41"/>
    <n v="5.5"/>
    <n v="351516"/>
    <x v="0"/>
  </r>
  <r>
    <n v="2016"/>
    <s v="BIT"/>
    <s v="Coal"/>
    <n v="3891"/>
    <n v="20.82"/>
    <n v="81010.62"/>
    <n v="2.3199999999999998"/>
    <n v="23.8"/>
    <n v="92605.8"/>
    <x v="0"/>
  </r>
  <r>
    <n v="2016"/>
    <s v="BIT"/>
    <s v="Coal"/>
    <n v="13466"/>
    <n v="21.57"/>
    <n v="290461.62"/>
    <n v="1.91"/>
    <n v="22"/>
    <n v="296252"/>
    <x v="0"/>
  </r>
  <r>
    <n v="2016"/>
    <s v="BIT"/>
    <s v="Coal"/>
    <n v="7225"/>
    <n v="22.42"/>
    <n v="161984.5"/>
    <n v="2.08"/>
    <n v="21"/>
    <n v="151725"/>
    <x v="0"/>
  </r>
  <r>
    <n v="2016"/>
    <s v="BIT"/>
    <s v="Coal"/>
    <n v="1237"/>
    <n v="25.24"/>
    <n v="31221.879999999997"/>
    <n v="0.79"/>
    <n v="8.3000000000000007"/>
    <n v="10267.1"/>
    <x v="0"/>
  </r>
  <r>
    <n v="2016"/>
    <s v="BIT"/>
    <s v="Coal"/>
    <n v="15524"/>
    <n v="26.26"/>
    <n v="407660.24000000005"/>
    <n v="0.77"/>
    <n v="8.1"/>
    <n v="125744.4"/>
    <x v="0"/>
  </r>
  <r>
    <n v="2016"/>
    <s v="BIT"/>
    <s v="Coal"/>
    <n v="24019"/>
    <n v="26.07"/>
    <n v="626175.32999999996"/>
    <n v="0.86"/>
    <n v="6.4"/>
    <n v="153721.60000000001"/>
    <x v="0"/>
  </r>
  <r>
    <n v="2016"/>
    <s v="BIT"/>
    <s v="Coal"/>
    <n v="40130"/>
    <n v="27.17"/>
    <n v="1090332.1000000001"/>
    <n v="0.71"/>
    <n v="5.5"/>
    <n v="220715"/>
    <x v="0"/>
  </r>
  <r>
    <n v="2016"/>
    <s v="BIT"/>
    <s v="Coal"/>
    <n v="17574"/>
    <n v="26.18"/>
    <n v="460087.32"/>
    <n v="0.92"/>
    <n v="6.5"/>
    <n v="114231"/>
    <x v="0"/>
  </r>
  <r>
    <n v="2016"/>
    <s v="BIT"/>
    <s v="Coal"/>
    <n v="19529"/>
    <n v="26.16"/>
    <n v="510878.64"/>
    <n v="1.05"/>
    <n v="9.4"/>
    <n v="183572.6"/>
    <x v="0"/>
  </r>
  <r>
    <n v="2016"/>
    <s v="BIT"/>
    <s v="Coal"/>
    <n v="13312"/>
    <n v="25"/>
    <n v="332800"/>
    <n v="1.26"/>
    <n v="12.1"/>
    <n v="161075.19999999998"/>
    <x v="0"/>
  </r>
  <r>
    <n v="2016"/>
    <s v="BIT"/>
    <s v="Coal"/>
    <n v="11374"/>
    <n v="24.28"/>
    <n v="276160.72000000003"/>
    <n v="0.77"/>
    <n v="12.7"/>
    <n v="144449.79999999999"/>
    <x v="0"/>
  </r>
  <r>
    <n v="2016"/>
    <s v="BIT"/>
    <s v="Coal"/>
    <n v="7519"/>
    <n v="24.8"/>
    <n v="186471.2"/>
    <n v="0.74"/>
    <n v="5.6"/>
    <n v="42106.399999999994"/>
    <x v="0"/>
  </r>
  <r>
    <n v="2016"/>
    <s v="BIT"/>
    <s v="Coal"/>
    <n v="31874"/>
    <n v="25.38"/>
    <n v="808962.12"/>
    <n v="2"/>
    <n v="12"/>
    <n v="382488"/>
    <x v="0"/>
  </r>
  <r>
    <n v="2016"/>
    <s v="BIT"/>
    <s v="Coal"/>
    <n v="6118"/>
    <n v="22.65"/>
    <n v="138572.69999999998"/>
    <n v="2.87"/>
    <n v="8.6"/>
    <n v="52614.799999999996"/>
    <x v="0"/>
  </r>
  <r>
    <n v="2016"/>
    <s v="BIT"/>
    <s v="Coal"/>
    <n v="12371"/>
    <n v="25.25"/>
    <n v="312367.75"/>
    <n v="0.85"/>
    <n v="10.5"/>
    <n v="129895.5"/>
    <x v="0"/>
  </r>
  <r>
    <n v="2016"/>
    <s v="BIT"/>
    <s v="Coal"/>
    <n v="10000"/>
    <n v="25.172000000000001"/>
    <n v="251720"/>
    <n v="0.84"/>
    <n v="10.199999999999999"/>
    <n v="102000"/>
    <x v="0"/>
  </r>
  <r>
    <n v="2016"/>
    <s v="BIT"/>
    <s v="Coal"/>
    <n v="9999"/>
    <n v="26.4"/>
    <n v="263973.59999999998"/>
    <n v="0.72"/>
    <n v="8.1999999999999993"/>
    <n v="81991.799999999988"/>
    <x v="0"/>
  </r>
  <r>
    <n v="2016"/>
    <s v="BIT"/>
    <s v="Coal"/>
    <n v="22311"/>
    <n v="25.77"/>
    <n v="574954.47"/>
    <n v="0.84"/>
    <n v="6.8"/>
    <n v="151714.79999999999"/>
    <x v="0"/>
  </r>
  <r>
    <n v="2016"/>
    <s v="BIT"/>
    <s v="Coal"/>
    <n v="11254"/>
    <n v="25.65"/>
    <n v="288665.09999999998"/>
    <n v="0.97"/>
    <n v="8.6999999999999993"/>
    <n v="97909.799999999988"/>
    <x v="0"/>
  </r>
  <r>
    <n v="2016"/>
    <s v="BIT"/>
    <s v="Coal"/>
    <n v="5043"/>
    <n v="26.654"/>
    <n v="134416.122"/>
    <n v="1.66"/>
    <n v="5.3"/>
    <n v="26727.899999999998"/>
    <x v="0"/>
  </r>
  <r>
    <n v="2016"/>
    <s v="BIT"/>
    <s v="Coal"/>
    <n v="3373"/>
    <n v="25.32"/>
    <n v="85404.36"/>
    <n v="1.29"/>
    <n v="8.1"/>
    <n v="27321.3"/>
    <x v="0"/>
  </r>
  <r>
    <n v="2016"/>
    <s v="BIT"/>
    <s v="Coal"/>
    <n v="3404"/>
    <n v="24.256"/>
    <n v="82567.423999999999"/>
    <n v="1.1599999999999999"/>
    <n v="10.8"/>
    <n v="36763.200000000004"/>
    <x v="0"/>
  </r>
  <r>
    <n v="2016"/>
    <s v="BIT"/>
    <s v="Coal"/>
    <n v="5782"/>
    <n v="24"/>
    <n v="138768"/>
    <n v="0.66"/>
    <n v="9.3000000000000007"/>
    <n v="53772.600000000006"/>
    <x v="0"/>
  </r>
  <r>
    <n v="2016"/>
    <s v="BIT"/>
    <s v="Coal"/>
    <n v="11792"/>
    <n v="24.53"/>
    <n v="289257.76"/>
    <n v="0.9"/>
    <n v="10.5"/>
    <n v="123816"/>
    <x v="0"/>
  </r>
  <r>
    <n v="2016"/>
    <s v="BIT"/>
    <s v="Coal"/>
    <n v="3034"/>
    <n v="25.76"/>
    <n v="78155.840000000011"/>
    <n v="0.71"/>
    <n v="7.3"/>
    <n v="22148.2"/>
    <x v="0"/>
  </r>
  <r>
    <n v="2016"/>
    <s v="BIT"/>
    <s v="Coal"/>
    <n v="5279"/>
    <n v="23.51"/>
    <n v="124109.29000000001"/>
    <n v="2.9"/>
    <n v="12.2"/>
    <n v="64403.799999999996"/>
    <x v="0"/>
  </r>
  <r>
    <n v="2016"/>
    <s v="BIT"/>
    <s v="Coal"/>
    <n v="5106"/>
    <n v="24.1"/>
    <n v="123054.6"/>
    <n v="2.1"/>
    <n v="12.5"/>
    <n v="63825"/>
    <x v="0"/>
  </r>
  <r>
    <n v="2016"/>
    <s v="BIT"/>
    <s v="Coal"/>
    <n v="1814"/>
    <n v="26.03"/>
    <n v="47218.420000000006"/>
    <n v="1.5"/>
    <n v="11.9"/>
    <n v="21586.600000000002"/>
    <x v="0"/>
  </r>
  <r>
    <n v="2016"/>
    <s v="LIG"/>
    <s v="Coal"/>
    <n v="240342"/>
    <n v="10.53"/>
    <n v="2530801.2599999998"/>
    <n v="0.4"/>
    <n v="13.2"/>
    <n v="3172514.4"/>
    <x v="1"/>
  </r>
  <r>
    <n v="2016"/>
    <s v="BIT"/>
    <s v="Coal"/>
    <n v="473713"/>
    <n v="16.61"/>
    <n v="7868372.9299999997"/>
    <n v="4.01"/>
    <n v="28.3"/>
    <n v="13406077.9"/>
    <x v="0"/>
  </r>
  <r>
    <n v="2016"/>
    <s v="SUB"/>
    <s v="Coal"/>
    <n v="311087"/>
    <n v="17.61"/>
    <n v="5478242.0699999994"/>
    <n v="0.18"/>
    <n v="4.5999999999999996"/>
    <n v="1431000.2"/>
    <x v="0"/>
  </r>
  <r>
    <n v="2016"/>
    <s v="SUB"/>
    <s v="Coal"/>
    <n v="43108"/>
    <n v="17.966000000000001"/>
    <n v="774478.3280000001"/>
    <n v="0.27"/>
    <n v="5.6"/>
    <n v="241404.79999999999"/>
    <x v="0"/>
  </r>
  <r>
    <n v="2016"/>
    <s v="SUB"/>
    <s v="Coal"/>
    <n v="47251"/>
    <n v="16.12"/>
    <n v="761686.12"/>
    <n v="0.53"/>
    <n v="6.8"/>
    <n v="321306.8"/>
    <x v="0"/>
  </r>
  <r>
    <n v="2016"/>
    <s v="SUB"/>
    <s v="Coal"/>
    <n v="98773"/>
    <n v="17.7"/>
    <n v="1748282.0999999999"/>
    <n v="0.23"/>
    <n v="5.4"/>
    <n v="533374.20000000007"/>
    <x v="0"/>
  </r>
  <r>
    <n v="2016"/>
    <s v="SUB"/>
    <s v="Coal"/>
    <n v="131224"/>
    <n v="18"/>
    <n v="2362032"/>
    <n v="0.31"/>
    <n v="5.2"/>
    <n v="682364.8"/>
    <x v="0"/>
  </r>
  <r>
    <n v="2016"/>
    <s v="SUB"/>
    <s v="Coal"/>
    <n v="122"/>
    <n v="17.7"/>
    <n v="2159.4"/>
    <n v="0.25"/>
    <n v="5.53"/>
    <n v="674.66000000000008"/>
    <x v="0"/>
  </r>
  <r>
    <n v="2016"/>
    <s v="SUB"/>
    <s v="Coal"/>
    <n v="16405"/>
    <n v="17.161999999999999"/>
    <n v="281542.61"/>
    <n v="0.19"/>
    <n v="4.42"/>
    <n v="72510.100000000006"/>
    <x v="0"/>
  </r>
  <r>
    <n v="2016"/>
    <s v="SUB"/>
    <s v="Coal"/>
    <n v="242"/>
    <n v="17.827999999999999"/>
    <n v="4314.3760000000002"/>
    <n v="0.18"/>
    <n v="4.37"/>
    <n v="1057.54"/>
    <x v="0"/>
  </r>
  <r>
    <n v="2016"/>
    <s v="SUB"/>
    <s v="Coal"/>
    <n v="240"/>
    <n v="17.844000000000001"/>
    <n v="4282.5600000000004"/>
    <n v="0.34"/>
    <n v="4.9000000000000004"/>
    <n v="1176"/>
    <x v="0"/>
  </r>
  <r>
    <n v="2016"/>
    <s v="SUB"/>
    <s v="Coal"/>
    <n v="81485"/>
    <n v="17.986000000000001"/>
    <n v="1465589.21"/>
    <n v="0.26"/>
    <n v="5.26"/>
    <n v="428611.1"/>
    <x v="0"/>
  </r>
  <r>
    <n v="2016"/>
    <s v="SUB"/>
    <s v="Coal"/>
    <n v="48168"/>
    <n v="18.277999999999999"/>
    <n v="880414.70399999991"/>
    <n v="0.25"/>
    <n v="4.42"/>
    <n v="212902.56"/>
    <x v="0"/>
  </r>
  <r>
    <n v="2016"/>
    <s v="SUB"/>
    <s v="Coal"/>
    <n v="16407"/>
    <n v="17.68"/>
    <n v="290075.76"/>
    <n v="0.25"/>
    <n v="5.49"/>
    <n v="90074.430000000008"/>
    <x v="0"/>
  </r>
  <r>
    <n v="2016"/>
    <s v="SUB"/>
    <s v="Coal"/>
    <n v="156821"/>
    <n v="15.942"/>
    <n v="2500040.3820000002"/>
    <n v="0.38"/>
    <n v="5.6"/>
    <n v="878197.6"/>
    <x v="0"/>
  </r>
  <r>
    <n v="2016"/>
    <s v="BIT"/>
    <s v="Coal"/>
    <n v="205754"/>
    <n v="22"/>
    <n v="4526588"/>
    <n v="2.4"/>
    <n v="21.1"/>
    <n v="4341409.4000000004"/>
    <x v="0"/>
  </r>
  <r>
    <n v="2016"/>
    <s v="LIG"/>
    <s v="Coal"/>
    <n v="30025"/>
    <n v="14.2"/>
    <n v="426355"/>
    <n v="0.92"/>
    <n v="9"/>
    <n v="270225"/>
    <x v="1"/>
  </r>
  <r>
    <n v="2016"/>
    <s v="BIT"/>
    <s v="Coal"/>
    <n v="117164"/>
    <n v="15.847"/>
    <n v="1856697.9080000001"/>
    <n v="0.85"/>
    <n v="37.6"/>
    <n v="4405366.4000000004"/>
    <x v="0"/>
  </r>
  <r>
    <n v="2016"/>
    <s v="BIT"/>
    <s v="Coal"/>
    <n v="25278"/>
    <n v="16.696999999999999"/>
    <n v="422066.766"/>
    <n v="0.85"/>
    <n v="36.1"/>
    <n v="912535.8"/>
    <x v="0"/>
  </r>
  <r>
    <n v="2016"/>
    <s v="BIT"/>
    <s v="Coal"/>
    <n v="204215"/>
    <n v="20.998000000000001"/>
    <n v="4288106.57"/>
    <n v="0.55000000000000004"/>
    <n v="7.3"/>
    <n v="1490769.5"/>
    <x v="0"/>
  </r>
  <r>
    <n v="2016"/>
    <s v="BIT"/>
    <s v="Coal"/>
    <n v="42312"/>
    <n v="24.254000000000001"/>
    <n v="1026235.248"/>
    <n v="0.64"/>
    <n v="13.1"/>
    <n v="554287.19999999995"/>
    <x v="0"/>
  </r>
  <r>
    <n v="2016"/>
    <s v="BIT"/>
    <s v="Coal"/>
    <n v="126708"/>
    <n v="24.26"/>
    <n v="3073936.08"/>
    <n v="1.18"/>
    <n v="14"/>
    <n v="1773912"/>
    <x v="0"/>
  </r>
  <r>
    <n v="2016"/>
    <s v="BIT"/>
    <s v="Coal"/>
    <n v="9195"/>
    <n v="23.988"/>
    <n v="220569.66"/>
    <n v="1.9"/>
    <n v="13.2"/>
    <n v="121374"/>
    <x v="0"/>
  </r>
  <r>
    <n v="2016"/>
    <s v="BIT"/>
    <s v="Coal"/>
    <n v="42098"/>
    <n v="23.257999999999999"/>
    <n v="979115.28399999999"/>
    <n v="1.47"/>
    <n v="6.5"/>
    <n v="273637"/>
    <x v="0"/>
  </r>
  <r>
    <n v="2016"/>
    <s v="BIT"/>
    <s v="Coal"/>
    <n v="10532"/>
    <n v="23.352"/>
    <n v="245943.264"/>
    <n v="2.37"/>
    <n v="8.5"/>
    <n v="89522"/>
    <x v="0"/>
  </r>
  <r>
    <n v="2016"/>
    <s v="BIT"/>
    <s v="Coal"/>
    <n v="52836"/>
    <n v="23.814"/>
    <n v="1258236.504"/>
    <n v="2.69"/>
    <n v="8.4"/>
    <n v="443822.4"/>
    <x v="0"/>
  </r>
  <r>
    <n v="2016"/>
    <s v="BIT"/>
    <s v="Coal"/>
    <n v="10825"/>
    <n v="24.437999999999999"/>
    <n v="264541.34999999998"/>
    <n v="0.82"/>
    <n v="11.8"/>
    <n v="127735.00000000001"/>
    <x v="0"/>
  </r>
  <r>
    <n v="2016"/>
    <s v="LIG"/>
    <s v="Coal"/>
    <n v="170366"/>
    <n v="13.8"/>
    <n v="2351050.8000000003"/>
    <n v="0.5"/>
    <n v="14.8"/>
    <n v="2521416.8000000003"/>
    <x v="1"/>
  </r>
  <r>
    <n v="2016"/>
    <s v="LIG"/>
    <s v="Coal"/>
    <n v="81188"/>
    <n v="12.961"/>
    <n v="1052277.6680000001"/>
    <n v="0.62"/>
    <n v="17.899999999999999"/>
    <n v="1453265.2"/>
    <x v="1"/>
  </r>
  <r>
    <n v="2016"/>
    <s v="BIT"/>
    <s v="Coal"/>
    <n v="25287"/>
    <n v="23.006"/>
    <n v="581752.72199999995"/>
    <n v="2.39"/>
    <n v="8.3000000000000007"/>
    <n v="209882.1"/>
    <x v="0"/>
  </r>
  <r>
    <n v="2016"/>
    <s v="SUB"/>
    <s v="Coal"/>
    <n v="31547"/>
    <n v="16.425999999999998"/>
    <n v="518191.02199999994"/>
    <n v="0.36"/>
    <n v="5.5"/>
    <n v="173508.5"/>
    <x v="0"/>
  </r>
  <r>
    <n v="2016"/>
    <s v="SUB"/>
    <s v="Coal"/>
    <n v="70000"/>
    <n v="16.763999999999999"/>
    <n v="1173480"/>
    <n v="0.3"/>
    <n v="4.5"/>
    <n v="315000"/>
    <x v="0"/>
  </r>
  <r>
    <n v="2016"/>
    <s v="SUB"/>
    <s v="Coal"/>
    <n v="82724"/>
    <n v="18.11"/>
    <n v="1498131.64"/>
    <n v="0.96"/>
    <n v="16.3"/>
    <n v="1348401.2"/>
    <x v="0"/>
  </r>
  <r>
    <n v="2016"/>
    <s v="SUB"/>
    <s v="Coal"/>
    <n v="27902"/>
    <n v="17.762"/>
    <n v="495595.32400000002"/>
    <n v="0.21"/>
    <n v="5.6"/>
    <n v="156251.19999999998"/>
    <x v="0"/>
  </r>
  <r>
    <n v="2016"/>
    <s v="SUB"/>
    <s v="Coal"/>
    <n v="121153"/>
    <n v="18.21"/>
    <n v="2206196.13"/>
    <n v="1.02"/>
    <n v="16"/>
    <n v="1938448"/>
    <x v="0"/>
  </r>
  <r>
    <n v="2016"/>
    <s v="SUB"/>
    <s v="Coal"/>
    <n v="15055"/>
    <n v="17.268000000000001"/>
    <n v="259969.74000000002"/>
    <n v="0.17"/>
    <n v="4.4000000000000004"/>
    <n v="66242"/>
    <x v="0"/>
  </r>
  <r>
    <n v="2016"/>
    <s v="BIT"/>
    <s v="Coal"/>
    <n v="79712"/>
    <n v="25.69"/>
    <n v="2047801.28"/>
    <n v="2.41"/>
    <n v="7.9"/>
    <n v="629724.80000000005"/>
    <x v="0"/>
  </r>
  <r>
    <n v="2016"/>
    <s v="BIT"/>
    <s v="Coal"/>
    <n v="13002"/>
    <n v="24.66"/>
    <n v="320629.32"/>
    <n v="1.64"/>
    <n v="11.3"/>
    <n v="146922.6"/>
    <x v="0"/>
  </r>
  <r>
    <n v="2016"/>
    <s v="BIT"/>
    <s v="Coal"/>
    <n v="51912"/>
    <n v="26.26"/>
    <n v="1363209.12"/>
    <n v="1.66"/>
    <n v="7.1"/>
    <n v="368575.19999999995"/>
    <x v="0"/>
  </r>
  <r>
    <n v="2016"/>
    <s v="BIT"/>
    <s v="Coal"/>
    <n v="64174"/>
    <n v="23.73"/>
    <n v="1522849.02"/>
    <n v="1.49"/>
    <n v="12"/>
    <n v="770088"/>
    <x v="0"/>
  </r>
  <r>
    <n v="2016"/>
    <s v="BIT"/>
    <s v="Coal"/>
    <n v="119566"/>
    <n v="23.65"/>
    <n v="2827735.9"/>
    <n v="2.57"/>
    <n v="8.3000000000000007"/>
    <n v="992397.8"/>
    <x v="0"/>
  </r>
  <r>
    <n v="2016"/>
    <s v="BIT"/>
    <s v="Coal"/>
    <n v="160112"/>
    <n v="24.23"/>
    <n v="3879513.7600000002"/>
    <n v="2.77"/>
    <n v="7.6"/>
    <n v="1216851.2"/>
    <x v="0"/>
  </r>
  <r>
    <n v="2016"/>
    <s v="BIT"/>
    <s v="Coal"/>
    <n v="70689"/>
    <n v="25.19"/>
    <n v="1780655.9100000001"/>
    <n v="3.11"/>
    <n v="6.5"/>
    <n v="459478.5"/>
    <x v="0"/>
  </r>
  <r>
    <n v="2016"/>
    <s v="SUB"/>
    <s v="Coal"/>
    <n v="83374"/>
    <n v="18.286000000000001"/>
    <n v="1524576.9640000002"/>
    <n v="0.95"/>
    <n v="15.9"/>
    <n v="1325646.6000000001"/>
    <x v="0"/>
  </r>
  <r>
    <n v="2016"/>
    <s v="SUB"/>
    <s v="Coal"/>
    <n v="65825"/>
    <n v="15.06"/>
    <n v="991324.5"/>
    <n v="0.37"/>
    <n v="5.4"/>
    <n v="355455"/>
    <x v="0"/>
  </r>
  <r>
    <n v="2016"/>
    <s v="SUB"/>
    <s v="Coal"/>
    <n v="179021"/>
    <n v="15.06"/>
    <n v="2696056.2600000002"/>
    <n v="0.37"/>
    <n v="5.4"/>
    <n v="966713.4"/>
    <x v="0"/>
  </r>
  <r>
    <n v="2016"/>
    <s v="BIT"/>
    <s v="Coal"/>
    <n v="182497"/>
    <n v="22.262"/>
    <n v="4062748.2140000002"/>
    <n v="0.56000000000000005"/>
    <n v="11.7"/>
    <n v="2135214.9"/>
    <x v="0"/>
  </r>
  <r>
    <n v="2016"/>
    <s v="BIT"/>
    <s v="Coal"/>
    <n v="26891"/>
    <n v="21.788"/>
    <n v="585901.10800000001"/>
    <n v="0.77"/>
    <n v="9.6"/>
    <n v="258153.59999999998"/>
    <x v="0"/>
  </r>
  <r>
    <n v="2016"/>
    <s v="SUB"/>
    <s v="Coal"/>
    <n v="32803"/>
    <n v="16.46"/>
    <n v="539937.38"/>
    <n v="0.36"/>
    <n v="5.3"/>
    <n v="173855.9"/>
    <x v="0"/>
  </r>
  <r>
    <n v="2016"/>
    <s v="SUB"/>
    <s v="Coal"/>
    <n v="49220"/>
    <n v="16.75"/>
    <n v="824435"/>
    <n v="0.37"/>
    <n v="5.6"/>
    <n v="275632"/>
    <x v="0"/>
  </r>
  <r>
    <n v="2016"/>
    <s v="LIG"/>
    <s v="Coal"/>
    <n v="285486"/>
    <n v="13.14"/>
    <n v="3751286.04"/>
    <n v="0.88"/>
    <n v="16.8"/>
    <n v="4796164.8"/>
    <x v="1"/>
  </r>
  <r>
    <n v="2016"/>
    <s v="SUB"/>
    <s v="Coal"/>
    <n v="81610"/>
    <n v="16.75"/>
    <n v="1366967.5"/>
    <n v="0.4"/>
    <n v="5.2"/>
    <n v="424372"/>
    <x v="0"/>
  </r>
  <r>
    <n v="2016"/>
    <s v="SUB"/>
    <s v="Coal"/>
    <n v="49352"/>
    <n v="16.8"/>
    <n v="829113.60000000009"/>
    <n v="0.38"/>
    <n v="5.7"/>
    <n v="281306.40000000002"/>
    <x v="0"/>
  </r>
  <r>
    <n v="2016"/>
    <s v="BIT"/>
    <s v="Coal"/>
    <n v="66463"/>
    <n v="22.39"/>
    <n v="1488106.57"/>
    <n v="0.47"/>
    <n v="9.6999999999999993"/>
    <n v="644691.1"/>
    <x v="0"/>
  </r>
  <r>
    <n v="2016"/>
    <s v="SUB"/>
    <s v="Coal"/>
    <n v="56470"/>
    <n v="18.02"/>
    <n v="1017589.4"/>
    <n v="0.28999999999999998"/>
    <n v="5"/>
    <n v="282350"/>
    <x v="0"/>
  </r>
  <r>
    <n v="2016"/>
    <s v="SUB"/>
    <s v="Coal"/>
    <n v="14100"/>
    <n v="18.260000000000002"/>
    <n v="257466.00000000003"/>
    <n v="0.21"/>
    <n v="4.5"/>
    <n v="63450"/>
    <x v="0"/>
  </r>
  <r>
    <n v="2016"/>
    <s v="SUB"/>
    <s v="Coal"/>
    <n v="97529"/>
    <n v="17.22"/>
    <n v="1679449.38"/>
    <n v="0.23"/>
    <n v="4.2"/>
    <n v="409621.8"/>
    <x v="0"/>
  </r>
  <r>
    <n v="2016"/>
    <s v="SUB"/>
    <s v="Coal"/>
    <n v="56361"/>
    <n v="17.88"/>
    <n v="1007734.6799999999"/>
    <n v="0.2"/>
    <n v="5.5"/>
    <n v="309985.5"/>
    <x v="0"/>
  </r>
  <r>
    <n v="2016"/>
    <s v="SUB"/>
    <s v="Coal"/>
    <n v="27564"/>
    <n v="17.68"/>
    <n v="487331.52"/>
    <n v="0.35"/>
    <n v="5.4"/>
    <n v="148845.6"/>
    <x v="0"/>
  </r>
  <r>
    <n v="2016"/>
    <s v="SUB"/>
    <s v="Coal"/>
    <n v="13940"/>
    <n v="17.41"/>
    <n v="242695.4"/>
    <n v="0.18"/>
    <n v="3.8"/>
    <n v="52972"/>
    <x v="0"/>
  </r>
  <r>
    <n v="2016"/>
    <s v="SUB"/>
    <s v="Coal"/>
    <n v="42050"/>
    <n v="17.260000000000002"/>
    <n v="725783.00000000012"/>
    <n v="0.24"/>
    <n v="4"/>
    <n v="168200"/>
    <x v="0"/>
  </r>
  <r>
    <n v="2016"/>
    <s v="SUB"/>
    <s v="Coal"/>
    <n v="55524"/>
    <n v="17.28"/>
    <n v="959454.72000000009"/>
    <n v="0.23"/>
    <n v="4.0999999999999996"/>
    <n v="227648.4"/>
    <x v="0"/>
  </r>
  <r>
    <n v="2016"/>
    <s v="SUB"/>
    <s v="Coal"/>
    <n v="42025"/>
    <n v="17.28"/>
    <n v="726192"/>
    <n v="0.23"/>
    <n v="4"/>
    <n v="168100"/>
    <x v="0"/>
  </r>
  <r>
    <n v="2016"/>
    <s v="SUB"/>
    <s v="Coal"/>
    <n v="28901"/>
    <n v="17.66"/>
    <n v="510391.66000000003"/>
    <n v="0.21"/>
    <n v="5.7"/>
    <n v="164735.70000000001"/>
    <x v="0"/>
  </r>
  <r>
    <n v="2016"/>
    <s v="BIT"/>
    <s v="Coal"/>
    <n v="42527"/>
    <n v="22.38"/>
    <n v="951754.26"/>
    <n v="0.47"/>
    <n v="9.6999999999999993"/>
    <n v="412511.89999999997"/>
    <x v="0"/>
  </r>
  <r>
    <n v="2016"/>
    <s v="SUB"/>
    <s v="Coal"/>
    <n v="27984"/>
    <n v="17.579000000000001"/>
    <n v="491930.73600000003"/>
    <n v="0.18"/>
    <n v="4.5999999999999996"/>
    <n v="128726.39999999999"/>
    <x v="0"/>
  </r>
  <r>
    <n v="2016"/>
    <s v="BIT"/>
    <s v="Coal"/>
    <n v="78230"/>
    <n v="22.25"/>
    <n v="1740617.5"/>
    <n v="0.47"/>
    <n v="10"/>
    <n v="782300"/>
    <x v="0"/>
  </r>
  <r>
    <n v="2016"/>
    <s v="BIT"/>
    <s v="Coal"/>
    <n v="27080"/>
    <n v="20.72"/>
    <n v="561097.6"/>
    <n v="1.19"/>
    <n v="22.9"/>
    <n v="620132"/>
    <x v="0"/>
  </r>
  <r>
    <n v="2016"/>
    <s v="BIT"/>
    <s v="Coal"/>
    <n v="50383"/>
    <n v="23.6"/>
    <n v="1189038.8"/>
    <n v="2.6"/>
    <n v="8.1"/>
    <n v="408102.3"/>
    <x v="0"/>
  </r>
  <r>
    <n v="2016"/>
    <s v="BIT"/>
    <s v="Coal"/>
    <n v="62807"/>
    <n v="23.84"/>
    <n v="1497318.88"/>
    <n v="2.82"/>
    <n v="7.4"/>
    <n v="464771.80000000005"/>
    <x v="0"/>
  </r>
  <r>
    <n v="2016"/>
    <s v="BIT"/>
    <s v="Coal"/>
    <n v="35412"/>
    <n v="26.05"/>
    <n v="922482.6"/>
    <n v="2.62"/>
    <n v="7.4"/>
    <n v="262048.80000000002"/>
    <x v="0"/>
  </r>
  <r>
    <n v="2016"/>
    <s v="BIT"/>
    <s v="Coal"/>
    <n v="82578"/>
    <n v="25.96"/>
    <n v="2143724.88"/>
    <n v="2.75"/>
    <n v="7.7"/>
    <n v="635850.6"/>
    <x v="0"/>
  </r>
  <r>
    <n v="2016"/>
    <s v="BIT"/>
    <s v="Coal"/>
    <n v="99606"/>
    <n v="23.728000000000002"/>
    <n v="2363451.1680000001"/>
    <n v="2.23"/>
    <n v="9.5"/>
    <n v="946257"/>
    <x v="0"/>
  </r>
  <r>
    <n v="2016"/>
    <s v="BIT"/>
    <s v="Coal"/>
    <n v="4465"/>
    <n v="23.728000000000002"/>
    <n v="105945.52"/>
    <n v="2.23"/>
    <n v="9.5"/>
    <n v="42417.5"/>
    <x v="0"/>
  </r>
  <r>
    <n v="2016"/>
    <s v="BIT"/>
    <s v="Coal"/>
    <n v="77585"/>
    <n v="23.36"/>
    <n v="1812385.5999999999"/>
    <n v="2.76"/>
    <n v="6.7"/>
    <n v="519819.5"/>
    <x v="0"/>
  </r>
  <r>
    <n v="2016"/>
    <s v="BIT"/>
    <s v="Coal"/>
    <n v="13009"/>
    <n v="23.31"/>
    <n v="303239.78999999998"/>
    <n v="2.7"/>
    <n v="8.5"/>
    <n v="110576.5"/>
    <x v="0"/>
  </r>
  <r>
    <n v="2016"/>
    <s v="BIT"/>
    <s v="Coal"/>
    <n v="12924"/>
    <n v="26.03"/>
    <n v="336411.72000000003"/>
    <n v="2.4500000000000002"/>
    <n v="7.4"/>
    <n v="95637.6"/>
    <x v="0"/>
  </r>
  <r>
    <n v="2016"/>
    <s v="BIT"/>
    <s v="Coal"/>
    <n v="37161"/>
    <n v="24.59"/>
    <n v="913788.99"/>
    <n v="0.86"/>
    <n v="11"/>
    <n v="408771"/>
    <x v="0"/>
  </r>
  <r>
    <n v="2016"/>
    <s v="BIT"/>
    <s v="Coal"/>
    <n v="33508"/>
    <n v="22.756"/>
    <n v="762508.04799999995"/>
    <n v="0.56000000000000005"/>
    <n v="11.5"/>
    <n v="385342"/>
    <x v="0"/>
  </r>
  <r>
    <n v="2016"/>
    <s v="BIT"/>
    <s v="Coal"/>
    <n v="22349"/>
    <n v="23.718"/>
    <n v="530073.58200000005"/>
    <n v="2.56"/>
    <n v="8.1999999999999993"/>
    <n v="183261.8"/>
    <x v="0"/>
  </r>
  <r>
    <n v="2016"/>
    <s v="BIT"/>
    <s v="Coal"/>
    <n v="116227"/>
    <n v="23.321999999999999"/>
    <n v="2710646.094"/>
    <n v="0.96"/>
    <n v="12.8"/>
    <n v="1487705.6"/>
    <x v="0"/>
  </r>
  <r>
    <n v="2016"/>
    <s v="BIT"/>
    <s v="Coal"/>
    <n v="132859"/>
    <n v="23.684000000000001"/>
    <n v="3146632.5560000003"/>
    <n v="2.54"/>
    <n v="8.3000000000000007"/>
    <n v="1102729.7000000002"/>
    <x v="0"/>
  </r>
  <r>
    <n v="2016"/>
    <s v="BIT"/>
    <s v="Coal"/>
    <n v="37907"/>
    <n v="25.928000000000001"/>
    <n v="982852.696"/>
    <n v="2.4900000000000002"/>
    <n v="7.5"/>
    <n v="284302.5"/>
    <x v="0"/>
  </r>
  <r>
    <n v="2016"/>
    <s v="BIT"/>
    <s v="Coal"/>
    <n v="22176"/>
    <n v="23.614000000000001"/>
    <n v="523664.06400000001"/>
    <n v="2.4700000000000002"/>
    <n v="8.6"/>
    <n v="190713.60000000001"/>
    <x v="0"/>
  </r>
  <r>
    <n v="2016"/>
    <s v="BIT"/>
    <s v="Coal"/>
    <n v="11702"/>
    <n v="24.46"/>
    <n v="286230.92"/>
    <n v="1.52"/>
    <n v="9.4"/>
    <n v="109998.8"/>
    <x v="0"/>
  </r>
  <r>
    <n v="2016"/>
    <s v="BIT"/>
    <s v="Coal"/>
    <n v="37663"/>
    <n v="23.646000000000001"/>
    <n v="890579.29800000007"/>
    <n v="2.4900000000000002"/>
    <n v="8.1"/>
    <n v="305070.3"/>
    <x v="0"/>
  </r>
  <r>
    <n v="2016"/>
    <s v="SUB"/>
    <s v="Coal"/>
    <n v="111044"/>
    <n v="17.600000000000001"/>
    <n v="1954374.4000000001"/>
    <n v="0.19"/>
    <n v="4.5"/>
    <n v="499698"/>
    <x v="0"/>
  </r>
  <r>
    <n v="2016"/>
    <s v="SUB"/>
    <s v="Coal"/>
    <n v="16450"/>
    <n v="17.600000000000001"/>
    <n v="289520"/>
    <n v="0.23"/>
    <n v="5.3"/>
    <n v="87185"/>
    <x v="0"/>
  </r>
  <r>
    <n v="2016"/>
    <s v="SUB"/>
    <s v="Coal"/>
    <n v="182160"/>
    <n v="17.600000000000001"/>
    <n v="3206016.0000000005"/>
    <n v="0.18"/>
    <n v="4.5"/>
    <n v="819720"/>
    <x v="0"/>
  </r>
  <r>
    <n v="2016"/>
    <s v="SUB"/>
    <s v="Coal"/>
    <n v="27884"/>
    <n v="17.600000000000001"/>
    <n v="490758.40000000002"/>
    <n v="0.23"/>
    <n v="4.0999999999999996"/>
    <n v="114324.4"/>
    <x v="0"/>
  </r>
  <r>
    <n v="2016"/>
    <s v="SUB"/>
    <s v="Coal"/>
    <n v="32383"/>
    <n v="17.2"/>
    <n v="556987.6"/>
    <n v="0.18"/>
    <n v="4.3"/>
    <n v="139246.9"/>
    <x v="0"/>
  </r>
  <r>
    <n v="2016"/>
    <s v="SUB"/>
    <s v="Coal"/>
    <n v="95510"/>
    <n v="17.544"/>
    <n v="1675627.44"/>
    <n v="0.18"/>
    <n v="4.5"/>
    <n v="429795"/>
    <x v="0"/>
  </r>
  <r>
    <n v="2016"/>
    <s v="SUB"/>
    <s v="Coal"/>
    <n v="79505"/>
    <n v="17.68"/>
    <n v="1405648.4"/>
    <n v="0.23"/>
    <n v="5.0999999999999996"/>
    <n v="405475.5"/>
    <x v="0"/>
  </r>
  <r>
    <n v="2016"/>
    <s v="SUB"/>
    <s v="Coal"/>
    <n v="129263"/>
    <n v="17.190000000000001"/>
    <n v="2222030.9700000002"/>
    <n v="0.18"/>
    <n v="4.5"/>
    <n v="581683.5"/>
    <x v="0"/>
  </r>
  <r>
    <n v="2016"/>
    <s v="SUB"/>
    <s v="Coal"/>
    <n v="114439"/>
    <n v="17.22"/>
    <n v="1970639.5799999998"/>
    <n v="0.18"/>
    <n v="4.4000000000000004"/>
    <n v="503531.60000000003"/>
    <x v="0"/>
  </r>
  <r>
    <n v="2016"/>
    <s v="SUB"/>
    <s v="Coal"/>
    <n v="79073"/>
    <n v="17.3"/>
    <n v="1367962.9000000001"/>
    <n v="0.23"/>
    <n v="5.2"/>
    <n v="411179.60000000003"/>
    <x v="0"/>
  </r>
  <r>
    <n v="2016"/>
    <s v="SUB"/>
    <s v="Coal"/>
    <n v="239514"/>
    <n v="17.600000000000001"/>
    <n v="4215446.4000000004"/>
    <n v="0.18"/>
    <n v="4.5999999999999996"/>
    <n v="1101764.3999999999"/>
    <x v="0"/>
  </r>
  <r>
    <n v="2016"/>
    <s v="SUB"/>
    <s v="Coal"/>
    <n v="81632"/>
    <n v="17.600000000000001"/>
    <n v="1436723.2000000002"/>
    <n v="0.23"/>
    <n v="4"/>
    <n v="326528"/>
    <x v="0"/>
  </r>
  <r>
    <n v="2016"/>
    <s v="SUB"/>
    <s v="Coal"/>
    <n v="109828"/>
    <n v="17.600000000000001"/>
    <n v="1932972.8"/>
    <n v="0.18"/>
    <n v="4.5999999999999996"/>
    <n v="505208.8"/>
    <x v="0"/>
  </r>
  <r>
    <n v="2016"/>
    <s v="SUB"/>
    <s v="Coal"/>
    <n v="15696"/>
    <n v="18.399999999999999"/>
    <n v="288806.39999999997"/>
    <n v="0.27"/>
    <n v="4.7"/>
    <n v="73771.199999999997"/>
    <x v="0"/>
  </r>
  <r>
    <n v="2016"/>
    <s v="SUB"/>
    <s v="Coal"/>
    <n v="31645"/>
    <n v="17.600000000000001"/>
    <n v="556952"/>
    <n v="0.25"/>
    <n v="4.4000000000000004"/>
    <n v="139238"/>
    <x v="0"/>
  </r>
  <r>
    <n v="2016"/>
    <s v="SUB"/>
    <s v="Coal"/>
    <n v="36761"/>
    <n v="17.600000000000001"/>
    <n v="646993.60000000009"/>
    <n v="0.21"/>
    <n v="5.0999999999999996"/>
    <n v="187481.09999999998"/>
    <x v="0"/>
  </r>
  <r>
    <n v="2016"/>
    <s v="SUB"/>
    <s v="Coal"/>
    <n v="16139"/>
    <n v="17.600000000000001"/>
    <n v="284046.40000000002"/>
    <n v="0.27"/>
    <n v="5.3"/>
    <n v="85536.7"/>
    <x v="0"/>
  </r>
  <r>
    <n v="2016"/>
    <s v="BIT"/>
    <s v="Coal"/>
    <n v="61710"/>
    <n v="21.091999999999999"/>
    <n v="1301587.3199999998"/>
    <n v="3.43"/>
    <n v="9.1"/>
    <n v="561561"/>
    <x v="0"/>
  </r>
  <r>
    <n v="2016"/>
    <s v="BIT"/>
    <s v="Coal"/>
    <n v="9651"/>
    <n v="23.72"/>
    <n v="228921.72"/>
    <n v="4.29"/>
    <n v="12.3"/>
    <n v="118707.3"/>
    <x v="0"/>
  </r>
  <r>
    <n v="2016"/>
    <s v="BIT"/>
    <s v="Coal"/>
    <n v="21622"/>
    <n v="24.37"/>
    <n v="526928.14"/>
    <n v="4.26"/>
    <n v="11.6"/>
    <n v="250815.19999999998"/>
    <x v="0"/>
  </r>
  <r>
    <n v="2016"/>
    <s v="BIT"/>
    <s v="Coal"/>
    <n v="715"/>
    <n v="17.71"/>
    <n v="12662.650000000001"/>
    <n v="0.72"/>
    <n v="17"/>
    <n v="12155"/>
    <x v="0"/>
  </r>
  <r>
    <n v="2016"/>
    <s v="BIT"/>
    <s v="Coal"/>
    <n v="10336"/>
    <n v="23.31"/>
    <n v="240932.15999999997"/>
    <n v="2.5"/>
    <n v="8.6"/>
    <n v="88889.599999999991"/>
    <x v="0"/>
  </r>
  <r>
    <n v="2016"/>
    <s v="BIT"/>
    <s v="Coal"/>
    <n v="24"/>
    <n v="21.98"/>
    <n v="527.52"/>
    <n v="2.64"/>
    <n v="8.4"/>
    <n v="201.60000000000002"/>
    <x v="0"/>
  </r>
  <r>
    <n v="2016"/>
    <s v="BIT"/>
    <s v="Coal"/>
    <n v="556"/>
    <n v="22.28"/>
    <n v="12387.68"/>
    <n v="3.33"/>
    <n v="10.199999999999999"/>
    <n v="5671.2"/>
    <x v="0"/>
  </r>
  <r>
    <n v="2016"/>
    <s v="BIT"/>
    <s v="Coal"/>
    <n v="18829"/>
    <n v="22.08"/>
    <n v="415744.31999999995"/>
    <n v="3.27"/>
    <n v="9.6999999999999993"/>
    <n v="182641.3"/>
    <x v="0"/>
  </r>
  <r>
    <n v="2016"/>
    <s v="BIT"/>
    <s v="Coal"/>
    <n v="5280"/>
    <n v="19.149999999999999"/>
    <n v="101111.99999999999"/>
    <n v="2.7"/>
    <n v="11.5"/>
    <n v="60720"/>
    <x v="0"/>
  </r>
  <r>
    <n v="2016"/>
    <s v="BIT"/>
    <s v="Coal"/>
    <n v="83241"/>
    <n v="22.378"/>
    <n v="1862767.098"/>
    <n v="2.82"/>
    <n v="8.1999999999999993"/>
    <n v="682576.2"/>
    <x v="0"/>
  </r>
  <r>
    <n v="2016"/>
    <s v="BIT"/>
    <s v="Coal"/>
    <n v="93051"/>
    <n v="23.065999999999999"/>
    <n v="2146314.3659999999"/>
    <n v="2.98"/>
    <n v="8"/>
    <n v="744408"/>
    <x v="0"/>
  </r>
  <r>
    <n v="2016"/>
    <s v="BIT"/>
    <s v="Coal"/>
    <n v="6670"/>
    <n v="22.114000000000001"/>
    <n v="147500.38"/>
    <n v="2.89"/>
    <n v="8.1999999999999993"/>
    <n v="54693.999999999993"/>
    <x v="0"/>
  </r>
  <r>
    <n v="2016"/>
    <s v="BIT"/>
    <s v="Coal"/>
    <n v="46225"/>
    <n v="22.494"/>
    <n v="1039785.15"/>
    <n v="2.9"/>
    <n v="7.8"/>
    <n v="360555"/>
    <x v="0"/>
  </r>
  <r>
    <n v="2016"/>
    <s v="BIT"/>
    <s v="Coal"/>
    <n v="102"/>
    <n v="23.32"/>
    <n v="2378.64"/>
    <n v="3.17"/>
    <n v="6.8"/>
    <n v="693.6"/>
    <x v="0"/>
  </r>
  <r>
    <n v="2016"/>
    <s v="BIT"/>
    <s v="Coal"/>
    <n v="1189"/>
    <n v="22.8"/>
    <n v="27109.200000000001"/>
    <n v="1.26"/>
    <n v="6.7"/>
    <n v="7966.3"/>
    <x v="0"/>
  </r>
  <r>
    <n v="2016"/>
    <s v="BIT"/>
    <s v="Coal"/>
    <n v="68178"/>
    <n v="23.25"/>
    <n v="1585138.5"/>
    <n v="3.03"/>
    <n v="8.4"/>
    <n v="572695.20000000007"/>
    <x v="0"/>
  </r>
  <r>
    <n v="2016"/>
    <s v="BIT"/>
    <s v="Coal"/>
    <n v="40416"/>
    <n v="23.53"/>
    <n v="950988.4800000001"/>
    <n v="3.02"/>
    <n v="7.8"/>
    <n v="315244.79999999999"/>
    <x v="0"/>
  </r>
  <r>
    <n v="2016"/>
    <s v="BIT"/>
    <s v="Coal"/>
    <n v="47899"/>
    <n v="23.2"/>
    <n v="1111256.8"/>
    <n v="3.3"/>
    <n v="7.3"/>
    <n v="349662.7"/>
    <x v="0"/>
  </r>
  <r>
    <n v="2016"/>
    <s v="BIT"/>
    <s v="Coal"/>
    <n v="23508"/>
    <n v="23.12"/>
    <n v="543504.96000000008"/>
    <n v="3.51"/>
    <n v="7.4"/>
    <n v="173959.2"/>
    <x v="0"/>
  </r>
  <r>
    <n v="2016"/>
    <s v="BIT"/>
    <s v="Coal"/>
    <n v="97401"/>
    <n v="22.67"/>
    <n v="2208080.6700000004"/>
    <n v="3.37"/>
    <n v="7.5"/>
    <n v="730507.5"/>
    <x v="0"/>
  </r>
  <r>
    <n v="2016"/>
    <s v="BIT"/>
    <s v="Coal"/>
    <n v="52925"/>
    <n v="22.82"/>
    <n v="1207748.5"/>
    <n v="3.35"/>
    <n v="8.9"/>
    <n v="471032.5"/>
    <x v="0"/>
  </r>
  <r>
    <n v="2016"/>
    <s v="SUB"/>
    <s v="Coal"/>
    <n v="59349"/>
    <n v="18.132000000000001"/>
    <n v="1076116.068"/>
    <n v="0.23"/>
    <n v="4.9000000000000004"/>
    <n v="290810.10000000003"/>
    <x v="0"/>
  </r>
  <r>
    <n v="2016"/>
    <s v="BIT"/>
    <s v="Coal"/>
    <n v="35412"/>
    <n v="22.673999999999999"/>
    <n v="802931.68799999997"/>
    <n v="3.39"/>
    <n v="9.3000000000000007"/>
    <n v="329331.60000000003"/>
    <x v="0"/>
  </r>
  <r>
    <n v="2016"/>
    <s v="BIT"/>
    <s v="Coal"/>
    <n v="220525"/>
    <n v="22.033999999999999"/>
    <n v="4859047.8499999996"/>
    <n v="2.3199999999999998"/>
    <n v="9"/>
    <n v="1984725"/>
    <x v="0"/>
  </r>
  <r>
    <n v="2016"/>
    <s v="BIT"/>
    <s v="Coal"/>
    <n v="184194"/>
    <n v="22.18"/>
    <n v="4085422.92"/>
    <n v="3.04"/>
    <n v="9.3000000000000007"/>
    <n v="1713004.2000000002"/>
    <x v="0"/>
  </r>
  <r>
    <n v="2016"/>
    <s v="BIT"/>
    <s v="Coal"/>
    <n v="20250"/>
    <n v="21.911999999999999"/>
    <n v="443718"/>
    <n v="1.8"/>
    <n v="8.9"/>
    <n v="180225"/>
    <x v="0"/>
  </r>
  <r>
    <n v="2016"/>
    <s v="BIT"/>
    <s v="Coal"/>
    <n v="66264"/>
    <n v="22.725000000000001"/>
    <n v="1505849.4000000001"/>
    <n v="3.34"/>
    <n v="9.4"/>
    <n v="622881.6"/>
    <x v="0"/>
  </r>
  <r>
    <n v="2016"/>
    <s v="SUB"/>
    <s v="Coal"/>
    <n v="29453"/>
    <n v="17.448"/>
    <n v="513895.94400000002"/>
    <n v="0.18"/>
    <n v="4.5999999999999996"/>
    <n v="135483.79999999999"/>
    <x v="0"/>
  </r>
  <r>
    <n v="2016"/>
    <s v="SUB"/>
    <s v="Coal"/>
    <n v="81275"/>
    <n v="17.943000000000001"/>
    <n v="1458317.3250000002"/>
    <n v="0.25"/>
    <n v="5.2"/>
    <n v="422630"/>
    <x v="0"/>
  </r>
  <r>
    <n v="2016"/>
    <s v="SUB"/>
    <s v="Coal"/>
    <n v="48850"/>
    <n v="17.97"/>
    <n v="877834.5"/>
    <n v="0.2"/>
    <n v="5.2"/>
    <n v="254020"/>
    <x v="0"/>
  </r>
  <r>
    <n v="2016"/>
    <s v="SUB"/>
    <s v="Coal"/>
    <n v="64418"/>
    <n v="17.943000000000001"/>
    <n v="1155852.1740000001"/>
    <n v="0.24"/>
    <n v="5.3"/>
    <n v="341415.39999999997"/>
    <x v="0"/>
  </r>
  <r>
    <n v="2016"/>
    <s v="SUB"/>
    <s v="Coal"/>
    <n v="49033"/>
    <n v="17.917000000000002"/>
    <n v="878524.26100000006"/>
    <n v="0.19"/>
    <n v="5.3"/>
    <n v="259874.9"/>
    <x v="0"/>
  </r>
  <r>
    <n v="2016"/>
    <s v="SUB"/>
    <s v="Coal"/>
    <n v="48863"/>
    <n v="16.885999999999999"/>
    <n v="825100.61800000002"/>
    <n v="0.34"/>
    <n v="5.9"/>
    <n v="288291.7"/>
    <x v="0"/>
  </r>
  <r>
    <n v="2016"/>
    <s v="SUB"/>
    <s v="Coal"/>
    <n v="49035"/>
    <n v="17.503"/>
    <n v="858259.60499999998"/>
    <n v="0.19"/>
    <n v="4.4000000000000004"/>
    <n v="215754.00000000003"/>
    <x v="0"/>
  </r>
  <r>
    <n v="2016"/>
    <s v="SUB"/>
    <s v="Coal"/>
    <n v="48252"/>
    <n v="17.221"/>
    <n v="830947.69200000004"/>
    <n v="0.25"/>
    <n v="4.2"/>
    <n v="202658.4"/>
    <x v="0"/>
  </r>
  <r>
    <n v="2016"/>
    <s v="SUB"/>
    <s v="Coal"/>
    <n v="32417"/>
    <n v="17.594999999999999"/>
    <n v="570377.11499999999"/>
    <n v="0.17"/>
    <n v="4.5999999999999996"/>
    <n v="149118.19999999998"/>
    <x v="0"/>
  </r>
  <r>
    <n v="2016"/>
    <s v="SUB"/>
    <s v="Coal"/>
    <n v="48758"/>
    <n v="17.606999999999999"/>
    <n v="858482.10599999991"/>
    <n v="0.18"/>
    <n v="4.5999999999999996"/>
    <n v="224286.8"/>
    <x v="0"/>
  </r>
  <r>
    <n v="2016"/>
    <s v="SUB"/>
    <s v="Coal"/>
    <n v="65255"/>
    <n v="17.986000000000001"/>
    <n v="1173676.43"/>
    <n v="0.21"/>
    <n v="4.9000000000000004"/>
    <n v="319749.5"/>
    <x v="0"/>
  </r>
  <r>
    <n v="2016"/>
    <s v="SUB"/>
    <s v="Coal"/>
    <n v="17732"/>
    <n v="17.78"/>
    <n v="315274.96000000002"/>
    <n v="0.19"/>
    <n v="5.2"/>
    <n v="92206.400000000009"/>
    <x v="0"/>
  </r>
  <r>
    <n v="2016"/>
    <s v="SUB"/>
    <s v="Coal"/>
    <n v="15481"/>
    <n v="17.611999999999998"/>
    <n v="272651.37199999997"/>
    <n v="0.17"/>
    <n v="4.3"/>
    <n v="66568.3"/>
    <x v="0"/>
  </r>
  <r>
    <n v="2016"/>
    <s v="SUB"/>
    <s v="Coal"/>
    <n v="17721"/>
    <n v="17.62"/>
    <n v="312244.02"/>
    <n v="0.18"/>
    <n v="4.8"/>
    <n v="85060.800000000003"/>
    <x v="0"/>
  </r>
  <r>
    <n v="2016"/>
    <s v="SUB"/>
    <s v="Coal"/>
    <n v="28091"/>
    <n v="17.873999999999999"/>
    <n v="502098.53399999999"/>
    <n v="0.2"/>
    <n v="5.5"/>
    <n v="154500.5"/>
    <x v="0"/>
  </r>
  <r>
    <n v="2016"/>
    <s v="SUB"/>
    <s v="Coal"/>
    <n v="27852"/>
    <n v="18.036000000000001"/>
    <n v="502338.67200000002"/>
    <n v="0.21"/>
    <n v="5.0999999999999996"/>
    <n v="142045.19999999998"/>
    <x v="0"/>
  </r>
  <r>
    <n v="2016"/>
    <s v="BIT"/>
    <s v="Coal"/>
    <n v="4224"/>
    <n v="21.93"/>
    <n v="92632.319999999992"/>
    <n v="3.96"/>
    <n v="14.2"/>
    <n v="59980.799999999996"/>
    <x v="0"/>
  </r>
  <r>
    <n v="2016"/>
    <s v="BIT"/>
    <s v="Coal"/>
    <n v="13769"/>
    <n v="21.72"/>
    <n v="299062.68"/>
    <n v="3.3"/>
    <n v="13.6"/>
    <n v="187258.4"/>
    <x v="0"/>
  </r>
  <r>
    <n v="2016"/>
    <s v="SUB"/>
    <s v="Coal"/>
    <n v="114728"/>
    <n v="17.71"/>
    <n v="2031832.8800000001"/>
    <n v="0.24"/>
    <n v="5.5"/>
    <n v="631004"/>
    <x v="0"/>
  </r>
  <r>
    <n v="2016"/>
    <s v="SUB"/>
    <s v="Coal"/>
    <n v="16443"/>
    <n v="17.75"/>
    <n v="291863.25"/>
    <n v="0.24"/>
    <n v="5.7"/>
    <n v="93725.1"/>
    <x v="0"/>
  </r>
  <r>
    <n v="2016"/>
    <s v="SUB"/>
    <s v="Coal"/>
    <n v="16405"/>
    <n v="17.48"/>
    <n v="286759.40000000002"/>
    <n v="0.18"/>
    <n v="4.4000000000000004"/>
    <n v="72182"/>
    <x v="0"/>
  </r>
  <r>
    <n v="2016"/>
    <s v="SUB"/>
    <s v="Coal"/>
    <n v="16355"/>
    <n v="17.84"/>
    <n v="291773.2"/>
    <n v="0.36"/>
    <n v="5.0999999999999996"/>
    <n v="83410.5"/>
    <x v="0"/>
  </r>
  <r>
    <n v="2016"/>
    <s v="SUB"/>
    <s v="Coal"/>
    <n v="115"/>
    <n v="16.87"/>
    <n v="1940.0500000000002"/>
    <n v="0.28999999999999998"/>
    <n v="5.6"/>
    <n v="644"/>
    <x v="0"/>
  </r>
  <r>
    <n v="2016"/>
    <s v="SUB"/>
    <s v="Coal"/>
    <n v="32593"/>
    <n v="17.510000000000002"/>
    <n v="570703.43000000005"/>
    <n v="0.19"/>
    <n v="4.5"/>
    <n v="146668.5"/>
    <x v="0"/>
  </r>
  <r>
    <n v="2016"/>
    <s v="SUB"/>
    <s v="Coal"/>
    <n v="32664"/>
    <n v="16.77"/>
    <n v="547775.28"/>
    <n v="0.31"/>
    <n v="6"/>
    <n v="195984"/>
    <x v="0"/>
  </r>
  <r>
    <n v="2016"/>
    <s v="SUB"/>
    <s v="Coal"/>
    <n v="32734"/>
    <n v="17.23"/>
    <n v="564006.82000000007"/>
    <n v="0.25"/>
    <n v="4.3"/>
    <n v="140756.19999999998"/>
    <x v="0"/>
  </r>
  <r>
    <n v="2016"/>
    <s v="SUB"/>
    <s v="Coal"/>
    <n v="49043"/>
    <n v="17.239999999999998"/>
    <n v="845501.32"/>
    <n v="0.24"/>
    <n v="4.0999999999999996"/>
    <n v="201076.3"/>
    <x v="0"/>
  </r>
  <r>
    <n v="2016"/>
    <s v="SUB"/>
    <s v="Coal"/>
    <n v="49146"/>
    <n v="17.239999999999998"/>
    <n v="847277.03999999992"/>
    <n v="0.22"/>
    <n v="4"/>
    <n v="196584"/>
    <x v="0"/>
  </r>
  <r>
    <n v="2016"/>
    <s v="SUB"/>
    <s v="Coal"/>
    <n v="16325"/>
    <n v="16.850000000000001"/>
    <n v="275076.25"/>
    <n v="0.41"/>
    <n v="5.0999999999999996"/>
    <n v="83257.5"/>
    <x v="0"/>
  </r>
  <r>
    <n v="2016"/>
    <s v="SUB"/>
    <s v="Coal"/>
    <n v="83573"/>
    <n v="17.998000000000001"/>
    <n v="1504146.8540000001"/>
    <n v="0.26"/>
    <n v="5.0999999999999996"/>
    <n v="426222.3"/>
    <x v="0"/>
  </r>
  <r>
    <n v="2016"/>
    <s v="SUB"/>
    <s v="Coal"/>
    <n v="11795"/>
    <n v="17.98"/>
    <n v="212074.1"/>
    <n v="0.28000000000000003"/>
    <n v="5.0999999999999996"/>
    <n v="60154.499999999993"/>
    <x v="0"/>
  </r>
  <r>
    <n v="2016"/>
    <s v="BIT"/>
    <s v="Coal"/>
    <n v="9653"/>
    <n v="24.547999999999998"/>
    <n v="236961.84399999998"/>
    <n v="2.64"/>
    <n v="9.8000000000000007"/>
    <n v="94599.400000000009"/>
    <x v="0"/>
  </r>
  <r>
    <n v="2016"/>
    <s v="BIT"/>
    <s v="Coal"/>
    <n v="22248"/>
    <n v="22.951000000000001"/>
    <n v="510613.848"/>
    <n v="1.32"/>
    <n v="6.4"/>
    <n v="142387.20000000001"/>
    <x v="0"/>
  </r>
  <r>
    <n v="2016"/>
    <s v="BIT"/>
    <s v="Coal"/>
    <n v="43983"/>
    <n v="23.145"/>
    <n v="1017986.535"/>
    <n v="3.54"/>
    <n v="7.5"/>
    <n v="329872.5"/>
    <x v="0"/>
  </r>
  <r>
    <n v="2016"/>
    <s v="BIT"/>
    <s v="Coal"/>
    <n v="43382"/>
    <n v="22.466000000000001"/>
    <n v="974620.0120000001"/>
    <n v="3.17"/>
    <n v="10.8"/>
    <n v="468525.60000000003"/>
    <x v="0"/>
  </r>
  <r>
    <n v="2016"/>
    <s v="BIT"/>
    <s v="Coal"/>
    <n v="35354"/>
    <n v="22.474"/>
    <n v="794545.79599999997"/>
    <n v="3.14"/>
    <n v="11.1"/>
    <n v="392429.39999999997"/>
    <x v="0"/>
  </r>
  <r>
    <n v="2016"/>
    <s v="BIT"/>
    <s v="Coal"/>
    <n v="27178"/>
    <n v="22.44"/>
    <n v="609874.32000000007"/>
    <n v="3.15"/>
    <n v="11.1"/>
    <n v="301675.8"/>
    <x v="0"/>
  </r>
  <r>
    <n v="2016"/>
    <s v="BIT"/>
    <s v="Coal"/>
    <n v="11643"/>
    <n v="25.181000000000001"/>
    <n v="293182.38300000003"/>
    <n v="3.71"/>
    <n v="9.1999999999999993"/>
    <n v="107115.59999999999"/>
    <x v="0"/>
  </r>
  <r>
    <n v="2016"/>
    <s v="BIT"/>
    <s v="Coal"/>
    <n v="62872"/>
    <n v="22.146999999999998"/>
    <n v="1392426.1839999999"/>
    <n v="3.07"/>
    <n v="8.8000000000000007"/>
    <n v="553273.60000000009"/>
    <x v="0"/>
  </r>
  <r>
    <n v="2016"/>
    <s v="BIT"/>
    <s v="Coal"/>
    <n v="56018"/>
    <n v="22.600999999999999"/>
    <n v="1266062.818"/>
    <n v="3.29"/>
    <n v="10.7"/>
    <n v="599392.6"/>
    <x v="0"/>
  </r>
  <r>
    <n v="2016"/>
    <s v="BIT"/>
    <s v="Coal"/>
    <n v="6432"/>
    <n v="22.423999999999999"/>
    <n v="144231.16800000001"/>
    <n v="3.12"/>
    <n v="11"/>
    <n v="70752"/>
    <x v="0"/>
  </r>
  <r>
    <n v="2016"/>
    <s v="BIT"/>
    <s v="Coal"/>
    <n v="49712"/>
    <n v="22.701000000000001"/>
    <n v="1128512.112"/>
    <n v="2.54"/>
    <n v="8.1999999999999993"/>
    <n v="407638.39999999997"/>
    <x v="0"/>
  </r>
  <r>
    <n v="2016"/>
    <s v="BIT"/>
    <s v="Coal"/>
    <n v="25361"/>
    <n v="23.071999999999999"/>
    <n v="585128.99199999997"/>
    <n v="2.98"/>
    <n v="8"/>
    <n v="202888"/>
    <x v="0"/>
  </r>
  <r>
    <n v="2016"/>
    <s v="BIT"/>
    <s v="Coal"/>
    <n v="35216"/>
    <n v="23.521999999999998"/>
    <n v="828350.75199999998"/>
    <n v="2.5299999999999998"/>
    <n v="9"/>
    <n v="316944"/>
    <x v="0"/>
  </r>
  <r>
    <n v="2016"/>
    <s v="BIT"/>
    <s v="Coal"/>
    <n v="36223"/>
    <n v="23.03"/>
    <n v="834215.69000000006"/>
    <n v="3"/>
    <n v="8"/>
    <n v="289784"/>
    <x v="0"/>
  </r>
  <r>
    <n v="2016"/>
    <s v="BIT"/>
    <s v="Coal"/>
    <n v="49562"/>
    <n v="23.722000000000001"/>
    <n v="1175709.764"/>
    <n v="2.5099999999999998"/>
    <n v="8.4"/>
    <n v="416320.80000000005"/>
    <x v="0"/>
  </r>
  <r>
    <n v="2016"/>
    <s v="BIT"/>
    <s v="Coal"/>
    <n v="6155"/>
    <n v="20.88"/>
    <n v="128516.4"/>
    <n v="1.07"/>
    <n v="19.3"/>
    <n v="118791.5"/>
    <x v="0"/>
  </r>
  <r>
    <n v="2016"/>
    <s v="BIT"/>
    <s v="Coal"/>
    <n v="1571"/>
    <n v="19.344000000000001"/>
    <n v="30389.424000000003"/>
    <n v="0.96"/>
    <n v="22.1"/>
    <n v="34719.100000000006"/>
    <x v="0"/>
  </r>
  <r>
    <n v="2016"/>
    <s v="BIT"/>
    <s v="Coal"/>
    <n v="1582"/>
    <n v="22.893999999999998"/>
    <n v="36218.307999999997"/>
    <n v="0.92"/>
    <n v="17.8"/>
    <n v="28159.600000000002"/>
    <x v="0"/>
  </r>
  <r>
    <n v="2016"/>
    <s v="BIT"/>
    <s v="Coal"/>
    <n v="1645"/>
    <n v="20.47"/>
    <n v="33673.15"/>
    <n v="0.77"/>
    <n v="23.5"/>
    <n v="38657.5"/>
    <x v="0"/>
  </r>
  <r>
    <n v="2016"/>
    <s v="BIT"/>
    <s v="Coal"/>
    <n v="232392"/>
    <n v="24.116"/>
    <n v="5604365.4720000001"/>
    <n v="3.55"/>
    <n v="10.199999999999999"/>
    <n v="2370398.4"/>
    <x v="0"/>
  </r>
  <r>
    <n v="2016"/>
    <s v="BIT"/>
    <s v="Coal"/>
    <n v="29881"/>
    <n v="22.579000000000001"/>
    <n v="674683.09900000005"/>
    <n v="2.91"/>
    <n v="9.4"/>
    <n v="280881.40000000002"/>
    <x v="0"/>
  </r>
  <r>
    <n v="2016"/>
    <s v="BIT"/>
    <s v="Coal"/>
    <n v="9981"/>
    <n v="22.166"/>
    <n v="221238.84599999999"/>
    <n v="2.2799999999999998"/>
    <n v="10.5"/>
    <n v="104800.5"/>
    <x v="0"/>
  </r>
  <r>
    <n v="2016"/>
    <s v="BIT"/>
    <s v="Coal"/>
    <n v="3224"/>
    <n v="22.867000000000001"/>
    <n v="73723.207999999999"/>
    <n v="3.42"/>
    <n v="11.6"/>
    <n v="37398.400000000001"/>
    <x v="0"/>
  </r>
  <r>
    <n v="2016"/>
    <s v="BIT"/>
    <s v="Coal"/>
    <n v="6403"/>
    <n v="23.835000000000001"/>
    <n v="152615.505"/>
    <n v="2.58"/>
    <n v="8.4"/>
    <n v="53785.200000000004"/>
    <x v="0"/>
  </r>
  <r>
    <n v="2016"/>
    <s v="BIT"/>
    <s v="Coal"/>
    <n v="13009"/>
    <n v="23.667000000000002"/>
    <n v="307884.00300000003"/>
    <n v="2.48"/>
    <n v="8.1999999999999993"/>
    <n v="106673.79999999999"/>
    <x v="0"/>
  </r>
  <r>
    <n v="2016"/>
    <s v="BIT"/>
    <s v="Coal"/>
    <n v="22213"/>
    <n v="21.957999999999998"/>
    <n v="487753.05399999995"/>
    <n v="3.19"/>
    <n v="10.5"/>
    <n v="233236.5"/>
    <x v="0"/>
  </r>
  <r>
    <n v="2016"/>
    <s v="BIT"/>
    <s v="Coal"/>
    <n v="27955"/>
    <n v="23.632000000000001"/>
    <n v="660632.56000000006"/>
    <n v="2.88"/>
    <n v="9.1"/>
    <n v="254390.5"/>
    <x v="0"/>
  </r>
  <r>
    <n v="2016"/>
    <s v="BIT"/>
    <s v="Coal"/>
    <n v="23222"/>
    <n v="22.292000000000002"/>
    <n v="517664.82400000002"/>
    <n v="3.98"/>
    <n v="10.1"/>
    <n v="234542.19999999998"/>
    <x v="0"/>
  </r>
  <r>
    <n v="2016"/>
    <s v="BIT"/>
    <s v="Coal"/>
    <n v="12294"/>
    <n v="23.288"/>
    <n v="286302.67200000002"/>
    <n v="2.79"/>
    <n v="6.6"/>
    <n v="81140.399999999994"/>
    <x v="0"/>
  </r>
  <r>
    <n v="2016"/>
    <s v="BIT"/>
    <s v="Coal"/>
    <n v="34624"/>
    <n v="23.594000000000001"/>
    <n v="816918.65600000008"/>
    <n v="2.73"/>
    <n v="8.6999999999999993"/>
    <n v="301228.79999999999"/>
    <x v="0"/>
  </r>
  <r>
    <n v="2016"/>
    <s v="BIT"/>
    <s v="Coal"/>
    <n v="14236"/>
    <n v="23.271999999999998"/>
    <n v="331300.19199999998"/>
    <n v="2.69"/>
    <n v="8.4"/>
    <n v="119582.40000000001"/>
    <x v="0"/>
  </r>
  <r>
    <n v="2016"/>
    <s v="BIT"/>
    <s v="Coal"/>
    <n v="219328"/>
    <n v="23.262"/>
    <n v="5102007.9359999998"/>
    <n v="2.86"/>
    <n v="8.1"/>
    <n v="1776556.7999999998"/>
    <x v="0"/>
  </r>
  <r>
    <n v="2016"/>
    <s v="SUB"/>
    <s v="Coal"/>
    <n v="127144"/>
    <n v="18.045999999999999"/>
    <n v="2294440.6239999998"/>
    <n v="0.2"/>
    <n v="4.8"/>
    <n v="610291.19999999995"/>
    <x v="0"/>
  </r>
  <r>
    <n v="2016"/>
    <s v="SUB"/>
    <s v="Coal"/>
    <n v="95523"/>
    <n v="17.771999999999998"/>
    <n v="1697634.7559999998"/>
    <n v="0.33"/>
    <n v="5.3"/>
    <n v="506271.89999999997"/>
    <x v="0"/>
  </r>
  <r>
    <n v="2016"/>
    <s v="BIT"/>
    <s v="Coal"/>
    <n v="30223"/>
    <n v="24.15"/>
    <n v="729885.45"/>
    <n v="3.47"/>
    <n v="10.1"/>
    <n v="305252.3"/>
    <x v="0"/>
  </r>
  <r>
    <n v="2016"/>
    <s v="BIT"/>
    <s v="Coal"/>
    <n v="22044"/>
    <n v="24.15"/>
    <n v="532362.6"/>
    <n v="3.55"/>
    <n v="10.1"/>
    <n v="222644.4"/>
    <x v="0"/>
  </r>
  <r>
    <n v="2016"/>
    <s v="BIT"/>
    <s v="Coal"/>
    <n v="11838"/>
    <n v="23.53"/>
    <n v="278548.14"/>
    <n v="1.61"/>
    <n v="10.7"/>
    <n v="126666.59999999999"/>
    <x v="0"/>
  </r>
  <r>
    <n v="2016"/>
    <s v="BIT"/>
    <s v="Coal"/>
    <n v="22071"/>
    <n v="23.28"/>
    <n v="513812.88"/>
    <n v="1.52"/>
    <n v="12.1"/>
    <n v="267059.09999999998"/>
    <x v="0"/>
  </r>
  <r>
    <n v="2016"/>
    <s v="SUB"/>
    <s v="Coal"/>
    <n v="15202"/>
    <n v="16.77"/>
    <n v="254937.53999999998"/>
    <n v="0.28999999999999998"/>
    <n v="6.1"/>
    <n v="92732.2"/>
    <x v="0"/>
  </r>
  <r>
    <n v="2016"/>
    <s v="SUB"/>
    <s v="Coal"/>
    <n v="30032"/>
    <n v="17.97"/>
    <n v="539675.03999999992"/>
    <n v="0.23"/>
    <n v="5.4"/>
    <n v="162172.80000000002"/>
    <x v="0"/>
  </r>
  <r>
    <n v="2016"/>
    <s v="SUB"/>
    <s v="Coal"/>
    <n v="45486"/>
    <n v="16.89"/>
    <n v="768258.54"/>
    <n v="0.3"/>
    <n v="5.7"/>
    <n v="259270.2"/>
    <x v="0"/>
  </r>
  <r>
    <n v="2016"/>
    <s v="SUB"/>
    <s v="Coal"/>
    <n v="30316"/>
    <n v="16.600000000000001"/>
    <n v="503245.60000000003"/>
    <n v="0.28999999999999998"/>
    <n v="5.9"/>
    <n v="178864.40000000002"/>
    <x v="0"/>
  </r>
  <r>
    <n v="2016"/>
    <s v="SUB"/>
    <s v="Coal"/>
    <n v="346"/>
    <n v="17.600000000000001"/>
    <n v="6089.6"/>
    <n v="0.2"/>
    <n v="4.5999999999999996"/>
    <n v="1591.6"/>
    <x v="0"/>
  </r>
  <r>
    <n v="2016"/>
    <s v="BIT"/>
    <s v="Coal"/>
    <n v="10488"/>
    <n v="24.5"/>
    <n v="256956"/>
    <n v="0.95"/>
    <n v="11.3"/>
    <n v="118514.40000000001"/>
    <x v="0"/>
  </r>
  <r>
    <n v="2016"/>
    <s v="BIT"/>
    <s v="Coal"/>
    <n v="11732"/>
    <n v="25.21"/>
    <n v="295763.72000000003"/>
    <n v="0.79"/>
    <n v="10.6"/>
    <n v="124359.2"/>
    <x v="0"/>
  </r>
  <r>
    <n v="2016"/>
    <s v="BIT"/>
    <s v="Coal"/>
    <n v="13392"/>
    <n v="26.05"/>
    <n v="348861.60000000003"/>
    <n v="1.63"/>
    <n v="7.6"/>
    <n v="101779.2"/>
    <x v="0"/>
  </r>
  <r>
    <n v="2016"/>
    <s v="BIT"/>
    <s v="Coal"/>
    <n v="57745"/>
    <n v="26.02"/>
    <n v="1502524.9"/>
    <n v="2.65"/>
    <n v="7.5"/>
    <n v="433087.5"/>
    <x v="0"/>
  </r>
  <r>
    <n v="2016"/>
    <s v="BIT"/>
    <s v="Coal"/>
    <n v="13386"/>
    <n v="26.23"/>
    <n v="351114.78"/>
    <n v="2.59"/>
    <n v="7.6"/>
    <n v="101733.59999999999"/>
    <x v="0"/>
  </r>
  <r>
    <n v="2016"/>
    <s v="BIT"/>
    <s v="Coal"/>
    <n v="65837"/>
    <n v="21.31"/>
    <n v="1402986.47"/>
    <n v="0.55000000000000004"/>
    <n v="7.7"/>
    <n v="506944.9"/>
    <x v="0"/>
  </r>
  <r>
    <n v="2016"/>
    <s v="BIT"/>
    <s v="Coal"/>
    <n v="39605"/>
    <n v="23.8"/>
    <n v="942599"/>
    <n v="0.81"/>
    <n v="11.7"/>
    <n v="463378.5"/>
    <x v="0"/>
  </r>
  <r>
    <n v="2016"/>
    <s v="SUB"/>
    <s v="Coal"/>
    <n v="23910"/>
    <n v="17.925000000000001"/>
    <n v="428586.75"/>
    <n v="0.27"/>
    <n v="4.4000000000000004"/>
    <n v="105204.00000000001"/>
    <x v="0"/>
  </r>
  <r>
    <n v="2016"/>
    <s v="SUB"/>
    <s v="Coal"/>
    <n v="15790"/>
    <n v="18.007999999999999"/>
    <n v="284346.32"/>
    <n v="0.26"/>
    <n v="5.4"/>
    <n v="85266"/>
    <x v="0"/>
  </r>
  <r>
    <n v="2016"/>
    <s v="SUB"/>
    <s v="Coal"/>
    <n v="12003"/>
    <n v="17.936"/>
    <n v="215285.80799999999"/>
    <n v="0.19"/>
    <n v="5.2"/>
    <n v="62415.6"/>
    <x v="0"/>
  </r>
  <r>
    <n v="2016"/>
    <s v="SUB"/>
    <s v="Coal"/>
    <n v="4022"/>
    <n v="18.084"/>
    <n v="72733.847999999998"/>
    <n v="0.25"/>
    <n v="4.9000000000000004"/>
    <n v="19707.800000000003"/>
    <x v="0"/>
  </r>
  <r>
    <n v="2016"/>
    <s v="SUB"/>
    <s v="Coal"/>
    <n v="3299"/>
    <n v="18.027999999999999"/>
    <n v="59474.371999999996"/>
    <n v="0.35"/>
    <n v="4.7"/>
    <n v="15505.300000000001"/>
    <x v="0"/>
  </r>
  <r>
    <n v="2016"/>
    <s v="SUB"/>
    <s v="Coal"/>
    <n v="244"/>
    <n v="17.754000000000001"/>
    <n v="4331.9760000000006"/>
    <n v="0.28999999999999998"/>
    <n v="5"/>
    <n v="1220"/>
    <x v="0"/>
  </r>
  <r>
    <n v="2016"/>
    <s v="SUB"/>
    <s v="Coal"/>
    <n v="121"/>
    <n v="17.748000000000001"/>
    <n v="2147.5080000000003"/>
    <n v="0.26"/>
    <n v="6.1"/>
    <n v="738.09999999999991"/>
    <x v="0"/>
  </r>
  <r>
    <n v="2016"/>
    <s v="SUB"/>
    <s v="Coal"/>
    <n v="95246"/>
    <n v="17.652000000000001"/>
    <n v="1681282.392"/>
    <n v="0.24"/>
    <n v="5.4"/>
    <n v="514328.4"/>
    <x v="0"/>
  </r>
  <r>
    <n v="2016"/>
    <s v="SUB"/>
    <s v="Coal"/>
    <n v="78840"/>
    <n v="17.63"/>
    <n v="1389949.2"/>
    <n v="0.17"/>
    <n v="4.7"/>
    <n v="370548"/>
    <x v="0"/>
  </r>
  <r>
    <n v="2016"/>
    <s v="SUB"/>
    <s v="Coal"/>
    <n v="15852"/>
    <n v="17.812000000000001"/>
    <n v="282355.82400000002"/>
    <n v="0.26"/>
    <n v="6.1"/>
    <n v="96697.2"/>
    <x v="0"/>
  </r>
  <r>
    <n v="2016"/>
    <s v="SUB"/>
    <s v="Coal"/>
    <n v="31516"/>
    <n v="17.832000000000001"/>
    <n v="561993.31200000003"/>
    <n v="0.23"/>
    <n v="5.4"/>
    <n v="170186.40000000002"/>
    <x v="0"/>
  </r>
  <r>
    <n v="2016"/>
    <s v="SUB"/>
    <s v="Coal"/>
    <n v="31612"/>
    <n v="17.989000000000001"/>
    <n v="568668.26800000004"/>
    <n v="0.3"/>
    <n v="4.5999999999999996"/>
    <n v="145415.19999999998"/>
    <x v="0"/>
  </r>
  <r>
    <n v="2016"/>
    <s v="SUB"/>
    <s v="Coal"/>
    <n v="111369"/>
    <n v="17.699000000000002"/>
    <n v="1971119.9310000001"/>
    <n v="0.24"/>
    <n v="5.5"/>
    <n v="612529.5"/>
    <x v="0"/>
  </r>
  <r>
    <n v="2016"/>
    <s v="SUB"/>
    <s v="Coal"/>
    <n v="23577"/>
    <n v="17.928000000000001"/>
    <n v="422688.45600000001"/>
    <n v="0.37"/>
    <n v="4.7"/>
    <n v="110811.90000000001"/>
    <x v="0"/>
  </r>
  <r>
    <n v="2016"/>
    <s v="SUB"/>
    <s v="Coal"/>
    <n v="12562"/>
    <n v="18.027999999999999"/>
    <n v="226467.73599999998"/>
    <n v="0.35"/>
    <n v="4.7"/>
    <n v="59041.4"/>
    <x v="0"/>
  </r>
  <r>
    <n v="2016"/>
    <s v="SUB"/>
    <s v="Coal"/>
    <n v="3928"/>
    <n v="17.936"/>
    <n v="70452.607999999993"/>
    <n v="0.19"/>
    <n v="5.2"/>
    <n v="20425.600000000002"/>
    <x v="0"/>
  </r>
  <r>
    <n v="2016"/>
    <s v="SUB"/>
    <s v="Coal"/>
    <n v="11700"/>
    <n v="18.084"/>
    <n v="211582.8"/>
    <n v="0.25"/>
    <n v="4.9000000000000004"/>
    <n v="57330.000000000007"/>
    <x v="0"/>
  </r>
  <r>
    <n v="2016"/>
    <s v="BIT"/>
    <s v="Coal"/>
    <n v="275"/>
    <n v="22.603999999999999"/>
    <n v="6216.0999999999995"/>
    <n v="0.54"/>
    <n v="7.3"/>
    <n v="2007.5"/>
    <x v="0"/>
  </r>
  <r>
    <n v="2016"/>
    <s v="BIT"/>
    <s v="Coal"/>
    <n v="77767"/>
    <n v="26.015000000000001"/>
    <n v="2023108.5050000001"/>
    <n v="2.5"/>
    <n v="7.5"/>
    <n v="583252.5"/>
    <x v="0"/>
  </r>
  <r>
    <n v="2016"/>
    <s v="BIT"/>
    <s v="Coal"/>
    <n v="61420"/>
    <n v="26.064"/>
    <n v="1600850.88"/>
    <n v="2.5299999999999998"/>
    <n v="7.6"/>
    <n v="466792"/>
    <x v="0"/>
  </r>
  <r>
    <n v="2016"/>
    <s v="BIT"/>
    <s v="Coal"/>
    <n v="15542"/>
    <n v="26.015999999999998"/>
    <n v="404340.67199999996"/>
    <n v="2.81"/>
    <n v="7.6"/>
    <n v="118119.2"/>
    <x v="0"/>
  </r>
  <r>
    <n v="2016"/>
    <s v="SUB"/>
    <s v="Coal"/>
    <n v="31485"/>
    <n v="17.8"/>
    <n v="560433"/>
    <n v="0.32"/>
    <n v="5.0999999999999996"/>
    <n v="160573.5"/>
    <x v="0"/>
  </r>
  <r>
    <n v="2016"/>
    <s v="SUB"/>
    <s v="Coal"/>
    <n v="30205"/>
    <n v="17.7"/>
    <n v="534628.5"/>
    <n v="0.19"/>
    <n v="4.3"/>
    <n v="129881.5"/>
    <x v="0"/>
  </r>
  <r>
    <n v="2016"/>
    <s v="SUB"/>
    <s v="Coal"/>
    <n v="15744"/>
    <n v="17.899999999999999"/>
    <n v="281817.59999999998"/>
    <n v="0.23"/>
    <n v="4.3"/>
    <n v="67699.199999999997"/>
    <x v="0"/>
  </r>
  <r>
    <n v="2016"/>
    <s v="SUB"/>
    <s v="Coal"/>
    <n v="31511"/>
    <n v="17.600000000000001"/>
    <n v="554593.60000000009"/>
    <n v="0.18"/>
    <n v="4.5999999999999996"/>
    <n v="144950.59999999998"/>
    <x v="0"/>
  </r>
  <r>
    <n v="2016"/>
    <s v="SUB"/>
    <s v="Coal"/>
    <n v="77680"/>
    <n v="17.637"/>
    <n v="1370042.1600000001"/>
    <n v="0.19"/>
    <n v="4.5"/>
    <n v="349560"/>
    <x v="0"/>
  </r>
  <r>
    <n v="2016"/>
    <s v="SUB"/>
    <s v="Coal"/>
    <n v="94472"/>
    <n v="17.7"/>
    <n v="1672154.4"/>
    <n v="0.23"/>
    <n v="5.5"/>
    <n v="519596"/>
    <x v="0"/>
  </r>
  <r>
    <n v="2016"/>
    <s v="SUB"/>
    <s v="Coal"/>
    <n v="93346"/>
    <n v="17.75"/>
    <n v="1656891.5"/>
    <n v="0.31"/>
    <n v="4.9000000000000004"/>
    <n v="457395.4"/>
    <x v="0"/>
  </r>
  <r>
    <n v="2016"/>
    <s v="SUB"/>
    <s v="Coal"/>
    <n v="30194"/>
    <n v="17.600000000000001"/>
    <n v="531414.4"/>
    <n v="0.18"/>
    <n v="4.7"/>
    <n v="141911.80000000002"/>
    <x v="0"/>
  </r>
  <r>
    <n v="2016"/>
    <s v="SUB"/>
    <s v="Coal"/>
    <n v="14361"/>
    <n v="17.899999999999999"/>
    <n v="257061.89999999997"/>
    <n v="0.19"/>
    <n v="5.2"/>
    <n v="74677.2"/>
    <x v="0"/>
  </r>
  <r>
    <n v="2016"/>
    <s v="SUB"/>
    <s v="Coal"/>
    <n v="15177"/>
    <n v="17.600000000000001"/>
    <n v="267115.2"/>
    <n v="0.24"/>
    <n v="5.8"/>
    <n v="88026.599999999991"/>
    <x v="0"/>
  </r>
  <r>
    <n v="2016"/>
    <s v="SUB"/>
    <s v="Coal"/>
    <n v="14513"/>
    <n v="17.5"/>
    <n v="253977.5"/>
    <n v="0.22"/>
    <n v="6.1"/>
    <n v="88529.299999999988"/>
    <x v="0"/>
  </r>
  <r>
    <n v="2016"/>
    <s v="SUB"/>
    <s v="Coal"/>
    <n v="14574"/>
    <n v="17.986000000000001"/>
    <n v="262127.96400000001"/>
    <n v="0.23"/>
    <n v="5"/>
    <n v="72870"/>
    <x v="0"/>
  </r>
  <r>
    <n v="2016"/>
    <s v="SUB"/>
    <s v="Coal"/>
    <n v="14826"/>
    <n v="17.61"/>
    <n v="261085.86"/>
    <n v="0.18"/>
    <n v="5"/>
    <n v="74130"/>
    <x v="0"/>
  </r>
  <r>
    <n v="2016"/>
    <s v="SUB"/>
    <s v="Coal"/>
    <n v="29362"/>
    <n v="18.88"/>
    <n v="554354.55999999994"/>
    <n v="0.37"/>
    <n v="4.4000000000000004"/>
    <n v="129192.80000000002"/>
    <x v="0"/>
  </r>
  <r>
    <n v="2016"/>
    <s v="SUB"/>
    <s v="Coal"/>
    <n v="59031"/>
    <n v="19.07"/>
    <n v="1125721.17"/>
    <n v="0.38"/>
    <n v="4.5999999999999996"/>
    <n v="271542.59999999998"/>
    <x v="0"/>
  </r>
  <r>
    <n v="2016"/>
    <s v="SUB"/>
    <s v="Coal"/>
    <n v="193397"/>
    <n v="17.93"/>
    <n v="3467608.21"/>
    <n v="0.26"/>
    <n v="5"/>
    <n v="966985"/>
    <x v="0"/>
  </r>
  <r>
    <n v="2016"/>
    <s v="SUB"/>
    <s v="Coal"/>
    <n v="44973"/>
    <n v="17.77"/>
    <n v="799170.21"/>
    <n v="0.23"/>
    <n v="5.7"/>
    <n v="256346.1"/>
    <x v="0"/>
  </r>
  <r>
    <n v="2016"/>
    <s v="SUB"/>
    <s v="Coal"/>
    <n v="12438"/>
    <n v="17.75"/>
    <n v="220774.5"/>
    <n v="0.18"/>
    <n v="4.4000000000000004"/>
    <n v="54727.200000000004"/>
    <x v="0"/>
  </r>
  <r>
    <n v="2016"/>
    <s v="SUB"/>
    <s v="Coal"/>
    <n v="37613"/>
    <n v="18.239999999999998"/>
    <n v="686061.12"/>
    <n v="0.21"/>
    <n v="4.5999999999999996"/>
    <n v="173019.8"/>
    <x v="0"/>
  </r>
  <r>
    <n v="2016"/>
    <s v="SUB"/>
    <s v="Coal"/>
    <n v="12578"/>
    <n v="18.18"/>
    <n v="228668.04"/>
    <n v="0.18"/>
    <n v="4"/>
    <n v="50312"/>
    <x v="0"/>
  </r>
  <r>
    <n v="2016"/>
    <s v="SUB"/>
    <s v="Coal"/>
    <n v="45774"/>
    <n v="18.03"/>
    <n v="825305.22000000009"/>
    <n v="0.25"/>
    <n v="4.7"/>
    <n v="215137.80000000002"/>
    <x v="0"/>
  </r>
  <r>
    <n v="2016"/>
    <s v="SUB"/>
    <s v="Coal"/>
    <n v="30268"/>
    <n v="17.48"/>
    <n v="529084.64"/>
    <n v="0.18"/>
    <n v="4.5999999999999996"/>
    <n v="139232.79999999999"/>
    <x v="0"/>
  </r>
  <r>
    <n v="2016"/>
    <s v="SUB"/>
    <s v="Coal"/>
    <n v="16073"/>
    <n v="17.29"/>
    <n v="277902.17"/>
    <n v="0.22"/>
    <n v="3.7"/>
    <n v="59470.100000000006"/>
    <x v="0"/>
  </r>
  <r>
    <n v="2016"/>
    <s v="SUB"/>
    <s v="Coal"/>
    <n v="15988"/>
    <n v="17.3"/>
    <n v="276592.40000000002"/>
    <n v="0.41"/>
    <n v="6.7"/>
    <n v="107119.6"/>
    <x v="0"/>
  </r>
  <r>
    <n v="2016"/>
    <s v="SUB"/>
    <s v="Coal"/>
    <n v="162593"/>
    <n v="17.920000000000002"/>
    <n v="2913666.56"/>
    <n v="0.21"/>
    <n v="5.6"/>
    <n v="910520.79999999993"/>
    <x v="0"/>
  </r>
  <r>
    <n v="2016"/>
    <s v="SUB"/>
    <s v="Coal"/>
    <n v="77776"/>
    <n v="17.649999999999999"/>
    <n v="1372746.4"/>
    <n v="0.23"/>
    <n v="5.5"/>
    <n v="427768"/>
    <x v="0"/>
  </r>
  <r>
    <n v="2016"/>
    <s v="SUB"/>
    <s v="Coal"/>
    <n v="39071"/>
    <n v="17.7"/>
    <n v="691556.7"/>
    <n v="0.24"/>
    <n v="5.4"/>
    <n v="210983.40000000002"/>
    <x v="0"/>
  </r>
  <r>
    <n v="2016"/>
    <s v="SUB"/>
    <s v="Coal"/>
    <n v="12869"/>
    <n v="18.21"/>
    <n v="234344.49000000002"/>
    <n v="0.19"/>
    <n v="4.5"/>
    <n v="57910.5"/>
    <x v="0"/>
  </r>
  <r>
    <n v="2016"/>
    <s v="SUB"/>
    <s v="Coal"/>
    <n v="428330"/>
    <n v="17.579999999999998"/>
    <n v="7530041.3999999994"/>
    <n v="0.18"/>
    <n v="4.5"/>
    <n v="1927485"/>
    <x v="0"/>
  </r>
  <r>
    <n v="2016"/>
    <s v="SUB"/>
    <s v="Coal"/>
    <n v="192063"/>
    <n v="17.579999999999998"/>
    <n v="3376467.5399999996"/>
    <n v="0.18"/>
    <n v="4.5"/>
    <n v="864283.5"/>
    <x v="0"/>
  </r>
  <r>
    <n v="2016"/>
    <s v="SUB"/>
    <s v="Coal"/>
    <n v="79101"/>
    <n v="17.13"/>
    <n v="1355000.13"/>
    <n v="0.25"/>
    <n v="4.7"/>
    <n v="371774.7"/>
    <x v="0"/>
  </r>
  <r>
    <n v="2016"/>
    <s v="SUB"/>
    <s v="Coal"/>
    <n v="31799"/>
    <n v="17.739999999999998"/>
    <n v="564114.25999999989"/>
    <n v="0.24"/>
    <n v="5.7"/>
    <n v="181254.30000000002"/>
    <x v="0"/>
  </r>
  <r>
    <n v="2016"/>
    <s v="SUB"/>
    <s v="Coal"/>
    <n v="15884"/>
    <n v="17.670000000000002"/>
    <n v="280670.28000000003"/>
    <n v="0.18"/>
    <n v="4.5999999999999996"/>
    <n v="73066.399999999994"/>
    <x v="0"/>
  </r>
  <r>
    <n v="2016"/>
    <s v="SUB"/>
    <s v="Coal"/>
    <n v="62719"/>
    <n v="17.14"/>
    <n v="1075003.6600000001"/>
    <n v="0.27"/>
    <n v="4.7"/>
    <n v="294779.3"/>
    <x v="0"/>
  </r>
  <r>
    <n v="2016"/>
    <s v="BIT"/>
    <s v="Coal"/>
    <n v="20127"/>
    <n v="22.53"/>
    <n v="453461.31"/>
    <n v="3.21"/>
    <n v="9"/>
    <n v="181143"/>
    <x v="0"/>
  </r>
  <r>
    <n v="2016"/>
    <s v="SUB"/>
    <s v="Coal"/>
    <n v="79233"/>
    <n v="17.649999999999999"/>
    <n v="1398462.45"/>
    <n v="0.18"/>
    <n v="4.5999999999999996"/>
    <n v="364471.8"/>
    <x v="0"/>
  </r>
  <r>
    <n v="2016"/>
    <s v="SUB"/>
    <s v="Coal"/>
    <n v="142652"/>
    <n v="17.600000000000001"/>
    <n v="2510675.2000000002"/>
    <n v="0.18"/>
    <n v="4.4000000000000004"/>
    <n v="627668.80000000005"/>
    <x v="0"/>
  </r>
  <r>
    <n v="2016"/>
    <s v="SUB"/>
    <s v="Coal"/>
    <n v="310695"/>
    <n v="17.626999999999999"/>
    <n v="5476620.7649999997"/>
    <n v="0.18"/>
    <n v="4.4000000000000004"/>
    <n v="1367058"/>
    <x v="0"/>
  </r>
  <r>
    <n v="2016"/>
    <s v="SUB"/>
    <s v="Coal"/>
    <n v="452307"/>
    <n v="17.63"/>
    <n v="7974172.4099999992"/>
    <n v="0.18"/>
    <n v="4.5999999999999996"/>
    <n v="2080612.2"/>
    <x v="0"/>
  </r>
  <r>
    <n v="2016"/>
    <s v="SUB"/>
    <s v="Coal"/>
    <n v="44059"/>
    <n v="17.309999999999999"/>
    <n v="762661.28999999992"/>
    <n v="0.21"/>
    <n v="4"/>
    <n v="176236"/>
    <x v="0"/>
  </r>
  <r>
    <n v="2016"/>
    <s v="SUB"/>
    <s v="Coal"/>
    <n v="157373"/>
    <n v="16.89"/>
    <n v="2658029.9700000002"/>
    <n v="0.37"/>
    <n v="5.5"/>
    <n v="865551.5"/>
    <x v="0"/>
  </r>
  <r>
    <n v="2016"/>
    <s v="SUB"/>
    <s v="Coal"/>
    <n v="267459"/>
    <n v="17.516999999999999"/>
    <n v="4685079.3030000003"/>
    <n v="0.8"/>
    <n v="22.4"/>
    <n v="5991081.5999999996"/>
    <x v="0"/>
  </r>
  <r>
    <n v="2016"/>
    <s v="BIT"/>
    <s v="Coal"/>
    <n v="462702"/>
    <n v="18.827999999999999"/>
    <n v="8711753.2559999991"/>
    <n v="0.8"/>
    <n v="24"/>
    <n v="11104848"/>
    <x v="0"/>
  </r>
  <r>
    <n v="2016"/>
    <s v="BIT"/>
    <s v="Coal"/>
    <n v="12496"/>
    <n v="24.315999999999999"/>
    <n v="303852.73599999998"/>
    <n v="0.95"/>
    <n v="12.7"/>
    <n v="158699.19999999998"/>
    <x v="0"/>
  </r>
  <r>
    <n v="2016"/>
    <s v="BIT"/>
    <s v="Coal"/>
    <n v="11290"/>
    <n v="24.896000000000001"/>
    <n v="281075.84000000003"/>
    <n v="0.79"/>
    <n v="10.3"/>
    <n v="116287.00000000001"/>
    <x v="0"/>
  </r>
  <r>
    <n v="2016"/>
    <s v="BIT"/>
    <s v="Coal"/>
    <n v="11749"/>
    <n v="26.103999999999999"/>
    <n v="306695.89600000001"/>
    <n v="2.66"/>
    <n v="7.3"/>
    <n v="85767.7"/>
    <x v="0"/>
  </r>
  <r>
    <n v="2016"/>
    <s v="BIT"/>
    <s v="Coal"/>
    <n v="11748"/>
    <n v="25.786000000000001"/>
    <n v="302933.92800000001"/>
    <n v="2.81"/>
    <n v="7.7"/>
    <n v="90459.6"/>
    <x v="0"/>
  </r>
  <r>
    <n v="2016"/>
    <s v="BIT"/>
    <s v="Coal"/>
    <n v="23433"/>
    <n v="25.898"/>
    <n v="606867.83400000003"/>
    <n v="2.73"/>
    <n v="7.6"/>
    <n v="178090.8"/>
    <x v="0"/>
  </r>
  <r>
    <n v="2016"/>
    <s v="BIT"/>
    <s v="Coal"/>
    <n v="24301"/>
    <n v="23.904"/>
    <n v="580891.10400000005"/>
    <n v="0.67"/>
    <n v="12"/>
    <n v="291612"/>
    <x v="0"/>
  </r>
  <r>
    <n v="2016"/>
    <s v="BIT"/>
    <s v="Coal"/>
    <n v="11683"/>
    <n v="25.832000000000001"/>
    <n v="301795.25599999999"/>
    <n v="2.65"/>
    <n v="7.6"/>
    <n v="88790.8"/>
    <x v="0"/>
  </r>
  <r>
    <n v="2016"/>
    <s v="BIT"/>
    <s v="Coal"/>
    <n v="64234"/>
    <n v="24.963999999999999"/>
    <n v="1603537.5759999999"/>
    <n v="1.41"/>
    <n v="7.6"/>
    <n v="488178.39999999997"/>
    <x v="0"/>
  </r>
  <r>
    <n v="2016"/>
    <s v="BIT"/>
    <s v="Coal"/>
    <n v="46272"/>
    <n v="24.045999999999999"/>
    <n v="1112656.5119999999"/>
    <n v="0.74"/>
    <n v="12.9"/>
    <n v="596908.80000000005"/>
    <x v="0"/>
  </r>
  <r>
    <n v="2016"/>
    <s v="BIT"/>
    <s v="Coal"/>
    <n v="11781"/>
    <n v="25.844000000000001"/>
    <n v="304468.16399999999"/>
    <n v="2.88"/>
    <n v="7.8"/>
    <n v="91891.8"/>
    <x v="0"/>
  </r>
  <r>
    <n v="2016"/>
    <s v="BIT"/>
    <s v="Coal"/>
    <n v="11728"/>
    <n v="26.03"/>
    <n v="305279.84000000003"/>
    <n v="2.63"/>
    <n v="7.6"/>
    <n v="89132.800000000003"/>
    <x v="0"/>
  </r>
  <r>
    <n v="2016"/>
    <s v="BIT"/>
    <s v="Coal"/>
    <n v="23448"/>
    <n v="25.957999999999998"/>
    <n v="608663.18400000001"/>
    <n v="2.84"/>
    <n v="7.6"/>
    <n v="178204.79999999999"/>
    <x v="0"/>
  </r>
  <r>
    <n v="2016"/>
    <s v="BIT"/>
    <s v="Coal"/>
    <n v="11610"/>
    <n v="26.238"/>
    <n v="304623.18"/>
    <n v="2.52"/>
    <n v="7.4"/>
    <n v="85914"/>
    <x v="0"/>
  </r>
  <r>
    <n v="2016"/>
    <s v="BIT"/>
    <s v="Coal"/>
    <n v="46055"/>
    <n v="23.97"/>
    <n v="1103938.3499999999"/>
    <n v="0.71"/>
    <n v="11.8"/>
    <n v="543449"/>
    <x v="0"/>
  </r>
  <r>
    <n v="2016"/>
    <s v="BIT"/>
    <s v="Coal"/>
    <n v="35802"/>
    <n v="26.071999999999999"/>
    <n v="933429.74399999995"/>
    <n v="2.39"/>
    <n v="7.5"/>
    <n v="268515"/>
    <x v="0"/>
  </r>
  <r>
    <n v="2016"/>
    <s v="BIT"/>
    <s v="Coal"/>
    <n v="10173"/>
    <n v="25.027999999999999"/>
    <n v="254609.84399999998"/>
    <n v="0.89"/>
    <n v="12.4"/>
    <n v="126145.2"/>
    <x v="0"/>
  </r>
  <r>
    <n v="2016"/>
    <s v="BIT"/>
    <s v="Coal"/>
    <n v="45617"/>
    <n v="24.542000000000002"/>
    <n v="1119532.4140000001"/>
    <n v="0.73"/>
    <n v="10.4"/>
    <n v="474416.8"/>
    <x v="0"/>
  </r>
  <r>
    <n v="2016"/>
    <s v="BIT"/>
    <s v="Coal"/>
    <n v="71732"/>
    <n v="24.148"/>
    <n v="1732184.3359999999"/>
    <n v="1.84"/>
    <n v="10.9"/>
    <n v="781878.8"/>
    <x v="0"/>
  </r>
  <r>
    <n v="2016"/>
    <s v="BIT"/>
    <s v="Coal"/>
    <n v="11958"/>
    <n v="24.512"/>
    <n v="293114.49599999998"/>
    <n v="1.45"/>
    <n v="10.6"/>
    <n v="126754.8"/>
    <x v="0"/>
  </r>
  <r>
    <n v="2016"/>
    <s v="BIT"/>
    <s v="Coal"/>
    <n v="11406"/>
    <n v="24.047999999999998"/>
    <n v="274291.48799999995"/>
    <n v="1.07"/>
    <n v="13.3"/>
    <n v="151699.80000000002"/>
    <x v="0"/>
  </r>
  <r>
    <n v="2016"/>
    <s v="LIG"/>
    <s v="Coal"/>
    <n v="230192"/>
    <n v="13.374000000000001"/>
    <n v="3078587.8080000002"/>
    <n v="1.1100000000000001"/>
    <n v="9.5"/>
    <n v="2186824"/>
    <x v="1"/>
  </r>
  <r>
    <n v="2016"/>
    <s v="LIG"/>
    <s v="Coal"/>
    <n v="209400"/>
    <n v="13.198"/>
    <n v="2763661.2"/>
    <n v="0.91"/>
    <n v="8.1"/>
    <n v="1696140"/>
    <x v="1"/>
  </r>
  <r>
    <n v="2016"/>
    <s v="LIG"/>
    <s v="Coal"/>
    <n v="137230"/>
    <n v="13.358000000000001"/>
    <n v="1833118.34"/>
    <n v="0.9"/>
    <n v="8.1"/>
    <n v="1111563"/>
    <x v="1"/>
  </r>
  <r>
    <n v="2016"/>
    <s v="SUB"/>
    <s v="Coal"/>
    <n v="66521"/>
    <n v="18.899999999999999"/>
    <n v="1257246.8999999999"/>
    <n v="0.34"/>
    <n v="4.3"/>
    <n v="286040.3"/>
    <x v="0"/>
  </r>
  <r>
    <n v="2016"/>
    <s v="BIT"/>
    <s v="Coal"/>
    <n v="20871"/>
    <n v="24.06"/>
    <n v="502156.25999999995"/>
    <n v="2.96"/>
    <n v="10.61"/>
    <n v="221441.31"/>
    <x v="0"/>
  </r>
  <r>
    <n v="2016"/>
    <s v="BIT"/>
    <s v="Coal"/>
    <n v="78026"/>
    <n v="24.808"/>
    <n v="1935669.0079999999"/>
    <n v="4.5"/>
    <n v="9.2100000000000009"/>
    <n v="718619.46000000008"/>
    <x v="0"/>
  </r>
  <r>
    <n v="2016"/>
    <s v="BIT"/>
    <s v="Coal"/>
    <n v="50064"/>
    <n v="24.72"/>
    <n v="1237582.0799999998"/>
    <n v="4.5199999999999996"/>
    <n v="9.11"/>
    <n v="456083.04"/>
    <x v="0"/>
  </r>
  <r>
    <n v="2016"/>
    <s v="BIT"/>
    <s v="Coal"/>
    <n v="18582"/>
    <n v="23.878"/>
    <n v="443700.99599999998"/>
    <n v="3.37"/>
    <n v="11.81"/>
    <n v="219453.42"/>
    <x v="0"/>
  </r>
  <r>
    <n v="2016"/>
    <s v="BIT"/>
    <s v="Coal"/>
    <n v="48145"/>
    <n v="25.053999999999998"/>
    <n v="1206224.8299999998"/>
    <n v="4.47"/>
    <n v="8.7799999999999994"/>
    <n v="422713.1"/>
    <x v="0"/>
  </r>
  <r>
    <n v="2016"/>
    <s v="BIT"/>
    <s v="Coal"/>
    <n v="20194"/>
    <n v="23.91"/>
    <n v="482838.54"/>
    <n v="3.49"/>
    <n v="11.66"/>
    <n v="235462.04"/>
    <x v="0"/>
  </r>
  <r>
    <n v="2016"/>
    <s v="BIT"/>
    <s v="Coal"/>
    <n v="32302"/>
    <n v="25.158000000000001"/>
    <n v="812653.71600000001"/>
    <n v="2.95"/>
    <n v="8.9"/>
    <n v="287487.8"/>
    <x v="0"/>
  </r>
  <r>
    <n v="2016"/>
    <s v="BIT"/>
    <s v="Coal"/>
    <n v="67566"/>
    <n v="25.79"/>
    <n v="1742527.14"/>
    <n v="2.91"/>
    <n v="8.09"/>
    <n v="546608.93999999994"/>
    <x v="0"/>
  </r>
  <r>
    <n v="2016"/>
    <s v="BIT"/>
    <s v="Coal"/>
    <n v="32302"/>
    <n v="25.158000000000001"/>
    <n v="812653.71600000001"/>
    <n v="2.95"/>
    <n v="8.9"/>
    <n v="287487.8"/>
    <x v="0"/>
  </r>
  <r>
    <n v="2016"/>
    <s v="BIT"/>
    <s v="Coal"/>
    <n v="48202"/>
    <n v="24.931999999999999"/>
    <n v="1201772.264"/>
    <n v="4.38"/>
    <n v="8.67"/>
    <n v="417911.34"/>
    <x v="0"/>
  </r>
  <r>
    <n v="2016"/>
    <s v="BIT"/>
    <s v="Coal"/>
    <n v="58116"/>
    <n v="21.856000000000002"/>
    <n v="1270183.2960000001"/>
    <n v="2.94"/>
    <n v="8.9"/>
    <n v="517232.4"/>
    <x v="0"/>
  </r>
  <r>
    <n v="2016"/>
    <s v="BIT"/>
    <s v="Coal"/>
    <n v="33768"/>
    <n v="25.155999999999999"/>
    <n v="849467.80799999996"/>
    <n v="2.95"/>
    <n v="8.9"/>
    <n v="300535.2"/>
    <x v="0"/>
  </r>
  <r>
    <n v="2016"/>
    <s v="BIT"/>
    <s v="Coal"/>
    <n v="28419"/>
    <n v="25.172000000000001"/>
    <n v="715363.06799999997"/>
    <n v="2.92"/>
    <n v="8.9"/>
    <n v="252929.1"/>
    <x v="0"/>
  </r>
  <r>
    <n v="2016"/>
    <s v="BIT"/>
    <s v="Coal"/>
    <n v="15739"/>
    <n v="26.036000000000001"/>
    <n v="409780.60400000005"/>
    <n v="3.18"/>
    <n v="7.7"/>
    <n v="121190.3"/>
    <x v="0"/>
  </r>
  <r>
    <n v="2016"/>
    <s v="BIT"/>
    <s v="Coal"/>
    <n v="96504"/>
    <n v="25.288"/>
    <n v="2440393.1520000002"/>
    <n v="3.99"/>
    <n v="9.4"/>
    <n v="907137.6"/>
    <x v="0"/>
  </r>
  <r>
    <n v="2016"/>
    <s v="BIT"/>
    <s v="Coal"/>
    <n v="10611"/>
    <n v="25.09"/>
    <n v="266229.99"/>
    <n v="2.93"/>
    <n v="9.1"/>
    <n v="96560.099999999991"/>
    <x v="0"/>
  </r>
  <r>
    <n v="2016"/>
    <s v="BIT"/>
    <s v="Coal"/>
    <n v="5198"/>
    <n v="25.166"/>
    <n v="130812.868"/>
    <n v="2.98"/>
    <n v="9.1999999999999993"/>
    <n v="47821.599999999999"/>
    <x v="0"/>
  </r>
  <r>
    <n v="2016"/>
    <s v="BIT"/>
    <s v="Coal"/>
    <n v="5358"/>
    <n v="25.04"/>
    <n v="134164.32"/>
    <n v="2.92"/>
    <n v="9.1"/>
    <n v="48757.799999999996"/>
    <x v="0"/>
  </r>
  <r>
    <n v="2016"/>
    <s v="BIT"/>
    <s v="Coal"/>
    <n v="108372"/>
    <n v="23.356000000000002"/>
    <n v="2531136.432"/>
    <n v="3.01"/>
    <n v="11.58"/>
    <n v="1254947.76"/>
    <x v="0"/>
  </r>
  <r>
    <n v="2016"/>
    <s v="BIT"/>
    <s v="Coal"/>
    <n v="57060"/>
    <n v="23.591999999999999"/>
    <n v="1346159.52"/>
    <n v="1.82"/>
    <n v="8.4499999999999993"/>
    <n v="482156.99999999994"/>
    <x v="0"/>
  </r>
  <r>
    <n v="2016"/>
    <s v="BIT"/>
    <s v="Coal"/>
    <n v="49343"/>
    <n v="24.443999999999999"/>
    <n v="1206140.2919999999"/>
    <n v="3.06"/>
    <n v="7.24"/>
    <n v="357243.32"/>
    <x v="0"/>
  </r>
  <r>
    <n v="2016"/>
    <s v="BIT"/>
    <s v="Coal"/>
    <n v="5021"/>
    <n v="23.12"/>
    <n v="116085.52"/>
    <n v="2.4900000000000002"/>
    <n v="8.4"/>
    <n v="42176.4"/>
    <x v="0"/>
  </r>
  <r>
    <n v="2016"/>
    <s v="BIT"/>
    <s v="Coal"/>
    <n v="142981"/>
    <n v="23.54"/>
    <n v="3365772.7399999998"/>
    <n v="2.67"/>
    <n v="8.3000000000000007"/>
    <n v="1186742.3"/>
    <x v="0"/>
  </r>
  <r>
    <n v="2016"/>
    <s v="BIT"/>
    <s v="Coal"/>
    <n v="15500"/>
    <n v="23.41"/>
    <n v="362855"/>
    <n v="2.5499999999999998"/>
    <n v="8.4"/>
    <n v="130200"/>
    <x v="0"/>
  </r>
  <r>
    <n v="2016"/>
    <s v="BIT"/>
    <s v="Coal"/>
    <n v="41278"/>
    <n v="23.32"/>
    <n v="962602.96"/>
    <n v="2.5"/>
    <n v="8.4"/>
    <n v="346735.2"/>
    <x v="0"/>
  </r>
  <r>
    <n v="2016"/>
    <s v="BIT"/>
    <s v="Coal"/>
    <n v="7539"/>
    <n v="23.28"/>
    <n v="175507.92"/>
    <n v="2.5"/>
    <n v="8.5"/>
    <n v="64081.5"/>
    <x v="0"/>
  </r>
  <r>
    <n v="2016"/>
    <s v="BIT"/>
    <s v="Coal"/>
    <n v="30013"/>
    <n v="23.55"/>
    <n v="706806.15"/>
    <n v="2.68"/>
    <n v="8.1999999999999993"/>
    <n v="246106.59999999998"/>
    <x v="0"/>
  </r>
  <r>
    <n v="2016"/>
    <s v="BIT"/>
    <s v="Coal"/>
    <n v="5384"/>
    <n v="23.87"/>
    <n v="128516.08"/>
    <n v="2.39"/>
    <n v="8.1"/>
    <n v="43610.400000000001"/>
    <x v="0"/>
  </r>
  <r>
    <n v="2016"/>
    <s v="BIT"/>
    <s v="Coal"/>
    <n v="5323"/>
    <n v="23.38"/>
    <n v="124451.73999999999"/>
    <n v="2.57"/>
    <n v="8.5"/>
    <n v="45245.5"/>
    <x v="0"/>
  </r>
  <r>
    <n v="2016"/>
    <s v="BIT"/>
    <s v="Coal"/>
    <n v="48777"/>
    <n v="23.43"/>
    <n v="1142845.1100000001"/>
    <n v="2.58"/>
    <n v="8.6"/>
    <n v="419482.2"/>
    <x v="0"/>
  </r>
  <r>
    <n v="2016"/>
    <s v="BIT"/>
    <s v="Coal"/>
    <n v="6533"/>
    <n v="23.42"/>
    <n v="153002.86000000002"/>
    <n v="2.5499999999999998"/>
    <n v="8.5"/>
    <n v="55530.5"/>
    <x v="0"/>
  </r>
  <r>
    <n v="2016"/>
    <s v="BIT"/>
    <s v="Coal"/>
    <n v="8762"/>
    <n v="24.03"/>
    <n v="210550.86000000002"/>
    <n v="1.51"/>
    <n v="9.1"/>
    <n v="79734.2"/>
    <x v="0"/>
  </r>
  <r>
    <n v="2016"/>
    <s v="BIT"/>
    <s v="Coal"/>
    <n v="30184"/>
    <n v="25.93"/>
    <n v="782671.12"/>
    <n v="2.57"/>
    <n v="7.4"/>
    <n v="223361.6"/>
    <x v="0"/>
  </r>
  <r>
    <n v="2016"/>
    <s v="BIT"/>
    <s v="Coal"/>
    <n v="7470"/>
    <n v="23.44"/>
    <n v="175096.80000000002"/>
    <n v="1.83"/>
    <n v="14"/>
    <n v="104580"/>
    <x v="0"/>
  </r>
  <r>
    <n v="2016"/>
    <s v="BIT"/>
    <s v="Coal"/>
    <n v="6704"/>
    <n v="15.94"/>
    <n v="106861.75999999999"/>
    <n v="2.17"/>
    <n v="26.6"/>
    <n v="178326.40000000002"/>
    <x v="0"/>
  </r>
  <r>
    <n v="2016"/>
    <s v="BIT"/>
    <s v="Coal"/>
    <n v="91234"/>
    <n v="25.98"/>
    <n v="2370259.3199999998"/>
    <n v="3.07"/>
    <n v="7.9"/>
    <n v="720748.6"/>
    <x v="0"/>
  </r>
  <r>
    <n v="2016"/>
    <s v="BIT"/>
    <s v="Coal"/>
    <n v="74539"/>
    <n v="26.24"/>
    <n v="1955903.3599999999"/>
    <n v="3.16"/>
    <n v="7.4"/>
    <n v="551588.6"/>
    <x v="0"/>
  </r>
  <r>
    <n v="2016"/>
    <s v="BIT"/>
    <s v="Coal"/>
    <n v="15150"/>
    <n v="25.76"/>
    <n v="390264"/>
    <n v="2.77"/>
    <n v="7.2"/>
    <n v="109080"/>
    <x v="0"/>
  </r>
  <r>
    <n v="2016"/>
    <s v="BIT"/>
    <s v="Coal"/>
    <n v="192622"/>
    <n v="25.16"/>
    <n v="4846369.5200000005"/>
    <n v="3.05"/>
    <n v="9.1"/>
    <n v="1752860.2"/>
    <x v="0"/>
  </r>
  <r>
    <n v="2016"/>
    <s v="SUB"/>
    <s v="Coal"/>
    <n v="15404"/>
    <n v="17.91"/>
    <n v="275885.64"/>
    <n v="0.27"/>
    <n v="4.8"/>
    <n v="73939.199999999997"/>
    <x v="0"/>
  </r>
  <r>
    <n v="2016"/>
    <s v="BIT"/>
    <s v="Coal"/>
    <n v="187264"/>
    <n v="25.045999999999999"/>
    <n v="4690214.1440000003"/>
    <n v="4.43"/>
    <n v="8.9"/>
    <n v="1666649.6"/>
    <x v="0"/>
  </r>
  <r>
    <n v="2016"/>
    <s v="SUB"/>
    <s v="Coal"/>
    <n v="81633"/>
    <n v="17.751999999999999"/>
    <n v="1449149.0159999998"/>
    <n v="0.22"/>
    <n v="5"/>
    <n v="408165"/>
    <x v="0"/>
  </r>
  <r>
    <n v="2016"/>
    <s v="SUB"/>
    <s v="Coal"/>
    <n v="96109"/>
    <n v="17.102"/>
    <n v="1643656.118"/>
    <n v="0.23"/>
    <n v="5"/>
    <n v="480545"/>
    <x v="0"/>
  </r>
  <r>
    <n v="2016"/>
    <s v="SUB"/>
    <s v="Coal"/>
    <n v="65559"/>
    <n v="17.472000000000001"/>
    <n v="1145446.848"/>
    <n v="0.18"/>
    <n v="4.5999999999999996"/>
    <n v="301571.39999999997"/>
    <x v="0"/>
  </r>
  <r>
    <n v="2016"/>
    <s v="SUB"/>
    <s v="Coal"/>
    <n v="75597"/>
    <n v="17.396000000000001"/>
    <n v="1315085.412"/>
    <n v="0.18"/>
    <n v="4.38"/>
    <n v="331114.86"/>
    <x v="0"/>
  </r>
  <r>
    <n v="2016"/>
    <s v="SUB"/>
    <s v="Coal"/>
    <n v="75323"/>
    <n v="17.302"/>
    <n v="1303238.5459999999"/>
    <n v="0.18"/>
    <n v="4.46"/>
    <n v="335940.58"/>
    <x v="0"/>
  </r>
  <r>
    <n v="2016"/>
    <s v="BIT"/>
    <s v="Coal"/>
    <n v="9285"/>
    <n v="25"/>
    <n v="232125"/>
    <n v="2.1"/>
    <n v="9.3000000000000007"/>
    <n v="86350.5"/>
    <x v="0"/>
  </r>
  <r>
    <n v="2016"/>
    <s v="BIT"/>
    <s v="Coal"/>
    <n v="7965"/>
    <n v="23"/>
    <n v="183195"/>
    <n v="1.76"/>
    <n v="14.3"/>
    <n v="113899.5"/>
    <x v="0"/>
  </r>
  <r>
    <n v="2016"/>
    <s v="BIT"/>
    <s v="Coal"/>
    <n v="7828"/>
    <n v="23"/>
    <n v="180044"/>
    <n v="1.47"/>
    <n v="14.7"/>
    <n v="115071.59999999999"/>
    <x v="0"/>
  </r>
  <r>
    <n v="2016"/>
    <s v="BIT"/>
    <s v="Coal"/>
    <n v="7180"/>
    <n v="23"/>
    <n v="165140"/>
    <n v="2.64"/>
    <n v="19.7"/>
    <n v="141446"/>
    <x v="0"/>
  </r>
  <r>
    <n v="2016"/>
    <s v="BIT"/>
    <s v="Coal"/>
    <n v="5796"/>
    <n v="23"/>
    <n v="133308"/>
    <n v="1.68"/>
    <n v="15.5"/>
    <n v="89838"/>
    <x v="0"/>
  </r>
  <r>
    <n v="2016"/>
    <s v="BIT"/>
    <s v="Coal"/>
    <n v="4863"/>
    <n v="25"/>
    <n v="121575"/>
    <n v="1.51"/>
    <n v="12.3"/>
    <n v="59814.9"/>
    <x v="0"/>
  </r>
  <r>
    <n v="2016"/>
    <s v="BIT"/>
    <s v="Coal"/>
    <n v="4860"/>
    <n v="25"/>
    <n v="121500"/>
    <n v="1.39"/>
    <n v="10.1"/>
    <n v="49086"/>
    <x v="0"/>
  </r>
  <r>
    <n v="2016"/>
    <s v="BIT"/>
    <s v="Coal"/>
    <n v="3886"/>
    <n v="24"/>
    <n v="93264"/>
    <n v="1.61"/>
    <n v="12.9"/>
    <n v="50129.4"/>
    <x v="0"/>
  </r>
  <r>
    <n v="2016"/>
    <s v="BIT"/>
    <s v="Coal"/>
    <n v="1959"/>
    <n v="22"/>
    <n v="43098"/>
    <n v="0.73"/>
    <n v="11"/>
    <n v="21549"/>
    <x v="0"/>
  </r>
  <r>
    <n v="2016"/>
    <s v="BIT"/>
    <s v="Coal"/>
    <n v="1944"/>
    <n v="23"/>
    <n v="44712"/>
    <n v="1.54"/>
    <n v="14.4"/>
    <n v="27993.600000000002"/>
    <x v="0"/>
  </r>
  <r>
    <n v="2016"/>
    <s v="BIT"/>
    <s v="Coal"/>
    <n v="1941"/>
    <n v="23"/>
    <n v="44643"/>
    <n v="1.65"/>
    <n v="14.4"/>
    <n v="27950.400000000001"/>
    <x v="0"/>
  </r>
  <r>
    <n v="2016"/>
    <s v="BIT"/>
    <s v="Coal"/>
    <n v="9653"/>
    <n v="23"/>
    <n v="222019"/>
    <n v="2.1"/>
    <n v="15.9"/>
    <n v="153482.70000000001"/>
    <x v="0"/>
  </r>
  <r>
    <n v="2016"/>
    <s v="BIT"/>
    <s v="Coal"/>
    <n v="69855"/>
    <n v="24"/>
    <n v="1676520"/>
    <n v="2.92"/>
    <n v="15.7"/>
    <n v="1096723.5"/>
    <x v="0"/>
  </r>
  <r>
    <n v="2016"/>
    <s v="BIT"/>
    <s v="Coal"/>
    <n v="28887"/>
    <n v="23"/>
    <n v="664401"/>
    <n v="3.12"/>
    <n v="15.3"/>
    <n v="441971.10000000003"/>
    <x v="0"/>
  </r>
  <r>
    <n v="2016"/>
    <s v="BIT"/>
    <s v="Coal"/>
    <n v="91369"/>
    <n v="23"/>
    <n v="2101487"/>
    <n v="3.44"/>
    <n v="20.399999999999999"/>
    <n v="1863927.5999999999"/>
    <x v="0"/>
  </r>
  <r>
    <n v="2016"/>
    <s v="BIT"/>
    <s v="Coal"/>
    <n v="109925"/>
    <n v="26"/>
    <n v="2858050"/>
    <n v="2.69"/>
    <n v="7.5"/>
    <n v="824437.5"/>
    <x v="0"/>
  </r>
  <r>
    <n v="2016"/>
    <s v="WC"/>
    <s v="Coal"/>
    <n v="239520"/>
    <n v="11.64"/>
    <n v="2788012.8000000003"/>
    <n v="2.9"/>
    <n v="47.3"/>
    <n v="11329296"/>
    <x v="0"/>
  </r>
  <r>
    <n v="2016"/>
    <s v="BIT"/>
    <s v="Coal"/>
    <n v="61186"/>
    <n v="25.69"/>
    <n v="1571868.34"/>
    <n v="2.78"/>
    <n v="8.1"/>
    <n v="495606.6"/>
    <x v="0"/>
  </r>
  <r>
    <n v="2016"/>
    <s v="BIT"/>
    <s v="Coal"/>
    <n v="13844"/>
    <n v="24.41"/>
    <n v="337932.04"/>
    <n v="1.88"/>
    <n v="8.6999999999999993"/>
    <n v="120442.79999999999"/>
    <x v="0"/>
  </r>
  <r>
    <n v="2016"/>
    <s v="BIT"/>
    <s v="Coal"/>
    <n v="61828"/>
    <n v="26.35"/>
    <n v="1629167.8"/>
    <n v="2.66"/>
    <n v="7.3"/>
    <n v="451344.39999999997"/>
    <x v="0"/>
  </r>
  <r>
    <n v="2016"/>
    <s v="BIT"/>
    <s v="Coal"/>
    <n v="77114"/>
    <n v="25.93"/>
    <n v="1999566.02"/>
    <n v="2.44"/>
    <n v="7.5"/>
    <n v="578355"/>
    <x v="0"/>
  </r>
  <r>
    <n v="2016"/>
    <s v="BIT"/>
    <s v="Coal"/>
    <n v="77543"/>
    <n v="26.22"/>
    <n v="2033177.46"/>
    <n v="3.28"/>
    <n v="7.4"/>
    <n v="573818.20000000007"/>
    <x v="0"/>
  </r>
  <r>
    <n v="2016"/>
    <s v="BIT"/>
    <s v="Coal"/>
    <n v="38844"/>
    <n v="25.7"/>
    <n v="998290.79999999993"/>
    <n v="1.29"/>
    <n v="8.1"/>
    <n v="314636.39999999997"/>
    <x v="0"/>
  </r>
  <r>
    <n v="2016"/>
    <s v="BIT"/>
    <s v="Coal"/>
    <n v="37629"/>
    <n v="26.2"/>
    <n v="985879.79999999993"/>
    <n v="0.89"/>
    <n v="8.1"/>
    <n v="304794.89999999997"/>
    <x v="0"/>
  </r>
  <r>
    <n v="2016"/>
    <s v="BIT"/>
    <s v="Coal"/>
    <n v="12997"/>
    <n v="25.94"/>
    <n v="337142.18"/>
    <n v="0.75"/>
    <n v="7.6"/>
    <n v="98777.2"/>
    <x v="0"/>
  </r>
  <r>
    <n v="2016"/>
    <s v="BIT"/>
    <s v="Coal"/>
    <n v="12996"/>
    <n v="26.21"/>
    <n v="340625.16000000003"/>
    <n v="1.17"/>
    <n v="6.9"/>
    <n v="89672.400000000009"/>
    <x v="0"/>
  </r>
  <r>
    <n v="2016"/>
    <s v="BIT"/>
    <s v="Coal"/>
    <n v="25385"/>
    <n v="25.44"/>
    <n v="645794.4"/>
    <n v="1.17"/>
    <n v="9.5"/>
    <n v="241157.5"/>
    <x v="0"/>
  </r>
  <r>
    <n v="2016"/>
    <s v="BIT"/>
    <s v="Coal"/>
    <n v="24767"/>
    <n v="25.96"/>
    <n v="642951.32000000007"/>
    <n v="0.99"/>
    <n v="7.6"/>
    <n v="188229.19999999998"/>
    <x v="0"/>
  </r>
  <r>
    <n v="2016"/>
    <s v="BIT"/>
    <s v="Coal"/>
    <n v="12454"/>
    <n v="24.64"/>
    <n v="306866.56"/>
    <n v="0.89"/>
    <n v="11.1"/>
    <n v="138239.4"/>
    <x v="0"/>
  </r>
  <r>
    <n v="2016"/>
    <s v="BIT"/>
    <s v="Coal"/>
    <n v="121"/>
    <n v="25.01"/>
    <n v="3026.21"/>
    <n v="1.06"/>
    <n v="10.199999999999999"/>
    <n v="1234.1999999999998"/>
    <x v="0"/>
  </r>
  <r>
    <n v="2016"/>
    <s v="BIT"/>
    <s v="Coal"/>
    <n v="25868"/>
    <n v="24.83"/>
    <n v="642302.43999999994"/>
    <n v="0.88"/>
    <n v="10.6"/>
    <n v="274200.8"/>
    <x v="0"/>
  </r>
  <r>
    <n v="2016"/>
    <s v="BIT"/>
    <s v="Coal"/>
    <n v="25038"/>
    <n v="25.02"/>
    <n v="626450.76"/>
    <n v="0.82"/>
    <n v="8.8000000000000007"/>
    <n v="220334.40000000002"/>
    <x v="0"/>
  </r>
  <r>
    <n v="2016"/>
    <s v="BIT"/>
    <s v="Coal"/>
    <n v="12527"/>
    <n v="25.52"/>
    <n v="319689.03999999998"/>
    <n v="0.75"/>
    <n v="7.2"/>
    <n v="90194.400000000009"/>
    <x v="0"/>
  </r>
  <r>
    <n v="2016"/>
    <s v="BIT"/>
    <s v="Coal"/>
    <n v="12785"/>
    <n v="25.64"/>
    <n v="327807.40000000002"/>
    <n v="0.74"/>
    <n v="8.4"/>
    <n v="107394"/>
    <x v="0"/>
  </r>
  <r>
    <n v="2016"/>
    <s v="BIT"/>
    <s v="Coal"/>
    <n v="12933"/>
    <n v="25.88"/>
    <n v="334706.03999999998"/>
    <n v="0.53"/>
    <n v="6.7"/>
    <n v="86651.1"/>
    <x v="0"/>
  </r>
  <r>
    <n v="2016"/>
    <s v="BIT"/>
    <s v="Coal"/>
    <n v="25"/>
    <n v="24.08"/>
    <n v="602"/>
    <n v="1.06"/>
    <n v="12.9"/>
    <n v="322.5"/>
    <x v="0"/>
  </r>
  <r>
    <n v="2016"/>
    <s v="BIT"/>
    <s v="Coal"/>
    <n v="25926"/>
    <n v="25.51"/>
    <n v="661372.26"/>
    <n v="0.76"/>
    <n v="7.1"/>
    <n v="184074.59999999998"/>
    <x v="0"/>
  </r>
  <r>
    <n v="2016"/>
    <s v="BIT"/>
    <s v="Coal"/>
    <n v="11785"/>
    <n v="25.338000000000001"/>
    <n v="298608.33"/>
    <n v="1.25"/>
    <n v="8.4"/>
    <n v="98994"/>
    <x v="0"/>
  </r>
  <r>
    <n v="2016"/>
    <s v="BIT"/>
    <s v="Coal"/>
    <n v="11586"/>
    <n v="26.655999999999999"/>
    <n v="308836.41599999997"/>
    <n v="0.78"/>
    <n v="5.7"/>
    <n v="66040.2"/>
    <x v="0"/>
  </r>
  <r>
    <n v="2016"/>
    <s v="BIT"/>
    <s v="Coal"/>
    <n v="118081"/>
    <n v="24.263999999999999"/>
    <n v="2865117.3840000001"/>
    <n v="2.77"/>
    <n v="8.3000000000000007"/>
    <n v="980072.3"/>
    <x v="0"/>
  </r>
  <r>
    <n v="2016"/>
    <s v="BIT"/>
    <s v="Coal"/>
    <n v="75673"/>
    <n v="22.736000000000001"/>
    <n v="1720501.328"/>
    <n v="2.81"/>
    <n v="8.3000000000000007"/>
    <n v="628085.9"/>
    <x v="0"/>
  </r>
  <r>
    <n v="2016"/>
    <s v="BIT"/>
    <s v="Coal"/>
    <n v="33289"/>
    <n v="23.074000000000002"/>
    <n v="768110.38600000006"/>
    <n v="2.97"/>
    <n v="7.9"/>
    <n v="262983.10000000003"/>
    <x v="0"/>
  </r>
  <r>
    <n v="2016"/>
    <s v="BIT"/>
    <s v="Coal"/>
    <n v="33516"/>
    <n v="23.547999999999998"/>
    <n v="789234.76799999992"/>
    <n v="2.4"/>
    <n v="8.3000000000000007"/>
    <n v="278182.80000000005"/>
    <x v="0"/>
  </r>
  <r>
    <n v="2016"/>
    <s v="SUB"/>
    <s v="Coal"/>
    <n v="43913"/>
    <n v="18.058"/>
    <n v="792980.95400000003"/>
    <n v="0.23"/>
    <n v="4.8"/>
    <n v="210782.4"/>
    <x v="0"/>
  </r>
  <r>
    <n v="2016"/>
    <s v="SUB"/>
    <s v="Coal"/>
    <n v="15176"/>
    <n v="17.7"/>
    <n v="268615.2"/>
    <n v="0.19"/>
    <n v="6"/>
    <n v="91056"/>
    <x v="0"/>
  </r>
  <r>
    <n v="2016"/>
    <s v="SUB"/>
    <s v="Coal"/>
    <n v="151603"/>
    <n v="16.48"/>
    <n v="2498417.44"/>
    <n v="0.37"/>
    <n v="5.4"/>
    <n v="818656.20000000007"/>
    <x v="0"/>
  </r>
  <r>
    <n v="2016"/>
    <s v="SUB"/>
    <s v="Coal"/>
    <n v="75720"/>
    <n v="16.84"/>
    <n v="1275124.8"/>
    <n v="0.36"/>
    <n v="6"/>
    <n v="454320"/>
    <x v="0"/>
  </r>
  <r>
    <n v="2016"/>
    <s v="SUB"/>
    <s v="Coal"/>
    <n v="30196"/>
    <n v="16.579999999999998"/>
    <n v="500649.67999999993"/>
    <n v="0.38"/>
    <n v="4.9000000000000004"/>
    <n v="147960.40000000002"/>
    <x v="0"/>
  </r>
  <r>
    <n v="2016"/>
    <s v="SUB"/>
    <s v="Coal"/>
    <n v="60480"/>
    <n v="16.739999999999998"/>
    <n v="1012435.2"/>
    <n v="0.38"/>
    <n v="6"/>
    <n v="362880"/>
    <x v="0"/>
  </r>
  <r>
    <n v="2016"/>
    <s v="SUB"/>
    <s v="Coal"/>
    <n v="364612"/>
    <n v="16.760000000000002"/>
    <n v="6110897.1200000001"/>
    <n v="0.4"/>
    <n v="5.4"/>
    <n v="1968904.8"/>
    <x v="0"/>
  </r>
  <r>
    <n v="2016"/>
    <s v="LIG"/>
    <s v="Coal"/>
    <n v="99846"/>
    <n v="12.43"/>
    <n v="1241085.78"/>
    <n v="1"/>
    <n v="21.6"/>
    <n v="2156673.6"/>
    <x v="1"/>
  </r>
  <r>
    <n v="2016"/>
    <s v="BIT"/>
    <s v="Coal"/>
    <n v="11750"/>
    <n v="24.704000000000001"/>
    <n v="290272"/>
    <n v="0.89"/>
    <n v="11.4"/>
    <n v="133950"/>
    <x v="0"/>
  </r>
  <r>
    <n v="2016"/>
    <s v="BIT"/>
    <s v="Coal"/>
    <n v="11703"/>
    <n v="25.007999999999999"/>
    <n v="292668.62400000001"/>
    <n v="0.89"/>
    <n v="9.6"/>
    <n v="112348.8"/>
    <x v="0"/>
  </r>
  <r>
    <n v="2016"/>
    <s v="BIT"/>
    <s v="Coal"/>
    <n v="11766"/>
    <n v="24.434000000000001"/>
    <n v="287490.44400000002"/>
    <n v="0.89"/>
    <n v="13.5"/>
    <n v="158841"/>
    <x v="0"/>
  </r>
  <r>
    <n v="2016"/>
    <s v="BIT"/>
    <s v="Coal"/>
    <n v="11823"/>
    <n v="24.802"/>
    <n v="293234.04599999997"/>
    <n v="0.88"/>
    <n v="11.5"/>
    <n v="135964.5"/>
    <x v="0"/>
  </r>
  <r>
    <n v="2016"/>
    <s v="BIT"/>
    <s v="Coal"/>
    <n v="11865"/>
    <n v="24.486000000000001"/>
    <n v="290526.39"/>
    <n v="0.92"/>
    <n v="10.1"/>
    <n v="119836.5"/>
    <x v="0"/>
  </r>
  <r>
    <n v="2016"/>
    <s v="BIT"/>
    <s v="Coal"/>
    <n v="11958"/>
    <n v="24.908000000000001"/>
    <n v="297849.864"/>
    <n v="0.79"/>
    <n v="11.4"/>
    <n v="136321.20000000001"/>
    <x v="0"/>
  </r>
  <r>
    <n v="2016"/>
    <s v="BIT"/>
    <s v="Coal"/>
    <n v="12005"/>
    <n v="24.794"/>
    <n v="297651.97000000003"/>
    <n v="0.79"/>
    <n v="10.199999999999999"/>
    <n v="122450.99999999999"/>
    <x v="0"/>
  </r>
  <r>
    <n v="2016"/>
    <s v="BIT"/>
    <s v="Coal"/>
    <n v="59416"/>
    <n v="25.597000000000001"/>
    <n v="1520871.3520000002"/>
    <n v="1.33"/>
    <n v="7.7"/>
    <n v="457503.2"/>
    <x v="0"/>
  </r>
  <r>
    <n v="2016"/>
    <s v="BIT"/>
    <s v="Coal"/>
    <n v="11978"/>
    <n v="26.122"/>
    <n v="312889.31599999999"/>
    <n v="2.63"/>
    <n v="7.5"/>
    <n v="89835"/>
    <x v="0"/>
  </r>
  <r>
    <n v="2016"/>
    <s v="BIT"/>
    <s v="Coal"/>
    <n v="24000"/>
    <n v="26.04"/>
    <n v="624960"/>
    <n v="2.69"/>
    <n v="7.5"/>
    <n v="180000"/>
    <x v="0"/>
  </r>
  <r>
    <n v="2016"/>
    <s v="BIT"/>
    <s v="Coal"/>
    <n v="71640"/>
    <n v="26.007000000000001"/>
    <n v="1863141.4800000002"/>
    <n v="2.65"/>
    <n v="7.6"/>
    <n v="544464"/>
    <x v="0"/>
  </r>
  <r>
    <n v="2016"/>
    <s v="BIT"/>
    <s v="Coal"/>
    <n v="12060"/>
    <n v="25.05"/>
    <n v="302103"/>
    <n v="0.9"/>
    <n v="10.8"/>
    <n v="130248.00000000001"/>
    <x v="0"/>
  </r>
  <r>
    <n v="2016"/>
    <s v="SUB"/>
    <s v="Coal"/>
    <n v="263343"/>
    <n v="17.41"/>
    <n v="4584801.63"/>
    <n v="0.43"/>
    <n v="10.199999999999999"/>
    <n v="2686098.5999999996"/>
    <x v="0"/>
  </r>
  <r>
    <n v="2016"/>
    <s v="SUB"/>
    <s v="Coal"/>
    <n v="29493"/>
    <n v="16.489999999999998"/>
    <n v="486339.56999999995"/>
    <n v="0.56999999999999995"/>
    <n v="5.4"/>
    <n v="159262.20000000001"/>
    <x v="0"/>
  </r>
  <r>
    <n v="2016"/>
    <s v="WC"/>
    <s v="Coal"/>
    <n v="9229"/>
    <n v="15.43"/>
    <n v="142403.47"/>
    <n v="0.68"/>
    <n v="13.8"/>
    <n v="127360.20000000001"/>
    <x v="0"/>
  </r>
  <r>
    <n v="2016"/>
    <s v="BIT"/>
    <s v="Coal"/>
    <n v="4882"/>
    <n v="24.393999999999998"/>
    <n v="119091.50799999999"/>
    <n v="0.74"/>
    <n v="11.3"/>
    <n v="55166.600000000006"/>
    <x v="0"/>
  </r>
  <r>
    <n v="2016"/>
    <s v="BIT"/>
    <s v="Coal"/>
    <n v="56101"/>
    <n v="24.007999999999999"/>
    <n v="1346872.808"/>
    <n v="0.79"/>
    <n v="12.15"/>
    <n v="681627.15"/>
    <x v="0"/>
  </r>
  <r>
    <n v="2016"/>
    <s v="BIT"/>
    <s v="Coal"/>
    <n v="56101"/>
    <n v="24.007999999999999"/>
    <n v="1346872.808"/>
    <n v="0.79"/>
    <n v="12.15"/>
    <n v="681627.15"/>
    <x v="0"/>
  </r>
  <r>
    <n v="2016"/>
    <s v="BIT"/>
    <s v="Coal"/>
    <n v="33136"/>
    <n v="24.231999999999999"/>
    <n v="802951.55200000003"/>
    <n v="0.81"/>
    <n v="12.61"/>
    <n v="417844.95999999996"/>
    <x v="0"/>
  </r>
  <r>
    <n v="2016"/>
    <s v="BIT"/>
    <s v="Coal"/>
    <n v="22732"/>
    <n v="24.146000000000001"/>
    <n v="548886.87199999997"/>
    <n v="0.84"/>
    <n v="12.28"/>
    <n v="279148.95999999996"/>
    <x v="0"/>
  </r>
  <r>
    <n v="2016"/>
    <s v="BIT"/>
    <s v="Coal"/>
    <n v="4882"/>
    <n v="24.393999999999998"/>
    <n v="119091.50799999999"/>
    <n v="0.74"/>
    <n v="11.3"/>
    <n v="55166.600000000006"/>
    <x v="0"/>
  </r>
  <r>
    <n v="2016"/>
    <s v="BIT"/>
    <s v="Coal"/>
    <n v="110635"/>
    <n v="25.085999999999999"/>
    <n v="2775389.61"/>
    <n v="4.5"/>
    <n v="9.08"/>
    <n v="1004565.8"/>
    <x v="0"/>
  </r>
  <r>
    <n v="2016"/>
    <s v="BIT"/>
    <s v="Coal"/>
    <n v="136765"/>
    <n v="25.23"/>
    <n v="3450580.95"/>
    <n v="4.12"/>
    <n v="9.41"/>
    <n v="1286958.6499999999"/>
    <x v="0"/>
  </r>
  <r>
    <n v="2016"/>
    <s v="BIT"/>
    <s v="Coal"/>
    <n v="45665"/>
    <n v="25.01"/>
    <n v="1142081.6500000001"/>
    <n v="3.35"/>
    <n v="10.199999999999999"/>
    <n v="465782.99999999994"/>
    <x v="0"/>
  </r>
  <r>
    <n v="2016"/>
    <s v="BIT"/>
    <s v="Coal"/>
    <n v="15236"/>
    <n v="23.606000000000002"/>
    <n v="359661.016"/>
    <n v="0.77"/>
    <n v="12.02"/>
    <n v="183136.72"/>
    <x v="0"/>
  </r>
  <r>
    <n v="2016"/>
    <s v="BIT"/>
    <s v="Coal"/>
    <n v="802"/>
    <n v="23.606000000000002"/>
    <n v="18932.012000000002"/>
    <n v="0.77"/>
    <n v="12.02"/>
    <n v="9640.0399999999991"/>
    <x v="0"/>
  </r>
  <r>
    <n v="2016"/>
    <s v="BIT"/>
    <s v="Coal"/>
    <n v="56089"/>
    <n v="23.623999999999999"/>
    <n v="1325046.5359999998"/>
    <n v="0.78"/>
    <n v="12.18"/>
    <n v="683164.02"/>
    <x v="0"/>
  </r>
  <r>
    <n v="2016"/>
    <s v="BIT"/>
    <s v="Coal"/>
    <n v="11188"/>
    <n v="25.091999999999999"/>
    <n v="280729.29599999997"/>
    <n v="0.99"/>
    <n v="9.81"/>
    <n v="109754.28"/>
    <x v="0"/>
  </r>
  <r>
    <n v="2016"/>
    <s v="BIT"/>
    <s v="Coal"/>
    <n v="34376"/>
    <n v="25.07"/>
    <n v="861806.32000000007"/>
    <n v="3.69"/>
    <n v="10.4"/>
    <n v="357510.40000000002"/>
    <x v="0"/>
  </r>
  <r>
    <n v="2016"/>
    <s v="BIT"/>
    <s v="Coal"/>
    <n v="43045"/>
    <n v="26.05"/>
    <n v="1121322.25"/>
    <n v="3.11"/>
    <n v="7.8"/>
    <n v="335751"/>
    <x v="0"/>
  </r>
  <r>
    <n v="2016"/>
    <s v="BIT"/>
    <s v="Coal"/>
    <n v="70125"/>
    <n v="24.07"/>
    <n v="1687908.75"/>
    <n v="2.1"/>
    <n v="14.4"/>
    <n v="1009800"/>
    <x v="0"/>
  </r>
  <r>
    <n v="2016"/>
    <s v="BIT"/>
    <s v="Coal"/>
    <n v="45874"/>
    <n v="25.13"/>
    <n v="1152813.6199999999"/>
    <n v="3.03"/>
    <n v="9.1"/>
    <n v="417453.39999999997"/>
    <x v="0"/>
  </r>
  <r>
    <n v="2016"/>
    <s v="BIT"/>
    <s v="Coal"/>
    <n v="13932"/>
    <n v="25.08"/>
    <n v="349414.56"/>
    <n v="3.06"/>
    <n v="9.1999999999999993"/>
    <n v="128174.39999999999"/>
    <x v="0"/>
  </r>
  <r>
    <n v="2016"/>
    <s v="BIT"/>
    <s v="Coal"/>
    <n v="428849"/>
    <n v="25.24"/>
    <n v="10824148.76"/>
    <n v="3.33"/>
    <n v="11.8"/>
    <n v="5060418.2"/>
    <x v="0"/>
  </r>
  <r>
    <n v="2016"/>
    <s v="BIT"/>
    <s v="Coal"/>
    <n v="14413"/>
    <n v="24.097999999999999"/>
    <n v="347324.47399999999"/>
    <n v="0.81"/>
    <n v="12.34"/>
    <n v="177856.41999999998"/>
    <x v="0"/>
  </r>
  <r>
    <n v="2016"/>
    <s v="BIT"/>
    <s v="Coal"/>
    <n v="17752"/>
    <n v="23.974"/>
    <n v="425586.44799999997"/>
    <n v="0.92"/>
    <n v="10.41"/>
    <n v="184798.32"/>
    <x v="0"/>
  </r>
  <r>
    <n v="2016"/>
    <s v="BIT"/>
    <s v="Coal"/>
    <n v="1636"/>
    <n v="24.643999999999998"/>
    <n v="40317.583999999995"/>
    <n v="0.79"/>
    <n v="11.63"/>
    <n v="19026.68"/>
    <x v="0"/>
  </r>
  <r>
    <n v="2016"/>
    <s v="BIT"/>
    <s v="Coal"/>
    <n v="14413"/>
    <n v="24.097999999999999"/>
    <n v="347324.47399999999"/>
    <n v="0.81"/>
    <n v="12.34"/>
    <n v="177856.41999999998"/>
    <x v="0"/>
  </r>
  <r>
    <n v="2016"/>
    <s v="BIT"/>
    <s v="Coal"/>
    <n v="1636"/>
    <n v="24.643999999999998"/>
    <n v="40317.583999999995"/>
    <n v="0.79"/>
    <n v="11.63"/>
    <n v="19026.68"/>
    <x v="0"/>
  </r>
  <r>
    <n v="2016"/>
    <s v="BIT"/>
    <s v="Coal"/>
    <n v="108570"/>
    <n v="25.004000000000001"/>
    <n v="2714684.2800000003"/>
    <n v="4.0599999999999996"/>
    <n v="9.6"/>
    <n v="1042272"/>
    <x v="0"/>
  </r>
  <r>
    <n v="2016"/>
    <s v="BIT"/>
    <s v="Coal"/>
    <n v="38975"/>
    <n v="23.878"/>
    <n v="930645.05"/>
    <n v="0.81"/>
    <n v="12.13"/>
    <n v="472766.75000000006"/>
    <x v="0"/>
  </r>
  <r>
    <n v="2016"/>
    <s v="BIT"/>
    <s v="Coal"/>
    <n v="38975"/>
    <n v="23.878"/>
    <n v="930645.05"/>
    <n v="0.81"/>
    <n v="12.13"/>
    <n v="472766.75000000006"/>
    <x v="0"/>
  </r>
  <r>
    <n v="2016"/>
    <s v="BIT"/>
    <s v="Coal"/>
    <n v="10841"/>
    <n v="22.370999999999999"/>
    <n v="242524.011"/>
    <n v="1.93"/>
    <n v="21.4"/>
    <n v="231997.4"/>
    <x v="0"/>
  </r>
  <r>
    <n v="2016"/>
    <s v="BIT"/>
    <s v="Coal"/>
    <n v="44734"/>
    <n v="24.739000000000001"/>
    <n v="1106674.426"/>
    <n v="1.56"/>
    <n v="14.1"/>
    <n v="630749.4"/>
    <x v="0"/>
  </r>
  <r>
    <n v="2016"/>
    <s v="BIT"/>
    <s v="Coal"/>
    <n v="21917"/>
    <n v="23.637"/>
    <n v="518052.12900000002"/>
    <n v="1.76"/>
    <n v="18"/>
    <n v="394506"/>
    <x v="0"/>
  </r>
  <r>
    <n v="2016"/>
    <s v="BIT"/>
    <s v="Coal"/>
    <n v="9006"/>
    <n v="26.006"/>
    <n v="234210.03599999999"/>
    <n v="2.4900000000000002"/>
    <n v="7.5"/>
    <n v="67545"/>
    <x v="0"/>
  </r>
  <r>
    <n v="2016"/>
    <s v="BIT"/>
    <s v="Coal"/>
    <n v="8670"/>
    <n v="26.088000000000001"/>
    <n v="226182.96000000002"/>
    <n v="2.42"/>
    <n v="7.1"/>
    <n v="61557"/>
    <x v="0"/>
  </r>
  <r>
    <n v="2016"/>
    <s v="BIT"/>
    <s v="Coal"/>
    <n v="8991"/>
    <n v="26.04"/>
    <n v="234125.63999999998"/>
    <n v="2.38"/>
    <n v="7.3"/>
    <n v="65634.3"/>
    <x v="0"/>
  </r>
  <r>
    <n v="2016"/>
    <s v="BIT"/>
    <s v="Coal"/>
    <n v="169682"/>
    <n v="24.146999999999998"/>
    <n v="4097311.2539999997"/>
    <n v="1.59"/>
    <n v="15.9"/>
    <n v="2697943.8000000003"/>
    <x v="0"/>
  </r>
  <r>
    <n v="2016"/>
    <s v="BIT"/>
    <s v="Coal"/>
    <n v="26721"/>
    <n v="26.052"/>
    <n v="696135.49199999997"/>
    <n v="1.68"/>
    <n v="7.8"/>
    <n v="208423.8"/>
    <x v="0"/>
  </r>
  <r>
    <n v="2016"/>
    <s v="SUB"/>
    <s v="Coal"/>
    <n v="123746"/>
    <n v="17.59"/>
    <n v="2176692.14"/>
    <n v="0.18"/>
    <n v="4.5"/>
    <n v="556857"/>
    <x v="0"/>
  </r>
  <r>
    <n v="2016"/>
    <s v="SUB"/>
    <s v="Coal"/>
    <n v="17065"/>
    <n v="17.399999999999999"/>
    <n v="296931"/>
    <n v="0.24"/>
    <n v="7.4"/>
    <n v="126281"/>
    <x v="0"/>
  </r>
  <r>
    <n v="2016"/>
    <s v="SUB"/>
    <s v="Coal"/>
    <n v="30110"/>
    <n v="17.748000000000001"/>
    <n v="534392.28"/>
    <n v="0.23"/>
    <n v="5.0999999999999996"/>
    <n v="153561"/>
    <x v="0"/>
  </r>
  <r>
    <n v="2016"/>
    <s v="SUB"/>
    <s v="Coal"/>
    <n v="15075"/>
    <n v="18.22"/>
    <n v="274666.5"/>
    <n v="0.2"/>
    <n v="4.0999999999999996"/>
    <n v="61807.499999999993"/>
    <x v="0"/>
  </r>
  <r>
    <n v="2016"/>
    <s v="SUB"/>
    <s v="Coal"/>
    <n v="15123"/>
    <n v="18.306000000000001"/>
    <n v="276841.63800000004"/>
    <n v="0.24"/>
    <n v="4"/>
    <n v="60492"/>
    <x v="0"/>
  </r>
  <r>
    <n v="2016"/>
    <s v="SUB"/>
    <s v="Coal"/>
    <n v="15118"/>
    <n v="18.303999999999998"/>
    <n v="276719.87199999997"/>
    <n v="0.23"/>
    <n v="4.2"/>
    <n v="63495.600000000006"/>
    <x v="0"/>
  </r>
  <r>
    <n v="2016"/>
    <s v="SUB"/>
    <s v="Coal"/>
    <n v="44708"/>
    <n v="17.911999999999999"/>
    <n v="800809.696"/>
    <n v="0.27"/>
    <n v="5.0999999999999996"/>
    <n v="228010.8"/>
    <x v="0"/>
  </r>
  <r>
    <n v="2016"/>
    <s v="SUB"/>
    <s v="Coal"/>
    <n v="29562"/>
    <n v="16.706"/>
    <n v="493862.772"/>
    <n v="0.3"/>
    <n v="6.1"/>
    <n v="180328.19999999998"/>
    <x v="0"/>
  </r>
  <r>
    <n v="2016"/>
    <s v="SUB"/>
    <s v="Coal"/>
    <n v="14827"/>
    <n v="17.814"/>
    <n v="264128.17800000001"/>
    <n v="0.18"/>
    <n v="5.4"/>
    <n v="80065.8"/>
    <x v="0"/>
  </r>
  <r>
    <n v="2016"/>
    <s v="SUB"/>
    <s v="Coal"/>
    <n v="49598"/>
    <n v="18.059999999999999"/>
    <n v="895739.87999999989"/>
    <n v="0.28000000000000003"/>
    <n v="4.8"/>
    <n v="238070.39999999999"/>
    <x v="0"/>
  </r>
  <r>
    <n v="2016"/>
    <s v="SUB"/>
    <s v="Coal"/>
    <n v="16608"/>
    <n v="17.77"/>
    <n v="295124.15999999997"/>
    <n v="0.22"/>
    <n v="5.4"/>
    <n v="89683.200000000012"/>
    <x v="0"/>
  </r>
  <r>
    <n v="2016"/>
    <s v="SUB"/>
    <s v="Coal"/>
    <n v="49809"/>
    <n v="17.62"/>
    <n v="877634.58000000007"/>
    <n v="0.22"/>
    <n v="4.7"/>
    <n v="234102.30000000002"/>
    <x v="0"/>
  </r>
  <r>
    <n v="2016"/>
    <s v="BIT"/>
    <s v="Coal"/>
    <n v="562"/>
    <n v="23.524999999999999"/>
    <n v="13221.05"/>
    <n v="1.57"/>
    <n v="7.4"/>
    <n v="4158.8"/>
    <x v="0"/>
  </r>
  <r>
    <n v="2016"/>
    <s v="SUB"/>
    <s v="Coal"/>
    <n v="123398"/>
    <n v="15.842000000000001"/>
    <n v="1954871.1160000002"/>
    <n v="0.32"/>
    <n v="6"/>
    <n v="740388"/>
    <x v="0"/>
  </r>
  <r>
    <n v="2016"/>
    <s v="SUB"/>
    <s v="Coal"/>
    <n v="95250"/>
    <n v="17.981999999999999"/>
    <n v="1712785.5"/>
    <n v="0.22"/>
    <n v="5.0999999999999996"/>
    <n v="485774.99999999994"/>
    <x v="0"/>
  </r>
  <r>
    <n v="2016"/>
    <s v="SUB"/>
    <s v="Coal"/>
    <n v="47595"/>
    <n v="16.654"/>
    <n v="792647.13"/>
    <n v="0.33"/>
    <n v="5.8"/>
    <n v="276051"/>
    <x v="0"/>
  </r>
  <r>
    <n v="2016"/>
    <s v="SUB"/>
    <s v="Coal"/>
    <n v="223151"/>
    <n v="20.154"/>
    <n v="4497385.2539999997"/>
    <n v="0.76"/>
    <n v="4.2"/>
    <n v="937234.20000000007"/>
    <x v="0"/>
  </r>
  <r>
    <n v="2016"/>
    <s v="SUB"/>
    <s v="Coal"/>
    <n v="88954"/>
    <n v="17.62"/>
    <n v="1567369.48"/>
    <n v="0.18"/>
    <n v="4.4000000000000004"/>
    <n v="391397.60000000003"/>
    <x v="0"/>
  </r>
  <r>
    <n v="2016"/>
    <s v="BIT"/>
    <s v="Coal"/>
    <n v="318012"/>
    <n v="21.5"/>
    <n v="6837258"/>
    <n v="0.54"/>
    <n v="10.7"/>
    <n v="3402728.4"/>
    <x v="0"/>
  </r>
  <r>
    <n v="2016"/>
    <s v="SUB"/>
    <s v="Coal"/>
    <n v="95811"/>
    <n v="17.488"/>
    <n v="1675542.7679999999"/>
    <n v="0.18"/>
    <n v="4.5"/>
    <n v="431149.5"/>
    <x v="0"/>
  </r>
  <r>
    <n v="2016"/>
    <s v="SUB"/>
    <s v="Coal"/>
    <n v="128452"/>
    <n v="17.617999999999999"/>
    <n v="2263067.3359999997"/>
    <n v="0.21"/>
    <n v="5.6"/>
    <n v="719331.2"/>
    <x v="0"/>
  </r>
  <r>
    <n v="2016"/>
    <s v="SUB"/>
    <s v="Coal"/>
    <n v="367307"/>
    <n v="17.834"/>
    <n v="6550553.0379999997"/>
    <n v="0.27"/>
    <n v="5.0999999999999996"/>
    <n v="1873265.7"/>
    <x v="0"/>
  </r>
  <r>
    <n v="2016"/>
    <s v="SUB"/>
    <s v="Coal"/>
    <n v="48156"/>
    <n v="17.704000000000001"/>
    <n v="852553.82400000002"/>
    <n v="0.21"/>
    <n v="5.7"/>
    <n v="274489.2"/>
    <x v="0"/>
  </r>
  <r>
    <n v="2016"/>
    <s v="SUB"/>
    <s v="Coal"/>
    <n v="16027"/>
    <n v="17.989999999999998"/>
    <n v="288325.73"/>
    <n v="0.24"/>
    <n v="5.0999999999999996"/>
    <n v="81737.7"/>
    <x v="0"/>
  </r>
  <r>
    <n v="2016"/>
    <s v="BIT"/>
    <s v="Coal"/>
    <n v="233292"/>
    <n v="25.03"/>
    <n v="5839298.7600000007"/>
    <n v="4.43"/>
    <n v="9"/>
    <n v="2099628"/>
    <x v="0"/>
  </r>
  <r>
    <n v="2016"/>
    <s v="BIT"/>
    <s v="Coal"/>
    <n v="37996"/>
    <n v="25.14"/>
    <n v="955219.44000000006"/>
    <n v="4.2"/>
    <n v="9.8000000000000007"/>
    <n v="372360.80000000005"/>
    <x v="0"/>
  </r>
  <r>
    <n v="2016"/>
    <s v="SUB"/>
    <s v="Coal"/>
    <n v="32512"/>
    <n v="16.73"/>
    <n v="543925.76000000001"/>
    <n v="0.31"/>
    <n v="6.2"/>
    <n v="201574.39999999999"/>
    <x v="0"/>
  </r>
  <r>
    <n v="2016"/>
    <s v="SUB"/>
    <s v="Coal"/>
    <n v="64478"/>
    <n v="17.25"/>
    <n v="1112245.5"/>
    <n v="0.23"/>
    <n v="4"/>
    <n v="257912"/>
    <x v="0"/>
  </r>
  <r>
    <n v="2016"/>
    <s v="SUB"/>
    <s v="Coal"/>
    <n v="146825"/>
    <n v="18.010000000000002"/>
    <n v="2644318.25"/>
    <n v="0.24"/>
    <n v="5.2"/>
    <n v="763490"/>
    <x v="0"/>
  </r>
  <r>
    <n v="2016"/>
    <s v="SUB"/>
    <s v="Coal"/>
    <n v="48987"/>
    <n v="16.77"/>
    <n v="821511.99"/>
    <n v="0.31"/>
    <n v="5.8"/>
    <n v="284124.59999999998"/>
    <x v="0"/>
  </r>
  <r>
    <n v="2016"/>
    <s v="SUB"/>
    <s v="Coal"/>
    <n v="32740"/>
    <n v="17.52"/>
    <n v="573604.79999999993"/>
    <n v="0.18"/>
    <n v="4.3"/>
    <n v="140782"/>
    <x v="0"/>
  </r>
  <r>
    <n v="2016"/>
    <s v="SUB"/>
    <s v="Coal"/>
    <n v="32086"/>
    <n v="16.71"/>
    <n v="536157.06000000006"/>
    <n v="0.3"/>
    <n v="6.1"/>
    <n v="195724.59999999998"/>
    <x v="0"/>
  </r>
  <r>
    <n v="2016"/>
    <s v="SUB"/>
    <s v="Coal"/>
    <n v="65612"/>
    <n v="17.600000000000001"/>
    <n v="1154771.2000000002"/>
    <n v="0.19"/>
    <n v="5.3"/>
    <n v="347743.6"/>
    <x v="0"/>
  </r>
  <r>
    <n v="2016"/>
    <s v="SUB"/>
    <s v="Coal"/>
    <n v="149579"/>
    <n v="17.600000000000001"/>
    <n v="2632590.4000000004"/>
    <n v="0.21"/>
    <n v="5.5"/>
    <n v="822684.5"/>
    <x v="0"/>
  </r>
  <r>
    <n v="2016"/>
    <s v="SUB"/>
    <s v="Coal"/>
    <n v="85598"/>
    <n v="17.600000000000001"/>
    <n v="1506524.8"/>
    <n v="0.24"/>
    <n v="5.3"/>
    <n v="453669.39999999997"/>
    <x v="0"/>
  </r>
  <r>
    <n v="2016"/>
    <s v="BIT"/>
    <s v="Coal"/>
    <n v="6382"/>
    <n v="22.952000000000002"/>
    <n v="146479.66400000002"/>
    <n v="3.03"/>
    <n v="8.1"/>
    <n v="51694.2"/>
    <x v="0"/>
  </r>
  <r>
    <n v="2016"/>
    <s v="BIT"/>
    <s v="Coal"/>
    <n v="11138"/>
    <n v="23.318000000000001"/>
    <n v="259715.88400000002"/>
    <n v="2.68"/>
    <n v="7.5"/>
    <n v="83535"/>
    <x v="0"/>
  </r>
  <r>
    <n v="2016"/>
    <s v="BIT"/>
    <s v="Coal"/>
    <n v="43582"/>
    <n v="25.175999999999998"/>
    <n v="1097220.432"/>
    <n v="3.04"/>
    <n v="8.9"/>
    <n v="387879.8"/>
    <x v="0"/>
  </r>
  <r>
    <n v="2016"/>
    <s v="BIT"/>
    <s v="Coal"/>
    <n v="29867"/>
    <n v="22.978000000000002"/>
    <n v="686283.92600000009"/>
    <n v="2.96"/>
    <n v="8.1"/>
    <n v="241922.69999999998"/>
    <x v="0"/>
  </r>
  <r>
    <n v="2016"/>
    <s v="BIT"/>
    <s v="Coal"/>
    <n v="37711"/>
    <n v="25.91"/>
    <n v="977092.01"/>
    <n v="2.52"/>
    <n v="7.4"/>
    <n v="279061.40000000002"/>
    <x v="0"/>
  </r>
  <r>
    <n v="2016"/>
    <s v="BIT"/>
    <s v="Coal"/>
    <n v="1553"/>
    <n v="22.108000000000001"/>
    <n v="34333.724000000002"/>
    <n v="3.03"/>
    <n v="7.6"/>
    <n v="11802.8"/>
    <x v="0"/>
  </r>
  <r>
    <n v="2016"/>
    <s v="BIT"/>
    <s v="Coal"/>
    <n v="19977"/>
    <n v="26.096"/>
    <n v="521319.79200000002"/>
    <n v="3.12"/>
    <n v="7.6"/>
    <n v="151825.19999999998"/>
    <x v="0"/>
  </r>
  <r>
    <n v="2016"/>
    <s v="BIT"/>
    <s v="Coal"/>
    <n v="3221"/>
    <n v="25.123999999999999"/>
    <n v="80924.403999999995"/>
    <n v="3.03"/>
    <n v="9.1999999999999993"/>
    <n v="29633.199999999997"/>
    <x v="0"/>
  </r>
  <r>
    <n v="2016"/>
    <s v="BIT"/>
    <s v="Coal"/>
    <n v="14388"/>
    <n v="23.308"/>
    <n v="335355.50400000002"/>
    <n v="2.68"/>
    <n v="8.1999999999999993"/>
    <n v="117981.59999999999"/>
    <x v="0"/>
  </r>
  <r>
    <n v="2016"/>
    <s v="BIT"/>
    <s v="Coal"/>
    <n v="3000"/>
    <n v="25.867999999999999"/>
    <n v="77604"/>
    <n v="2.99"/>
    <n v="7.7"/>
    <n v="23100"/>
    <x v="0"/>
  </r>
  <r>
    <n v="2016"/>
    <s v="BIT"/>
    <s v="Coal"/>
    <n v="4812"/>
    <n v="23.916"/>
    <n v="115083.792"/>
    <n v="1.58"/>
    <n v="14.8"/>
    <n v="71217.600000000006"/>
    <x v="0"/>
  </r>
  <r>
    <n v="2016"/>
    <s v="BIT"/>
    <s v="Coal"/>
    <n v="13104"/>
    <n v="24.378"/>
    <n v="319449.31199999998"/>
    <n v="0.93"/>
    <n v="9.1"/>
    <n v="119246.39999999999"/>
    <x v="0"/>
  </r>
  <r>
    <n v="2016"/>
    <s v="SUB"/>
    <s v="Coal"/>
    <n v="69792"/>
    <n v="20.51"/>
    <n v="1431433.9200000002"/>
    <n v="0.42"/>
    <n v="6.4"/>
    <n v="446668.80000000005"/>
    <x v="0"/>
  </r>
  <r>
    <n v="2016"/>
    <s v="SUB"/>
    <s v="Coal"/>
    <n v="77979"/>
    <n v="20.51"/>
    <n v="1599349.29"/>
    <n v="0.42"/>
    <n v="6.4"/>
    <n v="499065.60000000003"/>
    <x v="0"/>
  </r>
  <r>
    <n v="2016"/>
    <s v="SUB"/>
    <s v="Coal"/>
    <n v="153416"/>
    <n v="19.68"/>
    <n v="3019226.88"/>
    <n v="0.43"/>
    <n v="7.9"/>
    <n v="1211986.4000000001"/>
    <x v="0"/>
  </r>
  <r>
    <n v="2016"/>
    <s v="LIG"/>
    <s v="Coal"/>
    <n v="675093"/>
    <n v="12.3"/>
    <n v="8303643.9000000004"/>
    <n v="0.62"/>
    <n v="11.9"/>
    <n v="8033606.7000000002"/>
    <x v="1"/>
  </r>
  <r>
    <n v="2016"/>
    <s v="BIT"/>
    <s v="Coal"/>
    <n v="3516"/>
    <n v="23.63"/>
    <n v="83083.08"/>
    <n v="2.7"/>
    <n v="8.3000000000000007"/>
    <n v="29182.800000000003"/>
    <x v="0"/>
  </r>
  <r>
    <n v="2016"/>
    <s v="BIT"/>
    <s v="Coal"/>
    <n v="5533"/>
    <n v="23.41"/>
    <n v="129527.53"/>
    <n v="2.48"/>
    <n v="8.3000000000000007"/>
    <n v="45923.9"/>
    <x v="0"/>
  </r>
  <r>
    <n v="2016"/>
    <s v="BIT"/>
    <s v="Coal"/>
    <n v="3823"/>
    <n v="23.39"/>
    <n v="89419.97"/>
    <n v="2.54"/>
    <n v="8.1999999999999993"/>
    <n v="31348.6"/>
    <x v="0"/>
  </r>
  <r>
    <n v="2016"/>
    <s v="BIT"/>
    <s v="Coal"/>
    <n v="10359"/>
    <n v="23.16"/>
    <n v="239914.44"/>
    <n v="2.65"/>
    <n v="8.3000000000000007"/>
    <n v="85979.700000000012"/>
    <x v="0"/>
  </r>
  <r>
    <n v="2016"/>
    <s v="BIT"/>
    <s v="Coal"/>
    <n v="5502"/>
    <n v="23.55"/>
    <n v="129572.1"/>
    <n v="2.66"/>
    <n v="8.3000000000000007"/>
    <n v="45666.600000000006"/>
    <x v="0"/>
  </r>
  <r>
    <n v="2016"/>
    <s v="BIT"/>
    <s v="Coal"/>
    <n v="43225"/>
    <n v="23.34"/>
    <n v="1008871.5"/>
    <n v="2.5"/>
    <n v="8.4"/>
    <n v="363090"/>
    <x v="0"/>
  </r>
  <r>
    <n v="2016"/>
    <s v="BIT"/>
    <s v="Coal"/>
    <n v="1515"/>
    <n v="23.42"/>
    <n v="35481.300000000003"/>
    <n v="2.5499999999999998"/>
    <n v="8.5"/>
    <n v="12877.5"/>
    <x v="0"/>
  </r>
  <r>
    <n v="2016"/>
    <s v="BIT"/>
    <s v="Coal"/>
    <n v="1944"/>
    <n v="22.97"/>
    <n v="44653.68"/>
    <n v="2.52"/>
    <n v="8.5"/>
    <n v="16524"/>
    <x v="0"/>
  </r>
  <r>
    <n v="2016"/>
    <s v="BIT"/>
    <s v="Coal"/>
    <n v="19398"/>
    <n v="25.92"/>
    <n v="502796.16000000003"/>
    <n v="2.74"/>
    <n v="7.7"/>
    <n v="149364.6"/>
    <x v="0"/>
  </r>
  <r>
    <n v="2016"/>
    <s v="BIT"/>
    <s v="Coal"/>
    <n v="47541"/>
    <n v="21.53"/>
    <n v="1023557.7300000001"/>
    <n v="3.17"/>
    <n v="17.899999999999999"/>
    <n v="850983.89999999991"/>
    <x v="0"/>
  </r>
  <r>
    <n v="2016"/>
    <s v="BIT"/>
    <s v="Coal"/>
    <n v="23041"/>
    <n v="21.63"/>
    <n v="498376.82999999996"/>
    <n v="4.26"/>
    <n v="17.899999999999999"/>
    <n v="412433.89999999997"/>
    <x v="0"/>
  </r>
  <r>
    <n v="2016"/>
    <s v="BIT"/>
    <s v="Coal"/>
    <n v="20655"/>
    <n v="23.54"/>
    <n v="486218.69999999995"/>
    <n v="2.66"/>
    <n v="8.5"/>
    <n v="175567.5"/>
    <x v="0"/>
  </r>
  <r>
    <n v="2016"/>
    <s v="BIT"/>
    <s v="Coal"/>
    <n v="42574"/>
    <n v="21.96"/>
    <n v="934925.04"/>
    <n v="3.04"/>
    <n v="9"/>
    <n v="383166"/>
    <x v="0"/>
  </r>
  <r>
    <n v="2016"/>
    <s v="BIT"/>
    <s v="Coal"/>
    <n v="9946"/>
    <n v="21.27"/>
    <n v="211551.41999999998"/>
    <n v="4.5199999999999996"/>
    <n v="18.5"/>
    <n v="184001"/>
    <x v="0"/>
  </r>
  <r>
    <n v="2016"/>
    <s v="BIT"/>
    <s v="Coal"/>
    <n v="23655"/>
    <n v="23"/>
    <n v="544065"/>
    <n v="2.99"/>
    <n v="8.1"/>
    <n v="191605.5"/>
    <x v="0"/>
  </r>
  <r>
    <n v="2016"/>
    <s v="BIT"/>
    <s v="Coal"/>
    <n v="18819"/>
    <n v="23.45"/>
    <n v="441305.55"/>
    <n v="2.39"/>
    <n v="8.1999999999999993"/>
    <n v="154315.79999999999"/>
    <x v="0"/>
  </r>
  <r>
    <n v="2016"/>
    <s v="BIT"/>
    <s v="Coal"/>
    <n v="14514"/>
    <n v="23.63"/>
    <n v="342965.82"/>
    <n v="2.69"/>
    <n v="7.9"/>
    <n v="114660.6"/>
    <x v="0"/>
  </r>
  <r>
    <n v="2016"/>
    <s v="BIT"/>
    <s v="Coal"/>
    <n v="6182"/>
    <n v="23.37"/>
    <n v="144473.34"/>
    <n v="2.48"/>
    <n v="8.3000000000000007"/>
    <n v="51310.600000000006"/>
    <x v="0"/>
  </r>
  <r>
    <n v="2016"/>
    <s v="BIT"/>
    <s v="Coal"/>
    <n v="12600"/>
    <n v="23.73"/>
    <n v="298998"/>
    <n v="2.5"/>
    <n v="8.1999999999999993"/>
    <n v="103319.99999999999"/>
    <x v="0"/>
  </r>
  <r>
    <n v="2016"/>
    <s v="BIT"/>
    <s v="Coal"/>
    <n v="26924"/>
    <n v="23.04"/>
    <n v="620328.95999999996"/>
    <n v="2.98"/>
    <n v="8"/>
    <n v="215392"/>
    <x v="0"/>
  </r>
  <r>
    <n v="2016"/>
    <s v="BIT"/>
    <s v="Coal"/>
    <n v="11309"/>
    <n v="23.62"/>
    <n v="267118.58"/>
    <n v="2.58"/>
    <n v="8.3000000000000007"/>
    <n v="93864.700000000012"/>
    <x v="0"/>
  </r>
  <r>
    <n v="2016"/>
    <s v="BIT"/>
    <s v="Coal"/>
    <n v="11444"/>
    <n v="21.65"/>
    <n v="247762.59999999998"/>
    <n v="4.26"/>
    <n v="17.8"/>
    <n v="203703.2"/>
    <x v="0"/>
  </r>
  <r>
    <n v="2016"/>
    <s v="BIT"/>
    <s v="Coal"/>
    <n v="4804"/>
    <n v="23.66"/>
    <n v="113662.64"/>
    <n v="2.52"/>
    <n v="8.5"/>
    <n v="40834"/>
    <x v="0"/>
  </r>
  <r>
    <n v="2016"/>
    <s v="BIT"/>
    <s v="Coal"/>
    <n v="4827"/>
    <n v="23.51"/>
    <n v="113482.77"/>
    <n v="2.52"/>
    <n v="8.5"/>
    <n v="41029.5"/>
    <x v="0"/>
  </r>
  <r>
    <n v="2016"/>
    <s v="BIT"/>
    <s v="Coal"/>
    <n v="42288"/>
    <n v="23.12"/>
    <n v="977698.56"/>
    <n v="3.43"/>
    <n v="13.8"/>
    <n v="583574.4"/>
    <x v="0"/>
  </r>
  <r>
    <n v="2016"/>
    <s v="BIT"/>
    <s v="Coal"/>
    <n v="6335"/>
    <n v="21.7"/>
    <n v="137469.5"/>
    <n v="1.33"/>
    <n v="13.6"/>
    <n v="86156"/>
    <x v="0"/>
  </r>
  <r>
    <n v="2016"/>
    <s v="BIT"/>
    <s v="Coal"/>
    <n v="4793"/>
    <n v="21.6"/>
    <n v="103528.8"/>
    <n v="1.21"/>
    <n v="21.3"/>
    <n v="102090.90000000001"/>
    <x v="0"/>
  </r>
  <r>
    <n v="2016"/>
    <s v="BIT"/>
    <s v="Coal"/>
    <n v="25586"/>
    <n v="25"/>
    <n v="639650"/>
    <n v="3.01"/>
    <n v="9.3000000000000007"/>
    <n v="237949.80000000002"/>
    <x v="0"/>
  </r>
  <r>
    <n v="2016"/>
    <s v="BIT"/>
    <s v="Coal"/>
    <n v="50310"/>
    <n v="23.684000000000001"/>
    <n v="1191542.04"/>
    <n v="2.63"/>
    <n v="7.9"/>
    <n v="397449"/>
    <x v="0"/>
  </r>
  <r>
    <n v="2016"/>
    <s v="BIT"/>
    <s v="Coal"/>
    <n v="11800"/>
    <n v="25.84"/>
    <n v="304912"/>
    <n v="2.4900000000000002"/>
    <n v="7.5"/>
    <n v="88500"/>
    <x v="0"/>
  </r>
  <r>
    <n v="2016"/>
    <s v="SUB"/>
    <s v="Coal"/>
    <n v="16464"/>
    <n v="16.96"/>
    <n v="279229.44"/>
    <n v="0.35"/>
    <n v="4.8"/>
    <n v="79027.199999999997"/>
    <x v="0"/>
  </r>
  <r>
    <n v="2016"/>
    <s v="SUB"/>
    <s v="Coal"/>
    <n v="16233"/>
    <n v="16.850000000000001"/>
    <n v="273526.05000000005"/>
    <n v="0.38"/>
    <n v="5"/>
    <n v="81165"/>
    <x v="0"/>
  </r>
  <r>
    <n v="2016"/>
    <s v="BIT"/>
    <s v="Coal"/>
    <n v="23312"/>
    <n v="25.43"/>
    <n v="592824.16"/>
    <n v="1.25"/>
    <n v="10.7"/>
    <n v="249438.4"/>
    <x v="0"/>
  </r>
  <r>
    <n v="2016"/>
    <s v="SUB"/>
    <s v="Coal"/>
    <n v="81510"/>
    <n v="17.8"/>
    <n v="1450878"/>
    <n v="0.23"/>
    <n v="5.0999999999999996"/>
    <n v="415701"/>
    <x v="0"/>
  </r>
  <r>
    <n v="2016"/>
    <s v="SUB"/>
    <s v="Coal"/>
    <n v="32895"/>
    <n v="17.68"/>
    <n v="581583.6"/>
    <n v="0.25"/>
    <n v="5.7"/>
    <n v="187501.5"/>
    <x v="0"/>
  </r>
  <r>
    <n v="2016"/>
    <s v="SUB"/>
    <s v="Coal"/>
    <n v="32875"/>
    <n v="17.239999999999998"/>
    <n v="566765"/>
    <n v="0.25"/>
    <n v="4.3"/>
    <n v="141362.5"/>
    <x v="0"/>
  </r>
  <r>
    <n v="2016"/>
    <s v="SUB"/>
    <s v="Coal"/>
    <n v="32723"/>
    <n v="16.690000000000001"/>
    <n v="546146.87"/>
    <n v="0.28999999999999998"/>
    <n v="5.9"/>
    <n v="193065.7"/>
    <x v="0"/>
  </r>
  <r>
    <n v="2016"/>
    <s v="SUB"/>
    <s v="Coal"/>
    <n v="32496"/>
    <n v="16.88"/>
    <n v="548532.47999999998"/>
    <n v="0.38"/>
    <n v="5.0999999999999996"/>
    <n v="165729.59999999998"/>
    <x v="0"/>
  </r>
  <r>
    <n v="2016"/>
    <s v="SUB"/>
    <s v="Coal"/>
    <n v="32462"/>
    <n v="17.7"/>
    <n v="574577.4"/>
    <n v="0.19"/>
    <n v="4.5999999999999996"/>
    <n v="149325.19999999998"/>
    <x v="0"/>
  </r>
  <r>
    <n v="2016"/>
    <s v="SUB"/>
    <s v="Coal"/>
    <n v="32304"/>
    <n v="17.23"/>
    <n v="556597.92000000004"/>
    <n v="0.22"/>
    <n v="4"/>
    <n v="129216"/>
    <x v="0"/>
  </r>
  <r>
    <n v="2016"/>
    <s v="SUB"/>
    <s v="Coal"/>
    <n v="16564"/>
    <n v="17.899999999999999"/>
    <n v="296495.59999999998"/>
    <n v="0.25"/>
    <n v="4.8"/>
    <n v="79507.199999999997"/>
    <x v="0"/>
  </r>
  <r>
    <n v="2016"/>
    <s v="SUB"/>
    <s v="Coal"/>
    <n v="16167"/>
    <n v="16.760000000000002"/>
    <n v="270958.92000000004"/>
    <n v="0.31"/>
    <n v="5.9"/>
    <n v="95385.3"/>
    <x v="0"/>
  </r>
  <r>
    <n v="2016"/>
    <s v="SUB"/>
    <s v="Coal"/>
    <n v="16101"/>
    <n v="17.329999999999998"/>
    <n v="279030.32999999996"/>
    <n v="0.24"/>
    <n v="4"/>
    <n v="64404"/>
    <x v="0"/>
  </r>
  <r>
    <n v="2016"/>
    <s v="SUB"/>
    <s v="Coal"/>
    <n v="48943"/>
    <n v="17.559999999999999"/>
    <n v="859439.08"/>
    <n v="0.18"/>
    <n v="4.4000000000000004"/>
    <n v="215349.2"/>
    <x v="0"/>
  </r>
  <r>
    <n v="2016"/>
    <s v="SUB"/>
    <s v="Coal"/>
    <n v="384227"/>
    <n v="16.757999999999999"/>
    <n v="6438876.0659999996"/>
    <n v="0.34"/>
    <n v="4.9000000000000004"/>
    <n v="1882712.3"/>
    <x v="0"/>
  </r>
  <r>
    <n v="2016"/>
    <s v="BIT"/>
    <s v="Coal"/>
    <n v="23777"/>
    <n v="22.268000000000001"/>
    <n v="529466.23600000003"/>
    <n v="3.22"/>
    <n v="11.2"/>
    <n v="266302.39999999997"/>
    <x v="0"/>
  </r>
  <r>
    <n v="2016"/>
    <s v="BIT"/>
    <s v="Coal"/>
    <n v="6363"/>
    <n v="22.199000000000002"/>
    <n v="141252.23700000002"/>
    <n v="3.13"/>
    <n v="11"/>
    <n v="69993"/>
    <x v="0"/>
  </r>
  <r>
    <n v="2016"/>
    <s v="SUB"/>
    <s v="Coal"/>
    <n v="57710"/>
    <n v="17.785"/>
    <n v="1026372.35"/>
    <n v="0.28000000000000003"/>
    <n v="5.7"/>
    <n v="328947"/>
    <x v="0"/>
  </r>
  <r>
    <n v="2016"/>
    <s v="BIT"/>
    <s v="Coal"/>
    <n v="21064"/>
    <n v="25.213000000000001"/>
    <n v="531086.63199999998"/>
    <n v="3.44"/>
    <n v="8.9"/>
    <n v="187469.6"/>
    <x v="0"/>
  </r>
  <r>
    <n v="2016"/>
    <s v="BIT"/>
    <s v="Coal"/>
    <n v="26748"/>
    <n v="22.337"/>
    <n v="597470.076"/>
    <n v="3.25"/>
    <n v="11.1"/>
    <n v="296902.8"/>
    <x v="0"/>
  </r>
  <r>
    <n v="2016"/>
    <s v="BIT"/>
    <s v="Coal"/>
    <n v="6431"/>
    <n v="22.143999999999998"/>
    <n v="142408.06399999998"/>
    <n v="3.18"/>
    <n v="11.2"/>
    <n v="72027.199999999997"/>
    <x v="0"/>
  </r>
  <r>
    <n v="2016"/>
    <s v="BIT"/>
    <s v="Coal"/>
    <n v="9325"/>
    <n v="22.68"/>
    <n v="211491"/>
    <n v="2.56"/>
    <n v="8.3000000000000007"/>
    <n v="77397.5"/>
    <x v="0"/>
  </r>
  <r>
    <n v="2016"/>
    <s v="BIT"/>
    <s v="Coal"/>
    <n v="28840"/>
    <n v="23.738"/>
    <n v="684603.92"/>
    <n v="2.52"/>
    <n v="8.5"/>
    <n v="245140"/>
    <x v="0"/>
  </r>
  <r>
    <n v="2016"/>
    <s v="BIT"/>
    <s v="Coal"/>
    <n v="3301"/>
    <n v="21.824999999999999"/>
    <n v="72044.324999999997"/>
    <n v="1.26"/>
    <n v="21.4"/>
    <n v="70641.399999999994"/>
    <x v="0"/>
  </r>
  <r>
    <n v="2016"/>
    <s v="BIT"/>
    <s v="Coal"/>
    <n v="40955"/>
    <n v="22.984000000000002"/>
    <n v="941309.72000000009"/>
    <n v="3.02"/>
    <n v="8.3000000000000007"/>
    <n v="339926.5"/>
    <x v="0"/>
  </r>
  <r>
    <n v="2016"/>
    <s v="BIT"/>
    <s v="Coal"/>
    <n v="38010"/>
    <n v="22.986000000000001"/>
    <n v="873697.86"/>
    <n v="2.95"/>
    <n v="8.1"/>
    <n v="307881"/>
    <x v="0"/>
  </r>
  <r>
    <n v="2016"/>
    <s v="BIT"/>
    <s v="Coal"/>
    <n v="3314"/>
    <n v="20.617000000000001"/>
    <n v="68324.737999999998"/>
    <n v="1.04"/>
    <n v="21"/>
    <n v="69594"/>
    <x v="0"/>
  </r>
  <r>
    <n v="2016"/>
    <s v="BIT"/>
    <s v="Coal"/>
    <n v="6432"/>
    <n v="23.698"/>
    <n v="152425.53599999999"/>
    <n v="2.5"/>
    <n v="8.5"/>
    <n v="54672"/>
    <x v="0"/>
  </r>
  <r>
    <n v="2016"/>
    <s v="SUB"/>
    <s v="Coal"/>
    <n v="189300"/>
    <n v="17.353999999999999"/>
    <n v="3285112.1999999997"/>
    <n v="0.62"/>
    <n v="8.6999999999999993"/>
    <n v="1646909.9999999998"/>
    <x v="0"/>
  </r>
  <r>
    <n v="2016"/>
    <s v="SUB"/>
    <s v="Coal"/>
    <n v="547651"/>
    <n v="17.11"/>
    <n v="9370308.6099999994"/>
    <n v="0.69"/>
    <n v="9.9"/>
    <n v="5421744.9000000004"/>
    <x v="0"/>
  </r>
  <r>
    <n v="2016"/>
    <s v="SUB"/>
    <s v="Coal"/>
    <n v="16787"/>
    <n v="16.896000000000001"/>
    <n v="283633.152"/>
    <n v="0.28999999999999998"/>
    <n v="5.4"/>
    <n v="90649.8"/>
    <x v="0"/>
  </r>
  <r>
    <n v="2016"/>
    <s v="SUB"/>
    <s v="Coal"/>
    <n v="119153"/>
    <n v="16.745999999999999"/>
    <n v="1995336.1379999998"/>
    <n v="0.3"/>
    <n v="6.1"/>
    <n v="726833.29999999993"/>
    <x v="0"/>
  </r>
  <r>
    <n v="2016"/>
    <s v="SUB"/>
    <s v="Coal"/>
    <n v="203983"/>
    <n v="17.242000000000001"/>
    <n v="3517074.8860000004"/>
    <n v="0.24"/>
    <n v="4.2"/>
    <n v="856728.60000000009"/>
    <x v="0"/>
  </r>
  <r>
    <n v="2016"/>
    <s v="SUB"/>
    <s v="Coal"/>
    <n v="84984"/>
    <n v="17.181999999999999"/>
    <n v="1460195.088"/>
    <n v="0.22"/>
    <n v="4.5"/>
    <n v="382428"/>
    <x v="0"/>
  </r>
  <r>
    <n v="2016"/>
    <s v="SUB"/>
    <s v="Coal"/>
    <n v="27966"/>
    <n v="18.015999999999998"/>
    <n v="503835.45599999995"/>
    <n v="0.24"/>
    <n v="4.8"/>
    <n v="134236.79999999999"/>
    <x v="0"/>
  </r>
  <r>
    <n v="2016"/>
    <s v="SUB"/>
    <s v="Coal"/>
    <n v="59297"/>
    <n v="17.638000000000002"/>
    <n v="1045880.4860000001"/>
    <n v="0.18"/>
    <n v="4.5999999999999996"/>
    <n v="272766.19999999995"/>
    <x v="0"/>
  </r>
  <r>
    <n v="2016"/>
    <s v="BIT"/>
    <s v="Coal"/>
    <n v="135423"/>
    <n v="21.966000000000001"/>
    <n v="2974701.6180000002"/>
    <n v="2.74"/>
    <n v="8.8000000000000007"/>
    <n v="1191722.4000000001"/>
    <x v="0"/>
  </r>
  <r>
    <n v="2016"/>
    <s v="SUB"/>
    <s v="Coal"/>
    <n v="242"/>
    <n v="17.84"/>
    <n v="4317.28"/>
    <n v="0.27"/>
    <n v="5.5"/>
    <n v="1331"/>
    <x v="0"/>
  </r>
  <r>
    <n v="2016"/>
    <s v="SUB"/>
    <s v="Coal"/>
    <n v="43271"/>
    <n v="16.93"/>
    <n v="732578.03"/>
    <n v="0.64"/>
    <n v="9"/>
    <n v="389439"/>
    <x v="0"/>
  </r>
  <r>
    <n v="2016"/>
    <s v="SUB"/>
    <s v="Coal"/>
    <n v="58569"/>
    <n v="16.899999999999999"/>
    <n v="989816.09999999986"/>
    <n v="0.67"/>
    <n v="9.6"/>
    <n v="562262.4"/>
    <x v="0"/>
  </r>
  <r>
    <n v="2016"/>
    <s v="SUB"/>
    <s v="Coal"/>
    <n v="130405"/>
    <n v="16.91"/>
    <n v="2205148.5499999998"/>
    <n v="0.67"/>
    <n v="9.6"/>
    <n v="1251888"/>
    <x v="0"/>
  </r>
  <r>
    <n v="2016"/>
    <s v="SUB"/>
    <s v="Coal"/>
    <n v="26965"/>
    <n v="17.899999999999999"/>
    <n v="482673.49999999994"/>
    <n v="0.32"/>
    <n v="5.0999999999999996"/>
    <n v="137521.5"/>
    <x v="0"/>
  </r>
  <r>
    <n v="2016"/>
    <s v="SUB"/>
    <s v="Coal"/>
    <n v="100086"/>
    <n v="17.96"/>
    <n v="1797544.56"/>
    <n v="0.21"/>
    <n v="5.5"/>
    <n v="550473"/>
    <x v="0"/>
  </r>
  <r>
    <n v="2016"/>
    <s v="SUB"/>
    <s v="Coal"/>
    <n v="13967"/>
    <n v="17.7"/>
    <n v="247215.9"/>
    <n v="0.34"/>
    <n v="4.9000000000000004"/>
    <n v="68438.3"/>
    <x v="0"/>
  </r>
  <r>
    <n v="2016"/>
    <s v="SUB"/>
    <s v="Coal"/>
    <n v="141784"/>
    <n v="18.09"/>
    <n v="2564872.56"/>
    <n v="0.23"/>
    <n v="5.0999999999999996"/>
    <n v="723098.39999999991"/>
    <x v="0"/>
  </r>
  <r>
    <n v="2016"/>
    <s v="SUB"/>
    <s v="Coal"/>
    <n v="115140"/>
    <n v="16.97"/>
    <n v="1953925.7999999998"/>
    <n v="0.65"/>
    <n v="9.5"/>
    <n v="1093830"/>
    <x v="0"/>
  </r>
  <r>
    <n v="2016"/>
    <s v="BIT"/>
    <s v="Coal"/>
    <n v="509"/>
    <n v="22.05"/>
    <n v="11223.45"/>
    <n v="2.38"/>
    <n v="17.899999999999999"/>
    <n v="9111.0999999999985"/>
    <x v="0"/>
  </r>
  <r>
    <n v="2016"/>
    <s v="BIT"/>
    <s v="Coal"/>
    <n v="27566"/>
    <n v="22.48"/>
    <n v="619683.68000000005"/>
    <n v="2.66"/>
    <n v="17.5"/>
    <n v="482405"/>
    <x v="0"/>
  </r>
  <r>
    <n v="2016"/>
    <s v="BIT"/>
    <s v="Coal"/>
    <n v="4359"/>
    <n v="15.91"/>
    <n v="69351.69"/>
    <n v="2.25"/>
    <n v="27.2"/>
    <n v="118564.8"/>
    <x v="0"/>
  </r>
  <r>
    <n v="2016"/>
    <s v="BIT"/>
    <s v="Coal"/>
    <n v="297001"/>
    <n v="25.16"/>
    <n v="7472545.1600000001"/>
    <n v="4.0599999999999996"/>
    <n v="9.6"/>
    <n v="2851209.6"/>
    <x v="0"/>
  </r>
  <r>
    <n v="2016"/>
    <s v="SUB"/>
    <s v="Coal"/>
    <n v="380427"/>
    <n v="16.87"/>
    <n v="6417803.4900000002"/>
    <n v="0.31"/>
    <n v="5.7"/>
    <n v="2168433.9"/>
    <x v="0"/>
  </r>
  <r>
    <n v="2016"/>
    <s v="SUB"/>
    <s v="Coal"/>
    <n v="27598"/>
    <n v="16.422000000000001"/>
    <n v="453214.35600000003"/>
    <n v="0.38"/>
    <n v="5.4"/>
    <n v="149029.20000000001"/>
    <x v="0"/>
  </r>
  <r>
    <n v="2016"/>
    <s v="SUB"/>
    <s v="Coal"/>
    <n v="83518"/>
    <n v="16.794"/>
    <n v="1402601.2920000001"/>
    <n v="0.42"/>
    <n v="5.4"/>
    <n v="450997.2"/>
    <x v="0"/>
  </r>
  <r>
    <n v="2016"/>
    <s v="SUB"/>
    <s v="Coal"/>
    <n v="145886"/>
    <n v="16.044"/>
    <n v="2340594.9840000002"/>
    <n v="0.56999999999999995"/>
    <n v="7"/>
    <n v="1021202"/>
    <x v="0"/>
  </r>
  <r>
    <n v="2016"/>
    <s v="SUB"/>
    <s v="Coal"/>
    <n v="42383"/>
    <n v="17.2"/>
    <n v="728987.6"/>
    <n v="0.22"/>
    <n v="4.0999999999999996"/>
    <n v="173770.3"/>
    <x v="0"/>
  </r>
  <r>
    <n v="2016"/>
    <s v="SUB"/>
    <s v="Coal"/>
    <n v="13468"/>
    <n v="17.579999999999998"/>
    <n v="236767.43999999997"/>
    <n v="0.19"/>
    <n v="4.5"/>
    <n v="60606"/>
    <x v="0"/>
  </r>
  <r>
    <n v="2016"/>
    <s v="BIT"/>
    <s v="Coal"/>
    <n v="112506"/>
    <n v="23.096"/>
    <n v="2598438.5759999999"/>
    <n v="1.38"/>
    <n v="6.4"/>
    <n v="720038.40000000002"/>
    <x v="0"/>
  </r>
  <r>
    <n v="2016"/>
    <s v="BIT"/>
    <s v="Coal"/>
    <n v="164200"/>
    <n v="22.834"/>
    <n v="3749342.8"/>
    <n v="3.51"/>
    <n v="8.6"/>
    <n v="1412120"/>
    <x v="0"/>
  </r>
  <r>
    <n v="2016"/>
    <s v="BIT"/>
    <s v="Coal"/>
    <n v="165316"/>
    <n v="22.366"/>
    <n v="3697457.656"/>
    <n v="2.52"/>
    <n v="8.6999999999999993"/>
    <n v="1438249.2"/>
    <x v="0"/>
  </r>
  <r>
    <n v="2016"/>
    <s v="BIT"/>
    <s v="Coal"/>
    <n v="46895"/>
    <n v="23.056000000000001"/>
    <n v="1081211.1200000001"/>
    <n v="3.61"/>
    <n v="8.6999999999999993"/>
    <n v="407986.49999999994"/>
    <x v="0"/>
  </r>
  <r>
    <n v="2016"/>
    <s v="BIT"/>
    <s v="Coal"/>
    <n v="41843"/>
    <n v="22.026"/>
    <n v="921633.91799999995"/>
    <n v="3.03"/>
    <n v="9.6"/>
    <n v="401692.8"/>
    <x v="0"/>
  </r>
  <r>
    <n v="2016"/>
    <s v="SUB"/>
    <s v="Coal"/>
    <n v="75083"/>
    <n v="16.352"/>
    <n v="1227757.216"/>
    <n v="0.28000000000000003"/>
    <n v="6.5"/>
    <n v="488039.5"/>
    <x v="0"/>
  </r>
  <r>
    <n v="2016"/>
    <s v="BIT"/>
    <s v="Coal"/>
    <n v="78391"/>
    <n v="22.908000000000001"/>
    <n v="1795781.0280000002"/>
    <n v="3.38"/>
    <n v="8.8000000000000007"/>
    <n v="689840.8"/>
    <x v="0"/>
  </r>
  <r>
    <n v="2016"/>
    <s v="SUB"/>
    <s v="Coal"/>
    <n v="75569"/>
    <n v="17.116"/>
    <n v="1293439.004"/>
    <n v="0.22"/>
    <n v="4.26"/>
    <n v="321923.94"/>
    <x v="0"/>
  </r>
  <r>
    <n v="2016"/>
    <s v="SUB"/>
    <s v="Coal"/>
    <n v="30694"/>
    <n v="17.382000000000001"/>
    <n v="533523.10800000001"/>
    <n v="0.18"/>
    <n v="4.42"/>
    <n v="135667.48000000001"/>
    <x v="0"/>
  </r>
  <r>
    <n v="2016"/>
    <s v="SUB"/>
    <s v="Coal"/>
    <n v="243"/>
    <n v="17.396000000000001"/>
    <n v="4227.2280000000001"/>
    <n v="0.19"/>
    <n v="4.5199999999999996"/>
    <n v="1098.3599999999999"/>
    <x v="0"/>
  </r>
  <r>
    <n v="2016"/>
    <s v="SUB"/>
    <s v="Coal"/>
    <n v="75182"/>
    <n v="17.295999999999999"/>
    <n v="1300347.872"/>
    <n v="0.19"/>
    <n v="4.4800000000000004"/>
    <n v="336815.36000000004"/>
    <x v="0"/>
  </r>
  <r>
    <n v="2016"/>
    <s v="SUB"/>
    <s v="Coal"/>
    <n v="60375"/>
    <n v="17.396000000000001"/>
    <n v="1050283.5"/>
    <n v="0.18"/>
    <n v="4.5199999999999996"/>
    <n v="272895"/>
    <x v="0"/>
  </r>
  <r>
    <n v="2016"/>
    <s v="SUB"/>
    <s v="Coal"/>
    <n v="15053"/>
    <n v="17.308"/>
    <n v="260537.32399999999"/>
    <n v="0.22"/>
    <n v="3.85"/>
    <n v="57954.05"/>
    <x v="0"/>
  </r>
  <r>
    <n v="2016"/>
    <s v="SUB"/>
    <s v="Coal"/>
    <n v="131497"/>
    <n v="16.809999999999999"/>
    <n v="2210464.5699999998"/>
    <n v="0.3"/>
    <n v="5.4"/>
    <n v="710083.8"/>
    <x v="0"/>
  </r>
  <r>
    <n v="2016"/>
    <s v="LIG"/>
    <s v="Coal"/>
    <n v="371203"/>
    <n v="13.99"/>
    <n v="5193129.97"/>
    <n v="0.6"/>
    <n v="10.7"/>
    <n v="3971872.0999999996"/>
    <x v="1"/>
  </r>
  <r>
    <n v="2016"/>
    <s v="SUB"/>
    <s v="Coal"/>
    <n v="116909"/>
    <n v="16.61"/>
    <n v="1941858.49"/>
    <n v="0.4"/>
    <n v="5.3"/>
    <n v="619617.69999999995"/>
    <x v="0"/>
  </r>
  <r>
    <n v="2016"/>
    <s v="LIG"/>
    <s v="Coal"/>
    <n v="70874"/>
    <n v="12.6"/>
    <n v="893012.4"/>
    <n v="0.5"/>
    <n v="17.899999999999999"/>
    <n v="1268644.5999999999"/>
    <x v="1"/>
  </r>
  <r>
    <n v="2016"/>
    <s v="SUB"/>
    <s v="Coal"/>
    <n v="395023"/>
    <n v="17.11"/>
    <n v="6758843.5299999993"/>
    <n v="0.25"/>
    <n v="4.8"/>
    <n v="1896110.4"/>
    <x v="0"/>
  </r>
  <r>
    <n v="2016"/>
    <s v="BIT"/>
    <s v="Coal"/>
    <n v="3951"/>
    <n v="22.192"/>
    <n v="87680.592000000004"/>
    <n v="0.52"/>
    <n v="12"/>
    <n v="47412"/>
    <x v="0"/>
  </r>
  <r>
    <n v="2016"/>
    <s v="BIT"/>
    <s v="Coal"/>
    <n v="1626"/>
    <n v="22.192"/>
    <n v="36084.192000000003"/>
    <n v="0.52"/>
    <n v="12"/>
    <n v="19512"/>
    <x v="0"/>
  </r>
  <r>
    <n v="2016"/>
    <s v="BIT"/>
    <s v="Coal"/>
    <n v="63210"/>
    <n v="23.507999999999999"/>
    <n v="1485940.68"/>
    <n v="1.06"/>
    <n v="11.8"/>
    <n v="745878"/>
    <x v="0"/>
  </r>
  <r>
    <n v="2016"/>
    <s v="BIT"/>
    <s v="Coal"/>
    <n v="10923"/>
    <n v="22.192"/>
    <n v="242403.21600000001"/>
    <n v="0.52"/>
    <n v="12"/>
    <n v="131076"/>
    <x v="0"/>
  </r>
  <r>
    <n v="2016"/>
    <s v="BIT"/>
    <s v="Coal"/>
    <n v="276569"/>
    <n v="22.155999999999999"/>
    <n v="6127662.7639999995"/>
    <n v="0.46"/>
    <n v="10.7"/>
    <n v="2959288.3"/>
    <x v="0"/>
  </r>
  <r>
    <n v="2016"/>
    <s v="BIT"/>
    <s v="Coal"/>
    <n v="20875"/>
    <n v="24.06"/>
    <n v="502252.5"/>
    <n v="0.7"/>
    <n v="11.49"/>
    <n v="239853.75"/>
    <x v="0"/>
  </r>
  <r>
    <n v="2016"/>
    <s v="BIT"/>
    <s v="Coal"/>
    <n v="36153"/>
    <n v="24.02"/>
    <n v="868395.05999999994"/>
    <n v="0.79"/>
    <n v="12.62"/>
    <n v="456250.86"/>
    <x v="0"/>
  </r>
  <r>
    <n v="2016"/>
    <s v="BIT"/>
    <s v="Coal"/>
    <n v="14617"/>
    <n v="23.962"/>
    <n v="350252.554"/>
    <n v="0.99"/>
    <n v="10.09"/>
    <n v="147485.53"/>
    <x v="0"/>
  </r>
  <r>
    <n v="2016"/>
    <s v="BIT"/>
    <s v="Coal"/>
    <n v="10189"/>
    <n v="24.388000000000002"/>
    <n v="248489.33200000002"/>
    <n v="0.98"/>
    <n v="9.91"/>
    <n v="100972.99"/>
    <x v="0"/>
  </r>
  <r>
    <n v="2016"/>
    <s v="SUB"/>
    <s v="Coal"/>
    <n v="255947"/>
    <n v="16.760000000000002"/>
    <n v="4289671.7200000007"/>
    <n v="0.31"/>
    <n v="6.2"/>
    <n v="1586871.4000000001"/>
    <x v="0"/>
  </r>
  <r>
    <n v="2016"/>
    <s v="SUB"/>
    <s v="Coal"/>
    <n v="112150"/>
    <n v="16.89"/>
    <n v="1894213.5"/>
    <n v="0.37"/>
    <n v="5.5"/>
    <n v="616825"/>
    <x v="0"/>
  </r>
  <r>
    <n v="2016"/>
    <s v="SUB"/>
    <s v="Coal"/>
    <n v="180063"/>
    <n v="17.7"/>
    <n v="3187115.1"/>
    <n v="0.2"/>
    <n v="5.6"/>
    <n v="1008352.7999999999"/>
    <x v="0"/>
  </r>
  <r>
    <n v="2016"/>
    <s v="SUB"/>
    <s v="Coal"/>
    <n v="45036"/>
    <n v="18.8"/>
    <n v="846676.8"/>
    <n v="0.3"/>
    <n v="4"/>
    <n v="180144"/>
    <x v="0"/>
  </r>
  <r>
    <n v="2016"/>
    <s v="SUB"/>
    <s v="Coal"/>
    <n v="50094"/>
    <n v="17.48"/>
    <n v="875643.12"/>
    <n v="0.18"/>
    <n v="4.5"/>
    <n v="225423"/>
    <x v="0"/>
  </r>
  <r>
    <n v="2016"/>
    <s v="SUB"/>
    <s v="Coal"/>
    <n v="32788"/>
    <n v="17.82"/>
    <n v="584282.16"/>
    <n v="0.23"/>
    <n v="5"/>
    <n v="163940"/>
    <x v="0"/>
  </r>
  <r>
    <n v="2016"/>
    <s v="SUB"/>
    <s v="Coal"/>
    <n v="32682"/>
    <n v="17.989999999999998"/>
    <n v="587949.17999999993"/>
    <n v="0.23"/>
    <n v="5.7"/>
    <n v="186287.4"/>
    <x v="0"/>
  </r>
  <r>
    <n v="2016"/>
    <s v="SUB"/>
    <s v="Coal"/>
    <n v="43473"/>
    <n v="16.745000000000001"/>
    <n v="727955.38500000001"/>
    <n v="0.3"/>
    <n v="6.2"/>
    <n v="269532.60000000003"/>
    <x v="0"/>
  </r>
  <r>
    <n v="2016"/>
    <s v="SUB"/>
    <s v="Coal"/>
    <n v="29210"/>
    <n v="16.681000000000001"/>
    <n v="487252.01"/>
    <n v="0.31"/>
    <n v="6.5"/>
    <n v="189865"/>
    <x v="0"/>
  </r>
  <r>
    <n v="2016"/>
    <s v="SUB"/>
    <s v="Coal"/>
    <n v="29144"/>
    <n v="16.654"/>
    <n v="485364.17599999998"/>
    <n v="0.38"/>
    <n v="6.1"/>
    <n v="177778.4"/>
    <x v="0"/>
  </r>
  <r>
    <n v="2016"/>
    <s v="SUB"/>
    <s v="Coal"/>
    <n v="29196"/>
    <n v="16.581"/>
    <n v="484098.87599999999"/>
    <n v="0.4"/>
    <n v="6.5"/>
    <n v="189774"/>
    <x v="0"/>
  </r>
  <r>
    <n v="2016"/>
    <s v="SUB"/>
    <s v="Coal"/>
    <n v="29232"/>
    <n v="16.667000000000002"/>
    <n v="487209.74400000006"/>
    <n v="0.37"/>
    <n v="5.2"/>
    <n v="152006.39999999999"/>
    <x v="0"/>
  </r>
  <r>
    <n v="2016"/>
    <s v="SUB"/>
    <s v="Coal"/>
    <n v="29286"/>
    <n v="17.068999999999999"/>
    <n v="499882.734"/>
    <n v="0.28000000000000003"/>
    <n v="4.9000000000000004"/>
    <n v="143501.40000000002"/>
    <x v="0"/>
  </r>
  <r>
    <n v="2016"/>
    <s v="SUB"/>
    <s v="Coal"/>
    <n v="43893"/>
    <n v="16.916"/>
    <n v="742493.98800000001"/>
    <n v="0.27"/>
    <n v="5.2"/>
    <n v="228243.6"/>
    <x v="0"/>
  </r>
  <r>
    <n v="2016"/>
    <s v="SUB"/>
    <s v="Coal"/>
    <n v="58199"/>
    <n v="16.940999999999999"/>
    <n v="985949.25899999996"/>
    <n v="0.28000000000000003"/>
    <n v="4.9000000000000004"/>
    <n v="285175.10000000003"/>
    <x v="0"/>
  </r>
  <r>
    <n v="2016"/>
    <s v="SUB"/>
    <s v="Coal"/>
    <n v="73046"/>
    <n v="16.648"/>
    <n v="1216069.808"/>
    <n v="0.37"/>
    <n v="5"/>
    <n v="365230"/>
    <x v="0"/>
  </r>
  <r>
    <n v="2016"/>
    <s v="LIG"/>
    <s v="Coal"/>
    <n v="800417"/>
    <n v="13.83"/>
    <n v="11069767.109999999"/>
    <n v="0.9"/>
    <n v="15.8"/>
    <n v="12646588.600000001"/>
    <x v="1"/>
  </r>
  <r>
    <n v="2016"/>
    <s v="LIG"/>
    <s v="Coal"/>
    <n v="224376"/>
    <n v="10.4"/>
    <n v="2333510.4"/>
    <n v="2.2200000000000002"/>
    <n v="29"/>
    <n v="6506904"/>
    <x v="1"/>
  </r>
  <r>
    <n v="2016"/>
    <s v="SUB"/>
    <s v="Coal"/>
    <n v="32232"/>
    <n v="17.59"/>
    <n v="566960.88"/>
    <n v="0.25"/>
    <n v="5.6"/>
    <n v="180499.19999999998"/>
    <x v="0"/>
  </r>
  <r>
    <n v="2016"/>
    <s v="SUB"/>
    <s v="Coal"/>
    <n v="32646"/>
    <n v="17.52"/>
    <n v="571957.92000000004"/>
    <n v="0.17"/>
    <n v="4.3"/>
    <n v="140377.79999999999"/>
    <x v="0"/>
  </r>
  <r>
    <n v="2016"/>
    <s v="BIT"/>
    <s v="Coal"/>
    <n v="28318"/>
    <n v="22.39"/>
    <n v="634040.02"/>
    <n v="3.12"/>
    <n v="8.9"/>
    <n v="252030.2"/>
    <x v="0"/>
  </r>
  <r>
    <n v="2016"/>
    <s v="SUB"/>
    <s v="Coal"/>
    <n v="85125"/>
    <n v="17.789000000000001"/>
    <n v="1514288.6250000002"/>
    <n v="0.2"/>
    <n v="4.7"/>
    <n v="400087.5"/>
    <x v="0"/>
  </r>
  <r>
    <n v="2016"/>
    <s v="SUB"/>
    <s v="Coal"/>
    <n v="255156"/>
    <n v="17.768999999999998"/>
    <n v="4533866.9639999997"/>
    <n v="0.22"/>
    <n v="5.0999999999999996"/>
    <n v="1301295.5999999999"/>
    <x v="0"/>
  </r>
  <r>
    <n v="2016"/>
    <s v="SUB"/>
    <s v="Coal"/>
    <n v="58332"/>
    <n v="17.628"/>
    <n v="1028276.496"/>
    <n v="0.18"/>
    <n v="4.5999999999999996"/>
    <n v="268327.19999999995"/>
    <x v="0"/>
  </r>
  <r>
    <n v="2016"/>
    <s v="SUB"/>
    <s v="Coal"/>
    <n v="14651"/>
    <n v="17.795999999999999"/>
    <n v="260729.196"/>
    <n v="0.18"/>
    <n v="4.9000000000000004"/>
    <n v="71789.900000000009"/>
    <x v="0"/>
  </r>
  <r>
    <n v="2016"/>
    <s v="SUB"/>
    <s v="Coal"/>
    <n v="243372"/>
    <n v="17.597999999999999"/>
    <n v="4282860.4559999993"/>
    <n v="0.24"/>
    <n v="5.6"/>
    <n v="1362883.2"/>
    <x v="0"/>
  </r>
  <r>
    <n v="2016"/>
    <s v="SUB"/>
    <s v="Coal"/>
    <n v="30417"/>
    <n v="17.84"/>
    <n v="542639.28"/>
    <n v="0.26"/>
    <n v="5"/>
    <n v="152085"/>
    <x v="0"/>
  </r>
  <r>
    <n v="2016"/>
    <s v="SUB"/>
    <s v="Coal"/>
    <n v="30305"/>
    <n v="16.998000000000001"/>
    <n v="515124.39"/>
    <n v="0.27"/>
    <n v="4.8"/>
    <n v="145464"/>
    <x v="0"/>
  </r>
  <r>
    <n v="2016"/>
    <s v="SUB"/>
    <s v="Coal"/>
    <n v="44865"/>
    <n v="17.545999999999999"/>
    <n v="787201.28999999992"/>
    <n v="0.2"/>
    <n v="4.5999999999999996"/>
    <n v="206378.99999999997"/>
    <x v="0"/>
  </r>
  <r>
    <n v="2016"/>
    <s v="SUB"/>
    <s v="Coal"/>
    <n v="60692"/>
    <n v="18.04"/>
    <n v="1094883.68"/>
    <n v="0.2"/>
    <n v="4.8"/>
    <n v="291321.59999999998"/>
    <x v="0"/>
  </r>
  <r>
    <n v="2016"/>
    <s v="SUB"/>
    <s v="Coal"/>
    <n v="181232"/>
    <n v="16.207999999999998"/>
    <n v="2937408.2559999996"/>
    <n v="0.41"/>
    <n v="4.8"/>
    <n v="869913.59999999998"/>
    <x v="0"/>
  </r>
  <r>
    <n v="2016"/>
    <s v="BIT"/>
    <s v="Coal"/>
    <n v="81343"/>
    <n v="23.08"/>
    <n v="1877396.44"/>
    <n v="3.34"/>
    <n v="8.6999999999999993"/>
    <n v="707684.1"/>
    <x v="0"/>
  </r>
  <r>
    <n v="2016"/>
    <s v="BIT"/>
    <s v="Coal"/>
    <n v="139220"/>
    <n v="22.13"/>
    <n v="3080938.6"/>
    <n v="3.07"/>
    <n v="9.5"/>
    <n v="1322590"/>
    <x v="0"/>
  </r>
  <r>
    <n v="2016"/>
    <s v="SUB"/>
    <s v="Coal"/>
    <n v="27930"/>
    <n v="16.95"/>
    <n v="473413.5"/>
    <n v="0.4"/>
    <n v="5"/>
    <n v="139650"/>
    <x v="0"/>
  </r>
  <r>
    <n v="2016"/>
    <s v="SUB"/>
    <s v="Coal"/>
    <n v="41187"/>
    <n v="16.899999999999999"/>
    <n v="696060.29999999993"/>
    <n v="0.35"/>
    <n v="5.0999999999999996"/>
    <n v="210053.69999999998"/>
    <x v="0"/>
  </r>
  <r>
    <n v="2016"/>
    <s v="SUB"/>
    <s v="Coal"/>
    <n v="27953"/>
    <n v="16.93"/>
    <n v="473244.29"/>
    <n v="0.37"/>
    <n v="4.9000000000000004"/>
    <n v="136969.70000000001"/>
    <x v="0"/>
  </r>
  <r>
    <n v="2016"/>
    <s v="SUB"/>
    <s v="Coal"/>
    <n v="27066"/>
    <n v="17"/>
    <n v="460122"/>
    <n v="0.32"/>
    <n v="5"/>
    <n v="135330"/>
    <x v="0"/>
  </r>
  <r>
    <n v="2016"/>
    <s v="SUB"/>
    <s v="Coal"/>
    <n v="54992"/>
    <n v="16.8"/>
    <n v="923865.60000000009"/>
    <n v="0.37"/>
    <n v="4.9000000000000004"/>
    <n v="269460.80000000005"/>
    <x v="0"/>
  </r>
  <r>
    <n v="2016"/>
    <s v="BIT"/>
    <s v="Coal"/>
    <n v="12524"/>
    <n v="25.49"/>
    <n v="319236.76"/>
    <n v="1.62"/>
    <n v="8.6"/>
    <n v="107706.4"/>
    <x v="0"/>
  </r>
  <r>
    <n v="2016"/>
    <s v="BIT"/>
    <s v="Coal"/>
    <n v="26143"/>
    <n v="23.44"/>
    <n v="612791.92000000004"/>
    <n v="1.57"/>
    <n v="12.8"/>
    <n v="334630.40000000002"/>
    <x v="0"/>
  </r>
  <r>
    <n v="2016"/>
    <s v="SUB"/>
    <s v="Coal"/>
    <n v="45830"/>
    <n v="17.616"/>
    <n v="807341.28"/>
    <n v="0.19"/>
    <n v="4.3"/>
    <n v="197069"/>
    <x v="0"/>
  </r>
  <r>
    <n v="2016"/>
    <s v="SUB"/>
    <s v="Coal"/>
    <n v="15356"/>
    <n v="16.914000000000001"/>
    <n v="259731.38400000002"/>
    <n v="0.34"/>
    <n v="5"/>
    <n v="76780"/>
    <x v="0"/>
  </r>
  <r>
    <n v="2016"/>
    <s v="SUB"/>
    <s v="Coal"/>
    <n v="30387"/>
    <n v="17.314"/>
    <n v="526120.51800000004"/>
    <n v="0.22"/>
    <n v="3.9"/>
    <n v="118509.3"/>
    <x v="0"/>
  </r>
  <r>
    <n v="2016"/>
    <s v="SUB"/>
    <s v="Coal"/>
    <n v="121803"/>
    <n v="18.027999999999999"/>
    <n v="2195864.4839999997"/>
    <n v="0.25"/>
    <n v="5.0999999999999996"/>
    <n v="621195.29999999993"/>
    <x v="0"/>
  </r>
  <r>
    <n v="2016"/>
    <s v="SUB"/>
    <s v="Coal"/>
    <n v="47789"/>
    <n v="17.106000000000002"/>
    <n v="817478.63400000008"/>
    <n v="0.28999999999999998"/>
    <n v="4.5999999999999996"/>
    <n v="219829.4"/>
    <x v="0"/>
  </r>
  <r>
    <n v="2016"/>
    <s v="SUB"/>
    <s v="Coal"/>
    <n v="79051"/>
    <n v="17.898"/>
    <n v="1414854.798"/>
    <n v="0.33"/>
    <n v="4.8"/>
    <n v="379444.8"/>
    <x v="0"/>
  </r>
  <r>
    <n v="2016"/>
    <s v="SUB"/>
    <s v="Coal"/>
    <n v="222011"/>
    <n v="17.14"/>
    <n v="3805268.54"/>
    <n v="0.28999999999999998"/>
    <n v="4.5999999999999996"/>
    <n v="1021250.6"/>
    <x v="0"/>
  </r>
  <r>
    <n v="2016"/>
    <s v="SUB"/>
    <s v="Coal"/>
    <n v="395026"/>
    <n v="16.672000000000001"/>
    <n v="6585873.4720000001"/>
    <n v="0.37"/>
    <n v="4.8"/>
    <n v="1896124.7999999998"/>
    <x v="0"/>
  </r>
  <r>
    <n v="2016"/>
    <s v="BIT"/>
    <s v="Coal"/>
    <n v="21395"/>
    <n v="26.228000000000002"/>
    <n v="561148.06000000006"/>
    <n v="3.02"/>
    <n v="7.55"/>
    <n v="161532.25"/>
    <x v="0"/>
  </r>
  <r>
    <n v="2016"/>
    <s v="BIT"/>
    <s v="Coal"/>
    <n v="41045"/>
    <n v="25.984000000000002"/>
    <n v="1066513.28"/>
    <n v="2.77"/>
    <n v="7.66"/>
    <n v="314404.7"/>
    <x v="0"/>
  </r>
  <r>
    <n v="2016"/>
    <s v="BIT"/>
    <s v="Coal"/>
    <n v="25125"/>
    <n v="25.15"/>
    <n v="631893.75"/>
    <n v="3.85"/>
    <n v="8.66"/>
    <n v="217582.5"/>
    <x v="0"/>
  </r>
  <r>
    <n v="2016"/>
    <s v="BIT"/>
    <s v="Coal"/>
    <n v="70877"/>
    <n v="26.341999999999999"/>
    <n v="1867041.9339999999"/>
    <n v="3.03"/>
    <n v="7.41"/>
    <n v="525198.57000000007"/>
    <x v="0"/>
  </r>
  <r>
    <n v="2016"/>
    <s v="BIT"/>
    <s v="Coal"/>
    <n v="85744"/>
    <n v="24.827999999999999"/>
    <n v="2128852.0320000001"/>
    <n v="4.4400000000000004"/>
    <n v="8.98"/>
    <n v="769981.12"/>
    <x v="0"/>
  </r>
  <r>
    <n v="2016"/>
    <s v="BIT"/>
    <s v="Coal"/>
    <n v="47750"/>
    <n v="24.864000000000001"/>
    <n v="1187256"/>
    <n v="4.04"/>
    <n v="9.49"/>
    <n v="453147.5"/>
    <x v="0"/>
  </r>
  <r>
    <n v="2016"/>
    <s v="LIG"/>
    <s v="Coal"/>
    <n v="14438"/>
    <n v="15"/>
    <n v="216570"/>
    <n v="0.13"/>
    <n v="6.5"/>
    <n v="93847"/>
    <x v="1"/>
  </r>
  <r>
    <n v="2016"/>
    <s v="LIG"/>
    <s v="Coal"/>
    <n v="8286"/>
    <n v="14"/>
    <n v="116004"/>
    <n v="0.16"/>
    <n v="8.5"/>
    <n v="70431"/>
    <x v="1"/>
  </r>
  <r>
    <n v="2016"/>
    <s v="WC"/>
    <s v="Coal"/>
    <n v="5968"/>
    <n v="15"/>
    <n v="89520"/>
    <n v="0.13"/>
    <n v="6.5"/>
    <n v="38792"/>
    <x v="0"/>
  </r>
  <r>
    <n v="2016"/>
    <s v="WC"/>
    <s v="Coal"/>
    <n v="6619"/>
    <n v="14"/>
    <n v="92666"/>
    <n v="0.16"/>
    <n v="8.5"/>
    <n v="56261.5"/>
    <x v="0"/>
  </r>
  <r>
    <n v="2016"/>
    <s v="LIG"/>
    <s v="Coal"/>
    <n v="371729"/>
    <n v="13.444000000000001"/>
    <n v="4997524.676"/>
    <n v="1.0900000000000001"/>
    <n v="11"/>
    <n v="4089019"/>
    <x v="1"/>
  </r>
  <r>
    <n v="2016"/>
    <s v="BIT"/>
    <s v="Coal"/>
    <n v="86861"/>
    <n v="24.548999999999999"/>
    <n v="2132350.6889999998"/>
    <n v="1.19"/>
    <n v="10.199999999999999"/>
    <n v="885982.2"/>
    <x v="0"/>
  </r>
  <r>
    <n v="2016"/>
    <s v="BIT"/>
    <s v="Coal"/>
    <n v="24503"/>
    <n v="22.643999999999998"/>
    <n v="554845.93199999991"/>
    <n v="0.38"/>
    <n v="6.9"/>
    <n v="169070.7"/>
    <x v="0"/>
  </r>
  <r>
    <n v="2016"/>
    <s v="BIT"/>
    <s v="Coal"/>
    <n v="178091"/>
    <n v="21.489000000000001"/>
    <n v="3826997.4990000003"/>
    <n v="0.42"/>
    <n v="11.9"/>
    <n v="2119282.9"/>
    <x v="0"/>
  </r>
  <r>
    <n v="2016"/>
    <s v="BIT"/>
    <s v="Coal"/>
    <n v="61188"/>
    <n v="21.783000000000001"/>
    <n v="1332858.2040000001"/>
    <n v="0.39"/>
    <n v="9.9"/>
    <n v="605761.20000000007"/>
    <x v="0"/>
  </r>
  <r>
    <n v="2016"/>
    <s v="SUB"/>
    <s v="Coal"/>
    <n v="6325"/>
    <n v="19.808"/>
    <n v="125285.6"/>
    <n v="0.64"/>
    <n v="8.9"/>
    <n v="56292.5"/>
    <x v="0"/>
  </r>
  <r>
    <n v="2016"/>
    <s v="BIT"/>
    <s v="Coal"/>
    <n v="20770"/>
    <n v="24.27"/>
    <n v="504087.89999999997"/>
    <n v="3.47"/>
    <n v="9.9"/>
    <n v="205623"/>
    <x v="0"/>
  </r>
  <r>
    <n v="2016"/>
    <s v="BIT"/>
    <s v="Coal"/>
    <n v="31253"/>
    <n v="22.71"/>
    <n v="709755.63"/>
    <n v="2.52"/>
    <n v="8.1999999999999993"/>
    <n v="256274.59999999998"/>
    <x v="0"/>
  </r>
  <r>
    <n v="2016"/>
    <s v="BIT"/>
    <s v="Coal"/>
    <n v="34839"/>
    <n v="22.2"/>
    <n v="773425.79999999993"/>
    <n v="3.04"/>
    <n v="8.6"/>
    <n v="299615.39999999997"/>
    <x v="0"/>
  </r>
  <r>
    <n v="2016"/>
    <s v="BIT"/>
    <s v="Coal"/>
    <n v="8050"/>
    <n v="21.46"/>
    <n v="172753"/>
    <n v="2.98"/>
    <n v="7.8"/>
    <n v="62790"/>
    <x v="0"/>
  </r>
  <r>
    <n v="2016"/>
    <s v="SUB"/>
    <s v="Coal"/>
    <n v="127909"/>
    <n v="18.05"/>
    <n v="2308757.4500000002"/>
    <n v="0.22"/>
    <n v="5.2"/>
    <n v="665126.80000000005"/>
    <x v="0"/>
  </r>
  <r>
    <n v="2016"/>
    <s v="SUB"/>
    <s v="Coal"/>
    <n v="32240"/>
    <n v="16.7"/>
    <n v="538408"/>
    <n v="0.3"/>
    <n v="6.2"/>
    <n v="199888"/>
    <x v="0"/>
  </r>
  <r>
    <n v="2016"/>
    <s v="SUB"/>
    <s v="Coal"/>
    <n v="15969"/>
    <n v="17.88"/>
    <n v="285525.71999999997"/>
    <n v="0.18"/>
    <n v="4.3"/>
    <n v="68666.7"/>
    <x v="0"/>
  </r>
  <r>
    <n v="2016"/>
    <s v="SUB"/>
    <s v="Coal"/>
    <n v="81853"/>
    <n v="16.78"/>
    <n v="1373493.34"/>
    <n v="0.3"/>
    <n v="6"/>
    <n v="491118"/>
    <x v="0"/>
  </r>
  <r>
    <n v="2016"/>
    <s v="SUB"/>
    <s v="Coal"/>
    <n v="80999"/>
    <n v="16.760000000000002"/>
    <n v="1357543.2400000002"/>
    <n v="0.28999999999999998"/>
    <n v="5.9"/>
    <n v="477894.10000000003"/>
    <x v="0"/>
  </r>
  <r>
    <n v="2016"/>
    <s v="LIG"/>
    <s v="Coal"/>
    <n v="619347"/>
    <n v="12.74"/>
    <n v="7890480.7800000003"/>
    <n v="1.2"/>
    <n v="17.8"/>
    <n v="11024376.6"/>
    <x v="1"/>
  </r>
  <r>
    <n v="2016"/>
    <s v="SUB"/>
    <s v="Coal"/>
    <n v="32724"/>
    <n v="17.946000000000002"/>
    <n v="587264.9040000001"/>
    <n v="0.23"/>
    <n v="5.5"/>
    <n v="179982"/>
    <x v="0"/>
  </r>
  <r>
    <n v="2016"/>
    <s v="SUB"/>
    <s v="Coal"/>
    <n v="48625"/>
    <n v="17.998000000000001"/>
    <n v="875152.75"/>
    <n v="0.2"/>
    <n v="5.2"/>
    <n v="252850"/>
    <x v="0"/>
  </r>
  <r>
    <n v="2016"/>
    <s v="SUB"/>
    <s v="Coal"/>
    <n v="16385"/>
    <n v="17.504000000000001"/>
    <n v="286803.04000000004"/>
    <n v="0.18"/>
    <n v="4.5"/>
    <n v="73732.5"/>
    <x v="0"/>
  </r>
  <r>
    <n v="2016"/>
    <s v="SUB"/>
    <s v="Coal"/>
    <n v="15976"/>
    <n v="17.579999999999998"/>
    <n v="280858.07999999996"/>
    <n v="0.19"/>
    <n v="4.0999999999999996"/>
    <n v="65501.599999999991"/>
    <x v="0"/>
  </r>
  <r>
    <n v="2016"/>
    <s v="SUB"/>
    <s v="Coal"/>
    <n v="16443"/>
    <n v="17.725999999999999"/>
    <n v="291468.61799999996"/>
    <n v="0.22"/>
    <n v="5.6"/>
    <n v="92080.799999999988"/>
    <x v="0"/>
  </r>
  <r>
    <n v="2016"/>
    <s v="SUB"/>
    <s v="Coal"/>
    <n v="16338"/>
    <n v="17.239999999999998"/>
    <n v="281667.12"/>
    <n v="0.21"/>
    <n v="3.8"/>
    <n v="62084.399999999994"/>
    <x v="0"/>
  </r>
  <r>
    <n v="2016"/>
    <s v="SUB"/>
    <s v="Coal"/>
    <n v="16078"/>
    <n v="17.568000000000001"/>
    <n v="282458.304"/>
    <n v="0.17"/>
    <n v="4.7"/>
    <n v="75566.600000000006"/>
    <x v="0"/>
  </r>
  <r>
    <n v="2016"/>
    <s v="SUB"/>
    <s v="Coal"/>
    <n v="49138"/>
    <n v="17.663"/>
    <n v="867924.49400000006"/>
    <n v="0.23"/>
    <n v="5.2"/>
    <n v="255517.6"/>
    <x v="0"/>
  </r>
  <r>
    <n v="2016"/>
    <s v="BIT"/>
    <s v="Coal"/>
    <n v="38361"/>
    <n v="22.71"/>
    <n v="871178.31"/>
    <n v="3.44"/>
    <n v="9"/>
    <n v="345249"/>
    <x v="0"/>
  </r>
  <r>
    <n v="2016"/>
    <s v="BIT"/>
    <s v="Coal"/>
    <n v="54156"/>
    <n v="20.65"/>
    <n v="1118321.3999999999"/>
    <n v="2.57"/>
    <n v="13"/>
    <n v="704028"/>
    <x v="0"/>
  </r>
  <r>
    <n v="2016"/>
    <s v="BIT"/>
    <s v="Coal"/>
    <n v="78956"/>
    <n v="22.73"/>
    <n v="1794669.8800000001"/>
    <n v="3.65"/>
    <n v="9.3000000000000007"/>
    <n v="734290.8"/>
    <x v="0"/>
  </r>
  <r>
    <n v="2016"/>
    <s v="SUB"/>
    <s v="Coal"/>
    <n v="88794"/>
    <n v="17.648"/>
    <n v="1567036.5119999999"/>
    <n v="0.23"/>
    <n v="5.2"/>
    <n v="461728.8"/>
    <x v="0"/>
  </r>
  <r>
    <n v="2016"/>
    <s v="SUB"/>
    <s v="Coal"/>
    <n v="132168"/>
    <n v="16.981999999999999"/>
    <n v="2244476.9759999998"/>
    <n v="0.27"/>
    <n v="4.9000000000000004"/>
    <n v="647623.20000000007"/>
    <x v="0"/>
  </r>
  <r>
    <n v="2016"/>
    <s v="BIT"/>
    <s v="Coal"/>
    <n v="13171"/>
    <n v="22.63"/>
    <n v="298059.73"/>
    <n v="2.58"/>
    <n v="8.3000000000000007"/>
    <n v="109319.3"/>
    <x v="0"/>
  </r>
  <r>
    <n v="2016"/>
    <s v="BIT"/>
    <s v="Coal"/>
    <n v="42122"/>
    <n v="23.6"/>
    <n v="994079.20000000007"/>
    <n v="2.85"/>
    <n v="8.1"/>
    <n v="341188.2"/>
    <x v="0"/>
  </r>
  <r>
    <n v="2016"/>
    <s v="BIT"/>
    <s v="Coal"/>
    <n v="19747"/>
    <n v="22.45"/>
    <n v="443320.14999999997"/>
    <n v="2.98"/>
    <n v="7.8"/>
    <n v="154026.6"/>
    <x v="0"/>
  </r>
  <r>
    <n v="2016"/>
    <s v="LIG"/>
    <s v="Coal"/>
    <n v="155050"/>
    <n v="13.464"/>
    <n v="2087593.2"/>
    <n v="0.91"/>
    <n v="15.9"/>
    <n v="2465295"/>
    <x v="1"/>
  </r>
  <r>
    <n v="2016"/>
    <s v="BIT"/>
    <s v="Coal"/>
    <n v="26084"/>
    <n v="24.44"/>
    <n v="637492.96000000008"/>
    <n v="0.87"/>
    <n v="11.5"/>
    <n v="299966"/>
    <x v="0"/>
  </r>
  <r>
    <n v="2016"/>
    <s v="BIT"/>
    <s v="Coal"/>
    <n v="39026"/>
    <n v="24.57"/>
    <n v="958868.82000000007"/>
    <n v="0.84"/>
    <n v="12.3"/>
    <n v="480019.80000000005"/>
    <x v="0"/>
  </r>
  <r>
    <n v="2016"/>
    <s v="BIT"/>
    <s v="Coal"/>
    <n v="12903"/>
    <n v="25.52"/>
    <n v="329284.56"/>
    <n v="0.85"/>
    <n v="8.1"/>
    <n v="104514.29999999999"/>
    <x v="0"/>
  </r>
  <r>
    <n v="2016"/>
    <s v="BIT"/>
    <s v="Coal"/>
    <n v="13479"/>
    <n v="24.64"/>
    <n v="332122.56"/>
    <n v="0.9"/>
    <n v="10.199999999999999"/>
    <n v="137485.79999999999"/>
    <x v="0"/>
  </r>
  <r>
    <n v="2016"/>
    <s v="BIT"/>
    <s v="Coal"/>
    <n v="122"/>
    <n v="24.81"/>
    <n v="3026.8199999999997"/>
    <n v="1.1399999999999999"/>
    <n v="9.1"/>
    <n v="1110.2"/>
    <x v="0"/>
  </r>
  <r>
    <n v="2016"/>
    <s v="BIT"/>
    <s v="Coal"/>
    <n v="23148"/>
    <n v="24.484999999999999"/>
    <n v="566778.78"/>
    <n v="0.84"/>
    <n v="12.6"/>
    <n v="291664.8"/>
    <x v="0"/>
  </r>
  <r>
    <n v="2016"/>
    <s v="BIT"/>
    <s v="Coal"/>
    <n v="12375"/>
    <n v="25.936"/>
    <n v="320958"/>
    <n v="0.82"/>
    <n v="7.3"/>
    <n v="90337.5"/>
    <x v="0"/>
  </r>
  <r>
    <n v="2016"/>
    <s v="BIT"/>
    <s v="Coal"/>
    <n v="11627"/>
    <n v="25.672000000000001"/>
    <n v="298488.34399999998"/>
    <n v="0.67"/>
    <n v="9.4"/>
    <n v="109293.8"/>
    <x v="0"/>
  </r>
  <r>
    <n v="2016"/>
    <s v="BIT"/>
    <s v="Coal"/>
    <n v="11079"/>
    <n v="24.29"/>
    <n v="269108.90999999997"/>
    <n v="0.62"/>
    <n v="9.8000000000000007"/>
    <n v="108574.20000000001"/>
    <x v="0"/>
  </r>
  <r>
    <n v="2016"/>
    <s v="BIT"/>
    <s v="Coal"/>
    <n v="73343"/>
    <n v="24.097000000000001"/>
    <n v="1767346.2710000002"/>
    <n v="0.71"/>
    <n v="12.7"/>
    <n v="931456.1"/>
    <x v="0"/>
  </r>
  <r>
    <n v="2016"/>
    <s v="BIT"/>
    <s v="Coal"/>
    <n v="22702"/>
    <n v="25.875"/>
    <n v="587414.25"/>
    <n v="1.17"/>
    <n v="11.3"/>
    <n v="256532.6"/>
    <x v="0"/>
  </r>
  <r>
    <n v="2016"/>
    <s v="BIT"/>
    <s v="Coal"/>
    <n v="12189"/>
    <n v="24.084"/>
    <n v="293559.87599999999"/>
    <n v="0.69"/>
    <n v="11.6"/>
    <n v="141392.4"/>
    <x v="0"/>
  </r>
  <r>
    <n v="2016"/>
    <s v="BIT"/>
    <s v="Coal"/>
    <n v="11510"/>
    <n v="25.57"/>
    <n v="294310.7"/>
    <n v="0.83"/>
    <n v="8.6999999999999993"/>
    <n v="100136.99999999999"/>
    <x v="0"/>
  </r>
  <r>
    <n v="2016"/>
    <s v="BIT"/>
    <s v="Coal"/>
    <n v="34515"/>
    <n v="24.529"/>
    <n v="846618.43499999994"/>
    <n v="0.82"/>
    <n v="12.2"/>
    <n v="421083"/>
    <x v="0"/>
  </r>
  <r>
    <n v="2016"/>
    <s v="BIT"/>
    <s v="Coal"/>
    <n v="11183"/>
    <n v="25.536000000000001"/>
    <n v="285569.08799999999"/>
    <n v="0.68"/>
    <n v="8.6999999999999993"/>
    <n v="97292.099999999991"/>
    <x v="0"/>
  </r>
  <r>
    <n v="2016"/>
    <s v="SUB"/>
    <s v="Coal"/>
    <n v="17748"/>
    <n v="17.814"/>
    <n v="316162.87199999997"/>
    <n v="0.19"/>
    <n v="6.1"/>
    <n v="108262.79999999999"/>
    <x v="0"/>
  </r>
  <r>
    <n v="2016"/>
    <s v="SUB"/>
    <s v="Coal"/>
    <n v="35403"/>
    <n v="17.25"/>
    <n v="610701.75"/>
    <n v="0.23"/>
    <n v="4.0999999999999996"/>
    <n v="145152.29999999999"/>
    <x v="0"/>
  </r>
  <r>
    <n v="2016"/>
    <s v="SUB"/>
    <s v="Coal"/>
    <n v="17604"/>
    <n v="17.506"/>
    <n v="308175.62400000001"/>
    <n v="0.31"/>
    <n v="6.7"/>
    <n v="117946.8"/>
    <x v="0"/>
  </r>
  <r>
    <n v="2016"/>
    <s v="SUB"/>
    <s v="Coal"/>
    <n v="17672"/>
    <n v="17.643999999999998"/>
    <n v="311804.76799999998"/>
    <n v="0.18"/>
    <n v="4.7"/>
    <n v="83058.400000000009"/>
    <x v="0"/>
  </r>
  <r>
    <n v="2016"/>
    <s v="SUB"/>
    <s v="Coal"/>
    <n v="17703"/>
    <n v="17.440000000000001"/>
    <n v="308740.32"/>
    <n v="0.17"/>
    <n v="4.4000000000000004"/>
    <n v="77893.200000000012"/>
    <x v="0"/>
  </r>
  <r>
    <n v="2016"/>
    <s v="SUB"/>
    <s v="Coal"/>
    <n v="17755"/>
    <n v="17.649999999999999"/>
    <n v="313375.75"/>
    <n v="0.18"/>
    <n v="4.3"/>
    <n v="76346.5"/>
    <x v="0"/>
  </r>
  <r>
    <n v="2016"/>
    <s v="SUB"/>
    <s v="Coal"/>
    <n v="17714"/>
    <n v="18.117999999999999"/>
    <n v="320942.25199999998"/>
    <n v="0.37"/>
    <n v="5.6"/>
    <n v="99198.399999999994"/>
    <x v="0"/>
  </r>
  <r>
    <n v="2016"/>
    <s v="SUB"/>
    <s v="Coal"/>
    <n v="35260"/>
    <n v="17.62"/>
    <n v="621281.20000000007"/>
    <n v="0.23"/>
    <n v="5.6"/>
    <n v="197456"/>
    <x v="0"/>
  </r>
  <r>
    <n v="2016"/>
    <s v="BIT"/>
    <s v="Coal"/>
    <n v="16129"/>
    <n v="26.061"/>
    <n v="420337.86900000001"/>
    <n v="0.78"/>
    <n v="8.5"/>
    <n v="137096.5"/>
    <x v="0"/>
  </r>
  <r>
    <n v="2016"/>
    <s v="BIT"/>
    <s v="Coal"/>
    <n v="83413"/>
    <n v="18.2"/>
    <n v="1518116.5999999999"/>
    <n v="0.55000000000000004"/>
    <n v="15.7"/>
    <n v="1309584.0999999999"/>
    <x v="0"/>
  </r>
  <r>
    <n v="2016"/>
    <s v="LIG"/>
    <s v="Coal"/>
    <n v="354885"/>
    <n v="13.058"/>
    <n v="4634088.33"/>
    <n v="0.82"/>
    <n v="14.61"/>
    <n v="5184869.8499999996"/>
    <x v="1"/>
  </r>
  <r>
    <n v="2016"/>
    <s v="SUB"/>
    <s v="Coal"/>
    <n v="13940"/>
    <n v="16.693999999999999"/>
    <n v="232714.36"/>
    <n v="0.31"/>
    <n v="6.4"/>
    <n v="89216"/>
    <x v="0"/>
  </r>
  <r>
    <n v="2016"/>
    <s v="SUB"/>
    <s v="Coal"/>
    <n v="13950"/>
    <n v="17.63"/>
    <n v="245938.5"/>
    <n v="0.2"/>
    <n v="4.2"/>
    <n v="58590"/>
    <x v="0"/>
  </r>
  <r>
    <n v="2016"/>
    <s v="SUB"/>
    <s v="Coal"/>
    <n v="40273"/>
    <n v="16.782"/>
    <n v="675861.48600000003"/>
    <n v="0.3"/>
    <n v="5.9"/>
    <n v="237610.7"/>
    <x v="0"/>
  </r>
  <r>
    <n v="2016"/>
    <s v="SUB"/>
    <s v="Coal"/>
    <n v="27532"/>
    <n v="18.135999999999999"/>
    <n v="499320.35199999996"/>
    <n v="0.26"/>
    <n v="4.8"/>
    <n v="132153.60000000001"/>
    <x v="0"/>
  </r>
  <r>
    <n v="2016"/>
    <s v="BIT"/>
    <s v="Coal"/>
    <n v="11811"/>
    <n v="24.29"/>
    <n v="286889.19"/>
    <n v="0.89"/>
    <n v="12.9"/>
    <n v="152361.9"/>
    <x v="0"/>
  </r>
  <r>
    <n v="2016"/>
    <s v="BIT"/>
    <s v="Coal"/>
    <n v="80584"/>
    <n v="26.04"/>
    <n v="2098407.36"/>
    <n v="2.63"/>
    <n v="7.4"/>
    <n v="596321.6"/>
    <x v="0"/>
  </r>
  <r>
    <n v="2016"/>
    <s v="BIT"/>
    <s v="Coal"/>
    <n v="36502"/>
    <n v="24.12"/>
    <n v="880428.24"/>
    <n v="0.78"/>
    <n v="13.5"/>
    <n v="492777"/>
    <x v="0"/>
  </r>
  <r>
    <n v="2016"/>
    <s v="BIT"/>
    <s v="Coal"/>
    <n v="46117"/>
    <n v="24.47"/>
    <n v="1128482.99"/>
    <n v="0.79"/>
    <n v="10.8"/>
    <n v="498063.60000000003"/>
    <x v="0"/>
  </r>
  <r>
    <n v="2016"/>
    <s v="BIT"/>
    <s v="Coal"/>
    <n v="11566"/>
    <n v="24.82"/>
    <n v="287068.12"/>
    <n v="0.73"/>
    <n v="11.6"/>
    <n v="134165.6"/>
    <x v="0"/>
  </r>
  <r>
    <n v="2016"/>
    <s v="BIT"/>
    <s v="Coal"/>
    <n v="11998"/>
    <n v="26.21"/>
    <n v="314467.58"/>
    <n v="3.21"/>
    <n v="7.6"/>
    <n v="91184.8"/>
    <x v="0"/>
  </r>
  <r>
    <n v="2016"/>
    <s v="BIT"/>
    <s v="Coal"/>
    <n v="11757"/>
    <n v="23.88"/>
    <n v="280757.15999999997"/>
    <n v="0.89"/>
    <n v="13.6"/>
    <n v="159895.19999999998"/>
    <x v="0"/>
  </r>
  <r>
    <n v="2016"/>
    <s v="BIT"/>
    <s v="Coal"/>
    <n v="24769"/>
    <n v="25.73"/>
    <n v="637306.37"/>
    <n v="0.83"/>
    <n v="7.5"/>
    <n v="185767.5"/>
    <x v="0"/>
  </r>
  <r>
    <n v="2016"/>
    <s v="BIT"/>
    <s v="Coal"/>
    <n v="36505"/>
    <n v="24.1"/>
    <n v="879770.5"/>
    <n v="0.73"/>
    <n v="12.3"/>
    <n v="449011.5"/>
    <x v="0"/>
  </r>
  <r>
    <n v="2016"/>
    <s v="BIT"/>
    <s v="Coal"/>
    <n v="72640"/>
    <n v="24.9"/>
    <n v="1808736"/>
    <n v="2.75"/>
    <n v="7.7"/>
    <n v="559328"/>
    <x v="0"/>
  </r>
  <r>
    <n v="2016"/>
    <s v="BIT"/>
    <s v="Coal"/>
    <n v="11719"/>
    <n v="24.11"/>
    <n v="282545.08999999997"/>
    <n v="0.82"/>
    <n v="12.8"/>
    <n v="150003.20000000001"/>
    <x v="0"/>
  </r>
  <r>
    <n v="2016"/>
    <s v="BIT"/>
    <s v="Coal"/>
    <n v="23351"/>
    <n v="24.49"/>
    <n v="571865.99"/>
    <n v="0.77"/>
    <n v="11.1"/>
    <n v="259196.1"/>
    <x v="0"/>
  </r>
  <r>
    <n v="2016"/>
    <s v="SUB"/>
    <s v="Coal"/>
    <n v="270355"/>
    <n v="18.818000000000001"/>
    <n v="5087540.3900000006"/>
    <n v="0.51"/>
    <n v="9.9"/>
    <n v="2676514.5"/>
    <x v="0"/>
  </r>
  <r>
    <n v="2016"/>
    <s v="SUB"/>
    <s v="Coal"/>
    <n v="185415"/>
    <n v="17.672000000000001"/>
    <n v="3276653.88"/>
    <n v="0.68"/>
    <n v="14.1"/>
    <n v="2614351.5"/>
    <x v="0"/>
  </r>
  <r>
    <n v="2016"/>
    <s v="SUB"/>
    <s v="Coal"/>
    <n v="89309"/>
    <n v="17.672000000000001"/>
    <n v="1578268.648"/>
    <n v="0.68"/>
    <n v="14.1"/>
    <n v="1259256.8999999999"/>
    <x v="0"/>
  </r>
  <r>
    <n v="2016"/>
    <s v="BIT"/>
    <s v="Coal"/>
    <n v="55831"/>
    <n v="23.692"/>
    <n v="1322748.0519999999"/>
    <n v="0.62"/>
    <n v="11.9"/>
    <n v="664388.9"/>
    <x v="0"/>
  </r>
  <r>
    <n v="2016"/>
    <s v="BIT"/>
    <s v="Coal"/>
    <n v="6487"/>
    <n v="22.922000000000001"/>
    <n v="148695.014"/>
    <n v="0.57999999999999996"/>
    <n v="11.9"/>
    <n v="77195.3"/>
    <x v="0"/>
  </r>
  <r>
    <n v="2016"/>
    <s v="BIT"/>
    <s v="Coal"/>
    <n v="37615"/>
    <n v="23.751999999999999"/>
    <n v="893431.48"/>
    <n v="0.62"/>
    <n v="11.9"/>
    <n v="447618.5"/>
    <x v="0"/>
  </r>
  <r>
    <n v="2016"/>
    <s v="BIT"/>
    <s v="Coal"/>
    <n v="28253"/>
    <n v="23.905999999999999"/>
    <n v="675416.21799999999"/>
    <n v="0.91"/>
    <n v="11.6"/>
    <n v="327734.8"/>
    <x v="0"/>
  </r>
  <r>
    <n v="2016"/>
    <s v="BIT"/>
    <s v="Coal"/>
    <n v="123750"/>
    <n v="21.893999999999998"/>
    <n v="2709382.5"/>
    <n v="0.42"/>
    <n v="10.8"/>
    <n v="1336500"/>
    <x v="0"/>
  </r>
  <r>
    <n v="2016"/>
    <s v="BIT"/>
    <s v="Coal"/>
    <n v="44100"/>
    <n v="23.94"/>
    <n v="1055754"/>
    <n v="3.51"/>
    <n v="11.28"/>
    <n v="497448"/>
    <x v="0"/>
  </r>
  <r>
    <n v="2016"/>
    <s v="BIT"/>
    <s v="Coal"/>
    <n v="343985"/>
    <n v="24.76"/>
    <n v="8517068.5999999996"/>
    <n v="3.86"/>
    <n v="9.81"/>
    <n v="3374492.85"/>
    <x v="0"/>
  </r>
  <r>
    <n v="2016"/>
    <s v="BIT"/>
    <s v="Coal"/>
    <n v="1774"/>
    <n v="24.744"/>
    <n v="43895.856"/>
    <n v="3.85"/>
    <n v="9.17"/>
    <n v="16267.58"/>
    <x v="0"/>
  </r>
  <r>
    <n v="2016"/>
    <s v="BIT"/>
    <s v="Coal"/>
    <n v="106105"/>
    <n v="25.898"/>
    <n v="2747907.29"/>
    <n v="2.98"/>
    <n v="7.85"/>
    <n v="832924.25"/>
    <x v="0"/>
  </r>
  <r>
    <n v="2016"/>
    <s v="BIT"/>
    <s v="Coal"/>
    <n v="19195"/>
    <n v="24.706"/>
    <n v="474231.67"/>
    <n v="3.9"/>
    <n v="10.36"/>
    <n v="198860.19999999998"/>
    <x v="0"/>
  </r>
  <r>
    <n v="2016"/>
    <s v="BIT"/>
    <s v="Coal"/>
    <n v="67122"/>
    <n v="24.664000000000001"/>
    <n v="1655497.0080000001"/>
    <n v="3.93"/>
    <n v="10.15"/>
    <n v="681288.3"/>
    <x v="0"/>
  </r>
  <r>
    <n v="2016"/>
    <s v="SUB"/>
    <s v="Coal"/>
    <n v="56310"/>
    <n v="17.559999999999999"/>
    <n v="988803.6"/>
    <n v="0.18"/>
    <n v="4.5"/>
    <n v="253395"/>
    <x v="0"/>
  </r>
  <r>
    <n v="2016"/>
    <s v="SUB"/>
    <s v="Coal"/>
    <n v="28150"/>
    <n v="17.75"/>
    <n v="499662.5"/>
    <n v="0.17"/>
    <n v="4.5"/>
    <n v="126675"/>
    <x v="0"/>
  </r>
  <r>
    <n v="2016"/>
    <s v="LIG"/>
    <s v="Coal"/>
    <n v="202023"/>
    <n v="14.007999999999999"/>
    <n v="2829938.1839999999"/>
    <n v="0.73"/>
    <n v="8.1"/>
    <n v="1636386.2999999998"/>
    <x v="1"/>
  </r>
  <r>
    <n v="2016"/>
    <s v="SUB"/>
    <s v="Coal"/>
    <n v="44212"/>
    <n v="17.73"/>
    <n v="783878.76"/>
    <n v="0.18"/>
    <n v="4.5999999999999996"/>
    <n v="203375.19999999998"/>
    <x v="0"/>
  </r>
  <r>
    <n v="2016"/>
    <s v="SUB"/>
    <s v="Coal"/>
    <n v="235167"/>
    <n v="18.21"/>
    <n v="4282391.07"/>
    <n v="1"/>
    <n v="16.100000000000001"/>
    <n v="3786188.7"/>
    <x v="0"/>
  </r>
  <r>
    <n v="2016"/>
    <s v="SUB"/>
    <s v="Coal"/>
    <n v="75322"/>
    <n v="17.670000000000002"/>
    <n v="1330939.7400000002"/>
    <n v="0.18"/>
    <n v="4.5"/>
    <n v="338949"/>
    <x v="0"/>
  </r>
  <r>
    <n v="2016"/>
    <s v="SUB"/>
    <s v="Coal"/>
    <n v="44599"/>
    <n v="17.7"/>
    <n v="789402.29999999993"/>
    <n v="0.18"/>
    <n v="4.5999999999999996"/>
    <n v="205155.4"/>
    <x v="0"/>
  </r>
  <r>
    <n v="2016"/>
    <s v="SUB"/>
    <s v="Coal"/>
    <n v="135142"/>
    <n v="18.03"/>
    <n v="2436610.2600000002"/>
    <n v="0.21"/>
    <n v="5.0999999999999996"/>
    <n v="689224.2"/>
    <x v="0"/>
  </r>
  <r>
    <n v="2016"/>
    <s v="BIT"/>
    <s v="Coal"/>
    <n v="5614"/>
    <n v="25.1"/>
    <n v="140911.4"/>
    <n v="3.18"/>
    <n v="10.3"/>
    <n v="57824.200000000004"/>
    <x v="0"/>
  </r>
  <r>
    <n v="2016"/>
    <s v="BIT"/>
    <s v="Coal"/>
    <n v="17450"/>
    <n v="25.97"/>
    <n v="453176.5"/>
    <n v="2.48"/>
    <n v="7.9"/>
    <n v="137855"/>
    <x v="0"/>
  </r>
  <r>
    <n v="2016"/>
    <s v="BIT"/>
    <s v="Coal"/>
    <n v="13395"/>
    <n v="25.25"/>
    <n v="338223.75"/>
    <n v="2.76"/>
    <n v="9"/>
    <n v="120555"/>
    <x v="0"/>
  </r>
  <r>
    <n v="2016"/>
    <s v="BIT"/>
    <s v="Coal"/>
    <n v="26724"/>
    <n v="23.423999999999999"/>
    <n v="625982.97600000002"/>
    <n v="2.71"/>
    <n v="8.3000000000000007"/>
    <n v="221809.2"/>
    <x v="0"/>
  </r>
  <r>
    <n v="2016"/>
    <s v="BIT"/>
    <s v="Coal"/>
    <n v="47425"/>
    <n v="22.372"/>
    <n v="1060992.1000000001"/>
    <n v="2.89"/>
    <n v="8.3000000000000007"/>
    <n v="393627.50000000006"/>
    <x v="0"/>
  </r>
  <r>
    <n v="2016"/>
    <s v="BIT"/>
    <s v="Coal"/>
    <n v="7787"/>
    <n v="22.358000000000001"/>
    <n v="174101.74600000001"/>
    <n v="2.91"/>
    <n v="8.4"/>
    <n v="65410.8"/>
    <x v="0"/>
  </r>
  <r>
    <n v="2016"/>
    <s v="BIT"/>
    <s v="Coal"/>
    <n v="7838"/>
    <n v="22.34"/>
    <n v="175100.92"/>
    <n v="2.87"/>
    <n v="8.3000000000000007"/>
    <n v="65055.400000000009"/>
    <x v="0"/>
  </r>
  <r>
    <n v="2016"/>
    <s v="BIT"/>
    <s v="Coal"/>
    <n v="5718"/>
    <n v="21.634"/>
    <n v="123703.212"/>
    <n v="2.9"/>
    <n v="7.3"/>
    <n v="41741.4"/>
    <x v="0"/>
  </r>
  <r>
    <n v="2016"/>
    <s v="BIT"/>
    <s v="Coal"/>
    <n v="17681"/>
    <n v="22.948"/>
    <n v="405743.58799999999"/>
    <n v="3.01"/>
    <n v="8"/>
    <n v="141448"/>
    <x v="0"/>
  </r>
  <r>
    <n v="2016"/>
    <s v="BIT"/>
    <s v="Coal"/>
    <n v="14048"/>
    <n v="22.134"/>
    <n v="310938.43200000003"/>
    <n v="3.01"/>
    <n v="9"/>
    <n v="126432"/>
    <x v="0"/>
  </r>
  <r>
    <n v="2016"/>
    <s v="BIT"/>
    <s v="Coal"/>
    <n v="13117"/>
    <n v="23.08"/>
    <n v="302740.36"/>
    <n v="2.4"/>
    <n v="8.5"/>
    <n v="111494.5"/>
    <x v="0"/>
  </r>
  <r>
    <n v="2016"/>
    <s v="BIT"/>
    <s v="Coal"/>
    <n v="9467"/>
    <n v="22.954000000000001"/>
    <n v="217305.51800000001"/>
    <n v="2.96"/>
    <n v="7.9"/>
    <n v="74789.3"/>
    <x v="0"/>
  </r>
  <r>
    <n v="2016"/>
    <s v="BIT"/>
    <s v="Coal"/>
    <n v="58869"/>
    <n v="23.475999999999999"/>
    <n v="1382008.6439999999"/>
    <n v="2.48"/>
    <n v="8.8000000000000007"/>
    <n v="518047.20000000007"/>
    <x v="0"/>
  </r>
  <r>
    <n v="2016"/>
    <s v="BIT"/>
    <s v="Coal"/>
    <n v="51718"/>
    <n v="22.292000000000002"/>
    <n v="1152897.6560000002"/>
    <n v="3.08"/>
    <n v="9"/>
    <n v="465462"/>
    <x v="0"/>
  </r>
  <r>
    <n v="2016"/>
    <s v="BIT"/>
    <s v="Coal"/>
    <n v="9542"/>
    <n v="23.192"/>
    <n v="221298.06400000001"/>
    <n v="2.61"/>
    <n v="8.1999999999999993"/>
    <n v="78244.399999999994"/>
    <x v="0"/>
  </r>
  <r>
    <n v="2016"/>
    <s v="SUB"/>
    <s v="Coal"/>
    <n v="15898"/>
    <n v="18.138000000000002"/>
    <n v="288357.924"/>
    <n v="0.27"/>
    <n v="4.3"/>
    <n v="68361.399999999994"/>
    <x v="0"/>
  </r>
  <r>
    <n v="2016"/>
    <s v="SUB"/>
    <s v="Coal"/>
    <n v="130086"/>
    <n v="17.582000000000001"/>
    <n v="2287172.0520000001"/>
    <n v="0.18"/>
    <n v="4.5"/>
    <n v="585387"/>
    <x v="0"/>
  </r>
  <r>
    <n v="2016"/>
    <s v="BIT"/>
    <s v="Coal"/>
    <n v="211321"/>
    <n v="25.216000000000001"/>
    <n v="5328670.3360000001"/>
    <n v="3.07"/>
    <n v="6.4"/>
    <n v="1352454.4000000001"/>
    <x v="0"/>
  </r>
  <r>
    <n v="2016"/>
    <s v="SUB"/>
    <s v="Coal"/>
    <n v="48467"/>
    <n v="17.686"/>
    <n v="857187.36199999996"/>
    <n v="0.24"/>
    <n v="5.5"/>
    <n v="266568.5"/>
    <x v="0"/>
  </r>
  <r>
    <n v="2016"/>
    <s v="SUB"/>
    <s v="Coal"/>
    <n v="31535"/>
    <n v="17.936"/>
    <n v="565611.76"/>
    <n v="0.35"/>
    <n v="4.8"/>
    <n v="151368"/>
    <x v="0"/>
  </r>
  <r>
    <n v="2016"/>
    <s v="SUB"/>
    <s v="Coal"/>
    <n v="235896"/>
    <n v="18.059999999999999"/>
    <n v="4260281.76"/>
    <n v="0.22"/>
    <n v="5"/>
    <n v="1179480"/>
    <x v="0"/>
  </r>
  <r>
    <n v="2016"/>
    <s v="BIT"/>
    <s v="Coal"/>
    <n v="2089"/>
    <n v="19.172000000000001"/>
    <n v="40050.308000000005"/>
    <n v="1.69"/>
    <n v="22.3"/>
    <n v="46584.700000000004"/>
    <x v="0"/>
  </r>
  <r>
    <n v="2016"/>
    <s v="BIT"/>
    <s v="Coal"/>
    <n v="15253"/>
    <n v="23.277999999999999"/>
    <n v="355059.33399999997"/>
    <n v="3.53"/>
    <n v="15.1"/>
    <n v="230320.3"/>
    <x v="0"/>
  </r>
  <r>
    <n v="2016"/>
    <s v="BIT"/>
    <s v="Coal"/>
    <n v="4154"/>
    <n v="23.524000000000001"/>
    <n v="97718.696000000011"/>
    <n v="3.15"/>
    <n v="14.3"/>
    <n v="59402.200000000004"/>
    <x v="0"/>
  </r>
  <r>
    <n v="2016"/>
    <s v="BIT"/>
    <s v="Coal"/>
    <n v="9956"/>
    <n v="25.03"/>
    <n v="249198.68000000002"/>
    <n v="2.88"/>
    <n v="8.9"/>
    <n v="88608.400000000009"/>
    <x v="0"/>
  </r>
  <r>
    <n v="2016"/>
    <s v="BIT"/>
    <s v="Coal"/>
    <n v="30575"/>
    <n v="22.24"/>
    <n v="679988"/>
    <n v="4.05"/>
    <n v="20"/>
    <n v="611500"/>
    <x v="0"/>
  </r>
  <r>
    <n v="2016"/>
    <s v="BIT"/>
    <s v="Coal"/>
    <n v="1767"/>
    <n v="15.956"/>
    <n v="28194.252"/>
    <n v="2.44"/>
    <n v="30.1"/>
    <n v="53186.700000000004"/>
    <x v="0"/>
  </r>
  <r>
    <n v="2016"/>
    <s v="BIT"/>
    <s v="Coal"/>
    <n v="30340"/>
    <n v="25.847999999999999"/>
    <n v="784228.32"/>
    <n v="2.4700000000000002"/>
    <n v="7.5"/>
    <n v="227550"/>
    <x v="0"/>
  </r>
  <r>
    <n v="2016"/>
    <s v="BIT"/>
    <s v="Coal"/>
    <n v="8185"/>
    <n v="23.698"/>
    <n v="193968.13"/>
    <n v="3.27"/>
    <n v="15.4"/>
    <n v="126049"/>
    <x v="0"/>
  </r>
  <r>
    <n v="2016"/>
    <s v="BIT"/>
    <s v="Coal"/>
    <n v="30076"/>
    <n v="26.024000000000001"/>
    <n v="782697.82400000002"/>
    <n v="2.71"/>
    <n v="7.5"/>
    <n v="225570"/>
    <x v="0"/>
  </r>
  <r>
    <n v="2016"/>
    <s v="BIT"/>
    <s v="Coal"/>
    <n v="29578"/>
    <n v="25.984000000000002"/>
    <n v="768554.75200000009"/>
    <n v="2.78"/>
    <n v="7.6"/>
    <n v="224792.8"/>
    <x v="0"/>
  </r>
  <r>
    <n v="2016"/>
    <s v="BIT"/>
    <s v="Coal"/>
    <n v="149748"/>
    <n v="26.085999999999999"/>
    <n v="3906326.3279999997"/>
    <n v="2.5299999999999998"/>
    <n v="7.8"/>
    <n v="1168034.3999999999"/>
    <x v="0"/>
  </r>
  <r>
    <n v="2016"/>
    <s v="BIT"/>
    <s v="Coal"/>
    <n v="4022"/>
    <n v="19.904"/>
    <n v="80053.888000000006"/>
    <n v="2.2599999999999998"/>
    <n v="19.899999999999999"/>
    <n v="80037.799999999988"/>
    <x v="0"/>
  </r>
  <r>
    <n v="2016"/>
    <s v="BIT"/>
    <s v="Coal"/>
    <n v="16278"/>
    <n v="21.696000000000002"/>
    <n v="353167.48800000001"/>
    <n v="2.54"/>
    <n v="19.600000000000001"/>
    <n v="319048.80000000005"/>
    <x v="0"/>
  </r>
  <r>
    <n v="2016"/>
    <s v="BIT"/>
    <s v="Coal"/>
    <n v="10445"/>
    <n v="22.024000000000001"/>
    <n v="230040.68000000002"/>
    <n v="2.76"/>
    <n v="21.8"/>
    <n v="227701"/>
    <x v="0"/>
  </r>
  <r>
    <n v="2016"/>
    <s v="WC"/>
    <s v="Coal"/>
    <n v="3526"/>
    <n v="15.042"/>
    <n v="53038.091999999997"/>
    <n v="2.79"/>
    <n v="42.8"/>
    <n v="150912.79999999999"/>
    <x v="0"/>
  </r>
  <r>
    <n v="2016"/>
    <s v="BIT"/>
    <s v="Coal"/>
    <n v="10008"/>
    <n v="24.963999999999999"/>
    <n v="249839.712"/>
    <n v="2.78"/>
    <n v="8.9"/>
    <n v="89071.2"/>
    <x v="0"/>
  </r>
  <r>
    <n v="2016"/>
    <s v="BIT"/>
    <s v="Coal"/>
    <n v="17931"/>
    <n v="23.452000000000002"/>
    <n v="420517.81200000003"/>
    <n v="2.99"/>
    <n v="18.5"/>
    <n v="331723.5"/>
    <x v="0"/>
  </r>
  <r>
    <n v="2016"/>
    <s v="BIT"/>
    <s v="Coal"/>
    <n v="2726"/>
    <n v="23.696000000000002"/>
    <n v="64595.296000000002"/>
    <n v="2.57"/>
    <n v="16.8"/>
    <n v="45796.800000000003"/>
    <x v="0"/>
  </r>
  <r>
    <n v="2016"/>
    <s v="BIT"/>
    <s v="Coal"/>
    <n v="2070"/>
    <n v="24.256"/>
    <n v="50209.919999999998"/>
    <n v="2.78"/>
    <n v="13"/>
    <n v="26910"/>
    <x v="0"/>
  </r>
  <r>
    <n v="2016"/>
    <s v="BIT"/>
    <s v="Coal"/>
    <n v="6221"/>
    <n v="17.829999999999998"/>
    <n v="110920.43"/>
    <n v="2.2799999999999998"/>
    <n v="26.8"/>
    <n v="166722.80000000002"/>
    <x v="0"/>
  </r>
  <r>
    <n v="2016"/>
    <s v="BIT"/>
    <s v="Coal"/>
    <n v="8529"/>
    <n v="22.88"/>
    <n v="195143.52"/>
    <n v="2.81"/>
    <n v="17.7"/>
    <n v="150963.29999999999"/>
    <x v="0"/>
  </r>
  <r>
    <n v="2016"/>
    <s v="BIT"/>
    <s v="Coal"/>
    <n v="6976"/>
    <n v="23.338000000000001"/>
    <n v="162805.88800000001"/>
    <n v="2.5"/>
    <n v="15"/>
    <n v="104640"/>
    <x v="0"/>
  </r>
  <r>
    <n v="2016"/>
    <s v="WC"/>
    <s v="Coal"/>
    <n v="4161"/>
    <n v="17.021999999999998"/>
    <n v="70828.541999999987"/>
    <n v="2.09"/>
    <n v="26.5"/>
    <n v="110266.5"/>
    <x v="0"/>
  </r>
  <r>
    <n v="2016"/>
    <s v="BIT"/>
    <s v="Coal"/>
    <n v="44513"/>
    <n v="26.032"/>
    <n v="1158762.416"/>
    <n v="2.71"/>
    <n v="7.6"/>
    <n v="338298.8"/>
    <x v="0"/>
  </r>
  <r>
    <n v="2016"/>
    <s v="BIT"/>
    <s v="Coal"/>
    <n v="88969"/>
    <n v="26.06"/>
    <n v="2318532.1399999997"/>
    <n v="2.81"/>
    <n v="7.7"/>
    <n v="685061.3"/>
    <x v="0"/>
  </r>
  <r>
    <n v="2016"/>
    <s v="WC"/>
    <s v="Coal"/>
    <n v="3778"/>
    <n v="18.196000000000002"/>
    <n v="68744.488000000012"/>
    <n v="0.87"/>
    <n v="11"/>
    <n v="41558"/>
    <x v="0"/>
  </r>
  <r>
    <n v="2016"/>
    <s v="BIT"/>
    <s v="Coal"/>
    <n v="2521"/>
    <n v="21.946000000000002"/>
    <n v="55325.866000000002"/>
    <n v="1.42"/>
    <n v="14.7"/>
    <n v="37058.699999999997"/>
    <x v="0"/>
  </r>
  <r>
    <n v="2016"/>
    <s v="BIT"/>
    <s v="Coal"/>
    <n v="3780"/>
    <n v="22.475999999999999"/>
    <n v="84959.28"/>
    <n v="2.4500000000000002"/>
    <n v="20.399999999999999"/>
    <n v="77112"/>
    <x v="0"/>
  </r>
  <r>
    <n v="2016"/>
    <s v="BIT"/>
    <s v="Coal"/>
    <n v="2019"/>
    <n v="23.635999999999999"/>
    <n v="47721.083999999995"/>
    <n v="2.25"/>
    <n v="10.6"/>
    <n v="21401.399999999998"/>
    <x v="0"/>
  </r>
  <r>
    <n v="2016"/>
    <s v="BIT"/>
    <s v="Coal"/>
    <n v="30441"/>
    <n v="25.975999999999999"/>
    <n v="790735.41599999997"/>
    <n v="2.39"/>
    <n v="7.4"/>
    <n v="225263.40000000002"/>
    <x v="0"/>
  </r>
  <r>
    <n v="2016"/>
    <s v="BIT"/>
    <s v="Coal"/>
    <n v="3657"/>
    <n v="22.34"/>
    <n v="81697.38"/>
    <n v="3.04"/>
    <n v="8.5"/>
    <n v="31084.5"/>
    <x v="0"/>
  </r>
  <r>
    <n v="2016"/>
    <s v="BIT"/>
    <s v="Coal"/>
    <n v="3316"/>
    <n v="22.43"/>
    <n v="74377.88"/>
    <n v="3.03"/>
    <n v="8.9"/>
    <n v="29512.400000000001"/>
    <x v="0"/>
  </r>
  <r>
    <n v="2016"/>
    <s v="BIT"/>
    <s v="Coal"/>
    <n v="20395"/>
    <n v="23"/>
    <n v="469085"/>
    <n v="2.99"/>
    <n v="8"/>
    <n v="163160"/>
    <x v="0"/>
  </r>
  <r>
    <n v="2016"/>
    <s v="BIT"/>
    <s v="Coal"/>
    <n v="9631"/>
    <n v="22.94"/>
    <n v="220935.14"/>
    <n v="2.97"/>
    <n v="8"/>
    <n v="77048"/>
    <x v="0"/>
  </r>
  <r>
    <n v="2016"/>
    <s v="SUB"/>
    <s v="Coal"/>
    <n v="16655"/>
    <n v="17.55"/>
    <n v="292295.25"/>
    <n v="0.23"/>
    <n v="5.72"/>
    <n v="95266.599999999991"/>
    <x v="0"/>
  </r>
  <r>
    <n v="2016"/>
    <s v="SUB"/>
    <s v="Coal"/>
    <n v="32726"/>
    <n v="18.03"/>
    <n v="590049.78"/>
    <n v="0.23"/>
    <n v="4.57"/>
    <n v="149557.82"/>
    <x v="0"/>
  </r>
  <r>
    <n v="2016"/>
    <s v="SUB"/>
    <s v="Coal"/>
    <n v="324972"/>
    <n v="17.521999999999998"/>
    <n v="5694159.3839999996"/>
    <n v="0.19"/>
    <n v="4.58"/>
    <n v="1488371.76"/>
    <x v="0"/>
  </r>
  <r>
    <n v="2016"/>
    <s v="SUB"/>
    <s v="Coal"/>
    <n v="81106"/>
    <n v="17.934000000000001"/>
    <n v="1454555.0040000002"/>
    <n v="0.23"/>
    <n v="5.59"/>
    <n v="453382.54"/>
    <x v="0"/>
  </r>
  <r>
    <n v="2016"/>
    <s v="BIT"/>
    <s v="Coal"/>
    <n v="3100"/>
    <n v="25"/>
    <n v="77500"/>
    <n v="0.74"/>
    <n v="5.6"/>
    <n v="17360"/>
    <x v="0"/>
  </r>
  <r>
    <n v="2016"/>
    <s v="BIT"/>
    <s v="Coal"/>
    <n v="8213"/>
    <n v="26.15"/>
    <n v="214769.94999999998"/>
    <n v="2.56"/>
    <n v="7.5"/>
    <n v="61597.5"/>
    <x v="0"/>
  </r>
  <r>
    <n v="2016"/>
    <s v="BIT"/>
    <s v="Coal"/>
    <n v="7913"/>
    <n v="25.48"/>
    <n v="201623.24"/>
    <n v="0.5"/>
    <n v="6.4"/>
    <n v="50643.200000000004"/>
    <x v="0"/>
  </r>
  <r>
    <n v="2016"/>
    <s v="BIT"/>
    <s v="Coal"/>
    <n v="23410"/>
    <n v="25.36"/>
    <n v="593677.6"/>
    <n v="0.84"/>
    <n v="7.8"/>
    <n v="182598"/>
    <x v="0"/>
  </r>
  <r>
    <n v="2016"/>
    <s v="WC"/>
    <s v="Coal"/>
    <n v="7704"/>
    <n v="18.97"/>
    <n v="146144.88"/>
    <n v="2.5099999999999998"/>
    <n v="20.3"/>
    <n v="156391.20000000001"/>
    <x v="0"/>
  </r>
  <r>
    <n v="2016"/>
    <s v="WC"/>
    <s v="Coal"/>
    <n v="7664"/>
    <n v="16.135999999999999"/>
    <n v="123666.30399999999"/>
    <n v="2.46"/>
    <n v="36.9"/>
    <n v="282801.59999999998"/>
    <x v="0"/>
  </r>
  <r>
    <n v="2016"/>
    <s v="WC"/>
    <s v="Coal"/>
    <n v="3398"/>
    <n v="16.431999999999999"/>
    <n v="55835.935999999994"/>
    <n v="0.93"/>
    <n v="20.3"/>
    <n v="68979.400000000009"/>
    <x v="0"/>
  </r>
  <r>
    <n v="2016"/>
    <s v="WC"/>
    <s v="Coal"/>
    <n v="3099"/>
    <n v="8.3879999999999999"/>
    <n v="25994.412"/>
    <n v="2.4300000000000002"/>
    <n v="57"/>
    <n v="176643"/>
    <x v="0"/>
  </r>
  <r>
    <n v="2016"/>
    <s v="WC"/>
    <s v="Coal"/>
    <n v="10106"/>
    <n v="16.135999999999999"/>
    <n v="163070.416"/>
    <n v="2.46"/>
    <n v="36.9"/>
    <n v="372911.39999999997"/>
    <x v="0"/>
  </r>
  <r>
    <n v="2016"/>
    <s v="WC"/>
    <s v="Coal"/>
    <n v="2969"/>
    <n v="17.846"/>
    <n v="52984.773999999998"/>
    <n v="0.98"/>
    <n v="19.5"/>
    <n v="57895.5"/>
    <x v="0"/>
  </r>
  <r>
    <n v="2016"/>
    <s v="WC"/>
    <s v="Coal"/>
    <n v="857"/>
    <n v="16.135999999999999"/>
    <n v="13828.552"/>
    <n v="2.46"/>
    <n v="36.9"/>
    <n v="31623.3"/>
    <x v="0"/>
  </r>
  <r>
    <n v="2016"/>
    <s v="WC"/>
    <s v="Coal"/>
    <n v="431"/>
    <n v="8.1039999999999992"/>
    <n v="3492.8239999999996"/>
    <n v="1.38"/>
    <n v="52.5"/>
    <n v="22627.5"/>
    <x v="0"/>
  </r>
  <r>
    <n v="2016"/>
    <s v="BIT"/>
    <s v="Coal"/>
    <n v="3105"/>
    <n v="22.98"/>
    <n v="71352.899999999994"/>
    <n v="0.53"/>
    <n v="6.9"/>
    <n v="21424.5"/>
    <x v="0"/>
  </r>
  <r>
    <n v="2016"/>
    <s v="BIT"/>
    <s v="Coal"/>
    <n v="9181"/>
    <n v="22.5"/>
    <n v="206572.5"/>
    <n v="2.74"/>
    <n v="7.8"/>
    <n v="71611.8"/>
    <x v="0"/>
  </r>
  <r>
    <n v="2016"/>
    <s v="SUB"/>
    <s v="Coal"/>
    <n v="10788"/>
    <n v="17.100000000000001"/>
    <n v="184474.80000000002"/>
    <n v="0.4"/>
    <n v="5.6"/>
    <n v="60412.799999999996"/>
    <x v="0"/>
  </r>
  <r>
    <n v="2016"/>
    <s v="BIT"/>
    <s v="Coal"/>
    <n v="23287"/>
    <n v="22.591999999999999"/>
    <n v="526099.90399999998"/>
    <n v="2.86"/>
    <n v="10.199999999999999"/>
    <n v="237527.4"/>
    <x v="0"/>
  </r>
  <r>
    <n v="2016"/>
    <s v="SUB"/>
    <s v="Coal"/>
    <n v="14813"/>
    <n v="17.149999999999999"/>
    <n v="254042.94999999998"/>
    <n v="0.28000000000000003"/>
    <n v="5.6"/>
    <n v="82952.799999999988"/>
    <x v="0"/>
  </r>
  <r>
    <n v="2016"/>
    <s v="BIT"/>
    <s v="Coal"/>
    <n v="6070"/>
    <n v="25.2"/>
    <n v="152964"/>
    <n v="0.79"/>
    <n v="8.3000000000000007"/>
    <n v="50381.000000000007"/>
    <x v="0"/>
  </r>
  <r>
    <n v="2016"/>
    <s v="BIT"/>
    <s v="Coal"/>
    <n v="112"/>
    <n v="26"/>
    <n v="2912"/>
    <n v="2.6"/>
    <n v="7.5"/>
    <n v="840"/>
    <x v="0"/>
  </r>
  <r>
    <n v="2016"/>
    <s v="BIT"/>
    <s v="Coal"/>
    <n v="8615"/>
    <n v="27.74"/>
    <n v="238980.09999999998"/>
    <n v="0.71"/>
    <n v="5"/>
    <n v="43075"/>
    <x v="0"/>
  </r>
  <r>
    <n v="2016"/>
    <s v="BIT"/>
    <s v="Coal"/>
    <n v="32317"/>
    <n v="20.75"/>
    <n v="670577.75"/>
    <n v="1.1200000000000001"/>
    <n v="25.5"/>
    <n v="824083.5"/>
    <x v="0"/>
  </r>
  <r>
    <n v="2016"/>
    <s v="SUB"/>
    <s v="Coal"/>
    <n v="28021"/>
    <n v="16.920000000000002"/>
    <n v="474115.32000000007"/>
    <n v="0.26"/>
    <n v="5.2"/>
    <n v="145709.20000000001"/>
    <x v="0"/>
  </r>
  <r>
    <n v="2016"/>
    <s v="BIT"/>
    <s v="Coal"/>
    <n v="786"/>
    <n v="17.27"/>
    <n v="13574.22"/>
    <n v="1.4"/>
    <n v="36.6"/>
    <n v="28767.600000000002"/>
    <x v="0"/>
  </r>
  <r>
    <n v="2016"/>
    <s v="BIT"/>
    <s v="Coal"/>
    <n v="7990"/>
    <n v="19.5"/>
    <n v="155805"/>
    <n v="1.42"/>
    <n v="28.2"/>
    <n v="225318"/>
    <x v="0"/>
  </r>
  <r>
    <n v="2016"/>
    <s v="BIT"/>
    <s v="Coal"/>
    <n v="63131"/>
    <n v="20.202000000000002"/>
    <n v="1275372.4620000001"/>
    <n v="1.2"/>
    <n v="4.0999999999999996"/>
    <n v="258837.09999999998"/>
    <x v="0"/>
  </r>
  <r>
    <n v="2016"/>
    <s v="BIT"/>
    <s v="Coal"/>
    <n v="44328"/>
    <n v="22.29"/>
    <n v="988071.12"/>
    <n v="1.84"/>
    <n v="19.600000000000001"/>
    <n v="868828.8"/>
    <x v="0"/>
  </r>
  <r>
    <n v="2016"/>
    <s v="BIT"/>
    <s v="Coal"/>
    <n v="6623"/>
    <n v="26.18"/>
    <n v="173390.13999999998"/>
    <n v="1.22"/>
    <n v="8.3000000000000007"/>
    <n v="54970.9"/>
    <x v="0"/>
  </r>
  <r>
    <n v="2016"/>
    <s v="BIT"/>
    <s v="Coal"/>
    <n v="2514"/>
    <n v="22.27"/>
    <n v="55986.78"/>
    <n v="1.86"/>
    <n v="21.1"/>
    <n v="53045.4"/>
    <x v="0"/>
  </r>
  <r>
    <n v="2016"/>
    <s v="BIT"/>
    <s v="Coal"/>
    <n v="21847"/>
    <n v="23.207999999999998"/>
    <n v="507025.17599999998"/>
    <n v="0.59"/>
    <n v="10.199999999999999"/>
    <n v="222839.4"/>
    <x v="0"/>
  </r>
  <r>
    <n v="2016"/>
    <s v="BIT"/>
    <s v="Coal"/>
    <n v="32593"/>
    <n v="21.8"/>
    <n v="710527.4"/>
    <n v="3.4"/>
    <n v="7.5"/>
    <n v="244447.5"/>
    <x v="0"/>
  </r>
  <r>
    <n v="2016"/>
    <s v="SUB"/>
    <s v="Coal"/>
    <n v="63890"/>
    <n v="17.5"/>
    <n v="1118075"/>
    <n v="0.18"/>
    <n v="4.4000000000000004"/>
    <n v="281116"/>
    <x v="0"/>
  </r>
  <r>
    <n v="2016"/>
    <s v="BIT"/>
    <s v="Coal"/>
    <n v="7414"/>
    <n v="21.1"/>
    <n v="156435.40000000002"/>
    <n v="3.7"/>
    <n v="8.5"/>
    <n v="63019"/>
    <x v="0"/>
  </r>
  <r>
    <n v="2016"/>
    <s v="BIT"/>
    <s v="Coal"/>
    <n v="67442"/>
    <n v="21.7"/>
    <n v="1463491.4"/>
    <n v="3.4"/>
    <n v="7.2"/>
    <n v="485582.4"/>
    <x v="0"/>
  </r>
  <r>
    <n v="2016"/>
    <s v="BIT"/>
    <s v="Coal"/>
    <n v="30583"/>
    <n v="21.1"/>
    <n v="645301.30000000005"/>
    <n v="3.7"/>
    <n v="10"/>
    <n v="305830"/>
    <x v="0"/>
  </r>
  <r>
    <n v="2016"/>
    <s v="SUB"/>
    <s v="Coal"/>
    <n v="32843"/>
    <n v="17.7"/>
    <n v="581321.1"/>
    <n v="0.3"/>
    <n v="5.2"/>
    <n v="170783.6"/>
    <x v="0"/>
  </r>
  <r>
    <n v="2016"/>
    <s v="SUB"/>
    <s v="Coal"/>
    <n v="15896"/>
    <n v="17.5"/>
    <n v="278180"/>
    <n v="0.8"/>
    <n v="6.5"/>
    <n v="103324"/>
    <x v="0"/>
  </r>
  <r>
    <n v="2016"/>
    <s v="BIT"/>
    <s v="Coal"/>
    <n v="4044"/>
    <n v="20.82"/>
    <n v="84196.08"/>
    <n v="1.99"/>
    <n v="25.2"/>
    <n v="101908.8"/>
    <x v="0"/>
  </r>
  <r>
    <n v="2016"/>
    <s v="BIT"/>
    <s v="Coal"/>
    <n v="11333"/>
    <n v="21.7"/>
    <n v="245926.1"/>
    <n v="1.91"/>
    <n v="22.6"/>
    <n v="256125.80000000002"/>
    <x v="0"/>
  </r>
  <r>
    <n v="2016"/>
    <s v="BIT"/>
    <s v="Coal"/>
    <n v="5978"/>
    <n v="22.37"/>
    <n v="133727.86000000002"/>
    <n v="2.34"/>
    <n v="20.2"/>
    <n v="120755.59999999999"/>
    <x v="0"/>
  </r>
  <r>
    <n v="2016"/>
    <s v="BIT"/>
    <s v="Coal"/>
    <n v="567"/>
    <n v="26.4"/>
    <n v="14968.8"/>
    <n v="0.84"/>
    <n v="13"/>
    <n v="7371"/>
    <x v="0"/>
  </r>
  <r>
    <n v="2016"/>
    <s v="BIT"/>
    <s v="Coal"/>
    <n v="1459"/>
    <n v="25.24"/>
    <n v="36825.159999999996"/>
    <n v="0.79"/>
    <n v="8.3000000000000007"/>
    <n v="12109.7"/>
    <x v="0"/>
  </r>
  <r>
    <n v="2016"/>
    <s v="BIT"/>
    <s v="Coal"/>
    <n v="13916"/>
    <n v="26.14"/>
    <n v="363764.24"/>
    <n v="0.78"/>
    <n v="8.5"/>
    <n v="118286"/>
    <x v="0"/>
  </r>
  <r>
    <n v="2016"/>
    <s v="BIT"/>
    <s v="Coal"/>
    <n v="31552"/>
    <n v="25.79"/>
    <n v="813726.08"/>
    <n v="0.86"/>
    <n v="7.2"/>
    <n v="227174.39999999999"/>
    <x v="0"/>
  </r>
  <r>
    <n v="2016"/>
    <s v="BIT"/>
    <s v="Coal"/>
    <n v="16551"/>
    <n v="21.98"/>
    <n v="363790.98"/>
    <n v="0.86"/>
    <n v="7.9"/>
    <n v="130752.90000000001"/>
    <x v="0"/>
  </r>
  <r>
    <n v="2016"/>
    <s v="BIT"/>
    <s v="Coal"/>
    <n v="18230"/>
    <n v="25.69"/>
    <n v="468328.7"/>
    <n v="0.98"/>
    <n v="6.7"/>
    <n v="122141"/>
    <x v="0"/>
  </r>
  <r>
    <n v="2016"/>
    <s v="BIT"/>
    <s v="Coal"/>
    <n v="27316"/>
    <n v="26.96"/>
    <n v="736439.36"/>
    <n v="0.74"/>
    <n v="6"/>
    <n v="163896"/>
    <x v="0"/>
  </r>
  <r>
    <n v="2016"/>
    <s v="BIT"/>
    <s v="Coal"/>
    <n v="8985"/>
    <n v="26.25"/>
    <n v="235856.25"/>
    <n v="0.86"/>
    <n v="5.0999999999999996"/>
    <n v="45823.5"/>
    <x v="0"/>
  </r>
  <r>
    <n v="2016"/>
    <s v="BIT"/>
    <s v="Coal"/>
    <n v="8028"/>
    <n v="24.09"/>
    <n v="193394.52"/>
    <n v="1.36"/>
    <n v="14.2"/>
    <n v="113997.59999999999"/>
    <x v="0"/>
  </r>
  <r>
    <n v="2016"/>
    <s v="BIT"/>
    <s v="Coal"/>
    <n v="7619"/>
    <n v="24.8"/>
    <n v="188951.2"/>
    <n v="0.74"/>
    <n v="5.6"/>
    <n v="42666.399999999994"/>
    <x v="0"/>
  </r>
  <r>
    <n v="2016"/>
    <s v="BIT"/>
    <s v="Coal"/>
    <n v="24273"/>
    <n v="26"/>
    <n v="631098"/>
    <n v="2"/>
    <n v="12"/>
    <n v="291276"/>
    <x v="0"/>
  </r>
  <r>
    <n v="2016"/>
    <s v="BIT"/>
    <s v="Coal"/>
    <n v="5453"/>
    <n v="22.66"/>
    <n v="123564.98"/>
    <n v="2.84"/>
    <n v="8.6"/>
    <n v="46895.799999999996"/>
    <x v="0"/>
  </r>
  <r>
    <n v="2016"/>
    <s v="BIT"/>
    <s v="Coal"/>
    <n v="12622"/>
    <n v="25.25"/>
    <n v="318705.5"/>
    <n v="0.85"/>
    <n v="10.5"/>
    <n v="132531"/>
    <x v="0"/>
  </r>
  <r>
    <n v="2016"/>
    <s v="BIT"/>
    <s v="Coal"/>
    <n v="8999"/>
    <n v="24.9"/>
    <n v="224075.09999999998"/>
    <n v="0.78"/>
    <n v="9.8000000000000007"/>
    <n v="88190.200000000012"/>
    <x v="0"/>
  </r>
  <r>
    <n v="2016"/>
    <s v="BIT"/>
    <s v="Coal"/>
    <n v="10059"/>
    <n v="26.4"/>
    <n v="265557.59999999998"/>
    <n v="0.76"/>
    <n v="8.8000000000000007"/>
    <n v="88519.200000000012"/>
    <x v="0"/>
  </r>
  <r>
    <n v="2016"/>
    <s v="BIT"/>
    <s v="Coal"/>
    <n v="22365"/>
    <n v="25.55"/>
    <n v="571425.75"/>
    <n v="0.98"/>
    <n v="8.8000000000000007"/>
    <n v="196812.00000000003"/>
    <x v="0"/>
  </r>
  <r>
    <n v="2016"/>
    <s v="BIT"/>
    <s v="Coal"/>
    <n v="11161"/>
    <n v="25.77"/>
    <n v="287618.96999999997"/>
    <n v="0.73"/>
    <n v="7"/>
    <n v="78127"/>
    <x v="0"/>
  </r>
  <r>
    <n v="2016"/>
    <s v="BIT"/>
    <s v="Coal"/>
    <n v="6468"/>
    <n v="24"/>
    <n v="155232"/>
    <n v="0.66"/>
    <n v="9.3000000000000007"/>
    <n v="60152.4"/>
    <x v="0"/>
  </r>
  <r>
    <n v="2016"/>
    <s v="BIT"/>
    <s v="Coal"/>
    <n v="11825"/>
    <n v="25.03"/>
    <n v="295979.75"/>
    <n v="0.84"/>
    <n v="10.3"/>
    <n v="121797.50000000001"/>
    <x v="0"/>
  </r>
  <r>
    <n v="2016"/>
    <s v="BIT"/>
    <s v="Coal"/>
    <n v="4479"/>
    <n v="23.97"/>
    <n v="107361.62999999999"/>
    <n v="1.8"/>
    <n v="9.8000000000000007"/>
    <n v="43894.200000000004"/>
    <x v="0"/>
  </r>
  <r>
    <n v="2016"/>
    <s v="BIT"/>
    <s v="Coal"/>
    <n v="2610"/>
    <n v="26.31"/>
    <n v="68669.099999999991"/>
    <n v="1.5"/>
    <n v="10.1"/>
    <n v="26361"/>
    <x v="0"/>
  </r>
  <r>
    <n v="2016"/>
    <s v="BIT"/>
    <s v="Coal"/>
    <n v="4094"/>
    <n v="23.62"/>
    <n v="96700.28"/>
    <n v="2.8"/>
    <n v="12.7"/>
    <n v="51993.799999999996"/>
    <x v="0"/>
  </r>
  <r>
    <n v="2016"/>
    <s v="LIG"/>
    <s v="Coal"/>
    <n v="303210"/>
    <n v="10.61"/>
    <n v="3217058.0999999996"/>
    <n v="0.38"/>
    <n v="12.6"/>
    <n v="3820446"/>
    <x v="1"/>
  </r>
  <r>
    <n v="2016"/>
    <s v="BIT"/>
    <s v="Coal"/>
    <n v="566283"/>
    <n v="17.059999999999999"/>
    <n v="9660787.9799999986"/>
    <n v="3.96"/>
    <n v="27"/>
    <n v="15289641"/>
    <x v="0"/>
  </r>
  <r>
    <n v="2016"/>
    <s v="BIT"/>
    <s v="Coal"/>
    <n v="44950"/>
    <n v="25.99"/>
    <n v="1168250.5"/>
    <n v="2.69"/>
    <n v="7.5"/>
    <n v="337125"/>
    <x v="0"/>
  </r>
  <r>
    <n v="2016"/>
    <s v="SUB"/>
    <s v="Coal"/>
    <n v="227735"/>
    <n v="17.55"/>
    <n v="3996749.25"/>
    <n v="0.18"/>
    <n v="4.5999999999999996"/>
    <n v="1047580.9999999999"/>
    <x v="0"/>
  </r>
  <r>
    <n v="2016"/>
    <s v="BIT"/>
    <s v="Coal"/>
    <n v="5850"/>
    <n v="23.37"/>
    <n v="136714.5"/>
    <n v="0.59"/>
    <n v="10.5"/>
    <n v="61425"/>
    <x v="0"/>
  </r>
  <r>
    <n v="2016"/>
    <s v="SUB"/>
    <s v="Coal"/>
    <n v="28609"/>
    <n v="17.734000000000002"/>
    <n v="507352.00600000005"/>
    <n v="0.24"/>
    <n v="5.9"/>
    <n v="168793.1"/>
    <x v="0"/>
  </r>
  <r>
    <n v="2016"/>
    <s v="SUB"/>
    <s v="Coal"/>
    <n v="41833"/>
    <n v="16.14"/>
    <n v="675184.62"/>
    <n v="0.53"/>
    <n v="6.6"/>
    <n v="276097.8"/>
    <x v="0"/>
  </r>
  <r>
    <n v="2016"/>
    <s v="SUB"/>
    <s v="Coal"/>
    <n v="66049"/>
    <n v="17.71"/>
    <n v="1169727.79"/>
    <n v="0.22"/>
    <n v="5.0999999999999996"/>
    <n v="336849.89999999997"/>
    <x v="0"/>
  </r>
  <r>
    <n v="2016"/>
    <s v="SUB"/>
    <s v="Coal"/>
    <n v="65937"/>
    <n v="18.12"/>
    <n v="1194778.4400000002"/>
    <n v="0.25"/>
    <n v="5.2"/>
    <n v="342872.4"/>
    <x v="0"/>
  </r>
  <r>
    <n v="2016"/>
    <s v="SUB"/>
    <s v="Coal"/>
    <n v="32631"/>
    <n v="17.707999999999998"/>
    <n v="577829.74799999991"/>
    <n v="0.23"/>
    <n v="5.6"/>
    <n v="182733.59999999998"/>
    <x v="0"/>
  </r>
  <r>
    <n v="2016"/>
    <s v="SUB"/>
    <s v="Coal"/>
    <n v="32770"/>
    <n v="17.846"/>
    <n v="584813.42000000004"/>
    <n v="0.21"/>
    <n v="5.3"/>
    <n v="173681"/>
    <x v="0"/>
  </r>
  <r>
    <n v="2016"/>
    <s v="SUB"/>
    <s v="Coal"/>
    <n v="80913"/>
    <n v="17.986000000000001"/>
    <n v="1455301.2180000001"/>
    <n v="0.22"/>
    <n v="5.28"/>
    <n v="427220.64"/>
    <x v="0"/>
  </r>
  <r>
    <n v="2016"/>
    <s v="SUB"/>
    <s v="Coal"/>
    <n v="176956"/>
    <n v="16.007999999999999"/>
    <n v="2832711.648"/>
    <n v="0.38"/>
    <n v="5.3"/>
    <n v="937866.79999999993"/>
    <x v="0"/>
  </r>
  <r>
    <n v="2016"/>
    <s v="BIT"/>
    <s v="Coal"/>
    <n v="161866"/>
    <n v="23.2"/>
    <n v="3755291.1999999997"/>
    <n v="2.6"/>
    <n v="18"/>
    <n v="2913588"/>
    <x v="0"/>
  </r>
  <r>
    <n v="2016"/>
    <s v="LIG"/>
    <s v="Coal"/>
    <n v="25117"/>
    <n v="14.1"/>
    <n v="354149.7"/>
    <n v="0.67"/>
    <n v="9.9"/>
    <n v="248658.30000000002"/>
    <x v="1"/>
  </r>
  <r>
    <n v="2016"/>
    <s v="BIT"/>
    <s v="Coal"/>
    <n v="1730"/>
    <n v="17.771999999999998"/>
    <n v="30745.559999999998"/>
    <n v="0.46"/>
    <n v="37.6"/>
    <n v="65048"/>
    <x v="0"/>
  </r>
  <r>
    <n v="2016"/>
    <s v="BIT"/>
    <s v="Coal"/>
    <n v="174939"/>
    <n v="16.350000000000001"/>
    <n v="2860252.6500000004"/>
    <n v="0.75"/>
    <n v="36"/>
    <n v="6297804"/>
    <x v="0"/>
  </r>
  <r>
    <n v="2016"/>
    <s v="BIT"/>
    <s v="Coal"/>
    <n v="10866"/>
    <n v="16.427"/>
    <n v="178495.78200000001"/>
    <n v="0.73"/>
    <n v="37.6"/>
    <n v="408561.60000000003"/>
    <x v="0"/>
  </r>
  <r>
    <n v="2016"/>
    <s v="BIT"/>
    <s v="Coal"/>
    <n v="203287"/>
    <n v="21.012"/>
    <n v="4271466.4440000001"/>
    <n v="0.48"/>
    <n v="7.1"/>
    <n v="1443337.7"/>
    <x v="0"/>
  </r>
  <r>
    <n v="2016"/>
    <s v="BIT"/>
    <s v="Coal"/>
    <n v="75251"/>
    <n v="23.353999999999999"/>
    <n v="1757411.8540000001"/>
    <n v="1.18"/>
    <n v="14"/>
    <n v="1053514"/>
    <x v="0"/>
  </r>
  <r>
    <n v="2016"/>
    <s v="BIT"/>
    <s v="Coal"/>
    <n v="63483"/>
    <n v="23.353999999999999"/>
    <n v="1482581.9819999998"/>
    <n v="1.87"/>
    <n v="7.2"/>
    <n v="457077.60000000003"/>
    <x v="0"/>
  </r>
  <r>
    <n v="2016"/>
    <s v="BIT"/>
    <s v="Coal"/>
    <n v="13857"/>
    <n v="23.702000000000002"/>
    <n v="328438.614"/>
    <n v="1.89"/>
    <n v="13.9"/>
    <n v="192612.30000000002"/>
    <x v="0"/>
  </r>
  <r>
    <n v="2016"/>
    <s v="BIT"/>
    <s v="Coal"/>
    <n v="73635"/>
    <n v="23.11"/>
    <n v="1701704.8499999999"/>
    <n v="1.45"/>
    <n v="6.3"/>
    <n v="463900.5"/>
    <x v="0"/>
  </r>
  <r>
    <n v="2016"/>
    <s v="BIT"/>
    <s v="Coal"/>
    <n v="42291"/>
    <n v="23.722000000000001"/>
    <n v="1003227.1020000001"/>
    <n v="2.61"/>
    <n v="7.9"/>
    <n v="334098.90000000002"/>
    <x v="0"/>
  </r>
  <r>
    <n v="2016"/>
    <s v="BIT"/>
    <s v="Coal"/>
    <n v="25161"/>
    <n v="24.24"/>
    <n v="609902.64"/>
    <n v="0.74"/>
    <n v="11.9"/>
    <n v="299415.90000000002"/>
    <x v="0"/>
  </r>
  <r>
    <n v="2016"/>
    <s v="LIG"/>
    <s v="Coal"/>
    <n v="137368"/>
    <n v="14.077999999999999"/>
    <n v="1933866.7039999999"/>
    <n v="0.46"/>
    <n v="14.7"/>
    <n v="2019309.5999999999"/>
    <x v="1"/>
  </r>
  <r>
    <n v="2016"/>
    <s v="LIG"/>
    <s v="Coal"/>
    <n v="40204"/>
    <n v="13.707000000000001"/>
    <n v="551076.228"/>
    <n v="0.69"/>
    <n v="15.3"/>
    <n v="615121.20000000007"/>
    <x v="1"/>
  </r>
  <r>
    <n v="2016"/>
    <s v="BIT"/>
    <s v="Coal"/>
    <n v="12746"/>
    <n v="23.283999999999999"/>
    <n v="296777.864"/>
    <n v="2.34"/>
    <n v="8.1999999999999993"/>
    <n v="104517.2"/>
    <x v="0"/>
  </r>
  <r>
    <n v="2016"/>
    <s v="BIT"/>
    <s v="Coal"/>
    <n v="25180"/>
    <n v="22.696000000000002"/>
    <n v="571485.28"/>
    <n v="2.48"/>
    <n v="9.4"/>
    <n v="236692"/>
    <x v="0"/>
  </r>
  <r>
    <n v="2016"/>
    <s v="SUB"/>
    <s v="Coal"/>
    <n v="97587"/>
    <n v="16.425000000000001"/>
    <n v="1602866.4750000001"/>
    <n v="0.3"/>
    <n v="5.3"/>
    <n v="517211.1"/>
    <x v="0"/>
  </r>
  <r>
    <n v="2016"/>
    <s v="SUB"/>
    <s v="Coal"/>
    <n v="87880"/>
    <n v="18.28"/>
    <n v="1606446.4000000001"/>
    <n v="1.05"/>
    <n v="15.6"/>
    <n v="1370928"/>
    <x v="0"/>
  </r>
  <r>
    <n v="2016"/>
    <s v="SUB"/>
    <s v="Coal"/>
    <n v="55858"/>
    <n v="17.850000000000001"/>
    <n v="997065.3"/>
    <n v="0.3"/>
    <n v="6"/>
    <n v="335148"/>
    <x v="0"/>
  </r>
  <r>
    <n v="2016"/>
    <s v="SUB"/>
    <s v="Coal"/>
    <n v="15094"/>
    <n v="17.809999999999999"/>
    <n v="268824.13999999996"/>
    <n v="0.25"/>
    <n v="4.5999999999999996"/>
    <n v="69432.399999999994"/>
    <x v="0"/>
  </r>
  <r>
    <n v="2016"/>
    <s v="SUB"/>
    <s v="Coal"/>
    <n v="15001"/>
    <n v="17.88"/>
    <n v="268217.88"/>
    <n v="0.28000000000000003"/>
    <n v="4.9000000000000004"/>
    <n v="73504.900000000009"/>
    <x v="0"/>
  </r>
  <r>
    <n v="2016"/>
    <s v="SUB"/>
    <s v="Coal"/>
    <n v="29945"/>
    <n v="17.68"/>
    <n v="529427.6"/>
    <n v="0.21"/>
    <n v="4.3"/>
    <n v="128763.5"/>
    <x v="0"/>
  </r>
  <r>
    <n v="2016"/>
    <s v="SUB"/>
    <s v="Coal"/>
    <n v="15037"/>
    <n v="18.170000000000002"/>
    <n v="273222.29000000004"/>
    <n v="0.28000000000000003"/>
    <n v="4.2"/>
    <n v="63155.4"/>
    <x v="0"/>
  </r>
  <r>
    <n v="2016"/>
    <s v="SUB"/>
    <s v="Coal"/>
    <n v="135963"/>
    <n v="18.3"/>
    <n v="2488122.9"/>
    <n v="1.1100000000000001"/>
    <n v="15.5"/>
    <n v="2107426.5"/>
    <x v="0"/>
  </r>
  <r>
    <n v="2016"/>
    <s v="SUB"/>
    <s v="Coal"/>
    <n v="44871"/>
    <n v="17.46"/>
    <n v="783447.66"/>
    <n v="0.18"/>
    <n v="4.4000000000000004"/>
    <n v="197432.40000000002"/>
    <x v="0"/>
  </r>
  <r>
    <n v="2016"/>
    <s v="BIT"/>
    <s v="Coal"/>
    <n v="26001"/>
    <n v="24.81"/>
    <n v="645084.80999999994"/>
    <n v="1.69"/>
    <n v="11"/>
    <n v="286011"/>
    <x v="0"/>
  </r>
  <r>
    <n v="2016"/>
    <s v="BIT"/>
    <s v="Coal"/>
    <n v="25662"/>
    <n v="25.69"/>
    <n v="659256.78"/>
    <n v="1.99"/>
    <n v="7.8"/>
    <n v="200163.6"/>
    <x v="0"/>
  </r>
  <r>
    <n v="2016"/>
    <s v="BIT"/>
    <s v="Coal"/>
    <n v="94521"/>
    <n v="25.68"/>
    <n v="2427299.2799999998"/>
    <n v="2.17"/>
    <n v="7.9"/>
    <n v="746715.9"/>
    <x v="0"/>
  </r>
  <r>
    <n v="2016"/>
    <s v="BIT"/>
    <s v="Coal"/>
    <n v="51393"/>
    <n v="23.99"/>
    <n v="1232918.0699999998"/>
    <n v="1.41"/>
    <n v="12.4"/>
    <n v="637273.20000000007"/>
    <x v="0"/>
  </r>
  <r>
    <n v="2016"/>
    <s v="BIT"/>
    <s v="Coal"/>
    <n v="179170"/>
    <n v="23.87"/>
    <n v="4276787.9000000004"/>
    <n v="2.57"/>
    <n v="8"/>
    <n v="1433360"/>
    <x v="0"/>
  </r>
  <r>
    <n v="2016"/>
    <s v="BIT"/>
    <s v="Coal"/>
    <n v="41736"/>
    <n v="26.35"/>
    <n v="1099743.6000000001"/>
    <n v="1.44"/>
    <n v="7.6"/>
    <n v="317193.59999999998"/>
    <x v="0"/>
  </r>
  <r>
    <n v="2016"/>
    <s v="BIT"/>
    <s v="Coal"/>
    <n v="118"/>
    <n v="26.34"/>
    <n v="3108.12"/>
    <n v="1.44"/>
    <n v="7.2"/>
    <n v="849.6"/>
    <x v="0"/>
  </r>
  <r>
    <n v="2016"/>
    <s v="BIT"/>
    <s v="Coal"/>
    <n v="118"/>
    <n v="24.55"/>
    <n v="2896.9"/>
    <n v="1.05"/>
    <n v="9.9"/>
    <n v="1168.2"/>
    <x v="0"/>
  </r>
  <r>
    <n v="2016"/>
    <s v="BIT"/>
    <s v="Coal"/>
    <n v="10309"/>
    <n v="24.63"/>
    <n v="253910.66999999998"/>
    <n v="3.18"/>
    <n v="8.1"/>
    <n v="83502.899999999994"/>
    <x v="0"/>
  </r>
  <r>
    <n v="2016"/>
    <s v="BIT"/>
    <s v="Coal"/>
    <n v="61605"/>
    <n v="23.37"/>
    <n v="1439708.85"/>
    <n v="2.41"/>
    <n v="8.1"/>
    <n v="499000.5"/>
    <x v="0"/>
  </r>
  <r>
    <n v="2016"/>
    <s v="BIT"/>
    <s v="Coal"/>
    <n v="130095"/>
    <n v="24.24"/>
    <n v="3153502.8"/>
    <n v="2.74"/>
    <n v="7.5"/>
    <n v="975712.5"/>
    <x v="0"/>
  </r>
  <r>
    <n v="2016"/>
    <s v="SUB"/>
    <s v="Coal"/>
    <n v="14638"/>
    <n v="18.102"/>
    <n v="264977.076"/>
    <n v="0.21"/>
    <n v="5.6"/>
    <n v="81972.799999999988"/>
    <x v="0"/>
  </r>
  <r>
    <n v="2016"/>
    <s v="SUB"/>
    <s v="Coal"/>
    <n v="69511"/>
    <n v="18.312000000000001"/>
    <n v="1272885.432"/>
    <n v="0.98"/>
    <n v="15.7"/>
    <n v="1091322.7"/>
    <x v="0"/>
  </r>
  <r>
    <n v="2016"/>
    <s v="SUB"/>
    <s v="Coal"/>
    <n v="115757"/>
    <n v="16.77"/>
    <n v="1941244.89"/>
    <n v="0.34"/>
    <n v="5.4"/>
    <n v="625087.80000000005"/>
    <x v="0"/>
  </r>
  <r>
    <n v="2016"/>
    <s v="SUB"/>
    <s v="Coal"/>
    <n v="131551"/>
    <n v="16.77"/>
    <n v="2206110.27"/>
    <n v="0.34"/>
    <n v="5.4"/>
    <n v="710375.4"/>
    <x v="0"/>
  </r>
  <r>
    <n v="2016"/>
    <s v="BIT"/>
    <s v="Coal"/>
    <n v="261425"/>
    <n v="22.303999999999998"/>
    <n v="5830823.1999999993"/>
    <n v="0.54"/>
    <n v="11.2"/>
    <n v="2927960"/>
    <x v="0"/>
  </r>
  <r>
    <n v="2016"/>
    <s v="BIT"/>
    <s v="Coal"/>
    <n v="13444"/>
    <n v="21.571999999999999"/>
    <n v="290013.96799999999"/>
    <n v="0.7"/>
    <n v="9.3000000000000007"/>
    <n v="125029.20000000001"/>
    <x v="0"/>
  </r>
  <r>
    <n v="2016"/>
    <s v="SUB"/>
    <s v="Coal"/>
    <n v="81756"/>
    <n v="16.82"/>
    <n v="1375135.92"/>
    <n v="0.38"/>
    <n v="5.6"/>
    <n v="457833.6"/>
    <x v="0"/>
  </r>
  <r>
    <n v="2016"/>
    <s v="LIG"/>
    <s v="Coal"/>
    <n v="273362"/>
    <n v="13.85"/>
    <n v="3786063.6999999997"/>
    <n v="1.1499999999999999"/>
    <n v="15.6"/>
    <n v="4264447.2"/>
    <x v="1"/>
  </r>
  <r>
    <n v="2016"/>
    <s v="SUB"/>
    <s v="Coal"/>
    <n v="33264"/>
    <n v="16.98"/>
    <n v="564822.72"/>
    <n v="0.47"/>
    <n v="5.3"/>
    <n v="176299.19999999998"/>
    <x v="0"/>
  </r>
  <r>
    <n v="2016"/>
    <s v="SUB"/>
    <s v="Coal"/>
    <n v="82131"/>
    <n v="16.89"/>
    <n v="1387192.59"/>
    <n v="0.36"/>
    <n v="5.2"/>
    <n v="427081.2"/>
    <x v="0"/>
  </r>
  <r>
    <n v="2016"/>
    <s v="SUB"/>
    <s v="Coal"/>
    <n v="16308"/>
    <n v="17.14"/>
    <n v="279519.12"/>
    <n v="0.18"/>
    <n v="4.3"/>
    <n v="70124.399999999994"/>
    <x v="0"/>
  </r>
  <r>
    <n v="2016"/>
    <s v="BIT"/>
    <s v="Coal"/>
    <n v="67381"/>
    <n v="22.34"/>
    <n v="1505291.54"/>
    <n v="0.47"/>
    <n v="9.9"/>
    <n v="667071.9"/>
    <x v="0"/>
  </r>
  <r>
    <n v="2016"/>
    <s v="SUB"/>
    <s v="Coal"/>
    <n v="113299"/>
    <n v="18.03"/>
    <n v="2042780.9700000002"/>
    <n v="0.25"/>
    <n v="5"/>
    <n v="566495"/>
    <x v="0"/>
  </r>
  <r>
    <n v="2016"/>
    <s v="SUB"/>
    <s v="Coal"/>
    <n v="28700"/>
    <n v="17.39"/>
    <n v="499093"/>
    <n v="0.28000000000000003"/>
    <n v="4.5"/>
    <n v="129150"/>
    <x v="0"/>
  </r>
  <r>
    <n v="2016"/>
    <s v="SUB"/>
    <s v="Coal"/>
    <n v="42670"/>
    <n v="17.18"/>
    <n v="733070.6"/>
    <n v="0.23"/>
    <n v="4.4000000000000004"/>
    <n v="187748.00000000003"/>
    <x v="0"/>
  </r>
  <r>
    <n v="2016"/>
    <s v="SUB"/>
    <s v="Coal"/>
    <n v="28180"/>
    <n v="17.14"/>
    <n v="483005.2"/>
    <n v="0.24"/>
    <n v="4.4000000000000004"/>
    <n v="123992.00000000001"/>
    <x v="0"/>
  </r>
  <r>
    <n v="2016"/>
    <s v="SUB"/>
    <s v="Coal"/>
    <n v="28179"/>
    <n v="17.260000000000002"/>
    <n v="486369.54000000004"/>
    <n v="0.25"/>
    <n v="4.8"/>
    <n v="135259.19999999998"/>
    <x v="0"/>
  </r>
  <r>
    <n v="2016"/>
    <s v="SUB"/>
    <s v="Coal"/>
    <n v="102"/>
    <n v="17.02"/>
    <n v="1736.04"/>
    <n v="0.26"/>
    <n v="4.5999999999999996"/>
    <n v="469.2"/>
    <x v="0"/>
  </r>
  <r>
    <n v="2016"/>
    <s v="SUB"/>
    <s v="Coal"/>
    <n v="70566"/>
    <n v="17.149999999999999"/>
    <n v="1210206.8999999999"/>
    <n v="0.25"/>
    <n v="4.5"/>
    <n v="317547"/>
    <x v="0"/>
  </r>
  <r>
    <n v="2016"/>
    <s v="SUB"/>
    <s v="Coal"/>
    <n v="42273"/>
    <n v="17.89"/>
    <n v="756263.97"/>
    <n v="0.2"/>
    <n v="4.9000000000000004"/>
    <n v="207137.7"/>
    <x v="0"/>
  </r>
  <r>
    <n v="2016"/>
    <s v="SUB"/>
    <s v="Coal"/>
    <n v="84304"/>
    <n v="17.260000000000002"/>
    <n v="1455087.04"/>
    <n v="0.25"/>
    <n v="4.2"/>
    <n v="354076.8"/>
    <x v="0"/>
  </r>
  <r>
    <n v="2016"/>
    <s v="BIT"/>
    <s v="Coal"/>
    <n v="48864"/>
    <n v="22.32"/>
    <n v="1090644.48"/>
    <n v="0.47"/>
    <n v="10.3"/>
    <n v="503299.2"/>
    <x v="0"/>
  </r>
  <r>
    <n v="2016"/>
    <s v="BIT"/>
    <s v="Coal"/>
    <n v="80314"/>
    <n v="22.35"/>
    <n v="1795017.9000000001"/>
    <n v="0.47"/>
    <n v="10.1"/>
    <n v="811171.4"/>
    <x v="0"/>
  </r>
  <r>
    <n v="2016"/>
    <s v="BIT"/>
    <s v="Coal"/>
    <n v="12518"/>
    <n v="20.97"/>
    <n v="262502.45999999996"/>
    <n v="0.96"/>
    <n v="22.3"/>
    <n v="279151.40000000002"/>
    <x v="0"/>
  </r>
  <r>
    <n v="2016"/>
    <s v="BIT"/>
    <s v="Coal"/>
    <n v="75931"/>
    <n v="23.79"/>
    <n v="1806398.49"/>
    <n v="2.81"/>
    <n v="7.4"/>
    <n v="561889.4"/>
    <x v="0"/>
  </r>
  <r>
    <n v="2016"/>
    <s v="BIT"/>
    <s v="Coal"/>
    <n v="50046"/>
    <n v="23.76"/>
    <n v="1189092.96"/>
    <n v="2.52"/>
    <n v="7.8"/>
    <n v="390358.8"/>
    <x v="0"/>
  </r>
  <r>
    <n v="2016"/>
    <s v="BIT"/>
    <s v="Coal"/>
    <n v="10674"/>
    <n v="25.94"/>
    <n v="276883.56"/>
    <n v="2.12"/>
    <n v="8.3000000000000007"/>
    <n v="88594.200000000012"/>
    <x v="0"/>
  </r>
  <r>
    <n v="2016"/>
    <s v="BIT"/>
    <s v="Coal"/>
    <n v="35485"/>
    <n v="26.07"/>
    <n v="925093.95"/>
    <n v="2.35"/>
    <n v="7.4"/>
    <n v="262589"/>
    <x v="0"/>
  </r>
  <r>
    <n v="2016"/>
    <s v="BIT"/>
    <s v="Coal"/>
    <n v="83643"/>
    <n v="26.05"/>
    <n v="2178900.15"/>
    <n v="2.5499999999999998"/>
    <n v="7.5"/>
    <n v="627322.5"/>
    <x v="0"/>
  </r>
  <r>
    <n v="2016"/>
    <s v="BIT"/>
    <s v="Coal"/>
    <n v="15265"/>
    <n v="26.09"/>
    <n v="398263.85"/>
    <n v="3.42"/>
    <n v="7.7"/>
    <n v="117540.5"/>
    <x v="0"/>
  </r>
  <r>
    <n v="2016"/>
    <s v="BIT"/>
    <s v="Coal"/>
    <n v="6252"/>
    <n v="23.728000000000002"/>
    <n v="148347.45600000001"/>
    <n v="2.23"/>
    <n v="9.5"/>
    <n v="59394"/>
    <x v="0"/>
  </r>
  <r>
    <n v="2016"/>
    <s v="BIT"/>
    <s v="Coal"/>
    <n v="63895"/>
    <n v="23.42"/>
    <n v="1496420.9000000001"/>
    <n v="2.74"/>
    <n v="6.7"/>
    <n v="428096.5"/>
    <x v="0"/>
  </r>
  <r>
    <n v="2016"/>
    <s v="BIT"/>
    <s v="Coal"/>
    <n v="25866"/>
    <n v="26.04"/>
    <n v="673550.64"/>
    <n v="2.4700000000000002"/>
    <n v="7.5"/>
    <n v="193995"/>
    <x v="0"/>
  </r>
  <r>
    <n v="2016"/>
    <s v="BIT"/>
    <s v="Coal"/>
    <n v="12993"/>
    <n v="23.29"/>
    <n v="302606.96999999997"/>
    <n v="2.77"/>
    <n v="8.3000000000000007"/>
    <n v="107841.90000000001"/>
    <x v="0"/>
  </r>
  <r>
    <n v="2016"/>
    <s v="BIT"/>
    <s v="Coal"/>
    <n v="39283"/>
    <n v="22.808"/>
    <n v="895966.66399999999"/>
    <n v="0.57999999999999996"/>
    <n v="10.3"/>
    <n v="404614.9"/>
    <x v="0"/>
  </r>
  <r>
    <n v="2016"/>
    <s v="BIT"/>
    <s v="Coal"/>
    <n v="90425"/>
    <n v="23.393999999999998"/>
    <n v="2115402.4499999997"/>
    <n v="1"/>
    <n v="13.5"/>
    <n v="1220737.5"/>
    <x v="0"/>
  </r>
  <r>
    <n v="2016"/>
    <s v="BIT"/>
    <s v="Coal"/>
    <n v="55808"/>
    <n v="23.681999999999999"/>
    <n v="1321645.0559999999"/>
    <n v="2.5099999999999998"/>
    <n v="7.9"/>
    <n v="440883.20000000001"/>
    <x v="0"/>
  </r>
  <r>
    <n v="2016"/>
    <s v="BIT"/>
    <s v="Coal"/>
    <n v="153838"/>
    <n v="23.713999999999999"/>
    <n v="3648114.3319999999"/>
    <n v="2.59"/>
    <n v="7.9"/>
    <n v="1215320.2"/>
    <x v="0"/>
  </r>
  <r>
    <n v="2016"/>
    <s v="BIT"/>
    <s v="Coal"/>
    <n v="25386"/>
    <n v="26.045999999999999"/>
    <n v="661203.75599999994"/>
    <n v="2.31"/>
    <n v="7.3"/>
    <n v="185317.8"/>
    <x v="0"/>
  </r>
  <r>
    <n v="2016"/>
    <s v="BIT"/>
    <s v="Coal"/>
    <n v="37974"/>
    <n v="23.706"/>
    <n v="900211.64399999997"/>
    <n v="2.6"/>
    <n v="7.7"/>
    <n v="292399.8"/>
    <x v="0"/>
  </r>
  <r>
    <n v="2016"/>
    <s v="SUB"/>
    <s v="Coal"/>
    <n v="81770"/>
    <n v="17.600000000000001"/>
    <n v="1439152"/>
    <n v="0.2"/>
    <n v="4.5"/>
    <n v="367965"/>
    <x v="0"/>
  </r>
  <r>
    <n v="2016"/>
    <s v="SUB"/>
    <s v="Coal"/>
    <n v="32780"/>
    <n v="17.600000000000001"/>
    <n v="576928"/>
    <n v="0.2"/>
    <n v="4.5"/>
    <n v="147510"/>
    <x v="0"/>
  </r>
  <r>
    <n v="2016"/>
    <s v="SUB"/>
    <s v="Coal"/>
    <n v="182166"/>
    <n v="17.600000000000001"/>
    <n v="3206121.6"/>
    <n v="0.43"/>
    <n v="4.5"/>
    <n v="819747"/>
    <x v="0"/>
  </r>
  <r>
    <n v="2016"/>
    <s v="SUB"/>
    <s v="Coal"/>
    <n v="13992"/>
    <n v="17.600000000000001"/>
    <n v="246259.20000000001"/>
    <n v="0.66"/>
    <n v="5.4"/>
    <n v="75556.800000000003"/>
    <x v="0"/>
  </r>
  <r>
    <n v="2016"/>
    <s v="SUB"/>
    <s v="Coal"/>
    <n v="17086"/>
    <n v="17.14"/>
    <n v="292854.04000000004"/>
    <n v="0.18"/>
    <n v="4.3"/>
    <n v="73469.8"/>
    <x v="0"/>
  </r>
  <r>
    <n v="2016"/>
    <s v="SUB"/>
    <s v="Coal"/>
    <n v="63851"/>
    <n v="17.95"/>
    <n v="1146125.45"/>
    <n v="0.21"/>
    <n v="4.5999999999999996"/>
    <n v="293714.59999999998"/>
    <x v="0"/>
  </r>
  <r>
    <n v="2016"/>
    <s v="SUB"/>
    <s v="Coal"/>
    <n v="63816"/>
    <n v="17.53"/>
    <n v="1118694.48"/>
    <n v="0.19"/>
    <n v="4.4000000000000004"/>
    <n v="280790.40000000002"/>
    <x v="0"/>
  </r>
  <r>
    <n v="2016"/>
    <s v="SUB"/>
    <s v="Coal"/>
    <n v="98497"/>
    <n v="17.21"/>
    <n v="1695133.37"/>
    <n v="0.19"/>
    <n v="4.5"/>
    <n v="443236.5"/>
    <x v="0"/>
  </r>
  <r>
    <n v="2016"/>
    <s v="SUB"/>
    <s v="Coal"/>
    <n v="10156"/>
    <n v="17.260000000000002"/>
    <n v="175292.56000000003"/>
    <n v="0.19"/>
    <n v="4.5999999999999996"/>
    <n v="46717.599999999999"/>
    <x v="0"/>
  </r>
  <r>
    <n v="2016"/>
    <s v="SUB"/>
    <s v="Coal"/>
    <n v="164312"/>
    <n v="17.16"/>
    <n v="2819593.92"/>
    <n v="0.19"/>
    <n v="4.0999999999999996"/>
    <n v="673679.2"/>
    <x v="0"/>
  </r>
  <r>
    <n v="2016"/>
    <s v="SUB"/>
    <s v="Coal"/>
    <n v="63784"/>
    <n v="17.579999999999998"/>
    <n v="1121322.72"/>
    <n v="0.22"/>
    <n v="5.0999999999999996"/>
    <n v="325298.39999999997"/>
    <x v="0"/>
  </r>
  <r>
    <n v="2016"/>
    <s v="SUB"/>
    <s v="Coal"/>
    <n v="32216"/>
    <n v="17.579999999999998"/>
    <n v="566357.27999999991"/>
    <n v="0.25"/>
    <n v="4.0999999999999996"/>
    <n v="132085.59999999998"/>
    <x v="0"/>
  </r>
  <r>
    <n v="2016"/>
    <s v="SUB"/>
    <s v="Coal"/>
    <n v="161712"/>
    <n v="17.5"/>
    <n v="2829960"/>
    <n v="0.19"/>
    <n v="4.4000000000000004"/>
    <n v="711532.8"/>
    <x v="0"/>
  </r>
  <r>
    <n v="2016"/>
    <s v="SUB"/>
    <s v="Coal"/>
    <n v="49115"/>
    <n v="17.3"/>
    <n v="849689.5"/>
    <n v="0.25"/>
    <n v="4.4000000000000004"/>
    <n v="216106.00000000003"/>
    <x v="0"/>
  </r>
  <r>
    <n v="2016"/>
    <s v="SUB"/>
    <s v="Coal"/>
    <n v="31465"/>
    <n v="17.399999999999999"/>
    <n v="547491"/>
    <n v="0.19"/>
    <n v="4.5"/>
    <n v="141592.5"/>
    <x v="0"/>
  </r>
  <r>
    <n v="2016"/>
    <s v="SUB"/>
    <s v="Coal"/>
    <n v="15662"/>
    <n v="17.3"/>
    <n v="270952.60000000003"/>
    <n v="0.53"/>
    <n v="3.9"/>
    <n v="61081.799999999996"/>
    <x v="0"/>
  </r>
  <r>
    <n v="2016"/>
    <s v="SUB"/>
    <s v="Coal"/>
    <n v="15608"/>
    <n v="18.399999999999999"/>
    <n v="287187.19999999995"/>
    <n v="0.5"/>
    <n v="4.5"/>
    <n v="70236"/>
    <x v="0"/>
  </r>
  <r>
    <n v="2016"/>
    <s v="SUB"/>
    <s v="Coal"/>
    <n v="65704"/>
    <n v="18.2"/>
    <n v="1195812.8"/>
    <n v="0.24"/>
    <n v="4.5"/>
    <n v="295668"/>
    <x v="0"/>
  </r>
  <r>
    <n v="2016"/>
    <s v="SUB"/>
    <s v="Coal"/>
    <n v="15953"/>
    <n v="17.600000000000001"/>
    <n v="280772.80000000005"/>
    <n v="0.24"/>
    <n v="4.5"/>
    <n v="71788.5"/>
    <x v="0"/>
  </r>
  <r>
    <n v="2016"/>
    <s v="BIT"/>
    <s v="Coal"/>
    <n v="53101"/>
    <n v="21.181000000000001"/>
    <n v="1124732.281"/>
    <n v="3.44"/>
    <n v="9"/>
    <n v="477909"/>
    <x v="0"/>
  </r>
  <r>
    <n v="2016"/>
    <s v="BIT"/>
    <s v="Coal"/>
    <n v="5466"/>
    <n v="24.56"/>
    <n v="134244.96"/>
    <n v="3.58"/>
    <n v="10.1"/>
    <n v="55206.6"/>
    <x v="0"/>
  </r>
  <r>
    <n v="2016"/>
    <s v="BIT"/>
    <s v="Coal"/>
    <n v="30185"/>
    <n v="24.11"/>
    <n v="727760.35"/>
    <n v="4"/>
    <n v="11.4"/>
    <n v="344109"/>
    <x v="0"/>
  </r>
  <r>
    <n v="2016"/>
    <s v="BIT"/>
    <s v="Coal"/>
    <n v="1346"/>
    <n v="18.8"/>
    <n v="25304.799999999999"/>
    <n v="0.77"/>
    <n v="14.2"/>
    <n v="19113.2"/>
    <x v="0"/>
  </r>
  <r>
    <n v="2016"/>
    <s v="BIT"/>
    <s v="Coal"/>
    <n v="10"/>
    <n v="22.63"/>
    <n v="226.29999999999998"/>
    <n v="2.83"/>
    <n v="8.4"/>
    <n v="84"/>
    <x v="0"/>
  </r>
  <r>
    <n v="2016"/>
    <s v="BIT"/>
    <s v="Coal"/>
    <n v="3133"/>
    <n v="21.76"/>
    <n v="68174.080000000002"/>
    <n v="3.41"/>
    <n v="11.1"/>
    <n v="34776.299999999996"/>
    <x v="0"/>
  </r>
  <r>
    <n v="2016"/>
    <s v="BIT"/>
    <s v="Coal"/>
    <n v="16838"/>
    <n v="21.9"/>
    <n v="368752.19999999995"/>
    <n v="3.32"/>
    <n v="10"/>
    <n v="168380"/>
    <x v="0"/>
  </r>
  <r>
    <n v="2016"/>
    <s v="BIT"/>
    <s v="Coal"/>
    <n v="11036"/>
    <n v="19.32"/>
    <n v="213215.52"/>
    <n v="2.66"/>
    <n v="10"/>
    <n v="110360"/>
    <x v="0"/>
  </r>
  <r>
    <n v="2016"/>
    <s v="BIT"/>
    <s v="Coal"/>
    <n v="68496"/>
    <n v="22.41"/>
    <n v="1534995.36"/>
    <n v="2.91"/>
    <n v="8.3000000000000007"/>
    <n v="568516.80000000005"/>
    <x v="0"/>
  </r>
  <r>
    <n v="2016"/>
    <s v="BIT"/>
    <s v="Coal"/>
    <n v="97774"/>
    <n v="23.015999999999998"/>
    <n v="2250366.3839999996"/>
    <n v="2.92"/>
    <n v="8.1"/>
    <n v="791969.4"/>
    <x v="0"/>
  </r>
  <r>
    <n v="2016"/>
    <s v="BIT"/>
    <s v="Coal"/>
    <n v="24913"/>
    <n v="22.73"/>
    <n v="566272.49"/>
    <n v="3.07"/>
    <n v="7.8"/>
    <n v="194321.4"/>
    <x v="0"/>
  </r>
  <r>
    <n v="2016"/>
    <s v="BIT"/>
    <s v="Coal"/>
    <n v="1611"/>
    <n v="21.78"/>
    <n v="35087.58"/>
    <n v="2.61"/>
    <n v="9.4"/>
    <n v="15143.400000000001"/>
    <x v="0"/>
  </r>
  <r>
    <n v="2016"/>
    <s v="BIT"/>
    <s v="Coal"/>
    <n v="37517"/>
    <n v="23.35"/>
    <n v="876021.95000000007"/>
    <n v="3.05"/>
    <n v="8.1"/>
    <n v="303887.7"/>
    <x v="0"/>
  </r>
  <r>
    <n v="2016"/>
    <s v="BIT"/>
    <s v="Coal"/>
    <n v="29241"/>
    <n v="23.52"/>
    <n v="687748.32"/>
    <n v="3.02"/>
    <n v="8"/>
    <n v="233928"/>
    <x v="0"/>
  </r>
  <r>
    <n v="2016"/>
    <s v="BIT"/>
    <s v="Coal"/>
    <n v="25952"/>
    <n v="23.08"/>
    <n v="598972.15999999992"/>
    <n v="3.4"/>
    <n v="7.7"/>
    <n v="199830.39999999999"/>
    <x v="0"/>
  </r>
  <r>
    <n v="2016"/>
    <s v="BIT"/>
    <s v="Coal"/>
    <n v="50532"/>
    <n v="23.03"/>
    <n v="1163751.96"/>
    <n v="3.49"/>
    <n v="7.7"/>
    <n v="389096.4"/>
    <x v="0"/>
  </r>
  <r>
    <n v="2016"/>
    <s v="BIT"/>
    <s v="Coal"/>
    <n v="9791"/>
    <n v="22.12"/>
    <n v="216576.92"/>
    <n v="3.05"/>
    <n v="8.8000000000000007"/>
    <n v="86160.8"/>
    <x v="0"/>
  </r>
  <r>
    <n v="2016"/>
    <s v="BIT"/>
    <s v="Coal"/>
    <n v="107222"/>
    <n v="22.67"/>
    <n v="2430722.7400000002"/>
    <n v="3.39"/>
    <n v="7.5"/>
    <n v="804165"/>
    <x v="0"/>
  </r>
  <r>
    <n v="2016"/>
    <s v="BIT"/>
    <s v="Coal"/>
    <n v="13981"/>
    <n v="23.52"/>
    <n v="328833.12"/>
    <n v="3.03"/>
    <n v="8.1999999999999993"/>
    <n v="114644.2"/>
    <x v="0"/>
  </r>
  <r>
    <n v="2016"/>
    <s v="BIT"/>
    <s v="Coal"/>
    <n v="56014"/>
    <n v="22.69"/>
    <n v="1270957.6600000001"/>
    <n v="3.33"/>
    <n v="8.9"/>
    <n v="498524.60000000003"/>
    <x v="0"/>
  </r>
  <r>
    <n v="2016"/>
    <s v="SUB"/>
    <s v="Coal"/>
    <n v="14310"/>
    <n v="17.946000000000002"/>
    <n v="256807.26"/>
    <n v="0.3"/>
    <n v="4.7"/>
    <n v="67257"/>
    <x v="0"/>
  </r>
  <r>
    <n v="2016"/>
    <s v="BIT"/>
    <s v="Coal"/>
    <n v="14047"/>
    <n v="26.141999999999999"/>
    <n v="367216.674"/>
    <n v="2.25"/>
    <n v="7.3"/>
    <n v="102543.09999999999"/>
    <x v="0"/>
  </r>
  <r>
    <n v="2016"/>
    <s v="BIT"/>
    <s v="Coal"/>
    <n v="35090"/>
    <n v="22.82"/>
    <n v="800753.8"/>
    <n v="3.4"/>
    <n v="9.1"/>
    <n v="319319"/>
    <x v="0"/>
  </r>
  <r>
    <n v="2016"/>
    <s v="BIT"/>
    <s v="Coal"/>
    <n v="244057"/>
    <n v="22.036000000000001"/>
    <n v="5378040.0520000001"/>
    <n v="2.5099999999999998"/>
    <n v="9.1"/>
    <n v="2220918.6999999997"/>
    <x v="0"/>
  </r>
  <r>
    <n v="2016"/>
    <s v="BIT"/>
    <s v="Coal"/>
    <n v="127818"/>
    <n v="22.178000000000001"/>
    <n v="2834747.6040000003"/>
    <n v="3.15"/>
    <n v="9.5"/>
    <n v="1214271"/>
    <x v="0"/>
  </r>
  <r>
    <n v="2016"/>
    <s v="BIT"/>
    <s v="Coal"/>
    <n v="32040"/>
    <n v="21.91"/>
    <n v="701996.4"/>
    <n v="1.77"/>
    <n v="9"/>
    <n v="288360"/>
    <x v="0"/>
  </r>
  <r>
    <n v="2016"/>
    <s v="BIT"/>
    <s v="Coal"/>
    <n v="48591"/>
    <n v="22.806000000000001"/>
    <n v="1108166.3460000001"/>
    <n v="3.3"/>
    <n v="9.1"/>
    <n v="442178.1"/>
    <x v="0"/>
  </r>
  <r>
    <n v="2016"/>
    <s v="SUB"/>
    <s v="Coal"/>
    <n v="44326"/>
    <n v="17.494"/>
    <n v="775439.04399999999"/>
    <n v="0.19"/>
    <n v="4.3"/>
    <n v="190601.8"/>
    <x v="0"/>
  </r>
  <r>
    <n v="2016"/>
    <s v="SUB"/>
    <s v="Coal"/>
    <n v="64679"/>
    <n v="17.873000000000001"/>
    <n v="1156007.767"/>
    <n v="0.27"/>
    <n v="5.3"/>
    <n v="342798.7"/>
    <x v="0"/>
  </r>
  <r>
    <n v="2016"/>
    <s v="SUB"/>
    <s v="Coal"/>
    <n v="96986"/>
    <n v="18.074999999999999"/>
    <n v="1753021.95"/>
    <n v="0.24"/>
    <n v="4.8"/>
    <n v="465532.8"/>
    <x v="0"/>
  </r>
  <r>
    <n v="2016"/>
    <s v="SUB"/>
    <s v="Coal"/>
    <n v="49261"/>
    <n v="16.952999999999999"/>
    <n v="835121.73300000001"/>
    <n v="0.36"/>
    <n v="5.4"/>
    <n v="266009.40000000002"/>
    <x v="0"/>
  </r>
  <r>
    <n v="2016"/>
    <s v="SUB"/>
    <s v="Coal"/>
    <n v="98216"/>
    <n v="17.579000000000001"/>
    <n v="1726539.064"/>
    <n v="0.19"/>
    <n v="4.3"/>
    <n v="422328.8"/>
    <x v="0"/>
  </r>
  <r>
    <n v="2016"/>
    <s v="SUB"/>
    <s v="Coal"/>
    <n v="49155"/>
    <n v="17.631"/>
    <n v="866651.80500000005"/>
    <n v="0.18"/>
    <n v="4.3"/>
    <n v="211366.5"/>
    <x v="0"/>
  </r>
  <r>
    <n v="2016"/>
    <s v="SUB"/>
    <s v="Coal"/>
    <n v="16107"/>
    <n v="17.937999999999999"/>
    <n v="288927.36599999998"/>
    <n v="0.25"/>
    <n v="4.8"/>
    <n v="77313.599999999991"/>
    <x v="0"/>
  </r>
  <r>
    <n v="2016"/>
    <s v="SUB"/>
    <s v="Coal"/>
    <n v="32682"/>
    <n v="17.315999999999999"/>
    <n v="565921.51199999999"/>
    <n v="0.22"/>
    <n v="4.3"/>
    <n v="140532.6"/>
    <x v="0"/>
  </r>
  <r>
    <n v="2016"/>
    <s v="SUB"/>
    <s v="Coal"/>
    <n v="16247"/>
    <n v="18.16"/>
    <n v="295045.52"/>
    <n v="0.2"/>
    <n v="4.2"/>
    <n v="68237.400000000009"/>
    <x v="0"/>
  </r>
  <r>
    <n v="2016"/>
    <s v="SUB"/>
    <s v="Coal"/>
    <n v="35188"/>
    <n v="18.123000000000001"/>
    <n v="637712.12400000007"/>
    <n v="0.26"/>
    <n v="4.7"/>
    <n v="165383.6"/>
    <x v="0"/>
  </r>
  <r>
    <n v="2016"/>
    <s v="SUB"/>
    <s v="Coal"/>
    <n v="72752"/>
    <n v="16.748999999999999"/>
    <n v="1218523.2479999999"/>
    <n v="0.36"/>
    <n v="5.3"/>
    <n v="385585.6"/>
    <x v="0"/>
  </r>
  <r>
    <n v="2016"/>
    <s v="BIT"/>
    <s v="Coal"/>
    <n v="17995"/>
    <n v="21.99"/>
    <n v="395710.05"/>
    <n v="2.98"/>
    <n v="12.8"/>
    <n v="230336"/>
    <x v="0"/>
  </r>
  <r>
    <n v="2016"/>
    <s v="SUB"/>
    <s v="Coal"/>
    <n v="114690"/>
    <n v="17.86"/>
    <n v="2048363.4"/>
    <n v="0.22"/>
    <n v="5.3"/>
    <n v="607857"/>
    <x v="0"/>
  </r>
  <r>
    <n v="2016"/>
    <s v="SUB"/>
    <s v="Coal"/>
    <n v="16441"/>
    <n v="18.04"/>
    <n v="296595.64"/>
    <n v="0.28999999999999998"/>
    <n v="4.4000000000000004"/>
    <n v="72340.400000000009"/>
    <x v="0"/>
  </r>
  <r>
    <n v="2016"/>
    <s v="SUB"/>
    <s v="Coal"/>
    <n v="16477"/>
    <n v="17.84"/>
    <n v="293949.68"/>
    <n v="0.23"/>
    <n v="5.0999999999999996"/>
    <n v="84032.7"/>
    <x v="0"/>
  </r>
  <r>
    <n v="2016"/>
    <s v="SUB"/>
    <s v="Coal"/>
    <n v="16397"/>
    <n v="17.55"/>
    <n v="287767.35000000003"/>
    <n v="0.19"/>
    <n v="4.2"/>
    <n v="68867.400000000009"/>
    <x v="0"/>
  </r>
  <r>
    <n v="2016"/>
    <s v="SUB"/>
    <s v="Coal"/>
    <n v="16384"/>
    <n v="18.010000000000002"/>
    <n v="295075.84000000003"/>
    <n v="0.25"/>
    <n v="4.5"/>
    <n v="73728"/>
    <x v="0"/>
  </r>
  <r>
    <n v="2016"/>
    <s v="SUB"/>
    <s v="Coal"/>
    <n v="121"/>
    <n v="17.18"/>
    <n v="2078.7799999999997"/>
    <n v="0.24"/>
    <n v="4.5"/>
    <n v="544.5"/>
    <x v="0"/>
  </r>
  <r>
    <n v="2016"/>
    <s v="SUB"/>
    <s v="Coal"/>
    <n v="32678"/>
    <n v="17.239999999999998"/>
    <n v="563368.72"/>
    <n v="0.25"/>
    <n v="4.3"/>
    <n v="140515.4"/>
    <x v="0"/>
  </r>
  <r>
    <n v="2016"/>
    <s v="SUB"/>
    <s v="Coal"/>
    <n v="16425"/>
    <n v="16.829999999999998"/>
    <n v="276432.75"/>
    <n v="0.4"/>
    <n v="5.9"/>
    <n v="96907.5"/>
    <x v="0"/>
  </r>
  <r>
    <n v="2016"/>
    <s v="SUB"/>
    <s v="Coal"/>
    <n v="32833"/>
    <n v="17.57"/>
    <n v="576875.81000000006"/>
    <n v="0.19"/>
    <n v="4.4000000000000004"/>
    <n v="144465.20000000001"/>
    <x v="0"/>
  </r>
  <r>
    <n v="2016"/>
    <s v="SUB"/>
    <s v="Coal"/>
    <n v="32696"/>
    <n v="16.600000000000001"/>
    <n v="542753.60000000009"/>
    <n v="0.3"/>
    <n v="6.3"/>
    <n v="205984.8"/>
    <x v="0"/>
  </r>
  <r>
    <n v="2016"/>
    <s v="SUB"/>
    <s v="Coal"/>
    <n v="67832"/>
    <n v="17.981999999999999"/>
    <n v="1219755.024"/>
    <n v="0.26"/>
    <n v="4.9000000000000004"/>
    <n v="332376.80000000005"/>
    <x v="0"/>
  </r>
  <r>
    <n v="2016"/>
    <s v="SUB"/>
    <s v="Coal"/>
    <n v="11783"/>
    <n v="17.981999999999999"/>
    <n v="211881.90599999999"/>
    <n v="0.26"/>
    <n v="4.9000000000000004"/>
    <n v="57736.700000000004"/>
    <x v="0"/>
  </r>
  <r>
    <n v="2016"/>
    <s v="BIT"/>
    <s v="Coal"/>
    <n v="2026"/>
    <n v="25.134"/>
    <n v="50921.484000000004"/>
    <n v="3.74"/>
    <n v="8.1"/>
    <n v="16410.599999999999"/>
    <x v="0"/>
  </r>
  <r>
    <n v="2016"/>
    <s v="BIT"/>
    <s v="Coal"/>
    <n v="33456"/>
    <n v="23.132000000000001"/>
    <n v="773904.19200000004"/>
    <n v="3.6"/>
    <n v="7.8"/>
    <n v="260956.79999999999"/>
    <x v="0"/>
  </r>
  <r>
    <n v="2016"/>
    <s v="BIT"/>
    <s v="Coal"/>
    <n v="3081"/>
    <n v="23.689"/>
    <n v="72985.808999999994"/>
    <n v="2.52"/>
    <n v="8.1"/>
    <n v="24956.1"/>
    <x v="0"/>
  </r>
  <r>
    <n v="2016"/>
    <s v="BIT"/>
    <s v="Coal"/>
    <n v="51510"/>
    <n v="22.423999999999999"/>
    <n v="1155060.24"/>
    <n v="3.26"/>
    <n v="11.2"/>
    <n v="576912"/>
    <x v="0"/>
  </r>
  <r>
    <n v="2016"/>
    <s v="BIT"/>
    <s v="Coal"/>
    <n v="9521"/>
    <n v="22.564"/>
    <n v="214831.84400000001"/>
    <n v="1.42"/>
    <n v="6.3"/>
    <n v="59982.299999999996"/>
    <x v="0"/>
  </r>
  <r>
    <n v="2016"/>
    <s v="BIT"/>
    <s v="Coal"/>
    <n v="27212"/>
    <n v="22.518000000000001"/>
    <n v="612759.81599999999"/>
    <n v="3.21"/>
    <n v="11.1"/>
    <n v="302053.2"/>
    <x v="0"/>
  </r>
  <r>
    <n v="2016"/>
    <s v="BIT"/>
    <s v="Coal"/>
    <n v="71244"/>
    <n v="21.92"/>
    <n v="1561668.4800000002"/>
    <n v="3.05"/>
    <n v="8.9"/>
    <n v="634071.6"/>
    <x v="0"/>
  </r>
  <r>
    <n v="2016"/>
    <s v="BIT"/>
    <s v="Coal"/>
    <n v="38558"/>
    <n v="22.315000000000001"/>
    <n v="860421.77"/>
    <n v="3.18"/>
    <n v="11.2"/>
    <n v="431849.6"/>
    <x v="0"/>
  </r>
  <r>
    <n v="2016"/>
    <s v="BIT"/>
    <s v="Coal"/>
    <n v="12897"/>
    <n v="25.15"/>
    <n v="324359.55"/>
    <n v="3.59"/>
    <n v="9.1"/>
    <n v="117362.7"/>
    <x v="0"/>
  </r>
  <r>
    <n v="2016"/>
    <s v="BIT"/>
    <s v="Coal"/>
    <n v="58557"/>
    <n v="22.571000000000002"/>
    <n v="1321690.047"/>
    <n v="3.36"/>
    <n v="10.9"/>
    <n v="638271.30000000005"/>
    <x v="0"/>
  </r>
  <r>
    <n v="2016"/>
    <s v="BIT"/>
    <s v="Coal"/>
    <n v="6462"/>
    <n v="22.408000000000001"/>
    <n v="144800.49600000001"/>
    <n v="3.16"/>
    <n v="11.4"/>
    <n v="73666.8"/>
    <x v="0"/>
  </r>
  <r>
    <n v="2016"/>
    <s v="BIT"/>
    <s v="Coal"/>
    <n v="79175"/>
    <n v="22.649000000000001"/>
    <n v="1793234.5750000002"/>
    <n v="2.4900000000000002"/>
    <n v="8.1999999999999993"/>
    <n v="649235"/>
    <x v="0"/>
  </r>
  <r>
    <n v="2016"/>
    <s v="BIT"/>
    <s v="Coal"/>
    <n v="46639"/>
    <n v="23.518000000000001"/>
    <n v="1096856.0020000001"/>
    <n v="2.46"/>
    <n v="8.6999999999999993"/>
    <n v="405759.3"/>
    <x v="0"/>
  </r>
  <r>
    <n v="2016"/>
    <s v="BIT"/>
    <s v="Coal"/>
    <n v="67526"/>
    <n v="23.661999999999999"/>
    <n v="1597800.2119999998"/>
    <n v="2.58"/>
    <n v="8.1999999999999993"/>
    <n v="553713.19999999995"/>
    <x v="0"/>
  </r>
  <r>
    <n v="2016"/>
    <s v="BIT"/>
    <s v="Coal"/>
    <n v="6354"/>
    <n v="21.024999999999999"/>
    <n v="133592.84999999998"/>
    <n v="1.04"/>
    <n v="19.600000000000001"/>
    <n v="124538.40000000001"/>
    <x v="0"/>
  </r>
  <r>
    <n v="2016"/>
    <s v="BIT"/>
    <s v="Coal"/>
    <n v="4768"/>
    <n v="19.661000000000001"/>
    <n v="93743.648000000001"/>
    <n v="1.3"/>
    <n v="27.4"/>
    <n v="130643.2"/>
    <x v="0"/>
  </r>
  <r>
    <n v="2016"/>
    <s v="BIT"/>
    <s v="Coal"/>
    <n v="206088"/>
    <n v="24.309000000000001"/>
    <n v="5009793.1919999998"/>
    <n v="3.52"/>
    <n v="9.6999999999999993"/>
    <n v="1999053.5999999999"/>
    <x v="0"/>
  </r>
  <r>
    <n v="2016"/>
    <s v="BIT"/>
    <s v="Coal"/>
    <n v="39624"/>
    <n v="22.875"/>
    <n v="906399"/>
    <n v="3.12"/>
    <n v="8.9"/>
    <n v="352653.60000000003"/>
    <x v="0"/>
  </r>
  <r>
    <n v="2016"/>
    <s v="BIT"/>
    <s v="Coal"/>
    <n v="14503"/>
    <n v="23.523"/>
    <n v="341154.06900000002"/>
    <n v="2.4900000000000002"/>
    <n v="8.6999999999999993"/>
    <n v="126176.09999999999"/>
    <x v="0"/>
  </r>
  <r>
    <n v="2016"/>
    <s v="BIT"/>
    <s v="Coal"/>
    <n v="11161"/>
    <n v="23.738"/>
    <n v="264939.81799999997"/>
    <n v="2.65"/>
    <n v="8.1"/>
    <n v="90404.099999999991"/>
    <x v="0"/>
  </r>
  <r>
    <n v="2016"/>
    <s v="BIT"/>
    <s v="Coal"/>
    <n v="7981"/>
    <n v="23.082999999999998"/>
    <n v="184225.42299999998"/>
    <n v="2.9"/>
    <n v="8"/>
    <n v="63848"/>
    <x v="0"/>
  </r>
  <r>
    <n v="2016"/>
    <s v="BIT"/>
    <s v="Coal"/>
    <n v="22780"/>
    <n v="23.588000000000001"/>
    <n v="537334.64"/>
    <n v="2.89"/>
    <n v="8.9"/>
    <n v="202742"/>
    <x v="0"/>
  </r>
  <r>
    <n v="2016"/>
    <s v="BIT"/>
    <s v="Coal"/>
    <n v="18709"/>
    <n v="22.001999999999999"/>
    <n v="411635.41800000001"/>
    <n v="3.03"/>
    <n v="10.1"/>
    <n v="188960.9"/>
    <x v="0"/>
  </r>
  <r>
    <n v="2016"/>
    <s v="BIT"/>
    <s v="Coal"/>
    <n v="11822"/>
    <n v="22.59"/>
    <n v="267058.98"/>
    <n v="3.88"/>
    <n v="8.9"/>
    <n v="105215.8"/>
    <x v="0"/>
  </r>
  <r>
    <n v="2016"/>
    <s v="BIT"/>
    <s v="Coal"/>
    <n v="157"/>
    <n v="20.792000000000002"/>
    <n v="3264.3440000000001"/>
    <n v="3.63"/>
    <n v="14.5"/>
    <n v="2276.5"/>
    <x v="0"/>
  </r>
  <r>
    <n v="2016"/>
    <s v="BIT"/>
    <s v="Coal"/>
    <n v="13"/>
    <n v="18.558"/>
    <n v="241.25399999999999"/>
    <n v="2.88"/>
    <n v="20.100000000000001"/>
    <n v="261.3"/>
    <x v="0"/>
  </r>
  <r>
    <n v="2016"/>
    <s v="BIT"/>
    <s v="Coal"/>
    <n v="606"/>
    <n v="22.553999999999998"/>
    <n v="13667.723999999998"/>
    <n v="1.91"/>
    <n v="9.9"/>
    <n v="5999.4000000000005"/>
    <x v="0"/>
  </r>
  <r>
    <n v="2016"/>
    <s v="BIT"/>
    <s v="Coal"/>
    <n v="145019"/>
    <n v="23.353999999999999"/>
    <n v="3386773.7259999998"/>
    <n v="2.75"/>
    <n v="6.7"/>
    <n v="971627.3"/>
    <x v="0"/>
  </r>
  <r>
    <n v="2016"/>
    <s v="BIT"/>
    <s v="Coal"/>
    <n v="94062"/>
    <n v="23.408000000000001"/>
    <n v="2201803.2960000001"/>
    <n v="2.71"/>
    <n v="8.1999999999999993"/>
    <n v="771308.39999999991"/>
    <x v="0"/>
  </r>
  <r>
    <n v="2016"/>
    <s v="BIT"/>
    <s v="Coal"/>
    <n v="54315"/>
    <n v="23.628"/>
    <n v="1283354.82"/>
    <n v="2.81"/>
    <n v="8.5"/>
    <n v="461677.5"/>
    <x v="0"/>
  </r>
  <r>
    <n v="2016"/>
    <s v="BIT"/>
    <s v="Coal"/>
    <n v="1558"/>
    <n v="23.361999999999998"/>
    <n v="36397.995999999999"/>
    <n v="2.71"/>
    <n v="8"/>
    <n v="12464"/>
    <x v="0"/>
  </r>
  <r>
    <n v="2016"/>
    <s v="BIT"/>
    <s v="Coal"/>
    <n v="160027"/>
    <n v="23.49"/>
    <n v="3759034.23"/>
    <n v="2.88"/>
    <n v="8.1"/>
    <n v="1296218.7"/>
    <x v="0"/>
  </r>
  <r>
    <n v="2016"/>
    <s v="SUB"/>
    <s v="Coal"/>
    <n v="143146"/>
    <n v="18.036000000000001"/>
    <n v="2581781.2560000001"/>
    <n v="0.24"/>
    <n v="4.8"/>
    <n v="687100.79999999993"/>
    <x v="0"/>
  </r>
  <r>
    <n v="2016"/>
    <s v="SUB"/>
    <s v="Coal"/>
    <n v="15943"/>
    <n v="18.170000000000002"/>
    <n v="289684.31000000006"/>
    <n v="0.31"/>
    <n v="4.7"/>
    <n v="74932.100000000006"/>
    <x v="0"/>
  </r>
  <r>
    <n v="2016"/>
    <s v="BIT"/>
    <s v="Coal"/>
    <n v="20039"/>
    <n v="24.3"/>
    <n v="486947.7"/>
    <n v="3.49"/>
    <n v="9.6999999999999993"/>
    <n v="194378.3"/>
    <x v="0"/>
  </r>
  <r>
    <n v="2016"/>
    <s v="BIT"/>
    <s v="Coal"/>
    <n v="26113"/>
    <n v="24.28"/>
    <n v="634023.64"/>
    <n v="3.41"/>
    <n v="9.6"/>
    <n v="250684.79999999999"/>
    <x v="0"/>
  </r>
  <r>
    <n v="2016"/>
    <s v="BIT"/>
    <s v="Coal"/>
    <n v="5973"/>
    <n v="23.2"/>
    <n v="138573.6"/>
    <n v="1.62"/>
    <n v="11.7"/>
    <n v="69884.099999999991"/>
    <x v="0"/>
  </r>
  <r>
    <n v="2016"/>
    <s v="BIT"/>
    <s v="Coal"/>
    <n v="14678"/>
    <n v="23.73"/>
    <n v="348308.94"/>
    <n v="1.39"/>
    <n v="12.4"/>
    <n v="182007.2"/>
    <x v="0"/>
  </r>
  <r>
    <n v="2016"/>
    <s v="SUB"/>
    <s v="Coal"/>
    <n v="29577"/>
    <n v="17.649999999999999"/>
    <n v="522034.04999999993"/>
    <n v="0.28999999999999998"/>
    <n v="5.5"/>
    <n v="162673.5"/>
    <x v="0"/>
  </r>
  <r>
    <n v="2016"/>
    <s v="SUB"/>
    <s v="Coal"/>
    <n v="15203"/>
    <n v="16.79"/>
    <n v="255258.37"/>
    <n v="0.3"/>
    <n v="6.4"/>
    <n v="97299.200000000012"/>
    <x v="0"/>
  </r>
  <r>
    <n v="2016"/>
    <s v="SUB"/>
    <s v="Coal"/>
    <n v="30422"/>
    <n v="16.73"/>
    <n v="508960.06"/>
    <n v="0.3"/>
    <n v="6"/>
    <n v="182532"/>
    <x v="0"/>
  </r>
  <r>
    <n v="2016"/>
    <s v="BIT"/>
    <s v="Coal"/>
    <n v="11964"/>
    <n v="25.27"/>
    <n v="302330.27999999997"/>
    <n v="0.77"/>
    <n v="11.4"/>
    <n v="136389.6"/>
    <x v="0"/>
  </r>
  <r>
    <n v="2016"/>
    <s v="BIT"/>
    <s v="Coal"/>
    <n v="11586"/>
    <n v="25.09"/>
    <n v="290692.74"/>
    <n v="0.85"/>
    <n v="9.8000000000000007"/>
    <n v="113542.8"/>
    <x v="0"/>
  </r>
  <r>
    <n v="2016"/>
    <s v="BIT"/>
    <s v="Coal"/>
    <n v="11317"/>
    <n v="24.51"/>
    <n v="277379.67000000004"/>
    <n v="0.9"/>
    <n v="10.3"/>
    <n v="116565.1"/>
    <x v="0"/>
  </r>
  <r>
    <n v="2016"/>
    <s v="BIT"/>
    <s v="Coal"/>
    <n v="13347"/>
    <n v="26.2"/>
    <n v="349691.39999999997"/>
    <n v="1.82"/>
    <n v="8"/>
    <n v="106776"/>
    <x v="0"/>
  </r>
  <r>
    <n v="2016"/>
    <s v="BIT"/>
    <s v="Coal"/>
    <n v="27313"/>
    <n v="25.78"/>
    <n v="704129.14"/>
    <n v="2.34"/>
    <n v="7.9"/>
    <n v="215772.7"/>
    <x v="0"/>
  </r>
  <r>
    <n v="2016"/>
    <s v="BIT"/>
    <s v="Coal"/>
    <n v="13393"/>
    <n v="26.41"/>
    <n v="353709.13"/>
    <n v="2.38"/>
    <n v="7.2"/>
    <n v="96429.6"/>
    <x v="0"/>
  </r>
  <r>
    <n v="2016"/>
    <s v="BIT"/>
    <s v="Coal"/>
    <n v="103667"/>
    <n v="26.1"/>
    <n v="2705708.7"/>
    <n v="2.42"/>
    <n v="7.3"/>
    <n v="756769.1"/>
    <x v="0"/>
  </r>
  <r>
    <n v="2016"/>
    <s v="BIT"/>
    <s v="Coal"/>
    <n v="106105"/>
    <n v="21.72"/>
    <n v="2304600.6"/>
    <n v="0.56999999999999995"/>
    <n v="8"/>
    <n v="848840"/>
    <x v="0"/>
  </r>
  <r>
    <n v="2016"/>
    <s v="SUB"/>
    <s v="Coal"/>
    <n v="41107"/>
    <n v="18.102"/>
    <n v="744118.91399999999"/>
    <n v="0.21"/>
    <n v="4.9000000000000004"/>
    <n v="201424.30000000002"/>
    <x v="0"/>
  </r>
  <r>
    <n v="2016"/>
    <s v="SUB"/>
    <s v="Coal"/>
    <n v="122"/>
    <n v="18.084"/>
    <n v="2206.248"/>
    <n v="0.25"/>
    <n v="4.9000000000000004"/>
    <n v="597.80000000000007"/>
    <x v="0"/>
  </r>
  <r>
    <n v="2016"/>
    <s v="SUB"/>
    <s v="Coal"/>
    <n v="11750"/>
    <n v="17.556000000000001"/>
    <n v="206283"/>
    <n v="0.24"/>
    <n v="6.5"/>
    <n v="76375"/>
    <x v="0"/>
  </r>
  <r>
    <n v="2016"/>
    <s v="SUB"/>
    <s v="Coal"/>
    <n v="31859"/>
    <n v="17.920000000000002"/>
    <n v="570913.28000000003"/>
    <n v="0.25"/>
    <n v="4.9000000000000004"/>
    <n v="156109.1"/>
    <x v="0"/>
  </r>
  <r>
    <n v="2016"/>
    <s v="SUB"/>
    <s v="Coal"/>
    <n v="31863"/>
    <n v="17.72"/>
    <n v="564612.36"/>
    <n v="0.24"/>
    <n v="5.7"/>
    <n v="181619.1"/>
    <x v="0"/>
  </r>
  <r>
    <n v="2016"/>
    <s v="SUB"/>
    <s v="Coal"/>
    <n v="16036"/>
    <n v="18.350000000000001"/>
    <n v="294260.60000000003"/>
    <n v="0.24"/>
    <n v="4.9000000000000004"/>
    <n v="78576.400000000009"/>
    <x v="0"/>
  </r>
  <r>
    <n v="2016"/>
    <s v="SUB"/>
    <s v="Coal"/>
    <n v="79157"/>
    <n v="17.684000000000001"/>
    <n v="1399812.388"/>
    <n v="0.19"/>
    <n v="4.2"/>
    <n v="332459.40000000002"/>
    <x v="0"/>
  </r>
  <r>
    <n v="2016"/>
    <s v="SUB"/>
    <s v="Coal"/>
    <n v="63636"/>
    <n v="17.885000000000002"/>
    <n v="1138129.8600000001"/>
    <n v="0.21"/>
    <n v="5"/>
    <n v="318180"/>
    <x v="0"/>
  </r>
  <r>
    <n v="2016"/>
    <s v="SUB"/>
    <s v="Coal"/>
    <n v="6932"/>
    <n v="18.045000000000002"/>
    <n v="125087.94000000002"/>
    <n v="0.21"/>
    <n v="5"/>
    <n v="34660"/>
    <x v="0"/>
  </r>
  <r>
    <n v="2016"/>
    <s v="SUB"/>
    <s v="Coal"/>
    <n v="15859"/>
    <n v="18.196000000000002"/>
    <n v="288570.364"/>
    <n v="0.27"/>
    <n v="4.4000000000000004"/>
    <n v="69779.600000000006"/>
    <x v="0"/>
  </r>
  <r>
    <n v="2016"/>
    <s v="SUB"/>
    <s v="Coal"/>
    <n v="851"/>
    <n v="17.754000000000001"/>
    <n v="15108.654"/>
    <n v="0.28999999999999998"/>
    <n v="5"/>
    <n v="4255"/>
    <x v="0"/>
  </r>
  <r>
    <n v="2016"/>
    <s v="BIT"/>
    <s v="Coal"/>
    <n v="55"/>
    <n v="22.603999999999999"/>
    <n v="1243.22"/>
    <n v="0.67"/>
    <n v="9.1"/>
    <n v="500.5"/>
    <x v="0"/>
  </r>
  <r>
    <n v="2016"/>
    <s v="SUB"/>
    <s v="Coal"/>
    <n v="3871"/>
    <n v="17.556000000000001"/>
    <n v="67959.275999999998"/>
    <n v="0.24"/>
    <n v="6.5"/>
    <n v="25161.5"/>
    <x v="0"/>
  </r>
  <r>
    <n v="2016"/>
    <s v="SUB"/>
    <s v="Coal"/>
    <n v="31714"/>
    <n v="17.867000000000001"/>
    <n v="566634.03800000006"/>
    <n v="0.2"/>
    <n v="6"/>
    <n v="190284"/>
    <x v="0"/>
  </r>
  <r>
    <n v="2016"/>
    <s v="SUB"/>
    <s v="Coal"/>
    <n v="15917"/>
    <n v="17.858000000000001"/>
    <n v="284245.78600000002"/>
    <n v="0.25"/>
    <n v="5.2"/>
    <n v="82768.400000000009"/>
    <x v="0"/>
  </r>
  <r>
    <n v="2016"/>
    <s v="SUB"/>
    <s v="Coal"/>
    <n v="25254"/>
    <n v="17.806999999999999"/>
    <n v="449697.97799999994"/>
    <n v="0.22"/>
    <n v="5.9"/>
    <n v="148998.6"/>
    <x v="0"/>
  </r>
  <r>
    <n v="2016"/>
    <s v="BIT"/>
    <s v="Coal"/>
    <n v="15538"/>
    <n v="26.056000000000001"/>
    <n v="404858.12800000003"/>
    <n v="2.4500000000000002"/>
    <n v="7.5"/>
    <n v="116535"/>
    <x v="0"/>
  </r>
  <r>
    <n v="2016"/>
    <s v="BIT"/>
    <s v="Coal"/>
    <n v="59382"/>
    <n v="25.986000000000001"/>
    <n v="1543100.652"/>
    <n v="2.4"/>
    <n v="7.4"/>
    <n v="439426.80000000005"/>
    <x v="0"/>
  </r>
  <r>
    <n v="2016"/>
    <s v="BIT"/>
    <s v="Coal"/>
    <n v="47088"/>
    <n v="26.077999999999999"/>
    <n v="1227960.8640000001"/>
    <n v="2.38"/>
    <n v="7.3"/>
    <n v="343742.39999999997"/>
    <x v="0"/>
  </r>
  <r>
    <n v="2016"/>
    <s v="SUB"/>
    <s v="Coal"/>
    <n v="14582"/>
    <n v="17.5"/>
    <n v="255185"/>
    <n v="0.25"/>
    <n v="7.5"/>
    <n v="109365"/>
    <x v="0"/>
  </r>
  <r>
    <n v="2016"/>
    <s v="SUB"/>
    <s v="Coal"/>
    <n v="14977"/>
    <n v="17.579999999999998"/>
    <n v="263295.65999999997"/>
    <n v="0.24"/>
    <n v="6.4"/>
    <n v="95852.800000000003"/>
    <x v="0"/>
  </r>
  <r>
    <n v="2016"/>
    <s v="SUB"/>
    <s v="Coal"/>
    <n v="15842"/>
    <n v="17.8"/>
    <n v="281987.60000000003"/>
    <n v="0.16"/>
    <n v="5.2"/>
    <n v="82378.400000000009"/>
    <x v="0"/>
  </r>
  <r>
    <n v="2016"/>
    <s v="SUB"/>
    <s v="Coal"/>
    <n v="15843"/>
    <n v="17.899999999999999"/>
    <n v="283589.69999999995"/>
    <n v="0.25"/>
    <n v="5.0999999999999996"/>
    <n v="80799.299999999988"/>
    <x v="0"/>
  </r>
  <r>
    <n v="2016"/>
    <s v="SUB"/>
    <s v="Coal"/>
    <n v="15852"/>
    <n v="18.084"/>
    <n v="286667.56799999997"/>
    <n v="0.23"/>
    <n v="4.5"/>
    <n v="71334"/>
    <x v="0"/>
  </r>
  <r>
    <n v="2016"/>
    <s v="SUB"/>
    <s v="Coal"/>
    <n v="29215"/>
    <n v="18"/>
    <n v="525870"/>
    <n v="0.24"/>
    <n v="5.2"/>
    <n v="151918"/>
    <x v="0"/>
  </r>
  <r>
    <n v="2016"/>
    <s v="SUB"/>
    <s v="Coal"/>
    <n v="47097"/>
    <n v="17.856000000000002"/>
    <n v="840964.03200000012"/>
    <n v="0.22"/>
    <n v="5.3"/>
    <n v="249614.1"/>
    <x v="0"/>
  </r>
  <r>
    <n v="2016"/>
    <s v="SUB"/>
    <s v="Coal"/>
    <n v="140464"/>
    <n v="17.494"/>
    <n v="2457277.216"/>
    <n v="0.19"/>
    <n v="4.5"/>
    <n v="632088"/>
    <x v="0"/>
  </r>
  <r>
    <n v="2016"/>
    <s v="SUB"/>
    <s v="Coal"/>
    <n v="76661"/>
    <n v="17.928000000000001"/>
    <n v="1374378.4080000001"/>
    <n v="0.24"/>
    <n v="5.2"/>
    <n v="398637.2"/>
    <x v="0"/>
  </r>
  <r>
    <n v="2016"/>
    <s v="BIT"/>
    <s v="Coal"/>
    <n v="15224"/>
    <n v="26.1"/>
    <n v="397346.4"/>
    <n v="2.23"/>
    <n v="7.2"/>
    <n v="109612.8"/>
    <x v="0"/>
  </r>
  <r>
    <n v="2016"/>
    <s v="SUB"/>
    <s v="Coal"/>
    <n v="14604"/>
    <n v="17.8"/>
    <n v="259951.2"/>
    <n v="0.18"/>
    <n v="4.2"/>
    <n v="61336.800000000003"/>
    <x v="0"/>
  </r>
  <r>
    <n v="2016"/>
    <s v="SUB"/>
    <s v="Coal"/>
    <n v="15466"/>
    <n v="17.899999999999999"/>
    <n v="276841.39999999997"/>
    <n v="0.25"/>
    <n v="5.5"/>
    <n v="85063"/>
    <x v="0"/>
  </r>
  <r>
    <n v="2016"/>
    <s v="SUB"/>
    <s v="Coal"/>
    <n v="15491"/>
    <n v="17.899999999999999"/>
    <n v="277288.89999999997"/>
    <n v="0.2"/>
    <n v="4.9000000000000004"/>
    <n v="75905.900000000009"/>
    <x v="0"/>
  </r>
  <r>
    <n v="2016"/>
    <s v="SUB"/>
    <s v="Coal"/>
    <n v="26378"/>
    <n v="17.846"/>
    <n v="470741.788"/>
    <n v="0.23"/>
    <n v="5.4"/>
    <n v="142441.20000000001"/>
    <x v="0"/>
  </r>
  <r>
    <n v="2016"/>
    <s v="SUB"/>
    <s v="Coal"/>
    <n v="45091"/>
    <n v="17.8"/>
    <n v="802619.8"/>
    <n v="0.23"/>
    <n v="5.7"/>
    <n v="257018.7"/>
    <x v="0"/>
  </r>
  <r>
    <n v="2016"/>
    <s v="SUB"/>
    <s v="Coal"/>
    <n v="56701"/>
    <n v="18.91"/>
    <n v="1072215.9099999999"/>
    <n v="0.38"/>
    <n v="4.5999999999999996"/>
    <n v="260824.59999999998"/>
    <x v="0"/>
  </r>
  <r>
    <n v="2016"/>
    <s v="SUB"/>
    <s v="Coal"/>
    <n v="210012"/>
    <n v="18.02"/>
    <n v="3784416.2399999998"/>
    <n v="0.26"/>
    <n v="5"/>
    <n v="1050060"/>
    <x v="0"/>
  </r>
  <r>
    <n v="2016"/>
    <s v="SUB"/>
    <s v="Coal"/>
    <n v="59147"/>
    <n v="18.670000000000002"/>
    <n v="1104274.49"/>
    <n v="0.37"/>
    <n v="4.4000000000000004"/>
    <n v="260246.80000000002"/>
    <x v="0"/>
  </r>
  <r>
    <n v="2016"/>
    <s v="SUB"/>
    <s v="Coal"/>
    <n v="38552"/>
    <n v="17.559999999999999"/>
    <n v="676973.12"/>
    <n v="0.18"/>
    <n v="4.0999999999999996"/>
    <n v="158063.19999999998"/>
    <x v="0"/>
  </r>
  <r>
    <n v="2016"/>
    <s v="SUB"/>
    <s v="Coal"/>
    <n v="25546"/>
    <n v="18.12"/>
    <n v="462893.52"/>
    <n v="0.23"/>
    <n v="4.5999999999999996"/>
    <n v="117511.59999999999"/>
    <x v="0"/>
  </r>
  <r>
    <n v="2016"/>
    <s v="SUB"/>
    <s v="Coal"/>
    <n v="12669"/>
    <n v="18.18"/>
    <n v="230322.41999999998"/>
    <n v="0.25"/>
    <n v="4.9000000000000004"/>
    <n v="62078.100000000006"/>
    <x v="0"/>
  </r>
  <r>
    <n v="2016"/>
    <s v="SUB"/>
    <s v="Coal"/>
    <n v="235"/>
    <n v="18.18"/>
    <n v="4272.3"/>
    <n v="0.21"/>
    <n v="4.5"/>
    <n v="1057.5"/>
    <x v="0"/>
  </r>
  <r>
    <n v="2016"/>
    <s v="SUB"/>
    <s v="Coal"/>
    <n v="111"/>
    <n v="18.18"/>
    <n v="2017.98"/>
    <n v="0.18"/>
    <n v="4"/>
    <n v="444"/>
    <x v="0"/>
  </r>
  <r>
    <n v="2016"/>
    <s v="SUB"/>
    <s v="Coal"/>
    <n v="15258"/>
    <n v="17.850000000000001"/>
    <n v="272355.30000000005"/>
    <n v="0.22"/>
    <n v="5.8"/>
    <n v="88496.4"/>
    <x v="0"/>
  </r>
  <r>
    <n v="2016"/>
    <s v="SUB"/>
    <s v="Coal"/>
    <n v="46069"/>
    <n v="17.78"/>
    <n v="819106.82000000007"/>
    <n v="0.23"/>
    <n v="5.6"/>
    <n v="257986.4"/>
    <x v="0"/>
  </r>
  <r>
    <n v="2016"/>
    <s v="SUB"/>
    <s v="Coal"/>
    <n v="16231"/>
    <n v="17.62"/>
    <n v="285990.22000000003"/>
    <n v="0.3"/>
    <n v="5.8"/>
    <n v="94139.8"/>
    <x v="0"/>
  </r>
  <r>
    <n v="2016"/>
    <s v="SUB"/>
    <s v="Coal"/>
    <n v="16363"/>
    <n v="17.86"/>
    <n v="292243.18"/>
    <n v="0.2"/>
    <n v="4.3"/>
    <n v="70360.899999999994"/>
    <x v="0"/>
  </r>
  <r>
    <n v="2016"/>
    <s v="SUB"/>
    <s v="Coal"/>
    <n v="16382"/>
    <n v="17.54"/>
    <n v="287340.27999999997"/>
    <n v="0.22"/>
    <n v="4.3"/>
    <n v="70442.599999999991"/>
    <x v="0"/>
  </r>
  <r>
    <n v="2016"/>
    <s v="SUB"/>
    <s v="Coal"/>
    <n v="16445"/>
    <n v="17.68"/>
    <n v="290747.59999999998"/>
    <n v="0.28000000000000003"/>
    <n v="5.8"/>
    <n v="95381"/>
    <x v="0"/>
  </r>
  <r>
    <n v="2016"/>
    <s v="SUB"/>
    <s v="Coal"/>
    <n v="32713"/>
    <n v="17.920000000000002"/>
    <n v="586216.96000000008"/>
    <n v="0.24"/>
    <n v="5.4"/>
    <n v="176650.2"/>
    <x v="0"/>
  </r>
  <r>
    <n v="2016"/>
    <s v="SUB"/>
    <s v="Coal"/>
    <n v="16717"/>
    <n v="17.940000000000001"/>
    <n v="299902.98000000004"/>
    <n v="0.2"/>
    <n v="5.4"/>
    <n v="90271.8"/>
    <x v="0"/>
  </r>
  <r>
    <n v="2016"/>
    <s v="SUB"/>
    <s v="Coal"/>
    <n v="13037"/>
    <n v="17.75"/>
    <n v="231406.75"/>
    <n v="0.23"/>
    <n v="5.7"/>
    <n v="74310.900000000009"/>
    <x v="0"/>
  </r>
  <r>
    <n v="2016"/>
    <s v="SUB"/>
    <s v="Coal"/>
    <n v="26033"/>
    <n v="17.8"/>
    <n v="463387.4"/>
    <n v="0.24"/>
    <n v="5.7"/>
    <n v="148388.1"/>
    <x v="0"/>
  </r>
  <r>
    <n v="2016"/>
    <s v="SUB"/>
    <s v="Coal"/>
    <n v="12800"/>
    <n v="17.8"/>
    <n v="227840"/>
    <n v="0.23"/>
    <n v="5.5"/>
    <n v="70400"/>
    <x v="0"/>
  </r>
  <r>
    <n v="2016"/>
    <s v="SUB"/>
    <s v="Coal"/>
    <n v="26091"/>
    <n v="17.88"/>
    <n v="466507.07999999996"/>
    <n v="0.21"/>
    <n v="4.8"/>
    <n v="125236.79999999999"/>
    <x v="0"/>
  </r>
  <r>
    <n v="2016"/>
    <s v="SUB"/>
    <s v="Coal"/>
    <n v="209289"/>
    <n v="17.52"/>
    <n v="3666743.28"/>
    <n v="0.19"/>
    <n v="4.5"/>
    <n v="941800.5"/>
    <x v="0"/>
  </r>
  <r>
    <n v="2016"/>
    <s v="SUB"/>
    <s v="Coal"/>
    <n v="47326"/>
    <n v="17.149999999999999"/>
    <n v="811640.89999999991"/>
    <n v="0.23"/>
    <n v="4.7"/>
    <n v="222432.2"/>
    <x v="0"/>
  </r>
  <r>
    <n v="2016"/>
    <s v="SUB"/>
    <s v="Coal"/>
    <n v="31740"/>
    <n v="17.78"/>
    <n v="564337.20000000007"/>
    <n v="0.25"/>
    <n v="5.4"/>
    <n v="171396"/>
    <x v="0"/>
  </r>
  <r>
    <n v="2016"/>
    <s v="SUB"/>
    <s v="Coal"/>
    <n v="304645"/>
    <n v="17.73"/>
    <n v="5401355.8500000006"/>
    <n v="0.19"/>
    <n v="4.3"/>
    <n v="1309973.5"/>
    <x v="0"/>
  </r>
  <r>
    <n v="2016"/>
    <s v="BIT"/>
    <s v="Coal"/>
    <n v="30408"/>
    <n v="22.32"/>
    <n v="678706.56"/>
    <n v="3.2"/>
    <n v="9.4"/>
    <n v="285835.2"/>
    <x v="0"/>
  </r>
  <r>
    <n v="2016"/>
    <s v="SUB"/>
    <s v="Coal"/>
    <n v="79252"/>
    <n v="17.63"/>
    <n v="1397212.76"/>
    <n v="0.2"/>
    <n v="4.5"/>
    <n v="356634"/>
    <x v="0"/>
  </r>
  <r>
    <n v="2016"/>
    <s v="SUB"/>
    <s v="Coal"/>
    <n v="111217"/>
    <n v="17.66"/>
    <n v="1964092.22"/>
    <n v="0.19"/>
    <n v="4.3"/>
    <n v="478233.1"/>
    <x v="0"/>
  </r>
  <r>
    <n v="2016"/>
    <s v="SUB"/>
    <s v="Coal"/>
    <n v="213515"/>
    <n v="17.559999999999999"/>
    <n v="3749323.4"/>
    <n v="0.2"/>
    <n v="4.4000000000000004"/>
    <n v="939466.00000000012"/>
    <x v="0"/>
  </r>
  <r>
    <n v="2016"/>
    <s v="SUB"/>
    <s v="Coal"/>
    <n v="346226"/>
    <n v="17.62"/>
    <n v="6100502.1200000001"/>
    <n v="0.19"/>
    <n v="4.3"/>
    <n v="1488771.8"/>
    <x v="0"/>
  </r>
  <r>
    <n v="2016"/>
    <s v="SUB"/>
    <s v="Coal"/>
    <n v="111234"/>
    <n v="16.829999999999998"/>
    <n v="1872068.2199999997"/>
    <n v="0.38"/>
    <n v="5.6"/>
    <n v="622910.39999999991"/>
    <x v="0"/>
  </r>
  <r>
    <n v="2016"/>
    <s v="SUB"/>
    <s v="Coal"/>
    <n v="141462"/>
    <n v="17.657"/>
    <n v="2497794.534"/>
    <n v="0.8"/>
    <n v="21.9"/>
    <n v="3098017.8"/>
    <x v="0"/>
  </r>
  <r>
    <n v="2016"/>
    <s v="BIT"/>
    <s v="Coal"/>
    <n v="487327"/>
    <n v="18.902000000000001"/>
    <n v="9211454.9539999999"/>
    <n v="0.75"/>
    <n v="23.6"/>
    <n v="11500917.200000001"/>
    <x v="0"/>
  </r>
  <r>
    <n v="2016"/>
    <s v="BIT"/>
    <s v="Coal"/>
    <n v="11753"/>
    <n v="26.084"/>
    <n v="306565.25199999998"/>
    <n v="2.62"/>
    <n v="7.4"/>
    <n v="86972.2"/>
    <x v="0"/>
  </r>
  <r>
    <n v="2016"/>
    <s v="BIT"/>
    <s v="Coal"/>
    <n v="11428"/>
    <n v="24.884"/>
    <n v="284374.35200000001"/>
    <n v="0.88"/>
    <n v="12.2"/>
    <n v="139421.6"/>
    <x v="0"/>
  </r>
  <r>
    <n v="2016"/>
    <s v="BIT"/>
    <s v="Coal"/>
    <n v="11590"/>
    <n v="24.222000000000001"/>
    <n v="280732.98000000004"/>
    <n v="0.76"/>
    <n v="12.3"/>
    <n v="142557"/>
    <x v="0"/>
  </r>
  <r>
    <n v="2016"/>
    <s v="BIT"/>
    <s v="Coal"/>
    <n v="34940"/>
    <n v="25.891999999999999"/>
    <n v="904666.48"/>
    <n v="2.5499999999999998"/>
    <n v="7.5"/>
    <n v="262050"/>
    <x v="0"/>
  </r>
  <r>
    <n v="2016"/>
    <s v="BIT"/>
    <s v="Coal"/>
    <n v="35158"/>
    <n v="25.994"/>
    <n v="913897.05200000003"/>
    <n v="2.4900000000000002"/>
    <n v="7.4"/>
    <n v="260169.2"/>
    <x v="0"/>
  </r>
  <r>
    <n v="2016"/>
    <s v="BIT"/>
    <s v="Coal"/>
    <n v="36733"/>
    <n v="24.486000000000001"/>
    <n v="899444.23800000001"/>
    <n v="0.69"/>
    <n v="11.4"/>
    <n v="418756.2"/>
    <x v="0"/>
  </r>
  <r>
    <n v="2016"/>
    <s v="BIT"/>
    <s v="Coal"/>
    <n v="58383"/>
    <n v="23.84"/>
    <n v="1391850.72"/>
    <n v="0.72"/>
    <n v="13.6"/>
    <n v="794008.79999999993"/>
    <x v="0"/>
  </r>
  <r>
    <n v="2016"/>
    <s v="BIT"/>
    <s v="Coal"/>
    <n v="77041"/>
    <n v="24.905999999999999"/>
    <n v="1918783.1459999999"/>
    <n v="1.47"/>
    <n v="7.7"/>
    <n v="593215.70000000007"/>
    <x v="0"/>
  </r>
  <r>
    <n v="2016"/>
    <s v="BIT"/>
    <s v="Coal"/>
    <n v="23271"/>
    <n v="26.004000000000001"/>
    <n v="605139.08400000003"/>
    <n v="2.4900000000000002"/>
    <n v="7.3"/>
    <n v="169878.3"/>
    <x v="0"/>
  </r>
  <r>
    <n v="2016"/>
    <s v="BIT"/>
    <s v="Coal"/>
    <n v="35127"/>
    <n v="25.872"/>
    <n v="908805.74399999995"/>
    <n v="2.4900000000000002"/>
    <n v="7.4"/>
    <n v="259939.80000000002"/>
    <x v="0"/>
  </r>
  <r>
    <n v="2016"/>
    <s v="BIT"/>
    <s v="Coal"/>
    <n v="12939"/>
    <n v="24.716000000000001"/>
    <n v="319800.32400000002"/>
    <n v="0.84"/>
    <n v="9.6"/>
    <n v="124214.39999999999"/>
    <x v="0"/>
  </r>
  <r>
    <n v="2016"/>
    <s v="BIT"/>
    <s v="Coal"/>
    <n v="25779"/>
    <n v="24.76"/>
    <n v="638288.04"/>
    <n v="0.87"/>
    <n v="10.8"/>
    <n v="278413.2"/>
    <x v="0"/>
  </r>
  <r>
    <n v="2016"/>
    <s v="BIT"/>
    <s v="Coal"/>
    <n v="46387"/>
    <n v="23.992000000000001"/>
    <n v="1112916.9040000001"/>
    <n v="0.71"/>
    <n v="12.4"/>
    <n v="575198.80000000005"/>
    <x v="0"/>
  </r>
  <r>
    <n v="2016"/>
    <s v="BIT"/>
    <s v="Coal"/>
    <n v="35452"/>
    <n v="26.044"/>
    <n v="923311.88800000004"/>
    <n v="2.15"/>
    <n v="8.1"/>
    <n v="287161.2"/>
    <x v="0"/>
  </r>
  <r>
    <n v="2016"/>
    <s v="BIT"/>
    <s v="Coal"/>
    <n v="57916"/>
    <n v="24.344000000000001"/>
    <n v="1409907.1040000001"/>
    <n v="0.77"/>
    <n v="12.2"/>
    <n v="706575.2"/>
    <x v="0"/>
  </r>
  <r>
    <n v="2016"/>
    <s v="BIT"/>
    <s v="Coal"/>
    <n v="36227"/>
    <n v="24.167999999999999"/>
    <n v="875534.13599999994"/>
    <n v="1.85"/>
    <n v="10.6"/>
    <n v="384006.2"/>
    <x v="0"/>
  </r>
  <r>
    <n v="2016"/>
    <s v="LIG"/>
    <s v="Coal"/>
    <n v="282381"/>
    <n v="13.007999999999999"/>
    <n v="3673212.048"/>
    <n v="1.1100000000000001"/>
    <n v="9.5"/>
    <n v="2682619.5"/>
    <x v="1"/>
  </r>
  <r>
    <n v="2016"/>
    <s v="LIG"/>
    <s v="Coal"/>
    <n v="282451"/>
    <n v="13.141999999999999"/>
    <n v="3711971.0419999999"/>
    <n v="0.86"/>
    <n v="9.6999999999999993"/>
    <n v="2739774.6999999997"/>
    <x v="1"/>
  </r>
  <r>
    <n v="2016"/>
    <s v="LIG"/>
    <s v="Coal"/>
    <n v="124350"/>
    <n v="13.446"/>
    <n v="1672010.0999999999"/>
    <n v="0.83"/>
    <n v="7.4"/>
    <n v="920190"/>
    <x v="1"/>
  </r>
  <r>
    <n v="2016"/>
    <s v="SUB"/>
    <s v="Coal"/>
    <n v="42584"/>
    <n v="19.100000000000001"/>
    <n v="813354.4"/>
    <n v="0.33"/>
    <n v="4.3"/>
    <n v="183111.19999999998"/>
    <x v="0"/>
  </r>
  <r>
    <n v="2016"/>
    <s v="BIT"/>
    <s v="Coal"/>
    <n v="16410"/>
    <n v="23.698"/>
    <n v="388884.18"/>
    <n v="3.14"/>
    <n v="11.88"/>
    <n v="194950.80000000002"/>
    <x v="0"/>
  </r>
  <r>
    <n v="2016"/>
    <s v="BIT"/>
    <s v="Coal"/>
    <n v="20654"/>
    <n v="23.956"/>
    <n v="494787.22399999999"/>
    <n v="3.54"/>
    <n v="11.56"/>
    <n v="238760.24000000002"/>
    <x v="0"/>
  </r>
  <r>
    <n v="2016"/>
    <s v="BIT"/>
    <s v="Coal"/>
    <n v="22283"/>
    <n v="24.16"/>
    <n v="538357.28"/>
    <n v="3.44"/>
    <n v="11.53"/>
    <n v="256922.99"/>
    <x v="0"/>
  </r>
  <r>
    <n v="2016"/>
    <s v="BIT"/>
    <s v="Coal"/>
    <n v="52182"/>
    <n v="24.725999999999999"/>
    <n v="1290252.132"/>
    <n v="4.5"/>
    <n v="8.92"/>
    <n v="465463.44"/>
    <x v="0"/>
  </r>
  <r>
    <n v="2016"/>
    <s v="BIT"/>
    <s v="Coal"/>
    <n v="69310"/>
    <n v="24.78"/>
    <n v="1717501.8"/>
    <n v="4.55"/>
    <n v="9.07"/>
    <n v="628641.70000000007"/>
    <x v="0"/>
  </r>
  <r>
    <n v="2016"/>
    <s v="BIT"/>
    <s v="Coal"/>
    <n v="15764"/>
    <n v="25.08"/>
    <n v="395361.12"/>
    <n v="2.77"/>
    <n v="9.2100000000000009"/>
    <n v="145186.44"/>
    <x v="0"/>
  </r>
  <r>
    <n v="2016"/>
    <s v="BIT"/>
    <s v="Coal"/>
    <n v="15933"/>
    <n v="25.08"/>
    <n v="399599.63999999996"/>
    <n v="2.77"/>
    <n v="9.2100000000000009"/>
    <n v="146742.93000000002"/>
    <x v="0"/>
  </r>
  <r>
    <n v="2016"/>
    <s v="BIT"/>
    <s v="Coal"/>
    <n v="73349"/>
    <n v="24.898"/>
    <n v="1826243.402"/>
    <n v="4.55"/>
    <n v="8.9499999999999993"/>
    <n v="656473.54999999993"/>
    <x v="0"/>
  </r>
  <r>
    <n v="2016"/>
    <s v="BIT"/>
    <s v="Coal"/>
    <n v="35199"/>
    <n v="25.09"/>
    <n v="883142.91"/>
    <n v="2.89"/>
    <n v="9.1"/>
    <n v="320310.89999999997"/>
    <x v="0"/>
  </r>
  <r>
    <n v="2016"/>
    <s v="BIT"/>
    <s v="Coal"/>
    <n v="24789"/>
    <n v="25.132000000000001"/>
    <n v="622997.14800000004"/>
    <n v="2.87"/>
    <n v="9"/>
    <n v="223101"/>
    <x v="0"/>
  </r>
  <r>
    <n v="2016"/>
    <s v="BIT"/>
    <s v="Coal"/>
    <n v="104741"/>
    <n v="25.18"/>
    <n v="2637378.38"/>
    <n v="4.3099999999999996"/>
    <n v="9.8000000000000007"/>
    <n v="1026461.8"/>
    <x v="0"/>
  </r>
  <r>
    <n v="2016"/>
    <s v="BIT"/>
    <s v="Coal"/>
    <n v="65099"/>
    <n v="21.984000000000002"/>
    <n v="1431136.4160000002"/>
    <n v="3.01"/>
    <n v="8.9"/>
    <n v="579381.1"/>
    <x v="0"/>
  </r>
  <r>
    <n v="2016"/>
    <s v="BIT"/>
    <s v="Coal"/>
    <n v="24784"/>
    <n v="25.08"/>
    <n v="621582.72"/>
    <n v="2.9"/>
    <n v="9.1"/>
    <n v="225534.4"/>
    <x v="0"/>
  </r>
  <r>
    <n v="2016"/>
    <s v="BIT"/>
    <s v="Coal"/>
    <n v="9602"/>
    <n v="26.172000000000001"/>
    <n v="251303.54399999999"/>
    <n v="3"/>
    <n v="7.6"/>
    <n v="72975.199999999997"/>
    <x v="0"/>
  </r>
  <r>
    <n v="2016"/>
    <s v="BIT"/>
    <s v="Coal"/>
    <n v="48194"/>
    <n v="23.02"/>
    <n v="1109425.8799999999"/>
    <n v="0.39"/>
    <n v="6.6"/>
    <n v="318080.39999999997"/>
    <x v="0"/>
  </r>
  <r>
    <n v="2016"/>
    <s v="BIT"/>
    <s v="Coal"/>
    <n v="90167"/>
    <n v="23.181999999999999"/>
    <n v="2090251.3939999999"/>
    <n v="3.29"/>
    <n v="11.87"/>
    <n v="1070282.29"/>
    <x v="0"/>
  </r>
  <r>
    <n v="2016"/>
    <s v="BIT"/>
    <s v="Coal"/>
    <n v="42448"/>
    <n v="24.597999999999999"/>
    <n v="1044135.904"/>
    <n v="3.19"/>
    <n v="6.76"/>
    <n v="286948.47999999998"/>
    <x v="0"/>
  </r>
  <r>
    <n v="2016"/>
    <s v="BIT"/>
    <s v="Coal"/>
    <n v="58393"/>
    <n v="23.73"/>
    <n v="1385665.8900000001"/>
    <n v="1.81"/>
    <n v="8.43"/>
    <n v="492252.99"/>
    <x v="0"/>
  </r>
  <r>
    <n v="2016"/>
    <s v="BIT"/>
    <s v="Coal"/>
    <n v="99700"/>
    <n v="23.47"/>
    <n v="2339959"/>
    <n v="2.67"/>
    <n v="8.1999999999999993"/>
    <n v="817539.99999999988"/>
    <x v="0"/>
  </r>
  <r>
    <n v="2016"/>
    <s v="BIT"/>
    <s v="Coal"/>
    <n v="25860"/>
    <n v="23.32"/>
    <n v="603055.19999999995"/>
    <n v="2.57"/>
    <n v="8.6999999999999993"/>
    <n v="224981.99999999997"/>
    <x v="0"/>
  </r>
  <r>
    <n v="2016"/>
    <s v="BIT"/>
    <s v="Coal"/>
    <n v="3912"/>
    <n v="23.42"/>
    <n v="91619.040000000008"/>
    <n v="2.4700000000000002"/>
    <n v="8.1"/>
    <n v="31687.199999999997"/>
    <x v="0"/>
  </r>
  <r>
    <n v="2016"/>
    <s v="BIT"/>
    <s v="Coal"/>
    <n v="20202"/>
    <n v="23.44"/>
    <n v="473534.88"/>
    <n v="2.73"/>
    <n v="8.4"/>
    <n v="169696.80000000002"/>
    <x v="0"/>
  </r>
  <r>
    <n v="2016"/>
    <s v="BIT"/>
    <s v="Coal"/>
    <n v="22689"/>
    <n v="23.38"/>
    <n v="530468.81999999995"/>
    <n v="2.4900000000000002"/>
    <n v="8.4"/>
    <n v="190587.6"/>
    <x v="0"/>
  </r>
  <r>
    <n v="2016"/>
    <s v="BIT"/>
    <s v="Coal"/>
    <n v="48008"/>
    <n v="23.31"/>
    <n v="1119066.48"/>
    <n v="2.57"/>
    <n v="8.8000000000000007"/>
    <n v="422470.40000000002"/>
    <x v="0"/>
  </r>
  <r>
    <n v="2016"/>
    <s v="BIT"/>
    <s v="Coal"/>
    <n v="1593"/>
    <n v="23.79"/>
    <n v="37897.47"/>
    <n v="0.98"/>
    <n v="12.1"/>
    <n v="19275.3"/>
    <x v="0"/>
  </r>
  <r>
    <n v="2016"/>
    <s v="BIT"/>
    <s v="Coal"/>
    <n v="13007"/>
    <n v="23.36"/>
    <n v="303843.52"/>
    <n v="2.7"/>
    <n v="8.6999999999999993"/>
    <n v="113160.9"/>
    <x v="0"/>
  </r>
  <r>
    <n v="2016"/>
    <s v="BIT"/>
    <s v="Coal"/>
    <n v="14626"/>
    <n v="23.43"/>
    <n v="342687.18"/>
    <n v="2.58"/>
    <n v="8.6999999999999993"/>
    <n v="127246.19999999998"/>
    <x v="0"/>
  </r>
  <r>
    <n v="2016"/>
    <s v="BIT"/>
    <s v="Coal"/>
    <n v="15308"/>
    <n v="24.38"/>
    <n v="373209.04"/>
    <n v="1.43"/>
    <n v="9.1"/>
    <n v="139302.79999999999"/>
    <x v="0"/>
  </r>
  <r>
    <n v="2016"/>
    <s v="BIT"/>
    <s v="Coal"/>
    <n v="2000"/>
    <n v="16.37"/>
    <n v="32740.000000000004"/>
    <n v="1.84"/>
    <n v="24.9"/>
    <n v="49800"/>
    <x v="0"/>
  </r>
  <r>
    <n v="2016"/>
    <s v="BIT"/>
    <s v="Coal"/>
    <n v="6297"/>
    <n v="23.63"/>
    <n v="148798.10999999999"/>
    <n v="1.93"/>
    <n v="13.2"/>
    <n v="83120.399999999994"/>
    <x v="0"/>
  </r>
  <r>
    <n v="2016"/>
    <s v="BIT"/>
    <s v="Coal"/>
    <n v="66077"/>
    <n v="26.23"/>
    <n v="1733199.71"/>
    <n v="3.05"/>
    <n v="7.4"/>
    <n v="488969.80000000005"/>
    <x v="0"/>
  </r>
  <r>
    <n v="2016"/>
    <s v="BIT"/>
    <s v="Coal"/>
    <n v="15340"/>
    <n v="26.27"/>
    <n v="402981.8"/>
    <n v="3.27"/>
    <n v="7.8"/>
    <n v="119652"/>
    <x v="0"/>
  </r>
  <r>
    <n v="2016"/>
    <s v="BIT"/>
    <s v="Coal"/>
    <n v="30506"/>
    <n v="26.16"/>
    <n v="798036.96"/>
    <n v="2.15"/>
    <n v="8.1999999999999993"/>
    <n v="250149.19999999998"/>
    <x v="0"/>
  </r>
  <r>
    <n v="2016"/>
    <s v="BIT"/>
    <s v="Coal"/>
    <n v="89451"/>
    <n v="25.1"/>
    <n v="2245220.1"/>
    <n v="2.96"/>
    <n v="9"/>
    <n v="805059"/>
    <x v="0"/>
  </r>
  <r>
    <n v="2016"/>
    <s v="SUB"/>
    <s v="Coal"/>
    <n v="15350"/>
    <n v="18.100000000000001"/>
    <n v="277835"/>
    <n v="0.23"/>
    <n v="5"/>
    <n v="76750"/>
    <x v="0"/>
  </r>
  <r>
    <n v="2016"/>
    <s v="SUB"/>
    <s v="Coal"/>
    <n v="15381"/>
    <n v="17.95"/>
    <n v="276088.95"/>
    <n v="0.28000000000000003"/>
    <n v="5.3"/>
    <n v="81519.3"/>
    <x v="0"/>
  </r>
  <r>
    <n v="2016"/>
    <s v="BIT"/>
    <s v="Coal"/>
    <n v="279945"/>
    <n v="25.251999999999999"/>
    <n v="7069171.1399999997"/>
    <n v="4.3"/>
    <n v="9.3000000000000007"/>
    <n v="2603488.5"/>
    <x v="0"/>
  </r>
  <r>
    <n v="2016"/>
    <s v="SUB"/>
    <s v="Coal"/>
    <n v="146774"/>
    <n v="17.167999999999999"/>
    <n v="2519816.0320000001"/>
    <n v="0.23"/>
    <n v="4.5999999999999996"/>
    <n v="675160.39999999991"/>
    <x v="0"/>
  </r>
  <r>
    <n v="2016"/>
    <s v="SUB"/>
    <s v="Coal"/>
    <n v="110969"/>
    <n v="17.431999999999999"/>
    <n v="1934411.6079999998"/>
    <n v="0.19"/>
    <n v="4.4000000000000004"/>
    <n v="488263.60000000003"/>
    <x v="0"/>
  </r>
  <r>
    <n v="2016"/>
    <s v="SUB"/>
    <s v="Coal"/>
    <n v="47795"/>
    <n v="17.875"/>
    <n v="854335.625"/>
    <n v="0.22"/>
    <n v="4.9000000000000004"/>
    <n v="234195.50000000003"/>
    <x v="0"/>
  </r>
  <r>
    <n v="2016"/>
    <s v="SUB"/>
    <s v="Coal"/>
    <n v="136928"/>
    <n v="17.282"/>
    <n v="2366389.696"/>
    <n v="0.19"/>
    <n v="4.4000000000000004"/>
    <n v="602483.20000000007"/>
    <x v="0"/>
  </r>
  <r>
    <n v="2016"/>
    <s v="SUB"/>
    <s v="Coal"/>
    <n v="137918"/>
    <n v="17.251999999999999"/>
    <n v="2379361.3359999997"/>
    <n v="0.2"/>
    <n v="4.5999999999999996"/>
    <n v="634422.79999999993"/>
    <x v="0"/>
  </r>
  <r>
    <n v="2016"/>
    <s v="BIT"/>
    <s v="Coal"/>
    <n v="10276"/>
    <n v="25"/>
    <n v="256900"/>
    <n v="2.25"/>
    <n v="8.1999999999999993"/>
    <n v="84263.2"/>
    <x v="0"/>
  </r>
  <r>
    <n v="2016"/>
    <s v="BIT"/>
    <s v="Coal"/>
    <n v="23975"/>
    <n v="22"/>
    <n v="527450"/>
    <n v="3.63"/>
    <n v="22.9"/>
    <n v="549027.5"/>
    <x v="0"/>
  </r>
  <r>
    <n v="2016"/>
    <s v="BIT"/>
    <s v="Coal"/>
    <n v="24670"/>
    <n v="23"/>
    <n v="567410"/>
    <n v="2.5499999999999998"/>
    <n v="19.2"/>
    <n v="473664"/>
    <x v="0"/>
  </r>
  <r>
    <n v="2016"/>
    <s v="BIT"/>
    <s v="Coal"/>
    <n v="19073"/>
    <n v="24"/>
    <n v="457752"/>
    <n v="2.99"/>
    <n v="14"/>
    <n v="267022"/>
    <x v="0"/>
  </r>
  <r>
    <n v="2016"/>
    <s v="BIT"/>
    <s v="Coal"/>
    <n v="2391"/>
    <n v="23"/>
    <n v="54993"/>
    <n v="2.0099999999999998"/>
    <n v="15.3"/>
    <n v="36582.300000000003"/>
    <x v="0"/>
  </r>
  <r>
    <n v="2016"/>
    <s v="BIT"/>
    <s v="Coal"/>
    <n v="14913"/>
    <n v="26"/>
    <n v="387738"/>
    <n v="2.4"/>
    <n v="7.3"/>
    <n v="108864.9"/>
    <x v="0"/>
  </r>
  <r>
    <n v="2016"/>
    <s v="BIT"/>
    <s v="Coal"/>
    <n v="2741"/>
    <n v="25"/>
    <n v="68525"/>
    <n v="1.75"/>
    <n v="11.3"/>
    <n v="30973.300000000003"/>
    <x v="0"/>
  </r>
  <r>
    <n v="2016"/>
    <s v="WC"/>
    <s v="Coal"/>
    <n v="220363"/>
    <n v="12.002000000000001"/>
    <n v="2644796.7260000003"/>
    <n v="2.75"/>
    <n v="45.6"/>
    <n v="10048552.800000001"/>
    <x v="0"/>
  </r>
  <r>
    <n v="2016"/>
    <s v="BIT"/>
    <s v="Coal"/>
    <n v="15414"/>
    <n v="25.86"/>
    <n v="398606.04"/>
    <n v="2.41"/>
    <n v="7.7"/>
    <n v="118687.8"/>
    <x v="0"/>
  </r>
  <r>
    <n v="2016"/>
    <s v="BIT"/>
    <s v="Coal"/>
    <n v="76740"/>
    <n v="25.98"/>
    <n v="1993705.2"/>
    <n v="3.12"/>
    <n v="7.8"/>
    <n v="598572"/>
    <x v="0"/>
  </r>
  <r>
    <n v="2016"/>
    <s v="BIT"/>
    <s v="Coal"/>
    <n v="15592"/>
    <n v="26.11"/>
    <n v="407107.12"/>
    <n v="2.08"/>
    <n v="7.9"/>
    <n v="123176.8"/>
    <x v="0"/>
  </r>
  <r>
    <n v="2016"/>
    <s v="BIT"/>
    <s v="Coal"/>
    <n v="14930"/>
    <n v="26.07"/>
    <n v="389225.1"/>
    <n v="3.37"/>
    <n v="6.4"/>
    <n v="95552"/>
    <x v="0"/>
  </r>
  <r>
    <n v="2016"/>
    <s v="BIT"/>
    <s v="Coal"/>
    <n v="14480"/>
    <n v="24.32"/>
    <n v="352153.59999999998"/>
    <n v="2"/>
    <n v="8.6"/>
    <n v="124528"/>
    <x v="0"/>
  </r>
  <r>
    <n v="2016"/>
    <s v="BIT"/>
    <s v="Coal"/>
    <n v="15657"/>
    <n v="25.99"/>
    <n v="406925.43"/>
    <n v="2.54"/>
    <n v="7.6"/>
    <n v="118993.2"/>
    <x v="0"/>
  </r>
  <r>
    <n v="2016"/>
    <s v="BIT"/>
    <s v="Coal"/>
    <n v="46654"/>
    <n v="26.21"/>
    <n v="1222801.3400000001"/>
    <n v="3.33"/>
    <n v="7.4"/>
    <n v="345239.60000000003"/>
    <x v="0"/>
  </r>
  <r>
    <n v="2016"/>
    <s v="BIT"/>
    <s v="Coal"/>
    <n v="46399"/>
    <n v="26.13"/>
    <n v="1212405.8699999999"/>
    <n v="2.09"/>
    <n v="8.1"/>
    <n v="375831.89999999997"/>
    <x v="0"/>
  </r>
  <r>
    <n v="2016"/>
    <s v="BIT"/>
    <s v="Coal"/>
    <n v="118"/>
    <n v="26.17"/>
    <n v="3088.0600000000004"/>
    <n v="1.38"/>
    <n v="7.7"/>
    <n v="908.6"/>
    <x v="0"/>
  </r>
  <r>
    <n v="2016"/>
    <s v="BIT"/>
    <s v="Coal"/>
    <n v="51998"/>
    <n v="25.82"/>
    <n v="1342588.36"/>
    <n v="1.51"/>
    <n v="8.1"/>
    <n v="421183.8"/>
    <x v="0"/>
  </r>
  <r>
    <n v="2016"/>
    <s v="BIT"/>
    <s v="Coal"/>
    <n v="21404"/>
    <n v="26"/>
    <n v="556504"/>
    <n v="0.97"/>
    <n v="8.6999999999999993"/>
    <n v="186214.8"/>
    <x v="0"/>
  </r>
  <r>
    <n v="2016"/>
    <s v="BIT"/>
    <s v="Coal"/>
    <n v="23061"/>
    <n v="26.05"/>
    <n v="600739.05000000005"/>
    <n v="2.57"/>
    <n v="7.5"/>
    <n v="172957.5"/>
    <x v="0"/>
  </r>
  <r>
    <n v="2016"/>
    <s v="BIT"/>
    <s v="Coal"/>
    <n v="357"/>
    <n v="25.44"/>
    <n v="9082.08"/>
    <n v="1.1100000000000001"/>
    <n v="9.4"/>
    <n v="3355.8"/>
    <x v="0"/>
  </r>
  <r>
    <n v="2016"/>
    <s v="BIT"/>
    <s v="Coal"/>
    <n v="25125"/>
    <n v="24.93"/>
    <n v="626366.25"/>
    <n v="0.88"/>
    <n v="10.7"/>
    <n v="268837.5"/>
    <x v="0"/>
  </r>
  <r>
    <n v="2016"/>
    <s v="BIT"/>
    <s v="Coal"/>
    <n v="13198"/>
    <n v="25.09"/>
    <n v="331137.82"/>
    <n v="0.78"/>
    <n v="9.1"/>
    <n v="120101.79999999999"/>
    <x v="0"/>
  </r>
  <r>
    <n v="2016"/>
    <s v="BIT"/>
    <s v="Coal"/>
    <n v="39419"/>
    <n v="26.02"/>
    <n v="1025682.38"/>
    <n v="0.79"/>
    <n v="7.7"/>
    <n v="303526.3"/>
    <x v="0"/>
  </r>
  <r>
    <n v="2016"/>
    <s v="BIT"/>
    <s v="Coal"/>
    <n v="117"/>
    <n v="25.58"/>
    <n v="2992.8599999999997"/>
    <n v="0.78"/>
    <n v="7.4"/>
    <n v="865.80000000000007"/>
    <x v="0"/>
  </r>
  <r>
    <n v="2016"/>
    <s v="BIT"/>
    <s v="Coal"/>
    <n v="12606"/>
    <n v="26.21"/>
    <n v="330403.26"/>
    <n v="0.99"/>
    <n v="7.7"/>
    <n v="97066.2"/>
    <x v="0"/>
  </r>
  <r>
    <n v="2016"/>
    <s v="BIT"/>
    <s v="Coal"/>
    <n v="61945"/>
    <n v="25.93"/>
    <n v="1606233.85"/>
    <n v="0.51"/>
    <n v="6.4"/>
    <n v="396448"/>
    <x v="0"/>
  </r>
  <r>
    <n v="2016"/>
    <s v="BIT"/>
    <s v="Coal"/>
    <n v="61485"/>
    <n v="24.238"/>
    <n v="1490273.43"/>
    <n v="2.7"/>
    <n v="8.1999999999999993"/>
    <n v="504176.99999999994"/>
    <x v="0"/>
  </r>
  <r>
    <n v="2016"/>
    <s v="BIT"/>
    <s v="Coal"/>
    <n v="27504"/>
    <n v="23.085999999999999"/>
    <n v="634957.34399999992"/>
    <n v="2.92"/>
    <n v="7.9"/>
    <n v="217281.6"/>
    <x v="0"/>
  </r>
  <r>
    <n v="2016"/>
    <s v="BIT"/>
    <s v="Coal"/>
    <n v="40456"/>
    <n v="23.707999999999998"/>
    <n v="959130.84799999988"/>
    <n v="2.57"/>
    <n v="7.9"/>
    <n v="319602.40000000002"/>
    <x v="0"/>
  </r>
  <r>
    <n v="2016"/>
    <s v="BIT"/>
    <s v="Coal"/>
    <n v="94158"/>
    <n v="24.164000000000001"/>
    <n v="2275233.912"/>
    <n v="2.7"/>
    <n v="8.1"/>
    <n v="762679.79999999993"/>
    <x v="0"/>
  </r>
  <r>
    <n v="2016"/>
    <s v="BIT"/>
    <s v="Coal"/>
    <n v="24371"/>
    <n v="23.327999999999999"/>
    <n v="568526.68799999997"/>
    <n v="2.4"/>
    <n v="8.1999999999999993"/>
    <n v="199842.19999999998"/>
    <x v="0"/>
  </r>
  <r>
    <n v="2016"/>
    <s v="BIT"/>
    <s v="Coal"/>
    <n v="90533"/>
    <n v="25.198"/>
    <n v="2281250.534"/>
    <n v="3.17"/>
    <n v="6.5"/>
    <n v="588464.5"/>
    <x v="0"/>
  </r>
  <r>
    <n v="2016"/>
    <s v="BIT"/>
    <s v="Coal"/>
    <n v="10953"/>
    <n v="22.268000000000001"/>
    <n v="243901.40400000001"/>
    <n v="2.7"/>
    <n v="8.6"/>
    <n v="94195.8"/>
    <x v="0"/>
  </r>
  <r>
    <n v="2016"/>
    <s v="SUB"/>
    <s v="Coal"/>
    <n v="43992"/>
    <n v="17.962"/>
    <n v="790184.304"/>
    <n v="0.25"/>
    <n v="5.3"/>
    <n v="233157.6"/>
    <x v="0"/>
  </r>
  <r>
    <n v="2016"/>
    <s v="SUB"/>
    <s v="Coal"/>
    <n v="30201"/>
    <n v="16.53"/>
    <n v="499222.53"/>
    <n v="0.41"/>
    <n v="5.7"/>
    <n v="172145.7"/>
    <x v="0"/>
  </r>
  <r>
    <n v="2016"/>
    <s v="SUB"/>
    <s v="Coal"/>
    <n v="15126"/>
    <n v="16.98"/>
    <n v="256839.48"/>
    <n v="0.46"/>
    <n v="5.4"/>
    <n v="81680.400000000009"/>
    <x v="0"/>
  </r>
  <r>
    <n v="2016"/>
    <s v="LIG"/>
    <s v="Coal"/>
    <n v="119112"/>
    <n v="12.6"/>
    <n v="1500811.2"/>
    <n v="0.7"/>
    <n v="21"/>
    <n v="2501352"/>
    <x v="1"/>
  </r>
  <r>
    <n v="2016"/>
    <s v="SUB"/>
    <s v="Coal"/>
    <n v="79724"/>
    <n v="16.690000000000001"/>
    <n v="1330593.56"/>
    <n v="0.3"/>
    <n v="5.2"/>
    <n v="414564.8"/>
    <x v="0"/>
  </r>
  <r>
    <n v="2016"/>
    <s v="BIT"/>
    <s v="Coal"/>
    <n v="23552"/>
    <n v="24.398"/>
    <n v="574621.696"/>
    <n v="0.71"/>
    <n v="12.3"/>
    <n v="289689.60000000003"/>
    <x v="0"/>
  </r>
  <r>
    <n v="2016"/>
    <s v="BIT"/>
    <s v="Coal"/>
    <n v="11832"/>
    <n v="25.193999999999999"/>
    <n v="298095.408"/>
    <n v="0.99"/>
    <n v="9"/>
    <n v="106488"/>
    <x v="0"/>
  </r>
  <r>
    <n v="2016"/>
    <s v="BIT"/>
    <s v="Coal"/>
    <n v="11938"/>
    <n v="24.596"/>
    <n v="293627.04800000001"/>
    <n v="0.79"/>
    <n v="12.2"/>
    <n v="145643.6"/>
    <x v="0"/>
  </r>
  <r>
    <n v="2016"/>
    <s v="BIT"/>
    <s v="Coal"/>
    <n v="11952"/>
    <n v="24.64"/>
    <n v="294497.28000000003"/>
    <n v="0.95"/>
    <n v="8.8000000000000007"/>
    <n v="105177.60000000001"/>
    <x v="0"/>
  </r>
  <r>
    <n v="2016"/>
    <s v="BIT"/>
    <s v="Coal"/>
    <n v="12022"/>
    <n v="25.02"/>
    <n v="300790.44"/>
    <n v="0.84"/>
    <n v="9.8000000000000007"/>
    <n v="117815.6"/>
    <x v="0"/>
  </r>
  <r>
    <n v="2016"/>
    <s v="BIT"/>
    <s v="Coal"/>
    <n v="23650"/>
    <n v="24.638999999999999"/>
    <n v="582712.35"/>
    <n v="0.93"/>
    <n v="11.4"/>
    <n v="269610"/>
    <x v="0"/>
  </r>
  <r>
    <n v="2016"/>
    <s v="BIT"/>
    <s v="Coal"/>
    <n v="11789"/>
    <n v="25.553999999999998"/>
    <n v="301256.10599999997"/>
    <n v="1.01"/>
    <n v="8.4"/>
    <n v="99027.6"/>
    <x v="0"/>
  </r>
  <r>
    <n v="2016"/>
    <s v="BIT"/>
    <s v="Coal"/>
    <n v="12030"/>
    <n v="24.885999999999999"/>
    <n v="299378.58"/>
    <n v="0.87"/>
    <n v="9.9"/>
    <n v="119097"/>
    <x v="0"/>
  </r>
  <r>
    <n v="2016"/>
    <s v="BIT"/>
    <s v="Coal"/>
    <n v="47601"/>
    <n v="26.257999999999999"/>
    <n v="1249907.058"/>
    <n v="1.39"/>
    <n v="7"/>
    <n v="333207"/>
    <x v="0"/>
  </r>
  <r>
    <n v="2016"/>
    <s v="BIT"/>
    <s v="Coal"/>
    <n v="11934"/>
    <n v="26.033999999999999"/>
    <n v="310689.75599999999"/>
    <n v="2.59"/>
    <n v="7.8"/>
    <n v="93085.2"/>
    <x v="0"/>
  </r>
  <r>
    <n v="2016"/>
    <s v="BIT"/>
    <s v="Coal"/>
    <n v="24005"/>
    <n v="26.123000000000001"/>
    <n v="627082.61499999999"/>
    <n v="2.46"/>
    <n v="7.4"/>
    <n v="177637"/>
    <x v="0"/>
  </r>
  <r>
    <n v="2016"/>
    <s v="BIT"/>
    <s v="Coal"/>
    <n v="35869"/>
    <n v="26.004999999999999"/>
    <n v="932773.34499999997"/>
    <n v="2.61"/>
    <n v="7.5"/>
    <n v="269017.5"/>
    <x v="0"/>
  </r>
  <r>
    <n v="2016"/>
    <s v="SUB"/>
    <s v="Coal"/>
    <n v="250135"/>
    <n v="17.36"/>
    <n v="4342343.5999999996"/>
    <n v="0.41"/>
    <n v="10.3"/>
    <n v="2576390.5"/>
    <x v="0"/>
  </r>
  <r>
    <n v="2016"/>
    <s v="SUB"/>
    <s v="Coal"/>
    <n v="14663"/>
    <n v="16.61"/>
    <n v="243552.43"/>
    <n v="0.48"/>
    <n v="4.9000000000000004"/>
    <n v="71848.700000000012"/>
    <x v="0"/>
  </r>
  <r>
    <n v="2016"/>
    <s v="WC"/>
    <s v="Coal"/>
    <n v="794"/>
    <n v="16"/>
    <n v="12704"/>
    <n v="0.71"/>
    <n v="12.8"/>
    <n v="10163.200000000001"/>
    <x v="0"/>
  </r>
  <r>
    <n v="2016"/>
    <s v="BIT"/>
    <s v="Coal"/>
    <n v="18691"/>
    <n v="24.518000000000001"/>
    <n v="458265.93800000002"/>
    <n v="0.84"/>
    <n v="11.72"/>
    <n v="219058.52000000002"/>
    <x v="0"/>
  </r>
  <r>
    <n v="2016"/>
    <s v="BIT"/>
    <s v="Coal"/>
    <n v="61510"/>
    <n v="24.27"/>
    <n v="1492847.7"/>
    <n v="0.79"/>
    <n v="11.96"/>
    <n v="735659.60000000009"/>
    <x v="0"/>
  </r>
  <r>
    <n v="2016"/>
    <s v="BIT"/>
    <s v="Coal"/>
    <n v="61510"/>
    <n v="24.27"/>
    <n v="1492847.7"/>
    <n v="0.79"/>
    <n v="11.96"/>
    <n v="735659.60000000009"/>
    <x v="0"/>
  </r>
  <r>
    <n v="2016"/>
    <s v="BIT"/>
    <s v="Coal"/>
    <n v="10793"/>
    <n v="24.242000000000001"/>
    <n v="261643.90600000002"/>
    <n v="0.75"/>
    <n v="11.08"/>
    <n v="119586.44"/>
    <x v="0"/>
  </r>
  <r>
    <n v="2016"/>
    <s v="BIT"/>
    <s v="Coal"/>
    <n v="10793"/>
    <n v="24.242000000000001"/>
    <n v="261643.90600000002"/>
    <n v="0.75"/>
    <n v="11.08"/>
    <n v="119586.44"/>
    <x v="0"/>
  </r>
  <r>
    <n v="2016"/>
    <s v="BIT"/>
    <s v="Coal"/>
    <n v="99754"/>
    <n v="24.536000000000001"/>
    <n v="2447564.1440000003"/>
    <n v="0.89"/>
    <n v="12.38"/>
    <n v="1234954.52"/>
    <x v="0"/>
  </r>
  <r>
    <n v="2016"/>
    <s v="BIT"/>
    <s v="Coal"/>
    <n v="11707"/>
    <n v="25.231999999999999"/>
    <n v="295391.02399999998"/>
    <n v="3.9"/>
    <n v="9.2899999999999991"/>
    <n v="108758.02999999998"/>
    <x v="0"/>
  </r>
  <r>
    <n v="2016"/>
    <s v="BIT"/>
    <s v="Coal"/>
    <n v="79800"/>
    <n v="25.18"/>
    <n v="2009364"/>
    <n v="3.04"/>
    <n v="9.58"/>
    <n v="764484"/>
    <x v="0"/>
  </r>
  <r>
    <n v="2016"/>
    <s v="BIT"/>
    <s v="Coal"/>
    <n v="180672"/>
    <n v="24.957999999999998"/>
    <n v="4509211.7759999996"/>
    <n v="4.4800000000000004"/>
    <n v="9.1300000000000008"/>
    <n v="1649535.36"/>
    <x v="0"/>
  </r>
  <r>
    <n v="2016"/>
    <s v="BIT"/>
    <s v="Coal"/>
    <n v="9795"/>
    <n v="25.091999999999999"/>
    <n v="245776.13999999998"/>
    <n v="0.99"/>
    <n v="9.81"/>
    <n v="96088.950000000012"/>
    <x v="0"/>
  </r>
  <r>
    <n v="2016"/>
    <s v="BIT"/>
    <s v="Coal"/>
    <n v="11427"/>
    <n v="24.864000000000001"/>
    <n v="284120.92800000001"/>
    <n v="0.81"/>
    <n v="11.63"/>
    <n v="132896.01"/>
    <x v="0"/>
  </r>
  <r>
    <n v="2016"/>
    <s v="BIT"/>
    <s v="Coal"/>
    <n v="32364"/>
    <n v="25.35"/>
    <n v="820427.4"/>
    <n v="3.25"/>
    <n v="9.3000000000000007"/>
    <n v="300985.2"/>
    <x v="0"/>
  </r>
  <r>
    <n v="2016"/>
    <s v="BIT"/>
    <s v="Coal"/>
    <n v="54819"/>
    <n v="26.23"/>
    <n v="1437902.37"/>
    <n v="3.05"/>
    <n v="7.5"/>
    <n v="411142.5"/>
    <x v="0"/>
  </r>
  <r>
    <n v="2016"/>
    <s v="BIT"/>
    <s v="Coal"/>
    <n v="92184"/>
    <n v="24.16"/>
    <n v="2227165.44"/>
    <n v="2.48"/>
    <n v="14.4"/>
    <n v="1327449.6000000001"/>
    <x v="0"/>
  </r>
  <r>
    <n v="2016"/>
    <s v="BIT"/>
    <s v="Coal"/>
    <n v="71881"/>
    <n v="25.13"/>
    <n v="1806369.53"/>
    <n v="2.91"/>
    <n v="9"/>
    <n v="646929"/>
    <x v="0"/>
  </r>
  <r>
    <n v="2016"/>
    <s v="BIT"/>
    <s v="Coal"/>
    <n v="4294"/>
    <n v="25.14"/>
    <n v="107951.16"/>
    <n v="3.03"/>
    <n v="8.9"/>
    <n v="38216.6"/>
    <x v="0"/>
  </r>
  <r>
    <n v="2016"/>
    <s v="BIT"/>
    <s v="Coal"/>
    <n v="381350"/>
    <n v="24.81"/>
    <n v="9461293.5"/>
    <n v="3.62"/>
    <n v="13.3"/>
    <n v="5071955"/>
    <x v="0"/>
  </r>
  <r>
    <n v="2016"/>
    <s v="BIT"/>
    <s v="Coal"/>
    <n v="7588"/>
    <n v="24.204000000000001"/>
    <n v="183659.95199999999"/>
    <n v="0.99"/>
    <n v="10.29"/>
    <n v="78080.51999999999"/>
    <x v="0"/>
  </r>
  <r>
    <n v="2016"/>
    <s v="BIT"/>
    <s v="Coal"/>
    <n v="16987"/>
    <n v="24.15"/>
    <n v="410236.05"/>
    <n v="0.79"/>
    <n v="12.5"/>
    <n v="212337.5"/>
    <x v="0"/>
  </r>
  <r>
    <n v="2016"/>
    <s v="BIT"/>
    <s v="Coal"/>
    <n v="16987"/>
    <n v="24.15"/>
    <n v="410236.05"/>
    <n v="0.79"/>
    <n v="12.5"/>
    <n v="212337.5"/>
    <x v="0"/>
  </r>
  <r>
    <n v="2016"/>
    <s v="BIT"/>
    <s v="Coal"/>
    <n v="31249"/>
    <n v="24.05"/>
    <n v="751538.45000000007"/>
    <n v="0.74"/>
    <n v="12.51"/>
    <n v="390924.99"/>
    <x v="0"/>
  </r>
  <r>
    <n v="2016"/>
    <s v="BIT"/>
    <s v="Coal"/>
    <n v="31249"/>
    <n v="24.05"/>
    <n v="751538.45000000007"/>
    <n v="0.74"/>
    <n v="12.51"/>
    <n v="390924.99"/>
    <x v="0"/>
  </r>
  <r>
    <n v="2016"/>
    <s v="BIT"/>
    <s v="Coal"/>
    <n v="227439"/>
    <n v="24.966000000000001"/>
    <n v="5678242.074"/>
    <n v="4.3099999999999996"/>
    <n v="9.5299999999999994"/>
    <n v="2167493.67"/>
    <x v="0"/>
  </r>
  <r>
    <n v="2016"/>
    <s v="BIT"/>
    <s v="Coal"/>
    <n v="15994"/>
    <n v="24.358000000000001"/>
    <n v="389581.85200000001"/>
    <n v="0.8"/>
    <n v="12.06"/>
    <n v="192887.64"/>
    <x v="0"/>
  </r>
  <r>
    <n v="2016"/>
    <s v="BIT"/>
    <s v="Coal"/>
    <n v="15994"/>
    <n v="24.358000000000001"/>
    <n v="389581.85200000001"/>
    <n v="0.8"/>
    <n v="12.06"/>
    <n v="192887.64"/>
    <x v="0"/>
  </r>
  <r>
    <n v="2016"/>
    <s v="BIT"/>
    <s v="Coal"/>
    <n v="7959"/>
    <n v="22.356999999999999"/>
    <n v="177939.36299999998"/>
    <n v="1.78"/>
    <n v="23.4"/>
    <n v="186240.59999999998"/>
    <x v="0"/>
  </r>
  <r>
    <n v="2016"/>
    <s v="BIT"/>
    <s v="Coal"/>
    <n v="26199"/>
    <n v="25.428999999999998"/>
    <n v="666214.37099999993"/>
    <n v="1.5"/>
    <n v="11.9"/>
    <n v="311768.10000000003"/>
    <x v="0"/>
  </r>
  <r>
    <n v="2016"/>
    <s v="BIT"/>
    <s v="Coal"/>
    <n v="4382"/>
    <n v="21.93"/>
    <n v="96097.26"/>
    <n v="1.61"/>
    <n v="22.2"/>
    <n v="97280.4"/>
    <x v="0"/>
  </r>
  <r>
    <n v="2016"/>
    <s v="BIT"/>
    <s v="Coal"/>
    <n v="21169"/>
    <n v="23.541"/>
    <n v="498339.429"/>
    <n v="1.67"/>
    <n v="18.8"/>
    <n v="397977.2"/>
    <x v="0"/>
  </r>
  <r>
    <n v="2016"/>
    <s v="BIT"/>
    <s v="Coal"/>
    <n v="18101"/>
    <n v="26.181000000000001"/>
    <n v="473902.28100000002"/>
    <n v="2.1"/>
    <n v="7.1"/>
    <n v="128517.09999999999"/>
    <x v="0"/>
  </r>
  <r>
    <n v="2016"/>
    <s v="BIT"/>
    <s v="Coal"/>
    <n v="26956"/>
    <n v="26.018999999999998"/>
    <n v="701368.16399999999"/>
    <n v="2.39"/>
    <n v="7.5"/>
    <n v="202170"/>
    <x v="0"/>
  </r>
  <r>
    <n v="2016"/>
    <s v="BIT"/>
    <s v="Coal"/>
    <n v="160627"/>
    <n v="24.093"/>
    <n v="3869986.3110000002"/>
    <n v="1.49"/>
    <n v="15.7"/>
    <n v="2521843.9"/>
    <x v="0"/>
  </r>
  <r>
    <n v="2016"/>
    <s v="BIT"/>
    <s v="Coal"/>
    <n v="8891"/>
    <n v="26.515999999999998"/>
    <n v="235753.75599999999"/>
    <n v="1.86"/>
    <n v="8.1999999999999993"/>
    <n v="72906.2"/>
    <x v="0"/>
  </r>
  <r>
    <n v="2016"/>
    <s v="SUB"/>
    <s v="Coal"/>
    <n v="15225"/>
    <n v="18.231999999999999"/>
    <n v="277582.2"/>
    <n v="0.24"/>
    <n v="4.5"/>
    <n v="68512.5"/>
    <x v="0"/>
  </r>
  <r>
    <n v="2016"/>
    <s v="SUB"/>
    <s v="Coal"/>
    <n v="15223"/>
    <n v="18.170000000000002"/>
    <n v="276601.91000000003"/>
    <n v="0.28999999999999998"/>
    <n v="4.4000000000000004"/>
    <n v="66981.200000000012"/>
    <x v="0"/>
  </r>
  <r>
    <n v="2016"/>
    <s v="SUB"/>
    <s v="Coal"/>
    <n v="30090"/>
    <n v="17.962"/>
    <n v="540476.57999999996"/>
    <n v="0.22"/>
    <n v="5"/>
    <n v="150450"/>
    <x v="0"/>
  </r>
  <r>
    <n v="2016"/>
    <s v="SUB"/>
    <s v="Coal"/>
    <n v="44103"/>
    <n v="16.776"/>
    <n v="739871.92799999996"/>
    <n v="0.28999999999999998"/>
    <n v="5.9"/>
    <n v="260207.7"/>
    <x v="0"/>
  </r>
  <r>
    <n v="2016"/>
    <s v="SUB"/>
    <s v="Coal"/>
    <n v="29931"/>
    <n v="18.074000000000002"/>
    <n v="540972.89400000009"/>
    <n v="0.24"/>
    <n v="4.7"/>
    <n v="140675.70000000001"/>
    <x v="0"/>
  </r>
  <r>
    <n v="2016"/>
    <s v="SUB"/>
    <s v="Coal"/>
    <n v="50456"/>
    <n v="18.100000000000001"/>
    <n v="913253.60000000009"/>
    <n v="0.25"/>
    <n v="5"/>
    <n v="252280"/>
    <x v="0"/>
  </r>
  <r>
    <n v="2016"/>
    <s v="SUB"/>
    <s v="Coal"/>
    <n v="33799"/>
    <n v="17.7"/>
    <n v="598242.29999999993"/>
    <n v="0.24"/>
    <n v="6.3"/>
    <n v="212933.69999999998"/>
    <x v="0"/>
  </r>
  <r>
    <n v="2016"/>
    <s v="SUB"/>
    <s v="Coal"/>
    <n v="67353"/>
    <n v="17.66"/>
    <n v="1189453.98"/>
    <n v="0.2"/>
    <n v="4.5"/>
    <n v="303088.5"/>
    <x v="0"/>
  </r>
  <r>
    <n v="2016"/>
    <s v="BIT"/>
    <s v="Coal"/>
    <n v="507"/>
    <n v="21.8"/>
    <n v="11052.6"/>
    <n v="1.28"/>
    <n v="7.4"/>
    <n v="3751.8"/>
    <x v="0"/>
  </r>
  <r>
    <n v="2016"/>
    <s v="SUB"/>
    <s v="Coal"/>
    <n v="36495"/>
    <n v="17.294"/>
    <n v="631144.53"/>
    <n v="0.28999999999999998"/>
    <n v="5.5"/>
    <n v="200722.5"/>
    <x v="0"/>
  </r>
  <r>
    <n v="2016"/>
    <s v="SUB"/>
    <s v="Coal"/>
    <n v="224787"/>
    <n v="15.97"/>
    <n v="3589848.39"/>
    <n v="0.32"/>
    <n v="7.6"/>
    <n v="1708381.2"/>
    <x v="0"/>
  </r>
  <r>
    <n v="2016"/>
    <s v="SUB"/>
    <s v="Coal"/>
    <n v="79241"/>
    <n v="16.706"/>
    <n v="1323800.1459999999"/>
    <n v="0.28999999999999998"/>
    <n v="5.7"/>
    <n v="451673.7"/>
    <x v="0"/>
  </r>
  <r>
    <n v="2016"/>
    <s v="SUB"/>
    <s v="Coal"/>
    <n v="224324"/>
    <n v="20.376000000000001"/>
    <n v="4570825.824"/>
    <n v="0.85"/>
    <n v="4.0999999999999996"/>
    <n v="919728.39999999991"/>
    <x v="0"/>
  </r>
  <r>
    <n v="2016"/>
    <s v="SUB"/>
    <s v="Coal"/>
    <n v="29929"/>
    <n v="17.492000000000001"/>
    <n v="523518.06800000003"/>
    <n v="0.21"/>
    <n v="4.5"/>
    <n v="134680.5"/>
    <x v="0"/>
  </r>
  <r>
    <n v="2016"/>
    <s v="SUB"/>
    <s v="Coal"/>
    <n v="30073"/>
    <n v="17.896000000000001"/>
    <n v="538186.40800000005"/>
    <n v="0.2"/>
    <n v="4.8"/>
    <n v="144350.39999999999"/>
    <x v="0"/>
  </r>
  <r>
    <n v="2016"/>
    <s v="BIT"/>
    <s v="Coal"/>
    <n v="237447"/>
    <n v="21.5"/>
    <n v="5105110.5"/>
    <n v="0.56999999999999995"/>
    <n v="10.7"/>
    <n v="2540682.9"/>
    <x v="0"/>
  </r>
  <r>
    <n v="2016"/>
    <s v="SUB"/>
    <s v="Coal"/>
    <n v="128493"/>
    <n v="17.782"/>
    <n v="2284862.5260000001"/>
    <n v="0.23"/>
    <n v="5.4"/>
    <n v="693862.20000000007"/>
    <x v="0"/>
  </r>
  <r>
    <n v="2016"/>
    <s v="SUB"/>
    <s v="Coal"/>
    <n v="192623"/>
    <n v="17.984000000000002"/>
    <n v="3464132.0320000001"/>
    <n v="0.25"/>
    <n v="4.9000000000000004"/>
    <n v="943852.70000000007"/>
    <x v="0"/>
  </r>
  <r>
    <n v="2016"/>
    <s v="SUB"/>
    <s v="Coal"/>
    <n v="64207"/>
    <n v="18.103999999999999"/>
    <n v="1162403.5279999999"/>
    <n v="0.2"/>
    <n v="5.4"/>
    <n v="346717.80000000005"/>
    <x v="0"/>
  </r>
  <r>
    <n v="2016"/>
    <s v="SUB"/>
    <s v="Coal"/>
    <n v="32026"/>
    <n v="17.898"/>
    <n v="573201.348"/>
    <n v="0.21"/>
    <n v="4.8"/>
    <n v="153724.79999999999"/>
    <x v="0"/>
  </r>
  <r>
    <n v="2016"/>
    <s v="SUB"/>
    <s v="Coal"/>
    <n v="287629"/>
    <n v="17.867999999999999"/>
    <n v="5139354.9719999991"/>
    <n v="0.24"/>
    <n v="5"/>
    <n v="1438145"/>
    <x v="0"/>
  </r>
  <r>
    <n v="2016"/>
    <s v="BIT"/>
    <s v="Coal"/>
    <n v="188277"/>
    <n v="25.01"/>
    <n v="4708807.7700000005"/>
    <n v="4.45"/>
    <n v="9"/>
    <n v="1694493"/>
    <x v="0"/>
  </r>
  <r>
    <n v="2016"/>
    <s v="BIT"/>
    <s v="Coal"/>
    <n v="26249"/>
    <n v="25.21"/>
    <n v="661737.29"/>
    <n v="4.28"/>
    <n v="9.6999999999999993"/>
    <n v="254615.3"/>
    <x v="0"/>
  </r>
  <r>
    <n v="2016"/>
    <s v="SUB"/>
    <s v="Coal"/>
    <n v="32957"/>
    <n v="17.989999999999998"/>
    <n v="592896.42999999993"/>
    <n v="0.25"/>
    <n v="5.2"/>
    <n v="171376.4"/>
    <x v="0"/>
  </r>
  <r>
    <n v="2016"/>
    <s v="SUB"/>
    <s v="Coal"/>
    <n v="32885"/>
    <n v="18.11"/>
    <n v="595547.35"/>
    <n v="0.25"/>
    <n v="4.5999999999999996"/>
    <n v="151271"/>
    <x v="0"/>
  </r>
  <r>
    <n v="2016"/>
    <s v="SUB"/>
    <s v="Coal"/>
    <n v="47983"/>
    <n v="17.239999999999998"/>
    <n v="827226.91999999993"/>
    <n v="0.25"/>
    <n v="4.3"/>
    <n v="206326.9"/>
    <x v="0"/>
  </r>
  <r>
    <n v="2016"/>
    <s v="SUB"/>
    <s v="Coal"/>
    <n v="16468"/>
    <n v="17.53"/>
    <n v="288684.04000000004"/>
    <n v="0.19"/>
    <n v="4.5"/>
    <n v="74106"/>
    <x v="0"/>
  </r>
  <r>
    <n v="2016"/>
    <s v="SUB"/>
    <s v="Coal"/>
    <n v="114756"/>
    <n v="16.77"/>
    <n v="1924458.1199999999"/>
    <n v="0.3"/>
    <n v="5.9"/>
    <n v="677060.4"/>
    <x v="0"/>
  </r>
  <r>
    <n v="2016"/>
    <s v="SUB"/>
    <s v="Coal"/>
    <n v="32870"/>
    <n v="16.68"/>
    <n v="548271.6"/>
    <n v="0.31"/>
    <n v="5.4"/>
    <n v="177498"/>
    <x v="0"/>
  </r>
  <r>
    <n v="2016"/>
    <s v="SUB"/>
    <s v="Coal"/>
    <n v="49117"/>
    <n v="18.05"/>
    <n v="886561.85000000009"/>
    <n v="0.24"/>
    <n v="4.5"/>
    <n v="221026.5"/>
    <x v="0"/>
  </r>
  <r>
    <n v="2016"/>
    <s v="SUB"/>
    <s v="Coal"/>
    <n v="126158"/>
    <n v="17.600000000000001"/>
    <n v="2220380.8000000003"/>
    <n v="0.23"/>
    <n v="4.9000000000000004"/>
    <n v="618174.20000000007"/>
    <x v="0"/>
  </r>
  <r>
    <n v="2016"/>
    <s v="SUB"/>
    <s v="Coal"/>
    <n v="69856"/>
    <n v="17.600000000000001"/>
    <n v="1229465.6000000001"/>
    <n v="0.24"/>
    <n v="4.9000000000000004"/>
    <n v="342294.4"/>
    <x v="0"/>
  </r>
  <r>
    <n v="2016"/>
    <s v="SUB"/>
    <s v="Coal"/>
    <n v="15530"/>
    <n v="17.600000000000001"/>
    <n v="273328"/>
    <n v="0.28999999999999998"/>
    <n v="5.8"/>
    <n v="90074"/>
    <x v="0"/>
  </r>
  <r>
    <n v="2016"/>
    <s v="BIT"/>
    <s v="Coal"/>
    <n v="49576"/>
    <n v="25.92"/>
    <n v="1285009.9200000002"/>
    <n v="2.52"/>
    <n v="7.3"/>
    <n v="361904.8"/>
    <x v="0"/>
  </r>
  <r>
    <n v="2016"/>
    <s v="BIT"/>
    <s v="Coal"/>
    <n v="25060"/>
    <n v="23.044"/>
    <n v="577482.64"/>
    <n v="2.91"/>
    <n v="8"/>
    <n v="200480"/>
    <x v="0"/>
  </r>
  <r>
    <n v="2016"/>
    <s v="BIT"/>
    <s v="Coal"/>
    <n v="7956"/>
    <n v="22.452000000000002"/>
    <n v="178628.11200000002"/>
    <n v="3"/>
    <n v="7.9"/>
    <n v="62852.4"/>
    <x v="0"/>
  </r>
  <r>
    <n v="2016"/>
    <s v="BIT"/>
    <s v="Coal"/>
    <n v="9618"/>
    <n v="23.373999999999999"/>
    <n v="224811.13199999998"/>
    <n v="2.68"/>
    <n v="8.1"/>
    <n v="77905.8"/>
    <x v="0"/>
  </r>
  <r>
    <n v="2016"/>
    <s v="BIT"/>
    <s v="Coal"/>
    <n v="41989"/>
    <n v="26.143999999999998"/>
    <n v="1097760.416"/>
    <n v="3.13"/>
    <n v="7.5"/>
    <n v="314917.5"/>
    <x v="0"/>
  </r>
  <r>
    <n v="2016"/>
    <s v="BIT"/>
    <s v="Coal"/>
    <n v="9509"/>
    <n v="23.67"/>
    <n v="225078.03000000003"/>
    <n v="1.38"/>
    <n v="14.9"/>
    <n v="141684.1"/>
    <x v="0"/>
  </r>
  <r>
    <n v="2016"/>
    <s v="SUB"/>
    <s v="Coal"/>
    <n v="74670"/>
    <n v="20.8"/>
    <n v="1553136"/>
    <n v="0.46"/>
    <n v="6.2"/>
    <n v="462954"/>
    <x v="0"/>
  </r>
  <r>
    <n v="2016"/>
    <s v="SUB"/>
    <s v="Coal"/>
    <n v="66830"/>
    <n v="20.8"/>
    <n v="1390064"/>
    <n v="0.46"/>
    <n v="6.2"/>
    <n v="414346"/>
    <x v="0"/>
  </r>
  <r>
    <n v="2016"/>
    <s v="SUB"/>
    <s v="Coal"/>
    <n v="178035"/>
    <n v="19.78"/>
    <n v="3521532.3000000003"/>
    <n v="0.42"/>
    <n v="7.6"/>
    <n v="1353066"/>
    <x v="0"/>
  </r>
  <r>
    <n v="2016"/>
    <s v="LIG"/>
    <s v="Coal"/>
    <n v="308718"/>
    <n v="12.6"/>
    <n v="3889846.8"/>
    <n v="0.59"/>
    <n v="10.4"/>
    <n v="3210667.2"/>
    <x v="1"/>
  </r>
  <r>
    <n v="2016"/>
    <s v="BIT"/>
    <s v="Coal"/>
    <n v="8863"/>
    <n v="23.57"/>
    <n v="208900.91"/>
    <n v="2.74"/>
    <n v="7.8"/>
    <n v="69131.399999999994"/>
    <x v="0"/>
  </r>
  <r>
    <n v="2016"/>
    <s v="BIT"/>
    <s v="Coal"/>
    <n v="5201"/>
    <n v="23.28"/>
    <n v="121079.28"/>
    <n v="2.56"/>
    <n v="8.8000000000000007"/>
    <n v="45768.800000000003"/>
    <x v="0"/>
  </r>
  <r>
    <n v="2016"/>
    <s v="BIT"/>
    <s v="Coal"/>
    <n v="3578"/>
    <n v="23.32"/>
    <n v="83438.960000000006"/>
    <n v="2.69"/>
    <n v="8.6"/>
    <n v="30770.799999999999"/>
    <x v="0"/>
  </r>
  <r>
    <n v="2016"/>
    <s v="BIT"/>
    <s v="Coal"/>
    <n v="17060"/>
    <n v="23.37"/>
    <n v="398692.2"/>
    <n v="2.5"/>
    <n v="8.1999999999999993"/>
    <n v="139892"/>
    <x v="0"/>
  </r>
  <r>
    <n v="2016"/>
    <s v="BIT"/>
    <s v="Coal"/>
    <n v="3608"/>
    <n v="23.4"/>
    <n v="84427.199999999997"/>
    <n v="2.52"/>
    <n v="8.1999999999999993"/>
    <n v="29585.599999999999"/>
    <x v="0"/>
  </r>
  <r>
    <n v="2016"/>
    <s v="BIT"/>
    <s v="Coal"/>
    <n v="16151"/>
    <n v="23.99"/>
    <n v="387462.49"/>
    <n v="1.08"/>
    <n v="11"/>
    <n v="177661"/>
    <x v="0"/>
  </r>
  <r>
    <n v="2016"/>
    <s v="BIT"/>
    <s v="Coal"/>
    <n v="10686"/>
    <n v="23.38"/>
    <n v="249838.68"/>
    <n v="2.59"/>
    <n v="8.8000000000000007"/>
    <n v="94036.800000000003"/>
    <x v="0"/>
  </r>
  <r>
    <n v="2016"/>
    <s v="BIT"/>
    <s v="Coal"/>
    <n v="10352"/>
    <n v="25.89"/>
    <n v="268013.28000000003"/>
    <n v="2.38"/>
    <n v="7.2"/>
    <n v="74534.400000000009"/>
    <x v="0"/>
  </r>
  <r>
    <n v="2016"/>
    <s v="BIT"/>
    <s v="Coal"/>
    <n v="3776"/>
    <n v="23.69"/>
    <n v="89453.440000000002"/>
    <n v="2.75"/>
    <n v="8.4"/>
    <n v="31718.400000000001"/>
    <x v="0"/>
  </r>
  <r>
    <n v="2016"/>
    <s v="BIT"/>
    <s v="Coal"/>
    <n v="3310"/>
    <n v="23.89"/>
    <n v="79075.900000000009"/>
    <n v="0.8"/>
    <n v="14.7"/>
    <n v="48657"/>
    <x v="0"/>
  </r>
  <r>
    <n v="2016"/>
    <s v="BIT"/>
    <s v="Coal"/>
    <n v="44063"/>
    <n v="21.75"/>
    <n v="958370.25"/>
    <n v="3.54"/>
    <n v="17.7"/>
    <n v="779915.1"/>
    <x v="0"/>
  </r>
  <r>
    <n v="2016"/>
    <s v="BIT"/>
    <s v="Coal"/>
    <n v="18182"/>
    <n v="21.64"/>
    <n v="393458.48"/>
    <n v="4.7300000000000004"/>
    <n v="18.5"/>
    <n v="336367"/>
    <x v="0"/>
  </r>
  <r>
    <n v="2016"/>
    <s v="BIT"/>
    <s v="Coal"/>
    <n v="36478"/>
    <n v="23.07"/>
    <n v="841547.46"/>
    <n v="2.91"/>
    <n v="7.9"/>
    <n v="288176.2"/>
    <x v="0"/>
  </r>
  <r>
    <n v="2016"/>
    <s v="BIT"/>
    <s v="Coal"/>
    <n v="6399"/>
    <n v="23.41"/>
    <n v="149800.59"/>
    <n v="2.38"/>
    <n v="8.1999999999999993"/>
    <n v="52471.799999999996"/>
    <x v="0"/>
  </r>
  <r>
    <n v="2016"/>
    <s v="BIT"/>
    <s v="Coal"/>
    <n v="4750"/>
    <n v="23.38"/>
    <n v="111055"/>
    <n v="2.7"/>
    <n v="8.3000000000000007"/>
    <n v="39425"/>
    <x v="0"/>
  </r>
  <r>
    <n v="2016"/>
    <s v="BIT"/>
    <s v="Coal"/>
    <n v="30716"/>
    <n v="21.91"/>
    <n v="672987.56"/>
    <n v="3.04"/>
    <n v="8.9"/>
    <n v="273372.40000000002"/>
    <x v="0"/>
  </r>
  <r>
    <n v="2016"/>
    <s v="BIT"/>
    <s v="Coal"/>
    <n v="11347"/>
    <n v="22.41"/>
    <n v="254286.27"/>
    <n v="4.74"/>
    <n v="16.8"/>
    <n v="190629.6"/>
    <x v="0"/>
  </r>
  <r>
    <n v="2016"/>
    <s v="BIT"/>
    <s v="Coal"/>
    <n v="25645"/>
    <n v="23.51"/>
    <n v="602913.95000000007"/>
    <n v="2.69"/>
    <n v="7.8"/>
    <n v="200031"/>
    <x v="0"/>
  </r>
  <r>
    <n v="2016"/>
    <s v="BIT"/>
    <s v="Coal"/>
    <n v="9762"/>
    <n v="21.74"/>
    <n v="212225.87999999998"/>
    <n v="4.74"/>
    <n v="18.3"/>
    <n v="178644.6"/>
    <x v="0"/>
  </r>
  <r>
    <n v="2016"/>
    <s v="BIT"/>
    <s v="Coal"/>
    <n v="35097"/>
    <n v="23.05"/>
    <n v="808985.85"/>
    <n v="2.91"/>
    <n v="8"/>
    <n v="280776"/>
    <x v="0"/>
  </r>
  <r>
    <n v="2016"/>
    <s v="BIT"/>
    <s v="Coal"/>
    <n v="12984"/>
    <n v="23.63"/>
    <n v="306811.92"/>
    <n v="2.65"/>
    <n v="7.9"/>
    <n v="102573.6"/>
    <x v="0"/>
  </r>
  <r>
    <n v="2016"/>
    <s v="BIT"/>
    <s v="Coal"/>
    <n v="11307"/>
    <n v="23.38"/>
    <n v="264357.65999999997"/>
    <n v="2.5099999999999998"/>
    <n v="8.4"/>
    <n v="94978.8"/>
    <x v="0"/>
  </r>
  <r>
    <n v="2016"/>
    <s v="BIT"/>
    <s v="Coal"/>
    <n v="3139"/>
    <n v="23.6"/>
    <n v="74080.400000000009"/>
    <n v="2.57"/>
    <n v="7.9"/>
    <n v="24798.100000000002"/>
    <x v="0"/>
  </r>
  <r>
    <n v="2016"/>
    <s v="BIT"/>
    <s v="Coal"/>
    <n v="6439"/>
    <n v="23.87"/>
    <n v="153698.93"/>
    <n v="2.65"/>
    <n v="7.9"/>
    <n v="50868.100000000006"/>
    <x v="0"/>
  </r>
  <r>
    <n v="2016"/>
    <s v="BIT"/>
    <s v="Coal"/>
    <n v="49304"/>
    <n v="22.93"/>
    <n v="1130540.72"/>
    <n v="3.6"/>
    <n v="14.6"/>
    <n v="719838.4"/>
    <x v="0"/>
  </r>
  <r>
    <n v="2016"/>
    <s v="BIT"/>
    <s v="Coal"/>
    <n v="3106"/>
    <n v="23.14"/>
    <n v="71872.84"/>
    <n v="1.84"/>
    <n v="10.199999999999999"/>
    <n v="31681.199999999997"/>
    <x v="0"/>
  </r>
  <r>
    <n v="2016"/>
    <s v="BIT"/>
    <s v="Coal"/>
    <n v="16047"/>
    <n v="23.04"/>
    <n v="369722.88"/>
    <n v="2.94"/>
    <n v="8.1"/>
    <n v="129980.7"/>
    <x v="0"/>
  </r>
  <r>
    <n v="2016"/>
    <s v="BIT"/>
    <s v="Coal"/>
    <n v="10061"/>
    <n v="25.1"/>
    <n v="252531.1"/>
    <n v="2.87"/>
    <n v="9"/>
    <n v="90549"/>
    <x v="0"/>
  </r>
  <r>
    <n v="2016"/>
    <s v="BIT"/>
    <s v="Coal"/>
    <n v="12726"/>
    <n v="23.925999999999998"/>
    <n v="304482.27599999995"/>
    <n v="2.63"/>
    <n v="7.6"/>
    <n v="96717.599999999991"/>
    <x v="0"/>
  </r>
  <r>
    <n v="2016"/>
    <s v="BIT"/>
    <s v="Coal"/>
    <n v="58268"/>
    <n v="26.006"/>
    <n v="1515317.608"/>
    <n v="2.14"/>
    <n v="7.4"/>
    <n v="431183.2"/>
    <x v="0"/>
  </r>
  <r>
    <n v="2016"/>
    <s v="BIT"/>
    <s v="Coal"/>
    <n v="50550"/>
    <n v="23.771999999999998"/>
    <n v="1201674.5999999999"/>
    <n v="2.57"/>
    <n v="7.8"/>
    <n v="394290"/>
    <x v="0"/>
  </r>
  <r>
    <n v="2016"/>
    <s v="SUB"/>
    <s v="Coal"/>
    <n v="49291"/>
    <n v="16.79"/>
    <n v="827595.89"/>
    <n v="0.28999999999999998"/>
    <n v="5"/>
    <n v="246455"/>
    <x v="0"/>
  </r>
  <r>
    <n v="2016"/>
    <s v="SUB"/>
    <s v="Coal"/>
    <n v="62735"/>
    <n v="16.98"/>
    <n v="1065240.3"/>
    <n v="0.44"/>
    <n v="5"/>
    <n v="313675"/>
    <x v="0"/>
  </r>
  <r>
    <n v="2016"/>
    <s v="SUB"/>
    <s v="Coal"/>
    <n v="16497"/>
    <n v="16.73"/>
    <n v="275994.81"/>
    <n v="0.33"/>
    <n v="5.5"/>
    <n v="90733.5"/>
    <x v="0"/>
  </r>
  <r>
    <n v="2016"/>
    <s v="SUB"/>
    <s v="Coal"/>
    <n v="65800"/>
    <n v="16.73"/>
    <n v="1100834"/>
    <n v="0.33"/>
    <n v="5.5"/>
    <n v="361900"/>
    <x v="0"/>
  </r>
  <r>
    <n v="2016"/>
    <s v="SUB"/>
    <s v="Coal"/>
    <n v="39633"/>
    <n v="16.73"/>
    <n v="663060.09"/>
    <n v="0.31"/>
    <n v="6.2"/>
    <n v="245724.6"/>
    <x v="0"/>
  </r>
  <r>
    <n v="2016"/>
    <s v="SUB"/>
    <s v="Coal"/>
    <n v="32247"/>
    <n v="17.62"/>
    <n v="568192.14"/>
    <n v="0.25"/>
    <n v="5.9"/>
    <n v="190257.30000000002"/>
    <x v="0"/>
  </r>
  <r>
    <n v="2016"/>
    <s v="SUB"/>
    <s v="Coal"/>
    <n v="16313"/>
    <n v="16.68"/>
    <n v="272100.83999999997"/>
    <n v="0.28999999999999998"/>
    <n v="5.2"/>
    <n v="84827.6"/>
    <x v="0"/>
  </r>
  <r>
    <n v="2016"/>
    <s v="SUB"/>
    <s v="Coal"/>
    <n v="81904"/>
    <n v="17.850000000000001"/>
    <n v="1461986.4000000001"/>
    <n v="0.22"/>
    <n v="5.3"/>
    <n v="434091.2"/>
    <x v="0"/>
  </r>
  <r>
    <n v="2016"/>
    <s v="SUB"/>
    <s v="Coal"/>
    <n v="65526"/>
    <n v="17.12"/>
    <n v="1121805.1200000001"/>
    <n v="0.26"/>
    <n v="4.4000000000000004"/>
    <n v="288314.40000000002"/>
    <x v="0"/>
  </r>
  <r>
    <n v="2016"/>
    <s v="SUB"/>
    <s v="Coal"/>
    <n v="65356"/>
    <n v="17.579999999999998"/>
    <n v="1148958.48"/>
    <n v="0.2"/>
    <n v="4.3"/>
    <n v="281030.8"/>
    <x v="0"/>
  </r>
  <r>
    <n v="2016"/>
    <s v="SUB"/>
    <s v="Coal"/>
    <n v="65345"/>
    <n v="16.77"/>
    <n v="1095835.6499999999"/>
    <n v="0.28000000000000003"/>
    <n v="6"/>
    <n v="392070"/>
    <x v="0"/>
  </r>
  <r>
    <n v="2016"/>
    <s v="SUB"/>
    <s v="Coal"/>
    <n v="48770"/>
    <n v="18.07"/>
    <n v="881273.9"/>
    <n v="0.23"/>
    <n v="4.9000000000000004"/>
    <n v="238973.00000000003"/>
    <x v="0"/>
  </r>
  <r>
    <n v="2016"/>
    <s v="SUB"/>
    <s v="Coal"/>
    <n v="32784"/>
    <n v="17.18"/>
    <n v="563229.12"/>
    <n v="0.25"/>
    <n v="4.3"/>
    <n v="140971.19999999998"/>
    <x v="0"/>
  </r>
  <r>
    <n v="2016"/>
    <s v="SUB"/>
    <s v="Coal"/>
    <n v="32614"/>
    <n v="16.8"/>
    <n v="547915.20000000007"/>
    <n v="0.39"/>
    <n v="5.9"/>
    <n v="192422.6"/>
    <x v="0"/>
  </r>
  <r>
    <n v="2016"/>
    <s v="SUB"/>
    <s v="Coal"/>
    <n v="16483"/>
    <n v="17.62"/>
    <n v="290430.46000000002"/>
    <n v="0.2"/>
    <n v="4.3"/>
    <n v="70876.899999999994"/>
    <x v="0"/>
  </r>
  <r>
    <n v="2016"/>
    <s v="SUB"/>
    <s v="Coal"/>
    <n v="299026"/>
    <n v="17.036000000000001"/>
    <n v="5094206.9360000007"/>
    <n v="0.4"/>
    <n v="5"/>
    <n v="1495130"/>
    <x v="0"/>
  </r>
  <r>
    <n v="2016"/>
    <s v="BIT"/>
    <s v="Coal"/>
    <n v="3217"/>
    <n v="22.456"/>
    <n v="72240.952000000005"/>
    <n v="2.96"/>
    <n v="9.5"/>
    <n v="30561.5"/>
    <x v="0"/>
  </r>
  <r>
    <n v="2016"/>
    <s v="BIT"/>
    <s v="Coal"/>
    <n v="14328"/>
    <n v="22.234000000000002"/>
    <n v="318568.75200000004"/>
    <n v="3.35"/>
    <n v="11.6"/>
    <n v="166204.79999999999"/>
    <x v="0"/>
  </r>
  <r>
    <n v="2016"/>
    <s v="SUB"/>
    <s v="Coal"/>
    <n v="70748"/>
    <n v="18.042999999999999"/>
    <n v="1276506.1639999999"/>
    <n v="0.23"/>
    <n v="5.2"/>
    <n v="367889.60000000003"/>
    <x v="0"/>
  </r>
  <r>
    <n v="2016"/>
    <s v="BIT"/>
    <s v="Coal"/>
    <n v="10013"/>
    <n v="24.431999999999999"/>
    <n v="244637.61599999998"/>
    <n v="3.56"/>
    <n v="9"/>
    <n v="90117"/>
    <x v="0"/>
  </r>
  <r>
    <n v="2016"/>
    <s v="BIT"/>
    <s v="Coal"/>
    <n v="38270"/>
    <n v="22.459"/>
    <n v="859505.92999999993"/>
    <n v="3.33"/>
    <n v="10.5"/>
    <n v="401835"/>
    <x v="0"/>
  </r>
  <r>
    <n v="2016"/>
    <s v="BIT"/>
    <s v="Coal"/>
    <n v="4887"/>
    <n v="20.036999999999999"/>
    <n v="97920.818999999989"/>
    <n v="0.74"/>
    <n v="26.1"/>
    <n v="127550.70000000001"/>
    <x v="0"/>
  </r>
  <r>
    <n v="2016"/>
    <s v="BIT"/>
    <s v="Coal"/>
    <n v="3264"/>
    <n v="20.181999999999999"/>
    <n v="65874.047999999995"/>
    <n v="1.02"/>
    <n v="22.2"/>
    <n v="72460.800000000003"/>
    <x v="0"/>
  </r>
  <r>
    <n v="2016"/>
    <s v="BIT"/>
    <s v="Coal"/>
    <n v="14592"/>
    <n v="23.690999999999999"/>
    <n v="345699.07199999999"/>
    <n v="2.58"/>
    <n v="8.3000000000000007"/>
    <n v="121113.60000000001"/>
    <x v="0"/>
  </r>
  <r>
    <n v="2016"/>
    <s v="BIT"/>
    <s v="Coal"/>
    <n v="35227"/>
    <n v="23.535"/>
    <n v="829067.44499999995"/>
    <n v="2.4700000000000002"/>
    <n v="8.8000000000000007"/>
    <n v="309997.60000000003"/>
    <x v="0"/>
  </r>
  <r>
    <n v="2016"/>
    <s v="BIT"/>
    <s v="Coal"/>
    <n v="77794"/>
    <n v="22.922000000000001"/>
    <n v="1783194.068"/>
    <n v="2.96"/>
    <n v="8.1"/>
    <n v="630131.4"/>
    <x v="0"/>
  </r>
  <r>
    <n v="2016"/>
    <s v="BIT"/>
    <s v="Coal"/>
    <n v="70269"/>
    <n v="23.033999999999999"/>
    <n v="1618576.1459999999"/>
    <n v="2.92"/>
    <n v="8"/>
    <n v="562152"/>
    <x v="0"/>
  </r>
  <r>
    <n v="2016"/>
    <s v="SUB"/>
    <s v="Coal"/>
    <n v="498393"/>
    <n v="16.803999999999998"/>
    <n v="8374995.9719999991"/>
    <n v="0.72"/>
    <n v="10.9"/>
    <n v="5432483.7000000002"/>
    <x v="0"/>
  </r>
  <r>
    <n v="2016"/>
    <s v="SUB"/>
    <s v="Coal"/>
    <n v="134280"/>
    <n v="17.538"/>
    <n v="2355002.64"/>
    <n v="0.63"/>
    <n v="8.5"/>
    <n v="1141380"/>
    <x v="0"/>
  </r>
  <r>
    <n v="2016"/>
    <s v="SUB"/>
    <s v="Coal"/>
    <n v="17128"/>
    <n v="16.617999999999999"/>
    <n v="284633.10399999999"/>
    <n v="0.33"/>
    <n v="5.9"/>
    <n v="101055.20000000001"/>
    <x v="0"/>
  </r>
  <r>
    <n v="2016"/>
    <s v="SUB"/>
    <s v="Coal"/>
    <n v="102588"/>
    <n v="16.632999999999999"/>
    <n v="1706346.2039999999"/>
    <n v="0.28999999999999998"/>
    <n v="6.1"/>
    <n v="625786.79999999993"/>
    <x v="0"/>
  </r>
  <r>
    <n v="2016"/>
    <s v="SUB"/>
    <s v="Coal"/>
    <n v="137072"/>
    <n v="17.157"/>
    <n v="2351744.304"/>
    <n v="0.25"/>
    <n v="4.4000000000000004"/>
    <n v="603116.80000000005"/>
    <x v="0"/>
  </r>
  <r>
    <n v="2016"/>
    <s v="SUB"/>
    <s v="Coal"/>
    <n v="68436"/>
    <n v="17.16"/>
    <n v="1174361.76"/>
    <n v="0.24"/>
    <n v="4.5999999999999996"/>
    <n v="314805.59999999998"/>
    <x v="0"/>
  </r>
  <r>
    <n v="2016"/>
    <s v="BIT"/>
    <s v="Coal"/>
    <n v="15347"/>
    <n v="25.888000000000002"/>
    <n v="397303.136"/>
    <n v="2.59"/>
    <n v="7.8"/>
    <n v="119706.59999999999"/>
    <x v="0"/>
  </r>
  <r>
    <n v="2016"/>
    <s v="SUB"/>
    <s v="Coal"/>
    <n v="46805"/>
    <n v="18.058"/>
    <n v="845204.69"/>
    <n v="0.23"/>
    <n v="4.7"/>
    <n v="219983.5"/>
    <x v="0"/>
  </r>
  <r>
    <n v="2016"/>
    <s v="SUB"/>
    <s v="Coal"/>
    <n v="43878"/>
    <n v="17.702000000000002"/>
    <n v="776728.35600000003"/>
    <n v="0.2"/>
    <n v="4.2"/>
    <n v="184287.6"/>
    <x v="0"/>
  </r>
  <r>
    <n v="2016"/>
    <s v="BIT"/>
    <s v="Coal"/>
    <n v="74842"/>
    <n v="22.015999999999998"/>
    <n v="1647721.4719999998"/>
    <n v="2.71"/>
    <n v="8.6999999999999993"/>
    <n v="651125.39999999991"/>
    <x v="0"/>
  </r>
  <r>
    <n v="2016"/>
    <s v="BIT"/>
    <s v="Coal"/>
    <n v="14106"/>
    <n v="26.134"/>
    <n v="368646.20400000003"/>
    <n v="2.61"/>
    <n v="7.5"/>
    <n v="105795"/>
    <x v="0"/>
  </r>
  <r>
    <n v="2016"/>
    <s v="SUB"/>
    <s v="Coal"/>
    <n v="43440"/>
    <n v="17.149999999999999"/>
    <n v="744995.99999999988"/>
    <n v="0.55000000000000004"/>
    <n v="9.3000000000000007"/>
    <n v="403992.00000000006"/>
    <x v="0"/>
  </r>
  <r>
    <n v="2016"/>
    <s v="SUB"/>
    <s v="Coal"/>
    <n v="101287"/>
    <n v="17.22"/>
    <n v="1744162.14"/>
    <n v="0.55000000000000004"/>
    <n v="9.3000000000000007"/>
    <n v="941969.10000000009"/>
    <x v="0"/>
  </r>
  <r>
    <n v="2016"/>
    <s v="SUB"/>
    <s v="Coal"/>
    <n v="57709"/>
    <n v="18.07"/>
    <n v="1042801.63"/>
    <n v="0.22"/>
    <n v="4.8"/>
    <n v="277003.2"/>
    <x v="0"/>
  </r>
  <r>
    <n v="2016"/>
    <s v="SUB"/>
    <s v="Coal"/>
    <n v="130093"/>
    <n v="17.079999999999998"/>
    <n v="2221988.44"/>
    <n v="0.49"/>
    <n v="9.4"/>
    <n v="1222874.2"/>
    <x v="0"/>
  </r>
  <r>
    <n v="2016"/>
    <s v="SUB"/>
    <s v="Coal"/>
    <n v="118596"/>
    <n v="17.96"/>
    <n v="2129984.16"/>
    <n v="0.23"/>
    <n v="5.0999999999999996"/>
    <n v="604839.6"/>
    <x v="0"/>
  </r>
  <r>
    <n v="2016"/>
    <s v="SUB"/>
    <s v="Coal"/>
    <n v="59206"/>
    <n v="17.96"/>
    <n v="1063339.76"/>
    <n v="0.23"/>
    <n v="4.7"/>
    <n v="278268.2"/>
    <x v="0"/>
  </r>
  <r>
    <n v="2016"/>
    <s v="SUB"/>
    <s v="Coal"/>
    <n v="14671"/>
    <n v="18.04"/>
    <n v="264664.83999999997"/>
    <n v="0.33"/>
    <n v="5.0999999999999996"/>
    <n v="74822.099999999991"/>
    <x v="0"/>
  </r>
  <r>
    <n v="2016"/>
    <s v="SUB"/>
    <s v="Coal"/>
    <n v="129940"/>
    <n v="17.059999999999999"/>
    <n v="2216776.4"/>
    <n v="0.56000000000000005"/>
    <n v="9.6"/>
    <n v="1247424"/>
    <x v="0"/>
  </r>
  <r>
    <n v="2016"/>
    <s v="BIT"/>
    <s v="Coal"/>
    <n v="1518"/>
    <n v="22.5"/>
    <n v="34155"/>
    <n v="2.64"/>
    <n v="17"/>
    <n v="25806"/>
    <x v="0"/>
  </r>
  <r>
    <n v="2016"/>
    <s v="BIT"/>
    <s v="Coal"/>
    <n v="9212"/>
    <n v="26.01"/>
    <n v="239604.12000000002"/>
    <n v="2.96"/>
    <n v="7.9"/>
    <n v="72774.8"/>
    <x v="0"/>
  </r>
  <r>
    <n v="2016"/>
    <s v="BIT"/>
    <s v="Coal"/>
    <n v="63307"/>
    <n v="25.22"/>
    <n v="1596602.54"/>
    <n v="4.1900000000000004"/>
    <n v="9.5"/>
    <n v="601416.5"/>
    <x v="0"/>
  </r>
  <r>
    <n v="2016"/>
    <s v="SUB"/>
    <s v="Coal"/>
    <n v="194903"/>
    <n v="16.760000000000002"/>
    <n v="3266574.2800000003"/>
    <n v="0.31"/>
    <n v="5.8"/>
    <n v="1130437.3999999999"/>
    <x v="0"/>
  </r>
  <r>
    <n v="2016"/>
    <s v="SUB"/>
    <s v="Coal"/>
    <n v="17034"/>
    <n v="16.88"/>
    <n v="287533.92"/>
    <n v="0.35"/>
    <n v="5.3"/>
    <n v="90280.2"/>
    <x v="0"/>
  </r>
  <r>
    <n v="2016"/>
    <s v="SUB"/>
    <s v="Coal"/>
    <n v="70689"/>
    <n v="17.064"/>
    <n v="1206237.0959999999"/>
    <n v="0.46"/>
    <n v="5.3"/>
    <n v="374651.7"/>
    <x v="0"/>
  </r>
  <r>
    <n v="2016"/>
    <s v="SUB"/>
    <s v="Coal"/>
    <n v="28405"/>
    <n v="16.303999999999998"/>
    <n v="463115.11999999994"/>
    <n v="0.23"/>
    <n v="5.2"/>
    <n v="147706"/>
    <x v="0"/>
  </r>
  <r>
    <n v="2016"/>
    <s v="SUB"/>
    <s v="Coal"/>
    <n v="155487"/>
    <n v="16.047999999999998"/>
    <n v="2495255.3759999997"/>
    <n v="0.46"/>
    <n v="6.3"/>
    <n v="979568.1"/>
    <x v="0"/>
  </r>
  <r>
    <n v="2016"/>
    <s v="BIT"/>
    <s v="Coal"/>
    <n v="112302"/>
    <n v="23.064"/>
    <n v="2590133.3280000002"/>
    <n v="1.4"/>
    <n v="6.3"/>
    <n v="707502.6"/>
    <x v="0"/>
  </r>
  <r>
    <n v="2016"/>
    <s v="BIT"/>
    <s v="Coal"/>
    <n v="164333"/>
    <n v="22.92"/>
    <n v="3766512.3600000003"/>
    <n v="3.54"/>
    <n v="8.1999999999999993"/>
    <n v="1347530.5999999999"/>
    <x v="0"/>
  </r>
  <r>
    <n v="2016"/>
    <s v="BIT"/>
    <s v="Coal"/>
    <n v="164807"/>
    <n v="22.366"/>
    <n v="3686073.3619999997"/>
    <n v="2.33"/>
    <n v="8.4"/>
    <n v="1384378.8"/>
    <x v="0"/>
  </r>
  <r>
    <n v="2016"/>
    <s v="BIT"/>
    <s v="Coal"/>
    <n v="46960"/>
    <n v="22.826000000000001"/>
    <n v="1071908.96"/>
    <n v="3.6"/>
    <n v="8.6"/>
    <n v="403856"/>
    <x v="0"/>
  </r>
  <r>
    <n v="2016"/>
    <s v="BIT"/>
    <s v="Coal"/>
    <n v="27907"/>
    <n v="22.294"/>
    <n v="622158.65800000005"/>
    <n v="2.94"/>
    <n v="8.9"/>
    <n v="248372.30000000002"/>
    <x v="0"/>
  </r>
  <r>
    <n v="2016"/>
    <s v="BIT"/>
    <s v="Coal"/>
    <n v="53144"/>
    <n v="22.651"/>
    <n v="1203764.7439999999"/>
    <n v="3.4"/>
    <n v="9.4"/>
    <n v="499553.60000000003"/>
    <x v="0"/>
  </r>
  <r>
    <n v="2016"/>
    <s v="SUB"/>
    <s v="Coal"/>
    <n v="15675"/>
    <n v="17.312000000000001"/>
    <n v="271365.60000000003"/>
    <n v="0.26"/>
    <n v="4.07"/>
    <n v="63797.250000000007"/>
    <x v="0"/>
  </r>
  <r>
    <n v="2016"/>
    <s v="SUB"/>
    <s v="Coal"/>
    <n v="61320"/>
    <n v="17.367999999999999"/>
    <n v="1065005.76"/>
    <n v="0.2"/>
    <n v="4.5"/>
    <n v="275940"/>
    <x v="0"/>
  </r>
  <r>
    <n v="2016"/>
    <s v="SUB"/>
    <s v="Coal"/>
    <n v="15083"/>
    <n v="17.405999999999999"/>
    <n v="262534.69799999997"/>
    <n v="0.25"/>
    <n v="3.91"/>
    <n v="58974.53"/>
    <x v="0"/>
  </r>
  <r>
    <n v="2016"/>
    <s v="LIG"/>
    <s v="Coal"/>
    <n v="375633"/>
    <n v="13.86"/>
    <n v="5206273.38"/>
    <n v="0.6"/>
    <n v="11"/>
    <n v="4131963"/>
    <x v="1"/>
  </r>
  <r>
    <n v="2016"/>
    <s v="SUB"/>
    <s v="Coal"/>
    <n v="105036"/>
    <n v="16.75"/>
    <n v="1759353"/>
    <n v="0.4"/>
    <n v="5.4"/>
    <n v="567194.4"/>
    <x v="0"/>
  </r>
  <r>
    <n v="2016"/>
    <s v="SUB"/>
    <s v="Coal"/>
    <n v="396142"/>
    <n v="17.12"/>
    <n v="6781951.04"/>
    <n v="0.24"/>
    <n v="4.8"/>
    <n v="1901481.5999999999"/>
    <x v="0"/>
  </r>
  <r>
    <n v="2016"/>
    <s v="BIT"/>
    <s v="Coal"/>
    <n v="65595"/>
    <n v="23.988"/>
    <n v="1573492.8599999999"/>
    <n v="0.96"/>
    <n v="10.3"/>
    <n v="675628.5"/>
    <x v="0"/>
  </r>
  <r>
    <n v="2016"/>
    <s v="BIT"/>
    <s v="Coal"/>
    <n v="256101"/>
    <n v="22.076000000000001"/>
    <n v="5653685.676"/>
    <n v="0.5"/>
    <n v="11.8"/>
    <n v="3021991.8000000003"/>
    <x v="0"/>
  </r>
  <r>
    <n v="2016"/>
    <s v="BIT"/>
    <s v="Coal"/>
    <n v="27068"/>
    <n v="24.248000000000001"/>
    <n v="656344.86400000006"/>
    <n v="0.81"/>
    <n v="12.26"/>
    <n v="331853.68"/>
    <x v="0"/>
  </r>
  <r>
    <n v="2016"/>
    <s v="BIT"/>
    <s v="Coal"/>
    <n v="17360"/>
    <n v="24.094000000000001"/>
    <n v="418271.84"/>
    <n v="0.9"/>
    <n v="10"/>
    <n v="173600"/>
    <x v="0"/>
  </r>
  <r>
    <n v="2016"/>
    <s v="BIT"/>
    <s v="Coal"/>
    <n v="9788"/>
    <n v="23.975999999999999"/>
    <n v="234677.08799999999"/>
    <n v="0.96"/>
    <n v="9.93"/>
    <n v="97194.84"/>
    <x v="0"/>
  </r>
  <r>
    <n v="2016"/>
    <s v="BIT"/>
    <s v="Coal"/>
    <n v="1565"/>
    <n v="24.244"/>
    <n v="37941.86"/>
    <n v="0.87"/>
    <n v="12.41"/>
    <n v="19421.650000000001"/>
    <x v="0"/>
  </r>
  <r>
    <n v="2016"/>
    <s v="SUB"/>
    <s v="Coal"/>
    <n v="48654"/>
    <n v="16.7"/>
    <n v="812521.79999999993"/>
    <n v="0.28000000000000003"/>
    <n v="5.8"/>
    <n v="282193.2"/>
    <x v="0"/>
  </r>
  <r>
    <n v="2016"/>
    <s v="SUB"/>
    <s v="Coal"/>
    <n v="48664"/>
    <n v="16.73"/>
    <n v="814148.72"/>
    <n v="0.31"/>
    <n v="5.7"/>
    <n v="277384.8"/>
    <x v="0"/>
  </r>
  <r>
    <n v="2016"/>
    <s v="SUB"/>
    <s v="Coal"/>
    <n v="65073"/>
    <n v="16.920000000000002"/>
    <n v="1101035.1600000001"/>
    <n v="0.36"/>
    <n v="5.4"/>
    <n v="351394.2"/>
    <x v="0"/>
  </r>
  <r>
    <n v="2016"/>
    <s v="SUB"/>
    <s v="Coal"/>
    <n v="65814"/>
    <n v="17.420000000000002"/>
    <n v="1146479.8800000001"/>
    <n v="0.19"/>
    <n v="4.4000000000000004"/>
    <n v="289581.60000000003"/>
    <x v="0"/>
  </r>
  <r>
    <n v="2016"/>
    <s v="SUB"/>
    <s v="Coal"/>
    <n v="32894"/>
    <n v="18.059999999999999"/>
    <n v="594065.64"/>
    <n v="0.27"/>
    <n v="5.4"/>
    <n v="177627.6"/>
    <x v="0"/>
  </r>
  <r>
    <n v="2016"/>
    <s v="SUB"/>
    <s v="Coal"/>
    <n v="16583"/>
    <n v="17.63"/>
    <n v="292358.28999999998"/>
    <n v="0.22"/>
    <n v="5.8"/>
    <n v="96181.4"/>
    <x v="0"/>
  </r>
  <r>
    <n v="2016"/>
    <s v="SUB"/>
    <s v="Coal"/>
    <n v="14620"/>
    <n v="16.667999999999999"/>
    <n v="243686.16"/>
    <n v="0.38"/>
    <n v="5.9"/>
    <n v="86258"/>
    <x v="0"/>
  </r>
  <r>
    <n v="2016"/>
    <s v="SUB"/>
    <s v="Coal"/>
    <n v="14619"/>
    <n v="16.423999999999999"/>
    <n v="240102.45600000001"/>
    <n v="0.3"/>
    <n v="5.5"/>
    <n v="80404.5"/>
    <x v="0"/>
  </r>
  <r>
    <n v="2016"/>
    <s v="SUB"/>
    <s v="Coal"/>
    <n v="14609"/>
    <n v="16.648"/>
    <n v="243210.63199999998"/>
    <n v="0.28000000000000003"/>
    <n v="5.4"/>
    <n v="78888.600000000006"/>
    <x v="0"/>
  </r>
  <r>
    <n v="2016"/>
    <s v="SUB"/>
    <s v="Coal"/>
    <n v="58550"/>
    <n v="16.838000000000001"/>
    <n v="985864.9"/>
    <n v="0.31"/>
    <n v="6.3"/>
    <n v="368865"/>
    <x v="0"/>
  </r>
  <r>
    <n v="2016"/>
    <s v="SUB"/>
    <s v="Coal"/>
    <n v="58319"/>
    <n v="16.986999999999998"/>
    <n v="990664.85299999989"/>
    <n v="0.46"/>
    <n v="5.5"/>
    <n v="320754.5"/>
    <x v="0"/>
  </r>
  <r>
    <n v="2016"/>
    <s v="SUB"/>
    <s v="Coal"/>
    <n v="43955"/>
    <n v="16.835000000000001"/>
    <n v="739982.42500000005"/>
    <n v="0.28000000000000003"/>
    <n v="5.2"/>
    <n v="228566"/>
    <x v="0"/>
  </r>
  <r>
    <n v="2016"/>
    <s v="SUB"/>
    <s v="Coal"/>
    <n v="43925"/>
    <n v="16.779"/>
    <n v="737017.57499999995"/>
    <n v="0.32"/>
    <n v="5.0999999999999996"/>
    <n v="224017.49999999997"/>
    <x v="0"/>
  </r>
  <r>
    <n v="2016"/>
    <s v="LIG"/>
    <s v="Coal"/>
    <n v="194150"/>
    <n v="13.69"/>
    <n v="2657913.5"/>
    <n v="0.9"/>
    <n v="16"/>
    <n v="3106400"/>
    <x v="1"/>
  </r>
  <r>
    <n v="2016"/>
    <s v="SUB"/>
    <s v="Coal"/>
    <n v="18306"/>
    <n v="17.324000000000002"/>
    <n v="317133.14400000003"/>
    <n v="0.2"/>
    <n v="4.5"/>
    <n v="82377"/>
    <x v="0"/>
  </r>
  <r>
    <n v="2016"/>
    <s v="SUB"/>
    <s v="Coal"/>
    <n v="18109"/>
    <n v="16.923999999999999"/>
    <n v="306476.71600000001"/>
    <n v="0.31"/>
    <n v="6.4"/>
    <n v="115897.60000000001"/>
    <x v="0"/>
  </r>
  <r>
    <n v="2016"/>
    <s v="LIG"/>
    <s v="Coal"/>
    <n v="204116"/>
    <n v="10.47"/>
    <n v="2137094.52"/>
    <n v="2.4"/>
    <n v="27.2"/>
    <n v="5551955.2000000002"/>
    <x v="1"/>
  </r>
  <r>
    <n v="2016"/>
    <s v="BIT"/>
    <s v="Coal"/>
    <n v="56747"/>
    <n v="22.41"/>
    <n v="1271700.27"/>
    <n v="3.29"/>
    <n v="9.3000000000000007"/>
    <n v="527747.10000000009"/>
    <x v="0"/>
  </r>
  <r>
    <n v="2016"/>
    <s v="SUB"/>
    <s v="Coal"/>
    <n v="142090"/>
    <n v="17.84"/>
    <n v="2534885.6"/>
    <n v="0.24"/>
    <n v="4.8"/>
    <n v="682032"/>
    <x v="0"/>
  </r>
  <r>
    <n v="2016"/>
    <s v="SUB"/>
    <s v="Coal"/>
    <n v="113961"/>
    <n v="17.777999999999999"/>
    <n v="2025998.6579999998"/>
    <n v="0.21"/>
    <n v="4.9000000000000004"/>
    <n v="558408.9"/>
    <x v="0"/>
  </r>
  <r>
    <n v="2016"/>
    <s v="SUB"/>
    <s v="Coal"/>
    <n v="259356"/>
    <n v="17.776"/>
    <n v="4610312.2560000001"/>
    <n v="0.22"/>
    <n v="5.4"/>
    <n v="1400522.4000000001"/>
    <x v="0"/>
  </r>
  <r>
    <n v="2016"/>
    <s v="SUB"/>
    <s v="Coal"/>
    <n v="105692"/>
    <n v="17.091999999999999"/>
    <n v="1806487.6639999999"/>
    <n v="0.24"/>
    <n v="4.7"/>
    <n v="496752.4"/>
    <x v="0"/>
  </r>
  <r>
    <n v="2016"/>
    <s v="SUB"/>
    <s v="Coal"/>
    <n v="75985"/>
    <n v="18.042000000000002"/>
    <n v="1370921.37"/>
    <n v="0.24"/>
    <n v="4.8"/>
    <n v="364728"/>
    <x v="0"/>
  </r>
  <r>
    <n v="2016"/>
    <s v="SUB"/>
    <s v="Coal"/>
    <n v="15118"/>
    <n v="17.648"/>
    <n v="266802.46399999998"/>
    <n v="0.24"/>
    <n v="5.0999999999999996"/>
    <n v="77101.799999999988"/>
    <x v="0"/>
  </r>
  <r>
    <n v="2016"/>
    <s v="SUB"/>
    <s v="Coal"/>
    <n v="227091"/>
    <n v="16.102"/>
    <n v="3656619.2820000001"/>
    <n v="0.36"/>
    <n v="4.8"/>
    <n v="1090036.8"/>
    <x v="0"/>
  </r>
  <r>
    <n v="2016"/>
    <s v="BIT"/>
    <s v="Coal"/>
    <n v="154564"/>
    <n v="22.99"/>
    <n v="3553426.36"/>
    <n v="3.29"/>
    <n v="8.4"/>
    <n v="1298337.6000000001"/>
    <x v="0"/>
  </r>
  <r>
    <n v="2016"/>
    <s v="BIT"/>
    <s v="Coal"/>
    <n v="204625"/>
    <n v="22.22"/>
    <n v="4546767.5"/>
    <n v="3.12"/>
    <n v="9.4"/>
    <n v="1923475"/>
    <x v="0"/>
  </r>
  <r>
    <n v="2016"/>
    <s v="SUB"/>
    <s v="Coal"/>
    <n v="14104"/>
    <n v="16.989999999999998"/>
    <n v="239626.96"/>
    <n v="0.4"/>
    <n v="5.0999999999999996"/>
    <n v="71930.399999999994"/>
    <x v="0"/>
  </r>
  <r>
    <n v="2016"/>
    <s v="BIT"/>
    <s v="Coal"/>
    <n v="12816"/>
    <n v="26.22"/>
    <n v="336035.51999999996"/>
    <n v="1.63"/>
    <n v="8.5"/>
    <n v="108936"/>
    <x v="0"/>
  </r>
  <r>
    <n v="2016"/>
    <s v="BIT"/>
    <s v="Coal"/>
    <n v="10630"/>
    <n v="25.48"/>
    <n v="270852.40000000002"/>
    <n v="0.62"/>
    <n v="12.4"/>
    <n v="131812"/>
    <x v="0"/>
  </r>
  <r>
    <n v="2016"/>
    <s v="SUB"/>
    <s v="Coal"/>
    <n v="46021"/>
    <n v="17.545999999999999"/>
    <n v="807484.46600000001"/>
    <n v="0.19"/>
    <n v="4.7"/>
    <n v="216298.7"/>
    <x v="0"/>
  </r>
  <r>
    <n v="2016"/>
    <s v="SUB"/>
    <s v="Coal"/>
    <n v="30719"/>
    <n v="16.760000000000002"/>
    <n v="514850.44000000006"/>
    <n v="0.36"/>
    <n v="5.3"/>
    <n v="162810.69999999998"/>
    <x v="0"/>
  </r>
  <r>
    <n v="2016"/>
    <s v="SUB"/>
    <s v="Coal"/>
    <n v="29900"/>
    <n v="17.326000000000001"/>
    <n v="518047.4"/>
    <n v="0.24"/>
    <n v="4.0999999999999996"/>
    <n v="122589.99999999999"/>
    <x v="0"/>
  </r>
  <r>
    <n v="2016"/>
    <s v="SUB"/>
    <s v="Coal"/>
    <n v="137765"/>
    <n v="17.995999999999999"/>
    <n v="2479218.94"/>
    <n v="0.23"/>
    <n v="4.7"/>
    <n v="647495.5"/>
    <x v="0"/>
  </r>
  <r>
    <n v="2016"/>
    <s v="SUB"/>
    <s v="Coal"/>
    <n v="15889"/>
    <n v="18.001999999999999"/>
    <n v="286033.77799999999"/>
    <n v="0.24"/>
    <n v="4.5999999999999996"/>
    <n v="73089.399999999994"/>
    <x v="0"/>
  </r>
  <r>
    <n v="2016"/>
    <s v="SUB"/>
    <s v="Coal"/>
    <n v="63153"/>
    <n v="16.931999999999999"/>
    <n v="1069306.5959999999"/>
    <n v="0.28999999999999998"/>
    <n v="4.8"/>
    <n v="303134.39999999997"/>
    <x v="0"/>
  </r>
  <r>
    <n v="2016"/>
    <s v="SUB"/>
    <s v="Coal"/>
    <n v="364995"/>
    <n v="16.884"/>
    <n v="6162575.5800000001"/>
    <n v="0.42"/>
    <n v="5"/>
    <n v="1824975"/>
    <x v="0"/>
  </r>
  <r>
    <n v="2016"/>
    <s v="SUB"/>
    <s v="Coal"/>
    <n v="349716"/>
    <n v="17.117999999999999"/>
    <n v="5986438.4879999999"/>
    <n v="0.28000000000000003"/>
    <n v="4.5999999999999996"/>
    <n v="1608693.5999999999"/>
    <x v="0"/>
  </r>
  <r>
    <n v="2016"/>
    <s v="BIT"/>
    <s v="Coal"/>
    <n v="51124"/>
    <n v="26.03"/>
    <n v="1330757.72"/>
    <n v="2.4700000000000002"/>
    <n v="7.5"/>
    <n v="383430"/>
    <x v="0"/>
  </r>
  <r>
    <n v="2016"/>
    <s v="BIT"/>
    <s v="Coal"/>
    <n v="21595"/>
    <n v="26.071999999999999"/>
    <n v="563024.84"/>
    <n v="3.21"/>
    <n v="7.82"/>
    <n v="168872.9"/>
    <x v="0"/>
  </r>
  <r>
    <n v="2016"/>
    <s v="BIT"/>
    <s v="Coal"/>
    <n v="28149"/>
    <n v="25.077999999999999"/>
    <n v="705920.62199999997"/>
    <n v="4.34"/>
    <n v="9.3699999999999992"/>
    <n v="263756.13"/>
    <x v="0"/>
  </r>
  <r>
    <n v="2016"/>
    <s v="BIT"/>
    <s v="Coal"/>
    <n v="60995"/>
    <n v="26.378"/>
    <n v="1608926.11"/>
    <n v="3.55"/>
    <n v="7.62"/>
    <n v="464781.9"/>
    <x v="0"/>
  </r>
  <r>
    <n v="2016"/>
    <s v="BIT"/>
    <s v="Coal"/>
    <n v="124143"/>
    <n v="25.001999999999999"/>
    <n v="3103823.2859999998"/>
    <n v="3.18"/>
    <n v="9.1199999999999992"/>
    <n v="1132184.1599999999"/>
    <x v="0"/>
  </r>
  <r>
    <n v="2016"/>
    <s v="BIT"/>
    <s v="Coal"/>
    <n v="105251"/>
    <n v="25.033999999999999"/>
    <n v="2634853.534"/>
    <n v="4.41"/>
    <n v="9.19"/>
    <n v="967256.69"/>
    <x v="0"/>
  </r>
  <r>
    <n v="2016"/>
    <s v="LIG"/>
    <s v="Coal"/>
    <n v="9296"/>
    <n v="14"/>
    <n v="130144"/>
    <n v="0.15"/>
    <n v="9.8000000000000007"/>
    <n v="91100.800000000003"/>
    <x v="1"/>
  </r>
  <r>
    <n v="2016"/>
    <s v="LIG"/>
    <s v="Coal"/>
    <n v="1706"/>
    <n v="15"/>
    <n v="25590"/>
    <n v="0.14000000000000001"/>
    <n v="6.1"/>
    <n v="10406.599999999999"/>
    <x v="1"/>
  </r>
  <r>
    <n v="2016"/>
    <s v="WC"/>
    <s v="Coal"/>
    <n v="5987"/>
    <n v="14"/>
    <n v="83818"/>
    <n v="0.15"/>
    <n v="9.8000000000000007"/>
    <n v="58672.600000000006"/>
    <x v="0"/>
  </r>
  <r>
    <n v="2016"/>
    <s v="WC"/>
    <s v="Coal"/>
    <n v="479"/>
    <n v="15"/>
    <n v="7185"/>
    <n v="0.14000000000000001"/>
    <n v="6.1"/>
    <n v="2921.8999999999996"/>
    <x v="0"/>
  </r>
  <r>
    <n v="2016"/>
    <s v="LIG"/>
    <s v="Coal"/>
    <n v="388213"/>
    <n v="13.452"/>
    <n v="5222241.2759999996"/>
    <n v="0.9"/>
    <n v="10.7"/>
    <n v="4153879.0999999996"/>
    <x v="1"/>
  </r>
  <r>
    <n v="2016"/>
    <s v="BIT"/>
    <s v="Coal"/>
    <n v="56700"/>
    <n v="23.776"/>
    <n v="1348099.2"/>
    <n v="1.03"/>
    <n v="11.1"/>
    <n v="629370"/>
    <x v="0"/>
  </r>
  <r>
    <n v="2016"/>
    <s v="BIT"/>
    <s v="Coal"/>
    <n v="34158"/>
    <n v="22.434000000000001"/>
    <n v="766300.57200000004"/>
    <n v="0.56000000000000005"/>
    <n v="13.1"/>
    <n v="447469.8"/>
    <x v="0"/>
  </r>
  <r>
    <n v="2016"/>
    <s v="BIT"/>
    <s v="Coal"/>
    <n v="36756"/>
    <n v="23.05"/>
    <n v="847225.8"/>
    <n v="0.39"/>
    <n v="6.8"/>
    <n v="249940.8"/>
    <x v="0"/>
  </r>
  <r>
    <n v="2016"/>
    <s v="BIT"/>
    <s v="Coal"/>
    <n v="68473"/>
    <n v="22.292999999999999"/>
    <n v="1526468.5889999999"/>
    <n v="0.56999999999999995"/>
    <n v="13.2"/>
    <n v="903843.6"/>
    <x v="0"/>
  </r>
  <r>
    <n v="2016"/>
    <s v="BIT"/>
    <s v="Coal"/>
    <n v="173904"/>
    <n v="21.341999999999999"/>
    <n v="3711459.1679999996"/>
    <n v="0.43"/>
    <n v="13.1"/>
    <n v="2278142.4"/>
    <x v="0"/>
  </r>
  <r>
    <n v="2016"/>
    <s v="SUB"/>
    <s v="Coal"/>
    <n v="25227"/>
    <n v="19.984999999999999"/>
    <n v="504161.59499999997"/>
    <n v="0.66"/>
    <n v="7.8"/>
    <n v="196770.6"/>
    <x v="0"/>
  </r>
  <r>
    <n v="2016"/>
    <s v="BIT"/>
    <s v="Coal"/>
    <n v="52120"/>
    <n v="24.27"/>
    <n v="1264952.3999999999"/>
    <n v="3.46"/>
    <n v="9.8000000000000007"/>
    <n v="510776.00000000006"/>
    <x v="0"/>
  </r>
  <r>
    <n v="2016"/>
    <s v="BIT"/>
    <s v="Coal"/>
    <n v="6598"/>
    <n v="22.73"/>
    <n v="149972.54"/>
    <n v="2.5"/>
    <n v="8.1"/>
    <n v="53443.799999999996"/>
    <x v="0"/>
  </r>
  <r>
    <n v="2016"/>
    <s v="BIT"/>
    <s v="Coal"/>
    <n v="26373"/>
    <n v="21.96"/>
    <n v="579151.08000000007"/>
    <n v="2.98"/>
    <n v="8.6999999999999993"/>
    <n v="229445.09999999998"/>
    <x v="0"/>
  </r>
  <r>
    <n v="2016"/>
    <s v="BIT"/>
    <s v="Coal"/>
    <n v="1652"/>
    <n v="24.45"/>
    <n v="40391.4"/>
    <n v="2.93"/>
    <n v="7.8"/>
    <n v="12885.6"/>
    <x v="0"/>
  </r>
  <r>
    <n v="2016"/>
    <s v="SUB"/>
    <s v="Coal"/>
    <n v="32797"/>
    <n v="18"/>
    <n v="590346"/>
    <n v="0.23"/>
    <n v="4.7"/>
    <n v="154145.9"/>
    <x v="0"/>
  </r>
  <r>
    <n v="2016"/>
    <s v="SUB"/>
    <s v="Coal"/>
    <n v="98189"/>
    <n v="17.940000000000001"/>
    <n v="1761510.6600000001"/>
    <n v="0.23"/>
    <n v="5.3"/>
    <n v="520401.7"/>
    <x v="0"/>
  </r>
  <r>
    <n v="2016"/>
    <s v="SUB"/>
    <s v="Coal"/>
    <n v="98848"/>
    <n v="16.649999999999999"/>
    <n v="1645819.2"/>
    <n v="0.28999999999999998"/>
    <n v="5.7"/>
    <n v="563433.6"/>
    <x v="0"/>
  </r>
  <r>
    <n v="2016"/>
    <s v="SUB"/>
    <s v="Coal"/>
    <n v="32642"/>
    <n v="17.489999999999998"/>
    <n v="570908.57999999996"/>
    <n v="0.18"/>
    <n v="4.4000000000000004"/>
    <n v="143624.80000000002"/>
    <x v="0"/>
  </r>
  <r>
    <n v="2016"/>
    <s v="SUB"/>
    <s v="Coal"/>
    <n v="64901"/>
    <n v="16.670000000000002"/>
    <n v="1081899.6700000002"/>
    <n v="0.32"/>
    <n v="5.6"/>
    <n v="363445.6"/>
    <x v="0"/>
  </r>
  <r>
    <n v="2016"/>
    <s v="LIG"/>
    <s v="Coal"/>
    <n v="603313"/>
    <n v="12.77"/>
    <n v="7704307.0099999998"/>
    <n v="1.2"/>
    <n v="19"/>
    <n v="11462947"/>
    <x v="1"/>
  </r>
  <r>
    <n v="2016"/>
    <s v="SUB"/>
    <s v="Coal"/>
    <n v="32653"/>
    <n v="18.021000000000001"/>
    <n v="588439.71299999999"/>
    <n v="0.25"/>
    <n v="4.7"/>
    <n v="153469.1"/>
    <x v="0"/>
  </r>
  <r>
    <n v="2016"/>
    <s v="SUB"/>
    <s v="Coal"/>
    <n v="32689"/>
    <n v="18.169"/>
    <n v="593926.44099999999"/>
    <n v="0.2"/>
    <n v="4.3"/>
    <n v="140562.69999999998"/>
    <x v="0"/>
  </r>
  <r>
    <n v="2016"/>
    <s v="SUB"/>
    <s v="Coal"/>
    <n v="32886"/>
    <n v="17.920000000000002"/>
    <n v="589317.12000000011"/>
    <n v="0.26"/>
    <n v="5.6"/>
    <n v="184161.59999999998"/>
    <x v="0"/>
  </r>
  <r>
    <n v="2016"/>
    <s v="SUB"/>
    <s v="Coal"/>
    <n v="16343"/>
    <n v="17.372"/>
    <n v="283910.59600000002"/>
    <n v="0.19"/>
    <n v="4.2"/>
    <n v="68640.600000000006"/>
    <x v="0"/>
  </r>
  <r>
    <n v="2016"/>
    <s v="SUB"/>
    <s v="Coal"/>
    <n v="15984"/>
    <n v="17.170000000000002"/>
    <n v="274445.28000000003"/>
    <n v="0.22"/>
    <n v="4.2"/>
    <n v="67132.800000000003"/>
    <x v="0"/>
  </r>
  <r>
    <n v="2016"/>
    <s v="SUB"/>
    <s v="Coal"/>
    <n v="32913"/>
    <n v="17.663"/>
    <n v="581342.31900000002"/>
    <n v="0.18"/>
    <n v="4.3"/>
    <n v="141525.9"/>
    <x v="0"/>
  </r>
  <r>
    <n v="2016"/>
    <s v="SUB"/>
    <s v="Coal"/>
    <n v="48943"/>
    <n v="17.931000000000001"/>
    <n v="877596.93300000008"/>
    <n v="0.24"/>
    <n v="5"/>
    <n v="244715"/>
    <x v="0"/>
  </r>
  <r>
    <n v="2016"/>
    <s v="SUB"/>
    <s v="Coal"/>
    <n v="16432"/>
    <n v="17.454000000000001"/>
    <n v="286804.12800000003"/>
    <n v="0.22"/>
    <n v="4.3"/>
    <n v="70657.599999999991"/>
    <x v="0"/>
  </r>
  <r>
    <n v="2016"/>
    <s v="SUB"/>
    <s v="Coal"/>
    <n v="32848"/>
    <n v="17.902999999999999"/>
    <n v="588077.74399999995"/>
    <n v="0.2"/>
    <n v="5"/>
    <n v="164240"/>
    <x v="0"/>
  </r>
  <r>
    <n v="2016"/>
    <s v="SUB"/>
    <s v="Coal"/>
    <n v="16448"/>
    <n v="17.675999999999998"/>
    <n v="290734.848"/>
    <n v="0.22"/>
    <n v="5.8"/>
    <n v="95398.399999999994"/>
    <x v="0"/>
  </r>
  <r>
    <n v="2016"/>
    <s v="BIT"/>
    <s v="Coal"/>
    <n v="87354"/>
    <n v="22.52"/>
    <n v="1967212.08"/>
    <n v="3.7"/>
    <n v="10.1"/>
    <n v="882275.4"/>
    <x v="0"/>
  </r>
  <r>
    <n v="2016"/>
    <s v="BIT"/>
    <s v="Coal"/>
    <n v="39713"/>
    <n v="22.73"/>
    <n v="902676.49"/>
    <n v="3.43"/>
    <n v="9.1"/>
    <n v="361388.3"/>
    <x v="0"/>
  </r>
  <r>
    <n v="2016"/>
    <s v="BIT"/>
    <s v="Coal"/>
    <n v="94089"/>
    <n v="20.72"/>
    <n v="1949524.0799999998"/>
    <n v="2.37"/>
    <n v="12.7"/>
    <n v="1194930.3"/>
    <x v="0"/>
  </r>
  <r>
    <n v="2016"/>
    <s v="SUB"/>
    <s v="Coal"/>
    <n v="109867"/>
    <n v="17.797999999999998"/>
    <n v="1955412.8659999999"/>
    <n v="0.23"/>
    <n v="5.4"/>
    <n v="593281.80000000005"/>
    <x v="0"/>
  </r>
  <r>
    <n v="2016"/>
    <s v="SUB"/>
    <s v="Coal"/>
    <n v="115539"/>
    <n v="16.824000000000002"/>
    <n v="1943828.1360000002"/>
    <n v="0.33"/>
    <n v="5"/>
    <n v="577695"/>
    <x v="0"/>
  </r>
  <r>
    <n v="2016"/>
    <s v="BIT"/>
    <s v="Coal"/>
    <n v="36299"/>
    <n v="26.78"/>
    <n v="972087.22000000009"/>
    <n v="2.5099999999999998"/>
    <n v="8.3000000000000007"/>
    <n v="301281.7"/>
    <x v="0"/>
  </r>
  <r>
    <n v="2016"/>
    <s v="BIT"/>
    <s v="Coal"/>
    <n v="23592"/>
    <n v="22.35"/>
    <n v="527281.20000000007"/>
    <n v="3.16"/>
    <n v="7.4"/>
    <n v="174580.80000000002"/>
    <x v="0"/>
  </r>
  <r>
    <n v="2016"/>
    <s v="BIT"/>
    <s v="Coal"/>
    <n v="42721"/>
    <n v="23.6"/>
    <n v="1008215.6000000001"/>
    <n v="2.86"/>
    <n v="8"/>
    <n v="341768"/>
    <x v="0"/>
  </r>
  <r>
    <n v="2016"/>
    <s v="LIG"/>
    <s v="Coal"/>
    <n v="87585"/>
    <n v="13.731999999999999"/>
    <n v="1202717.22"/>
    <n v="1.04"/>
    <n v="15.5"/>
    <n v="1357567.5"/>
    <x v="1"/>
  </r>
  <r>
    <n v="2016"/>
    <s v="BIT"/>
    <s v="Coal"/>
    <n v="12930"/>
    <n v="24.83"/>
    <n v="321051.89999999997"/>
    <n v="0.86"/>
    <n v="10.8"/>
    <n v="139644"/>
    <x v="0"/>
  </r>
  <r>
    <n v="2016"/>
    <s v="BIT"/>
    <s v="Coal"/>
    <n v="13010"/>
    <n v="24.85"/>
    <n v="323298.5"/>
    <n v="0.99"/>
    <n v="10.5"/>
    <n v="136605"/>
    <x v="0"/>
  </r>
  <r>
    <n v="2016"/>
    <s v="BIT"/>
    <s v="Coal"/>
    <n v="24527"/>
    <n v="25.1"/>
    <n v="615627.70000000007"/>
    <n v="0.86"/>
    <n v="10.1"/>
    <n v="247722.69999999998"/>
    <x v="0"/>
  </r>
  <r>
    <n v="2016"/>
    <s v="BIT"/>
    <s v="Coal"/>
    <n v="25"/>
    <n v="24.08"/>
    <n v="602"/>
    <n v="1.06"/>
    <n v="12.9"/>
    <n v="322.5"/>
    <x v="0"/>
  </r>
  <r>
    <n v="2016"/>
    <s v="BIT"/>
    <s v="Coal"/>
    <n v="24641"/>
    <n v="24.67"/>
    <n v="607893.47000000009"/>
    <n v="0.84"/>
    <n v="12.7"/>
    <n v="312940.69999999995"/>
    <x v="0"/>
  </r>
  <r>
    <n v="2016"/>
    <s v="BIT"/>
    <s v="Coal"/>
    <n v="24531"/>
    <n v="24.306999999999999"/>
    <n v="596275.01699999999"/>
    <n v="0.68"/>
    <n v="12.6"/>
    <n v="309090.59999999998"/>
    <x v="0"/>
  </r>
  <r>
    <n v="2016"/>
    <s v="BIT"/>
    <s v="Coal"/>
    <n v="23973"/>
    <n v="26.436"/>
    <n v="633750.228"/>
    <n v="0.66"/>
    <n v="9.9"/>
    <n v="237332.7"/>
    <x v="0"/>
  </r>
  <r>
    <n v="2016"/>
    <s v="BIT"/>
    <s v="Coal"/>
    <n v="11742"/>
    <n v="24.693999999999999"/>
    <n v="289956.94799999997"/>
    <n v="0.84"/>
    <n v="12.6"/>
    <n v="147949.19999999998"/>
    <x v="0"/>
  </r>
  <r>
    <n v="2016"/>
    <s v="BIT"/>
    <s v="Coal"/>
    <n v="12262"/>
    <n v="24.968"/>
    <n v="306157.61599999998"/>
    <n v="0.73"/>
    <n v="12.4"/>
    <n v="152048.80000000002"/>
    <x v="0"/>
  </r>
  <r>
    <n v="2016"/>
    <s v="BIT"/>
    <s v="Coal"/>
    <n v="23277"/>
    <n v="26.766999999999999"/>
    <n v="623055.45900000003"/>
    <n v="1.06"/>
    <n v="8.6"/>
    <n v="200182.19999999998"/>
    <x v="0"/>
  </r>
  <r>
    <n v="2016"/>
    <s v="BIT"/>
    <s v="Coal"/>
    <n v="24250"/>
    <n v="25.759"/>
    <n v="624655.75"/>
    <n v="1.19"/>
    <n v="9.6"/>
    <n v="232800"/>
    <x v="0"/>
  </r>
  <r>
    <n v="2016"/>
    <s v="BIT"/>
    <s v="Coal"/>
    <n v="23533"/>
    <n v="24.83"/>
    <n v="584324.39"/>
    <n v="0.8"/>
    <n v="12.4"/>
    <n v="291809.2"/>
    <x v="0"/>
  </r>
  <r>
    <n v="2016"/>
    <s v="BIT"/>
    <s v="Coal"/>
    <n v="23314"/>
    <n v="25.431999999999999"/>
    <n v="592921.64799999993"/>
    <n v="1.1399999999999999"/>
    <n v="10.3"/>
    <n v="240134.2"/>
    <x v="0"/>
  </r>
  <r>
    <n v="2016"/>
    <s v="BIT"/>
    <s v="Coal"/>
    <n v="24303"/>
    <n v="24.106999999999999"/>
    <n v="585872.42099999997"/>
    <n v="0.69"/>
    <n v="13"/>
    <n v="315939"/>
    <x v="0"/>
  </r>
  <r>
    <n v="2016"/>
    <s v="BIT"/>
    <s v="Coal"/>
    <n v="12206"/>
    <n v="25.056000000000001"/>
    <n v="305833.53600000002"/>
    <n v="0.84"/>
    <n v="11.7"/>
    <n v="142810.19999999998"/>
    <x v="0"/>
  </r>
  <r>
    <n v="2016"/>
    <s v="BIT"/>
    <s v="Coal"/>
    <n v="53634"/>
    <n v="21.748000000000001"/>
    <n v="1166432.2320000001"/>
    <n v="0.56999999999999995"/>
    <n v="6.7"/>
    <n v="359347.8"/>
    <x v="0"/>
  </r>
  <r>
    <n v="2016"/>
    <s v="SUB"/>
    <s v="Coal"/>
    <n v="53105"/>
    <n v="17.965"/>
    <n v="954031.32499999995"/>
    <n v="0.24"/>
    <n v="5.2"/>
    <n v="276146"/>
    <x v="0"/>
  </r>
  <r>
    <n v="2016"/>
    <s v="SUB"/>
    <s v="Coal"/>
    <n v="35408"/>
    <n v="18.135000000000002"/>
    <n v="642124.08000000007"/>
    <n v="0.22"/>
    <n v="4.8"/>
    <n v="169958.39999999999"/>
    <x v="0"/>
  </r>
  <r>
    <n v="2016"/>
    <s v="SUB"/>
    <s v="Coal"/>
    <n v="17594"/>
    <n v="18.038"/>
    <n v="317360.57199999999"/>
    <n v="0.25"/>
    <n v="4.9000000000000004"/>
    <n v="86210.6"/>
    <x v="0"/>
  </r>
  <r>
    <n v="2016"/>
    <s v="SUB"/>
    <s v="Coal"/>
    <n v="35371"/>
    <n v="17.245999999999999"/>
    <n v="610008.26599999995"/>
    <n v="0.25"/>
    <n v="3.9"/>
    <n v="137946.9"/>
    <x v="0"/>
  </r>
  <r>
    <n v="2016"/>
    <s v="SUB"/>
    <s v="Coal"/>
    <n v="17676"/>
    <n v="17.872"/>
    <n v="315905.47200000001"/>
    <n v="0.27"/>
    <n v="5.5"/>
    <n v="97218"/>
    <x v="0"/>
  </r>
  <r>
    <n v="2016"/>
    <s v="SUB"/>
    <s v="Coal"/>
    <n v="17732"/>
    <n v="17.597999999999999"/>
    <n v="312047.73599999998"/>
    <n v="0.19"/>
    <n v="4.2"/>
    <n v="74474.400000000009"/>
    <x v="0"/>
  </r>
  <r>
    <n v="2016"/>
    <s v="SUB"/>
    <s v="Coal"/>
    <n v="17738"/>
    <n v="17.725999999999999"/>
    <n v="314423.788"/>
    <n v="0.2"/>
    <n v="4.3"/>
    <n v="76273.399999999994"/>
    <x v="0"/>
  </r>
  <r>
    <n v="2016"/>
    <s v="SUB"/>
    <s v="Coal"/>
    <n v="17760"/>
    <n v="17.558"/>
    <n v="311830.08"/>
    <n v="0.19"/>
    <n v="4.3"/>
    <n v="76368"/>
    <x v="0"/>
  </r>
  <r>
    <n v="2016"/>
    <s v="SUB"/>
    <s v="Coal"/>
    <n v="70880"/>
    <n v="17.855"/>
    <n v="1265562.4000000001"/>
    <n v="0.23"/>
    <n v="5.0999999999999996"/>
    <n v="361488"/>
    <x v="0"/>
  </r>
  <r>
    <n v="2016"/>
    <s v="BIT"/>
    <s v="Coal"/>
    <n v="16109"/>
    <n v="26.065999999999999"/>
    <n v="419897.19399999996"/>
    <n v="0.92"/>
    <n v="9.1"/>
    <n v="146591.9"/>
    <x v="0"/>
  </r>
  <r>
    <n v="2016"/>
    <s v="BIT"/>
    <s v="Coal"/>
    <n v="78793"/>
    <n v="18.2"/>
    <n v="1434032.5999999999"/>
    <n v="0.56000000000000005"/>
    <n v="15.9"/>
    <n v="1252808.7"/>
    <x v="0"/>
  </r>
  <r>
    <n v="2016"/>
    <s v="LIG"/>
    <s v="Coal"/>
    <n v="363682"/>
    <n v="13.228"/>
    <n v="4810785.4960000003"/>
    <n v="0.98"/>
    <n v="13.95"/>
    <n v="5073363.8999999994"/>
    <x v="1"/>
  </r>
  <r>
    <n v="2016"/>
    <s v="SUB"/>
    <s v="Coal"/>
    <n v="13549"/>
    <n v="16.638000000000002"/>
    <n v="225428.26200000002"/>
    <n v="0.28999999999999998"/>
    <n v="6.2"/>
    <n v="84003.8"/>
    <x v="0"/>
  </r>
  <r>
    <n v="2016"/>
    <s v="BIT"/>
    <s v="Coal"/>
    <n v="35105"/>
    <n v="26.05"/>
    <n v="914485.25"/>
    <n v="2.4900000000000002"/>
    <n v="7.4"/>
    <n v="259777"/>
    <x v="0"/>
  </r>
  <r>
    <n v="2016"/>
    <s v="BIT"/>
    <s v="Coal"/>
    <n v="34270"/>
    <n v="24.36"/>
    <n v="834817.2"/>
    <n v="0.76"/>
    <n v="12.3"/>
    <n v="421521"/>
    <x v="0"/>
  </r>
  <r>
    <n v="2016"/>
    <s v="BIT"/>
    <s v="Coal"/>
    <n v="11857"/>
    <n v="23.9"/>
    <n v="283382.3"/>
    <n v="0.81"/>
    <n v="14.4"/>
    <n v="170740.80000000002"/>
    <x v="0"/>
  </r>
  <r>
    <n v="2016"/>
    <s v="BIT"/>
    <s v="Coal"/>
    <n v="24578"/>
    <n v="24.3"/>
    <n v="597245.4"/>
    <n v="0.76"/>
    <n v="13.3"/>
    <n v="326887.40000000002"/>
    <x v="0"/>
  </r>
  <r>
    <n v="2016"/>
    <s v="BIT"/>
    <s v="Coal"/>
    <n v="77704"/>
    <n v="24.67"/>
    <n v="1916957.6800000002"/>
    <n v="0.73"/>
    <n v="10.3"/>
    <n v="800351.20000000007"/>
    <x v="0"/>
  </r>
  <r>
    <n v="2016"/>
    <s v="BIT"/>
    <s v="Coal"/>
    <n v="48934"/>
    <n v="25.95"/>
    <n v="1269837.3"/>
    <n v="0.85"/>
    <n v="7.6"/>
    <n v="371898.39999999997"/>
    <x v="0"/>
  </r>
  <r>
    <n v="2016"/>
    <s v="BIT"/>
    <s v="Coal"/>
    <n v="11410"/>
    <n v="24.18"/>
    <n v="275893.8"/>
    <n v="0.89"/>
    <n v="12.3"/>
    <n v="140343"/>
    <x v="0"/>
  </r>
  <r>
    <n v="2016"/>
    <s v="BIT"/>
    <s v="Coal"/>
    <n v="72902"/>
    <n v="24.01"/>
    <n v="1750377.02"/>
    <n v="0.7"/>
    <n v="12.7"/>
    <n v="925855.39999999991"/>
    <x v="0"/>
  </r>
  <r>
    <n v="2016"/>
    <s v="BIT"/>
    <s v="Coal"/>
    <n v="12198"/>
    <n v="24.76"/>
    <n v="302022.48000000004"/>
    <n v="2.4700000000000002"/>
    <n v="9.4"/>
    <n v="114661.2"/>
    <x v="0"/>
  </r>
  <r>
    <n v="2016"/>
    <s v="BIT"/>
    <s v="Coal"/>
    <n v="72380"/>
    <n v="25.12"/>
    <n v="1818185.6"/>
    <n v="2.85"/>
    <n v="7.6"/>
    <n v="550088"/>
    <x v="0"/>
  </r>
  <r>
    <n v="2016"/>
    <s v="BIT"/>
    <s v="Coal"/>
    <n v="12239"/>
    <n v="24.79"/>
    <n v="303404.81"/>
    <n v="0.67"/>
    <n v="12"/>
    <n v="146868"/>
    <x v="0"/>
  </r>
  <r>
    <n v="2016"/>
    <s v="SUB"/>
    <s v="Coal"/>
    <n v="160777"/>
    <n v="18.698"/>
    <n v="3006208.3459999999"/>
    <n v="0.48"/>
    <n v="10.1"/>
    <n v="1623847.7"/>
    <x v="0"/>
  </r>
  <r>
    <n v="2016"/>
    <s v="SUB"/>
    <s v="Coal"/>
    <n v="145317"/>
    <n v="16.815999999999999"/>
    <n v="2443650.6719999998"/>
    <n v="1.66"/>
    <n v="17.7"/>
    <n v="2572110.9"/>
    <x v="0"/>
  </r>
  <r>
    <n v="2016"/>
    <s v="SUB"/>
    <s v="Coal"/>
    <n v="49801"/>
    <n v="16.815999999999999"/>
    <n v="837453.61599999992"/>
    <n v="1.66"/>
    <n v="17.7"/>
    <n v="881477.7"/>
    <x v="0"/>
  </r>
  <r>
    <n v="2016"/>
    <s v="BIT"/>
    <s v="Coal"/>
    <n v="51024"/>
    <n v="23.536999999999999"/>
    <n v="1200951.888"/>
    <n v="0.7"/>
    <n v="12.6"/>
    <n v="642902.4"/>
    <x v="0"/>
  </r>
  <r>
    <n v="2016"/>
    <s v="BIT"/>
    <s v="Coal"/>
    <n v="96255"/>
    <n v="23.486000000000001"/>
    <n v="2260644.9300000002"/>
    <n v="0.56999999999999995"/>
    <n v="10.6"/>
    <n v="1020303"/>
    <x v="0"/>
  </r>
  <r>
    <n v="2016"/>
    <s v="BIT"/>
    <s v="Coal"/>
    <n v="92392"/>
    <n v="21.295000000000002"/>
    <n v="1967487.6400000001"/>
    <n v="0.42"/>
    <n v="13.9"/>
    <n v="1284248.8"/>
    <x v="0"/>
  </r>
  <r>
    <n v="2016"/>
    <s v="BIT"/>
    <s v="Coal"/>
    <n v="7536"/>
    <n v="23.687000000000001"/>
    <n v="178505.23200000002"/>
    <n v="1"/>
    <n v="12.3"/>
    <n v="92692.800000000003"/>
    <x v="0"/>
  </r>
  <r>
    <n v="2016"/>
    <s v="BIT"/>
    <s v="Coal"/>
    <n v="33951"/>
    <n v="23.69"/>
    <n v="804299.19000000006"/>
    <n v="0.69"/>
    <n v="12.2"/>
    <n v="414202.19999999995"/>
    <x v="0"/>
  </r>
  <r>
    <n v="2016"/>
    <s v="BIT"/>
    <s v="Coal"/>
    <n v="62816"/>
    <n v="23.738"/>
    <n v="1491126.2079999999"/>
    <n v="3.55"/>
    <n v="11.68"/>
    <n v="733690.88"/>
    <x v="0"/>
  </r>
  <r>
    <n v="2016"/>
    <s v="BIT"/>
    <s v="Coal"/>
    <n v="15146"/>
    <n v="25.986000000000001"/>
    <n v="393583.95600000001"/>
    <n v="2.52"/>
    <n v="7.15"/>
    <n v="108293.90000000001"/>
    <x v="0"/>
  </r>
  <r>
    <n v="2016"/>
    <s v="BIT"/>
    <s v="Coal"/>
    <n v="239235"/>
    <n v="25.012"/>
    <n v="5983745.8200000003"/>
    <n v="3.88"/>
    <n v="8.94"/>
    <n v="2138760.9"/>
    <x v="0"/>
  </r>
  <r>
    <n v="2016"/>
    <s v="BIT"/>
    <s v="Coal"/>
    <n v="238361"/>
    <n v="26.196000000000002"/>
    <n v="6244104.7560000001"/>
    <n v="3.09"/>
    <n v="7.52"/>
    <n v="1792474.72"/>
    <x v="0"/>
  </r>
  <r>
    <n v="2016"/>
    <s v="BIT"/>
    <s v="Coal"/>
    <n v="3719"/>
    <n v="25.193999999999999"/>
    <n v="93696.48599999999"/>
    <n v="2.98"/>
    <n v="9.0500000000000007"/>
    <n v="33656.950000000004"/>
    <x v="0"/>
  </r>
  <r>
    <n v="2016"/>
    <s v="BIT"/>
    <s v="Coal"/>
    <n v="57809"/>
    <n v="25.071999999999999"/>
    <n v="1449387.2479999999"/>
    <n v="3.05"/>
    <n v="9.2799999999999994"/>
    <n v="536467.52"/>
    <x v="0"/>
  </r>
  <r>
    <n v="2016"/>
    <s v="SUB"/>
    <s v="Coal"/>
    <n v="13905"/>
    <n v="17.923999999999999"/>
    <n v="249233.22"/>
    <n v="0.25"/>
    <n v="4.8"/>
    <n v="66744"/>
    <x v="0"/>
  </r>
  <r>
    <n v="2016"/>
    <s v="SUB"/>
    <s v="Coal"/>
    <n v="27998"/>
    <n v="17.457999999999998"/>
    <n v="488789.08399999997"/>
    <n v="0.2"/>
    <n v="4.3"/>
    <n v="120391.4"/>
    <x v="0"/>
  </r>
  <r>
    <n v="2016"/>
    <s v="SUB"/>
    <s v="Coal"/>
    <n v="14154"/>
    <n v="17.93"/>
    <n v="253781.22"/>
    <n v="0.26"/>
    <n v="5.3"/>
    <n v="75016.2"/>
    <x v="0"/>
  </r>
  <r>
    <n v="2016"/>
    <s v="LIG"/>
    <s v="Coal"/>
    <n v="109972"/>
    <n v="14.042"/>
    <n v="1544226.824"/>
    <n v="0.77"/>
    <n v="7.9"/>
    <n v="868778.8"/>
    <x v="1"/>
  </r>
  <r>
    <n v="2016"/>
    <s v="SUB"/>
    <s v="Coal"/>
    <n v="15118"/>
    <n v="17.559999999999999"/>
    <n v="265472.07999999996"/>
    <n v="0.19"/>
    <n v="4.8"/>
    <n v="72566.399999999994"/>
    <x v="0"/>
  </r>
  <r>
    <n v="2016"/>
    <s v="SUB"/>
    <s v="Coal"/>
    <n v="156201"/>
    <n v="18.37"/>
    <n v="2869412.37"/>
    <n v="1.02"/>
    <n v="15.4"/>
    <n v="2405495.4"/>
    <x v="0"/>
  </r>
  <r>
    <n v="2016"/>
    <s v="SUB"/>
    <s v="Coal"/>
    <n v="60424"/>
    <n v="17.88"/>
    <n v="1080381.1199999999"/>
    <n v="0.18"/>
    <n v="4.2"/>
    <n v="253780.80000000002"/>
    <x v="0"/>
  </r>
  <r>
    <n v="2016"/>
    <s v="SUB"/>
    <s v="Coal"/>
    <n v="4037"/>
    <n v="18.34"/>
    <n v="74038.58"/>
    <n v="1.07"/>
    <n v="16.5"/>
    <n v="66610.5"/>
    <x v="0"/>
  </r>
  <r>
    <n v="2016"/>
    <s v="SUB"/>
    <s v="Coal"/>
    <n v="15139"/>
    <n v="17.829999999999998"/>
    <n v="269928.37"/>
    <n v="0.2"/>
    <n v="4.9000000000000004"/>
    <n v="74181.100000000006"/>
    <x v="0"/>
  </r>
  <r>
    <n v="2016"/>
    <s v="BIT"/>
    <s v="Coal"/>
    <n v="35226"/>
    <n v="23"/>
    <n v="810198"/>
    <n v="0.5"/>
    <n v="9.9"/>
    <n v="348737.4"/>
    <x v="0"/>
  </r>
  <r>
    <n v="2016"/>
    <s v="BIT"/>
    <s v="Coal"/>
    <n v="33344"/>
    <n v="26.16"/>
    <n v="872279.04000000004"/>
    <n v="3.05"/>
    <n v="7.6"/>
    <n v="253414.39999999999"/>
    <x v="0"/>
  </r>
  <r>
    <n v="2016"/>
    <s v="BIT"/>
    <s v="Coal"/>
    <n v="45946"/>
    <n v="25.14"/>
    <n v="1155082.44"/>
    <n v="2.84"/>
    <n v="9"/>
    <n v="413514"/>
    <x v="0"/>
  </r>
  <r>
    <n v="2016"/>
    <s v="BIT"/>
    <s v="Coal"/>
    <n v="12602"/>
    <n v="23.454000000000001"/>
    <n v="295567.30800000002"/>
    <n v="2.76"/>
    <n v="8.3000000000000007"/>
    <n v="104596.6"/>
    <x v="0"/>
  </r>
  <r>
    <n v="2016"/>
    <s v="BIT"/>
    <s v="Coal"/>
    <n v="101783"/>
    <n v="22.434000000000001"/>
    <n v="2283399.8220000002"/>
    <n v="2.98"/>
    <n v="8.5"/>
    <n v="865155.5"/>
    <x v="0"/>
  </r>
  <r>
    <n v="2016"/>
    <s v="BIT"/>
    <s v="Coal"/>
    <n v="3539"/>
    <n v="22.216000000000001"/>
    <n v="78622.423999999999"/>
    <n v="2.81"/>
    <n v="8.1"/>
    <n v="28665.899999999998"/>
    <x v="0"/>
  </r>
  <r>
    <n v="2016"/>
    <s v="BIT"/>
    <s v="Coal"/>
    <n v="20996"/>
    <n v="21.841999999999999"/>
    <n v="458594.63199999998"/>
    <n v="2.86"/>
    <n v="7.6"/>
    <n v="159569.60000000001"/>
    <x v="0"/>
  </r>
  <r>
    <n v="2016"/>
    <s v="BIT"/>
    <s v="Coal"/>
    <n v="6047"/>
    <n v="23.244"/>
    <n v="140556.46799999999"/>
    <n v="2.41"/>
    <n v="8.6"/>
    <n v="52004.2"/>
    <x v="0"/>
  </r>
  <r>
    <n v="2016"/>
    <s v="BIT"/>
    <s v="Coal"/>
    <n v="24263"/>
    <n v="22.276"/>
    <n v="540482.58799999999"/>
    <n v="3"/>
    <n v="8.6999999999999993"/>
    <n v="211088.09999999998"/>
    <x v="0"/>
  </r>
  <r>
    <n v="2016"/>
    <s v="BIT"/>
    <s v="Coal"/>
    <n v="91421"/>
    <n v="23.422000000000001"/>
    <n v="2141262.662"/>
    <n v="2.48"/>
    <n v="8.8000000000000007"/>
    <n v="804504.8"/>
    <x v="0"/>
  </r>
  <r>
    <n v="2016"/>
    <s v="BIT"/>
    <s v="Coal"/>
    <n v="57810"/>
    <n v="22.378"/>
    <n v="1293672.18"/>
    <n v="3.11"/>
    <n v="8.9"/>
    <n v="514509"/>
    <x v="0"/>
  </r>
  <r>
    <n v="2016"/>
    <s v="BIT"/>
    <s v="Coal"/>
    <n v="5877"/>
    <n v="23.923999999999999"/>
    <n v="140601.348"/>
    <n v="2.64"/>
    <n v="8.3000000000000007"/>
    <n v="48779.100000000006"/>
    <x v="0"/>
  </r>
  <r>
    <n v="2016"/>
    <s v="BIT"/>
    <s v="Coal"/>
    <n v="19551"/>
    <n v="23.178000000000001"/>
    <n v="453153.07800000004"/>
    <n v="2.67"/>
    <n v="8.4"/>
    <n v="164228.4"/>
    <x v="0"/>
  </r>
  <r>
    <n v="2016"/>
    <s v="SUB"/>
    <s v="Coal"/>
    <n v="63336"/>
    <n v="17.63"/>
    <n v="1116613.68"/>
    <n v="0.19"/>
    <n v="4.5"/>
    <n v="285012"/>
    <x v="0"/>
  </r>
  <r>
    <n v="2016"/>
    <s v="SUB"/>
    <s v="Coal"/>
    <n v="15940"/>
    <n v="18.158000000000001"/>
    <n v="289438.52"/>
    <n v="0.26"/>
    <n v="4.5999999999999996"/>
    <n v="73324"/>
    <x v="0"/>
  </r>
  <r>
    <n v="2016"/>
    <s v="SUB"/>
    <s v="Coal"/>
    <n v="15724"/>
    <n v="17.814"/>
    <n v="280107.33600000001"/>
    <n v="0.22"/>
    <n v="4.7"/>
    <n v="73902.8"/>
    <x v="0"/>
  </r>
  <r>
    <n v="2016"/>
    <s v="BIT"/>
    <s v="Coal"/>
    <n v="234943"/>
    <n v="25.173999999999999"/>
    <n v="5914455.0819999995"/>
    <n v="3.12"/>
    <n v="6.5"/>
    <n v="1527129.5"/>
    <x v="0"/>
  </r>
  <r>
    <n v="2016"/>
    <s v="SUB"/>
    <s v="Coal"/>
    <n v="31860"/>
    <n v="17.603999999999999"/>
    <n v="560863.43999999994"/>
    <n v="0.18"/>
    <n v="4.3"/>
    <n v="136998"/>
    <x v="0"/>
  </r>
  <r>
    <n v="2016"/>
    <s v="SUB"/>
    <s v="Coal"/>
    <n v="31496"/>
    <n v="17.923999999999999"/>
    <n v="564534.304"/>
    <n v="0.19"/>
    <n v="5.0999999999999996"/>
    <n v="160629.59999999998"/>
    <x v="0"/>
  </r>
  <r>
    <n v="2016"/>
    <s v="SUB"/>
    <s v="Coal"/>
    <n v="221145"/>
    <n v="17.992000000000001"/>
    <n v="3978840.8400000003"/>
    <n v="0.25"/>
    <n v="5.0999999999999996"/>
    <n v="1127839.5"/>
    <x v="0"/>
  </r>
  <r>
    <n v="2016"/>
    <s v="SUB"/>
    <s v="Coal"/>
    <n v="31555"/>
    <n v="17.834"/>
    <n v="562751.87"/>
    <n v="0.32"/>
    <n v="5.6"/>
    <n v="176708"/>
    <x v="0"/>
  </r>
  <r>
    <n v="2016"/>
    <s v="SUB"/>
    <s v="Coal"/>
    <n v="3808"/>
    <n v="18.963999999999999"/>
    <n v="72214.911999999997"/>
    <n v="0.26"/>
    <n v="3.9"/>
    <n v="14851.199999999999"/>
    <x v="0"/>
  </r>
  <r>
    <n v="2016"/>
    <s v="SUB"/>
    <s v="Coal"/>
    <n v="13938"/>
    <n v="19.053999999999998"/>
    <n v="265574.652"/>
    <n v="0.39"/>
    <n v="4.5999999999999996"/>
    <n v="64114.799999999996"/>
    <x v="0"/>
  </r>
  <r>
    <n v="2016"/>
    <s v="SUB"/>
    <s v="Coal"/>
    <n v="48339"/>
    <n v="18.719000000000001"/>
    <n v="904857.74100000004"/>
    <n v="0.32"/>
    <n v="3.8"/>
    <n v="183688.19999999998"/>
    <x v="0"/>
  </r>
  <r>
    <n v="2016"/>
    <s v="BIT"/>
    <s v="Coal"/>
    <n v="4254"/>
    <n v="23.013999999999999"/>
    <n v="97901.555999999997"/>
    <n v="3.38"/>
    <n v="15.8"/>
    <n v="67213.2"/>
    <x v="0"/>
  </r>
  <r>
    <n v="2016"/>
    <s v="BIT"/>
    <s v="Coal"/>
    <n v="9946"/>
    <n v="25.507999999999999"/>
    <n v="253702.568"/>
    <n v="3.04"/>
    <n v="8.6999999999999993"/>
    <n v="86530.2"/>
    <x v="0"/>
  </r>
  <r>
    <n v="2016"/>
    <s v="BIT"/>
    <s v="Coal"/>
    <n v="31570"/>
    <n v="22.564"/>
    <n v="712345.48"/>
    <n v="3.52"/>
    <n v="20.2"/>
    <n v="637714"/>
    <x v="0"/>
  </r>
  <r>
    <n v="2016"/>
    <s v="BIT"/>
    <s v="Coal"/>
    <n v="1731"/>
    <n v="16.001999999999999"/>
    <n v="27699.462"/>
    <n v="2.42"/>
    <n v="34.4"/>
    <n v="59546.399999999994"/>
    <x v="0"/>
  </r>
  <r>
    <n v="2016"/>
    <s v="BIT"/>
    <s v="Coal"/>
    <n v="75305"/>
    <n v="26.193999999999999"/>
    <n v="1972539.17"/>
    <n v="2.11"/>
    <n v="8"/>
    <n v="602440"/>
    <x v="0"/>
  </r>
  <r>
    <n v="2016"/>
    <s v="BIT"/>
    <s v="Coal"/>
    <n v="30432"/>
    <n v="25.972000000000001"/>
    <n v="790379.9040000001"/>
    <n v="2.4500000000000002"/>
    <n v="7.5"/>
    <n v="228240"/>
    <x v="0"/>
  </r>
  <r>
    <n v="2016"/>
    <s v="BIT"/>
    <s v="Coal"/>
    <n v="8156"/>
    <n v="23.404"/>
    <n v="190883.024"/>
    <n v="3.02"/>
    <n v="16.5"/>
    <n v="134574"/>
    <x v="0"/>
  </r>
  <r>
    <n v="2016"/>
    <s v="BIT"/>
    <s v="Coal"/>
    <n v="16354"/>
    <n v="21.794"/>
    <n v="356419.076"/>
    <n v="2.33"/>
    <n v="19.3"/>
    <n v="315632.2"/>
    <x v="0"/>
  </r>
  <r>
    <n v="2016"/>
    <s v="BIT"/>
    <s v="Coal"/>
    <n v="10315"/>
    <n v="21.858000000000001"/>
    <n v="225465.27000000002"/>
    <n v="2.97"/>
    <n v="23.4"/>
    <n v="241370.99999999997"/>
    <x v="0"/>
  </r>
  <r>
    <n v="2016"/>
    <s v="WC"/>
    <s v="Coal"/>
    <n v="1432"/>
    <n v="16.094000000000001"/>
    <n v="23046.608"/>
    <n v="3.61"/>
    <n v="41.2"/>
    <n v="58998.400000000001"/>
    <x v="0"/>
  </r>
  <r>
    <n v="2016"/>
    <s v="BIT"/>
    <s v="Coal"/>
    <n v="9889"/>
    <n v="25.356000000000002"/>
    <n v="250745.48400000003"/>
    <n v="3"/>
    <n v="9.1"/>
    <n v="89989.9"/>
    <x v="0"/>
  </r>
  <r>
    <n v="2016"/>
    <s v="BIT"/>
    <s v="Coal"/>
    <n v="18020"/>
    <n v="23.937999999999999"/>
    <n v="431362.75999999995"/>
    <n v="3.32"/>
    <n v="17.399999999999999"/>
    <n v="313548"/>
    <x v="0"/>
  </r>
  <r>
    <n v="2016"/>
    <s v="BIT"/>
    <s v="Coal"/>
    <n v="2902"/>
    <n v="23.864000000000001"/>
    <n v="69253.328000000009"/>
    <n v="2.4300000000000002"/>
    <n v="18.3"/>
    <n v="53106.6"/>
    <x v="0"/>
  </r>
  <r>
    <n v="2016"/>
    <s v="BIT"/>
    <s v="Coal"/>
    <n v="2136"/>
    <n v="24.702000000000002"/>
    <n v="52763.472000000002"/>
    <n v="2.56"/>
    <n v="13.3"/>
    <n v="28408.800000000003"/>
    <x v="0"/>
  </r>
  <r>
    <n v="2016"/>
    <s v="BIT"/>
    <s v="Coal"/>
    <n v="6295"/>
    <n v="17.776"/>
    <n v="111899.92"/>
    <n v="2.64"/>
    <n v="29.2"/>
    <n v="183814"/>
    <x v="0"/>
  </r>
  <r>
    <n v="2016"/>
    <s v="BIT"/>
    <s v="Coal"/>
    <n v="8445"/>
    <n v="23.943999999999999"/>
    <n v="202207.08"/>
    <n v="2.6"/>
    <n v="16.600000000000001"/>
    <n v="140187"/>
    <x v="0"/>
  </r>
  <r>
    <n v="2016"/>
    <s v="BIT"/>
    <s v="Coal"/>
    <n v="6971"/>
    <n v="24.16"/>
    <n v="168419.36000000002"/>
    <n v="2.9"/>
    <n v="14.5"/>
    <n v="101079.5"/>
    <x v="0"/>
  </r>
  <r>
    <n v="2016"/>
    <s v="WC"/>
    <s v="Coal"/>
    <n v="4272"/>
    <n v="17.526"/>
    <n v="74871.072"/>
    <n v="2.72"/>
    <n v="28.7"/>
    <n v="122606.39999999999"/>
    <x v="0"/>
  </r>
  <r>
    <n v="2016"/>
    <s v="BIT"/>
    <s v="Coal"/>
    <n v="44420"/>
    <n v="25.995999999999999"/>
    <n v="1154742.3199999998"/>
    <n v="2.56"/>
    <n v="7.5"/>
    <n v="333150"/>
    <x v="0"/>
  </r>
  <r>
    <n v="2016"/>
    <s v="BIT"/>
    <s v="Coal"/>
    <n v="30004"/>
    <n v="26.114000000000001"/>
    <n v="783524.45600000001"/>
    <n v="2.09"/>
    <n v="8.3000000000000007"/>
    <n v="249033.2"/>
    <x v="0"/>
  </r>
  <r>
    <n v="2016"/>
    <s v="WC"/>
    <s v="Coal"/>
    <n v="1338"/>
    <n v="18.288"/>
    <n v="24469.344000000001"/>
    <n v="0.88"/>
    <n v="11.3"/>
    <n v="15119.400000000001"/>
    <x v="0"/>
  </r>
  <r>
    <n v="2016"/>
    <s v="BIT"/>
    <s v="Coal"/>
    <n v="2045"/>
    <n v="25.16"/>
    <n v="51452.2"/>
    <n v="2.74"/>
    <n v="10.6"/>
    <n v="21677"/>
    <x v="0"/>
  </r>
  <r>
    <n v="2016"/>
    <s v="BIT"/>
    <s v="Coal"/>
    <n v="3220"/>
    <n v="22.498000000000001"/>
    <n v="72443.56"/>
    <n v="2.46"/>
    <n v="20.2"/>
    <n v="65044"/>
    <x v="0"/>
  </r>
  <r>
    <n v="2016"/>
    <s v="BIT"/>
    <s v="Coal"/>
    <n v="2045"/>
    <n v="21.603999999999999"/>
    <n v="44180.18"/>
    <n v="2.12"/>
    <n v="15.9"/>
    <n v="32515.5"/>
    <x v="0"/>
  </r>
  <r>
    <n v="2016"/>
    <s v="BIT"/>
    <s v="Coal"/>
    <n v="30354"/>
    <n v="26.015999999999998"/>
    <n v="789689.66399999999"/>
    <n v="2.37"/>
    <n v="7.4"/>
    <n v="224619.6"/>
    <x v="0"/>
  </r>
  <r>
    <n v="2016"/>
    <s v="BIT"/>
    <s v="Coal"/>
    <n v="5811"/>
    <n v="22.481999999999999"/>
    <n v="130642.902"/>
    <n v="2.97"/>
    <n v="8.6999999999999993"/>
    <n v="50555.7"/>
    <x v="0"/>
  </r>
  <r>
    <n v="2016"/>
    <s v="BIT"/>
    <s v="Coal"/>
    <n v="9356"/>
    <n v="23.032"/>
    <n v="215487.39199999999"/>
    <n v="2.96"/>
    <n v="7.9"/>
    <n v="73912.400000000009"/>
    <x v="0"/>
  </r>
  <r>
    <n v="2016"/>
    <s v="BIT"/>
    <s v="Coal"/>
    <n v="3945"/>
    <n v="22.492000000000001"/>
    <n v="88730.94"/>
    <n v="3.21"/>
    <n v="8.8000000000000007"/>
    <n v="34716"/>
    <x v="0"/>
  </r>
  <r>
    <n v="2016"/>
    <s v="SUB"/>
    <s v="Coal"/>
    <n v="357161"/>
    <n v="17.585999999999999"/>
    <n v="6281033.3459999999"/>
    <n v="0.2"/>
    <n v="4.38"/>
    <n v="1564365.18"/>
    <x v="0"/>
  </r>
  <r>
    <n v="2016"/>
    <s v="SUB"/>
    <s v="Coal"/>
    <n v="16566"/>
    <n v="18.001999999999999"/>
    <n v="298221.13199999998"/>
    <n v="0.22"/>
    <n v="4.53"/>
    <n v="75043.98000000001"/>
    <x v="0"/>
  </r>
  <r>
    <n v="2016"/>
    <s v="SUB"/>
    <s v="Coal"/>
    <n v="16418"/>
    <n v="17.986000000000001"/>
    <n v="295294.14799999999"/>
    <n v="0.24"/>
    <n v="4.9800000000000004"/>
    <n v="81761.640000000014"/>
    <x v="0"/>
  </r>
  <r>
    <n v="2016"/>
    <s v="SUB"/>
    <s v="Coal"/>
    <n v="195847"/>
    <n v="18.02"/>
    <n v="3529162.94"/>
    <n v="0.25"/>
    <n v="4.8899999999999997"/>
    <n v="957691.83"/>
    <x v="0"/>
  </r>
  <r>
    <n v="2016"/>
    <s v="BIT"/>
    <s v="Coal"/>
    <n v="4500"/>
    <n v="25"/>
    <n v="112500"/>
    <n v="0.75"/>
    <n v="6.2"/>
    <n v="27900"/>
    <x v="0"/>
  </r>
  <r>
    <n v="2016"/>
    <s v="BIT"/>
    <s v="Coal"/>
    <n v="8008"/>
    <n v="25.01"/>
    <n v="200280.08000000002"/>
    <n v="0.57999999999999996"/>
    <n v="5.8"/>
    <n v="46446.400000000001"/>
    <x v="0"/>
  </r>
  <r>
    <n v="2016"/>
    <s v="BIT"/>
    <s v="Coal"/>
    <n v="8086"/>
    <n v="25.01"/>
    <n v="202230.86000000002"/>
    <n v="0.57999999999999996"/>
    <n v="5.8"/>
    <n v="46898.799999999996"/>
    <x v="0"/>
  </r>
  <r>
    <n v="2016"/>
    <s v="BIT"/>
    <s v="Coal"/>
    <n v="16465"/>
    <n v="24.59"/>
    <n v="404874.35"/>
    <n v="2.5099999999999998"/>
    <n v="7.5"/>
    <n v="123487.5"/>
    <x v="0"/>
  </r>
  <r>
    <n v="2016"/>
    <s v="BIT"/>
    <s v="Coal"/>
    <n v="15061"/>
    <n v="25.66"/>
    <n v="386465.26"/>
    <n v="0.83"/>
    <n v="7"/>
    <n v="105427"/>
    <x v="0"/>
  </r>
  <r>
    <n v="2016"/>
    <s v="BIT"/>
    <s v="Coal"/>
    <n v="10996"/>
    <n v="25.73"/>
    <n v="282927.08"/>
    <n v="0.91"/>
    <n v="6.7"/>
    <n v="73673.2"/>
    <x v="0"/>
  </r>
  <r>
    <n v="2016"/>
    <s v="WC"/>
    <s v="Coal"/>
    <n v="1016"/>
    <n v="18.914000000000001"/>
    <n v="19216.624"/>
    <n v="0.81"/>
    <n v="27.3"/>
    <n v="27736.799999999999"/>
    <x v="0"/>
  </r>
  <r>
    <n v="2016"/>
    <s v="WC"/>
    <s v="Coal"/>
    <n v="7705"/>
    <n v="8.4450000000000003"/>
    <n v="65068.725000000006"/>
    <n v="3.09"/>
    <n v="57"/>
    <n v="439185"/>
    <x v="0"/>
  </r>
  <r>
    <n v="2016"/>
    <s v="WC"/>
    <s v="Coal"/>
    <n v="6654"/>
    <n v="16.244"/>
    <n v="108087.576"/>
    <n v="2.6"/>
    <n v="36.4"/>
    <n v="242205.59999999998"/>
    <x v="0"/>
  </r>
  <r>
    <n v="2016"/>
    <s v="WC"/>
    <s v="Coal"/>
    <n v="5714"/>
    <n v="16.244"/>
    <n v="92818.216"/>
    <n v="2.6"/>
    <n v="36.4"/>
    <n v="207989.6"/>
    <x v="0"/>
  </r>
  <r>
    <n v="2016"/>
    <s v="WC"/>
    <s v="Coal"/>
    <n v="3588"/>
    <n v="17.702000000000002"/>
    <n v="63514.776000000005"/>
    <n v="1.07"/>
    <n v="20.6"/>
    <n v="73912.800000000003"/>
    <x v="0"/>
  </r>
  <r>
    <n v="2016"/>
    <s v="WC"/>
    <s v="Coal"/>
    <n v="8203"/>
    <n v="19.440000000000001"/>
    <n v="159466.32"/>
    <n v="2.68"/>
    <n v="19.100000000000001"/>
    <n v="156677.30000000002"/>
    <x v="0"/>
  </r>
  <r>
    <n v="2016"/>
    <s v="BIT"/>
    <s v="Coal"/>
    <n v="534"/>
    <n v="22.98"/>
    <n v="12271.32"/>
    <n v="0.53"/>
    <n v="6.9"/>
    <n v="3684.6000000000004"/>
    <x v="0"/>
  </r>
  <r>
    <n v="2016"/>
    <s v="BIT"/>
    <s v="Coal"/>
    <n v="9941"/>
    <n v="22.17"/>
    <n v="220391.97000000003"/>
    <n v="2.83"/>
    <n v="8.5"/>
    <n v="84498.5"/>
    <x v="0"/>
  </r>
  <r>
    <n v="2016"/>
    <s v="SUB"/>
    <s v="Coal"/>
    <n v="11470"/>
    <n v="16.579999999999998"/>
    <n v="190172.59999999998"/>
    <n v="0.28999999999999998"/>
    <n v="6.3"/>
    <n v="72261"/>
    <x v="0"/>
  </r>
  <r>
    <n v="2016"/>
    <s v="BIT"/>
    <s v="Coal"/>
    <n v="23699"/>
    <n v="22.867999999999999"/>
    <n v="541948.73199999996"/>
    <n v="3.6"/>
    <n v="10.7"/>
    <n v="253579.3"/>
    <x v="0"/>
  </r>
  <r>
    <n v="2016"/>
    <s v="SUB"/>
    <s v="Coal"/>
    <n v="14155"/>
    <n v="16.579999999999998"/>
    <n v="234689.89999999997"/>
    <n v="0.28999999999999998"/>
    <n v="6.3"/>
    <n v="89176.5"/>
    <x v="0"/>
  </r>
  <r>
    <n v="2016"/>
    <s v="BIT"/>
    <s v="Coal"/>
    <n v="6712"/>
    <n v="25.2"/>
    <n v="169142.39999999999"/>
    <n v="0.79"/>
    <n v="8.3000000000000007"/>
    <n v="55709.600000000006"/>
    <x v="0"/>
  </r>
  <r>
    <n v="2016"/>
    <s v="BIT"/>
    <s v="Coal"/>
    <n v="28719"/>
    <n v="26.15"/>
    <n v="751001.85"/>
    <n v="2.25"/>
    <n v="7.2"/>
    <n v="206776.80000000002"/>
    <x v="0"/>
  </r>
  <r>
    <n v="2016"/>
    <s v="BIT"/>
    <s v="Coal"/>
    <n v="8809"/>
    <n v="27.62"/>
    <n v="243304.58000000002"/>
    <n v="0.69"/>
    <n v="5.2"/>
    <n v="45806.8"/>
    <x v="0"/>
  </r>
  <r>
    <n v="2016"/>
    <s v="BIT"/>
    <s v="Coal"/>
    <n v="30228"/>
    <n v="21.13"/>
    <n v="638717.64"/>
    <n v="1.1499999999999999"/>
    <n v="24.7"/>
    <n v="746631.6"/>
    <x v="0"/>
  </r>
  <r>
    <n v="2016"/>
    <s v="SUB"/>
    <s v="Coal"/>
    <n v="13903"/>
    <n v="16.64"/>
    <n v="231345.92000000001"/>
    <n v="0.31"/>
    <n v="5"/>
    <n v="69515"/>
    <x v="0"/>
  </r>
  <r>
    <n v="2016"/>
    <s v="BIT"/>
    <s v="Coal"/>
    <n v="8015"/>
    <n v="19.91"/>
    <n v="159578.65"/>
    <n v="1.32"/>
    <n v="26.8"/>
    <n v="214802"/>
    <x v="0"/>
  </r>
  <r>
    <n v="2016"/>
    <s v="BIT"/>
    <s v="Coal"/>
    <n v="1292"/>
    <n v="24.48"/>
    <n v="31628.16"/>
    <n v="1.17"/>
    <n v="15"/>
    <n v="19380"/>
    <x v="0"/>
  </r>
  <r>
    <n v="2016"/>
    <s v="BIT"/>
    <s v="Coal"/>
    <n v="781"/>
    <n v="17.43"/>
    <n v="13612.83"/>
    <n v="1.1599999999999999"/>
    <n v="34.9"/>
    <n v="27256.899999999998"/>
    <x v="0"/>
  </r>
  <r>
    <n v="2016"/>
    <s v="BIT"/>
    <s v="Coal"/>
    <n v="59397"/>
    <n v="22.986000000000001"/>
    <n v="1365299.442"/>
    <n v="0.51"/>
    <n v="13.1"/>
    <n v="778100.7"/>
    <x v="0"/>
  </r>
  <r>
    <n v="2016"/>
    <s v="BIT"/>
    <s v="Coal"/>
    <n v="58975"/>
    <n v="21.841999999999999"/>
    <n v="1288131.95"/>
    <n v="0.25"/>
    <n v="10.3"/>
    <n v="607442.5"/>
    <x v="0"/>
  </r>
  <r>
    <n v="2016"/>
    <s v="BIT"/>
    <s v="Coal"/>
    <n v="3589"/>
    <n v="26.25"/>
    <n v="94211.25"/>
    <n v="1.19"/>
    <n v="8.1999999999999993"/>
    <n v="29429.799999999996"/>
    <x v="0"/>
  </r>
  <r>
    <n v="2016"/>
    <s v="BIT"/>
    <s v="Coal"/>
    <n v="26521"/>
    <n v="22.33"/>
    <n v="592213.92999999993"/>
    <n v="1.89"/>
    <n v="20.7"/>
    <n v="548984.69999999995"/>
    <x v="0"/>
  </r>
  <r>
    <n v="2016"/>
    <s v="BIT"/>
    <s v="Coal"/>
    <n v="2759"/>
    <n v="22.13"/>
    <n v="61056.67"/>
    <n v="1.71"/>
    <n v="21.7"/>
    <n v="59870.299999999996"/>
    <x v="0"/>
  </r>
  <r>
    <n v="2016"/>
    <s v="BIT"/>
    <s v="Coal"/>
    <n v="3801"/>
    <n v="21.89"/>
    <n v="83203.89"/>
    <n v="1.83"/>
    <n v="19.8"/>
    <n v="75259.8"/>
    <x v="0"/>
  </r>
  <r>
    <n v="2016"/>
    <s v="BIT"/>
    <s v="Coal"/>
    <n v="15467"/>
    <n v="22.23"/>
    <n v="343831.41000000003"/>
    <n v="1.72"/>
    <n v="22.4"/>
    <n v="346460.8"/>
    <x v="0"/>
  </r>
  <r>
    <n v="2016"/>
    <s v="BIT"/>
    <s v="Coal"/>
    <n v="87386"/>
    <n v="23.228000000000002"/>
    <n v="2029802.0080000001"/>
    <n v="0.57999999999999996"/>
    <n v="10.3"/>
    <n v="900075.8"/>
    <x v="0"/>
  </r>
  <r>
    <n v="2016"/>
    <s v="BIT"/>
    <s v="Coal"/>
    <n v="20961"/>
    <n v="21.8"/>
    <n v="456949.8"/>
    <n v="3.4"/>
    <n v="7.5"/>
    <n v="157207.5"/>
    <x v="0"/>
  </r>
  <r>
    <n v="2016"/>
    <s v="SUB"/>
    <s v="Coal"/>
    <n v="97618"/>
    <n v="17.5"/>
    <n v="1708315"/>
    <n v="0.18"/>
    <n v="4.4000000000000004"/>
    <n v="429519.2"/>
    <x v="0"/>
  </r>
  <r>
    <n v="2016"/>
    <s v="BIT"/>
    <s v="Coal"/>
    <n v="56692"/>
    <n v="21.1"/>
    <n v="1196201.2000000002"/>
    <n v="3.7"/>
    <n v="8.5"/>
    <n v="481882"/>
    <x v="0"/>
  </r>
  <r>
    <n v="2016"/>
    <s v="BIT"/>
    <s v="Coal"/>
    <n v="23622"/>
    <n v="21.1"/>
    <n v="498424.2"/>
    <n v="3.7"/>
    <n v="10"/>
    <n v="236220"/>
    <x v="0"/>
  </r>
  <r>
    <n v="2016"/>
    <s v="BIT"/>
    <s v="Coal"/>
    <n v="8401"/>
    <n v="21.1"/>
    <n v="177261.1"/>
    <n v="3.7"/>
    <n v="8.5"/>
    <n v="71408.5"/>
    <x v="0"/>
  </r>
  <r>
    <n v="2016"/>
    <s v="SUB"/>
    <s v="Coal"/>
    <n v="32586"/>
    <n v="17.7"/>
    <n v="576772.19999999995"/>
    <n v="0.25"/>
    <n v="4.2"/>
    <n v="136861.20000000001"/>
    <x v="0"/>
  </r>
  <r>
    <n v="2016"/>
    <s v="BIT"/>
    <s v="Coal"/>
    <n v="3335"/>
    <n v="20.8"/>
    <n v="69368"/>
    <n v="1.98"/>
    <n v="25.1"/>
    <n v="83708.5"/>
    <x v="0"/>
  </r>
  <r>
    <n v="2016"/>
    <s v="BIT"/>
    <s v="Coal"/>
    <n v="11757"/>
    <n v="21.6"/>
    <n v="253951.2"/>
    <n v="1.9"/>
    <n v="22.5"/>
    <n v="264532.5"/>
    <x v="0"/>
  </r>
  <r>
    <n v="2016"/>
    <s v="BIT"/>
    <s v="Coal"/>
    <n v="6273"/>
    <n v="22.35"/>
    <n v="140201.55000000002"/>
    <n v="2.33"/>
    <n v="20.100000000000001"/>
    <n v="126087.3"/>
    <x v="0"/>
  </r>
  <r>
    <n v="2016"/>
    <s v="BIT"/>
    <s v="Coal"/>
    <n v="1328"/>
    <n v="25.24"/>
    <n v="33518.720000000001"/>
    <n v="0.79"/>
    <n v="8.3000000000000007"/>
    <n v="11022.400000000001"/>
    <x v="0"/>
  </r>
  <r>
    <n v="2016"/>
    <s v="BIT"/>
    <s v="Coal"/>
    <n v="16970"/>
    <n v="26.34"/>
    <n v="446989.8"/>
    <n v="0.75"/>
    <n v="8.9"/>
    <n v="151033"/>
    <x v="0"/>
  </r>
  <r>
    <n v="2016"/>
    <s v="BIT"/>
    <s v="Coal"/>
    <n v="21860"/>
    <n v="26.02"/>
    <n v="568797.19999999995"/>
    <n v="0.79"/>
    <n v="7.8"/>
    <n v="170508"/>
    <x v="0"/>
  </r>
  <r>
    <n v="2016"/>
    <s v="BIT"/>
    <s v="Coal"/>
    <n v="18965"/>
    <n v="26.82"/>
    <n v="508641.3"/>
    <n v="0.76"/>
    <n v="6.6"/>
    <n v="125169"/>
    <x v="0"/>
  </r>
  <r>
    <n v="2016"/>
    <s v="BIT"/>
    <s v="Coal"/>
    <n v="19016"/>
    <n v="26"/>
    <n v="494416"/>
    <n v="0.99"/>
    <n v="9.3000000000000007"/>
    <n v="176848.80000000002"/>
    <x v="0"/>
  </r>
  <r>
    <n v="2016"/>
    <s v="BIT"/>
    <s v="Coal"/>
    <n v="26916"/>
    <n v="26.08"/>
    <n v="701969.27999999991"/>
    <n v="0.88"/>
    <n v="6.7"/>
    <n v="180337.2"/>
    <x v="0"/>
  </r>
  <r>
    <n v="2016"/>
    <s v="BIT"/>
    <s v="Coal"/>
    <n v="9460"/>
    <n v="25.21"/>
    <n v="238486.6"/>
    <n v="0.98"/>
    <n v="7.9"/>
    <n v="74734"/>
    <x v="0"/>
  </r>
  <r>
    <n v="2016"/>
    <s v="BIT"/>
    <s v="Coal"/>
    <n v="6605"/>
    <n v="23.82"/>
    <n v="157331.1"/>
    <n v="1.25"/>
    <n v="13.8"/>
    <n v="91149"/>
    <x v="0"/>
  </r>
  <r>
    <n v="2016"/>
    <s v="BIT"/>
    <s v="Coal"/>
    <n v="1665"/>
    <n v="24.02"/>
    <n v="39993.300000000003"/>
    <n v="0.98"/>
    <n v="12.5"/>
    <n v="20812.5"/>
    <x v="0"/>
  </r>
  <r>
    <n v="2016"/>
    <s v="BIT"/>
    <s v="Coal"/>
    <n v="7603"/>
    <n v="24.8"/>
    <n v="188554.4"/>
    <n v="0.75"/>
    <n v="6.3"/>
    <n v="47898.9"/>
    <x v="0"/>
  </r>
  <r>
    <n v="2016"/>
    <s v="BIT"/>
    <s v="Coal"/>
    <n v="24386"/>
    <n v="26"/>
    <n v="634036"/>
    <n v="2"/>
    <n v="12"/>
    <n v="292632"/>
    <x v="0"/>
  </r>
  <r>
    <n v="2016"/>
    <s v="BIT"/>
    <s v="Coal"/>
    <n v="7210"/>
    <n v="22.6"/>
    <n v="162946"/>
    <n v="3.03"/>
    <n v="8.8000000000000007"/>
    <n v="63448.000000000007"/>
    <x v="0"/>
  </r>
  <r>
    <n v="2016"/>
    <s v="BIT"/>
    <s v="Coal"/>
    <n v="10331"/>
    <n v="25.265999999999998"/>
    <n v="261023.04599999997"/>
    <n v="0.72"/>
    <n v="9.5"/>
    <n v="98144.5"/>
    <x v="0"/>
  </r>
  <r>
    <n v="2016"/>
    <s v="BIT"/>
    <s v="Coal"/>
    <n v="8056"/>
    <n v="26.4"/>
    <n v="212678.39999999999"/>
    <n v="0.75"/>
    <n v="8.8000000000000007"/>
    <n v="70892.800000000003"/>
    <x v="0"/>
  </r>
  <r>
    <n v="2016"/>
    <s v="BIT"/>
    <s v="Coal"/>
    <n v="11257"/>
    <n v="25.35"/>
    <n v="285364.95"/>
    <n v="0.86"/>
    <n v="9.5"/>
    <n v="106941.5"/>
    <x v="0"/>
  </r>
  <r>
    <n v="2016"/>
    <s v="BIT"/>
    <s v="Coal"/>
    <n v="11136"/>
    <n v="26.05"/>
    <n v="290092.79999999999"/>
    <n v="0.89"/>
    <n v="7.2"/>
    <n v="80179.199999999997"/>
    <x v="0"/>
  </r>
  <r>
    <n v="2016"/>
    <s v="BIT"/>
    <s v="Coal"/>
    <n v="3348"/>
    <n v="25.042000000000002"/>
    <n v="83840.616000000009"/>
    <n v="1.33"/>
    <n v="11.1"/>
    <n v="37162.799999999996"/>
    <x v="0"/>
  </r>
  <r>
    <n v="2016"/>
    <s v="BIT"/>
    <s v="Coal"/>
    <n v="3272"/>
    <n v="24.905999999999999"/>
    <n v="81492.432000000001"/>
    <n v="1.2"/>
    <n v="9.1"/>
    <n v="29775.199999999997"/>
    <x v="0"/>
  </r>
  <r>
    <n v="2016"/>
    <s v="BIT"/>
    <s v="Coal"/>
    <n v="3307"/>
    <n v="25.052"/>
    <n v="82846.963999999993"/>
    <n v="1.33"/>
    <n v="9.8000000000000007"/>
    <n v="32408.600000000002"/>
    <x v="0"/>
  </r>
  <r>
    <n v="2016"/>
    <s v="BIT"/>
    <s v="Coal"/>
    <n v="3354"/>
    <n v="24.652000000000001"/>
    <n v="82682.808000000005"/>
    <n v="1.2"/>
    <n v="9.9"/>
    <n v="33204.6"/>
    <x v="0"/>
  </r>
  <r>
    <n v="2016"/>
    <s v="BIT"/>
    <s v="Coal"/>
    <n v="4606"/>
    <n v="24"/>
    <n v="110544"/>
    <n v="0.69"/>
    <n v="9.3000000000000007"/>
    <n v="42835.8"/>
    <x v="0"/>
  </r>
  <r>
    <n v="2016"/>
    <s v="BIT"/>
    <s v="Coal"/>
    <n v="11829"/>
    <n v="24.62"/>
    <n v="291229.98000000004"/>
    <n v="0.8"/>
    <n v="10.5"/>
    <n v="124204.5"/>
    <x v="0"/>
  </r>
  <r>
    <n v="2016"/>
    <s v="BIT"/>
    <s v="Coal"/>
    <n v="4604"/>
    <n v="24.08"/>
    <n v="110864.31999999999"/>
    <n v="2"/>
    <n v="12.8"/>
    <n v="58931.200000000004"/>
    <x v="0"/>
  </r>
  <r>
    <n v="2016"/>
    <s v="BIT"/>
    <s v="Coal"/>
    <n v="4464"/>
    <n v="24.9"/>
    <n v="111153.59999999999"/>
    <n v="2.2999999999999998"/>
    <n v="12.4"/>
    <n v="55353.599999999999"/>
    <x v="0"/>
  </r>
  <r>
    <n v="2016"/>
    <s v="BIT"/>
    <s v="Coal"/>
    <n v="2792"/>
    <n v="26.05"/>
    <n v="72731.600000000006"/>
    <n v="1.8"/>
    <n v="11.4"/>
    <n v="31828.799999999999"/>
    <x v="0"/>
  </r>
  <r>
    <n v="2016"/>
    <s v="LIG"/>
    <s v="Coal"/>
    <n v="272573"/>
    <n v="10.58"/>
    <n v="2883822.34"/>
    <n v="0.46"/>
    <n v="13"/>
    <n v="3543449"/>
    <x v="1"/>
  </r>
  <r>
    <n v="2016"/>
    <s v="BIT"/>
    <s v="Coal"/>
    <n v="567545"/>
    <n v="16.809999999999999"/>
    <n v="9540431.4499999993"/>
    <n v="3.77"/>
    <n v="27"/>
    <n v="15323715"/>
    <x v="0"/>
  </r>
  <r>
    <n v="2016"/>
    <s v="BIT"/>
    <s v="Coal"/>
    <n v="93277"/>
    <n v="26.04"/>
    <n v="2428933.08"/>
    <n v="2.4500000000000002"/>
    <n v="7.3"/>
    <n v="680922.1"/>
    <x v="0"/>
  </r>
  <r>
    <n v="2016"/>
    <s v="SUB"/>
    <s v="Coal"/>
    <n v="193413"/>
    <n v="17.57"/>
    <n v="3398266.41"/>
    <n v="0.19"/>
    <n v="4.3"/>
    <n v="831675.9"/>
    <x v="0"/>
  </r>
  <r>
    <n v="2016"/>
    <s v="BIT"/>
    <s v="Coal"/>
    <n v="19609"/>
    <n v="23.47"/>
    <n v="460223.23"/>
    <n v="0.56999999999999995"/>
    <n v="10.6"/>
    <n v="207855.4"/>
    <x v="0"/>
  </r>
  <r>
    <n v="2016"/>
    <s v="SUB"/>
    <s v="Coal"/>
    <n v="14750"/>
    <n v="18"/>
    <n v="265500"/>
    <n v="0.26"/>
    <n v="4.8"/>
    <n v="70800"/>
    <x v="0"/>
  </r>
  <r>
    <n v="2016"/>
    <s v="SUB"/>
    <s v="Coal"/>
    <n v="43154"/>
    <n v="16.22"/>
    <n v="699957.88"/>
    <n v="0.49"/>
    <n v="6.6"/>
    <n v="284816.39999999997"/>
    <x v="0"/>
  </r>
  <r>
    <n v="2016"/>
    <s v="SUB"/>
    <s v="Coal"/>
    <n v="82535"/>
    <n v="17.8"/>
    <n v="1469123"/>
    <n v="0.22"/>
    <n v="5.5"/>
    <n v="453942.5"/>
    <x v="0"/>
  </r>
  <r>
    <n v="2016"/>
    <s v="SUB"/>
    <s v="Coal"/>
    <n v="65824"/>
    <n v="18"/>
    <n v="1184832"/>
    <n v="0.27"/>
    <n v="5.3"/>
    <n v="348867.2"/>
    <x v="0"/>
  </r>
  <r>
    <n v="2016"/>
    <s v="SUB"/>
    <s v="Coal"/>
    <n v="16347"/>
    <n v="17.765999999999998"/>
    <n v="290420.80199999997"/>
    <n v="0.24"/>
    <n v="5.42"/>
    <n v="88600.74"/>
    <x v="0"/>
  </r>
  <r>
    <n v="2016"/>
    <s v="SUB"/>
    <s v="Coal"/>
    <n v="98142"/>
    <n v="17.962"/>
    <n v="1762826.6040000001"/>
    <n v="0.25"/>
    <n v="5.0599999999999996"/>
    <n v="496598.51999999996"/>
    <x v="0"/>
  </r>
  <r>
    <n v="2016"/>
    <s v="SUB"/>
    <s v="Coal"/>
    <n v="49497"/>
    <n v="17.956"/>
    <n v="888768.13199999998"/>
    <n v="0.22"/>
    <n v="5.22"/>
    <n v="258374.34"/>
    <x v="0"/>
  </r>
  <r>
    <n v="2016"/>
    <s v="SUB"/>
    <s v="Coal"/>
    <n v="40581"/>
    <n v="16.062000000000001"/>
    <n v="651812.022"/>
    <n v="0.34"/>
    <n v="5.3"/>
    <n v="215079.3"/>
    <x v="0"/>
  </r>
  <r>
    <n v="2016"/>
    <s v="BIT"/>
    <s v="Coal"/>
    <n v="157048"/>
    <n v="22.8"/>
    <n v="3580694.4"/>
    <n v="2.94"/>
    <n v="17.8"/>
    <n v="2795454.4"/>
    <x v="0"/>
  </r>
  <r>
    <n v="2016"/>
    <s v="LIG"/>
    <s v="Coal"/>
    <n v="29906"/>
    <n v="13.8"/>
    <n v="412702.80000000005"/>
    <n v="0.63"/>
    <n v="9.1999999999999993"/>
    <n v="275135.19999999995"/>
    <x v="1"/>
  </r>
  <r>
    <n v="2016"/>
    <s v="BIT"/>
    <s v="Coal"/>
    <n v="225960"/>
    <n v="16.225000000000001"/>
    <n v="3666201.0000000005"/>
    <n v="0.85"/>
    <n v="37.299999999999997"/>
    <n v="8428308"/>
    <x v="0"/>
  </r>
  <r>
    <n v="2016"/>
    <s v="BIT"/>
    <s v="Coal"/>
    <n v="255373"/>
    <n v="21.25"/>
    <n v="5426676.25"/>
    <n v="0.52"/>
    <n v="7.9"/>
    <n v="2017446.7000000002"/>
    <x v="0"/>
  </r>
  <r>
    <n v="2016"/>
    <s v="BIT"/>
    <s v="Coal"/>
    <n v="177609"/>
    <n v="23.786000000000001"/>
    <n v="4224607.6740000006"/>
    <n v="1.22"/>
    <n v="14.2"/>
    <n v="2522047.7999999998"/>
    <x v="0"/>
  </r>
  <r>
    <n v="2016"/>
    <s v="BIT"/>
    <s v="Coal"/>
    <n v="1380"/>
    <n v="23.786000000000001"/>
    <n v="32824.68"/>
    <n v="1.22"/>
    <n v="14.2"/>
    <n v="19596"/>
    <x v="0"/>
  </r>
  <r>
    <n v="2016"/>
    <s v="BIT"/>
    <s v="Coal"/>
    <n v="21027"/>
    <n v="23.292000000000002"/>
    <n v="489760.88400000002"/>
    <n v="1.44"/>
    <n v="6.4"/>
    <n v="134572.80000000002"/>
    <x v="0"/>
  </r>
  <r>
    <n v="2016"/>
    <s v="BIT"/>
    <s v="Coal"/>
    <n v="31729"/>
    <n v="23.736000000000001"/>
    <n v="753119.54399999999"/>
    <n v="2.6"/>
    <n v="8"/>
    <n v="253832"/>
    <x v="0"/>
  </r>
  <r>
    <n v="2016"/>
    <s v="LIG"/>
    <s v="Coal"/>
    <n v="10327"/>
    <n v="14.143000000000001"/>
    <n v="146054.761"/>
    <n v="0.42"/>
    <n v="15.3"/>
    <n v="158003.1"/>
    <x v="1"/>
  </r>
  <r>
    <n v="2016"/>
    <s v="LIG"/>
    <s v="Coal"/>
    <n v="5789"/>
    <n v="13.887"/>
    <n v="80391.843000000008"/>
    <n v="0.66"/>
    <n v="14.2"/>
    <n v="82203.8"/>
    <x v="1"/>
  </r>
  <r>
    <n v="2016"/>
    <s v="BIT"/>
    <s v="Coal"/>
    <n v="25170"/>
    <n v="23.001999999999999"/>
    <n v="578960.34"/>
    <n v="2.41"/>
    <n v="8.1"/>
    <n v="203877"/>
    <x v="0"/>
  </r>
  <r>
    <n v="2016"/>
    <s v="BIT"/>
    <s v="Coal"/>
    <n v="9154"/>
    <n v="23.047999999999998"/>
    <n v="210981.39199999999"/>
    <n v="2.52"/>
    <n v="9.4"/>
    <n v="86047.6"/>
    <x v="0"/>
  </r>
  <r>
    <n v="2016"/>
    <s v="SUB"/>
    <s v="Coal"/>
    <n v="8095"/>
    <n v="16.41"/>
    <n v="132838.95000000001"/>
    <n v="0.36"/>
    <n v="5.2"/>
    <n v="42094"/>
    <x v="0"/>
  </r>
  <r>
    <n v="2016"/>
    <s v="SUB"/>
    <s v="Coal"/>
    <n v="81281"/>
    <n v="18.54"/>
    <n v="1506949.74"/>
    <n v="0.99"/>
    <n v="15.4"/>
    <n v="1251727.4000000001"/>
    <x v="0"/>
  </r>
  <r>
    <n v="2016"/>
    <s v="SUB"/>
    <s v="Coal"/>
    <n v="15020"/>
    <n v="17.559999999999999"/>
    <n v="263751.19999999995"/>
    <n v="0.18"/>
    <n v="6.4"/>
    <n v="96128"/>
    <x v="0"/>
  </r>
  <r>
    <n v="2016"/>
    <s v="SUB"/>
    <s v="Coal"/>
    <n v="30214"/>
    <n v="17.940000000000001"/>
    <n v="542039.16"/>
    <n v="0.23"/>
    <n v="4.5999999999999996"/>
    <n v="138984.4"/>
    <x v="0"/>
  </r>
  <r>
    <n v="2016"/>
    <s v="SUB"/>
    <s v="Coal"/>
    <n v="29999"/>
    <n v="17.64"/>
    <n v="529182.36"/>
    <n v="0.35"/>
    <n v="5.4"/>
    <n v="161994.6"/>
    <x v="0"/>
  </r>
  <r>
    <n v="2016"/>
    <s v="SUB"/>
    <s v="Coal"/>
    <n v="29905"/>
    <n v="17.670000000000002"/>
    <n v="528421.35000000009"/>
    <n v="0.19"/>
    <n v="4.5"/>
    <n v="134572.5"/>
    <x v="0"/>
  </r>
  <r>
    <n v="2016"/>
    <s v="SUB"/>
    <s v="Coal"/>
    <n v="75733"/>
    <n v="18.64"/>
    <n v="1411663.12"/>
    <n v="1.08"/>
    <n v="14.8"/>
    <n v="1120848.4000000001"/>
    <x v="0"/>
  </r>
  <r>
    <n v="2016"/>
    <s v="BIT"/>
    <s v="Coal"/>
    <n v="104667"/>
    <n v="25.88"/>
    <n v="2708781.96"/>
    <n v="2.4700000000000002"/>
    <n v="7.7"/>
    <n v="805935.9"/>
    <x v="0"/>
  </r>
  <r>
    <n v="2016"/>
    <s v="BIT"/>
    <s v="Coal"/>
    <n v="39002"/>
    <n v="24.86"/>
    <n v="969589.72"/>
    <n v="1.66"/>
    <n v="11.2"/>
    <n v="436822.39999999997"/>
    <x v="0"/>
  </r>
  <r>
    <n v="2016"/>
    <s v="BIT"/>
    <s v="Coal"/>
    <n v="15020"/>
    <n v="26.6"/>
    <n v="399532"/>
    <n v="1.56"/>
    <n v="7.6"/>
    <n v="114152"/>
    <x v="0"/>
  </r>
  <r>
    <n v="2016"/>
    <s v="BIT"/>
    <s v="Coal"/>
    <n v="64934"/>
    <n v="23.61"/>
    <n v="1533091.74"/>
    <n v="1.1100000000000001"/>
    <n v="12.9"/>
    <n v="837648.6"/>
    <x v="0"/>
  </r>
  <r>
    <n v="2016"/>
    <s v="BIT"/>
    <s v="Coal"/>
    <n v="179242"/>
    <n v="23.93"/>
    <n v="4289261.0599999996"/>
    <n v="2.6"/>
    <n v="8.3000000000000007"/>
    <n v="1487708.6"/>
    <x v="0"/>
  </r>
  <r>
    <n v="2016"/>
    <s v="BIT"/>
    <s v="Coal"/>
    <n v="91817"/>
    <n v="25.2"/>
    <n v="2313788.4"/>
    <n v="3.13"/>
    <n v="6.6"/>
    <n v="605992.19999999995"/>
    <x v="0"/>
  </r>
  <r>
    <n v="2016"/>
    <s v="BIT"/>
    <s v="Coal"/>
    <n v="110072"/>
    <n v="24.32"/>
    <n v="2676951.04"/>
    <n v="2.76"/>
    <n v="7.4"/>
    <n v="814532.8"/>
    <x v="0"/>
  </r>
  <r>
    <n v="2016"/>
    <s v="BIT"/>
    <s v="Coal"/>
    <n v="20365"/>
    <n v="24.85"/>
    <n v="506070.25"/>
    <n v="3.16"/>
    <n v="8.1999999999999993"/>
    <n v="166993"/>
    <x v="0"/>
  </r>
  <r>
    <n v="2016"/>
    <s v="BIT"/>
    <s v="Coal"/>
    <n v="12201"/>
    <n v="22.818000000000001"/>
    <n v="278402.41800000001"/>
    <n v="0.41"/>
    <n v="6.4"/>
    <n v="78086.400000000009"/>
    <x v="0"/>
  </r>
  <r>
    <n v="2016"/>
    <s v="SUB"/>
    <s v="Coal"/>
    <n v="14098"/>
    <n v="18.585000000000001"/>
    <n v="262011.33000000002"/>
    <n v="1.06"/>
    <n v="14.4"/>
    <n v="203011.20000000001"/>
    <x v="0"/>
  </r>
  <r>
    <n v="2016"/>
    <s v="SUB"/>
    <s v="Coal"/>
    <n v="14790"/>
    <n v="17.8"/>
    <n v="263262"/>
    <n v="0.21"/>
    <n v="6"/>
    <n v="88740"/>
    <x v="0"/>
  </r>
  <r>
    <n v="2016"/>
    <s v="SUB"/>
    <s v="Coal"/>
    <n v="80986"/>
    <n v="16.7"/>
    <n v="1352466.2"/>
    <n v="0.37"/>
    <n v="5.4"/>
    <n v="437324.4"/>
    <x v="0"/>
  </r>
  <r>
    <n v="2016"/>
    <s v="SUB"/>
    <s v="Coal"/>
    <n v="16458"/>
    <n v="16.7"/>
    <n v="274848.59999999998"/>
    <n v="0.37"/>
    <n v="5.4"/>
    <n v="88873.200000000012"/>
    <x v="0"/>
  </r>
  <r>
    <n v="2016"/>
    <s v="BIT"/>
    <s v="Coal"/>
    <n v="192457"/>
    <n v="22.082000000000001"/>
    <n v="4249835.4740000004"/>
    <n v="0.57999999999999996"/>
    <n v="12.2"/>
    <n v="2347975.4"/>
    <x v="0"/>
  </r>
  <r>
    <n v="2016"/>
    <s v="BIT"/>
    <s v="Coal"/>
    <n v="13453"/>
    <n v="21.673999999999999"/>
    <n v="291580.32199999999"/>
    <n v="0.81"/>
    <n v="8.5"/>
    <n v="114350.5"/>
    <x v="0"/>
  </r>
  <r>
    <n v="2016"/>
    <s v="SUB"/>
    <s v="Coal"/>
    <n v="32953"/>
    <n v="16.440000000000001"/>
    <n v="541747.32000000007"/>
    <n v="0.31"/>
    <n v="5.3"/>
    <n v="174650.9"/>
    <x v="0"/>
  </r>
  <r>
    <n v="2016"/>
    <s v="SUB"/>
    <s v="Coal"/>
    <n v="32919"/>
    <n v="16.98"/>
    <n v="558964.62"/>
    <n v="0.38"/>
    <n v="5.2"/>
    <n v="171178.80000000002"/>
    <x v="0"/>
  </r>
  <r>
    <n v="2016"/>
    <s v="LIG"/>
    <s v="Coal"/>
    <n v="278135"/>
    <n v="13.61"/>
    <n v="3785417.3499999996"/>
    <n v="0.95"/>
    <n v="16"/>
    <n v="4450160"/>
    <x v="1"/>
  </r>
  <r>
    <n v="2016"/>
    <s v="SUB"/>
    <s v="Coal"/>
    <n v="81580"/>
    <n v="16.73"/>
    <n v="1364833.4000000001"/>
    <n v="0.47"/>
    <n v="5.4"/>
    <n v="440532"/>
    <x v="0"/>
  </r>
  <r>
    <n v="2016"/>
    <s v="SUB"/>
    <s v="Coal"/>
    <n v="32920"/>
    <n v="16.95"/>
    <n v="557994"/>
    <n v="0.37"/>
    <n v="5.5"/>
    <n v="181060"/>
    <x v="0"/>
  </r>
  <r>
    <n v="2016"/>
    <s v="BIT"/>
    <s v="Coal"/>
    <n v="53946"/>
    <n v="22.42"/>
    <n v="1209469.32"/>
    <n v="0.47"/>
    <n v="9.8000000000000007"/>
    <n v="528670.80000000005"/>
    <x v="0"/>
  </r>
  <r>
    <n v="2016"/>
    <s v="SUB"/>
    <s v="Coal"/>
    <n v="127029"/>
    <n v="17.899999999999999"/>
    <n v="2273819.0999999996"/>
    <n v="0.24"/>
    <n v="5.2"/>
    <n v="660550.80000000005"/>
    <x v="0"/>
  </r>
  <r>
    <n v="2016"/>
    <s v="SUB"/>
    <s v="Coal"/>
    <n v="14092"/>
    <n v="17.73"/>
    <n v="249851.16"/>
    <n v="0.31"/>
    <n v="4.7"/>
    <n v="66232.400000000009"/>
    <x v="0"/>
  </r>
  <r>
    <n v="2016"/>
    <s v="SUB"/>
    <s v="Coal"/>
    <n v="14118"/>
    <n v="17.22"/>
    <n v="243111.96"/>
    <n v="0.24"/>
    <n v="4.2"/>
    <n v="59295.600000000006"/>
    <x v="0"/>
  </r>
  <r>
    <n v="2016"/>
    <s v="SUB"/>
    <s v="Coal"/>
    <n v="42287"/>
    <n v="17.25"/>
    <n v="729450.75"/>
    <n v="0.24"/>
    <n v="4.3"/>
    <n v="181834.1"/>
    <x v="0"/>
  </r>
  <r>
    <n v="2016"/>
    <s v="SUB"/>
    <s v="Coal"/>
    <n v="28239"/>
    <n v="17.329999999999998"/>
    <n v="489381.86999999994"/>
    <n v="0.24"/>
    <n v="4.0999999999999996"/>
    <n v="115779.9"/>
    <x v="0"/>
  </r>
  <r>
    <n v="2016"/>
    <s v="SUB"/>
    <s v="Coal"/>
    <n v="42555"/>
    <n v="17.68"/>
    <n v="752372.4"/>
    <n v="0.21"/>
    <n v="5.3"/>
    <n v="225541.5"/>
    <x v="0"/>
  </r>
  <r>
    <n v="2016"/>
    <s v="BIT"/>
    <s v="Coal"/>
    <n v="26457"/>
    <n v="22.35"/>
    <n v="591313.95000000007"/>
    <n v="0.47"/>
    <n v="10"/>
    <n v="264570"/>
    <x v="0"/>
  </r>
  <r>
    <n v="2016"/>
    <s v="SUB"/>
    <s v="Coal"/>
    <n v="13917"/>
    <n v="17.876000000000001"/>
    <n v="248780.29200000002"/>
    <n v="0.23"/>
    <n v="5"/>
    <n v="69585"/>
    <x v="0"/>
  </r>
  <r>
    <n v="2016"/>
    <s v="SUB"/>
    <s v="Coal"/>
    <n v="70529"/>
    <n v="17.678000000000001"/>
    <n v="1246811.662"/>
    <n v="0.21"/>
    <n v="4.3"/>
    <n v="303274.7"/>
    <x v="0"/>
  </r>
  <r>
    <n v="2016"/>
    <s v="SUB"/>
    <s v="Coal"/>
    <n v="13917"/>
    <n v="18.155999999999999"/>
    <n v="252677.052"/>
    <n v="0.22"/>
    <n v="4.5999999999999996"/>
    <n v="64018.2"/>
    <x v="0"/>
  </r>
  <r>
    <n v="2016"/>
    <s v="BIT"/>
    <s v="Coal"/>
    <n v="67667"/>
    <n v="22.48"/>
    <n v="1521154.16"/>
    <n v="0.47"/>
    <n v="9.8000000000000007"/>
    <n v="663136.60000000009"/>
    <x v="0"/>
  </r>
  <r>
    <n v="2016"/>
    <s v="BIT"/>
    <s v="Coal"/>
    <n v="101018"/>
    <n v="24.27"/>
    <n v="2451706.86"/>
    <n v="2.88"/>
    <n v="6.5"/>
    <n v="656617"/>
    <x v="0"/>
  </r>
  <r>
    <n v="2016"/>
    <s v="BIT"/>
    <s v="Coal"/>
    <n v="63120"/>
    <n v="23.79"/>
    <n v="1501624.8"/>
    <n v="2.62"/>
    <n v="7.9"/>
    <n v="498648"/>
    <x v="0"/>
  </r>
  <r>
    <n v="2016"/>
    <s v="BIT"/>
    <s v="Coal"/>
    <n v="35265"/>
    <n v="25.91"/>
    <n v="913716.15"/>
    <n v="2.5"/>
    <n v="7.6"/>
    <n v="268014"/>
    <x v="0"/>
  </r>
  <r>
    <n v="2016"/>
    <s v="BIT"/>
    <s v="Coal"/>
    <n v="166809"/>
    <n v="25.966000000000001"/>
    <n v="4331362.4939999999"/>
    <n v="2.4300000000000002"/>
    <n v="7.6"/>
    <n v="1267748.3999999999"/>
    <x v="0"/>
  </r>
  <r>
    <n v="2016"/>
    <s v="BIT"/>
    <s v="Coal"/>
    <n v="15657"/>
    <n v="23.033999999999999"/>
    <n v="360643.33799999999"/>
    <n v="0.44"/>
    <n v="7.1"/>
    <n v="111164.7"/>
    <x v="0"/>
  </r>
  <r>
    <n v="2016"/>
    <s v="BIT"/>
    <s v="Coal"/>
    <n v="47726"/>
    <n v="23.728000000000002"/>
    <n v="1132442.5280000002"/>
    <n v="2.23"/>
    <n v="9.5"/>
    <n v="453397"/>
    <x v="0"/>
  </r>
  <r>
    <n v="2016"/>
    <s v="BIT"/>
    <s v="Coal"/>
    <n v="78446"/>
    <n v="23.31"/>
    <n v="1828576.26"/>
    <n v="2.72"/>
    <n v="6.8"/>
    <n v="533432.79999999993"/>
    <x v="0"/>
  </r>
  <r>
    <n v="2016"/>
    <s v="BIT"/>
    <s v="Coal"/>
    <n v="25613"/>
    <n v="23.46"/>
    <n v="600880.98"/>
    <n v="2.74"/>
    <n v="8.6"/>
    <n v="220271.8"/>
    <x v="0"/>
  </r>
  <r>
    <n v="2016"/>
    <s v="BIT"/>
    <s v="Coal"/>
    <n v="40069"/>
    <n v="22.684000000000001"/>
    <n v="908925.196"/>
    <n v="0.56999999999999995"/>
    <n v="10.4"/>
    <n v="416717.60000000003"/>
    <x v="0"/>
  </r>
  <r>
    <n v="2016"/>
    <s v="BIT"/>
    <s v="Coal"/>
    <n v="38801"/>
    <n v="22.957999999999998"/>
    <n v="890793.35799999989"/>
    <n v="0.57999999999999996"/>
    <n v="6.9"/>
    <n v="267726.90000000002"/>
    <x v="0"/>
  </r>
  <r>
    <n v="2016"/>
    <s v="BIT"/>
    <s v="Coal"/>
    <n v="66950"/>
    <n v="23.88"/>
    <n v="1598766"/>
    <n v="2.69"/>
    <n v="7.6"/>
    <n v="508820"/>
    <x v="0"/>
  </r>
  <r>
    <n v="2016"/>
    <s v="BIT"/>
    <s v="Coal"/>
    <n v="222821"/>
    <n v="23.762"/>
    <n v="5294672.602"/>
    <n v="2.65"/>
    <n v="7.9"/>
    <n v="1760285.9000000001"/>
    <x v="0"/>
  </r>
  <r>
    <n v="2016"/>
    <s v="BIT"/>
    <s v="Coal"/>
    <n v="37867"/>
    <n v="25.882000000000001"/>
    <n v="980073.69400000002"/>
    <n v="2.13"/>
    <n v="7.3"/>
    <n v="276429.09999999998"/>
    <x v="0"/>
  </r>
  <r>
    <n v="2016"/>
    <s v="BIT"/>
    <s v="Coal"/>
    <n v="63312"/>
    <n v="25.844000000000001"/>
    <n v="1636235.328"/>
    <n v="2.4500000000000002"/>
    <n v="7.5"/>
    <n v="474840"/>
    <x v="0"/>
  </r>
  <r>
    <n v="2016"/>
    <s v="BIT"/>
    <s v="Coal"/>
    <n v="12783"/>
    <n v="23.702000000000002"/>
    <n v="302982.66600000003"/>
    <n v="2.68"/>
    <n v="8.1999999999999993"/>
    <n v="104820.59999999999"/>
    <x v="0"/>
  </r>
  <r>
    <n v="2016"/>
    <s v="BIT"/>
    <s v="Coal"/>
    <n v="25208"/>
    <n v="23.893999999999998"/>
    <n v="602319.95199999993"/>
    <n v="2.69"/>
    <n v="8"/>
    <n v="201664"/>
    <x v="0"/>
  </r>
  <r>
    <n v="2016"/>
    <s v="SUB"/>
    <s v="Coal"/>
    <n v="98131"/>
    <n v="17.600000000000001"/>
    <n v="1727105.6"/>
    <n v="0.2"/>
    <n v="4.3"/>
    <n v="421963.3"/>
    <x v="0"/>
  </r>
  <r>
    <n v="2016"/>
    <s v="SUB"/>
    <s v="Coal"/>
    <n v="48639"/>
    <n v="17.600000000000001"/>
    <n v="856046.4"/>
    <n v="0.2"/>
    <n v="4.8"/>
    <n v="233467.19999999998"/>
    <x v="0"/>
  </r>
  <r>
    <n v="2016"/>
    <s v="SUB"/>
    <s v="Coal"/>
    <n v="154013"/>
    <n v="17.510000000000002"/>
    <n v="2696767.6300000004"/>
    <n v="0.2"/>
    <n v="4.4000000000000004"/>
    <n v="677657.20000000007"/>
    <x v="0"/>
  </r>
  <r>
    <n v="2016"/>
    <s v="SUB"/>
    <s v="Coal"/>
    <n v="41903"/>
    <n v="17.510000000000002"/>
    <n v="733721.53"/>
    <n v="0.25"/>
    <n v="4.4000000000000004"/>
    <n v="184373.2"/>
    <x v="0"/>
  </r>
  <r>
    <n v="2016"/>
    <s v="SUB"/>
    <s v="Coal"/>
    <n v="63732"/>
    <n v="17.802"/>
    <n v="1134557.064"/>
    <n v="0.21"/>
    <n v="5"/>
    <n v="318660"/>
    <x v="0"/>
  </r>
  <r>
    <n v="2016"/>
    <s v="SUB"/>
    <s v="Coal"/>
    <n v="63665"/>
    <n v="17.584"/>
    <n v="1119485.3599999999"/>
    <n v="0.21"/>
    <n v="4.5"/>
    <n v="286492.5"/>
    <x v="0"/>
  </r>
  <r>
    <n v="2016"/>
    <s v="SUB"/>
    <s v="Coal"/>
    <n v="214318"/>
    <n v="17.190000000000001"/>
    <n v="3684126.4200000004"/>
    <n v="0.2"/>
    <n v="4.5"/>
    <n v="964431"/>
    <x v="0"/>
  </r>
  <r>
    <n v="2016"/>
    <s v="SUB"/>
    <s v="Coal"/>
    <n v="55203"/>
    <n v="17.21"/>
    <n v="950043.63"/>
    <n v="0.2"/>
    <n v="4.5"/>
    <n v="248413.5"/>
    <x v="0"/>
  </r>
  <r>
    <n v="2016"/>
    <s v="SUB"/>
    <s v="Coal"/>
    <n v="49800"/>
    <n v="17.18"/>
    <n v="855564"/>
    <n v="0.23"/>
    <n v="4.4000000000000004"/>
    <n v="219120.00000000003"/>
    <x v="0"/>
  </r>
  <r>
    <n v="2016"/>
    <s v="SUB"/>
    <s v="Coal"/>
    <n v="47079"/>
    <n v="17.600000000000001"/>
    <n v="828590.4"/>
    <n v="0.21"/>
    <n v="5.0999999999999996"/>
    <n v="240102.9"/>
    <x v="0"/>
  </r>
  <r>
    <n v="2016"/>
    <s v="SUB"/>
    <s v="Coal"/>
    <n v="16060"/>
    <n v="17.600000000000001"/>
    <n v="282656"/>
    <n v="0.2"/>
    <n v="4.3"/>
    <n v="69058"/>
    <x v="0"/>
  </r>
  <r>
    <n v="2016"/>
    <s v="SUB"/>
    <s v="Coal"/>
    <n v="15090"/>
    <n v="17.600000000000001"/>
    <n v="265584"/>
    <n v="0.24"/>
    <n v="4.0999999999999996"/>
    <n v="61868.999999999993"/>
    <x v="0"/>
  </r>
  <r>
    <n v="2016"/>
    <s v="SUB"/>
    <s v="Coal"/>
    <n v="97642"/>
    <n v="17.59"/>
    <n v="1717522.78"/>
    <n v="0.2"/>
    <n v="4.3"/>
    <n v="419860.6"/>
    <x v="0"/>
  </r>
  <r>
    <n v="2016"/>
    <s v="SUB"/>
    <s v="Coal"/>
    <n v="16229"/>
    <n v="17.28"/>
    <n v="280437.12"/>
    <n v="0.23"/>
    <n v="3.7"/>
    <n v="60047.3"/>
    <x v="0"/>
  </r>
  <r>
    <n v="2016"/>
    <s v="SUB"/>
    <s v="Coal"/>
    <n v="62912"/>
    <n v="17.494"/>
    <n v="1100582.5279999999"/>
    <n v="0.2"/>
    <n v="4.2"/>
    <n v="264230.40000000002"/>
    <x v="0"/>
  </r>
  <r>
    <n v="2016"/>
    <s v="SUB"/>
    <s v="Coal"/>
    <n v="30748"/>
    <n v="17.251000000000001"/>
    <n v="530433.74800000002"/>
    <n v="0.24"/>
    <n v="4.2"/>
    <n v="129141.6"/>
    <x v="0"/>
  </r>
  <r>
    <n v="2016"/>
    <s v="SUB"/>
    <s v="Coal"/>
    <n v="15844"/>
    <n v="17.867999999999999"/>
    <n v="283100.592"/>
    <n v="0.27"/>
    <n v="5.0999999999999996"/>
    <n v="80804.399999999994"/>
    <x v="0"/>
  </r>
  <r>
    <n v="2016"/>
    <s v="SUB"/>
    <s v="Coal"/>
    <n v="49684"/>
    <n v="17.87"/>
    <n v="887853.08000000007"/>
    <n v="0.23"/>
    <n v="5.3"/>
    <n v="263325.2"/>
    <x v="0"/>
  </r>
  <r>
    <n v="2016"/>
    <s v="BIT"/>
    <s v="Coal"/>
    <n v="65245"/>
    <n v="21.13"/>
    <n v="1378626.8499999999"/>
    <n v="3.44"/>
    <n v="9"/>
    <n v="587205"/>
    <x v="0"/>
  </r>
  <r>
    <n v="2016"/>
    <s v="BIT"/>
    <s v="Coal"/>
    <n v="14053"/>
    <n v="23.52"/>
    <n v="330526.56"/>
    <n v="4.51"/>
    <n v="12.9"/>
    <n v="181283.7"/>
    <x v="0"/>
  </r>
  <r>
    <n v="2016"/>
    <s v="BIT"/>
    <s v="Coal"/>
    <n v="17532"/>
    <n v="24.19"/>
    <n v="424099.08"/>
    <n v="4.26"/>
    <n v="11.9"/>
    <n v="208630.80000000002"/>
    <x v="0"/>
  </r>
  <r>
    <n v="2016"/>
    <s v="BIT"/>
    <s v="Coal"/>
    <n v="19"/>
    <n v="22.41"/>
    <n v="425.79"/>
    <n v="2.96"/>
    <n v="8.9"/>
    <n v="169.1"/>
    <x v="0"/>
  </r>
  <r>
    <n v="2016"/>
    <s v="BIT"/>
    <s v="Coal"/>
    <n v="19122"/>
    <n v="21.84"/>
    <n v="417624.48"/>
    <n v="3.24"/>
    <n v="9.8000000000000007"/>
    <n v="187395.6"/>
    <x v="0"/>
  </r>
  <r>
    <n v="2016"/>
    <s v="BIT"/>
    <s v="Coal"/>
    <n v="735"/>
    <n v="21.65"/>
    <n v="15912.749999999998"/>
    <n v="3.55"/>
    <n v="11.2"/>
    <n v="8232"/>
    <x v="0"/>
  </r>
  <r>
    <n v="2016"/>
    <s v="BIT"/>
    <s v="Coal"/>
    <n v="6670"/>
    <n v="19.21"/>
    <n v="128130.70000000001"/>
    <n v="2.67"/>
    <n v="11.1"/>
    <n v="74037"/>
    <x v="0"/>
  </r>
  <r>
    <n v="2016"/>
    <s v="BIT"/>
    <s v="Coal"/>
    <n v="2852"/>
    <n v="15.69"/>
    <n v="44747.88"/>
    <n v="2.57"/>
    <n v="20"/>
    <n v="57040"/>
    <x v="0"/>
  </r>
  <r>
    <n v="2016"/>
    <s v="BIT"/>
    <s v="Coal"/>
    <n v="9244"/>
    <n v="14.63"/>
    <n v="135239.72"/>
    <n v="2.06"/>
    <n v="23.5"/>
    <n v="217234"/>
    <x v="0"/>
  </r>
  <r>
    <n v="2016"/>
    <s v="BIT"/>
    <s v="Coal"/>
    <n v="87980"/>
    <n v="22.446000000000002"/>
    <n v="1974799.08"/>
    <n v="2.95"/>
    <n v="8.1999999999999993"/>
    <n v="721435.99999999988"/>
    <x v="0"/>
  </r>
  <r>
    <n v="2016"/>
    <s v="BIT"/>
    <s v="Coal"/>
    <n v="74297"/>
    <n v="23.02"/>
    <n v="1710316.94"/>
    <n v="2.87"/>
    <n v="8.1"/>
    <n v="601805.69999999995"/>
    <x v="0"/>
  </r>
  <r>
    <n v="2016"/>
    <s v="BIT"/>
    <s v="Coal"/>
    <n v="43233"/>
    <n v="22.64"/>
    <n v="978795.12"/>
    <n v="3.03"/>
    <n v="7.8"/>
    <n v="337217.39999999997"/>
    <x v="0"/>
  </r>
  <r>
    <n v="2016"/>
    <s v="BIT"/>
    <s v="Coal"/>
    <n v="21476"/>
    <n v="23.77"/>
    <n v="510484.52"/>
    <n v="2.9"/>
    <n v="7.2"/>
    <n v="154627.20000000001"/>
    <x v="0"/>
  </r>
  <r>
    <n v="2016"/>
    <s v="BIT"/>
    <s v="Coal"/>
    <n v="56853"/>
    <n v="23.06"/>
    <n v="1311030.18"/>
    <n v="3.41"/>
    <n v="7.7"/>
    <n v="437768.10000000003"/>
    <x v="0"/>
  </r>
  <r>
    <n v="2016"/>
    <s v="BIT"/>
    <s v="Coal"/>
    <n v="6794"/>
    <n v="23.12"/>
    <n v="157077.28"/>
    <n v="3.31"/>
    <n v="7.5"/>
    <n v="50955"/>
    <x v="0"/>
  </r>
  <r>
    <n v="2016"/>
    <s v="BIT"/>
    <s v="Coal"/>
    <n v="127400"/>
    <n v="22.79"/>
    <n v="2903446"/>
    <n v="3.38"/>
    <n v="7.5"/>
    <n v="955500"/>
    <x v="0"/>
  </r>
  <r>
    <n v="2016"/>
    <s v="BIT"/>
    <s v="Coal"/>
    <n v="17734"/>
    <n v="23.73"/>
    <n v="420827.82"/>
    <n v="3.13"/>
    <n v="7.5"/>
    <n v="133005"/>
    <x v="0"/>
  </r>
  <r>
    <n v="2016"/>
    <s v="BIT"/>
    <s v="Coal"/>
    <n v="10962"/>
    <n v="22.952000000000002"/>
    <n v="251599.82400000002"/>
    <n v="3.4"/>
    <n v="8.6"/>
    <n v="94273.2"/>
    <x v="0"/>
  </r>
  <r>
    <n v="2016"/>
    <s v="SUB"/>
    <s v="Coal"/>
    <n v="64105"/>
    <n v="17.902000000000001"/>
    <n v="1147607.71"/>
    <n v="0.24"/>
    <n v="4.9000000000000004"/>
    <n v="314114.5"/>
    <x v="0"/>
  </r>
  <r>
    <n v="2016"/>
    <s v="BIT"/>
    <s v="Coal"/>
    <n v="15284"/>
    <n v="25.8"/>
    <n v="394327.2"/>
    <n v="2.2999999999999998"/>
    <n v="7.9"/>
    <n v="120743.6"/>
    <x v="0"/>
  </r>
  <r>
    <n v="2016"/>
    <s v="BIT"/>
    <s v="Coal"/>
    <n v="23503"/>
    <n v="23.184000000000001"/>
    <n v="544893.55200000003"/>
    <n v="3.39"/>
    <n v="8.6"/>
    <n v="202125.8"/>
    <x v="0"/>
  </r>
  <r>
    <n v="2016"/>
    <s v="BIT"/>
    <s v="Coal"/>
    <n v="29967"/>
    <n v="23.044"/>
    <n v="690559.54800000007"/>
    <n v="2.99"/>
    <n v="7.9"/>
    <n v="236739.30000000002"/>
    <x v="0"/>
  </r>
  <r>
    <n v="2016"/>
    <s v="BIT"/>
    <s v="Coal"/>
    <n v="244136"/>
    <n v="22.116"/>
    <n v="5399311.7759999996"/>
    <n v="2.4"/>
    <n v="8.6999999999999993"/>
    <n v="2123983.1999999997"/>
    <x v="0"/>
  </r>
  <r>
    <n v="2016"/>
    <s v="BIT"/>
    <s v="Coal"/>
    <n v="116345"/>
    <n v="22.172000000000001"/>
    <n v="2579601.34"/>
    <n v="2.95"/>
    <n v="9.3000000000000007"/>
    <n v="1082008.5"/>
    <x v="0"/>
  </r>
  <r>
    <n v="2016"/>
    <s v="BIT"/>
    <s v="Coal"/>
    <n v="5683"/>
    <n v="21.99"/>
    <n v="124969.17"/>
    <n v="1.69"/>
    <n v="8.5"/>
    <n v="48305.5"/>
    <x v="0"/>
  </r>
  <r>
    <n v="2016"/>
    <s v="BIT"/>
    <s v="Coal"/>
    <n v="45323"/>
    <n v="22.954000000000001"/>
    <n v="1040344.142"/>
    <n v="3.43"/>
    <n v="8.6"/>
    <n v="389777.8"/>
    <x v="0"/>
  </r>
  <r>
    <n v="2016"/>
    <s v="SUB"/>
    <s v="Coal"/>
    <n v="36389"/>
    <n v="17.504999999999999"/>
    <n v="636989.44499999995"/>
    <n v="0.25"/>
    <n v="5.2"/>
    <n v="189222.80000000002"/>
    <x v="0"/>
  </r>
  <r>
    <n v="2016"/>
    <s v="SUB"/>
    <s v="Coal"/>
    <n v="29625"/>
    <n v="17.681999999999999"/>
    <n v="523829.24999999994"/>
    <n v="0.2"/>
    <n v="4.2"/>
    <n v="124425"/>
    <x v="0"/>
  </r>
  <r>
    <n v="2016"/>
    <s v="SUB"/>
    <s v="Coal"/>
    <n v="14885"/>
    <n v="17.498000000000001"/>
    <n v="260457.73"/>
    <n v="0.23"/>
    <n v="4.4000000000000004"/>
    <n v="65494.000000000007"/>
    <x v="0"/>
  </r>
  <r>
    <n v="2016"/>
    <s v="SUB"/>
    <s v="Coal"/>
    <n v="16183"/>
    <n v="17.532"/>
    <n v="283720.35600000003"/>
    <n v="0.23"/>
    <n v="5.4"/>
    <n v="87388.200000000012"/>
    <x v="0"/>
  </r>
  <r>
    <n v="2016"/>
    <s v="SUB"/>
    <s v="Coal"/>
    <n v="48727"/>
    <n v="17.687999999999999"/>
    <n v="861883.17599999998"/>
    <n v="0.22"/>
    <n v="5.4"/>
    <n v="263125.8"/>
    <x v="0"/>
  </r>
  <r>
    <n v="2016"/>
    <s v="SUB"/>
    <s v="Coal"/>
    <n v="16106"/>
    <n v="17.774000000000001"/>
    <n v="286268.04399999999"/>
    <n v="0.21"/>
    <n v="5.0999999999999996"/>
    <n v="82140.599999999991"/>
    <x v="0"/>
  </r>
  <r>
    <n v="2016"/>
    <s v="SUB"/>
    <s v="Coal"/>
    <n v="48588"/>
    <n v="17.864999999999998"/>
    <n v="868024.61999999988"/>
    <n v="0.24"/>
    <n v="5.0999999999999996"/>
    <n v="247798.8"/>
    <x v="0"/>
  </r>
  <r>
    <n v="2016"/>
    <s v="SUB"/>
    <s v="Coal"/>
    <n v="16299"/>
    <n v="16.771999999999998"/>
    <n v="273366.82799999998"/>
    <n v="0.37"/>
    <n v="5.0999999999999996"/>
    <n v="83124.899999999994"/>
    <x v="0"/>
  </r>
  <r>
    <n v="2016"/>
    <s v="SUB"/>
    <s v="Coal"/>
    <n v="32450"/>
    <n v="17.852"/>
    <n v="579297.4"/>
    <n v="0.22"/>
    <n v="5.4"/>
    <n v="175230"/>
    <x v="0"/>
  </r>
  <r>
    <n v="2016"/>
    <s v="SUB"/>
    <s v="Coal"/>
    <n v="32182"/>
    <n v="17.669"/>
    <n v="568623.75800000003"/>
    <n v="0.2"/>
    <n v="4.4000000000000004"/>
    <n v="141600.80000000002"/>
    <x v="0"/>
  </r>
  <r>
    <n v="2016"/>
    <s v="SUB"/>
    <s v="Coal"/>
    <n v="17614"/>
    <n v="17.936"/>
    <n v="315924.70400000003"/>
    <n v="0.24"/>
    <n v="4.7"/>
    <n v="82785.8"/>
    <x v="0"/>
  </r>
  <r>
    <n v="2016"/>
    <s v="SUB"/>
    <s v="Coal"/>
    <n v="17788"/>
    <n v="17.713999999999999"/>
    <n v="315096.63199999998"/>
    <n v="0.2"/>
    <n v="4.3"/>
    <n v="76488.399999999994"/>
    <x v="0"/>
  </r>
  <r>
    <n v="2016"/>
    <s v="SUB"/>
    <s v="Coal"/>
    <n v="17770"/>
    <n v="17.736000000000001"/>
    <n v="315168.72000000003"/>
    <n v="0.19"/>
    <n v="4.3"/>
    <n v="76411"/>
    <x v="0"/>
  </r>
  <r>
    <n v="2016"/>
    <s v="SUB"/>
    <s v="Coal"/>
    <n v="17603"/>
    <n v="17.303999999999998"/>
    <n v="304602.31199999998"/>
    <n v="0.24"/>
    <n v="3.8"/>
    <n v="66891.399999999994"/>
    <x v="0"/>
  </r>
  <r>
    <n v="2016"/>
    <s v="SUB"/>
    <s v="Coal"/>
    <n v="14082"/>
    <n v="17.815999999999999"/>
    <n v="250884.91199999998"/>
    <n v="0.27"/>
    <n v="5"/>
    <n v="70410"/>
    <x v="0"/>
  </r>
  <r>
    <n v="2016"/>
    <s v="SUB"/>
    <s v="Coal"/>
    <n v="42234"/>
    <n v="18.038"/>
    <n v="761816.89199999999"/>
    <n v="0.2"/>
    <n v="4.9000000000000004"/>
    <n v="206946.6"/>
    <x v="0"/>
  </r>
  <r>
    <n v="2016"/>
    <s v="SUB"/>
    <s v="Coal"/>
    <n v="85293"/>
    <n v="16.765000000000001"/>
    <n v="1429937.145"/>
    <n v="0.27"/>
    <n v="5"/>
    <n v="426465"/>
    <x v="0"/>
  </r>
  <r>
    <n v="2016"/>
    <s v="BIT"/>
    <s v="Coal"/>
    <n v="18025"/>
    <n v="21.68"/>
    <n v="390782"/>
    <n v="3.01"/>
    <n v="13.1"/>
    <n v="236127.5"/>
    <x v="0"/>
  </r>
  <r>
    <n v="2016"/>
    <s v="SUB"/>
    <s v="Coal"/>
    <n v="244"/>
    <n v="17.93"/>
    <n v="4374.92"/>
    <n v="0.19"/>
    <n v="5"/>
    <n v="1220"/>
    <x v="0"/>
  </r>
  <r>
    <n v="2016"/>
    <s v="SUB"/>
    <s v="Coal"/>
    <n v="32902"/>
    <n v="17.68"/>
    <n v="581707.36"/>
    <n v="0.22"/>
    <n v="5.3"/>
    <n v="174380.6"/>
    <x v="0"/>
  </r>
  <r>
    <n v="2016"/>
    <s v="SUB"/>
    <s v="Coal"/>
    <n v="16353"/>
    <n v="16.809999999999999"/>
    <n v="274893.93"/>
    <n v="0.37"/>
    <n v="4.9000000000000004"/>
    <n v="80129.700000000012"/>
    <x v="0"/>
  </r>
  <r>
    <n v="2016"/>
    <s v="SUB"/>
    <s v="Coal"/>
    <n v="16372"/>
    <n v="17.760000000000002"/>
    <n v="290766.72000000003"/>
    <n v="0.23"/>
    <n v="4.3"/>
    <n v="70399.599999999991"/>
    <x v="0"/>
  </r>
  <r>
    <n v="2016"/>
    <s v="SUB"/>
    <s v="Coal"/>
    <n v="16408"/>
    <n v="17.62"/>
    <n v="289108.96000000002"/>
    <n v="0.21"/>
    <n v="4.4000000000000004"/>
    <n v="72195.200000000012"/>
    <x v="0"/>
  </r>
  <r>
    <n v="2016"/>
    <s v="SUB"/>
    <s v="Coal"/>
    <n v="32874"/>
    <n v="17.899999999999999"/>
    <n v="588444.6"/>
    <n v="0.22"/>
    <n v="4.9000000000000004"/>
    <n v="161082.6"/>
    <x v="0"/>
  </r>
  <r>
    <n v="2016"/>
    <s v="SUB"/>
    <s v="Coal"/>
    <n v="32913"/>
    <n v="17.18"/>
    <n v="565445.34"/>
    <n v="0.23"/>
    <n v="3.9"/>
    <n v="128360.7"/>
    <x v="0"/>
  </r>
  <r>
    <n v="2016"/>
    <s v="SUB"/>
    <s v="Coal"/>
    <n v="49051"/>
    <n v="16.72"/>
    <n v="820132.72"/>
    <n v="0.28000000000000003"/>
    <n v="6.2"/>
    <n v="304116.2"/>
    <x v="0"/>
  </r>
  <r>
    <n v="2016"/>
    <s v="SUB"/>
    <s v="Coal"/>
    <n v="16371"/>
    <n v="16.86"/>
    <n v="276015.06"/>
    <n v="0.27"/>
    <n v="6.1"/>
    <n v="99863.099999999991"/>
    <x v="0"/>
  </r>
  <r>
    <n v="2016"/>
    <s v="SUB"/>
    <s v="Coal"/>
    <n v="54201"/>
    <n v="17.765999999999998"/>
    <n v="962934.9659999999"/>
    <n v="0.31"/>
    <n v="5.3"/>
    <n v="287265.3"/>
    <x v="0"/>
  </r>
  <r>
    <n v="2016"/>
    <s v="SUB"/>
    <s v="Coal"/>
    <n v="9417"/>
    <n v="17.765999999999998"/>
    <n v="167302.42199999999"/>
    <n v="0.31"/>
    <n v="5.3"/>
    <n v="49910.1"/>
    <x v="0"/>
  </r>
  <r>
    <n v="2016"/>
    <s v="BIT"/>
    <s v="Coal"/>
    <n v="27224"/>
    <n v="22.55"/>
    <n v="613901.20000000007"/>
    <n v="3.25"/>
    <n v="11.2"/>
    <n v="304908.79999999999"/>
    <x v="0"/>
  </r>
  <r>
    <n v="2016"/>
    <s v="BIT"/>
    <s v="Coal"/>
    <n v="15972"/>
    <n v="23.73"/>
    <n v="379015.56"/>
    <n v="2.9"/>
    <n v="8.8000000000000007"/>
    <n v="140553.60000000001"/>
    <x v="0"/>
  </r>
  <r>
    <n v="2016"/>
    <s v="BIT"/>
    <s v="Coal"/>
    <n v="25668"/>
    <n v="22.472999999999999"/>
    <n v="576836.96399999992"/>
    <n v="3.14"/>
    <n v="11.3"/>
    <n v="290048.40000000002"/>
    <x v="0"/>
  </r>
  <r>
    <n v="2016"/>
    <s v="BIT"/>
    <s v="Coal"/>
    <n v="27084"/>
    <n v="23.17"/>
    <n v="627536.28"/>
    <n v="1.39"/>
    <n v="6.2"/>
    <n v="167920.80000000002"/>
    <x v="0"/>
  </r>
  <r>
    <n v="2016"/>
    <s v="BIT"/>
    <s v="Coal"/>
    <n v="13094"/>
    <n v="25.239000000000001"/>
    <n v="330479.46600000001"/>
    <n v="3.68"/>
    <n v="9.5"/>
    <n v="124393"/>
    <x v="0"/>
  </r>
  <r>
    <n v="2016"/>
    <s v="BIT"/>
    <s v="Coal"/>
    <n v="56889"/>
    <n v="22.129000000000001"/>
    <n v="1258896.6810000001"/>
    <n v="3.03"/>
    <n v="8.8000000000000007"/>
    <n v="500623.2"/>
    <x v="0"/>
  </r>
  <r>
    <n v="2016"/>
    <s v="BIT"/>
    <s v="Coal"/>
    <n v="28776"/>
    <n v="22.509"/>
    <n v="647718.98400000005"/>
    <n v="3.19"/>
    <n v="11.2"/>
    <n v="322291.19999999995"/>
    <x v="0"/>
  </r>
  <r>
    <n v="2016"/>
    <s v="BIT"/>
    <s v="Coal"/>
    <n v="6556"/>
    <n v="22.593"/>
    <n v="148119.70800000001"/>
    <n v="3.08"/>
    <n v="11.2"/>
    <n v="73427.199999999997"/>
    <x v="0"/>
  </r>
  <r>
    <n v="2016"/>
    <s v="BIT"/>
    <s v="Coal"/>
    <n v="53046"/>
    <n v="22.466999999999999"/>
    <n v="1191784.4819999998"/>
    <n v="3.2"/>
    <n v="11.2"/>
    <n v="594115.19999999995"/>
    <x v="0"/>
  </r>
  <r>
    <n v="2016"/>
    <s v="BIT"/>
    <s v="Coal"/>
    <n v="68327"/>
    <n v="22.704000000000001"/>
    <n v="1551296.2080000001"/>
    <n v="2.52"/>
    <n v="8.1999999999999993"/>
    <n v="560281.39999999991"/>
    <x v="0"/>
  </r>
  <r>
    <n v="2016"/>
    <s v="BIT"/>
    <s v="Coal"/>
    <n v="52531"/>
    <n v="23.591999999999999"/>
    <n v="1239311.352"/>
    <n v="2.63"/>
    <n v="8.6"/>
    <n v="451766.6"/>
    <x v="0"/>
  </r>
  <r>
    <n v="2016"/>
    <s v="BIT"/>
    <s v="Coal"/>
    <n v="40116"/>
    <n v="23.617000000000001"/>
    <n v="947419.57200000004"/>
    <n v="2.4"/>
    <n v="9"/>
    <n v="361044"/>
    <x v="0"/>
  </r>
  <r>
    <n v="2016"/>
    <s v="BIT"/>
    <s v="Coal"/>
    <n v="6177"/>
    <n v="20.510999999999999"/>
    <n v="126696.447"/>
    <n v="0.94"/>
    <n v="21.1"/>
    <n v="130334.70000000001"/>
    <x v="0"/>
  </r>
  <r>
    <n v="2016"/>
    <s v="BIT"/>
    <s v="Coal"/>
    <n v="4840"/>
    <n v="19.777999999999999"/>
    <n v="95725.51999999999"/>
    <n v="1.1000000000000001"/>
    <n v="27.4"/>
    <n v="132616"/>
    <x v="0"/>
  </r>
  <r>
    <n v="2016"/>
    <s v="BIT"/>
    <s v="Coal"/>
    <n v="225145"/>
    <n v="24.481000000000002"/>
    <n v="5511774.7450000001"/>
    <n v="3.45"/>
    <n v="9.6"/>
    <n v="2161392"/>
    <x v="0"/>
  </r>
  <r>
    <n v="2016"/>
    <s v="BIT"/>
    <s v="Coal"/>
    <n v="19716"/>
    <n v="23.99"/>
    <n v="472986.83999999997"/>
    <n v="2.72"/>
    <n v="7.4"/>
    <n v="145898.4"/>
    <x v="0"/>
  </r>
  <r>
    <n v="2016"/>
    <s v="BIT"/>
    <s v="Coal"/>
    <n v="39492"/>
    <n v="22.878"/>
    <n v="903497.97600000002"/>
    <n v="3.07"/>
    <n v="9.4"/>
    <n v="371224.8"/>
    <x v="0"/>
  </r>
  <r>
    <n v="2016"/>
    <s v="BIT"/>
    <s v="Coal"/>
    <n v="3181"/>
    <n v="23.007000000000001"/>
    <n v="73185.267000000007"/>
    <n v="2.9"/>
    <n v="7.9"/>
    <n v="25129.9"/>
    <x v="0"/>
  </r>
  <r>
    <n v="2016"/>
    <s v="BIT"/>
    <s v="Coal"/>
    <n v="3215"/>
    <n v="23.718"/>
    <n v="76253.37"/>
    <n v="2.4300000000000002"/>
    <n v="8.6999999999999993"/>
    <n v="27970.499999999996"/>
    <x v="0"/>
  </r>
  <r>
    <n v="2016"/>
    <s v="BIT"/>
    <s v="Coal"/>
    <n v="9574"/>
    <n v="23.727"/>
    <n v="227162.29800000001"/>
    <n v="2.59"/>
    <n v="8.6"/>
    <n v="82336.399999999994"/>
    <x v="0"/>
  </r>
  <r>
    <n v="2016"/>
    <s v="BIT"/>
    <s v="Coal"/>
    <n v="21013"/>
    <n v="23.725999999999999"/>
    <n v="498554.43799999997"/>
    <n v="2.81"/>
    <n v="8.8000000000000007"/>
    <n v="184914.40000000002"/>
    <x v="0"/>
  </r>
  <r>
    <n v="2016"/>
    <s v="BIT"/>
    <s v="Coal"/>
    <n v="11189"/>
    <n v="23.596"/>
    <n v="264015.64400000003"/>
    <n v="2.87"/>
    <n v="8.3000000000000007"/>
    <n v="92868.700000000012"/>
    <x v="0"/>
  </r>
  <r>
    <n v="2016"/>
    <s v="BIT"/>
    <s v="Coal"/>
    <n v="9430"/>
    <n v="22.69"/>
    <n v="213966.7"/>
    <n v="3.89"/>
    <n v="9.1"/>
    <n v="85813"/>
    <x v="0"/>
  </r>
  <r>
    <n v="2016"/>
    <s v="BIT"/>
    <s v="Coal"/>
    <n v="18702"/>
    <n v="21.962"/>
    <n v="410733.32400000002"/>
    <n v="2.69"/>
    <n v="10.3"/>
    <n v="192630.6"/>
    <x v="0"/>
  </r>
  <r>
    <n v="2016"/>
    <s v="BIT"/>
    <s v="Coal"/>
    <n v="8"/>
    <n v="18.8"/>
    <n v="150.4"/>
    <n v="7.89"/>
    <n v="21.4"/>
    <n v="171.2"/>
    <x v="0"/>
  </r>
  <r>
    <n v="2016"/>
    <s v="BIT"/>
    <s v="Coal"/>
    <n v="47756"/>
    <n v="23.646000000000001"/>
    <n v="1129238.3759999999"/>
    <n v="2.93"/>
    <n v="8.6"/>
    <n v="410701.6"/>
    <x v="0"/>
  </r>
  <r>
    <n v="2016"/>
    <s v="BIT"/>
    <s v="Coal"/>
    <n v="63942"/>
    <n v="23.411999999999999"/>
    <n v="1497010.1040000001"/>
    <n v="2.7"/>
    <n v="8.3000000000000007"/>
    <n v="530718.60000000009"/>
    <x v="0"/>
  </r>
  <r>
    <n v="2016"/>
    <s v="BIT"/>
    <s v="Coal"/>
    <n v="151386"/>
    <n v="23.248000000000001"/>
    <n v="3519421.7280000001"/>
    <n v="2.74"/>
    <n v="6.9"/>
    <n v="1044563.4"/>
    <x v="0"/>
  </r>
  <r>
    <n v="2016"/>
    <s v="BIT"/>
    <s v="Coal"/>
    <n v="115747"/>
    <n v="23.602"/>
    <n v="2731860.6940000001"/>
    <n v="2.87"/>
    <n v="8"/>
    <n v="925976"/>
    <x v="0"/>
  </r>
  <r>
    <n v="2016"/>
    <s v="SUB"/>
    <s v="Coal"/>
    <n v="127309"/>
    <n v="17.832000000000001"/>
    <n v="2270174.088"/>
    <n v="0.25"/>
    <n v="5.2"/>
    <n v="662006.80000000005"/>
    <x v="0"/>
  </r>
  <r>
    <n v="2016"/>
    <s v="SUB"/>
    <s v="Coal"/>
    <n v="15923"/>
    <n v="17.806000000000001"/>
    <n v="283524.93800000002"/>
    <n v="0.34"/>
    <n v="5.0999999999999996"/>
    <n v="81207.299999999988"/>
    <x v="0"/>
  </r>
  <r>
    <n v="2016"/>
    <s v="BIT"/>
    <s v="Coal"/>
    <n v="52115"/>
    <n v="24.41"/>
    <n v="1272127.1499999999"/>
    <n v="3.3"/>
    <n v="9.1999999999999993"/>
    <n v="479457.99999999994"/>
    <x v="0"/>
  </r>
  <r>
    <n v="2016"/>
    <s v="BIT"/>
    <s v="Coal"/>
    <n v="20027"/>
    <n v="24.5"/>
    <n v="490661.5"/>
    <n v="3.43"/>
    <n v="9.4"/>
    <n v="188253.80000000002"/>
    <x v="0"/>
  </r>
  <r>
    <n v="2016"/>
    <s v="BIT"/>
    <s v="Coal"/>
    <n v="1391"/>
    <n v="24.57"/>
    <n v="34176.870000000003"/>
    <n v="3.4"/>
    <n v="9.6999999999999993"/>
    <n v="13492.699999999999"/>
    <x v="0"/>
  </r>
  <r>
    <n v="2016"/>
    <s v="BIT"/>
    <s v="Coal"/>
    <n v="5614"/>
    <n v="24.59"/>
    <n v="138048.26"/>
    <n v="1.64"/>
    <n v="8.6999999999999993"/>
    <n v="48841.799999999996"/>
    <x v="0"/>
  </r>
  <r>
    <n v="2016"/>
    <s v="SUB"/>
    <s v="Coal"/>
    <n v="15242"/>
    <n v="16.829999999999998"/>
    <n v="256522.86"/>
    <n v="0.26"/>
    <n v="5.4"/>
    <n v="82306.8"/>
    <x v="0"/>
  </r>
  <r>
    <n v="2016"/>
    <s v="SUB"/>
    <s v="Coal"/>
    <n v="45487"/>
    <n v="16.829999999999998"/>
    <n v="765546.21"/>
    <n v="0.28000000000000003"/>
    <n v="6"/>
    <n v="272922"/>
    <x v="0"/>
  </r>
  <r>
    <n v="2016"/>
    <s v="BIT"/>
    <s v="Coal"/>
    <n v="34859"/>
    <n v="24.896000000000001"/>
    <n v="867849.66399999999"/>
    <n v="0.86"/>
    <n v="12.3"/>
    <n v="428765.7"/>
    <x v="0"/>
  </r>
  <r>
    <n v="2016"/>
    <s v="BIT"/>
    <s v="Coal"/>
    <n v="11618"/>
    <n v="24.846"/>
    <n v="288660.82799999998"/>
    <n v="0.78"/>
    <n v="12.6"/>
    <n v="146386.79999999999"/>
    <x v="0"/>
  </r>
  <r>
    <n v="2016"/>
    <s v="BIT"/>
    <s v="Coal"/>
    <n v="11064"/>
    <n v="24.4"/>
    <n v="269961.59999999998"/>
    <n v="0.83"/>
    <n v="13"/>
    <n v="143832"/>
    <x v="0"/>
  </r>
  <r>
    <n v="2016"/>
    <s v="BIT"/>
    <s v="Coal"/>
    <n v="13406"/>
    <n v="25.76"/>
    <n v="345338.56"/>
    <n v="2.76"/>
    <n v="7.9"/>
    <n v="105907.40000000001"/>
    <x v="0"/>
  </r>
  <r>
    <n v="2016"/>
    <s v="BIT"/>
    <s v="Coal"/>
    <n v="9420"/>
    <n v="25.9"/>
    <n v="243978"/>
    <n v="2.2799999999999998"/>
    <n v="7.6"/>
    <n v="71592"/>
    <x v="0"/>
  </r>
  <r>
    <n v="2016"/>
    <s v="BIT"/>
    <s v="Coal"/>
    <n v="13434"/>
    <n v="26.44"/>
    <n v="355194.96"/>
    <n v="2.37"/>
    <n v="7.5"/>
    <n v="100755"/>
    <x v="0"/>
  </r>
  <r>
    <n v="2016"/>
    <s v="BIT"/>
    <s v="Coal"/>
    <n v="26732"/>
    <n v="26.19"/>
    <n v="700111.08000000007"/>
    <n v="2.1800000000000002"/>
    <n v="7.4"/>
    <n v="197816.80000000002"/>
    <x v="0"/>
  </r>
  <r>
    <n v="2016"/>
    <s v="BIT"/>
    <s v="Coal"/>
    <n v="111014"/>
    <n v="25.96"/>
    <n v="2881923.44"/>
    <n v="2.4700000000000002"/>
    <n v="7.5"/>
    <n v="832605"/>
    <x v="0"/>
  </r>
  <r>
    <n v="2016"/>
    <s v="BIT"/>
    <s v="Coal"/>
    <n v="18485"/>
    <n v="25.84"/>
    <n v="477652.4"/>
    <n v="2.1800000000000002"/>
    <n v="7.8"/>
    <n v="144183"/>
    <x v="0"/>
  </r>
  <r>
    <n v="2016"/>
    <s v="BIT"/>
    <s v="Coal"/>
    <n v="69062"/>
    <n v="21.23"/>
    <n v="1466186.26"/>
    <n v="0.54"/>
    <n v="7.6"/>
    <n v="524871.19999999995"/>
    <x v="0"/>
  </r>
  <r>
    <n v="2016"/>
    <s v="SUB"/>
    <s v="Coal"/>
    <n v="31783"/>
    <n v="17.802"/>
    <n v="565800.96600000001"/>
    <n v="0.22"/>
    <n v="5.2"/>
    <n v="165271.6"/>
    <x v="0"/>
  </r>
  <r>
    <n v="2016"/>
    <s v="SUB"/>
    <s v="Coal"/>
    <n v="15871"/>
    <n v="18.036000000000001"/>
    <n v="286249.35600000003"/>
    <n v="0.32"/>
    <n v="5.3"/>
    <n v="84116.3"/>
    <x v="0"/>
  </r>
  <r>
    <n v="2016"/>
    <s v="SUB"/>
    <s v="Coal"/>
    <n v="15798"/>
    <n v="17.878"/>
    <n v="282436.64400000003"/>
    <n v="0.18"/>
    <n v="4.3"/>
    <n v="67931.399999999994"/>
    <x v="0"/>
  </r>
  <r>
    <n v="2016"/>
    <s v="SUB"/>
    <s v="Coal"/>
    <n v="31222"/>
    <n v="17.920000000000002"/>
    <n v="559498.24000000011"/>
    <n v="0.22"/>
    <n v="5"/>
    <n v="156110"/>
    <x v="0"/>
  </r>
  <r>
    <n v="2016"/>
    <s v="BIT"/>
    <s v="Coal"/>
    <n v="387"/>
    <n v="21.96"/>
    <n v="8498.52"/>
    <n v="0.69"/>
    <n v="10"/>
    <n v="3870"/>
    <x v="0"/>
  </r>
  <r>
    <n v="2016"/>
    <s v="SUB"/>
    <s v="Coal"/>
    <n v="47668"/>
    <n v="17.93"/>
    <n v="854687.24"/>
    <n v="0.23"/>
    <n v="4.8"/>
    <n v="228806.39999999999"/>
    <x v="0"/>
  </r>
  <r>
    <n v="2016"/>
    <s v="SUB"/>
    <s v="Coal"/>
    <n v="95215"/>
    <n v="17.920999999999999"/>
    <n v="1706348.0149999999"/>
    <n v="0.24"/>
    <n v="4.9000000000000004"/>
    <n v="466553.50000000006"/>
    <x v="0"/>
  </r>
  <r>
    <n v="2016"/>
    <s v="SUB"/>
    <s v="Coal"/>
    <n v="63595"/>
    <n v="17.956"/>
    <n v="1141911.82"/>
    <n v="0.23"/>
    <n v="4.5999999999999996"/>
    <n v="292537"/>
    <x v="0"/>
  </r>
  <r>
    <n v="2016"/>
    <s v="SUB"/>
    <s v="Coal"/>
    <n v="47790"/>
    <n v="17.760999999999999"/>
    <n v="848798.19"/>
    <n v="0.21"/>
    <n v="5.3"/>
    <n v="253287"/>
    <x v="0"/>
  </r>
  <r>
    <n v="2016"/>
    <s v="SUB"/>
    <s v="Coal"/>
    <n v="47578"/>
    <n v="17.712"/>
    <n v="842701.53599999996"/>
    <n v="0.2"/>
    <n v="4.2"/>
    <n v="199827.6"/>
    <x v="0"/>
  </r>
  <r>
    <n v="2016"/>
    <s v="SUB"/>
    <s v="Coal"/>
    <n v="15935"/>
    <n v="17.872"/>
    <n v="284790.32"/>
    <n v="0.21"/>
    <n v="4.7"/>
    <n v="74894.5"/>
    <x v="0"/>
  </r>
  <r>
    <n v="2016"/>
    <s v="SUB"/>
    <s v="Coal"/>
    <n v="6633"/>
    <n v="17.853999999999999"/>
    <n v="118425.58199999999"/>
    <n v="0.2"/>
    <n v="4.7"/>
    <n v="31175.100000000002"/>
    <x v="0"/>
  </r>
  <r>
    <n v="2016"/>
    <s v="BIT"/>
    <s v="Coal"/>
    <n v="29427"/>
    <n v="25.8"/>
    <n v="759216.6"/>
    <n v="2.4700000000000002"/>
    <n v="7.8"/>
    <n v="229530.6"/>
    <x v="0"/>
  </r>
  <r>
    <n v="2016"/>
    <s v="SUB"/>
    <s v="Coal"/>
    <n v="15553"/>
    <n v="17.8"/>
    <n v="276843.40000000002"/>
    <n v="0.24"/>
    <n v="5.2"/>
    <n v="80875.600000000006"/>
    <x v="0"/>
  </r>
  <r>
    <n v="2016"/>
    <s v="SUB"/>
    <s v="Coal"/>
    <n v="15834"/>
    <n v="17.899999999999999"/>
    <n v="283428.59999999998"/>
    <n v="0.21"/>
    <n v="4.8"/>
    <n v="76003.199999999997"/>
    <x v="0"/>
  </r>
  <r>
    <n v="2016"/>
    <s v="SUB"/>
    <s v="Coal"/>
    <n v="15669"/>
    <n v="18.100000000000001"/>
    <n v="283608.90000000002"/>
    <n v="0.24"/>
    <n v="4.5999999999999996"/>
    <n v="72077.399999999994"/>
    <x v="0"/>
  </r>
  <r>
    <n v="2016"/>
    <s v="SUB"/>
    <s v="Coal"/>
    <n v="24790"/>
    <n v="17.385000000000002"/>
    <n v="430974.15"/>
    <n v="0.2"/>
    <n v="4.8"/>
    <n v="118992"/>
    <x v="0"/>
  </r>
  <r>
    <n v="2016"/>
    <s v="SUB"/>
    <s v="Coal"/>
    <n v="31581"/>
    <n v="17.899999999999999"/>
    <n v="565299.89999999991"/>
    <n v="0.23"/>
    <n v="4.8"/>
    <n v="151588.79999999999"/>
    <x v="0"/>
  </r>
  <r>
    <n v="2016"/>
    <s v="SUB"/>
    <s v="Coal"/>
    <n v="61522"/>
    <n v="17.963999999999999"/>
    <n v="1105181.2079999999"/>
    <n v="0.26"/>
    <n v="4.8"/>
    <n v="295305.59999999998"/>
    <x v="0"/>
  </r>
  <r>
    <n v="2016"/>
    <s v="SUB"/>
    <s v="Coal"/>
    <n v="94467"/>
    <n v="17.670000000000002"/>
    <n v="1669231.8900000001"/>
    <n v="0.22"/>
    <n v="5.0999999999999996"/>
    <n v="481781.69999999995"/>
    <x v="0"/>
  </r>
  <r>
    <n v="2016"/>
    <s v="SUB"/>
    <s v="Coal"/>
    <n v="125133"/>
    <n v="17.693000000000001"/>
    <n v="2213978.1690000002"/>
    <n v="0.2"/>
    <n v="4.4000000000000004"/>
    <n v="550585.20000000007"/>
    <x v="0"/>
  </r>
  <r>
    <n v="2016"/>
    <s v="SUB"/>
    <s v="Coal"/>
    <n v="5343"/>
    <n v="17.314"/>
    <n v="92508.702000000005"/>
    <n v="0.5"/>
    <n v="6.6"/>
    <n v="35263.799999999996"/>
    <x v="0"/>
  </r>
  <r>
    <n v="2016"/>
    <s v="BIT"/>
    <s v="Coal"/>
    <n v="20496"/>
    <n v="26.109000000000002"/>
    <n v="535130.06400000001"/>
    <n v="1.67"/>
    <n v="8.1"/>
    <n v="166017.60000000001"/>
    <x v="0"/>
  </r>
  <r>
    <n v="2016"/>
    <s v="BIT"/>
    <s v="Coal"/>
    <n v="15617"/>
    <n v="25.8"/>
    <n v="402918.60000000003"/>
    <n v="2.93"/>
    <n v="8.1"/>
    <n v="126497.7"/>
    <x v="0"/>
  </r>
  <r>
    <n v="2016"/>
    <s v="SUB"/>
    <s v="Coal"/>
    <n v="15535"/>
    <n v="17.7"/>
    <n v="274969.5"/>
    <n v="0.24"/>
    <n v="5.4"/>
    <n v="83889"/>
    <x v="0"/>
  </r>
  <r>
    <n v="2016"/>
    <s v="SUB"/>
    <s v="Coal"/>
    <n v="15531"/>
    <n v="17.5"/>
    <n v="271792.5"/>
    <n v="0.21"/>
    <n v="4.4000000000000004"/>
    <n v="68336.400000000009"/>
    <x v="0"/>
  </r>
  <r>
    <n v="2016"/>
    <s v="SUB"/>
    <s v="Coal"/>
    <n v="14549"/>
    <n v="18.100000000000001"/>
    <n v="263336.90000000002"/>
    <n v="0.23"/>
    <n v="4.7"/>
    <n v="68380.3"/>
    <x v="0"/>
  </r>
  <r>
    <n v="2016"/>
    <s v="BIT"/>
    <s v="Coal"/>
    <n v="14279"/>
    <n v="25.948"/>
    <n v="370511.49200000003"/>
    <n v="2.5499999999999998"/>
    <n v="7.6"/>
    <n v="108520.4"/>
    <x v="0"/>
  </r>
  <r>
    <n v="2016"/>
    <s v="SUB"/>
    <s v="Coal"/>
    <n v="72280"/>
    <n v="17.760000000000002"/>
    <n v="1283692.8"/>
    <n v="0.23"/>
    <n v="5.3"/>
    <n v="383084"/>
    <x v="0"/>
  </r>
  <r>
    <n v="2016"/>
    <s v="SUB"/>
    <s v="Coal"/>
    <n v="59139"/>
    <n v="18.79"/>
    <n v="1111221.81"/>
    <n v="0.33"/>
    <n v="4.2"/>
    <n v="248383.80000000002"/>
    <x v="0"/>
  </r>
  <r>
    <n v="2016"/>
    <s v="SUB"/>
    <s v="Coal"/>
    <n v="19593"/>
    <n v="17.928000000000001"/>
    <n v="351263.304"/>
    <n v="0.22"/>
    <n v="4.9000000000000004"/>
    <n v="96005.700000000012"/>
    <x v="0"/>
  </r>
  <r>
    <n v="2016"/>
    <s v="SUB"/>
    <s v="Coal"/>
    <n v="14726"/>
    <n v="18.62"/>
    <n v="274198.12"/>
    <n v="0.41"/>
    <n v="4.8"/>
    <n v="70684.800000000003"/>
    <x v="0"/>
  </r>
  <r>
    <n v="2016"/>
    <s v="SUB"/>
    <s v="Coal"/>
    <n v="14999"/>
    <n v="18.940000000000001"/>
    <n v="284081.06"/>
    <n v="0.4"/>
    <n v="4.8"/>
    <n v="71995.199999999997"/>
    <x v="0"/>
  </r>
  <r>
    <n v="2016"/>
    <s v="SUB"/>
    <s v="Coal"/>
    <n v="133253"/>
    <n v="17.89"/>
    <n v="2383896.17"/>
    <n v="0.25"/>
    <n v="4.9000000000000004"/>
    <n v="652939.70000000007"/>
    <x v="0"/>
  </r>
  <r>
    <n v="2016"/>
    <s v="SUB"/>
    <s v="Coal"/>
    <n v="29639"/>
    <n v="17.71"/>
    <n v="524906.69000000006"/>
    <n v="0.2"/>
    <n v="5.4"/>
    <n v="160050.6"/>
    <x v="0"/>
  </r>
  <r>
    <n v="2016"/>
    <s v="SUB"/>
    <s v="Coal"/>
    <n v="16381"/>
    <n v="17.71"/>
    <n v="290107.51"/>
    <n v="0.28000000000000003"/>
    <n v="5.2"/>
    <n v="85181.2"/>
    <x v="0"/>
  </r>
  <r>
    <n v="2016"/>
    <s v="SUB"/>
    <s v="Coal"/>
    <n v="32849"/>
    <n v="17.899999999999999"/>
    <n v="587997.1"/>
    <n v="0.24"/>
    <n v="5.0999999999999996"/>
    <n v="167529.9"/>
    <x v="0"/>
  </r>
  <r>
    <n v="2016"/>
    <s v="SUB"/>
    <s v="Coal"/>
    <n v="49387"/>
    <n v="18"/>
    <n v="888966"/>
    <n v="0.23"/>
    <n v="5"/>
    <n v="246935"/>
    <x v="0"/>
  </r>
  <r>
    <n v="2016"/>
    <s v="SUB"/>
    <s v="Coal"/>
    <n v="16430"/>
    <n v="18.23"/>
    <n v="299518.90000000002"/>
    <n v="0.24"/>
    <n v="4.3"/>
    <n v="70649"/>
    <x v="0"/>
  </r>
  <r>
    <n v="2016"/>
    <s v="SUB"/>
    <s v="Coal"/>
    <n v="15497"/>
    <n v="17.149999999999999"/>
    <n v="265773.55"/>
    <n v="0.24"/>
    <n v="4.0999999999999996"/>
    <n v="63537.7"/>
    <x v="0"/>
  </r>
  <r>
    <n v="2016"/>
    <s v="SUB"/>
    <s v="Coal"/>
    <n v="487"/>
    <n v="17.61"/>
    <n v="8576.07"/>
    <n v="0.23"/>
    <n v="5.5"/>
    <n v="2678.5"/>
    <x v="0"/>
  </r>
  <r>
    <n v="2016"/>
    <s v="SUB"/>
    <s v="Coal"/>
    <n v="235"/>
    <n v="17.8"/>
    <n v="4183"/>
    <n v="0.23"/>
    <n v="5.5"/>
    <n v="1292.5"/>
    <x v="0"/>
  </r>
  <r>
    <n v="2016"/>
    <s v="SUB"/>
    <s v="Coal"/>
    <n v="13078"/>
    <n v="17.739999999999998"/>
    <n v="232003.71999999997"/>
    <n v="0.17"/>
    <n v="5.0999999999999996"/>
    <n v="66697.799999999988"/>
    <x v="0"/>
  </r>
  <r>
    <n v="2016"/>
    <s v="SUB"/>
    <s v="Coal"/>
    <n v="255218"/>
    <n v="17.649999999999999"/>
    <n v="4504597.6999999993"/>
    <n v="0.2"/>
    <n v="4.3"/>
    <n v="1097437.3999999999"/>
    <x v="0"/>
  </r>
  <r>
    <n v="2016"/>
    <s v="SUB"/>
    <s v="Coal"/>
    <n v="63558"/>
    <n v="17.07"/>
    <n v="1084935.06"/>
    <n v="0.23"/>
    <n v="4.8"/>
    <n v="305078.39999999997"/>
    <x v="0"/>
  </r>
  <r>
    <n v="2016"/>
    <s v="SUB"/>
    <s v="Coal"/>
    <n v="304791"/>
    <n v="17.739999999999998"/>
    <n v="5406992.3399999999"/>
    <n v="0.21"/>
    <n v="4.3"/>
    <n v="1310601.3"/>
    <x v="0"/>
  </r>
  <r>
    <n v="2016"/>
    <s v="SUB"/>
    <s v="Coal"/>
    <n v="15877"/>
    <n v="17.690000000000001"/>
    <n v="280864.13"/>
    <n v="0.21"/>
    <n v="4.2"/>
    <n v="66683.400000000009"/>
    <x v="0"/>
  </r>
  <r>
    <n v="2016"/>
    <s v="SUB"/>
    <s v="Coal"/>
    <n v="63563"/>
    <n v="16.989999999999998"/>
    <n v="1079935.3699999999"/>
    <n v="0.26"/>
    <n v="4.9000000000000004"/>
    <n v="311458.7"/>
    <x v="0"/>
  </r>
  <r>
    <n v="2016"/>
    <s v="BIT"/>
    <s v="Coal"/>
    <n v="39498"/>
    <n v="22.28"/>
    <n v="880015.44000000006"/>
    <n v="3.41"/>
    <n v="9.6999999999999993"/>
    <n v="383130.6"/>
    <x v="0"/>
  </r>
  <r>
    <n v="2016"/>
    <s v="SUB"/>
    <s v="Coal"/>
    <n v="111090"/>
    <n v="17.670000000000002"/>
    <n v="1962960.3000000003"/>
    <n v="0.21"/>
    <n v="4.3"/>
    <n v="477687"/>
    <x v="0"/>
  </r>
  <r>
    <n v="2016"/>
    <s v="SUB"/>
    <s v="Coal"/>
    <n v="79448"/>
    <n v="17.7"/>
    <n v="1406229.5999999999"/>
    <n v="0.21"/>
    <n v="4.3"/>
    <n v="341626.39999999997"/>
    <x v="0"/>
  </r>
  <r>
    <n v="2016"/>
    <s v="SUB"/>
    <s v="Coal"/>
    <n v="130161"/>
    <n v="17.681999999999999"/>
    <n v="2301506.8019999997"/>
    <n v="0.21"/>
    <n v="4.3"/>
    <n v="559692.29999999993"/>
    <x v="0"/>
  </r>
  <r>
    <n v="2016"/>
    <s v="SUB"/>
    <s v="Coal"/>
    <n v="306834"/>
    <n v="17.709"/>
    <n v="5433723.3059999999"/>
    <n v="0.2"/>
    <n v="4.4000000000000004"/>
    <n v="1350069.6"/>
    <x v="0"/>
  </r>
  <r>
    <n v="2016"/>
    <s v="SUB"/>
    <s v="Coal"/>
    <n v="14348"/>
    <n v="18.059999999999999"/>
    <n v="259124.87999999998"/>
    <n v="0.22"/>
    <n v="5"/>
    <n v="71740"/>
    <x v="0"/>
  </r>
  <r>
    <n v="2016"/>
    <s v="SUB"/>
    <s v="Coal"/>
    <n v="13591"/>
    <n v="17.809999999999999"/>
    <n v="242055.71"/>
    <n v="0.22"/>
    <n v="4.4000000000000004"/>
    <n v="59800.4"/>
    <x v="0"/>
  </r>
  <r>
    <n v="2016"/>
    <s v="SUB"/>
    <s v="Coal"/>
    <n v="144076"/>
    <n v="16.809999999999999"/>
    <n v="2421917.5599999996"/>
    <n v="0.38"/>
    <n v="5.3"/>
    <n v="763602.79999999993"/>
    <x v="0"/>
  </r>
  <r>
    <n v="2016"/>
    <s v="BIT"/>
    <s v="Coal"/>
    <n v="10167"/>
    <n v="26.5"/>
    <n v="269425.5"/>
    <n v="2.2999999999999998"/>
    <n v="7.6"/>
    <n v="77269.2"/>
    <x v="0"/>
  </r>
  <r>
    <n v="2016"/>
    <s v="SUB"/>
    <s v="Coal"/>
    <n v="7649"/>
    <n v="17.469000000000001"/>
    <n v="133620.38100000002"/>
    <n v="0.8"/>
    <n v="23.6"/>
    <n v="180516.40000000002"/>
    <x v="0"/>
  </r>
  <r>
    <n v="2016"/>
    <s v="BIT"/>
    <s v="Coal"/>
    <n v="476009"/>
    <n v="20.260000000000002"/>
    <n v="9643942.3399999999"/>
    <n v="0.76"/>
    <n v="22.3"/>
    <n v="10615000.700000001"/>
    <x v="0"/>
  </r>
  <r>
    <n v="2016"/>
    <s v="BIT"/>
    <s v="Coal"/>
    <n v="11640"/>
    <n v="25.742000000000001"/>
    <n v="299636.88"/>
    <n v="2.52"/>
    <n v="7.5"/>
    <n v="87300"/>
    <x v="0"/>
  </r>
  <r>
    <n v="2016"/>
    <s v="BIT"/>
    <s v="Coal"/>
    <n v="10121"/>
    <n v="24.24"/>
    <n v="245333.03999999998"/>
    <n v="0.75"/>
    <n v="13"/>
    <n v="131573"/>
    <x v="0"/>
  </r>
  <r>
    <n v="2016"/>
    <s v="BIT"/>
    <s v="Coal"/>
    <n v="11708"/>
    <n v="23.67"/>
    <n v="277128.36000000004"/>
    <n v="0.75"/>
    <n v="14.1"/>
    <n v="165082.79999999999"/>
    <x v="0"/>
  </r>
  <r>
    <n v="2016"/>
    <s v="BIT"/>
    <s v="Coal"/>
    <n v="25717"/>
    <n v="25.314"/>
    <n v="651000.13800000004"/>
    <n v="1.49"/>
    <n v="7.6"/>
    <n v="195449.19999999998"/>
    <x v="0"/>
  </r>
  <r>
    <n v="2016"/>
    <s v="BIT"/>
    <s v="Coal"/>
    <n v="11718"/>
    <n v="25.777999999999999"/>
    <n v="302066.60399999999"/>
    <n v="2.34"/>
    <n v="7.7"/>
    <n v="90228.6"/>
    <x v="0"/>
  </r>
  <r>
    <n v="2016"/>
    <s v="BIT"/>
    <s v="Coal"/>
    <n v="11721"/>
    <n v="25.77"/>
    <n v="302050.17"/>
    <n v="2.76"/>
    <n v="7.6"/>
    <n v="89079.599999999991"/>
    <x v="0"/>
  </r>
  <r>
    <n v="2016"/>
    <s v="BIT"/>
    <s v="Coal"/>
    <n v="34420"/>
    <n v="22.9"/>
    <n v="788218"/>
    <n v="3"/>
    <n v="7.7"/>
    <n v="265034"/>
    <x v="0"/>
  </r>
  <r>
    <n v="2016"/>
    <s v="BIT"/>
    <s v="Coal"/>
    <n v="12114"/>
    <n v="25.808"/>
    <n v="312638.11200000002"/>
    <n v="0.88"/>
    <n v="8.1999999999999993"/>
    <n v="99334.799999999988"/>
    <x v="0"/>
  </r>
  <r>
    <n v="2016"/>
    <s v="BIT"/>
    <s v="Coal"/>
    <n v="23206"/>
    <n v="24.05"/>
    <n v="558104.30000000005"/>
    <n v="0.78"/>
    <n v="13.8"/>
    <n v="320242.8"/>
    <x v="0"/>
  </r>
  <r>
    <n v="2016"/>
    <s v="BIT"/>
    <s v="Coal"/>
    <n v="46594"/>
    <n v="24.167999999999999"/>
    <n v="1126083.7919999999"/>
    <n v="0.78"/>
    <n v="12.9"/>
    <n v="601062.6"/>
    <x v="0"/>
  </r>
  <r>
    <n v="2016"/>
    <s v="BIT"/>
    <s v="Coal"/>
    <n v="48038"/>
    <n v="26.082000000000001"/>
    <n v="1252927.1159999999"/>
    <n v="2.0699999999999998"/>
    <n v="7.8"/>
    <n v="374696.39999999997"/>
    <x v="0"/>
  </r>
  <r>
    <n v="2016"/>
    <s v="BIT"/>
    <s v="Coal"/>
    <n v="11393"/>
    <n v="24.67"/>
    <n v="281065.31"/>
    <n v="0.75"/>
    <n v="12.1"/>
    <n v="137855.29999999999"/>
    <x v="0"/>
  </r>
  <r>
    <n v="2016"/>
    <s v="BIT"/>
    <s v="Coal"/>
    <n v="10940"/>
    <n v="24.783999999999999"/>
    <n v="271136.95999999996"/>
    <n v="0.55000000000000004"/>
    <n v="9.6999999999999993"/>
    <n v="106117.99999999999"/>
    <x v="0"/>
  </r>
  <r>
    <n v="2016"/>
    <s v="BIT"/>
    <s v="Coal"/>
    <n v="58011"/>
    <n v="24.582000000000001"/>
    <n v="1426026.402"/>
    <n v="0.78"/>
    <n v="11.6"/>
    <n v="672927.6"/>
    <x v="0"/>
  </r>
  <r>
    <n v="2016"/>
    <s v="BIT"/>
    <s v="Coal"/>
    <n v="36460"/>
    <n v="24.052"/>
    <n v="876935.92"/>
    <n v="0.69"/>
    <n v="13.1"/>
    <n v="477626"/>
    <x v="0"/>
  </r>
  <r>
    <n v="2016"/>
    <s v="BIT"/>
    <s v="Coal"/>
    <n v="11913"/>
    <n v="26.303999999999998"/>
    <n v="313359.55199999997"/>
    <n v="2.71"/>
    <n v="7.7"/>
    <n v="91730.1"/>
    <x v="0"/>
  </r>
  <r>
    <n v="2016"/>
    <s v="BIT"/>
    <s v="Coal"/>
    <n v="24276"/>
    <n v="24.588000000000001"/>
    <n v="596898.28800000006"/>
    <n v="2.16"/>
    <n v="9.8000000000000007"/>
    <n v="237904.80000000002"/>
    <x v="0"/>
  </r>
  <r>
    <n v="2016"/>
    <s v="LIG"/>
    <s v="Coal"/>
    <n v="233238"/>
    <n v="13.59"/>
    <n v="3169704.42"/>
    <n v="1.1100000000000001"/>
    <n v="9.5"/>
    <n v="2215761"/>
    <x v="1"/>
  </r>
  <r>
    <n v="2016"/>
    <s v="LIG"/>
    <s v="Coal"/>
    <n v="255603"/>
    <n v="12.958"/>
    <n v="3312103.6740000001"/>
    <n v="0.99"/>
    <n v="10"/>
    <n v="2556030"/>
    <x v="1"/>
  </r>
  <r>
    <n v="2016"/>
    <s v="LIG"/>
    <s v="Coal"/>
    <n v="127073"/>
    <n v="12.997999999999999"/>
    <n v="1651694.8539999998"/>
    <n v="0.98"/>
    <n v="10"/>
    <n v="1270730"/>
    <x v="1"/>
  </r>
  <r>
    <n v="2016"/>
    <s v="SUB"/>
    <s v="Coal"/>
    <n v="14246"/>
    <n v="18.600000000000001"/>
    <n v="264975.60000000003"/>
    <n v="0.37"/>
    <n v="4.2"/>
    <n v="59833.200000000004"/>
    <x v="0"/>
  </r>
  <r>
    <n v="2016"/>
    <s v="BIT"/>
    <s v="Coal"/>
    <n v="14388"/>
    <n v="24.204000000000001"/>
    <n v="348247.152"/>
    <n v="3.02"/>
    <n v="10.6"/>
    <n v="152512.79999999999"/>
    <x v="0"/>
  </r>
  <r>
    <n v="2016"/>
    <s v="BIT"/>
    <s v="Coal"/>
    <n v="84064"/>
    <n v="24.896000000000001"/>
    <n v="2092857.344"/>
    <n v="4.16"/>
    <n v="9.27"/>
    <n v="779273.27999999991"/>
    <x v="0"/>
  </r>
  <r>
    <n v="2016"/>
    <s v="BIT"/>
    <s v="Coal"/>
    <n v="36636"/>
    <n v="24.9"/>
    <n v="912236.39999999991"/>
    <n v="4.53"/>
    <n v="9.6300000000000008"/>
    <n v="352804.68000000005"/>
    <x v="0"/>
  </r>
  <r>
    <n v="2016"/>
    <s v="BIT"/>
    <s v="Coal"/>
    <n v="25469"/>
    <n v="24.396000000000001"/>
    <n v="621341.72400000005"/>
    <n v="3.35"/>
    <n v="11.12"/>
    <n v="283215.27999999997"/>
    <x v="0"/>
  </r>
  <r>
    <n v="2016"/>
    <s v="BIT"/>
    <s v="Coal"/>
    <n v="23639"/>
    <n v="24.414000000000001"/>
    <n v="577122.54600000009"/>
    <n v="3.5"/>
    <n v="11"/>
    <n v="260029"/>
    <x v="0"/>
  </r>
  <r>
    <n v="2016"/>
    <s v="BIT"/>
    <s v="Coal"/>
    <n v="8966"/>
    <n v="24.995999999999999"/>
    <n v="224114.136"/>
    <n v="3.06"/>
    <n v="9.2200000000000006"/>
    <n v="82666.52"/>
    <x v="0"/>
  </r>
  <r>
    <n v="2016"/>
    <s v="BIT"/>
    <s v="Coal"/>
    <n v="66662"/>
    <n v="26.297999999999998"/>
    <n v="1753077.2759999998"/>
    <n v="3"/>
    <n v="7.33"/>
    <n v="488632.46"/>
    <x v="0"/>
  </r>
  <r>
    <n v="2016"/>
    <s v="BIT"/>
    <s v="Coal"/>
    <n v="20033"/>
    <n v="25.09"/>
    <n v="502627.97"/>
    <n v="2.62"/>
    <n v="9.2200000000000006"/>
    <n v="184704.26"/>
    <x v="0"/>
  </r>
  <r>
    <n v="2016"/>
    <s v="BIT"/>
    <s v="Coal"/>
    <n v="20033"/>
    <n v="25.09"/>
    <n v="502627.97"/>
    <n v="2.62"/>
    <n v="9.2200000000000006"/>
    <n v="184704.26"/>
    <x v="0"/>
  </r>
  <r>
    <n v="2016"/>
    <s v="BIT"/>
    <s v="Coal"/>
    <n v="23924"/>
    <n v="24.878"/>
    <n v="595181.272"/>
    <n v="4.6399999999999997"/>
    <n v="9.59"/>
    <n v="229431.16"/>
    <x v="0"/>
  </r>
  <r>
    <n v="2016"/>
    <s v="BIT"/>
    <s v="Coal"/>
    <n v="35717"/>
    <n v="22.152000000000001"/>
    <n v="791202.98400000005"/>
    <n v="3.08"/>
    <n v="8.8000000000000007"/>
    <n v="314309.60000000003"/>
    <x v="0"/>
  </r>
  <r>
    <n v="2016"/>
    <s v="BIT"/>
    <s v="Coal"/>
    <n v="21743"/>
    <n v="25.204000000000001"/>
    <n v="548010.57200000004"/>
    <n v="2.59"/>
    <n v="9"/>
    <n v="195687"/>
    <x v="0"/>
  </r>
  <r>
    <n v="2016"/>
    <s v="BIT"/>
    <s v="Coal"/>
    <n v="66107"/>
    <n v="25.277999999999999"/>
    <n v="1671052.7459999998"/>
    <n v="4.41"/>
    <n v="9.6"/>
    <n v="634627.19999999995"/>
    <x v="0"/>
  </r>
  <r>
    <n v="2016"/>
    <s v="BIT"/>
    <s v="Coal"/>
    <n v="12744"/>
    <n v="26.34"/>
    <n v="335676.96"/>
    <n v="2.83"/>
    <n v="7.4"/>
    <n v="94305.600000000006"/>
    <x v="0"/>
  </r>
  <r>
    <n v="2016"/>
    <s v="BIT"/>
    <s v="Coal"/>
    <n v="17865"/>
    <n v="25.23"/>
    <n v="450733.95"/>
    <n v="2.5499999999999998"/>
    <n v="8.9"/>
    <n v="158998.5"/>
    <x v="0"/>
  </r>
  <r>
    <n v="2016"/>
    <s v="BIT"/>
    <s v="Coal"/>
    <n v="5557"/>
    <n v="25.186"/>
    <n v="139958.60200000001"/>
    <n v="2.72"/>
    <n v="9.1"/>
    <n v="50568.7"/>
    <x v="0"/>
  </r>
  <r>
    <n v="2016"/>
    <s v="BIT"/>
    <s v="Coal"/>
    <n v="39205"/>
    <n v="23.03"/>
    <n v="902891.15"/>
    <n v="0.39"/>
    <n v="6.8"/>
    <n v="266594"/>
    <x v="0"/>
  </r>
  <r>
    <n v="2016"/>
    <s v="BIT"/>
    <s v="Coal"/>
    <n v="40219"/>
    <n v="23.303999999999998"/>
    <n v="937263.57599999988"/>
    <n v="3.48"/>
    <n v="11.71"/>
    <n v="470964.49000000005"/>
    <x v="0"/>
  </r>
  <r>
    <n v="2016"/>
    <s v="BIT"/>
    <s v="Coal"/>
    <n v="55643"/>
    <n v="23.78"/>
    <n v="1323190.54"/>
    <n v="1.87"/>
    <n v="8.17"/>
    <n v="454603.31"/>
    <x v="0"/>
  </r>
  <r>
    <n v="2016"/>
    <s v="BIT"/>
    <s v="Coal"/>
    <n v="33187"/>
    <n v="24.03"/>
    <n v="797483.61"/>
    <n v="2.87"/>
    <n v="8.5500000000000007"/>
    <n v="283748.85000000003"/>
    <x v="0"/>
  </r>
  <r>
    <n v="2016"/>
    <s v="BIT"/>
    <s v="Coal"/>
    <n v="68424"/>
    <n v="23.65"/>
    <n v="1618227.5999999999"/>
    <n v="2.78"/>
    <n v="8.6"/>
    <n v="588446.4"/>
    <x v="0"/>
  </r>
  <r>
    <n v="2016"/>
    <s v="BIT"/>
    <s v="Coal"/>
    <n v="12630"/>
    <n v="23.6"/>
    <n v="298068"/>
    <n v="2.46"/>
    <n v="8.8000000000000007"/>
    <n v="111144.00000000001"/>
    <x v="0"/>
  </r>
  <r>
    <n v="2016"/>
    <s v="BIT"/>
    <s v="Coal"/>
    <n v="12712"/>
    <n v="23.46"/>
    <n v="298223.52"/>
    <n v="2.57"/>
    <n v="8.3000000000000007"/>
    <n v="105509.6"/>
    <x v="0"/>
  </r>
  <r>
    <n v="2016"/>
    <s v="BIT"/>
    <s v="Coal"/>
    <n v="19543"/>
    <n v="23.49"/>
    <n v="459065.06999999995"/>
    <n v="2.79"/>
    <n v="8.8000000000000007"/>
    <n v="171978.40000000002"/>
    <x v="0"/>
  </r>
  <r>
    <n v="2016"/>
    <s v="BIT"/>
    <s v="Coal"/>
    <n v="3829"/>
    <n v="23.57"/>
    <n v="90249.53"/>
    <n v="2.52"/>
    <n v="8.8000000000000007"/>
    <n v="33695.200000000004"/>
    <x v="0"/>
  </r>
  <r>
    <n v="2016"/>
    <s v="BIT"/>
    <s v="Coal"/>
    <n v="5080"/>
    <n v="26.21"/>
    <n v="133146.80000000002"/>
    <n v="2.97"/>
    <n v="7.2"/>
    <n v="36576"/>
    <x v="0"/>
  </r>
  <r>
    <n v="2016"/>
    <s v="BIT"/>
    <s v="Coal"/>
    <n v="46614"/>
    <n v="23.51"/>
    <n v="1095895.1400000001"/>
    <n v="2.54"/>
    <n v="8.4"/>
    <n v="391557.60000000003"/>
    <x v="0"/>
  </r>
  <r>
    <n v="2016"/>
    <s v="BIT"/>
    <s v="Coal"/>
    <n v="43832"/>
    <n v="25.36"/>
    <n v="1111579.52"/>
    <n v="2.69"/>
    <n v="8.6999999999999993"/>
    <n v="381338.39999999997"/>
    <x v="0"/>
  </r>
  <r>
    <n v="2016"/>
    <s v="BIT"/>
    <s v="Coal"/>
    <n v="22874"/>
    <n v="26.27"/>
    <n v="600899.98"/>
    <n v="2.92"/>
    <n v="7.2"/>
    <n v="164692.80000000002"/>
    <x v="0"/>
  </r>
  <r>
    <n v="2016"/>
    <s v="BIT"/>
    <s v="Coal"/>
    <n v="48459"/>
    <n v="23.59"/>
    <n v="1143147.81"/>
    <n v="2.46"/>
    <n v="8.6999999999999993"/>
    <n v="421593.3"/>
    <x v="0"/>
  </r>
  <r>
    <n v="2016"/>
    <s v="BIT"/>
    <s v="Coal"/>
    <n v="6094"/>
    <n v="16.86"/>
    <n v="102744.84"/>
    <n v="1.73"/>
    <n v="26"/>
    <n v="158444"/>
    <x v="0"/>
  </r>
  <r>
    <n v="2016"/>
    <s v="BIT"/>
    <s v="Coal"/>
    <n v="3626"/>
    <n v="23.2"/>
    <n v="84123.199999999997"/>
    <n v="1.85"/>
    <n v="13.5"/>
    <n v="48951"/>
    <x v="0"/>
  </r>
  <r>
    <n v="2016"/>
    <s v="BIT"/>
    <s v="Coal"/>
    <n v="20342"/>
    <n v="26.26"/>
    <n v="534180.92000000004"/>
    <n v="3.01"/>
    <n v="7.2"/>
    <n v="146462.39999999999"/>
    <x v="0"/>
  </r>
  <r>
    <n v="2016"/>
    <s v="BIT"/>
    <s v="Coal"/>
    <n v="76735"/>
    <n v="26.36"/>
    <n v="2022734.5999999999"/>
    <n v="3.34"/>
    <n v="7.8"/>
    <n v="598533"/>
    <x v="0"/>
  </r>
  <r>
    <n v="2016"/>
    <s v="BIT"/>
    <s v="Coal"/>
    <n v="107081"/>
    <n v="25.17"/>
    <n v="2695228.77"/>
    <n v="2.7"/>
    <n v="8.9"/>
    <n v="953020.9"/>
    <x v="0"/>
  </r>
  <r>
    <n v="2016"/>
    <s v="BIT"/>
    <s v="Coal"/>
    <n v="109580"/>
    <n v="25.17"/>
    <n v="2758128.6"/>
    <n v="4.49"/>
    <n v="9.1999999999999993"/>
    <n v="1008135.9999999999"/>
    <x v="0"/>
  </r>
  <r>
    <n v="2016"/>
    <s v="SUB"/>
    <s v="Coal"/>
    <n v="96595"/>
    <n v="17.48"/>
    <n v="1688480.6"/>
    <n v="0.2"/>
    <n v="4.3"/>
    <n v="415358.5"/>
    <x v="0"/>
  </r>
  <r>
    <n v="2016"/>
    <s v="SUB"/>
    <s v="Coal"/>
    <n v="31917"/>
    <n v="17.686"/>
    <n v="564484.06200000003"/>
    <n v="0.21"/>
    <n v="5.5"/>
    <n v="175543.5"/>
    <x v="0"/>
  </r>
  <r>
    <n v="2016"/>
    <s v="SUB"/>
    <s v="Coal"/>
    <n v="128381"/>
    <n v="17.155999999999999"/>
    <n v="2202504.4359999998"/>
    <n v="0.24"/>
    <n v="4.7"/>
    <n v="603390.70000000007"/>
    <x v="0"/>
  </r>
  <r>
    <n v="2016"/>
    <s v="SUB"/>
    <s v="Coal"/>
    <n v="61081"/>
    <n v="17.366"/>
    <n v="1060732.6459999999"/>
    <n v="0.2"/>
    <n v="4.45"/>
    <n v="271810.45"/>
    <x v="0"/>
  </r>
  <r>
    <n v="2016"/>
    <s v="SUB"/>
    <s v="Coal"/>
    <n v="45080"/>
    <n v="17.574000000000002"/>
    <n v="792235.92"/>
    <n v="0.19"/>
    <n v="4.43"/>
    <n v="199704.4"/>
    <x v="0"/>
  </r>
  <r>
    <n v="2016"/>
    <s v="BIT"/>
    <s v="Coal"/>
    <n v="55463"/>
    <n v="26"/>
    <n v="1442038"/>
    <n v="2.13"/>
    <n v="7.4"/>
    <n v="410426.2"/>
    <x v="0"/>
  </r>
  <r>
    <n v="2016"/>
    <s v="BIT"/>
    <s v="Coal"/>
    <n v="3921"/>
    <n v="25"/>
    <n v="98025"/>
    <n v="3.7"/>
    <n v="16.3"/>
    <n v="63912.3"/>
    <x v="0"/>
  </r>
  <r>
    <n v="2016"/>
    <s v="WC"/>
    <s v="Coal"/>
    <n v="80245"/>
    <n v="11.8"/>
    <n v="946891"/>
    <n v="2.92"/>
    <n v="48.4"/>
    <n v="3883858"/>
    <x v="0"/>
  </r>
  <r>
    <n v="2016"/>
    <s v="BIT"/>
    <s v="Coal"/>
    <n v="15436"/>
    <n v="26.36"/>
    <n v="406892.95999999996"/>
    <n v="3.39"/>
    <n v="7.8"/>
    <n v="120400.8"/>
    <x v="0"/>
  </r>
  <r>
    <n v="2016"/>
    <s v="BIT"/>
    <s v="Coal"/>
    <n v="29767"/>
    <n v="26.43"/>
    <n v="786741.80999999994"/>
    <n v="2.17"/>
    <n v="7.2"/>
    <n v="214322.4"/>
    <x v="0"/>
  </r>
  <r>
    <n v="2016"/>
    <s v="BIT"/>
    <s v="Coal"/>
    <n v="15422"/>
    <n v="26.12"/>
    <n v="402822.64"/>
    <n v="3.11"/>
    <n v="7.8"/>
    <n v="120291.59999999999"/>
    <x v="0"/>
  </r>
  <r>
    <n v="2016"/>
    <s v="BIT"/>
    <s v="Coal"/>
    <n v="13389"/>
    <n v="24.385999999999999"/>
    <n v="326504.15399999998"/>
    <n v="1.99"/>
    <n v="8.5"/>
    <n v="113806.5"/>
    <x v="0"/>
  </r>
  <r>
    <n v="2016"/>
    <s v="BIT"/>
    <s v="Coal"/>
    <n v="92846"/>
    <n v="26.405000000000001"/>
    <n v="2451598.63"/>
    <n v="3.36"/>
    <n v="7.6"/>
    <n v="705629.6"/>
    <x v="0"/>
  </r>
  <r>
    <n v="2016"/>
    <s v="BIT"/>
    <s v="Coal"/>
    <n v="15490"/>
    <n v="26.064"/>
    <n v="403731.36"/>
    <n v="1.94"/>
    <n v="7.6"/>
    <n v="117724"/>
    <x v="0"/>
  </r>
  <r>
    <n v="2016"/>
    <s v="BIT"/>
    <s v="Coal"/>
    <n v="15489"/>
    <n v="26.006"/>
    <n v="402806.93400000001"/>
    <n v="2.33"/>
    <n v="7.7"/>
    <n v="119265.3"/>
    <x v="0"/>
  </r>
  <r>
    <n v="2016"/>
    <s v="BIT"/>
    <s v="Coal"/>
    <n v="39689"/>
    <n v="26.11"/>
    <n v="1036279.7899999999"/>
    <n v="1.44"/>
    <n v="7.5"/>
    <n v="297667.5"/>
    <x v="0"/>
  </r>
  <r>
    <n v="2016"/>
    <s v="BIT"/>
    <s v="Coal"/>
    <n v="863"/>
    <n v="26.51"/>
    <n v="22878.13"/>
    <n v="0.89"/>
    <n v="7.6"/>
    <n v="6558.7999999999993"/>
    <x v="0"/>
  </r>
  <r>
    <n v="2016"/>
    <s v="BIT"/>
    <s v="Coal"/>
    <n v="12982"/>
    <n v="25.36"/>
    <n v="329223.52"/>
    <n v="1.2"/>
    <n v="11.7"/>
    <n v="151889.4"/>
    <x v="0"/>
  </r>
  <r>
    <n v="2016"/>
    <s v="BIT"/>
    <s v="Coal"/>
    <n v="10938"/>
    <n v="25.89"/>
    <n v="283184.82"/>
    <n v="0.96"/>
    <n v="10.5"/>
    <n v="114849"/>
    <x v="0"/>
  </r>
  <r>
    <n v="2016"/>
    <s v="BIT"/>
    <s v="Coal"/>
    <n v="13009"/>
    <n v="24.85"/>
    <n v="323273.65000000002"/>
    <n v="0.87"/>
    <n v="10.8"/>
    <n v="140497.20000000001"/>
    <x v="0"/>
  </r>
  <r>
    <n v="2016"/>
    <s v="BIT"/>
    <s v="Coal"/>
    <n v="116"/>
    <n v="25.88"/>
    <n v="3002.08"/>
    <n v="0.5"/>
    <n v="6.6"/>
    <n v="765.59999999999991"/>
    <x v="0"/>
  </r>
  <r>
    <n v="2016"/>
    <s v="BIT"/>
    <s v="Coal"/>
    <n v="118"/>
    <n v="24.89"/>
    <n v="2937.02"/>
    <n v="0.99"/>
    <n v="10.5"/>
    <n v="1239"/>
    <x v="0"/>
  </r>
  <r>
    <n v="2016"/>
    <s v="BIT"/>
    <s v="Coal"/>
    <n v="39306"/>
    <n v="25.06"/>
    <n v="985008.36"/>
    <n v="0.83"/>
    <n v="9.6999999999999993"/>
    <n v="381268.19999999995"/>
    <x v="0"/>
  </r>
  <r>
    <n v="2016"/>
    <s v="BIT"/>
    <s v="Coal"/>
    <n v="38767"/>
    <n v="26.06"/>
    <n v="1010268.0199999999"/>
    <n v="0.91"/>
    <n v="6.4"/>
    <n v="248108.80000000002"/>
    <x v="0"/>
  </r>
  <r>
    <n v="2016"/>
    <s v="BIT"/>
    <s v="Coal"/>
    <n v="13340"/>
    <n v="26.03"/>
    <n v="347240.2"/>
    <n v="0.74"/>
    <n v="8.6999999999999993"/>
    <n v="116057.99999999999"/>
    <x v="0"/>
  </r>
  <r>
    <n v="2016"/>
    <s v="BIT"/>
    <s v="Coal"/>
    <n v="12686"/>
    <n v="25.95"/>
    <n v="329201.7"/>
    <n v="0.48"/>
    <n v="6.3"/>
    <n v="79921.8"/>
    <x v="0"/>
  </r>
  <r>
    <n v="2016"/>
    <s v="BIT"/>
    <s v="Coal"/>
    <n v="13403"/>
    <n v="26.02"/>
    <n v="348746.06"/>
    <n v="0.53"/>
    <n v="6.1"/>
    <n v="81758.299999999988"/>
    <x v="0"/>
  </r>
  <r>
    <n v="2016"/>
    <s v="BIT"/>
    <s v="Coal"/>
    <n v="23491"/>
    <n v="23.187999999999999"/>
    <n v="544709.30799999996"/>
    <n v="1.39"/>
    <n v="6.1"/>
    <n v="143295.1"/>
    <x v="0"/>
  </r>
  <r>
    <n v="2016"/>
    <s v="BIT"/>
    <s v="Coal"/>
    <n v="11581"/>
    <n v="26.175999999999998"/>
    <n v="303144.25599999999"/>
    <n v="0.87"/>
    <n v="7.2"/>
    <n v="83383.199999999997"/>
    <x v="0"/>
  </r>
  <r>
    <n v="2016"/>
    <s v="BIT"/>
    <s v="Coal"/>
    <n v="63602"/>
    <n v="23.664000000000001"/>
    <n v="1505077.7280000001"/>
    <n v="2.62"/>
    <n v="8.6999999999999993"/>
    <n v="553337.39999999991"/>
    <x v="0"/>
  </r>
  <r>
    <n v="2016"/>
    <s v="BIT"/>
    <s v="Coal"/>
    <n v="23012"/>
    <n v="23.004000000000001"/>
    <n v="529368.04800000007"/>
    <n v="2.92"/>
    <n v="8"/>
    <n v="184096"/>
    <x v="0"/>
  </r>
  <r>
    <n v="2016"/>
    <s v="BIT"/>
    <s v="Coal"/>
    <n v="169545"/>
    <n v="24.186"/>
    <n v="4100615.37"/>
    <n v="2.64"/>
    <n v="7.9"/>
    <n v="1339405.5"/>
    <x v="0"/>
  </r>
  <r>
    <n v="2016"/>
    <s v="BIT"/>
    <s v="Coal"/>
    <n v="33531"/>
    <n v="23.411999999999999"/>
    <n v="785027.772"/>
    <n v="2.72"/>
    <n v="8.5"/>
    <n v="285013.5"/>
    <x v="0"/>
  </r>
  <r>
    <n v="2016"/>
    <s v="BIT"/>
    <s v="Coal"/>
    <n v="11522"/>
    <n v="21.803999999999998"/>
    <n v="251225.68799999999"/>
    <n v="2.67"/>
    <n v="9.8000000000000007"/>
    <n v="112915.6"/>
    <x v="0"/>
  </r>
  <r>
    <n v="2016"/>
    <s v="BIT"/>
    <s v="Coal"/>
    <n v="44472"/>
    <n v="25.256"/>
    <n v="1123184.8319999999"/>
    <n v="3.14"/>
    <n v="6.5"/>
    <n v="289068"/>
    <x v="0"/>
  </r>
  <r>
    <n v="2016"/>
    <s v="SUB"/>
    <s v="Coal"/>
    <n v="14604"/>
    <n v="17.622"/>
    <n v="257351.68799999999"/>
    <n v="0.23"/>
    <n v="5.5"/>
    <n v="80322"/>
    <x v="0"/>
  </r>
  <r>
    <n v="2016"/>
    <s v="SUB"/>
    <s v="Coal"/>
    <n v="14900"/>
    <n v="17.73"/>
    <n v="264177"/>
    <n v="0.2"/>
    <n v="6.2"/>
    <n v="92380"/>
    <x v="0"/>
  </r>
  <r>
    <n v="2016"/>
    <s v="SUB"/>
    <s v="Coal"/>
    <n v="30271"/>
    <n v="16.97"/>
    <n v="513698.86999999994"/>
    <n v="0.35"/>
    <n v="5.4"/>
    <n v="163463.40000000002"/>
    <x v="0"/>
  </r>
  <r>
    <n v="2016"/>
    <s v="SUB"/>
    <s v="Coal"/>
    <n v="15165"/>
    <n v="16.399999999999999"/>
    <n v="248705.99999999997"/>
    <n v="0.34"/>
    <n v="5.2"/>
    <n v="78858"/>
    <x v="0"/>
  </r>
  <r>
    <n v="2016"/>
    <s v="SUB"/>
    <s v="Coal"/>
    <n v="136092"/>
    <n v="16.670000000000002"/>
    <n v="2268653.64"/>
    <n v="0.39"/>
    <n v="5.4"/>
    <n v="734896.8"/>
    <x v="0"/>
  </r>
  <r>
    <n v="2016"/>
    <s v="SUB"/>
    <s v="Coal"/>
    <n v="122"/>
    <n v="16.73"/>
    <n v="2041.06"/>
    <n v="0.4"/>
    <n v="5.9"/>
    <n v="719.80000000000007"/>
    <x v="0"/>
  </r>
  <r>
    <n v="2016"/>
    <s v="SUB"/>
    <s v="Coal"/>
    <n v="15147"/>
    <n v="16.440000000000001"/>
    <n v="249016.68000000002"/>
    <n v="0.36"/>
    <n v="5.8"/>
    <n v="87852.599999999991"/>
    <x v="0"/>
  </r>
  <r>
    <n v="2016"/>
    <s v="SUB"/>
    <s v="Coal"/>
    <n v="15975"/>
    <n v="16.73"/>
    <n v="267261.75"/>
    <n v="0.3"/>
    <n v="5"/>
    <n v="79875"/>
    <x v="0"/>
  </r>
  <r>
    <n v="2016"/>
    <s v="LIG"/>
    <s v="Coal"/>
    <n v="137014"/>
    <n v="13.33"/>
    <n v="1826396.62"/>
    <n v="0.7"/>
    <n v="15.5"/>
    <n v="2123717"/>
    <x v="1"/>
  </r>
  <r>
    <n v="2016"/>
    <s v="BIT"/>
    <s v="Coal"/>
    <n v="11757"/>
    <n v="25.096"/>
    <n v="295053.67200000002"/>
    <n v="0.94"/>
    <n v="11"/>
    <n v="129327"/>
    <x v="0"/>
  </r>
  <r>
    <n v="2016"/>
    <s v="BIT"/>
    <s v="Coal"/>
    <n v="11716"/>
    <n v="25.338000000000001"/>
    <n v="296860.00800000003"/>
    <n v="0.94"/>
    <n v="9.6999999999999993"/>
    <n v="113645.2"/>
    <x v="0"/>
  </r>
  <r>
    <n v="2016"/>
    <s v="BIT"/>
    <s v="Coal"/>
    <n v="11670"/>
    <n v="24.882000000000001"/>
    <n v="290372.94"/>
    <n v="0.94"/>
    <n v="10.3"/>
    <n v="120201.00000000001"/>
    <x v="0"/>
  </r>
  <r>
    <n v="2016"/>
    <s v="BIT"/>
    <s v="Coal"/>
    <n v="11828"/>
    <n v="24.606000000000002"/>
    <n v="291039.76800000004"/>
    <n v="0.97"/>
    <n v="11.2"/>
    <n v="132473.60000000001"/>
    <x v="0"/>
  </r>
  <r>
    <n v="2016"/>
    <s v="BIT"/>
    <s v="Coal"/>
    <n v="11992"/>
    <n v="24.97"/>
    <n v="299440.24"/>
    <n v="0.85"/>
    <n v="9.6"/>
    <n v="115123.2"/>
    <x v="0"/>
  </r>
  <r>
    <n v="2016"/>
    <s v="BIT"/>
    <s v="Coal"/>
    <n v="12074"/>
    <n v="24.66"/>
    <n v="297744.84000000003"/>
    <n v="0.77"/>
    <n v="12.5"/>
    <n v="150925"/>
    <x v="0"/>
  </r>
  <r>
    <n v="2016"/>
    <s v="BIT"/>
    <s v="Coal"/>
    <n v="12037"/>
    <n v="24.904"/>
    <n v="299769.44799999997"/>
    <n v="0.93"/>
    <n v="10.199999999999999"/>
    <n v="122777.4"/>
    <x v="0"/>
  </r>
  <r>
    <n v="2016"/>
    <s v="BIT"/>
    <s v="Coal"/>
    <n v="12020"/>
    <n v="24.667999999999999"/>
    <n v="296509.36"/>
    <n v="0.91"/>
    <n v="10"/>
    <n v="120200"/>
    <x v="0"/>
  </r>
  <r>
    <n v="2016"/>
    <s v="BIT"/>
    <s v="Coal"/>
    <n v="35711"/>
    <n v="25.855"/>
    <n v="923307.90500000003"/>
    <n v="1.2"/>
    <n v="8.1"/>
    <n v="289259.09999999998"/>
    <x v="0"/>
  </r>
  <r>
    <n v="2016"/>
    <s v="BIT"/>
    <s v="Coal"/>
    <n v="11957"/>
    <n v="26.146000000000001"/>
    <n v="312627.72200000001"/>
    <n v="2.23"/>
    <n v="7.2"/>
    <n v="86090.400000000009"/>
    <x v="0"/>
  </r>
  <r>
    <n v="2016"/>
    <s v="BIT"/>
    <s v="Coal"/>
    <n v="23848"/>
    <n v="26.039000000000001"/>
    <n v="620978.07200000004"/>
    <n v="2.5099999999999998"/>
    <n v="7.6"/>
    <n v="181244.79999999999"/>
    <x v="0"/>
  </r>
  <r>
    <n v="2016"/>
    <s v="BIT"/>
    <s v="Coal"/>
    <n v="11769"/>
    <n v="25.832000000000001"/>
    <n v="304016.80800000002"/>
    <n v="2.59"/>
    <n v="7.8"/>
    <n v="91798.2"/>
    <x v="0"/>
  </r>
  <r>
    <n v="2016"/>
    <s v="WC"/>
    <s v="Coal"/>
    <n v="1555"/>
    <n v="14.83"/>
    <n v="23060.65"/>
    <n v="0.72"/>
    <n v="12.7"/>
    <n v="19748.5"/>
    <x v="0"/>
  </r>
  <r>
    <n v="2016"/>
    <s v="BIT"/>
    <s v="Coal"/>
    <n v="22053"/>
    <n v="24.815999999999999"/>
    <n v="547267.24800000002"/>
    <n v="0.78"/>
    <n v="12.07"/>
    <n v="266179.71000000002"/>
    <x v="0"/>
  </r>
  <r>
    <n v="2016"/>
    <s v="BIT"/>
    <s v="Coal"/>
    <n v="25073"/>
    <n v="24.148"/>
    <n v="605462.804"/>
    <n v="0.82"/>
    <n v="12.16"/>
    <n v="304887.67999999999"/>
    <x v="0"/>
  </r>
  <r>
    <n v="2016"/>
    <s v="BIT"/>
    <s v="Coal"/>
    <n v="25073"/>
    <n v="24.148"/>
    <n v="605462.804"/>
    <n v="0.82"/>
    <n v="12.16"/>
    <n v="304887.67999999999"/>
    <x v="0"/>
  </r>
  <r>
    <n v="2016"/>
    <s v="BIT"/>
    <s v="Coal"/>
    <n v="48615"/>
    <n v="24.274000000000001"/>
    <n v="1180080.51"/>
    <n v="0.85"/>
    <n v="12"/>
    <n v="583380"/>
    <x v="0"/>
  </r>
  <r>
    <n v="2016"/>
    <s v="BIT"/>
    <s v="Coal"/>
    <n v="48615"/>
    <n v="24.274000000000001"/>
    <n v="1180080.51"/>
    <n v="0.85"/>
    <n v="12"/>
    <n v="583380"/>
    <x v="0"/>
  </r>
  <r>
    <n v="2016"/>
    <s v="BIT"/>
    <s v="Coal"/>
    <n v="42581"/>
    <n v="24.344000000000001"/>
    <n v="1036591.8640000001"/>
    <n v="0.82"/>
    <n v="12.57"/>
    <n v="535243.17000000004"/>
    <x v="0"/>
  </r>
  <r>
    <n v="2016"/>
    <s v="BIT"/>
    <s v="Coal"/>
    <n v="35115"/>
    <n v="24.696000000000002"/>
    <n v="867200.04"/>
    <n v="0.91"/>
    <n v="12.59"/>
    <n v="442097.85"/>
    <x v="0"/>
  </r>
  <r>
    <n v="2016"/>
    <s v="BIT"/>
    <s v="Coal"/>
    <n v="25415"/>
    <n v="25.207999999999998"/>
    <n v="640661.31999999995"/>
    <n v="4.1399999999999997"/>
    <n v="9.7899999999999991"/>
    <n v="248812.84999999998"/>
    <x v="0"/>
  </r>
  <r>
    <n v="2016"/>
    <s v="BIT"/>
    <s v="Coal"/>
    <n v="28902"/>
    <n v="25.22"/>
    <n v="728908.44"/>
    <n v="3"/>
    <n v="9.43"/>
    <n v="272545.86"/>
    <x v="0"/>
  </r>
  <r>
    <n v="2016"/>
    <s v="BIT"/>
    <s v="Coal"/>
    <n v="127009"/>
    <n v="24.986000000000001"/>
    <n v="3173446.8740000003"/>
    <n v="4.5199999999999996"/>
    <n v="9.2100000000000009"/>
    <n v="1169752.8900000001"/>
    <x v="0"/>
  </r>
  <r>
    <n v="2016"/>
    <s v="BIT"/>
    <s v="Coal"/>
    <n v="1813"/>
    <n v="25.12"/>
    <n v="45542.560000000005"/>
    <n v="3.42"/>
    <n v="9.9"/>
    <n v="17948.7"/>
    <x v="0"/>
  </r>
  <r>
    <n v="2016"/>
    <s v="BIT"/>
    <s v="Coal"/>
    <n v="36574"/>
    <n v="26.28"/>
    <n v="961164.72000000009"/>
    <n v="3.01"/>
    <n v="7.3"/>
    <n v="266990.2"/>
    <x v="0"/>
  </r>
  <r>
    <n v="2016"/>
    <s v="BIT"/>
    <s v="Coal"/>
    <n v="50031"/>
    <n v="24.15"/>
    <n v="1208248.6499999999"/>
    <n v="2.56"/>
    <n v="14.9"/>
    <n v="745461.9"/>
    <x v="0"/>
  </r>
  <r>
    <n v="2016"/>
    <s v="BIT"/>
    <s v="Coal"/>
    <n v="82149"/>
    <n v="25.19"/>
    <n v="2069333.31"/>
    <n v="2.69"/>
    <n v="9.1"/>
    <n v="747555.9"/>
    <x v="0"/>
  </r>
  <r>
    <n v="2016"/>
    <s v="BIT"/>
    <s v="Coal"/>
    <n v="457088"/>
    <n v="25"/>
    <n v="11427200"/>
    <n v="3.1"/>
    <n v="12.5"/>
    <n v="5713600"/>
    <x v="0"/>
  </r>
  <r>
    <n v="2016"/>
    <s v="BIT"/>
    <s v="Coal"/>
    <n v="29896"/>
    <n v="24.271999999999998"/>
    <n v="725635.71199999994"/>
    <n v="0.78"/>
    <n v="12.8"/>
    <n v="382668.80000000005"/>
    <x v="0"/>
  </r>
  <r>
    <n v="2016"/>
    <s v="BIT"/>
    <s v="Coal"/>
    <n v="3209"/>
    <n v="24.114000000000001"/>
    <n v="77381.826000000001"/>
    <n v="0.8"/>
    <n v="12.31"/>
    <n v="39502.79"/>
    <x v="0"/>
  </r>
  <r>
    <n v="2016"/>
    <s v="BIT"/>
    <s v="Coal"/>
    <n v="3209"/>
    <n v="24.114000000000001"/>
    <n v="77381.826000000001"/>
    <n v="0.8"/>
    <n v="12.31"/>
    <n v="39502.79"/>
    <x v="0"/>
  </r>
  <r>
    <n v="2016"/>
    <s v="BIT"/>
    <s v="Coal"/>
    <n v="24574"/>
    <n v="24.026"/>
    <n v="590414.924"/>
    <n v="0.99"/>
    <n v="10.58"/>
    <n v="259992.92"/>
    <x v="0"/>
  </r>
  <r>
    <n v="2016"/>
    <s v="BIT"/>
    <s v="Coal"/>
    <n v="29896"/>
    <n v="24.271999999999998"/>
    <n v="725635.71199999994"/>
    <n v="0.78"/>
    <n v="12.8"/>
    <n v="382668.80000000005"/>
    <x v="0"/>
  </r>
  <r>
    <n v="2016"/>
    <s v="BIT"/>
    <s v="Coal"/>
    <n v="100270"/>
    <n v="25.245999999999999"/>
    <n v="2531416.42"/>
    <n v="4.47"/>
    <n v="9.31"/>
    <n v="933513.70000000007"/>
    <x v="0"/>
  </r>
  <r>
    <n v="2016"/>
    <s v="BIT"/>
    <s v="Coal"/>
    <n v="25485"/>
    <n v="24.224"/>
    <n v="617348.64"/>
    <n v="0.83"/>
    <n v="12.51"/>
    <n v="318817.34999999998"/>
    <x v="0"/>
  </r>
  <r>
    <n v="2016"/>
    <s v="BIT"/>
    <s v="Coal"/>
    <n v="25485"/>
    <n v="24.224"/>
    <n v="617348.64"/>
    <n v="0.83"/>
    <n v="12.51"/>
    <n v="318817.34999999998"/>
    <x v="0"/>
  </r>
  <r>
    <n v="2016"/>
    <s v="BIT"/>
    <s v="Coal"/>
    <n v="9665"/>
    <n v="22.335000000000001"/>
    <n v="215867.77499999999"/>
    <n v="1.71"/>
    <n v="22.8"/>
    <n v="220362"/>
    <x v="0"/>
  </r>
  <r>
    <n v="2016"/>
    <s v="BIT"/>
    <s v="Coal"/>
    <n v="53269"/>
    <n v="24.457999999999998"/>
    <n v="1302853.2019999998"/>
    <n v="1.72"/>
    <n v="15.2"/>
    <n v="809688.79999999993"/>
    <x v="0"/>
  </r>
  <r>
    <n v="2016"/>
    <s v="BIT"/>
    <s v="Coal"/>
    <n v="18725"/>
    <n v="23.393999999999998"/>
    <n v="438052.64999999997"/>
    <n v="1.7"/>
    <n v="19.100000000000001"/>
    <n v="357647.5"/>
    <x v="0"/>
  </r>
  <r>
    <n v="2016"/>
    <s v="BIT"/>
    <s v="Coal"/>
    <n v="9002"/>
    <n v="26.027999999999999"/>
    <n v="234304.05599999998"/>
    <n v="2.79"/>
    <n v="7.6"/>
    <n v="68415.199999999997"/>
    <x v="0"/>
  </r>
  <r>
    <n v="2016"/>
    <s v="BIT"/>
    <s v="Coal"/>
    <n v="35965"/>
    <n v="25.983000000000001"/>
    <n v="934478.59499999997"/>
    <n v="2.19"/>
    <n v="7.5"/>
    <n v="269737.5"/>
    <x v="0"/>
  </r>
  <r>
    <n v="2016"/>
    <s v="BIT"/>
    <s v="Coal"/>
    <n v="8873"/>
    <n v="26.05"/>
    <n v="231141.65"/>
    <n v="2.38"/>
    <n v="7.4"/>
    <n v="65660.2"/>
    <x v="0"/>
  </r>
  <r>
    <n v="2016"/>
    <s v="BIT"/>
    <s v="Coal"/>
    <n v="137525"/>
    <n v="24.053999999999998"/>
    <n v="3308026.3499999996"/>
    <n v="1.49"/>
    <n v="15.9"/>
    <n v="2186647.5"/>
    <x v="0"/>
  </r>
  <r>
    <n v="2016"/>
    <s v="BIT"/>
    <s v="Coal"/>
    <n v="17903"/>
    <n v="26.495999999999999"/>
    <n v="474357.88799999998"/>
    <n v="2.31"/>
    <n v="7.4"/>
    <n v="132482.20000000001"/>
    <x v="0"/>
  </r>
  <r>
    <n v="2016"/>
    <s v="SUB"/>
    <s v="Coal"/>
    <n v="35561"/>
    <n v="17.84"/>
    <n v="634408.24"/>
    <n v="0.21"/>
    <n v="4.9000000000000004"/>
    <n v="174248.90000000002"/>
    <x v="0"/>
  </r>
  <r>
    <n v="2016"/>
    <s v="SUB"/>
    <s v="Coal"/>
    <n v="45616"/>
    <n v="17.98"/>
    <n v="820175.68"/>
    <n v="0.22"/>
    <n v="4.8"/>
    <n v="218956.79999999999"/>
    <x v="0"/>
  </r>
  <r>
    <n v="2016"/>
    <s v="SUB"/>
    <s v="Coal"/>
    <n v="30207"/>
    <n v="18.158000000000001"/>
    <n v="548498.70600000001"/>
    <n v="0.24"/>
    <n v="4.4000000000000004"/>
    <n v="132910.80000000002"/>
    <x v="0"/>
  </r>
  <r>
    <n v="2016"/>
    <s v="SUB"/>
    <s v="Coal"/>
    <n v="33981"/>
    <n v="18"/>
    <n v="611658"/>
    <n v="0.23"/>
    <n v="5"/>
    <n v="169905"/>
    <x v="0"/>
  </r>
  <r>
    <n v="2016"/>
    <s v="SUB"/>
    <s v="Coal"/>
    <n v="50699"/>
    <n v="17.600000000000001"/>
    <n v="892302.4"/>
    <n v="0.22"/>
    <n v="5.8"/>
    <n v="294054.2"/>
    <x v="0"/>
  </r>
  <r>
    <n v="2016"/>
    <s v="SUB"/>
    <s v="Coal"/>
    <n v="50853"/>
    <n v="18"/>
    <n v="915354"/>
    <n v="0.24"/>
    <n v="4.5999999999999996"/>
    <n v="233923.8"/>
    <x v="0"/>
  </r>
  <r>
    <n v="2016"/>
    <s v="BIT"/>
    <s v="Coal"/>
    <n v="305"/>
    <n v="22.78"/>
    <n v="6947.9000000000005"/>
    <n v="1.37"/>
    <n v="7"/>
    <n v="2135"/>
    <x v="0"/>
  </r>
  <r>
    <n v="2016"/>
    <s v="SUB"/>
    <s v="Coal"/>
    <n v="134148"/>
    <n v="17.911999999999999"/>
    <n v="2402858.9759999998"/>
    <n v="0.23"/>
    <n v="5.0999999999999996"/>
    <n v="684154.79999999993"/>
    <x v="0"/>
  </r>
  <r>
    <n v="2016"/>
    <s v="SUB"/>
    <s v="Coal"/>
    <n v="241243"/>
    <n v="15.972"/>
    <n v="3853133.196"/>
    <n v="0.33"/>
    <n v="5.7"/>
    <n v="1375085.1"/>
    <x v="0"/>
  </r>
  <r>
    <n v="2016"/>
    <s v="SUB"/>
    <s v="Coal"/>
    <n v="31795"/>
    <n v="16.763999999999999"/>
    <n v="533011.38"/>
    <n v="0.28000000000000003"/>
    <n v="5.9"/>
    <n v="187590.5"/>
    <x v="0"/>
  </r>
  <r>
    <n v="2016"/>
    <s v="SUB"/>
    <s v="Coal"/>
    <n v="193502"/>
    <n v="20.170000000000002"/>
    <n v="3902935.3400000003"/>
    <n v="0.76"/>
    <n v="4.8"/>
    <n v="928809.6"/>
    <x v="0"/>
  </r>
  <r>
    <n v="2016"/>
    <s v="SUB"/>
    <s v="Coal"/>
    <n v="33588"/>
    <n v="17.654"/>
    <n v="592962.55200000003"/>
    <n v="0.23"/>
    <n v="5.2"/>
    <n v="174657.6"/>
    <x v="0"/>
  </r>
  <r>
    <n v="2016"/>
    <s v="BIT"/>
    <s v="Coal"/>
    <n v="349250"/>
    <n v="21.5"/>
    <n v="7508875"/>
    <n v="0.59"/>
    <n v="10.7"/>
    <n v="3736974.9999999995"/>
    <x v="0"/>
  </r>
  <r>
    <n v="2016"/>
    <s v="SUB"/>
    <s v="Coal"/>
    <n v="144376"/>
    <n v="17.696000000000002"/>
    <n v="2554877.696"/>
    <n v="0.2"/>
    <n v="5.3"/>
    <n v="765192.79999999993"/>
    <x v="0"/>
  </r>
  <r>
    <n v="2016"/>
    <s v="SUB"/>
    <s v="Coal"/>
    <n v="32040"/>
    <n v="17.54"/>
    <n v="561981.6"/>
    <n v="0.19"/>
    <n v="4.5999999999999996"/>
    <n v="147384"/>
    <x v="0"/>
  </r>
  <r>
    <n v="2016"/>
    <s v="SUB"/>
    <s v="Coal"/>
    <n v="192176"/>
    <n v="17.861999999999998"/>
    <n v="3432647.7119999998"/>
    <n v="0.23"/>
    <n v="4.8"/>
    <n v="922444.79999999993"/>
    <x v="0"/>
  </r>
  <r>
    <n v="2016"/>
    <s v="SUB"/>
    <s v="Coal"/>
    <n v="16059"/>
    <n v="17.783999999999999"/>
    <n v="285593.25599999999"/>
    <n v="0.19"/>
    <n v="4.8"/>
    <n v="77083.199999999997"/>
    <x v="0"/>
  </r>
  <r>
    <n v="2016"/>
    <s v="SUB"/>
    <s v="Coal"/>
    <n v="79868"/>
    <n v="17.768000000000001"/>
    <n v="1419094.6240000001"/>
    <n v="0.24"/>
    <n v="5"/>
    <n v="399340"/>
    <x v="0"/>
  </r>
  <r>
    <n v="2016"/>
    <s v="SUB"/>
    <s v="Coal"/>
    <n v="32077"/>
    <n v="17.760000000000002"/>
    <n v="569687.52"/>
    <n v="0.26"/>
    <n v="5"/>
    <n v="160385"/>
    <x v="0"/>
  </r>
  <r>
    <n v="2016"/>
    <s v="BIT"/>
    <s v="Coal"/>
    <n v="143163"/>
    <n v="24.94"/>
    <n v="3570485.22"/>
    <n v="4.54"/>
    <n v="9.5"/>
    <n v="1360048.5"/>
    <x v="0"/>
  </r>
  <r>
    <n v="2016"/>
    <s v="SUB"/>
    <s v="Coal"/>
    <n v="49077"/>
    <n v="17.79"/>
    <n v="873079.83"/>
    <n v="0.24"/>
    <n v="5.3"/>
    <n v="260108.1"/>
    <x v="0"/>
  </r>
  <r>
    <n v="2016"/>
    <s v="SUB"/>
    <s v="Coal"/>
    <n v="63707"/>
    <n v="17.600000000000001"/>
    <n v="1121243.2000000002"/>
    <n v="0.23"/>
    <n v="5.2"/>
    <n v="331276.40000000002"/>
    <x v="0"/>
  </r>
  <r>
    <n v="2016"/>
    <s v="SUB"/>
    <s v="Coal"/>
    <n v="52561"/>
    <n v="17.600000000000001"/>
    <n v="925073.60000000009"/>
    <n v="0.23"/>
    <n v="4.7"/>
    <n v="247036.7"/>
    <x v="0"/>
  </r>
  <r>
    <n v="2016"/>
    <s v="SUB"/>
    <s v="Coal"/>
    <n v="606"/>
    <n v="17.600000000000001"/>
    <n v="10665.6"/>
    <n v="0.28999999999999998"/>
    <n v="5.8"/>
    <n v="3514.7999999999997"/>
    <x v="0"/>
  </r>
  <r>
    <n v="2016"/>
    <s v="SUB"/>
    <s v="Coal"/>
    <n v="102630"/>
    <n v="20.8"/>
    <n v="2134704"/>
    <n v="0.46"/>
    <n v="5.9"/>
    <n v="605517"/>
    <x v="0"/>
  </r>
  <r>
    <n v="2016"/>
    <s v="SUB"/>
    <s v="Coal"/>
    <n v="91855"/>
    <n v="20.8"/>
    <n v="1910584"/>
    <n v="0.46"/>
    <n v="5.9"/>
    <n v="541944.5"/>
    <x v="0"/>
  </r>
  <r>
    <n v="2016"/>
    <s v="SUB"/>
    <s v="Coal"/>
    <n v="162739"/>
    <n v="19.63"/>
    <n v="3194566.57"/>
    <n v="0.42"/>
    <n v="7.4"/>
    <n v="1204268.6000000001"/>
    <x v="0"/>
  </r>
  <r>
    <n v="2016"/>
    <s v="LIG"/>
    <s v="Coal"/>
    <n v="476631"/>
    <n v="12.8"/>
    <n v="6100876.8000000007"/>
    <n v="0.64"/>
    <n v="10"/>
    <n v="4766310"/>
    <x v="1"/>
  </r>
  <r>
    <n v="2016"/>
    <s v="BIT"/>
    <s v="Coal"/>
    <n v="51684"/>
    <n v="23.58"/>
    <n v="1218708.72"/>
    <n v="2.78"/>
    <n v="8.4"/>
    <n v="434145.60000000003"/>
    <x v="0"/>
  </r>
  <r>
    <n v="2016"/>
    <s v="BIT"/>
    <s v="Coal"/>
    <n v="22774"/>
    <n v="23.41"/>
    <n v="533139.34"/>
    <n v="2.4900000000000002"/>
    <n v="8.8000000000000007"/>
    <n v="200411.2"/>
    <x v="0"/>
  </r>
  <r>
    <n v="2016"/>
    <s v="BIT"/>
    <s v="Coal"/>
    <n v="10406"/>
    <n v="25.17"/>
    <n v="261919.02000000002"/>
    <n v="2.65"/>
    <n v="9.1999999999999993"/>
    <n v="95735.2"/>
    <x v="0"/>
  </r>
  <r>
    <n v="2016"/>
    <s v="BIT"/>
    <s v="Coal"/>
    <n v="12648"/>
    <n v="23.7"/>
    <n v="299757.59999999998"/>
    <n v="2.79"/>
    <n v="8.6"/>
    <n v="108772.79999999999"/>
    <x v="0"/>
  </r>
  <r>
    <n v="2016"/>
    <s v="BIT"/>
    <s v="Coal"/>
    <n v="30208"/>
    <n v="23.53"/>
    <n v="710794.23999999999"/>
    <n v="2.5499999999999998"/>
    <n v="8.1"/>
    <n v="244684.79999999999"/>
    <x v="0"/>
  </r>
  <r>
    <n v="2016"/>
    <s v="BIT"/>
    <s v="Coal"/>
    <n v="9037"/>
    <n v="25.09"/>
    <n v="226738.33"/>
    <n v="3"/>
    <n v="9.5"/>
    <n v="85851.5"/>
    <x v="0"/>
  </r>
  <r>
    <n v="2016"/>
    <s v="BIT"/>
    <s v="Coal"/>
    <n v="1951"/>
    <n v="23.75"/>
    <n v="46336.25"/>
    <n v="2.8"/>
    <n v="8.6999999999999993"/>
    <n v="16973.699999999997"/>
    <x v="0"/>
  </r>
  <r>
    <n v="2016"/>
    <s v="BIT"/>
    <s v="Coal"/>
    <n v="39168"/>
    <n v="21.69"/>
    <n v="849553.92000000004"/>
    <n v="3.76"/>
    <n v="18"/>
    <n v="705024"/>
    <x v="0"/>
  </r>
  <r>
    <n v="2016"/>
    <s v="BIT"/>
    <s v="Coal"/>
    <n v="31753"/>
    <n v="21.76"/>
    <n v="690945.28"/>
    <n v="4.72"/>
    <n v="18.3"/>
    <n v="581079.9"/>
    <x v="0"/>
  </r>
  <r>
    <n v="2016"/>
    <s v="BIT"/>
    <s v="Coal"/>
    <n v="11392"/>
    <n v="23.76"/>
    <n v="270673.92000000004"/>
    <n v="2.81"/>
    <n v="8.3000000000000007"/>
    <n v="94553.600000000006"/>
    <x v="0"/>
  </r>
  <r>
    <n v="2016"/>
    <s v="BIT"/>
    <s v="Coal"/>
    <n v="30261"/>
    <n v="23.03"/>
    <n v="696910.83000000007"/>
    <n v="2.89"/>
    <n v="8.1"/>
    <n v="245114.09999999998"/>
    <x v="0"/>
  </r>
  <r>
    <n v="2016"/>
    <s v="BIT"/>
    <s v="Coal"/>
    <n v="30991"/>
    <n v="22.26"/>
    <n v="689859.66"/>
    <n v="3.09"/>
    <n v="8.8000000000000007"/>
    <n v="272720.80000000005"/>
    <x v="0"/>
  </r>
  <r>
    <n v="2016"/>
    <s v="BIT"/>
    <s v="Coal"/>
    <n v="4990"/>
    <n v="22.32"/>
    <n v="111376.8"/>
    <n v="4.42"/>
    <n v="17.100000000000001"/>
    <n v="85329"/>
    <x v="0"/>
  </r>
  <r>
    <n v="2016"/>
    <s v="BIT"/>
    <s v="Coal"/>
    <n v="8215"/>
    <n v="23.64"/>
    <n v="194202.6"/>
    <n v="2.77"/>
    <n v="8.4"/>
    <n v="69006"/>
    <x v="0"/>
  </r>
  <r>
    <n v="2016"/>
    <s v="BIT"/>
    <s v="Coal"/>
    <n v="8459"/>
    <n v="22.3"/>
    <n v="188635.7"/>
    <n v="4.78"/>
    <n v="17.2"/>
    <n v="145494.79999999999"/>
    <x v="0"/>
  </r>
  <r>
    <n v="2016"/>
    <s v="BIT"/>
    <s v="Coal"/>
    <n v="3181"/>
    <n v="23.61"/>
    <n v="75103.41"/>
    <n v="2.75"/>
    <n v="8.4"/>
    <n v="26720.400000000001"/>
    <x v="0"/>
  </r>
  <r>
    <n v="2016"/>
    <s v="BIT"/>
    <s v="Coal"/>
    <n v="8221"/>
    <n v="23.76"/>
    <n v="195330.96000000002"/>
    <n v="2.8"/>
    <n v="8.1999999999999993"/>
    <n v="67412.2"/>
    <x v="0"/>
  </r>
  <r>
    <n v="2016"/>
    <s v="BIT"/>
    <s v="Coal"/>
    <n v="25293"/>
    <n v="22.99"/>
    <n v="581486.06999999995"/>
    <n v="2.88"/>
    <n v="8"/>
    <n v="202344"/>
    <x v="0"/>
  </r>
  <r>
    <n v="2016"/>
    <s v="BIT"/>
    <s v="Coal"/>
    <n v="6272"/>
    <n v="23.61"/>
    <n v="148081.91999999998"/>
    <n v="2.78"/>
    <n v="8.5"/>
    <n v="53312"/>
    <x v="0"/>
  </r>
  <r>
    <n v="2016"/>
    <s v="BIT"/>
    <s v="Coal"/>
    <n v="1498"/>
    <n v="23.78"/>
    <n v="35622.44"/>
    <n v="2.79"/>
    <n v="7.7"/>
    <n v="11534.6"/>
    <x v="0"/>
  </r>
  <r>
    <n v="2016"/>
    <s v="BIT"/>
    <s v="Coal"/>
    <n v="39037"/>
    <n v="23.19"/>
    <n v="905268.03"/>
    <n v="3.66"/>
    <n v="13.9"/>
    <n v="542614.30000000005"/>
    <x v="0"/>
  </r>
  <r>
    <n v="2016"/>
    <s v="BIT"/>
    <s v="Coal"/>
    <n v="3352"/>
    <n v="25.27"/>
    <n v="84705.04"/>
    <n v="2.5499999999999998"/>
    <n v="9.1999999999999993"/>
    <n v="30838.399999999998"/>
    <x v="0"/>
  </r>
  <r>
    <n v="2016"/>
    <s v="BIT"/>
    <s v="Coal"/>
    <n v="25296"/>
    <n v="23.34"/>
    <n v="590408.64"/>
    <n v="1.89"/>
    <n v="10.199999999999999"/>
    <n v="258019.19999999998"/>
    <x v="0"/>
  </r>
  <r>
    <n v="2016"/>
    <s v="BIT"/>
    <s v="Coal"/>
    <n v="6559"/>
    <n v="25.26"/>
    <n v="165680.34"/>
    <n v="2.46"/>
    <n v="9.1"/>
    <n v="59686.899999999994"/>
    <x v="0"/>
  </r>
  <r>
    <n v="2016"/>
    <s v="BIT"/>
    <s v="Coal"/>
    <n v="19055"/>
    <n v="23"/>
    <n v="438265"/>
    <n v="2.86"/>
    <n v="8"/>
    <n v="152440"/>
    <x v="0"/>
  </r>
  <r>
    <n v="2016"/>
    <s v="BIT"/>
    <s v="Coal"/>
    <n v="18061"/>
    <n v="25.17"/>
    <n v="454595.37000000005"/>
    <n v="2.74"/>
    <n v="9.1"/>
    <n v="164355.1"/>
    <x v="0"/>
  </r>
  <r>
    <n v="2016"/>
    <s v="BIT"/>
    <s v="Coal"/>
    <n v="25323"/>
    <n v="23.731999999999999"/>
    <n v="600965.43599999999"/>
    <n v="2.65"/>
    <n v="8.3000000000000007"/>
    <n v="210180.90000000002"/>
    <x v="0"/>
  </r>
  <r>
    <n v="2016"/>
    <s v="BIT"/>
    <s v="Coal"/>
    <n v="12764"/>
    <n v="23.716000000000001"/>
    <n v="302711.02400000003"/>
    <n v="2.7"/>
    <n v="8.1999999999999993"/>
    <n v="104664.79999999999"/>
    <x v="0"/>
  </r>
  <r>
    <n v="2016"/>
    <s v="BIT"/>
    <s v="Coal"/>
    <n v="23556"/>
    <n v="25.776"/>
    <n v="607179.45600000001"/>
    <n v="2.4300000000000002"/>
    <n v="7.5"/>
    <n v="176670"/>
    <x v="0"/>
  </r>
  <r>
    <n v="2016"/>
    <s v="BIT"/>
    <s v="Coal"/>
    <n v="61913"/>
    <n v="23.908000000000001"/>
    <n v="1480216.0040000002"/>
    <n v="2.67"/>
    <n v="8"/>
    <n v="495304"/>
    <x v="0"/>
  </r>
  <r>
    <n v="2016"/>
    <s v="SUB"/>
    <s v="Coal"/>
    <n v="16460"/>
    <n v="16.79"/>
    <n v="276363.39999999997"/>
    <n v="0.22"/>
    <n v="4.4000000000000004"/>
    <n v="72424"/>
    <x v="0"/>
  </r>
  <r>
    <n v="2016"/>
    <s v="SUB"/>
    <s v="Coal"/>
    <n v="49262"/>
    <n v="16.66"/>
    <n v="820704.92"/>
    <n v="0.41"/>
    <n v="5.4"/>
    <n v="266014.80000000005"/>
    <x v="0"/>
  </r>
  <r>
    <n v="2016"/>
    <s v="SUB"/>
    <s v="Coal"/>
    <n v="16375"/>
    <n v="17.829999999999998"/>
    <n v="291966.25"/>
    <n v="0.24"/>
    <n v="4.8"/>
    <n v="78600"/>
    <x v="0"/>
  </r>
  <r>
    <n v="2016"/>
    <s v="SUB"/>
    <s v="Coal"/>
    <n v="32929"/>
    <n v="16.64"/>
    <n v="547938.56000000006"/>
    <n v="0.38"/>
    <n v="5.4"/>
    <n v="177816.6"/>
    <x v="0"/>
  </r>
  <r>
    <n v="2016"/>
    <s v="SUB"/>
    <s v="Coal"/>
    <n v="48092"/>
    <n v="16.64"/>
    <n v="800250.88"/>
    <n v="0.38"/>
    <n v="5.4"/>
    <n v="259696.80000000002"/>
    <x v="0"/>
  </r>
  <r>
    <n v="2016"/>
    <s v="SUB"/>
    <s v="Coal"/>
    <n v="32935"/>
    <n v="17.78"/>
    <n v="585584.30000000005"/>
    <n v="0.19"/>
    <n v="5"/>
    <n v="164675"/>
    <x v="0"/>
  </r>
  <r>
    <n v="2016"/>
    <s v="SUB"/>
    <s v="Coal"/>
    <n v="48177"/>
    <n v="17.72"/>
    <n v="853696.44"/>
    <n v="0.21"/>
    <n v="5.3"/>
    <n v="255338.1"/>
    <x v="0"/>
  </r>
  <r>
    <n v="2016"/>
    <s v="SUB"/>
    <s v="Coal"/>
    <n v="49126"/>
    <n v="17.27"/>
    <n v="848406.02"/>
    <n v="0.23"/>
    <n v="4.0999999999999996"/>
    <n v="201416.59999999998"/>
    <x v="0"/>
  </r>
  <r>
    <n v="2016"/>
    <s v="SUB"/>
    <s v="Coal"/>
    <n v="120"/>
    <n v="16.82"/>
    <n v="2018.4"/>
    <n v="0.39"/>
    <n v="6.2"/>
    <n v="744"/>
    <x v="0"/>
  </r>
  <r>
    <n v="2016"/>
    <s v="SUB"/>
    <s v="Coal"/>
    <n v="33078"/>
    <n v="17.809999999999999"/>
    <n v="589119.17999999993"/>
    <n v="0.23"/>
    <n v="5.0999999999999996"/>
    <n v="168697.8"/>
    <x v="0"/>
  </r>
  <r>
    <n v="2016"/>
    <s v="SUB"/>
    <s v="Coal"/>
    <n v="65434"/>
    <n v="17.690000000000001"/>
    <n v="1157527.4600000002"/>
    <n v="0.2"/>
    <n v="4.3"/>
    <n v="281366.2"/>
    <x v="0"/>
  </r>
  <r>
    <n v="2016"/>
    <s v="SUB"/>
    <s v="Coal"/>
    <n v="16481"/>
    <n v="17.68"/>
    <n v="291384.08"/>
    <n v="0.23"/>
    <n v="5.3"/>
    <n v="87349.3"/>
    <x v="0"/>
  </r>
  <r>
    <n v="2016"/>
    <s v="SUB"/>
    <s v="Coal"/>
    <n v="16366"/>
    <n v="16.809999999999999"/>
    <n v="275112.45999999996"/>
    <n v="0.26"/>
    <n v="5.5"/>
    <n v="90013"/>
    <x v="0"/>
  </r>
  <r>
    <n v="2016"/>
    <s v="SUB"/>
    <s v="Coal"/>
    <n v="16346"/>
    <n v="16.89"/>
    <n v="276083.94"/>
    <n v="0.28999999999999998"/>
    <n v="6"/>
    <n v="98076"/>
    <x v="0"/>
  </r>
  <r>
    <n v="2016"/>
    <s v="SUB"/>
    <s v="Coal"/>
    <n v="49321"/>
    <n v="17.18"/>
    <n v="847334.78"/>
    <n v="0.23"/>
    <n v="4.2"/>
    <n v="207148.2"/>
    <x v="0"/>
  </r>
  <r>
    <n v="2016"/>
    <s v="SUB"/>
    <s v="Coal"/>
    <n v="49170"/>
    <n v="17.239999999999998"/>
    <n v="847690.79999999993"/>
    <n v="0.25"/>
    <n v="4.4000000000000004"/>
    <n v="216348.00000000003"/>
    <x v="0"/>
  </r>
  <r>
    <n v="2016"/>
    <s v="SUB"/>
    <s v="Coal"/>
    <n v="32851"/>
    <n v="16.75"/>
    <n v="550254.25"/>
    <n v="0.28999999999999998"/>
    <n v="6.1"/>
    <n v="200391.09999999998"/>
    <x v="0"/>
  </r>
  <r>
    <n v="2016"/>
    <s v="SUB"/>
    <s v="Coal"/>
    <n v="328400"/>
    <n v="16.884"/>
    <n v="5544705.6000000006"/>
    <n v="0.37"/>
    <n v="4.9000000000000004"/>
    <n v="1609160.0000000002"/>
    <x v="0"/>
  </r>
  <r>
    <n v="2016"/>
    <s v="BIT"/>
    <s v="Coal"/>
    <n v="14562"/>
    <n v="22.35"/>
    <n v="325460.7"/>
    <n v="3.27"/>
    <n v="10.6"/>
    <n v="154357.19999999998"/>
    <x v="0"/>
  </r>
  <r>
    <n v="2016"/>
    <s v="SUB"/>
    <s v="Coal"/>
    <n v="41148"/>
    <n v="17.945"/>
    <n v="738400.86"/>
    <n v="0.25"/>
    <n v="5.0999999999999996"/>
    <n v="209854.8"/>
    <x v="0"/>
  </r>
  <r>
    <n v="2016"/>
    <s v="BIT"/>
    <s v="Coal"/>
    <n v="12868"/>
    <n v="25.233000000000001"/>
    <n v="324698.24400000001"/>
    <n v="3.74"/>
    <n v="9.6999999999999993"/>
    <n v="124819.59999999999"/>
    <x v="0"/>
  </r>
  <r>
    <n v="2016"/>
    <s v="BIT"/>
    <s v="Coal"/>
    <n v="9720"/>
    <n v="22.244"/>
    <n v="216211.68"/>
    <n v="3.17"/>
    <n v="10.9"/>
    <n v="105948"/>
    <x v="0"/>
  </r>
  <r>
    <n v="2016"/>
    <s v="BIT"/>
    <s v="Coal"/>
    <n v="1585"/>
    <n v="23.85"/>
    <n v="37802.25"/>
    <n v="2.54"/>
    <n v="8.1"/>
    <n v="12838.5"/>
    <x v="0"/>
  </r>
  <r>
    <n v="2016"/>
    <s v="BIT"/>
    <s v="Coal"/>
    <n v="71737"/>
    <n v="22.88"/>
    <n v="1641342.5599999998"/>
    <n v="2.96"/>
    <n v="8.3000000000000007"/>
    <n v="595417.10000000009"/>
    <x v="0"/>
  </r>
  <r>
    <n v="2016"/>
    <s v="BIT"/>
    <s v="Coal"/>
    <n v="91199"/>
    <n v="23.04"/>
    <n v="2101224.96"/>
    <n v="2.91"/>
    <n v="8"/>
    <n v="729592"/>
    <x v="0"/>
  </r>
  <r>
    <n v="2016"/>
    <s v="BIT"/>
    <s v="Coal"/>
    <n v="24109"/>
    <n v="23.645"/>
    <n v="570057.30499999993"/>
    <n v="2.4"/>
    <n v="8.9"/>
    <n v="214570.1"/>
    <x v="0"/>
  </r>
  <r>
    <n v="2016"/>
    <s v="BIT"/>
    <s v="Coal"/>
    <n v="3094"/>
    <n v="20.943999999999999"/>
    <n v="64800.735999999997"/>
    <n v="0.98"/>
    <n v="19"/>
    <n v="58786"/>
    <x v="0"/>
  </r>
  <r>
    <n v="2016"/>
    <s v="BIT"/>
    <s v="Coal"/>
    <n v="3203"/>
    <n v="20.960999999999999"/>
    <n v="67138.082999999999"/>
    <n v="1.03"/>
    <n v="25"/>
    <n v="80075"/>
    <x v="0"/>
  </r>
  <r>
    <n v="2016"/>
    <s v="SUB"/>
    <s v="Coal"/>
    <n v="433870"/>
    <n v="16.670000000000002"/>
    <n v="7232612.9000000004"/>
    <n v="0.65"/>
    <n v="10.6"/>
    <n v="4599022"/>
    <x v="0"/>
  </r>
  <r>
    <n v="2016"/>
    <s v="SUB"/>
    <s v="Coal"/>
    <n v="56948"/>
    <n v="17.52"/>
    <n v="997728.96"/>
    <n v="0.62"/>
    <n v="8.5"/>
    <n v="484058"/>
    <x v="0"/>
  </r>
  <r>
    <n v="2016"/>
    <s v="SUB"/>
    <s v="Coal"/>
    <n v="17105"/>
    <n v="16.846"/>
    <n v="288150.83"/>
    <n v="0.28999999999999998"/>
    <n v="6.1"/>
    <n v="104340.5"/>
    <x v="0"/>
  </r>
  <r>
    <n v="2016"/>
    <s v="SUB"/>
    <s v="Coal"/>
    <n v="68413"/>
    <n v="16.7"/>
    <n v="1142497.0999999999"/>
    <n v="0.28999999999999998"/>
    <n v="6.2"/>
    <n v="424160.60000000003"/>
    <x v="0"/>
  </r>
  <r>
    <n v="2016"/>
    <s v="SUB"/>
    <s v="Coal"/>
    <n v="136771"/>
    <n v="17.169"/>
    <n v="2348221.2990000001"/>
    <n v="0.24"/>
    <n v="4.0999999999999996"/>
    <n v="560761.1"/>
    <x v="0"/>
  </r>
  <r>
    <n v="2016"/>
    <s v="SUB"/>
    <s v="Coal"/>
    <n v="51382"/>
    <n v="17.068999999999999"/>
    <n v="877039.35800000001"/>
    <n v="0.25"/>
    <n v="4.9000000000000004"/>
    <n v="251771.80000000002"/>
    <x v="0"/>
  </r>
  <r>
    <n v="2016"/>
    <s v="SUB"/>
    <s v="Coal"/>
    <n v="15003"/>
    <n v="17.956"/>
    <n v="269393.86800000002"/>
    <n v="0.25"/>
    <n v="4.5999999999999996"/>
    <n v="69013.799999999988"/>
    <x v="0"/>
  </r>
  <r>
    <n v="2016"/>
    <s v="SUB"/>
    <s v="Coal"/>
    <n v="47416"/>
    <n v="17.776"/>
    <n v="842866.81599999999"/>
    <n v="0.2"/>
    <n v="4.4000000000000004"/>
    <n v="208630.40000000002"/>
    <x v="0"/>
  </r>
  <r>
    <n v="2016"/>
    <s v="BIT"/>
    <s v="Coal"/>
    <n v="90354"/>
    <n v="21.853999999999999"/>
    <n v="1974596.3159999999"/>
    <n v="2.72"/>
    <n v="8.8000000000000007"/>
    <n v="795115.20000000007"/>
    <x v="0"/>
  </r>
  <r>
    <n v="2016"/>
    <s v="SUB"/>
    <s v="Coal"/>
    <n v="72481"/>
    <n v="17.02"/>
    <n v="1233626.6199999999"/>
    <n v="0.66"/>
    <n v="9.3000000000000007"/>
    <n v="674073.3"/>
    <x v="0"/>
  </r>
  <r>
    <n v="2016"/>
    <s v="SUB"/>
    <s v="Coal"/>
    <n v="43467"/>
    <n v="17.84"/>
    <n v="775451.28"/>
    <n v="0.2"/>
    <n v="5.4"/>
    <n v="234721.80000000002"/>
    <x v="0"/>
  </r>
  <r>
    <n v="2016"/>
    <s v="SUB"/>
    <s v="Coal"/>
    <n v="43332"/>
    <n v="16.96"/>
    <n v="734910.72000000009"/>
    <n v="0.61"/>
    <n v="9.6999999999999993"/>
    <n v="420320.39999999997"/>
    <x v="0"/>
  </r>
  <r>
    <n v="2016"/>
    <s v="SUB"/>
    <s v="Coal"/>
    <n v="58085"/>
    <n v="16.95"/>
    <n v="984540.75"/>
    <n v="0.57999999999999996"/>
    <n v="9.3000000000000007"/>
    <n v="540190.5"/>
    <x v="0"/>
  </r>
  <r>
    <n v="2016"/>
    <s v="SUB"/>
    <s v="Coal"/>
    <n v="14663"/>
    <n v="18.12"/>
    <n v="265693.56"/>
    <n v="0.34"/>
    <n v="5.2"/>
    <n v="76247.600000000006"/>
    <x v="0"/>
  </r>
  <r>
    <n v="2016"/>
    <s v="SUB"/>
    <s v="Coal"/>
    <n v="58553"/>
    <n v="17.920000000000002"/>
    <n v="1049269.76"/>
    <n v="0.24"/>
    <n v="4.8"/>
    <n v="281054.39999999997"/>
    <x v="0"/>
  </r>
  <r>
    <n v="2016"/>
    <s v="SUB"/>
    <s v="Coal"/>
    <n v="28678"/>
    <n v="16.97"/>
    <n v="486665.66"/>
    <n v="0.6"/>
    <n v="9.6999999999999993"/>
    <n v="278176.59999999998"/>
    <x v="0"/>
  </r>
  <r>
    <n v="2016"/>
    <s v="BIT"/>
    <s v="Coal"/>
    <n v="7657"/>
    <n v="22.23"/>
    <n v="170215.11000000002"/>
    <n v="3.01"/>
    <n v="18.5"/>
    <n v="141654.5"/>
    <x v="0"/>
  </r>
  <r>
    <n v="2016"/>
    <s v="BIT"/>
    <s v="Coal"/>
    <n v="1366"/>
    <n v="16.75"/>
    <n v="22880.5"/>
    <n v="1.69"/>
    <n v="25.6"/>
    <n v="34969.599999999999"/>
    <x v="0"/>
  </r>
  <r>
    <n v="2016"/>
    <s v="BIT"/>
    <s v="Coal"/>
    <n v="191120"/>
    <n v="25.37"/>
    <n v="4848714.4000000004"/>
    <n v="4.41"/>
    <n v="9.5"/>
    <n v="1815640"/>
    <x v="0"/>
  </r>
  <r>
    <n v="2016"/>
    <s v="BIT"/>
    <s v="Coal"/>
    <n v="15837"/>
    <n v="25.13"/>
    <n v="397983.81"/>
    <n v="2.89"/>
    <n v="9.6999999999999993"/>
    <n v="153618.9"/>
    <x v="0"/>
  </r>
  <r>
    <n v="2016"/>
    <s v="SUB"/>
    <s v="Coal"/>
    <n v="18244"/>
    <n v="17.756"/>
    <n v="323940.46399999998"/>
    <n v="0.18"/>
    <n v="5"/>
    <n v="91220"/>
    <x v="0"/>
  </r>
  <r>
    <n v="2016"/>
    <s v="SUB"/>
    <s v="Coal"/>
    <n v="18146"/>
    <n v="17.16"/>
    <n v="311385.36"/>
    <n v="0.22"/>
    <n v="4.9000000000000004"/>
    <n v="88915.400000000009"/>
    <x v="0"/>
  </r>
  <r>
    <n v="2016"/>
    <s v="SUB"/>
    <s v="Coal"/>
    <n v="18170"/>
    <n v="17.170000000000002"/>
    <n v="311978.90000000002"/>
    <n v="0.2"/>
    <n v="4.5"/>
    <n v="81765"/>
    <x v="0"/>
  </r>
  <r>
    <n v="2016"/>
    <s v="SUB"/>
    <s v="Coal"/>
    <n v="405663"/>
    <n v="16.72"/>
    <n v="6782685.3599999994"/>
    <n v="0.28000000000000003"/>
    <n v="5.8"/>
    <n v="2352845.4"/>
    <x v="0"/>
  </r>
  <r>
    <n v="2016"/>
    <s v="SUB"/>
    <s v="Coal"/>
    <n v="28505"/>
    <n v="16.391999999999999"/>
    <n v="467253.95999999996"/>
    <n v="0.4"/>
    <n v="5.9"/>
    <n v="168179.5"/>
    <x v="0"/>
  </r>
  <r>
    <n v="2016"/>
    <s v="SUB"/>
    <s v="Coal"/>
    <n v="14148"/>
    <n v="16.576000000000001"/>
    <n v="234517.24800000002"/>
    <n v="0.46"/>
    <n v="5.4"/>
    <n v="76399.200000000012"/>
    <x v="0"/>
  </r>
  <r>
    <n v="2016"/>
    <s v="SUB"/>
    <s v="Coal"/>
    <n v="14193"/>
    <n v="16.524000000000001"/>
    <n v="234525.13200000001"/>
    <n v="0.42"/>
    <n v="5.7"/>
    <n v="80900.100000000006"/>
    <x v="0"/>
  </r>
  <r>
    <n v="2016"/>
    <s v="SUB"/>
    <s v="Coal"/>
    <n v="28369"/>
    <n v="16.315999999999999"/>
    <n v="462868.60399999999"/>
    <n v="0.37"/>
    <n v="5.7"/>
    <n v="161703.30000000002"/>
    <x v="0"/>
  </r>
  <r>
    <n v="2016"/>
    <s v="SUB"/>
    <s v="Coal"/>
    <n v="79295"/>
    <n v="16"/>
    <n v="1268720"/>
    <n v="0.51"/>
    <n v="6.7"/>
    <n v="531276.5"/>
    <x v="0"/>
  </r>
  <r>
    <n v="2016"/>
    <s v="BIT"/>
    <s v="Coal"/>
    <n v="98237"/>
    <n v="23.22"/>
    <n v="2281063.1399999997"/>
    <n v="1.42"/>
    <n v="6"/>
    <n v="589422"/>
    <x v="0"/>
  </r>
  <r>
    <n v="2016"/>
    <s v="BIT"/>
    <s v="Coal"/>
    <n v="157484"/>
    <n v="22.978000000000002"/>
    <n v="3618667.3520000004"/>
    <n v="3.53"/>
    <n v="8.9"/>
    <n v="1401607.6"/>
    <x v="0"/>
  </r>
  <r>
    <n v="2016"/>
    <s v="BIT"/>
    <s v="Coal"/>
    <n v="165003"/>
    <n v="22.542000000000002"/>
    <n v="3719497.6260000002"/>
    <n v="2.38"/>
    <n v="8.3000000000000007"/>
    <n v="1369524.9000000001"/>
    <x v="0"/>
  </r>
  <r>
    <n v="2016"/>
    <s v="BIT"/>
    <s v="Coal"/>
    <n v="35235"/>
    <n v="23.196000000000002"/>
    <n v="817311.06"/>
    <n v="3.52"/>
    <n v="8.1999999999999993"/>
    <n v="288927"/>
    <x v="0"/>
  </r>
  <r>
    <n v="2016"/>
    <s v="BIT"/>
    <s v="Coal"/>
    <n v="27905"/>
    <n v="21.972000000000001"/>
    <n v="613128.66"/>
    <n v="3.08"/>
    <n v="9.5"/>
    <n v="265097.5"/>
    <x v="0"/>
  </r>
  <r>
    <n v="2016"/>
    <s v="SUB"/>
    <s v="Coal"/>
    <n v="59858"/>
    <n v="16.327999999999999"/>
    <n v="977361.424"/>
    <n v="0.28000000000000003"/>
    <n v="6.4"/>
    <n v="383091.20000000001"/>
    <x v="0"/>
  </r>
  <r>
    <n v="2016"/>
    <s v="BIT"/>
    <s v="Coal"/>
    <n v="70754"/>
    <n v="22.922999999999998"/>
    <n v="1621893.9419999998"/>
    <n v="3.38"/>
    <n v="8.4"/>
    <n v="594333.6"/>
    <x v="0"/>
  </r>
  <r>
    <n v="2016"/>
    <s v="SUB"/>
    <s v="Coal"/>
    <n v="60249"/>
    <n v="17.356000000000002"/>
    <n v="1045681.6440000001"/>
    <n v="0.21"/>
    <n v="4.34"/>
    <n v="261480.66"/>
    <x v="0"/>
  </r>
  <r>
    <n v="2016"/>
    <s v="SUB"/>
    <s v="Coal"/>
    <n v="14962"/>
    <n v="17.239999999999998"/>
    <n v="257944.87999999998"/>
    <n v="0.25"/>
    <n v="4.32"/>
    <n v="64635.840000000004"/>
    <x v="0"/>
  </r>
  <r>
    <n v="2016"/>
    <s v="LIG"/>
    <s v="Coal"/>
    <n v="234458"/>
    <n v="13.79"/>
    <n v="3233175.82"/>
    <n v="0.7"/>
    <n v="12"/>
    <n v="2813496"/>
    <x v="1"/>
  </r>
  <r>
    <n v="2016"/>
    <s v="SUB"/>
    <s v="Coal"/>
    <n v="380381"/>
    <n v="17.079999999999998"/>
    <n v="6496907.4799999995"/>
    <n v="0.25"/>
    <n v="4.9000000000000004"/>
    <n v="1863866.9000000001"/>
    <x v="0"/>
  </r>
  <r>
    <n v="2016"/>
    <s v="SUB"/>
    <s v="Coal"/>
    <n v="15933"/>
    <n v="18.11"/>
    <n v="288546.63"/>
    <n v="0.21"/>
    <n v="4.3"/>
    <n v="68511.899999999994"/>
    <x v="0"/>
  </r>
  <r>
    <n v="2016"/>
    <s v="BIT"/>
    <s v="Coal"/>
    <n v="54781"/>
    <n v="23.68"/>
    <n v="1297214.08"/>
    <n v="0.97"/>
    <n v="10.7"/>
    <n v="586156.69999999995"/>
    <x v="0"/>
  </r>
  <r>
    <n v="2016"/>
    <s v="BIT"/>
    <s v="Coal"/>
    <n v="260823"/>
    <n v="22.1"/>
    <n v="5764188.3000000007"/>
    <n v="0.49"/>
    <n v="11.5"/>
    <n v="2999464.5"/>
    <x v="0"/>
  </r>
  <r>
    <n v="2016"/>
    <s v="BIT"/>
    <s v="Coal"/>
    <n v="15587"/>
    <n v="24.175999999999998"/>
    <n v="376831.31199999998"/>
    <n v="0.79"/>
    <n v="12.66"/>
    <n v="197331.42"/>
    <x v="0"/>
  </r>
  <r>
    <n v="2016"/>
    <s v="BIT"/>
    <s v="Coal"/>
    <n v="25765"/>
    <n v="24.416"/>
    <n v="629078.24"/>
    <n v="0.84"/>
    <n v="11.92"/>
    <n v="307118.8"/>
    <x v="0"/>
  </r>
  <r>
    <n v="2016"/>
    <s v="BIT"/>
    <s v="Coal"/>
    <n v="30333"/>
    <n v="24.007999999999999"/>
    <n v="728234.66399999999"/>
    <n v="0.93"/>
    <n v="10.6"/>
    <n v="321529.8"/>
    <x v="0"/>
  </r>
  <r>
    <n v="2016"/>
    <s v="BIT"/>
    <s v="Coal"/>
    <n v="9836"/>
    <n v="24.021999999999998"/>
    <n v="236280.39199999999"/>
    <n v="0.94"/>
    <n v="11.24"/>
    <n v="110556.64"/>
    <x v="0"/>
  </r>
  <r>
    <n v="2016"/>
    <s v="SUB"/>
    <s v="Coal"/>
    <n v="32499"/>
    <n v="16.809999999999999"/>
    <n v="546308.18999999994"/>
    <n v="0.38"/>
    <n v="5.4"/>
    <n v="175494.6"/>
    <x v="0"/>
  </r>
  <r>
    <n v="2016"/>
    <s v="SUB"/>
    <s v="Coal"/>
    <n v="32632"/>
    <n v="16.649999999999999"/>
    <n v="543322.79999999993"/>
    <n v="0.28000000000000003"/>
    <n v="6.4"/>
    <n v="208844.80000000002"/>
    <x v="0"/>
  </r>
  <r>
    <n v="2016"/>
    <s v="SUB"/>
    <s v="Coal"/>
    <n v="81592"/>
    <n v="16.8"/>
    <n v="1370745.6"/>
    <n v="0.27"/>
    <n v="6"/>
    <n v="489552"/>
    <x v="0"/>
  </r>
  <r>
    <n v="2016"/>
    <s v="SUB"/>
    <s v="Coal"/>
    <n v="162091"/>
    <n v="17.7"/>
    <n v="2869010.6999999997"/>
    <n v="0.3"/>
    <n v="5.2"/>
    <n v="842873.20000000007"/>
    <x v="0"/>
  </r>
  <r>
    <n v="2016"/>
    <s v="SUB"/>
    <s v="Coal"/>
    <n v="105335"/>
    <n v="18.7"/>
    <n v="1969764.5"/>
    <n v="0.4"/>
    <n v="4.4000000000000004"/>
    <n v="463474.00000000006"/>
    <x v="0"/>
  </r>
  <r>
    <n v="2016"/>
    <s v="SUB"/>
    <s v="Coal"/>
    <n v="16585"/>
    <n v="17.39"/>
    <n v="288413.15000000002"/>
    <n v="0.19"/>
    <n v="4.3"/>
    <n v="71315.5"/>
    <x v="0"/>
  </r>
  <r>
    <n v="2016"/>
    <s v="SUB"/>
    <s v="Coal"/>
    <n v="16532"/>
    <n v="17.8"/>
    <n v="294269.60000000003"/>
    <n v="0.22"/>
    <n v="5"/>
    <n v="82660"/>
    <x v="0"/>
  </r>
  <r>
    <n v="2016"/>
    <s v="SUB"/>
    <s v="Coal"/>
    <n v="16423"/>
    <n v="17.8"/>
    <n v="292329.40000000002"/>
    <n v="0.24"/>
    <n v="5.2"/>
    <n v="85399.6"/>
    <x v="0"/>
  </r>
  <r>
    <n v="2016"/>
    <s v="SUB"/>
    <s v="Coal"/>
    <n v="14647"/>
    <n v="16.366"/>
    <n v="239712.802"/>
    <n v="0.43"/>
    <n v="6.1"/>
    <n v="89346.7"/>
    <x v="0"/>
  </r>
  <r>
    <n v="2016"/>
    <s v="SUB"/>
    <s v="Coal"/>
    <n v="14650"/>
    <n v="16.681999999999999"/>
    <n v="244391.3"/>
    <n v="0.26"/>
    <n v="6"/>
    <n v="87900"/>
    <x v="0"/>
  </r>
  <r>
    <n v="2016"/>
    <s v="SUB"/>
    <s v="Coal"/>
    <n v="29212"/>
    <n v="16.696000000000002"/>
    <n v="487723.55200000003"/>
    <n v="0.28999999999999998"/>
    <n v="6.8"/>
    <n v="198641.6"/>
    <x v="0"/>
  </r>
  <r>
    <n v="2016"/>
    <s v="SUB"/>
    <s v="Coal"/>
    <n v="43004"/>
    <n v="16.425000000000001"/>
    <n v="706340.70000000007"/>
    <n v="0.39"/>
    <n v="5.7"/>
    <n v="245122.80000000002"/>
    <x v="0"/>
  </r>
  <r>
    <n v="2016"/>
    <s v="SUB"/>
    <s v="Coal"/>
    <n v="43794"/>
    <n v="16.754000000000001"/>
    <n v="733724.67600000009"/>
    <n v="0.45"/>
    <n v="5.3"/>
    <n v="232108.19999999998"/>
    <x v="0"/>
  </r>
  <r>
    <n v="2016"/>
    <s v="SUB"/>
    <s v="Coal"/>
    <n v="73010"/>
    <n v="16.742999999999999"/>
    <n v="1222406.43"/>
    <n v="0.28999999999999998"/>
    <n v="5"/>
    <n v="365050"/>
    <x v="0"/>
  </r>
  <r>
    <n v="2016"/>
    <s v="LIG"/>
    <s v="Coal"/>
    <n v="670220"/>
    <n v="13.56"/>
    <n v="9088183.2000000011"/>
    <n v="0.9"/>
    <n v="16"/>
    <n v="10723520"/>
    <x v="1"/>
  </r>
  <r>
    <n v="2016"/>
    <s v="SUB"/>
    <s v="Coal"/>
    <n v="16531"/>
    <n v="16.776"/>
    <n v="277324.05599999998"/>
    <n v="0.28000000000000003"/>
    <n v="6"/>
    <n v="99186"/>
    <x v="0"/>
  </r>
  <r>
    <n v="2016"/>
    <s v="LIG"/>
    <s v="Coal"/>
    <n v="175779"/>
    <n v="10.25"/>
    <n v="1801734.75"/>
    <n v="2.15"/>
    <n v="30.6"/>
    <n v="5378837.4000000004"/>
    <x v="1"/>
  </r>
  <r>
    <n v="2016"/>
    <s v="BIT"/>
    <s v="Coal"/>
    <n v="47399"/>
    <n v="22.36"/>
    <n v="1059841.6399999999"/>
    <n v="3.35"/>
    <n v="9.6"/>
    <n v="455030.39999999997"/>
    <x v="0"/>
  </r>
  <r>
    <n v="2016"/>
    <s v="SUB"/>
    <s v="Coal"/>
    <n v="198662"/>
    <n v="17.77"/>
    <n v="3530223.7399999998"/>
    <n v="0.22"/>
    <n v="4.7"/>
    <n v="933711.4"/>
    <x v="0"/>
  </r>
  <r>
    <n v="2016"/>
    <s v="SUB"/>
    <s v="Coal"/>
    <n v="56644"/>
    <n v="17.773"/>
    <n v="1006733.812"/>
    <n v="0.23"/>
    <n v="4.9000000000000004"/>
    <n v="277555.60000000003"/>
    <x v="0"/>
  </r>
  <r>
    <n v="2016"/>
    <s v="SUB"/>
    <s v="Coal"/>
    <n v="94065"/>
    <n v="17.760000000000002"/>
    <n v="1670594.4000000001"/>
    <n v="0.21"/>
    <n v="4.2"/>
    <n v="395073"/>
    <x v="0"/>
  </r>
  <r>
    <n v="2016"/>
    <s v="SUB"/>
    <s v="Coal"/>
    <n v="30141"/>
    <n v="17.782"/>
    <n v="535967.26199999999"/>
    <n v="0.21"/>
    <n v="4.3"/>
    <n v="129606.29999999999"/>
    <x v="0"/>
  </r>
  <r>
    <n v="2016"/>
    <s v="SUB"/>
    <s v="Coal"/>
    <n v="106579"/>
    <n v="18.047999999999998"/>
    <n v="1923537.7919999999"/>
    <n v="0.23"/>
    <n v="4.5"/>
    <n v="479605.5"/>
    <x v="0"/>
  </r>
  <r>
    <n v="2016"/>
    <s v="SUB"/>
    <s v="Coal"/>
    <n v="198664"/>
    <n v="17.681999999999999"/>
    <n v="3512776.8479999998"/>
    <n v="0.23"/>
    <n v="5.4"/>
    <n v="1072785.6000000001"/>
    <x v="0"/>
  </r>
  <r>
    <n v="2016"/>
    <s v="SUB"/>
    <s v="Coal"/>
    <n v="106465"/>
    <n v="17.141999999999999"/>
    <n v="1825023.03"/>
    <n v="0.24"/>
    <n v="4.7"/>
    <n v="500385.5"/>
    <x v="0"/>
  </r>
  <r>
    <n v="2016"/>
    <s v="SUB"/>
    <s v="Coal"/>
    <n v="106658"/>
    <n v="16.132000000000001"/>
    <n v="1720606.8560000001"/>
    <n v="0.35"/>
    <n v="4.9000000000000004"/>
    <n v="522624.2"/>
    <x v="0"/>
  </r>
  <r>
    <n v="2016"/>
    <s v="BIT"/>
    <s v="Coal"/>
    <n v="101652"/>
    <n v="22.95"/>
    <n v="2332913.4"/>
    <n v="2.98"/>
    <n v="8.3000000000000007"/>
    <n v="843711.60000000009"/>
    <x v="0"/>
  </r>
  <r>
    <n v="2016"/>
    <s v="BIT"/>
    <s v="Coal"/>
    <n v="169176"/>
    <n v="22.2"/>
    <n v="3755707.1999999997"/>
    <n v="2.92"/>
    <n v="9.3000000000000007"/>
    <n v="1573336.8"/>
    <x v="0"/>
  </r>
  <r>
    <n v="2016"/>
    <s v="BIT"/>
    <s v="Coal"/>
    <n v="23456"/>
    <n v="25.83"/>
    <n v="605868.48"/>
    <n v="2.48"/>
    <n v="7.5"/>
    <n v="175920"/>
    <x v="0"/>
  </r>
  <r>
    <n v="2016"/>
    <s v="BIT"/>
    <s v="Coal"/>
    <n v="34814"/>
    <n v="23.87"/>
    <n v="831010.18"/>
    <n v="0.74"/>
    <n v="13.6"/>
    <n v="473470.39999999997"/>
    <x v="0"/>
  </r>
  <r>
    <n v="2016"/>
    <s v="BIT"/>
    <s v="Coal"/>
    <n v="38544"/>
    <n v="25.37"/>
    <n v="977861.28"/>
    <n v="1.6"/>
    <n v="7.6"/>
    <n v="292934.39999999997"/>
    <x v="0"/>
  </r>
  <r>
    <n v="2016"/>
    <s v="BIT"/>
    <s v="Coal"/>
    <n v="11765"/>
    <n v="25.954000000000001"/>
    <n v="305348.81"/>
    <n v="2.59"/>
    <n v="7.7"/>
    <n v="90590.5"/>
    <x v="0"/>
  </r>
  <r>
    <n v="2016"/>
    <s v="SUB"/>
    <s v="Coal"/>
    <n v="61397"/>
    <n v="17.63"/>
    <n v="1082429.1099999999"/>
    <n v="0.2"/>
    <n v="4.4000000000000004"/>
    <n v="270146.80000000005"/>
    <x v="0"/>
  </r>
  <r>
    <n v="2016"/>
    <s v="SUB"/>
    <s v="Coal"/>
    <n v="15352"/>
    <n v="16.838000000000001"/>
    <n v="258496.97600000002"/>
    <n v="0.31"/>
    <n v="4.9000000000000004"/>
    <n v="75224.800000000003"/>
    <x v="0"/>
  </r>
  <r>
    <n v="2016"/>
    <s v="SUB"/>
    <s v="Coal"/>
    <n v="30668"/>
    <n v="17.186"/>
    <n v="527060.24800000002"/>
    <n v="0.26"/>
    <n v="4"/>
    <n v="122672"/>
    <x v="0"/>
  </r>
  <r>
    <n v="2016"/>
    <s v="SUB"/>
    <s v="Coal"/>
    <n v="92240"/>
    <n v="17.89"/>
    <n v="1650173.6"/>
    <n v="0.25"/>
    <n v="5"/>
    <n v="461200"/>
    <x v="0"/>
  </r>
  <r>
    <n v="2016"/>
    <s v="SUB"/>
    <s v="Coal"/>
    <n v="95153"/>
    <n v="17.675999999999998"/>
    <n v="1681924.4279999998"/>
    <n v="0.22"/>
    <n v="4.2"/>
    <n v="399642.60000000003"/>
    <x v="0"/>
  </r>
  <r>
    <n v="2016"/>
    <s v="SUB"/>
    <s v="Coal"/>
    <n v="15954"/>
    <n v="17.202000000000002"/>
    <n v="274440.70800000004"/>
    <n v="0.28999999999999998"/>
    <n v="4.5999999999999996"/>
    <n v="73388.399999999994"/>
    <x v="0"/>
  </r>
  <r>
    <n v="2016"/>
    <s v="SUB"/>
    <s v="Coal"/>
    <n v="254119"/>
    <n v="16.896000000000001"/>
    <n v="4293594.6239999998"/>
    <n v="0.45"/>
    <n v="5.2"/>
    <n v="1321418.8"/>
    <x v="0"/>
  </r>
  <r>
    <n v="2016"/>
    <s v="SUB"/>
    <s v="Coal"/>
    <n v="79607"/>
    <n v="17.832000000000001"/>
    <n v="1419552.024"/>
    <n v="0.27"/>
    <n v="4.9000000000000004"/>
    <n v="390074.30000000005"/>
    <x v="0"/>
  </r>
  <r>
    <n v="2016"/>
    <s v="SUB"/>
    <s v="Coal"/>
    <n v="254772"/>
    <n v="17.084"/>
    <n v="4352524.8480000002"/>
    <n v="0.27"/>
    <n v="4.7"/>
    <n v="1197428.4000000001"/>
    <x v="0"/>
  </r>
  <r>
    <n v="2016"/>
    <s v="BIT"/>
    <s v="Coal"/>
    <n v="31197"/>
    <n v="25.975999999999999"/>
    <n v="810373.272"/>
    <n v="2.44"/>
    <n v="7.69"/>
    <n v="239904.93000000002"/>
    <x v="0"/>
  </r>
  <r>
    <n v="2016"/>
    <s v="BIT"/>
    <s v="Coal"/>
    <n v="5995"/>
    <n v="26.367999999999999"/>
    <n v="158076.16"/>
    <n v="2.9"/>
    <n v="7.46"/>
    <n v="44722.7"/>
    <x v="0"/>
  </r>
  <r>
    <n v="2016"/>
    <s v="BIT"/>
    <s v="Coal"/>
    <n v="23136"/>
    <n v="24.908000000000001"/>
    <n v="576271.48800000001"/>
    <n v="3.07"/>
    <n v="9.66"/>
    <n v="223493.76000000001"/>
    <x v="0"/>
  </r>
  <r>
    <n v="2016"/>
    <s v="BIT"/>
    <s v="Coal"/>
    <n v="70843"/>
    <n v="26.302"/>
    <n v="1863312.5859999999"/>
    <n v="2.99"/>
    <n v="7.69"/>
    <n v="544782.67000000004"/>
    <x v="0"/>
  </r>
  <r>
    <n v="2016"/>
    <s v="BIT"/>
    <s v="Coal"/>
    <n v="128581"/>
    <n v="24.628"/>
    <n v="3166692.8679999998"/>
    <n v="4.55"/>
    <n v="9.4700000000000006"/>
    <n v="1217662.07"/>
    <x v="0"/>
  </r>
  <r>
    <n v="2016"/>
    <s v="BIT"/>
    <s v="Coal"/>
    <n v="103787"/>
    <n v="25.123999999999999"/>
    <n v="2607544.588"/>
    <n v="4.41"/>
    <n v="9.24"/>
    <n v="958991.88"/>
    <x v="0"/>
  </r>
  <r>
    <n v="2016"/>
    <s v="LIG"/>
    <s v="Coal"/>
    <n v="2003"/>
    <n v="14"/>
    <n v="28042"/>
    <n v="0.15"/>
    <n v="8.8000000000000007"/>
    <n v="17626.400000000001"/>
    <x v="1"/>
  </r>
  <r>
    <n v="2016"/>
    <s v="WC"/>
    <s v="Coal"/>
    <n v="1254"/>
    <n v="14"/>
    <n v="17556"/>
    <n v="0.15"/>
    <n v="8.8000000000000007"/>
    <n v="11035.2"/>
    <x v="0"/>
  </r>
  <r>
    <n v="2016"/>
    <s v="LIG"/>
    <s v="Coal"/>
    <n v="354184"/>
    <n v="13.536"/>
    <n v="4794234.6239999998"/>
    <n v="0.98"/>
    <n v="10.4"/>
    <n v="3683513.6"/>
    <x v="1"/>
  </r>
  <r>
    <n v="2016"/>
    <s v="BIT"/>
    <s v="Coal"/>
    <n v="47405"/>
    <n v="23.686"/>
    <n v="1122834.83"/>
    <n v="1.1100000000000001"/>
    <n v="11.4"/>
    <n v="540417"/>
    <x v="0"/>
  </r>
  <r>
    <n v="2016"/>
    <s v="BIT"/>
    <s v="Coal"/>
    <n v="33099"/>
    <n v="22.472999999999999"/>
    <n v="743833.82699999993"/>
    <n v="0.53"/>
    <n v="12.6"/>
    <n v="417047.39999999997"/>
    <x v="0"/>
  </r>
  <r>
    <n v="2016"/>
    <s v="BIT"/>
    <s v="Coal"/>
    <n v="24434"/>
    <n v="22.888999999999999"/>
    <n v="559269.826"/>
    <n v="0.41"/>
    <n v="7.4"/>
    <n v="180811.6"/>
    <x v="0"/>
  </r>
  <r>
    <n v="2016"/>
    <s v="BIT"/>
    <s v="Coal"/>
    <n v="45347"/>
    <n v="22.341000000000001"/>
    <n v="1013097.327"/>
    <n v="0.53"/>
    <n v="12.9"/>
    <n v="584976.30000000005"/>
    <x v="0"/>
  </r>
  <r>
    <n v="2016"/>
    <s v="BIT"/>
    <s v="Coal"/>
    <n v="113948"/>
    <n v="21.042000000000002"/>
    <n v="2397693.8160000001"/>
    <n v="0.39"/>
    <n v="13.3"/>
    <n v="1515508.4000000001"/>
    <x v="0"/>
  </r>
  <r>
    <n v="2016"/>
    <s v="SUB"/>
    <s v="Coal"/>
    <n v="33691"/>
    <n v="19.655999999999999"/>
    <n v="662230.29599999997"/>
    <n v="0.82"/>
    <n v="8.1"/>
    <n v="272897.09999999998"/>
    <x v="0"/>
  </r>
  <r>
    <n v="2016"/>
    <s v="BIT"/>
    <s v="Coal"/>
    <n v="42580"/>
    <n v="23.06"/>
    <n v="981894.79999999993"/>
    <n v="2.91"/>
    <n v="8.1"/>
    <n v="344898"/>
    <x v="0"/>
  </r>
  <r>
    <n v="2016"/>
    <s v="BIT"/>
    <s v="Coal"/>
    <n v="36660"/>
    <n v="22.11"/>
    <n v="810552.6"/>
    <n v="3.04"/>
    <n v="8.8000000000000007"/>
    <n v="322608"/>
    <x v="0"/>
  </r>
  <r>
    <n v="2016"/>
    <s v="SUB"/>
    <s v="Coal"/>
    <n v="163851"/>
    <n v="17.91"/>
    <n v="2934571.41"/>
    <n v="0.23"/>
    <n v="4.9000000000000004"/>
    <n v="802869.9"/>
    <x v="0"/>
  </r>
  <r>
    <n v="2016"/>
    <s v="SUB"/>
    <s v="Coal"/>
    <n v="98284"/>
    <n v="16.809999999999999"/>
    <n v="1652154.0399999998"/>
    <n v="0.28000000000000003"/>
    <n v="6.2"/>
    <n v="609360.80000000005"/>
    <x v="0"/>
  </r>
  <r>
    <n v="2016"/>
    <s v="SUB"/>
    <s v="Coal"/>
    <n v="49222"/>
    <n v="17.72"/>
    <n v="872213.84"/>
    <n v="0.2"/>
    <n v="4.4000000000000004"/>
    <n v="216576.80000000002"/>
    <x v="0"/>
  </r>
  <r>
    <n v="2016"/>
    <s v="SUB"/>
    <s v="Coal"/>
    <n v="114062"/>
    <n v="16.73"/>
    <n v="1908257.26"/>
    <n v="0.28000000000000003"/>
    <n v="6"/>
    <n v="684372"/>
    <x v="0"/>
  </r>
  <r>
    <n v="2016"/>
    <s v="LIG"/>
    <s v="Coal"/>
    <n v="469757"/>
    <n v="12.53"/>
    <n v="5886055.21"/>
    <n v="1.1000000000000001"/>
    <n v="19.399999999999999"/>
    <n v="9113285.7999999989"/>
    <x v="1"/>
  </r>
  <r>
    <n v="2016"/>
    <s v="SUB"/>
    <s v="Coal"/>
    <n v="32429"/>
    <n v="18.033000000000001"/>
    <n v="584792.15700000001"/>
    <n v="0.22"/>
    <n v="4.7"/>
    <n v="152416.30000000002"/>
    <x v="0"/>
  </r>
  <r>
    <n v="2016"/>
    <s v="SUB"/>
    <s v="Coal"/>
    <n v="16326"/>
    <n v="17.792000000000002"/>
    <n v="290472.19200000004"/>
    <n v="0.23"/>
    <n v="4.7"/>
    <n v="76732.2"/>
    <x v="0"/>
  </r>
  <r>
    <n v="2016"/>
    <s v="SUB"/>
    <s v="Coal"/>
    <n v="49444"/>
    <n v="17.962"/>
    <n v="888113.12800000003"/>
    <n v="0.25"/>
    <n v="4.7"/>
    <n v="232386.80000000002"/>
    <x v="0"/>
  </r>
  <r>
    <n v="2016"/>
    <s v="SUB"/>
    <s v="Coal"/>
    <n v="32707"/>
    <n v="17.257000000000001"/>
    <n v="564424.69900000002"/>
    <n v="0.24"/>
    <n v="4"/>
    <n v="130828"/>
    <x v="0"/>
  </r>
  <r>
    <n v="2016"/>
    <s v="SUB"/>
    <s v="Coal"/>
    <n v="16351"/>
    <n v="17.7"/>
    <n v="289412.7"/>
    <n v="0.18"/>
    <n v="4.5"/>
    <n v="73579.5"/>
    <x v="0"/>
  </r>
  <r>
    <n v="2016"/>
    <s v="SUB"/>
    <s v="Coal"/>
    <n v="16259"/>
    <n v="17.556000000000001"/>
    <n v="285443.00400000002"/>
    <n v="0.2"/>
    <n v="4.3"/>
    <n v="69913.7"/>
    <x v="0"/>
  </r>
  <r>
    <n v="2016"/>
    <s v="SUB"/>
    <s v="Coal"/>
    <n v="16317"/>
    <n v="17.41"/>
    <n v="284078.97000000003"/>
    <n v="0.19"/>
    <n v="4.2"/>
    <n v="68531.400000000009"/>
    <x v="0"/>
  </r>
  <r>
    <n v="2016"/>
    <s v="SUB"/>
    <s v="Coal"/>
    <n v="32858"/>
    <n v="17.765999999999998"/>
    <n v="583755.22799999989"/>
    <n v="0.2"/>
    <n v="5.2"/>
    <n v="170861.6"/>
    <x v="0"/>
  </r>
  <r>
    <n v="2016"/>
    <s v="BIT"/>
    <s v="Coal"/>
    <n v="46431"/>
    <n v="22.96"/>
    <n v="1066055.76"/>
    <n v="3.38"/>
    <n v="8.6999999999999993"/>
    <n v="403949.69999999995"/>
    <x v="0"/>
  </r>
  <r>
    <n v="2016"/>
    <s v="BIT"/>
    <s v="Coal"/>
    <n v="87543"/>
    <n v="22.46"/>
    <n v="1966215.78"/>
    <n v="3.6"/>
    <n v="10.1"/>
    <n v="884184.29999999993"/>
    <x v="0"/>
  </r>
  <r>
    <n v="2016"/>
    <s v="SUB"/>
    <s v="Coal"/>
    <n v="102526"/>
    <n v="17.702999999999999"/>
    <n v="1815017.7779999999"/>
    <n v="0.21"/>
    <n v="5.0999999999999996"/>
    <n v="522882.6"/>
    <x v="0"/>
  </r>
  <r>
    <n v="2016"/>
    <s v="SUB"/>
    <s v="Coal"/>
    <n v="15865"/>
    <n v="17.853999999999999"/>
    <n v="283253.70999999996"/>
    <n v="0.23"/>
    <n v="4.8"/>
    <n v="76152"/>
    <x v="0"/>
  </r>
  <r>
    <n v="2016"/>
    <s v="BIT"/>
    <s v="Coal"/>
    <n v="9747"/>
    <n v="23.02"/>
    <n v="224375.94"/>
    <n v="2.85"/>
    <n v="8"/>
    <n v="77976"/>
    <x v="0"/>
  </r>
  <r>
    <n v="2016"/>
    <s v="BIT"/>
    <s v="Coal"/>
    <n v="42224"/>
    <n v="22.75"/>
    <n v="960596"/>
    <n v="2.54"/>
    <n v="8.3000000000000007"/>
    <n v="350459.2"/>
    <x v="0"/>
  </r>
  <r>
    <n v="2016"/>
    <s v="BIT"/>
    <s v="Coal"/>
    <n v="19342"/>
    <n v="22.32"/>
    <n v="431713.44"/>
    <n v="3.28"/>
    <n v="7.6"/>
    <n v="146999.19999999998"/>
    <x v="0"/>
  </r>
  <r>
    <n v="2016"/>
    <s v="BIT"/>
    <s v="Coal"/>
    <n v="43115"/>
    <n v="23.63"/>
    <n v="1018807.45"/>
    <n v="2.78"/>
    <n v="7.9"/>
    <n v="340608.5"/>
    <x v="0"/>
  </r>
  <r>
    <n v="2016"/>
    <s v="LIG"/>
    <s v="Coal"/>
    <n v="156017"/>
    <n v="13.66"/>
    <n v="2131192.2200000002"/>
    <n v="0.88"/>
    <n v="14.9"/>
    <n v="2324653.3000000003"/>
    <x v="1"/>
  </r>
  <r>
    <n v="2016"/>
    <s v="BIT"/>
    <s v="Coal"/>
    <n v="13028"/>
    <n v="25.02"/>
    <n v="325960.56"/>
    <n v="0.86"/>
    <n v="10.7"/>
    <n v="139399.59999999998"/>
    <x v="0"/>
  </r>
  <r>
    <n v="2016"/>
    <s v="BIT"/>
    <s v="Coal"/>
    <n v="26059"/>
    <n v="24.89"/>
    <n v="648608.51"/>
    <n v="0.87"/>
    <n v="11.1"/>
    <n v="289254.89999999997"/>
    <x v="0"/>
  </r>
  <r>
    <n v="2016"/>
    <s v="BIT"/>
    <s v="Coal"/>
    <n v="13104"/>
    <n v="24.69"/>
    <n v="323537.76"/>
    <n v="0.68"/>
    <n v="12.8"/>
    <n v="167731.20000000001"/>
    <x v="0"/>
  </r>
  <r>
    <n v="2016"/>
    <s v="BIT"/>
    <s v="Coal"/>
    <n v="12829"/>
    <n v="24.46"/>
    <n v="313797.34000000003"/>
    <n v="0.73"/>
    <n v="10.1"/>
    <n v="129572.9"/>
    <x v="0"/>
  </r>
  <r>
    <n v="2016"/>
    <s v="BIT"/>
    <s v="Coal"/>
    <n v="44138"/>
    <n v="25.497"/>
    <n v="1125386.5859999999"/>
    <n v="0.86"/>
    <n v="13.3"/>
    <n v="587035.4"/>
    <x v="0"/>
  </r>
  <r>
    <n v="2016"/>
    <s v="BIT"/>
    <s v="Coal"/>
    <n v="23869"/>
    <n v="25.276"/>
    <n v="603312.84400000004"/>
    <n v="1.22"/>
    <n v="10.6"/>
    <n v="253011.4"/>
    <x v="0"/>
  </r>
  <r>
    <n v="2016"/>
    <s v="BIT"/>
    <s v="Coal"/>
    <n v="11740"/>
    <n v="25.044"/>
    <n v="294016.56"/>
    <n v="0.81"/>
    <n v="11.4"/>
    <n v="133836"/>
    <x v="0"/>
  </r>
  <r>
    <n v="2016"/>
    <s v="BIT"/>
    <s v="Coal"/>
    <n v="11909"/>
    <n v="25.265999999999998"/>
    <n v="300892.79399999999"/>
    <n v="0.63"/>
    <n v="10.5"/>
    <n v="125044.5"/>
    <x v="0"/>
  </r>
  <r>
    <n v="2016"/>
    <s v="BIT"/>
    <s v="Coal"/>
    <n v="25175"/>
    <n v="24.259"/>
    <n v="610720.32499999995"/>
    <n v="0.69"/>
    <n v="13.7"/>
    <n v="344897.5"/>
    <x v="0"/>
  </r>
  <r>
    <n v="2016"/>
    <s v="BIT"/>
    <s v="Coal"/>
    <n v="34210"/>
    <n v="25.82"/>
    <n v="883302.2"/>
    <n v="1.08"/>
    <n v="9.9"/>
    <n v="338679"/>
    <x v="0"/>
  </r>
  <r>
    <n v="2016"/>
    <s v="BIT"/>
    <s v="Coal"/>
    <n v="34903"/>
    <n v="24.72"/>
    <n v="862802.15999999992"/>
    <n v="0.84"/>
    <n v="12.9"/>
    <n v="450248.7"/>
    <x v="0"/>
  </r>
  <r>
    <n v="2016"/>
    <s v="BIT"/>
    <s v="Coal"/>
    <n v="10968"/>
    <n v="25.431999999999999"/>
    <n v="278938.17599999998"/>
    <n v="0.87"/>
    <n v="11.3"/>
    <n v="123938.40000000001"/>
    <x v="0"/>
  </r>
  <r>
    <n v="2016"/>
    <s v="BIT"/>
    <s v="Coal"/>
    <n v="11935"/>
    <n v="24.542000000000002"/>
    <n v="292908.77"/>
    <n v="0.78"/>
    <n v="12.8"/>
    <n v="152768"/>
    <x v="0"/>
  </r>
  <r>
    <n v="2016"/>
    <s v="SUB"/>
    <s v="Coal"/>
    <n v="17808"/>
    <n v="17.568000000000001"/>
    <n v="312850.94400000002"/>
    <n v="0.21"/>
    <n v="5.8"/>
    <n v="103286.39999999999"/>
    <x v="0"/>
  </r>
  <r>
    <n v="2016"/>
    <s v="SUB"/>
    <s v="Coal"/>
    <n v="35337"/>
    <n v="17.577999999999999"/>
    <n v="621153.78599999996"/>
    <n v="0.21"/>
    <n v="4.4000000000000004"/>
    <n v="155482.80000000002"/>
    <x v="0"/>
  </r>
  <r>
    <n v="2016"/>
    <s v="SUB"/>
    <s v="Coal"/>
    <n v="17309"/>
    <n v="17.172000000000001"/>
    <n v="297230.14799999999"/>
    <n v="0.27"/>
    <n v="4.2"/>
    <n v="72697.8"/>
    <x v="0"/>
  </r>
  <r>
    <n v="2016"/>
    <s v="SUB"/>
    <s v="Coal"/>
    <n v="17702"/>
    <n v="17.815999999999999"/>
    <n v="315378.83199999999"/>
    <n v="0.22"/>
    <n v="5.2"/>
    <n v="92050.400000000009"/>
    <x v="0"/>
  </r>
  <r>
    <n v="2016"/>
    <s v="SUB"/>
    <s v="Coal"/>
    <n v="17700"/>
    <n v="17.838000000000001"/>
    <n v="315732.60000000003"/>
    <n v="0.28999999999999998"/>
    <n v="5.2"/>
    <n v="92040"/>
    <x v="0"/>
  </r>
  <r>
    <n v="2016"/>
    <s v="SUB"/>
    <s v="Coal"/>
    <n v="17745"/>
    <n v="17.783999999999999"/>
    <n v="315577.07999999996"/>
    <n v="0.22"/>
    <n v="5.3"/>
    <n v="94048.5"/>
    <x v="0"/>
  </r>
  <r>
    <n v="2016"/>
    <s v="BIT"/>
    <s v="Coal"/>
    <n v="8726"/>
    <n v="26.044"/>
    <n v="227259.94400000002"/>
    <n v="0.94"/>
    <n v="9.1999999999999993"/>
    <n v="80279.199999999997"/>
    <x v="0"/>
  </r>
  <r>
    <n v="2016"/>
    <s v="BIT"/>
    <s v="Coal"/>
    <n v="147547"/>
    <n v="18.2"/>
    <n v="2685355.4"/>
    <n v="0.64"/>
    <n v="15.8"/>
    <n v="2331242.6"/>
    <x v="0"/>
  </r>
  <r>
    <n v="2016"/>
    <s v="LIG"/>
    <s v="Coal"/>
    <n v="373741"/>
    <n v="13.064"/>
    <n v="4882552.4239999996"/>
    <n v="0.81"/>
    <n v="14.06"/>
    <n v="5254798.46"/>
    <x v="1"/>
  </r>
  <r>
    <n v="2016"/>
    <s v="SUB"/>
    <s v="Coal"/>
    <n v="41935"/>
    <n v="16.768000000000001"/>
    <n v="703166.08000000007"/>
    <n v="0.28999999999999998"/>
    <n v="6.2"/>
    <n v="259997"/>
    <x v="0"/>
  </r>
  <r>
    <n v="2016"/>
    <s v="SUB"/>
    <s v="Coal"/>
    <n v="14012"/>
    <n v="17.745999999999999"/>
    <n v="248656.95199999999"/>
    <n v="0.21"/>
    <n v="4.3"/>
    <n v="60251.6"/>
    <x v="0"/>
  </r>
  <r>
    <n v="2016"/>
    <s v="SUB"/>
    <s v="Coal"/>
    <n v="13851"/>
    <n v="18.082000000000001"/>
    <n v="250453.78200000001"/>
    <n v="0.21"/>
    <n v="4.5"/>
    <n v="62329.5"/>
    <x v="0"/>
  </r>
  <r>
    <n v="2016"/>
    <s v="SUB"/>
    <s v="Coal"/>
    <n v="27704"/>
    <n v="17.876000000000001"/>
    <n v="495236.70400000003"/>
    <n v="0.24"/>
    <n v="5"/>
    <n v="138520"/>
    <x v="0"/>
  </r>
  <r>
    <n v="2016"/>
    <s v="BIT"/>
    <s v="Coal"/>
    <n v="1417"/>
    <n v="26.01"/>
    <n v="36856.170000000006"/>
    <n v="2.4900000000000002"/>
    <n v="7.3"/>
    <n v="10344.1"/>
    <x v="0"/>
  </r>
  <r>
    <n v="2016"/>
    <s v="BIT"/>
    <s v="Coal"/>
    <n v="12366"/>
    <n v="25.75"/>
    <n v="318424.5"/>
    <n v="0.87"/>
    <n v="7.3"/>
    <n v="90271.8"/>
    <x v="0"/>
  </r>
  <r>
    <n v="2016"/>
    <s v="BIT"/>
    <s v="Coal"/>
    <n v="1338"/>
    <n v="24.66"/>
    <n v="32995.08"/>
    <n v="0.74"/>
    <n v="10.8"/>
    <n v="14450.400000000001"/>
    <x v="0"/>
  </r>
  <r>
    <n v="2016"/>
    <s v="BIT"/>
    <s v="Coal"/>
    <n v="11854"/>
    <n v="24.4"/>
    <n v="289237.59999999998"/>
    <n v="0.85"/>
    <n v="12"/>
    <n v="142248"/>
    <x v="0"/>
  </r>
  <r>
    <n v="2016"/>
    <s v="BIT"/>
    <s v="Coal"/>
    <n v="12169"/>
    <n v="25.58"/>
    <n v="311283.01999999996"/>
    <n v="2.84"/>
    <n v="8.8000000000000007"/>
    <n v="107087.20000000001"/>
    <x v="0"/>
  </r>
  <r>
    <n v="2016"/>
    <s v="SUB"/>
    <s v="Coal"/>
    <n v="149068"/>
    <n v="18.675999999999998"/>
    <n v="2783993.9679999999"/>
    <n v="0.47"/>
    <n v="10.199999999999999"/>
    <n v="1520493.5999999999"/>
    <x v="0"/>
  </r>
  <r>
    <n v="2016"/>
    <s v="SUB"/>
    <s v="Coal"/>
    <n v="33732"/>
    <n v="16.876000000000001"/>
    <n v="569261.23200000008"/>
    <n v="0.68"/>
    <n v="17.8"/>
    <n v="600429.6"/>
    <x v="0"/>
  </r>
  <r>
    <n v="2016"/>
    <s v="SUB"/>
    <s v="Coal"/>
    <n v="73297"/>
    <n v="16.876000000000001"/>
    <n v="1236960.172"/>
    <n v="0.68"/>
    <n v="17.8"/>
    <n v="1304686.6000000001"/>
    <x v="0"/>
  </r>
  <r>
    <n v="2016"/>
    <s v="BIT"/>
    <s v="Coal"/>
    <n v="43959"/>
    <n v="23.638000000000002"/>
    <n v="1039102.8420000001"/>
    <n v="0.64"/>
    <n v="11.8"/>
    <n v="518716.2"/>
    <x v="0"/>
  </r>
  <r>
    <n v="2016"/>
    <s v="BIT"/>
    <s v="Coal"/>
    <n v="12209"/>
    <n v="23.722000000000001"/>
    <n v="289621.89800000004"/>
    <n v="0.66"/>
    <n v="11.9"/>
    <n v="145287.1"/>
    <x v="0"/>
  </r>
  <r>
    <n v="2016"/>
    <s v="BIT"/>
    <s v="Coal"/>
    <n v="19681"/>
    <n v="23.588999999999999"/>
    <n v="464255.109"/>
    <n v="0.54"/>
    <n v="10.199999999999999"/>
    <n v="200746.19999999998"/>
    <x v="0"/>
  </r>
  <r>
    <n v="2016"/>
    <s v="BIT"/>
    <s v="Coal"/>
    <n v="22795"/>
    <n v="21.254999999999999"/>
    <n v="484507.72499999998"/>
    <n v="0.39"/>
    <n v="12.9"/>
    <n v="294055.5"/>
    <x v="0"/>
  </r>
  <r>
    <n v="2016"/>
    <s v="BIT"/>
    <s v="Coal"/>
    <n v="33934"/>
    <n v="23.722000000000001"/>
    <n v="804982.348"/>
    <n v="3.71"/>
    <n v="11.81"/>
    <n v="400760.54000000004"/>
    <x v="0"/>
  </r>
  <r>
    <n v="2016"/>
    <s v="BIT"/>
    <s v="Coal"/>
    <n v="4726"/>
    <n v="23.832000000000001"/>
    <n v="112630.03200000001"/>
    <n v="3.8"/>
    <n v="11.8"/>
    <n v="55766.8"/>
    <x v="0"/>
  </r>
  <r>
    <n v="2016"/>
    <s v="BIT"/>
    <s v="Coal"/>
    <n v="4726"/>
    <n v="23.832000000000001"/>
    <n v="112630.03200000001"/>
    <n v="3.8"/>
    <n v="11.8"/>
    <n v="55766.8"/>
    <x v="0"/>
  </r>
  <r>
    <n v="2016"/>
    <s v="BIT"/>
    <s v="Coal"/>
    <n v="25746"/>
    <n v="26.062000000000001"/>
    <n v="670992.25199999998"/>
    <n v="2.2599999999999998"/>
    <n v="7.36"/>
    <n v="189490.56"/>
    <x v="0"/>
  </r>
  <r>
    <n v="2016"/>
    <s v="BIT"/>
    <s v="Coal"/>
    <n v="452720"/>
    <n v="24.943999999999999"/>
    <n v="11292647.68"/>
    <n v="3.24"/>
    <n v="9.5299999999999994"/>
    <n v="4314421.5999999996"/>
    <x v="0"/>
  </r>
  <r>
    <n v="2016"/>
    <s v="BIT"/>
    <s v="Coal"/>
    <n v="144373"/>
    <n v="26.256"/>
    <n v="3790657.4879999999"/>
    <n v="3.02"/>
    <n v="7.4"/>
    <n v="1068360.2"/>
    <x v="0"/>
  </r>
  <r>
    <n v="2016"/>
    <s v="BIT"/>
    <s v="Coal"/>
    <n v="1742"/>
    <n v="24.995999999999999"/>
    <n v="43543.031999999999"/>
    <n v="4.5"/>
    <n v="10.39"/>
    <n v="18099.38"/>
    <x v="0"/>
  </r>
  <r>
    <n v="2016"/>
    <s v="BIT"/>
    <s v="Coal"/>
    <n v="38558"/>
    <n v="25.085999999999999"/>
    <n v="967265.9879999999"/>
    <n v="4.24"/>
    <n v="9.17"/>
    <n v="353576.86"/>
    <x v="0"/>
  </r>
  <r>
    <n v="2016"/>
    <s v="BIT"/>
    <s v="Coal"/>
    <n v="42028"/>
    <n v="24.992000000000001"/>
    <n v="1050363.7760000001"/>
    <n v="2.9"/>
    <n v="9.25"/>
    <n v="388759"/>
    <x v="0"/>
  </r>
  <r>
    <n v="2016"/>
    <s v="SUB"/>
    <s v="Coal"/>
    <n v="42369"/>
    <n v="17.684999999999999"/>
    <n v="749295.7649999999"/>
    <n v="0.21"/>
    <n v="4.2"/>
    <n v="177949.80000000002"/>
    <x v="0"/>
  </r>
  <r>
    <n v="2016"/>
    <s v="SUB"/>
    <s v="Coal"/>
    <n v="139894"/>
    <n v="18.489999999999998"/>
    <n v="2586640.0599999996"/>
    <n v="1.03"/>
    <n v="15.2"/>
    <n v="2126388.7999999998"/>
    <x v="0"/>
  </r>
  <r>
    <n v="2016"/>
    <s v="SUB"/>
    <s v="Coal"/>
    <n v="90485"/>
    <n v="17.7"/>
    <n v="1601584.5"/>
    <n v="0.2"/>
    <n v="4.4000000000000004"/>
    <n v="398134.00000000006"/>
    <x v="0"/>
  </r>
  <r>
    <n v="2016"/>
    <s v="SUB"/>
    <s v="Coal"/>
    <n v="15088"/>
    <n v="18.23"/>
    <n v="275054.24"/>
    <n v="0.2"/>
    <n v="4.4000000000000004"/>
    <n v="66387.200000000012"/>
    <x v="0"/>
  </r>
  <r>
    <n v="2016"/>
    <s v="BIT"/>
    <s v="Coal"/>
    <n v="109129"/>
    <n v="23"/>
    <n v="2509967"/>
    <n v="0.5"/>
    <n v="11"/>
    <n v="1200419"/>
    <x v="0"/>
  </r>
  <r>
    <n v="2016"/>
    <s v="BIT"/>
    <s v="Coal"/>
    <n v="107262"/>
    <n v="26.32"/>
    <n v="2823135.84"/>
    <n v="2.97"/>
    <n v="7.3"/>
    <n v="783012.6"/>
    <x v="0"/>
  </r>
  <r>
    <n v="2016"/>
    <s v="BIT"/>
    <s v="Coal"/>
    <n v="44149"/>
    <n v="25.15"/>
    <n v="1110347.3499999999"/>
    <n v="2.73"/>
    <n v="9"/>
    <n v="397341"/>
    <x v="0"/>
  </r>
  <r>
    <n v="2016"/>
    <s v="BIT"/>
    <s v="Coal"/>
    <n v="31915"/>
    <n v="22.513999999999999"/>
    <n v="718534.30999999994"/>
    <n v="2.99"/>
    <n v="8.4"/>
    <n v="268086"/>
    <x v="0"/>
  </r>
  <r>
    <n v="2016"/>
    <s v="BIT"/>
    <s v="Coal"/>
    <n v="26388"/>
    <n v="22.553999999999998"/>
    <n v="595154.95199999993"/>
    <n v="3.12"/>
    <n v="7.5"/>
    <n v="197910"/>
    <x v="0"/>
  </r>
  <r>
    <n v="2016"/>
    <s v="BIT"/>
    <s v="Coal"/>
    <n v="26367"/>
    <n v="22.332000000000001"/>
    <n v="588827.84400000004"/>
    <n v="3.01"/>
    <n v="8.6"/>
    <n v="226756.19999999998"/>
    <x v="0"/>
  </r>
  <r>
    <n v="2016"/>
    <s v="BIT"/>
    <s v="Coal"/>
    <n v="18389"/>
    <n v="23.474"/>
    <n v="431663.386"/>
    <n v="2.4"/>
    <n v="8.6"/>
    <n v="158145.4"/>
    <x v="0"/>
  </r>
  <r>
    <n v="2016"/>
    <s v="BIT"/>
    <s v="Coal"/>
    <n v="34300"/>
    <n v="22.448"/>
    <n v="769966.4"/>
    <n v="3.18"/>
    <n v="8.9"/>
    <n v="305270"/>
    <x v="0"/>
  </r>
  <r>
    <n v="2016"/>
    <s v="BIT"/>
    <s v="Coal"/>
    <n v="31390"/>
    <n v="23.99"/>
    <n v="753046.1"/>
    <n v="2.67"/>
    <n v="8.4"/>
    <n v="263676"/>
    <x v="0"/>
  </r>
  <r>
    <n v="2016"/>
    <s v="SUB"/>
    <s v="Coal"/>
    <n v="31921"/>
    <n v="17.402000000000001"/>
    <n v="555489.24200000009"/>
    <n v="0.21"/>
    <n v="4.4000000000000004"/>
    <n v="140452.40000000002"/>
    <x v="0"/>
  </r>
  <r>
    <n v="2016"/>
    <s v="BIT"/>
    <s v="Coal"/>
    <n v="10795"/>
    <n v="24.521999999999998"/>
    <n v="264714.99"/>
    <n v="0.71"/>
    <n v="11.9"/>
    <n v="128460.5"/>
    <x v="0"/>
  </r>
  <r>
    <n v="2016"/>
    <s v="BIT"/>
    <s v="Coal"/>
    <n v="149685"/>
    <n v="25.128"/>
    <n v="3761284.68"/>
    <n v="3.09"/>
    <n v="7"/>
    <n v="1047795"/>
    <x v="0"/>
  </r>
  <r>
    <n v="2016"/>
    <s v="SUB"/>
    <s v="Coal"/>
    <n v="127021"/>
    <n v="17.675999999999998"/>
    <n v="2245223.196"/>
    <n v="0.2"/>
    <n v="4.3"/>
    <n v="546190.29999999993"/>
    <x v="0"/>
  </r>
  <r>
    <n v="2016"/>
    <s v="SUB"/>
    <s v="Coal"/>
    <n v="78878"/>
    <n v="17.702000000000002"/>
    <n v="1396298.3560000001"/>
    <n v="0.55000000000000004"/>
    <n v="5.3"/>
    <n v="418053.39999999997"/>
    <x v="0"/>
  </r>
  <r>
    <n v="2016"/>
    <s v="SUB"/>
    <s v="Coal"/>
    <n v="63754"/>
    <n v="17.657"/>
    <n v="1125704.378"/>
    <n v="0.28999999999999998"/>
    <n v="5.4"/>
    <n v="344271.60000000003"/>
    <x v="0"/>
  </r>
  <r>
    <n v="2016"/>
    <s v="SUB"/>
    <s v="Coal"/>
    <n v="156749"/>
    <n v="17.934000000000001"/>
    <n v="2811136.5660000001"/>
    <n v="0.24"/>
    <n v="5"/>
    <n v="783745"/>
    <x v="0"/>
  </r>
  <r>
    <n v="2016"/>
    <s v="SUB"/>
    <s v="Coal"/>
    <n v="187158"/>
    <n v="18.911000000000001"/>
    <n v="3539344.9380000001"/>
    <n v="0.33"/>
    <n v="4.0999999999999996"/>
    <n v="767347.79999999993"/>
    <x v="0"/>
  </r>
  <r>
    <n v="2016"/>
    <s v="SUB"/>
    <s v="Coal"/>
    <n v="87525"/>
    <n v="18.849"/>
    <n v="1649758.7250000001"/>
    <n v="0.39"/>
    <n v="4.5"/>
    <n v="393862.5"/>
    <x v="0"/>
  </r>
  <r>
    <n v="2016"/>
    <s v="SUB"/>
    <s v="Coal"/>
    <n v="207181"/>
    <n v="18.760000000000002"/>
    <n v="3886715.5600000005"/>
    <n v="0.32"/>
    <n v="3.8"/>
    <n v="787287.79999999993"/>
    <x v="0"/>
  </r>
  <r>
    <n v="2016"/>
    <s v="SUB"/>
    <s v="Coal"/>
    <n v="233341"/>
    <n v="18.751999999999999"/>
    <n v="4375610.432"/>
    <n v="0.35"/>
    <n v="4.5999999999999996"/>
    <n v="1073368.5999999999"/>
    <x v="0"/>
  </r>
  <r>
    <n v="2016"/>
    <s v="BIT"/>
    <s v="Coal"/>
    <n v="4292"/>
    <n v="22.867999999999999"/>
    <n v="98149.455999999991"/>
    <n v="3.88"/>
    <n v="16.5"/>
    <n v="70818"/>
    <x v="0"/>
  </r>
  <r>
    <n v="2016"/>
    <s v="BIT"/>
    <s v="Coal"/>
    <n v="9991"/>
    <n v="25.748000000000001"/>
    <n v="257248.26800000001"/>
    <n v="3.08"/>
    <n v="8.4"/>
    <n v="83924.400000000009"/>
    <x v="0"/>
  </r>
  <r>
    <n v="2016"/>
    <s v="BIT"/>
    <s v="Coal"/>
    <n v="1687"/>
    <n v="16.052"/>
    <n v="27079.723999999998"/>
    <n v="1.5"/>
    <n v="29.4"/>
    <n v="49597.799999999996"/>
    <x v="0"/>
  </r>
  <r>
    <n v="2016"/>
    <s v="BIT"/>
    <s v="Coal"/>
    <n v="46911"/>
    <n v="22.638000000000002"/>
    <n v="1061971.2180000001"/>
    <n v="2.2400000000000002"/>
    <n v="20.3"/>
    <n v="952293.3"/>
    <x v="0"/>
  </r>
  <r>
    <n v="2016"/>
    <s v="BIT"/>
    <s v="Coal"/>
    <n v="28446"/>
    <n v="26.096"/>
    <n v="742326.81599999999"/>
    <n v="2.19"/>
    <n v="7.1"/>
    <n v="201966.59999999998"/>
    <x v="0"/>
  </r>
  <r>
    <n v="2016"/>
    <s v="BIT"/>
    <s v="Coal"/>
    <n v="8135"/>
    <n v="23.545999999999999"/>
    <n v="191546.71"/>
    <n v="3.33"/>
    <n v="16.3"/>
    <n v="132600.5"/>
    <x v="0"/>
  </r>
  <r>
    <n v="2016"/>
    <s v="BIT"/>
    <s v="Coal"/>
    <n v="76528"/>
    <n v="26.425999999999998"/>
    <n v="2022328.9279999998"/>
    <n v="3.28"/>
    <n v="7.7"/>
    <n v="589265.6"/>
    <x v="0"/>
  </r>
  <r>
    <n v="2016"/>
    <s v="BIT"/>
    <s v="Coal"/>
    <n v="10273"/>
    <n v="22.213999999999999"/>
    <n v="228204.42199999999"/>
    <n v="2.71"/>
    <n v="21.8"/>
    <n v="223951.4"/>
    <x v="0"/>
  </r>
  <r>
    <n v="2016"/>
    <s v="BIT"/>
    <s v="Coal"/>
    <n v="16285"/>
    <n v="21.795999999999999"/>
    <n v="354947.86"/>
    <n v="1.89"/>
    <n v="18.600000000000001"/>
    <n v="302901"/>
    <x v="0"/>
  </r>
  <r>
    <n v="2016"/>
    <s v="WC"/>
    <s v="Coal"/>
    <n v="1425"/>
    <n v="15.938000000000001"/>
    <n v="22711.65"/>
    <n v="3.67"/>
    <n v="40"/>
    <n v="57000"/>
    <x v="0"/>
  </r>
  <r>
    <n v="2016"/>
    <s v="BIT"/>
    <s v="Coal"/>
    <n v="9706"/>
    <n v="25.707999999999998"/>
    <n v="249521.848"/>
    <n v="2.93"/>
    <n v="8.9"/>
    <n v="86383.400000000009"/>
    <x v="0"/>
  </r>
  <r>
    <n v="2016"/>
    <s v="BIT"/>
    <s v="Coal"/>
    <n v="17930"/>
    <n v="23.908000000000001"/>
    <n v="428670.44"/>
    <n v="3.3"/>
    <n v="17.600000000000001"/>
    <n v="315568"/>
    <x v="0"/>
  </r>
  <r>
    <n v="2016"/>
    <s v="BIT"/>
    <s v="Coal"/>
    <n v="2910"/>
    <n v="24.356000000000002"/>
    <n v="70875.960000000006"/>
    <n v="2.11"/>
    <n v="16.3"/>
    <n v="47433"/>
    <x v="0"/>
  </r>
  <r>
    <n v="2016"/>
    <s v="BIT"/>
    <s v="Coal"/>
    <n v="2097"/>
    <n v="24.38"/>
    <n v="51124.86"/>
    <n v="2.17"/>
    <n v="13.1"/>
    <n v="27470.7"/>
    <x v="0"/>
  </r>
  <r>
    <n v="2016"/>
    <s v="BIT"/>
    <s v="Coal"/>
    <n v="6331"/>
    <n v="18.391999999999999"/>
    <n v="116439.75199999999"/>
    <n v="2.4"/>
    <n v="26.1"/>
    <n v="165239.1"/>
    <x v="0"/>
  </r>
  <r>
    <n v="2016"/>
    <s v="BIT"/>
    <s v="Coal"/>
    <n v="8473"/>
    <n v="22.812000000000001"/>
    <n v="193286.076"/>
    <n v="1.72"/>
    <n v="16.600000000000001"/>
    <n v="140651.80000000002"/>
    <x v="0"/>
  </r>
  <r>
    <n v="2016"/>
    <s v="BIT"/>
    <s v="Coal"/>
    <n v="7012"/>
    <n v="24.091999999999999"/>
    <n v="168933.10399999999"/>
    <n v="2.5099999999999998"/>
    <n v="13.1"/>
    <n v="91857.2"/>
    <x v="0"/>
  </r>
  <r>
    <n v="2016"/>
    <s v="WC"/>
    <s v="Coal"/>
    <n v="4335"/>
    <n v="17.552"/>
    <n v="76087.92"/>
    <n v="2.57"/>
    <n v="26.6"/>
    <n v="115311"/>
    <x v="0"/>
  </r>
  <r>
    <n v="2016"/>
    <s v="BIT"/>
    <s v="Coal"/>
    <n v="14901"/>
    <n v="25.97"/>
    <n v="386978.97"/>
    <n v="2.29"/>
    <n v="7.6"/>
    <n v="113247.59999999999"/>
    <x v="0"/>
  </r>
  <r>
    <n v="2016"/>
    <s v="BIT"/>
    <s v="Coal"/>
    <n v="29803"/>
    <n v="26.414000000000001"/>
    <n v="787216.44200000004"/>
    <n v="3.26"/>
    <n v="7.8"/>
    <n v="232463.4"/>
    <x v="0"/>
  </r>
  <r>
    <n v="2016"/>
    <s v="WC"/>
    <s v="Coal"/>
    <n v="4089"/>
    <n v="18.187999999999999"/>
    <n v="74370.731999999989"/>
    <n v="0.99"/>
    <n v="10.7"/>
    <n v="43752.299999999996"/>
    <x v="0"/>
  </r>
  <r>
    <n v="2016"/>
    <s v="BIT"/>
    <s v="Coal"/>
    <n v="2089"/>
    <n v="24.417999999999999"/>
    <n v="51009.201999999997"/>
    <n v="2.5499999999999998"/>
    <n v="12.6"/>
    <n v="26321.399999999998"/>
    <x v="0"/>
  </r>
  <r>
    <n v="2016"/>
    <s v="BIT"/>
    <s v="Coal"/>
    <n v="2112"/>
    <n v="22.667999999999999"/>
    <n v="47874.815999999999"/>
    <n v="2.57"/>
    <n v="18.600000000000001"/>
    <n v="39283.200000000004"/>
    <x v="0"/>
  </r>
  <r>
    <n v="2016"/>
    <s v="BIT"/>
    <s v="Coal"/>
    <n v="3222"/>
    <n v="22.738"/>
    <n v="73261.835999999996"/>
    <n v="2.56"/>
    <n v="21"/>
    <n v="67662"/>
    <x v="0"/>
  </r>
  <r>
    <n v="2016"/>
    <s v="BIT"/>
    <s v="Coal"/>
    <n v="30378"/>
    <n v="25.896000000000001"/>
    <n v="786668.68800000008"/>
    <n v="2.48"/>
    <n v="7.5"/>
    <n v="227835"/>
    <x v="0"/>
  </r>
  <r>
    <n v="2016"/>
    <s v="BIT"/>
    <s v="Coal"/>
    <n v="20705"/>
    <n v="22.283999999999999"/>
    <n v="461390.22"/>
    <n v="3.11"/>
    <n v="7.9"/>
    <n v="163569.5"/>
    <x v="0"/>
  </r>
  <r>
    <n v="2016"/>
    <s v="BIT"/>
    <s v="Coal"/>
    <n v="13308"/>
    <n v="23.026"/>
    <n v="306430.00799999997"/>
    <n v="2.93"/>
    <n v="7.9"/>
    <n v="105133.20000000001"/>
    <x v="0"/>
  </r>
  <r>
    <n v="2016"/>
    <s v="BIT"/>
    <s v="Coal"/>
    <n v="1500"/>
    <n v="23.521999999999998"/>
    <n v="35283"/>
    <n v="2.48"/>
    <n v="8.1"/>
    <n v="12150"/>
    <x v="0"/>
  </r>
  <r>
    <n v="2016"/>
    <s v="BIT"/>
    <s v="Coal"/>
    <n v="1851"/>
    <n v="22.376000000000001"/>
    <n v="41417.976000000002"/>
    <n v="2.88"/>
    <n v="8.1999999999999993"/>
    <n v="15178.199999999999"/>
    <x v="0"/>
  </r>
  <r>
    <n v="2016"/>
    <s v="BIT"/>
    <s v="Coal"/>
    <n v="11535"/>
    <n v="22.494"/>
    <n v="259468.29"/>
    <n v="3.03"/>
    <n v="8.6999999999999993"/>
    <n v="100354.49999999999"/>
    <x v="0"/>
  </r>
  <r>
    <n v="2016"/>
    <s v="BIT"/>
    <s v="Coal"/>
    <n v="5525"/>
    <n v="24.122"/>
    <n v="133274.04999999999"/>
    <n v="2.73"/>
    <n v="8.3000000000000007"/>
    <n v="45857.500000000007"/>
    <x v="0"/>
  </r>
  <r>
    <n v="2016"/>
    <s v="SUB"/>
    <s v="Coal"/>
    <n v="362749"/>
    <n v="17.692"/>
    <n v="6417755.3080000002"/>
    <n v="0.21"/>
    <n v="4.3099999999999996"/>
    <n v="1563448.19"/>
    <x v="0"/>
  </r>
  <r>
    <n v="2016"/>
    <s v="SUB"/>
    <s v="Coal"/>
    <n v="81529"/>
    <n v="17.867999999999999"/>
    <n v="1456760.1719999998"/>
    <n v="0.23"/>
    <n v="4.8"/>
    <n v="391339.2"/>
    <x v="0"/>
  </r>
  <r>
    <n v="2016"/>
    <s v="SUB"/>
    <s v="Coal"/>
    <n v="16272"/>
    <n v="17.742000000000001"/>
    <n v="288697.82400000002"/>
    <n v="0.19"/>
    <n v="5.0599999999999996"/>
    <n v="82336.319999999992"/>
    <x v="0"/>
  </r>
  <r>
    <n v="2016"/>
    <s v="SUB"/>
    <s v="Coal"/>
    <n v="122"/>
    <n v="17.98"/>
    <n v="2193.56"/>
    <n v="0.25"/>
    <n v="5.14"/>
    <n v="627.07999999999993"/>
    <x v="0"/>
  </r>
  <r>
    <n v="2016"/>
    <s v="BIT"/>
    <s v="Coal"/>
    <n v="2000"/>
    <n v="25"/>
    <n v="50000"/>
    <n v="0.77"/>
    <n v="6.8"/>
    <n v="13600"/>
    <x v="0"/>
  </r>
  <r>
    <n v="2016"/>
    <s v="BIT"/>
    <s v="Coal"/>
    <n v="7613"/>
    <n v="26.25"/>
    <n v="199841.25"/>
    <n v="0.56999999999999995"/>
    <n v="5.9"/>
    <n v="44916.700000000004"/>
    <x v="0"/>
  </r>
  <r>
    <n v="2016"/>
    <s v="BIT"/>
    <s v="Coal"/>
    <n v="8118"/>
    <n v="26"/>
    <n v="211068"/>
    <n v="2.36"/>
    <n v="7.4"/>
    <n v="60073.200000000004"/>
    <x v="0"/>
  </r>
  <r>
    <n v="2016"/>
    <s v="BIT"/>
    <s v="Coal"/>
    <n v="15654"/>
    <n v="25.85"/>
    <n v="404655.9"/>
    <n v="0.81"/>
    <n v="6.3"/>
    <n v="98620.2"/>
    <x v="0"/>
  </r>
  <r>
    <n v="2016"/>
    <s v="WC"/>
    <s v="Coal"/>
    <n v="10446"/>
    <n v="17.37"/>
    <n v="181447.02000000002"/>
    <n v="3.01"/>
    <n v="25"/>
    <n v="261150"/>
    <x v="0"/>
  </r>
  <r>
    <n v="2016"/>
    <s v="WC"/>
    <s v="Coal"/>
    <n v="5797"/>
    <n v="7.91"/>
    <n v="45854.270000000004"/>
    <n v="2.83"/>
    <n v="58.5"/>
    <n v="339124.5"/>
    <x v="0"/>
  </r>
  <r>
    <n v="2016"/>
    <s v="WC"/>
    <s v="Coal"/>
    <n v="2989"/>
    <n v="16.739999999999998"/>
    <n v="50035.859999999993"/>
    <n v="2.86"/>
    <n v="33.6"/>
    <n v="100430.40000000001"/>
    <x v="0"/>
  </r>
  <r>
    <n v="2016"/>
    <s v="WC"/>
    <s v="Coal"/>
    <n v="1894"/>
    <n v="8.77"/>
    <n v="16610.379999999997"/>
    <n v="1.76"/>
    <n v="50.7"/>
    <n v="96025.8"/>
    <x v="0"/>
  </r>
  <r>
    <n v="2016"/>
    <s v="WC"/>
    <s v="Coal"/>
    <n v="10484"/>
    <n v="16.739999999999998"/>
    <n v="175502.15999999997"/>
    <n v="2.86"/>
    <n v="33.6"/>
    <n v="352262.40000000002"/>
    <x v="0"/>
  </r>
  <r>
    <n v="2016"/>
    <s v="WC"/>
    <s v="Coal"/>
    <n v="4452"/>
    <n v="17.71"/>
    <n v="78844.92"/>
    <n v="1.1100000000000001"/>
    <n v="19.5"/>
    <n v="86814"/>
    <x v="0"/>
  </r>
  <r>
    <n v="2016"/>
    <s v="BIT"/>
    <s v="Coal"/>
    <n v="29"/>
    <n v="22.98"/>
    <n v="666.42"/>
    <n v="0.52"/>
    <n v="6.7"/>
    <n v="194.3"/>
    <x v="0"/>
  </r>
  <r>
    <n v="2016"/>
    <s v="BIT"/>
    <s v="Coal"/>
    <n v="7697"/>
    <n v="22.2"/>
    <n v="170873.4"/>
    <n v="2.83"/>
    <n v="8.5"/>
    <n v="65424.5"/>
    <x v="0"/>
  </r>
  <r>
    <n v="2016"/>
    <s v="SUB"/>
    <s v="Coal"/>
    <n v="10532"/>
    <n v="17.3"/>
    <n v="182203.6"/>
    <n v="0.25"/>
    <n v="5.6"/>
    <n v="58979.199999999997"/>
    <x v="0"/>
  </r>
  <r>
    <n v="2016"/>
    <s v="BIT"/>
    <s v="Coal"/>
    <n v="23199"/>
    <n v="22.545999999999999"/>
    <n v="523044.65399999998"/>
    <n v="2.61"/>
    <n v="11.1"/>
    <n v="257508.9"/>
    <x v="0"/>
  </r>
  <r>
    <n v="2016"/>
    <s v="BIT"/>
    <s v="Coal"/>
    <n v="12780"/>
    <n v="22.26"/>
    <n v="284482.80000000005"/>
    <n v="0.49"/>
    <n v="9.6999999999999993"/>
    <n v="123965.99999999999"/>
    <x v="0"/>
  </r>
  <r>
    <n v="2016"/>
    <s v="SUB"/>
    <s v="Coal"/>
    <n v="11942"/>
    <n v="16.899999999999999"/>
    <n v="201819.8"/>
    <n v="0.25"/>
    <n v="5.6"/>
    <n v="66875.199999999997"/>
    <x v="0"/>
  </r>
  <r>
    <n v="2016"/>
    <s v="BIT"/>
    <s v="Coal"/>
    <n v="4257"/>
    <n v="25.2"/>
    <n v="107276.4"/>
    <n v="0.79"/>
    <n v="8.3000000000000007"/>
    <n v="35333.100000000006"/>
    <x v="0"/>
  </r>
  <r>
    <n v="2016"/>
    <s v="BIT"/>
    <s v="Coal"/>
    <n v="37446"/>
    <n v="21.15"/>
    <n v="791982.89999999991"/>
    <n v="1.2"/>
    <n v="24.9"/>
    <n v="932405.39999999991"/>
    <x v="0"/>
  </r>
  <r>
    <n v="2016"/>
    <s v="SUB"/>
    <s v="Coal"/>
    <n v="41850"/>
    <n v="16.7"/>
    <n v="698895"/>
    <n v="0.28999999999999998"/>
    <n v="4.9000000000000004"/>
    <n v="205065.00000000003"/>
    <x v="0"/>
  </r>
  <r>
    <n v="2016"/>
    <s v="BIT"/>
    <s v="Coal"/>
    <n v="14839"/>
    <n v="19.28"/>
    <n v="286095.92000000004"/>
    <n v="1.24"/>
    <n v="29.2"/>
    <n v="433298.8"/>
    <x v="0"/>
  </r>
  <r>
    <n v="2016"/>
    <s v="BIT"/>
    <s v="Coal"/>
    <n v="2962"/>
    <n v="25.16"/>
    <n v="74523.92"/>
    <n v="1.08"/>
    <n v="13.5"/>
    <n v="39987"/>
    <x v="0"/>
  </r>
  <r>
    <n v="2016"/>
    <s v="BIT"/>
    <s v="Coal"/>
    <n v="1044"/>
    <n v="17.190000000000001"/>
    <n v="17946.36"/>
    <n v="1.18"/>
    <n v="35.4"/>
    <n v="36957.599999999999"/>
    <x v="0"/>
  </r>
  <r>
    <n v="2016"/>
    <s v="BIT"/>
    <s v="Coal"/>
    <n v="62569"/>
    <n v="23.064"/>
    <n v="1443091.416"/>
    <n v="0.47"/>
    <n v="12.2"/>
    <n v="763341.79999999993"/>
    <x v="0"/>
  </r>
  <r>
    <n v="2016"/>
    <s v="BIT"/>
    <s v="Coal"/>
    <n v="12713"/>
    <n v="22.04"/>
    <n v="280194.51999999996"/>
    <n v="1.85"/>
    <n v="21.8"/>
    <n v="277143.40000000002"/>
    <x v="0"/>
  </r>
  <r>
    <n v="2016"/>
    <s v="BIT"/>
    <s v="Coal"/>
    <n v="1121"/>
    <n v="22.29"/>
    <n v="24987.09"/>
    <n v="1.46"/>
    <n v="20.6"/>
    <n v="23092.600000000002"/>
    <x v="0"/>
  </r>
  <r>
    <n v="2016"/>
    <s v="BIT"/>
    <s v="Coal"/>
    <n v="8144"/>
    <n v="22.19"/>
    <n v="180715.36000000002"/>
    <n v="1.67"/>
    <n v="22.5"/>
    <n v="183240"/>
    <x v="0"/>
  </r>
  <r>
    <n v="2016"/>
    <s v="BIT"/>
    <s v="Coal"/>
    <n v="55143"/>
    <n v="23.314"/>
    <n v="1285603.902"/>
    <n v="0.55000000000000004"/>
    <n v="10.4"/>
    <n v="573487.20000000007"/>
    <x v="0"/>
  </r>
  <r>
    <n v="2016"/>
    <s v="BIT"/>
    <s v="Coal"/>
    <n v="22214"/>
    <n v="21.8"/>
    <n v="484265.2"/>
    <n v="3.4"/>
    <n v="7.5"/>
    <n v="166605"/>
    <x v="0"/>
  </r>
  <r>
    <n v="2016"/>
    <s v="SUB"/>
    <s v="Coal"/>
    <n v="49121"/>
    <n v="17.5"/>
    <n v="859617.5"/>
    <n v="0.18"/>
    <n v="4.4000000000000004"/>
    <n v="216132.40000000002"/>
    <x v="0"/>
  </r>
  <r>
    <n v="2016"/>
    <s v="BIT"/>
    <s v="Coal"/>
    <n v="575"/>
    <n v="21.1"/>
    <n v="12132.5"/>
    <n v="3.7"/>
    <n v="8.5"/>
    <n v="4887.5"/>
    <x v="0"/>
  </r>
  <r>
    <n v="2016"/>
    <s v="BIT"/>
    <s v="Coal"/>
    <n v="72763"/>
    <n v="21.1"/>
    <n v="1535299.3"/>
    <n v="3.7"/>
    <n v="8.5"/>
    <n v="618485.5"/>
    <x v="0"/>
  </r>
  <r>
    <n v="2016"/>
    <s v="BIT"/>
    <s v="Coal"/>
    <n v="28770"/>
    <n v="21.1"/>
    <n v="607047"/>
    <n v="3.7"/>
    <n v="10"/>
    <n v="287700"/>
    <x v="0"/>
  </r>
  <r>
    <n v="2016"/>
    <s v="BIT"/>
    <s v="Coal"/>
    <n v="5914"/>
    <n v="21.1"/>
    <n v="124785.40000000001"/>
    <n v="3.7"/>
    <n v="8.5"/>
    <n v="50269"/>
    <x v="0"/>
  </r>
  <r>
    <n v="2016"/>
    <s v="SUB"/>
    <s v="Coal"/>
    <n v="32912"/>
    <n v="17.5"/>
    <n v="575960"/>
    <n v="0.8"/>
    <n v="6.5"/>
    <n v="213928"/>
    <x v="0"/>
  </r>
  <r>
    <n v="2016"/>
    <s v="BIT"/>
    <s v="Coal"/>
    <n v="5105"/>
    <n v="22.34"/>
    <n v="114045.7"/>
    <n v="2.34"/>
    <n v="20.3"/>
    <n v="103631.5"/>
    <x v="0"/>
  </r>
  <r>
    <n v="2016"/>
    <s v="BIT"/>
    <s v="Coal"/>
    <n v="2629"/>
    <n v="20.7"/>
    <n v="54420.299999999996"/>
    <n v="1.97"/>
    <n v="25.2"/>
    <n v="66250.8"/>
    <x v="0"/>
  </r>
  <r>
    <n v="2016"/>
    <s v="BIT"/>
    <s v="Coal"/>
    <n v="9856"/>
    <n v="21.5"/>
    <n v="211904"/>
    <n v="1.8"/>
    <n v="22.3"/>
    <n v="219788.80000000002"/>
    <x v="0"/>
  </r>
  <r>
    <n v="2016"/>
    <s v="BIT"/>
    <s v="Coal"/>
    <n v="1112"/>
    <n v="25.24"/>
    <n v="28066.879999999997"/>
    <n v="0.73"/>
    <n v="8.4"/>
    <n v="9340.8000000000011"/>
    <x v="0"/>
  </r>
  <r>
    <n v="2016"/>
    <s v="BIT"/>
    <s v="Coal"/>
    <n v="16301"/>
    <n v="26.46"/>
    <n v="431324.46"/>
    <n v="0.72"/>
    <n v="8.1999999999999993"/>
    <n v="133668.19999999998"/>
    <x v="0"/>
  </r>
  <r>
    <n v="2016"/>
    <s v="BIT"/>
    <s v="Coal"/>
    <n v="21118"/>
    <n v="26.37"/>
    <n v="556881.66"/>
    <n v="0.83"/>
    <n v="6.8"/>
    <n v="143602.4"/>
    <x v="0"/>
  </r>
  <r>
    <n v="2016"/>
    <s v="BIT"/>
    <s v="Coal"/>
    <n v="18045"/>
    <n v="26.13"/>
    <n v="471515.85"/>
    <n v="0.82"/>
    <n v="7.2"/>
    <n v="129924"/>
    <x v="0"/>
  </r>
  <r>
    <n v="2016"/>
    <s v="BIT"/>
    <s v="Coal"/>
    <n v="34417"/>
    <n v="26.86"/>
    <n v="924440.62"/>
    <n v="0.76"/>
    <n v="6.7"/>
    <n v="230593.9"/>
    <x v="0"/>
  </r>
  <r>
    <n v="2016"/>
    <s v="BIT"/>
    <s v="Coal"/>
    <n v="10010"/>
    <n v="26.15"/>
    <n v="261761.5"/>
    <n v="1"/>
    <n v="9.3000000000000007"/>
    <n v="93093"/>
    <x v="0"/>
  </r>
  <r>
    <n v="2016"/>
    <s v="BIT"/>
    <s v="Coal"/>
    <n v="9401"/>
    <n v="26.67"/>
    <n v="250724.67"/>
    <n v="0.91"/>
    <n v="7.2"/>
    <n v="67687.199999999997"/>
    <x v="0"/>
  </r>
  <r>
    <n v="2016"/>
    <s v="BIT"/>
    <s v="Coal"/>
    <n v="6643"/>
    <n v="23.57"/>
    <n v="156575.51"/>
    <n v="1.27"/>
    <n v="15.4"/>
    <n v="102302.2"/>
    <x v="0"/>
  </r>
  <r>
    <n v="2016"/>
    <s v="BIT"/>
    <s v="Coal"/>
    <n v="4853"/>
    <n v="24.16"/>
    <n v="117248.48"/>
    <n v="0.74"/>
    <n v="12.7"/>
    <n v="61633.1"/>
    <x v="0"/>
  </r>
  <r>
    <n v="2016"/>
    <s v="BIT"/>
    <s v="Coal"/>
    <n v="7571"/>
    <n v="24.8"/>
    <n v="187760.80000000002"/>
    <n v="0.75"/>
    <n v="6.3"/>
    <n v="47697.299999999996"/>
    <x v="0"/>
  </r>
  <r>
    <n v="2016"/>
    <s v="BIT"/>
    <s v="Coal"/>
    <n v="17984"/>
    <n v="20.27"/>
    <n v="364535.68"/>
    <n v="0.47"/>
    <n v="5.7"/>
    <n v="102508.8"/>
    <x v="0"/>
  </r>
  <r>
    <n v="2016"/>
    <s v="BIT"/>
    <s v="Coal"/>
    <n v="17248"/>
    <n v="25.57"/>
    <n v="441031.36"/>
    <n v="2.2400000000000002"/>
    <n v="7.5"/>
    <n v="129360"/>
    <x v="0"/>
  </r>
  <r>
    <n v="2016"/>
    <s v="BIT"/>
    <s v="Coal"/>
    <n v="24158"/>
    <n v="26"/>
    <n v="628108"/>
    <n v="2"/>
    <n v="12"/>
    <n v="289896"/>
    <x v="0"/>
  </r>
  <r>
    <n v="2016"/>
    <s v="BIT"/>
    <s v="Coal"/>
    <n v="393"/>
    <n v="22.64"/>
    <n v="8897.52"/>
    <n v="2.98"/>
    <n v="8.9"/>
    <n v="3497.7000000000003"/>
    <x v="0"/>
  </r>
  <r>
    <n v="2016"/>
    <s v="BIT"/>
    <s v="Coal"/>
    <n v="24257"/>
    <n v="24.8"/>
    <n v="601573.6"/>
    <n v="0.84"/>
    <n v="10.1"/>
    <n v="244995.69999999998"/>
    <x v="0"/>
  </r>
  <r>
    <n v="2016"/>
    <s v="BIT"/>
    <s v="Coal"/>
    <n v="11283"/>
    <n v="25.134"/>
    <n v="283586.92200000002"/>
    <n v="0.6"/>
    <n v="10.199999999999999"/>
    <n v="115086.59999999999"/>
    <x v="0"/>
  </r>
  <r>
    <n v="2016"/>
    <s v="BIT"/>
    <s v="Coal"/>
    <n v="22629"/>
    <n v="25.42"/>
    <n v="575229.18000000005"/>
    <n v="0.95"/>
    <n v="8.5"/>
    <n v="192346.5"/>
    <x v="0"/>
  </r>
  <r>
    <n v="2016"/>
    <s v="BIT"/>
    <s v="Coal"/>
    <n v="11265"/>
    <n v="26.13"/>
    <n v="294354.45"/>
    <n v="0.79"/>
    <n v="6.4"/>
    <n v="72096"/>
    <x v="0"/>
  </r>
  <r>
    <n v="2016"/>
    <s v="BIT"/>
    <s v="Coal"/>
    <n v="3700"/>
    <n v="25.088000000000001"/>
    <n v="92825.600000000006"/>
    <n v="1.31"/>
    <n v="9.8000000000000007"/>
    <n v="36260"/>
    <x v="0"/>
  </r>
  <r>
    <n v="2016"/>
    <s v="BIT"/>
    <s v="Coal"/>
    <n v="3257"/>
    <n v="24.736000000000001"/>
    <n v="80565.152000000002"/>
    <n v="0.72"/>
    <n v="7.9"/>
    <n v="25730.300000000003"/>
    <x v="0"/>
  </r>
  <r>
    <n v="2016"/>
    <s v="BIT"/>
    <s v="Coal"/>
    <n v="3341"/>
    <n v="25.021999999999998"/>
    <n v="83598.501999999993"/>
    <n v="1.45"/>
    <n v="9.8000000000000007"/>
    <n v="32741.800000000003"/>
    <x v="0"/>
  </r>
  <r>
    <n v="2016"/>
    <s v="BIT"/>
    <s v="Coal"/>
    <n v="5978"/>
    <n v="24"/>
    <n v="143472"/>
    <n v="0.69"/>
    <n v="9.3000000000000007"/>
    <n v="55595.4"/>
    <x v="0"/>
  </r>
  <r>
    <n v="2016"/>
    <s v="BIT"/>
    <s v="Coal"/>
    <n v="1916"/>
    <n v="26.33"/>
    <n v="50448.28"/>
    <n v="1.5"/>
    <n v="11.6"/>
    <n v="22225.599999999999"/>
    <x v="0"/>
  </r>
  <r>
    <n v="2016"/>
    <s v="BIT"/>
    <s v="Coal"/>
    <n v="2428"/>
    <n v="25.39"/>
    <n v="61646.92"/>
    <n v="2.2999999999999998"/>
    <n v="11.1"/>
    <n v="26950.799999999999"/>
    <x v="0"/>
  </r>
  <r>
    <n v="2016"/>
    <s v="BIT"/>
    <s v="Coal"/>
    <n v="2846"/>
    <n v="21.17"/>
    <n v="60249.820000000007"/>
    <n v="2.1"/>
    <n v="10.7"/>
    <n v="30452.199999999997"/>
    <x v="0"/>
  </r>
  <r>
    <n v="2016"/>
    <s v="LIG"/>
    <s v="Coal"/>
    <n v="56175"/>
    <n v="10.84"/>
    <n v="608937"/>
    <n v="0.34"/>
    <n v="12.3"/>
    <n v="690952.5"/>
    <x v="1"/>
  </r>
  <r>
    <n v="2016"/>
    <s v="BIT"/>
    <s v="Coal"/>
    <n v="522274"/>
    <n v="17.079999999999998"/>
    <n v="8920439.9199999999"/>
    <n v="3.95"/>
    <n v="26.6"/>
    <n v="13892488.4"/>
    <x v="0"/>
  </r>
  <r>
    <n v="2016"/>
    <s v="BIT"/>
    <s v="Coal"/>
    <n v="124188"/>
    <n v="25.9"/>
    <n v="3216469.1999999997"/>
    <n v="2.4300000000000002"/>
    <n v="7.6"/>
    <n v="943828.79999999993"/>
    <x v="0"/>
  </r>
  <r>
    <n v="2016"/>
    <s v="SUB"/>
    <s v="Coal"/>
    <n v="230587"/>
    <n v="17.7"/>
    <n v="4081389.9"/>
    <n v="0.21"/>
    <n v="4.3"/>
    <n v="991524.1"/>
    <x v="0"/>
  </r>
  <r>
    <n v="2016"/>
    <s v="BIT"/>
    <s v="Coal"/>
    <n v="8021"/>
    <n v="23.7"/>
    <n v="190097.69999999998"/>
    <n v="0.55000000000000004"/>
    <n v="10.199999999999999"/>
    <n v="81814.2"/>
    <x v="0"/>
  </r>
  <r>
    <n v="2016"/>
    <s v="SUB"/>
    <s v="Coal"/>
    <n v="29653"/>
    <n v="17.797999999999998"/>
    <n v="527764.09399999992"/>
    <n v="0.25"/>
    <n v="4.9000000000000004"/>
    <n v="145299.70000000001"/>
    <x v="0"/>
  </r>
  <r>
    <n v="2016"/>
    <s v="SUB"/>
    <s v="Coal"/>
    <n v="42695"/>
    <n v="15.96"/>
    <n v="681412.20000000007"/>
    <n v="0.42"/>
    <n v="6"/>
    <n v="256170"/>
    <x v="0"/>
  </r>
  <r>
    <n v="2016"/>
    <s v="SUB"/>
    <s v="Coal"/>
    <n v="66042"/>
    <n v="17.8"/>
    <n v="1175547.6000000001"/>
    <n v="0.24"/>
    <n v="5.0999999999999996"/>
    <n v="336814.19999999995"/>
    <x v="0"/>
  </r>
  <r>
    <n v="2016"/>
    <s v="SUB"/>
    <s v="Coal"/>
    <n v="81120"/>
    <n v="16.600000000000001"/>
    <n v="1346592"/>
    <n v="0.26"/>
    <n v="5.0999999999999996"/>
    <n v="413712"/>
    <x v="0"/>
  </r>
  <r>
    <n v="2016"/>
    <s v="SUB"/>
    <s v="Coal"/>
    <n v="98515"/>
    <n v="17.812000000000001"/>
    <n v="1754749.1800000002"/>
    <n v="0.26"/>
    <n v="5.17"/>
    <n v="509322.55"/>
    <x v="0"/>
  </r>
  <r>
    <n v="2016"/>
    <s v="SUB"/>
    <s v="Coal"/>
    <n v="65987"/>
    <n v="17.824000000000002"/>
    <n v="1176152.2880000002"/>
    <n v="0.27"/>
    <n v="5.26"/>
    <n v="347091.62"/>
    <x v="0"/>
  </r>
  <r>
    <n v="2016"/>
    <s v="SUB"/>
    <s v="Coal"/>
    <n v="16771"/>
    <n v="17.808"/>
    <n v="298657.96799999999"/>
    <n v="0.2"/>
    <n v="4.7"/>
    <n v="78823.7"/>
    <x v="0"/>
  </r>
  <r>
    <n v="2016"/>
    <s v="SUB"/>
    <s v="Coal"/>
    <n v="42123"/>
    <n v="16.007999999999999"/>
    <n v="674304.98399999994"/>
    <n v="0.33"/>
    <n v="5.4"/>
    <n v="227464.2"/>
    <x v="0"/>
  </r>
  <r>
    <n v="2016"/>
    <s v="BIT"/>
    <s v="Coal"/>
    <n v="90797"/>
    <n v="22.6"/>
    <n v="2052012.2000000002"/>
    <n v="2.8"/>
    <n v="18.899999999999999"/>
    <n v="1716063.2999999998"/>
    <x v="0"/>
  </r>
  <r>
    <n v="2016"/>
    <s v="LIG"/>
    <s v="Coal"/>
    <n v="35366"/>
    <n v="13.6"/>
    <n v="480977.6"/>
    <n v="0.67"/>
    <n v="9.9"/>
    <n v="350123.4"/>
    <x v="1"/>
  </r>
  <r>
    <n v="2016"/>
    <s v="BIT"/>
    <s v="Coal"/>
    <n v="55103"/>
    <n v="16.388000000000002"/>
    <n v="903027.96400000004"/>
    <n v="0.76"/>
    <n v="36.6"/>
    <n v="2016769.8"/>
    <x v="0"/>
  </r>
  <r>
    <n v="2016"/>
    <s v="BIT"/>
    <s v="Coal"/>
    <n v="11506"/>
    <n v="17.696000000000002"/>
    <n v="203610.17600000001"/>
    <n v="0.97"/>
    <n v="33.5"/>
    <n v="385451"/>
    <x v="0"/>
  </r>
  <r>
    <n v="2016"/>
    <s v="BIT"/>
    <s v="Coal"/>
    <n v="252802"/>
    <n v="21.321999999999999"/>
    <n v="5390244.2439999999"/>
    <n v="0.54"/>
    <n v="7.4"/>
    <n v="1870734.8"/>
    <x v="0"/>
  </r>
  <r>
    <n v="2016"/>
    <s v="BIT"/>
    <s v="Coal"/>
    <n v="159134"/>
    <n v="24.61"/>
    <n v="3916287.7399999998"/>
    <n v="1.18"/>
    <n v="14"/>
    <n v="2227876"/>
    <x v="0"/>
  </r>
  <r>
    <n v="2016"/>
    <s v="BIT"/>
    <s v="Coal"/>
    <n v="83998"/>
    <n v="23.164000000000001"/>
    <n v="1945729.672"/>
    <n v="1.34"/>
    <n v="5.9"/>
    <n v="495588.2"/>
    <x v="0"/>
  </r>
  <r>
    <n v="2016"/>
    <s v="BIT"/>
    <s v="Coal"/>
    <n v="42273"/>
    <n v="24.065999999999999"/>
    <n v="1017342.0179999999"/>
    <n v="2.78"/>
    <n v="7.8"/>
    <n v="329729.39999999997"/>
    <x v="0"/>
  </r>
  <r>
    <n v="2016"/>
    <s v="LIG"/>
    <s v="Coal"/>
    <n v="55659"/>
    <n v="13.58"/>
    <n v="755849.22"/>
    <n v="0.67"/>
    <n v="16.399999999999999"/>
    <n v="912807.6"/>
    <x v="1"/>
  </r>
  <r>
    <n v="2016"/>
    <s v="LIG"/>
    <s v="Coal"/>
    <n v="232824"/>
    <n v="14.143000000000001"/>
    <n v="3292829.8319999999"/>
    <n v="0.42"/>
    <n v="15.3"/>
    <n v="3562207.2"/>
    <x v="1"/>
  </r>
  <r>
    <n v="2016"/>
    <s v="BIT"/>
    <s v="Coal"/>
    <n v="25085"/>
    <n v="23.068000000000001"/>
    <n v="578660.78"/>
    <n v="2.38"/>
    <n v="8.1999999999999993"/>
    <n v="205696.99999999997"/>
    <x v="0"/>
  </r>
  <r>
    <n v="2016"/>
    <s v="BIT"/>
    <s v="Coal"/>
    <n v="3043"/>
    <n v="23.254000000000001"/>
    <n v="70761.922000000006"/>
    <n v="2.56"/>
    <n v="9.5"/>
    <n v="28908.5"/>
    <x v="0"/>
  </r>
  <r>
    <n v="2016"/>
    <s v="SUB"/>
    <s v="Coal"/>
    <n v="41704"/>
    <n v="16.456"/>
    <n v="686281.02399999998"/>
    <n v="0.34"/>
    <n v="5.8"/>
    <n v="241883.19999999998"/>
    <x v="0"/>
  </r>
  <r>
    <n v="2016"/>
    <s v="SUB"/>
    <s v="Coal"/>
    <n v="62352"/>
    <n v="18.53"/>
    <n v="1155382.56"/>
    <n v="0.99"/>
    <n v="15.4"/>
    <n v="960220.8"/>
    <x v="0"/>
  </r>
  <r>
    <n v="2016"/>
    <s v="SUB"/>
    <s v="Coal"/>
    <n v="15080"/>
    <n v="17.739999999999998"/>
    <n v="267519.19999999995"/>
    <n v="0.23"/>
    <n v="5.8"/>
    <n v="87464"/>
    <x v="0"/>
  </r>
  <r>
    <n v="2016"/>
    <s v="SUB"/>
    <s v="Coal"/>
    <n v="30038"/>
    <n v="17.52"/>
    <n v="526265.76"/>
    <n v="0.2"/>
    <n v="4.7"/>
    <n v="141178.6"/>
    <x v="0"/>
  </r>
  <r>
    <n v="2016"/>
    <s v="SUB"/>
    <s v="Coal"/>
    <n v="15015"/>
    <n v="17.71"/>
    <n v="265915.65000000002"/>
    <n v="0.35"/>
    <n v="5.2"/>
    <n v="78078"/>
    <x v="0"/>
  </r>
  <r>
    <n v="2016"/>
    <s v="SUB"/>
    <s v="Coal"/>
    <n v="44407"/>
    <n v="17.88"/>
    <n v="793997.15999999992"/>
    <n v="0.21"/>
    <n v="5"/>
    <n v="222035"/>
    <x v="0"/>
  </r>
  <r>
    <n v="2016"/>
    <s v="SUB"/>
    <s v="Coal"/>
    <n v="58843"/>
    <n v="17.315999999999999"/>
    <n v="1018925.3879999999"/>
    <n v="0.18"/>
    <n v="4.32"/>
    <n v="254201.76"/>
    <x v="0"/>
  </r>
  <r>
    <n v="2016"/>
    <s v="BIT"/>
    <s v="Coal"/>
    <n v="30242"/>
    <n v="24.75"/>
    <n v="748489.5"/>
    <n v="1.69"/>
    <n v="11.3"/>
    <n v="341734.60000000003"/>
    <x v="0"/>
  </r>
  <r>
    <n v="2016"/>
    <s v="BIT"/>
    <s v="Coal"/>
    <n v="66713"/>
    <n v="25.81"/>
    <n v="1721862.53"/>
    <n v="2.1"/>
    <n v="7.5"/>
    <n v="500347.5"/>
    <x v="0"/>
  </r>
  <r>
    <n v="2016"/>
    <s v="BIT"/>
    <s v="Coal"/>
    <n v="86253"/>
    <n v="25.8"/>
    <n v="2225327.4"/>
    <n v="1.47"/>
    <n v="7.6"/>
    <n v="655522.79999999993"/>
    <x v="0"/>
  </r>
  <r>
    <n v="2016"/>
    <s v="BIT"/>
    <s v="Coal"/>
    <n v="12953"/>
    <n v="23.52"/>
    <n v="304654.56"/>
    <n v="1.1299999999999999"/>
    <n v="11.2"/>
    <n v="145073.59999999998"/>
    <x v="0"/>
  </r>
  <r>
    <n v="2016"/>
    <s v="BIT"/>
    <s v="Coal"/>
    <n v="104517"/>
    <n v="24.06"/>
    <n v="2514679.02"/>
    <n v="2.68"/>
    <n v="7.8"/>
    <n v="815232.6"/>
    <x v="0"/>
  </r>
  <r>
    <n v="2016"/>
    <s v="BIT"/>
    <s v="Coal"/>
    <n v="221591"/>
    <n v="24.99"/>
    <n v="5537559.0899999999"/>
    <n v="3.18"/>
    <n v="6.8"/>
    <n v="1506818.8"/>
    <x v="0"/>
  </r>
  <r>
    <n v="2016"/>
    <s v="BIT"/>
    <s v="Coal"/>
    <n v="20405"/>
    <n v="23.09"/>
    <n v="471151.45"/>
    <n v="2.73"/>
    <n v="7.1"/>
    <n v="144875.5"/>
    <x v="0"/>
  </r>
  <r>
    <n v="2016"/>
    <s v="BIT"/>
    <s v="Coal"/>
    <n v="13447"/>
    <n v="22.41"/>
    <n v="301347.27"/>
    <n v="0.46"/>
    <n v="9.9"/>
    <n v="133125.30000000002"/>
    <x v="0"/>
  </r>
  <r>
    <n v="2016"/>
    <s v="BIT"/>
    <s v="Coal"/>
    <n v="36337"/>
    <n v="22.981999999999999"/>
    <n v="835096.93400000001"/>
    <n v="0.42"/>
    <n v="7.2"/>
    <n v="261626.4"/>
    <x v="0"/>
  </r>
  <r>
    <n v="2016"/>
    <s v="SUB"/>
    <s v="Coal"/>
    <n v="13846"/>
    <n v="17.614000000000001"/>
    <n v="243883.44400000002"/>
    <n v="0.38"/>
    <n v="4.5999999999999996"/>
    <n v="63691.6"/>
    <x v="0"/>
  </r>
  <r>
    <n v="2016"/>
    <s v="SUB"/>
    <s v="Coal"/>
    <n v="40376"/>
    <n v="18.422000000000001"/>
    <n v="743806.67200000002"/>
    <n v="1.03"/>
    <n v="15.8"/>
    <n v="637940.80000000005"/>
    <x v="0"/>
  </r>
  <r>
    <n v="2016"/>
    <s v="SUB"/>
    <s v="Coal"/>
    <n v="16403"/>
    <n v="16.64"/>
    <n v="272945.91999999998"/>
    <n v="0.37"/>
    <n v="5.8"/>
    <n v="95137.4"/>
    <x v="0"/>
  </r>
  <r>
    <n v="2016"/>
    <s v="SUB"/>
    <s v="Coal"/>
    <n v="80431"/>
    <n v="16.64"/>
    <n v="1338371.8400000001"/>
    <n v="0.37"/>
    <n v="5.8"/>
    <n v="466499.8"/>
    <x v="0"/>
  </r>
  <r>
    <n v="2016"/>
    <s v="BIT"/>
    <s v="Coal"/>
    <n v="128937"/>
    <n v="21.803999999999998"/>
    <n v="2811342.3479999998"/>
    <n v="0.61"/>
    <n v="11.9"/>
    <n v="1534350.3"/>
    <x v="0"/>
  </r>
  <r>
    <n v="2016"/>
    <s v="BIT"/>
    <s v="Coal"/>
    <n v="13447"/>
    <n v="22.148"/>
    <n v="297824.15600000002"/>
    <n v="0.73"/>
    <n v="8.3000000000000007"/>
    <n v="111610.1"/>
    <x v="0"/>
  </r>
  <r>
    <n v="2016"/>
    <s v="LIG"/>
    <s v="Coal"/>
    <n v="219701"/>
    <n v="13.36"/>
    <n v="2935205.36"/>
    <n v="1.01"/>
    <n v="17.899999999999999"/>
    <n v="3932647.9"/>
    <x v="1"/>
  </r>
  <r>
    <n v="2016"/>
    <s v="SUB"/>
    <s v="Coal"/>
    <n v="159878"/>
    <n v="16.579999999999998"/>
    <n v="2650777.2399999998"/>
    <n v="0.37"/>
    <n v="4.9000000000000004"/>
    <n v="783402.20000000007"/>
    <x v="0"/>
  </r>
  <r>
    <n v="2016"/>
    <s v="SUB"/>
    <s v="Coal"/>
    <n v="16566"/>
    <n v="17.87"/>
    <n v="296034.42000000004"/>
    <n v="0.3"/>
    <n v="5.6"/>
    <n v="92769.599999999991"/>
    <x v="0"/>
  </r>
  <r>
    <n v="2016"/>
    <s v="BIT"/>
    <s v="Coal"/>
    <n v="67704"/>
    <n v="22.29"/>
    <n v="1509122.16"/>
    <n v="0.46"/>
    <n v="10.3"/>
    <n v="697351.20000000007"/>
    <x v="0"/>
  </r>
  <r>
    <n v="2016"/>
    <s v="SUB"/>
    <s v="Coal"/>
    <n v="70530"/>
    <n v="17.670000000000002"/>
    <n v="1246265.1000000001"/>
    <n v="0.31"/>
    <n v="5.0999999999999996"/>
    <n v="359703"/>
    <x v="0"/>
  </r>
  <r>
    <n v="2016"/>
    <s v="SUB"/>
    <s v="Coal"/>
    <n v="70761"/>
    <n v="17.95"/>
    <n v="1270159.95"/>
    <n v="0.25"/>
    <n v="5.3"/>
    <n v="375033.3"/>
    <x v="0"/>
  </r>
  <r>
    <n v="2016"/>
    <s v="SUB"/>
    <s v="Coal"/>
    <n v="28205"/>
    <n v="17.239999999999998"/>
    <n v="486254.19999999995"/>
    <n v="0.28999999999999998"/>
    <n v="4"/>
    <n v="112820"/>
    <x v="0"/>
  </r>
  <r>
    <n v="2016"/>
    <s v="SUB"/>
    <s v="Coal"/>
    <n v="28234"/>
    <n v="17.28"/>
    <n v="487883.52000000002"/>
    <n v="0.28000000000000003"/>
    <n v="4.0999999999999996"/>
    <n v="115759.4"/>
    <x v="0"/>
  </r>
  <r>
    <n v="2016"/>
    <s v="SUB"/>
    <s v="Coal"/>
    <n v="28174"/>
    <n v="17.309999999999999"/>
    <n v="487691.93999999994"/>
    <n v="0.27"/>
    <n v="4"/>
    <n v="112696"/>
    <x v="0"/>
  </r>
  <r>
    <n v="2016"/>
    <s v="SUB"/>
    <s v="Coal"/>
    <n v="14104"/>
    <n v="17.3"/>
    <n v="243999.2"/>
    <n v="0.27"/>
    <n v="4"/>
    <n v="56416"/>
    <x v="0"/>
  </r>
  <r>
    <n v="2016"/>
    <s v="SUB"/>
    <s v="Coal"/>
    <n v="28219"/>
    <n v="17.12"/>
    <n v="483109.28"/>
    <n v="0.22"/>
    <n v="4.2"/>
    <n v="118519.8"/>
    <x v="0"/>
  </r>
  <r>
    <n v="2016"/>
    <s v="SUB"/>
    <s v="Coal"/>
    <n v="42533"/>
    <n v="17.670000000000002"/>
    <n v="751558.1100000001"/>
    <n v="0.24"/>
    <n v="5.4"/>
    <n v="229678.2"/>
    <x v="0"/>
  </r>
  <r>
    <n v="2016"/>
    <s v="SUB"/>
    <s v="Coal"/>
    <n v="28046"/>
    <n v="17.09"/>
    <n v="479306.14"/>
    <n v="0.24"/>
    <n v="4.0999999999999996"/>
    <n v="114988.59999999999"/>
    <x v="0"/>
  </r>
  <r>
    <n v="2016"/>
    <s v="BIT"/>
    <s v="Coal"/>
    <n v="47085"/>
    <n v="22.3"/>
    <n v="1049995.5"/>
    <n v="0.45"/>
    <n v="10.3"/>
    <n v="484975.50000000006"/>
    <x v="0"/>
  </r>
  <r>
    <n v="2016"/>
    <s v="SUB"/>
    <s v="Coal"/>
    <n v="56306"/>
    <n v="17.521000000000001"/>
    <n v="986537.42600000009"/>
    <n v="0.19"/>
    <n v="4.4000000000000004"/>
    <n v="247746.40000000002"/>
    <x v="0"/>
  </r>
  <r>
    <n v="2016"/>
    <s v="BIT"/>
    <s v="Coal"/>
    <n v="81570"/>
    <n v="22.36"/>
    <n v="1823905.2"/>
    <n v="0.46"/>
    <n v="10.5"/>
    <n v="856485"/>
    <x v="0"/>
  </r>
  <r>
    <n v="2016"/>
    <s v="BIT"/>
    <s v="Coal"/>
    <n v="51664"/>
    <n v="23.97"/>
    <n v="1238386.0799999998"/>
    <n v="2.71"/>
    <n v="7.5"/>
    <n v="387480"/>
    <x v="0"/>
  </r>
  <r>
    <n v="2016"/>
    <s v="BIT"/>
    <s v="Coal"/>
    <n v="85648"/>
    <n v="24.29"/>
    <n v="2080389.92"/>
    <n v="2.88"/>
    <n v="6.6"/>
    <n v="565276.79999999993"/>
    <x v="0"/>
  </r>
  <r>
    <n v="2016"/>
    <s v="BIT"/>
    <s v="Coal"/>
    <n v="60970"/>
    <n v="25.92"/>
    <n v="1580342.4000000001"/>
    <n v="2.6"/>
    <n v="8.3000000000000007"/>
    <n v="506051.00000000006"/>
    <x v="0"/>
  </r>
  <r>
    <n v="2016"/>
    <s v="BIT"/>
    <s v="Coal"/>
    <n v="23818"/>
    <n v="25.94"/>
    <n v="617838.92000000004"/>
    <n v="2.11"/>
    <n v="7.5"/>
    <n v="178635"/>
    <x v="0"/>
  </r>
  <r>
    <n v="2016"/>
    <s v="BIT"/>
    <s v="Coal"/>
    <n v="273410"/>
    <n v="24.459"/>
    <n v="6687335.1899999995"/>
    <n v="4.07"/>
    <n v="7.3"/>
    <n v="1995893"/>
    <x v="0"/>
  </r>
  <r>
    <n v="2016"/>
    <s v="BIT"/>
    <s v="Coal"/>
    <n v="15278"/>
    <n v="26.352"/>
    <n v="402605.85600000003"/>
    <n v="3.26"/>
    <n v="7.6"/>
    <n v="116112.79999999999"/>
    <x v="0"/>
  </r>
  <r>
    <n v="2016"/>
    <s v="BIT"/>
    <s v="Coal"/>
    <n v="48629"/>
    <n v="22.457999999999998"/>
    <n v="1092110.0819999999"/>
    <n v="0.42"/>
    <n v="6.1"/>
    <n v="296636.89999999997"/>
    <x v="0"/>
  </r>
  <r>
    <n v="2016"/>
    <s v="BIT"/>
    <s v="Coal"/>
    <n v="89182"/>
    <n v="23.728000000000002"/>
    <n v="2116110.4960000003"/>
    <n v="2.23"/>
    <n v="9.5"/>
    <n v="847229"/>
    <x v="0"/>
  </r>
  <r>
    <n v="2016"/>
    <s v="BIT"/>
    <s v="Coal"/>
    <n v="25851"/>
    <n v="25.82"/>
    <n v="667472.82000000007"/>
    <n v="2.5299999999999998"/>
    <n v="7.8"/>
    <n v="201637.8"/>
    <x v="0"/>
  </r>
  <r>
    <n v="2016"/>
    <s v="BIT"/>
    <s v="Coal"/>
    <n v="77280"/>
    <n v="23.21"/>
    <n v="1793668.8"/>
    <n v="2.76"/>
    <n v="7"/>
    <n v="540960"/>
    <x v="0"/>
  </r>
  <r>
    <n v="2016"/>
    <s v="BIT"/>
    <s v="Coal"/>
    <n v="33519"/>
    <n v="22.948"/>
    <n v="769194.01199999999"/>
    <n v="0.57999999999999996"/>
    <n v="7.9"/>
    <n v="264800.10000000003"/>
    <x v="0"/>
  </r>
  <r>
    <n v="2016"/>
    <s v="BIT"/>
    <s v="Coal"/>
    <n v="55869"/>
    <n v="24.062000000000001"/>
    <n v="1344319.878"/>
    <n v="2.66"/>
    <n v="7.4"/>
    <n v="413430.60000000003"/>
    <x v="0"/>
  </r>
  <r>
    <n v="2016"/>
    <s v="BIT"/>
    <s v="Coal"/>
    <n v="145219"/>
    <n v="23.956"/>
    <n v="3478866.3640000001"/>
    <n v="2.7"/>
    <n v="7.6"/>
    <n v="1103664.3999999999"/>
    <x v="0"/>
  </r>
  <r>
    <n v="2016"/>
    <s v="BIT"/>
    <s v="Coal"/>
    <n v="279417"/>
    <n v="23.981999999999999"/>
    <n v="6700978.4939999999"/>
    <n v="2.7"/>
    <n v="7.5"/>
    <n v="2095627.5"/>
    <x v="0"/>
  </r>
  <r>
    <n v="2016"/>
    <s v="BIT"/>
    <s v="Coal"/>
    <n v="63207"/>
    <n v="25.763999999999999"/>
    <n v="1628465.148"/>
    <n v="2.35"/>
    <n v="7.6"/>
    <n v="480373.19999999995"/>
    <x v="0"/>
  </r>
  <r>
    <n v="2016"/>
    <s v="BIT"/>
    <s v="Coal"/>
    <n v="37896"/>
    <n v="25.925999999999998"/>
    <n v="982491.696"/>
    <n v="2.1800000000000002"/>
    <n v="7.4"/>
    <n v="280430.40000000002"/>
    <x v="0"/>
  </r>
  <r>
    <n v="2016"/>
    <s v="BIT"/>
    <s v="Coal"/>
    <n v="38271"/>
    <n v="23.92"/>
    <n v="915442.32000000007"/>
    <n v="2.65"/>
    <n v="7.6"/>
    <n v="290859.59999999998"/>
    <x v="0"/>
  </r>
  <r>
    <n v="2016"/>
    <s v="SUB"/>
    <s v="Coal"/>
    <n v="81830"/>
    <n v="17.600000000000001"/>
    <n v="1440208"/>
    <n v="0.2"/>
    <n v="4.3"/>
    <n v="351869"/>
    <x v="0"/>
  </r>
  <r>
    <n v="2016"/>
    <s v="SUB"/>
    <s v="Coal"/>
    <n v="32813"/>
    <n v="17.600000000000001"/>
    <n v="577508.80000000005"/>
    <n v="0.2"/>
    <n v="5.7"/>
    <n v="187034.1"/>
    <x v="0"/>
  </r>
  <r>
    <n v="2016"/>
    <s v="SUB"/>
    <s v="Coal"/>
    <n v="168328"/>
    <n v="17.506"/>
    <n v="2946749.9679999999"/>
    <n v="0.19"/>
    <n v="4.4000000000000004"/>
    <n v="740643.20000000007"/>
    <x v="0"/>
  </r>
  <r>
    <n v="2016"/>
    <s v="SUB"/>
    <s v="Coal"/>
    <n v="27958"/>
    <n v="17.506"/>
    <n v="489432.74800000002"/>
    <n v="0.23"/>
    <n v="4.0999999999999996"/>
    <n v="114627.79999999999"/>
    <x v="0"/>
  </r>
  <r>
    <n v="2016"/>
    <s v="SUB"/>
    <s v="Coal"/>
    <n v="46398"/>
    <n v="17.774000000000001"/>
    <n v="824678.05200000003"/>
    <n v="0.22"/>
    <n v="5.2"/>
    <n v="241269.6"/>
    <x v="0"/>
  </r>
  <r>
    <n v="2016"/>
    <s v="SUB"/>
    <s v="Coal"/>
    <n v="79243"/>
    <n v="17.526"/>
    <n v="1388812.818"/>
    <n v="0.2"/>
    <n v="4.4000000000000004"/>
    <n v="348669.2"/>
    <x v="0"/>
  </r>
  <r>
    <n v="2016"/>
    <s v="SUB"/>
    <s v="Coal"/>
    <n v="98940"/>
    <n v="17.21"/>
    <n v="1702757.4000000001"/>
    <n v="0.19"/>
    <n v="4.3"/>
    <n v="425442"/>
    <x v="0"/>
  </r>
  <r>
    <n v="2016"/>
    <s v="SUB"/>
    <s v="Coal"/>
    <n v="82725"/>
    <n v="17"/>
    <n v="1406325"/>
    <n v="0.18"/>
    <n v="4.3"/>
    <n v="355717.5"/>
    <x v="0"/>
  </r>
  <r>
    <n v="2016"/>
    <s v="SUB"/>
    <s v="Coal"/>
    <n v="66218"/>
    <n v="17.170000000000002"/>
    <n v="1136963.06"/>
    <n v="0.18"/>
    <n v="4.3"/>
    <n v="284737.39999999997"/>
    <x v="0"/>
  </r>
  <r>
    <n v="2016"/>
    <s v="SUB"/>
    <s v="Coal"/>
    <n v="47834"/>
    <n v="17.04"/>
    <n v="815091.36"/>
    <n v="0.24"/>
    <n v="4.0999999999999996"/>
    <n v="196119.4"/>
    <x v="0"/>
  </r>
  <r>
    <n v="2016"/>
    <s v="SUB"/>
    <s v="Coal"/>
    <n v="31909"/>
    <n v="17.04"/>
    <n v="543729.36"/>
    <n v="0.25"/>
    <n v="4.8"/>
    <n v="153163.19999999998"/>
    <x v="0"/>
  </r>
  <r>
    <n v="2016"/>
    <s v="SUB"/>
    <s v="Coal"/>
    <n v="16141"/>
    <n v="17.04"/>
    <n v="275042.64"/>
    <n v="0.18"/>
    <n v="4.0999999999999996"/>
    <n v="66178.099999999991"/>
    <x v="0"/>
  </r>
  <r>
    <n v="2016"/>
    <s v="SUB"/>
    <s v="Coal"/>
    <n v="278418"/>
    <n v="17.510000000000002"/>
    <n v="4875099.1800000006"/>
    <n v="0.19"/>
    <n v="4.3"/>
    <n v="1197197.3999999999"/>
    <x v="0"/>
  </r>
  <r>
    <n v="2016"/>
    <s v="SUB"/>
    <s v="Coal"/>
    <n v="81476"/>
    <n v="17.190000000000001"/>
    <n v="1400572.4400000002"/>
    <n v="0.24"/>
    <n v="4"/>
    <n v="325904"/>
    <x v="0"/>
  </r>
  <r>
    <n v="2016"/>
    <s v="SUB"/>
    <s v="Coal"/>
    <n v="51464"/>
    <n v="17.46"/>
    <n v="898561.44000000006"/>
    <n v="0.19"/>
    <n v="4.3"/>
    <n v="221295.19999999998"/>
    <x v="0"/>
  </r>
  <r>
    <n v="2016"/>
    <s v="SUB"/>
    <s v="Coal"/>
    <n v="50279"/>
    <n v="18.02"/>
    <n v="906027.58"/>
    <n v="0.21"/>
    <n v="4.7"/>
    <n v="236311.30000000002"/>
    <x v="0"/>
  </r>
  <r>
    <n v="2016"/>
    <s v="SUB"/>
    <s v="Coal"/>
    <n v="31678"/>
    <n v="17.100000000000001"/>
    <n v="541693.80000000005"/>
    <n v="0.23"/>
    <n v="4.2"/>
    <n v="133047.6"/>
    <x v="0"/>
  </r>
  <r>
    <n v="2016"/>
    <s v="SUB"/>
    <s v="Coal"/>
    <n v="19481"/>
    <n v="17.739999999999998"/>
    <n v="345592.93999999994"/>
    <n v="0.2"/>
    <n v="4.4000000000000004"/>
    <n v="85716.400000000009"/>
    <x v="0"/>
  </r>
  <r>
    <n v="2016"/>
    <s v="BIT"/>
    <s v="Coal"/>
    <n v="60021"/>
    <n v="21.219000000000001"/>
    <n v="1273585.5990000002"/>
    <n v="3.44"/>
    <n v="9"/>
    <n v="540189"/>
    <x v="0"/>
  </r>
  <r>
    <n v="2016"/>
    <s v="BIT"/>
    <s v="Coal"/>
    <n v="23009"/>
    <n v="24.24"/>
    <n v="557738.15999999992"/>
    <n v="4.09"/>
    <n v="11.6"/>
    <n v="266904.39999999997"/>
    <x v="0"/>
  </r>
  <r>
    <n v="2016"/>
    <s v="BIT"/>
    <s v="Coal"/>
    <n v="7191"/>
    <n v="23.25"/>
    <n v="167190.75"/>
    <n v="4.3899999999999997"/>
    <n v="13.2"/>
    <n v="94921.2"/>
    <x v="0"/>
  </r>
  <r>
    <n v="2016"/>
    <s v="BIT"/>
    <s v="Coal"/>
    <n v="12"/>
    <n v="20.5"/>
    <n v="246"/>
    <n v="2.76"/>
    <n v="15"/>
    <n v="180"/>
    <x v="0"/>
  </r>
  <r>
    <n v="2016"/>
    <s v="BIT"/>
    <s v="Coal"/>
    <n v="500"/>
    <n v="19.18"/>
    <n v="9590"/>
    <n v="0.84"/>
    <n v="12.4"/>
    <n v="6200"/>
    <x v="0"/>
  </r>
  <r>
    <n v="2016"/>
    <s v="BIT"/>
    <s v="Coal"/>
    <n v="1611"/>
    <n v="21.89"/>
    <n v="35264.79"/>
    <n v="3.63"/>
    <n v="10.1"/>
    <n v="16271.099999999999"/>
    <x v="0"/>
  </r>
  <r>
    <n v="2016"/>
    <s v="BIT"/>
    <s v="Coal"/>
    <n v="18358"/>
    <n v="21.62"/>
    <n v="396899.96"/>
    <n v="3.5"/>
    <n v="10.5"/>
    <n v="192759"/>
    <x v="0"/>
  </r>
  <r>
    <n v="2016"/>
    <s v="BIT"/>
    <s v="Coal"/>
    <n v="4441"/>
    <n v="15.33"/>
    <n v="68080.53"/>
    <n v="2.5499999999999998"/>
    <n v="21"/>
    <n v="93261"/>
    <x v="0"/>
  </r>
  <r>
    <n v="2016"/>
    <s v="BIT"/>
    <s v="Coal"/>
    <n v="14388"/>
    <n v="19.670000000000002"/>
    <n v="283011.96000000002"/>
    <n v="2.8"/>
    <n v="10"/>
    <n v="143880"/>
    <x v="0"/>
  </r>
  <r>
    <n v="2016"/>
    <s v="BIT"/>
    <s v="Coal"/>
    <n v="11531"/>
    <n v="15.55"/>
    <n v="179307.05000000002"/>
    <n v="2.3199999999999998"/>
    <n v="23.5"/>
    <n v="270978.5"/>
    <x v="0"/>
  </r>
  <r>
    <n v="2016"/>
    <s v="BIT"/>
    <s v="Coal"/>
    <n v="94147"/>
    <n v="22.338000000000001"/>
    <n v="2103055.6860000002"/>
    <n v="2.91"/>
    <n v="8.5"/>
    <n v="800249.5"/>
    <x v="0"/>
  </r>
  <r>
    <n v="2016"/>
    <s v="BIT"/>
    <s v="Coal"/>
    <n v="80455"/>
    <n v="23"/>
    <n v="1850465"/>
    <n v="2.92"/>
    <n v="8.1999999999999993"/>
    <n v="659731"/>
    <x v="0"/>
  </r>
  <r>
    <n v="2016"/>
    <s v="BIT"/>
    <s v="Coal"/>
    <n v="32745"/>
    <n v="22.646000000000001"/>
    <n v="741543.27"/>
    <n v="3.06"/>
    <n v="7.9"/>
    <n v="258685.5"/>
    <x v="0"/>
  </r>
  <r>
    <n v="2016"/>
    <s v="BIT"/>
    <s v="Coal"/>
    <n v="24446"/>
    <n v="23.45"/>
    <n v="573258.69999999995"/>
    <n v="1.3"/>
    <n v="5.7"/>
    <n v="139342.20000000001"/>
    <x v="0"/>
  </r>
  <r>
    <n v="2016"/>
    <s v="BIT"/>
    <s v="Coal"/>
    <n v="18277"/>
    <n v="23.84"/>
    <n v="435723.68"/>
    <n v="2.94"/>
    <n v="7"/>
    <n v="127939"/>
    <x v="0"/>
  </r>
  <r>
    <n v="2016"/>
    <s v="BIT"/>
    <s v="Coal"/>
    <n v="70570"/>
    <n v="23.16"/>
    <n v="1634401.2"/>
    <n v="3.45"/>
    <n v="7.5"/>
    <n v="529275"/>
    <x v="0"/>
  </r>
  <r>
    <n v="2016"/>
    <s v="BIT"/>
    <s v="Coal"/>
    <n v="146902"/>
    <n v="22.75"/>
    <n v="3342020.5"/>
    <n v="3.38"/>
    <n v="7.6"/>
    <n v="1116455.2"/>
    <x v="0"/>
  </r>
  <r>
    <n v="2016"/>
    <s v="BIT"/>
    <s v="Coal"/>
    <n v="20147"/>
    <n v="23.29"/>
    <n v="469223.63"/>
    <n v="3.28"/>
    <n v="7.6"/>
    <n v="153117.19999999998"/>
    <x v="0"/>
  </r>
  <r>
    <n v="2016"/>
    <s v="BIT"/>
    <s v="Coal"/>
    <n v="53390"/>
    <n v="23.245999999999999"/>
    <n v="1241103.94"/>
    <n v="3.26"/>
    <n v="7.7"/>
    <n v="411103"/>
    <x v="0"/>
  </r>
  <r>
    <n v="2016"/>
    <s v="SUB"/>
    <s v="Coal"/>
    <n v="40392"/>
    <n v="17.934000000000001"/>
    <n v="724390.12800000003"/>
    <n v="0.32"/>
    <n v="4.9000000000000004"/>
    <n v="197920.80000000002"/>
    <x v="0"/>
  </r>
  <r>
    <n v="2016"/>
    <s v="BIT"/>
    <s v="Coal"/>
    <n v="29053"/>
    <n v="25.922000000000001"/>
    <n v="753111.86600000004"/>
    <n v="2.2799999999999998"/>
    <n v="7.9"/>
    <n v="229518.7"/>
    <x v="0"/>
  </r>
  <r>
    <n v="2016"/>
    <s v="BIT"/>
    <s v="Coal"/>
    <n v="11708"/>
    <n v="22.882000000000001"/>
    <n v="267902.45600000001"/>
    <n v="3.55"/>
    <n v="9"/>
    <n v="105372"/>
    <x v="0"/>
  </r>
  <r>
    <n v="2016"/>
    <s v="BIT"/>
    <s v="Coal"/>
    <n v="17350"/>
    <n v="22.808"/>
    <n v="395718.8"/>
    <n v="2.86"/>
    <n v="7.8"/>
    <n v="135330"/>
    <x v="0"/>
  </r>
  <r>
    <n v="2016"/>
    <s v="BIT"/>
    <s v="Coal"/>
    <n v="81389"/>
    <n v="22.158000000000001"/>
    <n v="1803417.4620000001"/>
    <n v="2.63"/>
    <n v="8.9"/>
    <n v="724362.1"/>
    <x v="0"/>
  </r>
  <r>
    <n v="2016"/>
    <s v="BIT"/>
    <s v="Coal"/>
    <n v="53826"/>
    <n v="22.658000000000001"/>
    <n v="1219589.5080000001"/>
    <n v="3.47"/>
    <n v="9.6"/>
    <n v="516729.59999999998"/>
    <x v="0"/>
  </r>
  <r>
    <n v="2016"/>
    <s v="SUB"/>
    <s v="Coal"/>
    <n v="71833"/>
    <n v="17.52"/>
    <n v="1258514.1599999999"/>
    <n v="0.27"/>
    <n v="5.7"/>
    <n v="409448.10000000003"/>
    <x v="0"/>
  </r>
  <r>
    <n v="2016"/>
    <s v="SUB"/>
    <s v="Coal"/>
    <n v="43972"/>
    <n v="17.45"/>
    <n v="767311.4"/>
    <n v="0.19"/>
    <n v="4.4000000000000004"/>
    <n v="193476.80000000002"/>
    <x v="0"/>
  </r>
  <r>
    <n v="2016"/>
    <s v="SUB"/>
    <s v="Coal"/>
    <n v="80832"/>
    <n v="17.79"/>
    <n v="1438001.28"/>
    <n v="0.28999999999999998"/>
    <n v="4.9000000000000004"/>
    <n v="396076.80000000005"/>
    <x v="0"/>
  </r>
  <r>
    <n v="2016"/>
    <s v="SUB"/>
    <s v="Coal"/>
    <n v="49053"/>
    <n v="17.526"/>
    <n v="859702.87800000003"/>
    <n v="0.19"/>
    <n v="4.4000000000000004"/>
    <n v="215833.2"/>
    <x v="0"/>
  </r>
  <r>
    <n v="2016"/>
    <s v="SUB"/>
    <s v="Coal"/>
    <n v="32548"/>
    <n v="16.75"/>
    <n v="545179"/>
    <n v="0.37"/>
    <n v="5.8"/>
    <n v="188778.4"/>
    <x v="0"/>
  </r>
  <r>
    <n v="2016"/>
    <s v="SUB"/>
    <s v="Coal"/>
    <n v="32245"/>
    <n v="17.533999999999999"/>
    <n v="565383.82999999996"/>
    <n v="0.19"/>
    <n v="4.5"/>
    <n v="145102.5"/>
    <x v="0"/>
  </r>
  <r>
    <n v="2016"/>
    <s v="SUB"/>
    <s v="Coal"/>
    <n v="16152"/>
    <n v="17.667999999999999"/>
    <n v="285373.53599999996"/>
    <n v="0.19"/>
    <n v="5.5"/>
    <n v="88836"/>
    <x v="0"/>
  </r>
  <r>
    <n v="2016"/>
    <s v="SUB"/>
    <s v="Coal"/>
    <n v="17366"/>
    <n v="18.065999999999999"/>
    <n v="313734.15599999996"/>
    <n v="0.33"/>
    <n v="5"/>
    <n v="86830"/>
    <x v="0"/>
  </r>
  <r>
    <n v="2016"/>
    <s v="SUB"/>
    <s v="Coal"/>
    <n v="17565"/>
    <n v="17.882000000000001"/>
    <n v="314097.33"/>
    <n v="0.18"/>
    <n v="4.5999999999999996"/>
    <n v="80799"/>
    <x v="0"/>
  </r>
  <r>
    <n v="2016"/>
    <s v="SUB"/>
    <s v="Coal"/>
    <n v="17481"/>
    <n v="18.004000000000001"/>
    <n v="314727.924"/>
    <n v="0.24"/>
    <n v="5"/>
    <n v="87405"/>
    <x v="0"/>
  </r>
  <r>
    <n v="2016"/>
    <s v="SUB"/>
    <s v="Coal"/>
    <n v="17511"/>
    <n v="17.521999999999998"/>
    <n v="306827.74199999997"/>
    <n v="0.19"/>
    <n v="4.5"/>
    <n v="78799.5"/>
    <x v="0"/>
  </r>
  <r>
    <n v="2016"/>
    <s v="SUB"/>
    <s v="Coal"/>
    <n v="17721"/>
    <n v="17.32"/>
    <n v="306927.72000000003"/>
    <n v="0.2"/>
    <n v="4.4000000000000004"/>
    <n v="77972.400000000009"/>
    <x v="0"/>
  </r>
  <r>
    <n v="2016"/>
    <s v="SUB"/>
    <s v="Coal"/>
    <n v="35388"/>
    <n v="17.937000000000001"/>
    <n v="634754.5560000001"/>
    <n v="0.27"/>
    <n v="5.8"/>
    <n v="205250.4"/>
    <x v="0"/>
  </r>
  <r>
    <n v="2016"/>
    <s v="SUB"/>
    <s v="Coal"/>
    <n v="16997"/>
    <n v="17.34"/>
    <n v="294727.98"/>
    <n v="0.28000000000000003"/>
    <n v="3.9"/>
    <n v="66288.3"/>
    <x v="0"/>
  </r>
  <r>
    <n v="2016"/>
    <s v="SUB"/>
    <s v="Coal"/>
    <n v="28169"/>
    <n v="17.963999999999999"/>
    <n v="506027.91599999997"/>
    <n v="0.25"/>
    <n v="5"/>
    <n v="140845"/>
    <x v="0"/>
  </r>
  <r>
    <n v="2016"/>
    <s v="SUB"/>
    <s v="Coal"/>
    <n v="14030"/>
    <n v="17.61"/>
    <n v="247068.3"/>
    <n v="0.28000000000000003"/>
    <n v="5.5"/>
    <n v="77165"/>
    <x v="0"/>
  </r>
  <r>
    <n v="2016"/>
    <s v="SUB"/>
    <s v="Coal"/>
    <n v="57241"/>
    <n v="16.738"/>
    <n v="958099.85800000001"/>
    <n v="0.28000000000000003"/>
    <n v="5.0999999999999996"/>
    <n v="291929.09999999998"/>
    <x v="0"/>
  </r>
  <r>
    <n v="2016"/>
    <s v="BIT"/>
    <s v="Coal"/>
    <n v="18014"/>
    <n v="21.64"/>
    <n v="389822.96"/>
    <n v="3.15"/>
    <n v="12.9"/>
    <n v="232380.6"/>
    <x v="0"/>
  </r>
  <r>
    <n v="2016"/>
    <s v="SUB"/>
    <s v="Coal"/>
    <n v="16474"/>
    <n v="17.73"/>
    <n v="292084.02"/>
    <n v="0.25"/>
    <n v="5.5"/>
    <n v="90607"/>
    <x v="0"/>
  </r>
  <r>
    <n v="2016"/>
    <s v="SUB"/>
    <s v="Coal"/>
    <n v="82246"/>
    <n v="17.649999999999999"/>
    <n v="1451641.9"/>
    <n v="0.24"/>
    <n v="5.7"/>
    <n v="468802.2"/>
    <x v="0"/>
  </r>
  <r>
    <n v="2016"/>
    <s v="SUB"/>
    <s v="Coal"/>
    <n v="32250"/>
    <n v="17.89"/>
    <n v="576952.5"/>
    <n v="0.25"/>
    <n v="5.0999999999999996"/>
    <n v="164475"/>
    <x v="0"/>
  </r>
  <r>
    <n v="2016"/>
    <s v="SUB"/>
    <s v="Coal"/>
    <n v="32309"/>
    <n v="17.95"/>
    <n v="579946.54999999993"/>
    <n v="0.32"/>
    <n v="5.0999999999999996"/>
    <n v="164775.9"/>
    <x v="0"/>
  </r>
  <r>
    <n v="2016"/>
    <s v="SUB"/>
    <s v="Coal"/>
    <n v="32565"/>
    <n v="16.8"/>
    <n v="547092"/>
    <n v="0.36"/>
    <n v="5.8"/>
    <n v="188877"/>
    <x v="0"/>
  </r>
  <r>
    <n v="2016"/>
    <s v="SUB"/>
    <s v="Coal"/>
    <n v="32778"/>
    <n v="16.7"/>
    <n v="547392.6"/>
    <n v="0.3"/>
    <n v="6.8"/>
    <n v="222890.4"/>
    <x v="0"/>
  </r>
  <r>
    <n v="2016"/>
    <s v="SUB"/>
    <s v="Coal"/>
    <n v="32816"/>
    <n v="17.2"/>
    <n v="564435.19999999995"/>
    <n v="0.23"/>
    <n v="3.9"/>
    <n v="127982.39999999999"/>
    <x v="0"/>
  </r>
  <r>
    <n v="2016"/>
    <s v="SUB"/>
    <s v="Coal"/>
    <n v="49152"/>
    <n v="17.27"/>
    <n v="848855.04000000004"/>
    <n v="0.24"/>
    <n v="3.9"/>
    <n v="191692.79999999999"/>
    <x v="0"/>
  </r>
  <r>
    <n v="2016"/>
    <s v="SUB"/>
    <s v="Coal"/>
    <n v="32073"/>
    <n v="17.399999999999999"/>
    <n v="558070.19999999995"/>
    <n v="0.19"/>
    <n v="4.3"/>
    <n v="137913.9"/>
    <x v="0"/>
  </r>
  <r>
    <n v="2016"/>
    <s v="SUB"/>
    <s v="Coal"/>
    <n v="72505"/>
    <n v="17.815999999999999"/>
    <n v="1291749.0799999998"/>
    <n v="0.27"/>
    <n v="5.2"/>
    <n v="377026"/>
    <x v="0"/>
  </r>
  <r>
    <n v="2016"/>
    <s v="SUB"/>
    <s v="Coal"/>
    <n v="7064"/>
    <n v="17.652000000000001"/>
    <n v="124693.728"/>
    <n v="0.3"/>
    <n v="5.6"/>
    <n v="39558.399999999994"/>
    <x v="0"/>
  </r>
  <r>
    <n v="2016"/>
    <s v="BIT"/>
    <s v="Coal"/>
    <n v="8632"/>
    <n v="24.664000000000001"/>
    <n v="212899.64800000002"/>
    <n v="2.48"/>
    <n v="9.8000000000000007"/>
    <n v="84593.600000000006"/>
    <x v="0"/>
  </r>
  <r>
    <n v="2016"/>
    <s v="BIT"/>
    <s v="Coal"/>
    <n v="56468"/>
    <n v="23.01"/>
    <n v="1299328.6800000002"/>
    <n v="3.53"/>
    <n v="8.1"/>
    <n v="457390.8"/>
    <x v="0"/>
  </r>
  <r>
    <n v="2016"/>
    <s v="BIT"/>
    <s v="Coal"/>
    <n v="11210"/>
    <n v="22.814"/>
    <n v="255744.94"/>
    <n v="3.38"/>
    <n v="7.5"/>
    <n v="84075"/>
    <x v="0"/>
  </r>
  <r>
    <n v="2016"/>
    <s v="BIT"/>
    <s v="Coal"/>
    <n v="21100"/>
    <n v="22.414999999999999"/>
    <n v="472956.5"/>
    <n v="3.27"/>
    <n v="11.1"/>
    <n v="234210"/>
    <x v="0"/>
  </r>
  <r>
    <n v="2016"/>
    <s v="BIT"/>
    <s v="Coal"/>
    <n v="30170"/>
    <n v="23.829000000000001"/>
    <n v="718920.93"/>
    <n v="2.82"/>
    <n v="8.9"/>
    <n v="268513"/>
    <x v="0"/>
  </r>
  <r>
    <n v="2016"/>
    <s v="BIT"/>
    <s v="Coal"/>
    <n v="33738"/>
    <n v="22.401"/>
    <n v="755764.93799999997"/>
    <n v="3.22"/>
    <n v="10.9"/>
    <n v="367744.2"/>
    <x v="0"/>
  </r>
  <r>
    <n v="2016"/>
    <s v="BIT"/>
    <s v="Coal"/>
    <n v="20580"/>
    <n v="23.085999999999999"/>
    <n v="475109.87999999995"/>
    <n v="1.33"/>
    <n v="6"/>
    <n v="123480"/>
    <x v="0"/>
  </r>
  <r>
    <n v="2016"/>
    <s v="BIT"/>
    <s v="Coal"/>
    <n v="53897"/>
    <n v="22.123000000000001"/>
    <n v="1192363.331"/>
    <n v="3.01"/>
    <n v="8.6999999999999993"/>
    <n v="468903.89999999997"/>
    <x v="0"/>
  </r>
  <r>
    <n v="2016"/>
    <s v="BIT"/>
    <s v="Coal"/>
    <n v="24435"/>
    <n v="25.19"/>
    <n v="615517.65"/>
    <n v="3.88"/>
    <n v="9.9"/>
    <n v="241906.5"/>
    <x v="0"/>
  </r>
  <r>
    <n v="2016"/>
    <s v="BIT"/>
    <s v="Coal"/>
    <n v="32122"/>
    <n v="22.472999999999999"/>
    <n v="721877.70600000001"/>
    <n v="3.31"/>
    <n v="10.5"/>
    <n v="337281"/>
    <x v="0"/>
  </r>
  <r>
    <n v="2016"/>
    <s v="BIT"/>
    <s v="Coal"/>
    <n v="59034"/>
    <n v="22.545999999999999"/>
    <n v="1330980.564"/>
    <n v="3.38"/>
    <n v="11"/>
    <n v="649374"/>
    <x v="0"/>
  </r>
  <r>
    <n v="2016"/>
    <s v="BIT"/>
    <s v="Coal"/>
    <n v="9684"/>
    <n v="22.433"/>
    <n v="217241.17199999999"/>
    <n v="3.27"/>
    <n v="11"/>
    <n v="106524"/>
    <x v="0"/>
  </r>
  <r>
    <n v="2016"/>
    <s v="BIT"/>
    <s v="Coal"/>
    <n v="59035"/>
    <n v="22.677"/>
    <n v="1338736.6950000001"/>
    <n v="2.57"/>
    <n v="8.3000000000000007"/>
    <n v="489990.50000000006"/>
    <x v="0"/>
  </r>
  <r>
    <n v="2016"/>
    <s v="BIT"/>
    <s v="Coal"/>
    <n v="55666"/>
    <n v="23.731000000000002"/>
    <n v="1321009.8460000001"/>
    <n v="2.67"/>
    <n v="8.1999999999999993"/>
    <n v="456461.19999999995"/>
    <x v="0"/>
  </r>
  <r>
    <n v="2016"/>
    <s v="BIT"/>
    <s v="Coal"/>
    <n v="35120"/>
    <n v="23.411999999999999"/>
    <n v="822229.44"/>
    <n v="2.38"/>
    <n v="8.8000000000000007"/>
    <n v="309056"/>
    <x v="0"/>
  </r>
  <r>
    <n v="2016"/>
    <s v="BIT"/>
    <s v="Coal"/>
    <n v="3174"/>
    <n v="22.84"/>
    <n v="72494.16"/>
    <n v="2.81"/>
    <n v="8.1"/>
    <n v="25709.399999999998"/>
    <x v="0"/>
  </r>
  <r>
    <n v="2016"/>
    <s v="BIT"/>
    <s v="Coal"/>
    <n v="6281"/>
    <n v="19.498000000000001"/>
    <n v="122466.93800000001"/>
    <n v="0.79"/>
    <n v="23"/>
    <n v="144463"/>
    <x v="0"/>
  </r>
  <r>
    <n v="2016"/>
    <s v="BIT"/>
    <s v="Coal"/>
    <n v="6566"/>
    <n v="20.55"/>
    <n v="134931.30000000002"/>
    <n v="1.1000000000000001"/>
    <n v="26.2"/>
    <n v="172029.19999999998"/>
    <x v="0"/>
  </r>
  <r>
    <n v="2016"/>
    <s v="BIT"/>
    <s v="Coal"/>
    <n v="184106"/>
    <n v="24.388999999999999"/>
    <n v="4490161.2340000002"/>
    <n v="3.43"/>
    <n v="9.8000000000000007"/>
    <n v="1804238.8"/>
    <x v="0"/>
  </r>
  <r>
    <n v="2016"/>
    <s v="BIT"/>
    <s v="Coal"/>
    <n v="7892"/>
    <n v="22.338000000000001"/>
    <n v="176291.49600000001"/>
    <n v="3.23"/>
    <n v="10.4"/>
    <n v="82076.800000000003"/>
    <x v="0"/>
  </r>
  <r>
    <n v="2016"/>
    <s v="BIT"/>
    <s v="Coal"/>
    <n v="6543"/>
    <n v="22.358000000000001"/>
    <n v="146288.394"/>
    <n v="3.38"/>
    <n v="10.9"/>
    <n v="71318.7"/>
    <x v="0"/>
  </r>
  <r>
    <n v="2016"/>
    <s v="BIT"/>
    <s v="Coal"/>
    <n v="1587"/>
    <n v="22.678000000000001"/>
    <n v="35989.986000000004"/>
    <n v="3.18"/>
    <n v="9"/>
    <n v="14283"/>
    <x v="0"/>
  </r>
  <r>
    <n v="2016"/>
    <s v="BIT"/>
    <s v="Coal"/>
    <n v="8059"/>
    <n v="23.835000000000001"/>
    <n v="192086.26500000001"/>
    <n v="2.62"/>
    <n v="8.4"/>
    <n v="67695.600000000006"/>
    <x v="0"/>
  </r>
  <r>
    <n v="2016"/>
    <s v="BIT"/>
    <s v="Coal"/>
    <n v="31359"/>
    <n v="23.77"/>
    <n v="745403.42999999993"/>
    <n v="2.66"/>
    <n v="8.6"/>
    <n v="269687.39999999997"/>
    <x v="0"/>
  </r>
  <r>
    <n v="2016"/>
    <s v="BIT"/>
    <s v="Coal"/>
    <n v="18490"/>
    <n v="22.21"/>
    <n v="410662.9"/>
    <n v="2.76"/>
    <n v="9.1"/>
    <n v="168259"/>
    <x v="0"/>
  </r>
  <r>
    <n v="2016"/>
    <s v="BIT"/>
    <s v="Coal"/>
    <n v="15908"/>
    <n v="22.738"/>
    <n v="361716.10399999999"/>
    <n v="3.8"/>
    <n v="8.9"/>
    <n v="141581.20000000001"/>
    <x v="0"/>
  </r>
  <r>
    <n v="2016"/>
    <s v="BIT"/>
    <s v="Coal"/>
    <n v="8726"/>
    <n v="23.564"/>
    <n v="205619.46400000001"/>
    <n v="2.84"/>
    <n v="8.1"/>
    <n v="70680.599999999991"/>
    <x v="0"/>
  </r>
  <r>
    <n v="2016"/>
    <s v="BIT"/>
    <s v="Coal"/>
    <n v="99018"/>
    <n v="23.294"/>
    <n v="2306525.2919999999"/>
    <n v="2.73"/>
    <n v="8.4"/>
    <n v="831751.20000000007"/>
    <x v="0"/>
  </r>
  <r>
    <n v="2016"/>
    <s v="BIT"/>
    <s v="Coal"/>
    <n v="51147"/>
    <n v="23.641999999999999"/>
    <n v="1209217.3740000001"/>
    <n v="2.86"/>
    <n v="8.1999999999999993"/>
    <n v="419405.39999999997"/>
    <x v="0"/>
  </r>
  <r>
    <n v="2016"/>
    <s v="BIT"/>
    <s v="Coal"/>
    <n v="88121"/>
    <n v="23.212"/>
    <n v="2045464.652"/>
    <n v="2.76"/>
    <n v="7"/>
    <n v="616847"/>
    <x v="0"/>
  </r>
  <r>
    <n v="2016"/>
    <s v="BIT"/>
    <s v="Coal"/>
    <n v="111527"/>
    <n v="23.571999999999999"/>
    <n v="2628914.4440000001"/>
    <n v="2.88"/>
    <n v="8"/>
    <n v="892216"/>
    <x v="0"/>
  </r>
  <r>
    <n v="2016"/>
    <s v="SUB"/>
    <s v="Coal"/>
    <n v="158710"/>
    <n v="17.931999999999999"/>
    <n v="2845987.7199999997"/>
    <n v="0.25"/>
    <n v="5"/>
    <n v="793550"/>
    <x v="0"/>
  </r>
  <r>
    <n v="2016"/>
    <s v="SUB"/>
    <s v="Coal"/>
    <n v="174864"/>
    <n v="17.690000000000001"/>
    <n v="3093344.16"/>
    <n v="0.31"/>
    <n v="5.2"/>
    <n v="909292.8"/>
    <x v="0"/>
  </r>
  <r>
    <n v="2016"/>
    <s v="BIT"/>
    <s v="Coal"/>
    <n v="22104"/>
    <n v="24.45"/>
    <n v="540442.79999999993"/>
    <n v="3.24"/>
    <n v="9"/>
    <n v="198936"/>
    <x v="0"/>
  </r>
  <r>
    <n v="2016"/>
    <s v="BIT"/>
    <s v="Coal"/>
    <n v="22480"/>
    <n v="24.21"/>
    <n v="544240.80000000005"/>
    <n v="3.39"/>
    <n v="9.6"/>
    <n v="215808"/>
    <x v="0"/>
  </r>
  <r>
    <n v="2016"/>
    <s v="BIT"/>
    <s v="Coal"/>
    <n v="8008"/>
    <n v="24.29"/>
    <n v="194514.32"/>
    <n v="3.43"/>
    <n v="9.6999999999999993"/>
    <n v="77677.599999999991"/>
    <x v="0"/>
  </r>
  <r>
    <n v="2016"/>
    <s v="BIT"/>
    <s v="Coal"/>
    <n v="4021"/>
    <n v="23.49"/>
    <n v="94453.29"/>
    <n v="1.39"/>
    <n v="11.9"/>
    <n v="47849.9"/>
    <x v="0"/>
  </r>
  <r>
    <n v="2016"/>
    <s v="SUB"/>
    <s v="Coal"/>
    <n v="45486"/>
    <n v="17.89"/>
    <n v="813744.54"/>
    <n v="0.24"/>
    <n v="4.9000000000000004"/>
    <n v="222881.40000000002"/>
    <x v="0"/>
  </r>
  <r>
    <n v="2016"/>
    <s v="SUB"/>
    <s v="Coal"/>
    <n v="30464"/>
    <n v="16.89"/>
    <n v="514536.96000000002"/>
    <n v="0.28000000000000003"/>
    <n v="6"/>
    <n v="182784"/>
    <x v="0"/>
  </r>
  <r>
    <n v="2016"/>
    <s v="SUB"/>
    <s v="Coal"/>
    <n v="30307"/>
    <n v="16.829999999999998"/>
    <n v="510066.80999999994"/>
    <n v="0.3"/>
    <n v="6"/>
    <n v="181842"/>
    <x v="0"/>
  </r>
  <r>
    <n v="2016"/>
    <s v="BIT"/>
    <s v="Coal"/>
    <n v="11616"/>
    <n v="24.533999999999999"/>
    <n v="284986.94399999996"/>
    <n v="0.92"/>
    <n v="9.3000000000000007"/>
    <n v="108028.8"/>
    <x v="0"/>
  </r>
  <r>
    <n v="2016"/>
    <s v="BIT"/>
    <s v="Coal"/>
    <n v="23379"/>
    <n v="24.260999999999999"/>
    <n v="567197.91899999999"/>
    <n v="0.81"/>
    <n v="9.9"/>
    <n v="231452.1"/>
    <x v="0"/>
  </r>
  <r>
    <n v="2016"/>
    <s v="BIT"/>
    <s v="Coal"/>
    <n v="13094"/>
    <n v="26.35"/>
    <n v="345026.9"/>
    <n v="2.17"/>
    <n v="7.4"/>
    <n v="96895.6"/>
    <x v="0"/>
  </r>
  <r>
    <n v="2016"/>
    <s v="BIT"/>
    <s v="Coal"/>
    <n v="26984"/>
    <n v="25.83"/>
    <n v="696996.72"/>
    <n v="2.0699999999999998"/>
    <n v="7.5"/>
    <n v="202380"/>
    <x v="0"/>
  </r>
  <r>
    <n v="2016"/>
    <s v="BIT"/>
    <s v="Coal"/>
    <n v="28180"/>
    <n v="26.11"/>
    <n v="735779.79999999993"/>
    <n v="2.1"/>
    <n v="8.1"/>
    <n v="228258"/>
    <x v="0"/>
  </r>
  <r>
    <n v="2016"/>
    <s v="BIT"/>
    <s v="Coal"/>
    <n v="17951"/>
    <n v="25.32"/>
    <n v="454519.32"/>
    <n v="2.2200000000000002"/>
    <n v="7.6"/>
    <n v="136427.6"/>
    <x v="0"/>
  </r>
  <r>
    <n v="2016"/>
    <s v="BIT"/>
    <s v="Coal"/>
    <n v="56653"/>
    <n v="26"/>
    <n v="1472978"/>
    <n v="2.27"/>
    <n v="7.6"/>
    <n v="430562.8"/>
    <x v="0"/>
  </r>
  <r>
    <n v="2016"/>
    <s v="SUB"/>
    <s v="Coal"/>
    <n v="79754"/>
    <n v="17.623999999999999"/>
    <n v="1405584.4959999998"/>
    <n v="0.23"/>
    <n v="5.7"/>
    <n v="454597.8"/>
    <x v="0"/>
  </r>
  <r>
    <n v="2016"/>
    <s v="SUB"/>
    <s v="Coal"/>
    <n v="15807"/>
    <n v="17.803999999999998"/>
    <n v="281427.82799999998"/>
    <n v="0.28000000000000003"/>
    <n v="4.5999999999999996"/>
    <n v="72712.2"/>
    <x v="0"/>
  </r>
  <r>
    <n v="2016"/>
    <s v="SUB"/>
    <s v="Coal"/>
    <n v="15846"/>
    <n v="17.59"/>
    <n v="278731.14"/>
    <n v="0.21"/>
    <n v="4.2"/>
    <n v="66553.2"/>
    <x v="0"/>
  </r>
  <r>
    <n v="2016"/>
    <s v="SUB"/>
    <s v="Coal"/>
    <n v="15931"/>
    <n v="17.495999999999999"/>
    <n v="278728.77599999995"/>
    <n v="0.22"/>
    <n v="6.4"/>
    <n v="101958.40000000001"/>
    <x v="0"/>
  </r>
  <r>
    <n v="2016"/>
    <s v="SUB"/>
    <s v="Coal"/>
    <n v="15851"/>
    <n v="17.885999999999999"/>
    <n v="283510.98599999998"/>
    <n v="0.32"/>
    <n v="4.8"/>
    <n v="76084.800000000003"/>
    <x v="0"/>
  </r>
  <r>
    <n v="2016"/>
    <s v="SUB"/>
    <s v="Coal"/>
    <n v="79354"/>
    <n v="17.579999999999998"/>
    <n v="1395043.3199999998"/>
    <n v="0.2"/>
    <n v="4.3"/>
    <n v="341222.2"/>
    <x v="0"/>
  </r>
  <r>
    <n v="2016"/>
    <s v="SUB"/>
    <s v="Coal"/>
    <n v="47681"/>
    <n v="17.888999999999999"/>
    <n v="852965.40899999999"/>
    <n v="0.24"/>
    <n v="5"/>
    <n v="238405"/>
    <x v="0"/>
  </r>
  <r>
    <n v="2016"/>
    <s v="SUB"/>
    <s v="Coal"/>
    <n v="47597"/>
    <n v="17.684999999999999"/>
    <n v="841752.94499999995"/>
    <n v="0.28999999999999998"/>
    <n v="5.3"/>
    <n v="252264.1"/>
    <x v="0"/>
  </r>
  <r>
    <n v="2016"/>
    <s v="SUB"/>
    <s v="Coal"/>
    <n v="31794"/>
    <n v="17.844999999999999"/>
    <n v="567363.92999999993"/>
    <n v="0.19"/>
    <n v="5"/>
    <n v="158970"/>
    <x v="0"/>
  </r>
  <r>
    <n v="2016"/>
    <s v="SUB"/>
    <s v="Coal"/>
    <n v="31777"/>
    <n v="17.863"/>
    <n v="567632.55099999998"/>
    <n v="0.22"/>
    <n v="5"/>
    <n v="158885"/>
    <x v="0"/>
  </r>
  <r>
    <n v="2016"/>
    <s v="SUB"/>
    <s v="Coal"/>
    <n v="31728"/>
    <n v="17.814"/>
    <n v="565202.59199999995"/>
    <n v="0.33"/>
    <n v="5.0999999999999996"/>
    <n v="161812.79999999999"/>
    <x v="0"/>
  </r>
  <r>
    <n v="2016"/>
    <s v="SUB"/>
    <s v="Coal"/>
    <n v="15960"/>
    <n v="17.547999999999998"/>
    <n v="280066.07999999996"/>
    <n v="0.26"/>
    <n v="5.8"/>
    <n v="92568"/>
    <x v="0"/>
  </r>
  <r>
    <n v="2016"/>
    <s v="SUB"/>
    <s v="Coal"/>
    <n v="15859"/>
    <n v="17.565999999999999"/>
    <n v="278579.19399999996"/>
    <n v="0.3"/>
    <n v="5.5"/>
    <n v="87224.5"/>
    <x v="0"/>
  </r>
  <r>
    <n v="2016"/>
    <s v="BIT"/>
    <s v="Coal"/>
    <n v="15426"/>
    <n v="25.9"/>
    <n v="399533.39999999997"/>
    <n v="2.2599999999999998"/>
    <n v="7.5"/>
    <n v="115695"/>
    <x v="0"/>
  </r>
  <r>
    <n v="2016"/>
    <s v="BIT"/>
    <s v="Coal"/>
    <n v="20284"/>
    <n v="26.134"/>
    <n v="530102.05599999998"/>
    <n v="1.64"/>
    <n v="8.1999999999999993"/>
    <n v="166328.79999999999"/>
    <x v="0"/>
  </r>
  <r>
    <n v="2016"/>
    <s v="SUB"/>
    <s v="Coal"/>
    <n v="14899"/>
    <n v="17.48"/>
    <n v="260434.52000000002"/>
    <n v="0.19"/>
    <n v="4.7"/>
    <n v="70025.3"/>
    <x v="0"/>
  </r>
  <r>
    <n v="2016"/>
    <s v="SUB"/>
    <s v="Coal"/>
    <n v="15815"/>
    <n v="17.5"/>
    <n v="276762.5"/>
    <n v="0.27"/>
    <n v="6"/>
    <n v="94890"/>
    <x v="0"/>
  </r>
  <r>
    <n v="2016"/>
    <s v="SUB"/>
    <s v="Coal"/>
    <n v="30636"/>
    <n v="17.899999999999999"/>
    <n v="548384.39999999991"/>
    <n v="0.3"/>
    <n v="5.2"/>
    <n v="159307.20000000001"/>
    <x v="0"/>
  </r>
  <r>
    <n v="2016"/>
    <s v="SUB"/>
    <s v="Coal"/>
    <n v="31482"/>
    <n v="17.899999999999999"/>
    <n v="563527.79999999993"/>
    <n v="0.21"/>
    <n v="4.8"/>
    <n v="151113.60000000001"/>
    <x v="0"/>
  </r>
  <r>
    <n v="2016"/>
    <s v="SUB"/>
    <s v="Coal"/>
    <n v="48356"/>
    <n v="18"/>
    <n v="870408"/>
    <n v="0.21"/>
    <n v="4.8"/>
    <n v="232108.79999999999"/>
    <x v="0"/>
  </r>
  <r>
    <n v="2016"/>
    <s v="SUB"/>
    <s v="Coal"/>
    <n v="79152"/>
    <n v="17.635999999999999"/>
    <n v="1395924.672"/>
    <n v="0.22"/>
    <n v="5.7"/>
    <n v="451166.4"/>
    <x v="0"/>
  </r>
  <r>
    <n v="2016"/>
    <s v="SUB"/>
    <s v="Coal"/>
    <n v="89765"/>
    <n v="17.724"/>
    <n v="1590994.86"/>
    <n v="0.25"/>
    <n v="5.5"/>
    <n v="493707.5"/>
    <x v="0"/>
  </r>
  <r>
    <n v="2016"/>
    <s v="SUB"/>
    <s v="Coal"/>
    <n v="92108"/>
    <n v="17.795000000000002"/>
    <n v="1639061.86"/>
    <n v="0.25"/>
    <n v="5.0999999999999996"/>
    <n v="469750.8"/>
    <x v="0"/>
  </r>
  <r>
    <n v="2016"/>
    <s v="SUB"/>
    <s v="Coal"/>
    <n v="91999"/>
    <n v="17.529"/>
    <n v="1612650.4709999999"/>
    <n v="0.2"/>
    <n v="4.5"/>
    <n v="413995.5"/>
    <x v="0"/>
  </r>
  <r>
    <n v="2016"/>
    <s v="BIT"/>
    <s v="Coal"/>
    <n v="21388"/>
    <n v="25.837"/>
    <n v="552601.75600000005"/>
    <n v="2.59"/>
    <n v="8"/>
    <n v="171104"/>
    <x v="0"/>
  </r>
  <r>
    <n v="2016"/>
    <s v="SUB"/>
    <s v="Coal"/>
    <n v="68790"/>
    <n v="17.815999999999999"/>
    <n v="1225562.6399999999"/>
    <n v="0.33"/>
    <n v="5.3"/>
    <n v="364587"/>
    <x v="0"/>
  </r>
  <r>
    <n v="2016"/>
    <s v="BIT"/>
    <s v="Coal"/>
    <n v="41368"/>
    <n v="26.059000000000001"/>
    <n v="1078008.7120000001"/>
    <n v="2.5099999999999998"/>
    <n v="7.5"/>
    <n v="310260"/>
    <x v="0"/>
  </r>
  <r>
    <n v="2016"/>
    <s v="BIT"/>
    <s v="Coal"/>
    <n v="5595"/>
    <n v="26.231999999999999"/>
    <n v="146768.04"/>
    <n v="2.54"/>
    <n v="7.5"/>
    <n v="41962.5"/>
    <x v="0"/>
  </r>
  <r>
    <n v="2016"/>
    <s v="SUB"/>
    <s v="Coal"/>
    <n v="73961"/>
    <n v="17.670000000000002"/>
    <n v="1306890.8700000001"/>
    <n v="0.23"/>
    <n v="5.6"/>
    <n v="414181.6"/>
    <x v="0"/>
  </r>
  <r>
    <n v="2016"/>
    <s v="SUB"/>
    <s v="Coal"/>
    <n v="60513"/>
    <n v="18.79"/>
    <n v="1137039.27"/>
    <n v="0.32"/>
    <n v="4.2"/>
    <n v="254154.6"/>
    <x v="0"/>
  </r>
  <r>
    <n v="2016"/>
    <s v="SUB"/>
    <s v="Coal"/>
    <n v="19752"/>
    <n v="17.98"/>
    <n v="355140.96"/>
    <n v="0.25"/>
    <n v="4.9000000000000004"/>
    <n v="96784.8"/>
    <x v="0"/>
  </r>
  <r>
    <n v="2016"/>
    <s v="SUB"/>
    <s v="Coal"/>
    <n v="14703"/>
    <n v="18.8"/>
    <n v="276416.40000000002"/>
    <n v="0.46"/>
    <n v="5.4"/>
    <n v="79396.200000000012"/>
    <x v="0"/>
  </r>
  <r>
    <n v="2016"/>
    <s v="SUB"/>
    <s v="Coal"/>
    <n v="179445"/>
    <n v="17.899999999999999"/>
    <n v="3212065.4999999995"/>
    <n v="0.28000000000000003"/>
    <n v="5.0999999999999996"/>
    <n v="915169.49999999988"/>
    <x v="0"/>
  </r>
  <r>
    <n v="2016"/>
    <s v="SUB"/>
    <s v="Coal"/>
    <n v="58824"/>
    <n v="18.77"/>
    <n v="1104126.48"/>
    <n v="0.32"/>
    <n v="4"/>
    <n v="235296"/>
    <x v="0"/>
  </r>
  <r>
    <n v="2016"/>
    <s v="SUB"/>
    <s v="Coal"/>
    <n v="45080"/>
    <n v="17.59"/>
    <n v="792957.2"/>
    <n v="0.24"/>
    <n v="5.8"/>
    <n v="261464"/>
    <x v="0"/>
  </r>
  <r>
    <n v="2016"/>
    <s v="SUB"/>
    <s v="Coal"/>
    <n v="14937"/>
    <n v="17.45"/>
    <n v="260650.65"/>
    <n v="0.2"/>
    <n v="4.5"/>
    <n v="67216.5"/>
    <x v="0"/>
  </r>
  <r>
    <n v="2016"/>
    <s v="SUB"/>
    <s v="Coal"/>
    <n v="26247"/>
    <n v="17.55"/>
    <n v="460634.85000000003"/>
    <n v="0.2"/>
    <n v="4.5"/>
    <n v="118111.5"/>
    <x v="0"/>
  </r>
  <r>
    <n v="2016"/>
    <s v="SUB"/>
    <s v="Coal"/>
    <n v="13204"/>
    <n v="18.010000000000002"/>
    <n v="237804.04"/>
    <n v="0.26"/>
    <n v="5.0999999999999996"/>
    <n v="67340.399999999994"/>
    <x v="0"/>
  </r>
  <r>
    <n v="2016"/>
    <s v="SUB"/>
    <s v="Coal"/>
    <n v="13131"/>
    <n v="18.010000000000002"/>
    <n v="236489.31000000003"/>
    <n v="0.21"/>
    <n v="5.0999999999999996"/>
    <n v="66968.099999999991"/>
    <x v="0"/>
  </r>
  <r>
    <n v="2016"/>
    <s v="SUB"/>
    <s v="Coal"/>
    <n v="15319"/>
    <n v="17.829999999999998"/>
    <n v="273137.76999999996"/>
    <n v="0.24"/>
    <n v="4.9000000000000004"/>
    <n v="75063.100000000006"/>
    <x v="0"/>
  </r>
  <r>
    <n v="2016"/>
    <s v="SUB"/>
    <s v="Coal"/>
    <n v="30451"/>
    <n v="17.38"/>
    <n v="529238.38"/>
    <n v="0.2"/>
    <n v="4.5999999999999996"/>
    <n v="140074.59999999998"/>
    <x v="0"/>
  </r>
  <r>
    <n v="2016"/>
    <s v="SUB"/>
    <s v="Coal"/>
    <n v="15312"/>
    <n v="17.66"/>
    <n v="270409.92"/>
    <n v="0.28999999999999998"/>
    <n v="5.7"/>
    <n v="87278.400000000009"/>
    <x v="0"/>
  </r>
  <r>
    <n v="2016"/>
    <s v="SUB"/>
    <s v="Coal"/>
    <n v="16247"/>
    <n v="18.16"/>
    <n v="295045.52"/>
    <n v="0.22"/>
    <n v="4.3"/>
    <n v="69862.099999999991"/>
    <x v="0"/>
  </r>
  <r>
    <n v="2016"/>
    <s v="SUB"/>
    <s v="Coal"/>
    <n v="16394"/>
    <n v="17.53"/>
    <n v="287386.82"/>
    <n v="0.19"/>
    <n v="4.5"/>
    <n v="73773"/>
    <x v="0"/>
  </r>
  <r>
    <n v="2016"/>
    <s v="SUB"/>
    <s v="Coal"/>
    <n v="16404"/>
    <n v="17.61"/>
    <n v="288874.44"/>
    <n v="0.2"/>
    <n v="4.4000000000000004"/>
    <n v="72177.600000000006"/>
    <x v="0"/>
  </r>
  <r>
    <n v="2016"/>
    <s v="SUB"/>
    <s v="Coal"/>
    <n v="49153"/>
    <n v="17.91"/>
    <n v="880330.23"/>
    <n v="0.28000000000000003"/>
    <n v="5.6"/>
    <n v="275256.8"/>
    <x v="0"/>
  </r>
  <r>
    <n v="2016"/>
    <s v="SUB"/>
    <s v="Coal"/>
    <n v="13012"/>
    <n v="17.760000000000002"/>
    <n v="231093.12000000002"/>
    <n v="0.28000000000000003"/>
    <n v="6"/>
    <n v="78072"/>
    <x v="0"/>
  </r>
  <r>
    <n v="2016"/>
    <s v="SUB"/>
    <s v="Coal"/>
    <n v="430514"/>
    <n v="17.579999999999998"/>
    <n v="7568436.1199999992"/>
    <n v="0.2"/>
    <n v="4.4000000000000004"/>
    <n v="1894261.6"/>
    <x v="0"/>
  </r>
  <r>
    <n v="2016"/>
    <s v="SUB"/>
    <s v="Coal"/>
    <n v="31900"/>
    <n v="17.739999999999998"/>
    <n v="565906"/>
    <n v="0.2"/>
    <n v="4.5"/>
    <n v="143550"/>
    <x v="0"/>
  </r>
  <r>
    <n v="2016"/>
    <s v="SUB"/>
    <s v="Coal"/>
    <n v="31512"/>
    <n v="16.95"/>
    <n v="534128.4"/>
    <n v="0.27"/>
    <n v="4.8"/>
    <n v="151257.60000000001"/>
    <x v="0"/>
  </r>
  <r>
    <n v="2016"/>
    <s v="SUB"/>
    <s v="Coal"/>
    <n v="47574"/>
    <n v="16.920000000000002"/>
    <n v="804952.08000000007"/>
    <n v="0.27"/>
    <n v="4.8"/>
    <n v="228355.19999999998"/>
    <x v="0"/>
  </r>
  <r>
    <n v="2016"/>
    <s v="SUB"/>
    <s v="Coal"/>
    <n v="16117"/>
    <n v="17.54"/>
    <n v="282692.18"/>
    <n v="0.2"/>
    <n v="4.2"/>
    <n v="67691.400000000009"/>
    <x v="0"/>
  </r>
  <r>
    <n v="2016"/>
    <s v="SUB"/>
    <s v="Coal"/>
    <n v="16005"/>
    <n v="17.77"/>
    <n v="284408.84999999998"/>
    <n v="0.21"/>
    <n v="4.4000000000000004"/>
    <n v="70422"/>
    <x v="0"/>
  </r>
  <r>
    <n v="2016"/>
    <s v="BIT"/>
    <s v="Coal"/>
    <n v="33838"/>
    <n v="22.19"/>
    <n v="750865.22000000009"/>
    <n v="3.3"/>
    <n v="10"/>
    <n v="338380"/>
    <x v="0"/>
  </r>
  <r>
    <n v="2016"/>
    <s v="SUB"/>
    <s v="Coal"/>
    <n v="127158"/>
    <n v="17.61"/>
    <n v="2239252.38"/>
    <n v="0.2"/>
    <n v="4.3"/>
    <n v="546779.4"/>
    <x v="0"/>
  </r>
  <r>
    <n v="2016"/>
    <s v="SUB"/>
    <s v="Coal"/>
    <n v="111088"/>
    <n v="17.62"/>
    <n v="1957370.56"/>
    <n v="0.2"/>
    <n v="4.3"/>
    <n v="477678.39999999997"/>
    <x v="0"/>
  </r>
  <r>
    <n v="2016"/>
    <s v="SUB"/>
    <s v="Coal"/>
    <n v="295708"/>
    <n v="17.594000000000001"/>
    <n v="5202686.5520000001"/>
    <n v="0.19"/>
    <n v="4.3"/>
    <n v="1271544.3999999999"/>
    <x v="0"/>
  </r>
  <r>
    <n v="2016"/>
    <s v="SUB"/>
    <s v="Coal"/>
    <n v="364390"/>
    <n v="17.576000000000001"/>
    <n v="6404518.6400000006"/>
    <n v="0.2"/>
    <n v="4.4000000000000004"/>
    <n v="1603316.0000000002"/>
    <x v="0"/>
  </r>
  <r>
    <n v="2016"/>
    <s v="SUB"/>
    <s v="Coal"/>
    <n v="28168"/>
    <n v="17.940000000000001"/>
    <n v="505333.92000000004"/>
    <n v="0.24"/>
    <n v="5.3"/>
    <n v="149290.4"/>
    <x v="0"/>
  </r>
  <r>
    <n v="2016"/>
    <s v="SUB"/>
    <s v="Coal"/>
    <n v="15848"/>
    <n v="16.68"/>
    <n v="264344.64"/>
    <n v="0.37"/>
    <n v="5.9"/>
    <n v="93503.200000000012"/>
    <x v="0"/>
  </r>
  <r>
    <n v="2016"/>
    <s v="SUB"/>
    <s v="Coal"/>
    <n v="79128"/>
    <n v="16.850000000000001"/>
    <n v="1333306.8"/>
    <n v="0.37"/>
    <n v="5.9"/>
    <n v="466855.2"/>
    <x v="0"/>
  </r>
  <r>
    <n v="2016"/>
    <s v="BIT"/>
    <s v="Coal"/>
    <n v="3546"/>
    <n v="23.9"/>
    <n v="84749.4"/>
    <n v="0.56999999999999995"/>
    <n v="7.1"/>
    <n v="25176.6"/>
    <x v="0"/>
  </r>
  <r>
    <n v="2016"/>
    <s v="BIT"/>
    <s v="Coal"/>
    <n v="9066"/>
    <n v="25.9"/>
    <n v="234809.4"/>
    <n v="2.37"/>
    <n v="7.9"/>
    <n v="71621.400000000009"/>
    <x v="0"/>
  </r>
  <r>
    <n v="2016"/>
    <s v="BIT"/>
    <s v="Coal"/>
    <n v="9693"/>
    <n v="25.7"/>
    <n v="249110.1"/>
    <n v="3.03"/>
    <n v="8.5"/>
    <n v="82390.5"/>
    <x v="0"/>
  </r>
  <r>
    <n v="2016"/>
    <s v="SUB"/>
    <s v="Coal"/>
    <n v="170203"/>
    <n v="17.524999999999999"/>
    <n v="2982807.5749999997"/>
    <n v="0.8"/>
    <n v="23"/>
    <n v="3914669"/>
    <x v="0"/>
  </r>
  <r>
    <n v="2016"/>
    <s v="BIT"/>
    <s v="Coal"/>
    <n v="491230"/>
    <n v="18.64"/>
    <n v="9156527.2000000011"/>
    <n v="0.78"/>
    <n v="24.8"/>
    <n v="12182504"/>
    <x v="0"/>
  </r>
  <r>
    <n v="2016"/>
    <s v="BIT"/>
    <s v="Coal"/>
    <n v="11693"/>
    <n v="25.806000000000001"/>
    <n v="301749.55800000002"/>
    <n v="2.37"/>
    <n v="8"/>
    <n v="93544"/>
    <x v="0"/>
  </r>
  <r>
    <n v="2016"/>
    <s v="BIT"/>
    <s v="Coal"/>
    <n v="11472"/>
    <n v="25.928000000000001"/>
    <n v="297446.016"/>
    <n v="1.96"/>
    <n v="7.2"/>
    <n v="82598.400000000009"/>
    <x v="0"/>
  </r>
  <r>
    <n v="2016"/>
    <s v="BIT"/>
    <s v="Coal"/>
    <n v="23508"/>
    <n v="25.815999999999999"/>
    <n v="606882.52799999993"/>
    <n v="2.25"/>
    <n v="7.5"/>
    <n v="176310"/>
    <x v="0"/>
  </r>
  <r>
    <n v="2016"/>
    <s v="BIT"/>
    <s v="Coal"/>
    <n v="51427"/>
    <n v="25.021999999999998"/>
    <n v="1286806.3939999999"/>
    <n v="1.51"/>
    <n v="8"/>
    <n v="411416"/>
    <x v="0"/>
  </r>
  <r>
    <n v="2016"/>
    <s v="BIT"/>
    <s v="Coal"/>
    <n v="46429"/>
    <n v="23.835999999999999"/>
    <n v="1106681.6439999999"/>
    <n v="0.77"/>
    <n v="13.8"/>
    <n v="640720.20000000007"/>
    <x v="0"/>
  </r>
  <r>
    <n v="2016"/>
    <s v="BIT"/>
    <s v="Coal"/>
    <n v="35181"/>
    <n v="25.808"/>
    <n v="907951.24800000002"/>
    <n v="2.25"/>
    <n v="7.5"/>
    <n v="263857.5"/>
    <x v="0"/>
  </r>
  <r>
    <n v="2016"/>
    <s v="BIT"/>
    <s v="Coal"/>
    <n v="11746"/>
    <n v="25.89"/>
    <n v="304103.94"/>
    <n v="2.5"/>
    <n v="7.6"/>
    <n v="89269.599999999991"/>
    <x v="0"/>
  </r>
  <r>
    <n v="2016"/>
    <s v="BIT"/>
    <s v="Coal"/>
    <n v="10469"/>
    <n v="24.36"/>
    <n v="255024.84"/>
    <n v="0.76"/>
    <n v="12.3"/>
    <n v="128768.70000000001"/>
    <x v="0"/>
  </r>
  <r>
    <n v="2016"/>
    <s v="BIT"/>
    <s v="Coal"/>
    <n v="11842"/>
    <n v="22.475999999999999"/>
    <n v="266160.79200000002"/>
    <n v="2.73"/>
    <n v="7.8"/>
    <n v="92367.599999999991"/>
    <x v="0"/>
  </r>
  <r>
    <n v="2016"/>
    <s v="BIT"/>
    <s v="Coal"/>
    <n v="10764"/>
    <n v="25.815999999999999"/>
    <n v="277883.424"/>
    <n v="0.64"/>
    <n v="10.3"/>
    <n v="110869.20000000001"/>
    <x v="0"/>
  </r>
  <r>
    <n v="2016"/>
    <s v="BIT"/>
    <s v="Coal"/>
    <n v="11393"/>
    <n v="24.425999999999998"/>
    <n v="278285.41800000001"/>
    <n v="0.94"/>
    <n v="12"/>
    <n v="136716"/>
    <x v="0"/>
  </r>
  <r>
    <n v="2016"/>
    <s v="BIT"/>
    <s v="Coal"/>
    <n v="47770"/>
    <n v="25.994"/>
    <n v="1241733.3799999999"/>
    <n v="2.4300000000000002"/>
    <n v="8"/>
    <n v="382160"/>
    <x v="0"/>
  </r>
  <r>
    <n v="2016"/>
    <s v="BIT"/>
    <s v="Coal"/>
    <n v="33176"/>
    <n v="24.372"/>
    <n v="808565.47199999995"/>
    <n v="0.7"/>
    <n v="11.7"/>
    <n v="388159.19999999995"/>
    <x v="0"/>
  </r>
  <r>
    <n v="2016"/>
    <s v="BIT"/>
    <s v="Coal"/>
    <n v="69017"/>
    <n v="24.228000000000002"/>
    <n v="1672143.8760000002"/>
    <n v="0.78"/>
    <n v="12.2"/>
    <n v="842007.39999999991"/>
    <x v="0"/>
  </r>
  <r>
    <n v="2016"/>
    <s v="BIT"/>
    <s v="Coal"/>
    <n v="35784"/>
    <n v="25.846"/>
    <n v="924873.26399999997"/>
    <n v="2.41"/>
    <n v="7.7"/>
    <n v="275536.8"/>
    <x v="0"/>
  </r>
  <r>
    <n v="2016"/>
    <s v="BIT"/>
    <s v="Coal"/>
    <n v="59228"/>
    <n v="25.83"/>
    <n v="1529859.24"/>
    <n v="2.35"/>
    <n v="7.6"/>
    <n v="450132.8"/>
    <x v="0"/>
  </r>
  <r>
    <n v="2016"/>
    <s v="BIT"/>
    <s v="Coal"/>
    <n v="24361"/>
    <n v="24.327999999999999"/>
    <n v="592654.40799999994"/>
    <n v="1.92"/>
    <n v="10.8"/>
    <n v="263098.8"/>
    <x v="0"/>
  </r>
  <r>
    <n v="2016"/>
    <s v="LIG"/>
    <s v="Coal"/>
    <n v="256935"/>
    <n v="13.34"/>
    <n v="3427512.9"/>
    <n v="1.1100000000000001"/>
    <n v="9.5"/>
    <n v="2440882.5"/>
    <x v="1"/>
  </r>
  <r>
    <n v="2016"/>
    <s v="SUB"/>
    <s v="Coal"/>
    <n v="10582"/>
    <n v="15.96"/>
    <n v="168888.72"/>
    <n v="0.37"/>
    <n v="5.0999999999999996"/>
    <n v="53968.2"/>
    <x v="0"/>
  </r>
  <r>
    <n v="2016"/>
    <s v="LIG"/>
    <s v="Coal"/>
    <n v="248362"/>
    <n v="13.385999999999999"/>
    <n v="3324573.7319999998"/>
    <n v="0.77"/>
    <n v="7.7"/>
    <n v="1912387.4000000001"/>
    <x v="1"/>
  </r>
  <r>
    <n v="2016"/>
    <s v="LIG"/>
    <s v="Coal"/>
    <n v="136619"/>
    <n v="13.162000000000001"/>
    <n v="1798179.2780000002"/>
    <n v="1.23"/>
    <n v="8.4"/>
    <n v="1147599.6000000001"/>
    <x v="1"/>
  </r>
  <r>
    <n v="2016"/>
    <s v="BIT"/>
    <s v="Coal"/>
    <n v="11075"/>
    <n v="23.67"/>
    <n v="262145.25"/>
    <n v="2.97"/>
    <n v="12.09"/>
    <n v="133896.75"/>
    <x v="0"/>
  </r>
  <r>
    <n v="2016"/>
    <s v="BIT"/>
    <s v="Coal"/>
    <n v="17672"/>
    <n v="24.667999999999999"/>
    <n v="435932.89600000001"/>
    <n v="4.45"/>
    <n v="9.2200000000000006"/>
    <n v="162935.84000000003"/>
    <x v="0"/>
  </r>
  <r>
    <n v="2016"/>
    <s v="BIT"/>
    <s v="Coal"/>
    <n v="7390"/>
    <n v="24.033999999999999"/>
    <n v="177611.25999999998"/>
    <n v="3.56"/>
    <n v="11.96"/>
    <n v="88384.400000000009"/>
    <x v="0"/>
  </r>
  <r>
    <n v="2016"/>
    <s v="BIT"/>
    <s v="Coal"/>
    <n v="6623"/>
    <n v="23.975999999999999"/>
    <n v="158793.04799999998"/>
    <n v="3.31"/>
    <n v="11.88"/>
    <n v="78681.240000000005"/>
    <x v="0"/>
  </r>
  <r>
    <n v="2016"/>
    <s v="BIT"/>
    <s v="Coal"/>
    <n v="24067"/>
    <n v="24.856000000000002"/>
    <n v="598209.35200000007"/>
    <n v="4.3899999999999997"/>
    <n v="9.42"/>
    <n v="226711.13999999998"/>
    <x v="0"/>
  </r>
  <r>
    <n v="2016"/>
    <s v="BIT"/>
    <s v="Coal"/>
    <n v="9919"/>
    <n v="25.111999999999998"/>
    <n v="249085.92799999999"/>
    <n v="2.64"/>
    <n v="9.2100000000000009"/>
    <n v="91353.99"/>
    <x v="0"/>
  </r>
  <r>
    <n v="2016"/>
    <s v="BIT"/>
    <s v="Coal"/>
    <n v="9919"/>
    <n v="25.111999999999998"/>
    <n v="249085.92799999999"/>
    <n v="2.64"/>
    <n v="9.2100000000000009"/>
    <n v="91353.99"/>
    <x v="0"/>
  </r>
  <r>
    <n v="2016"/>
    <s v="BIT"/>
    <s v="Coal"/>
    <n v="28373"/>
    <n v="25.198"/>
    <n v="714942.85400000005"/>
    <n v="2.7"/>
    <n v="8.9600000000000009"/>
    <n v="254222.08000000002"/>
    <x v="0"/>
  </r>
  <r>
    <n v="2016"/>
    <s v="BIT"/>
    <s v="Coal"/>
    <n v="28373"/>
    <n v="25.198"/>
    <n v="714942.85400000005"/>
    <n v="2.7"/>
    <n v="8.9600000000000009"/>
    <n v="254222.08000000002"/>
    <x v="0"/>
  </r>
  <r>
    <n v="2016"/>
    <s v="BIT"/>
    <s v="Coal"/>
    <n v="89691"/>
    <n v="26.158000000000001"/>
    <n v="2346137.1780000003"/>
    <n v="2.99"/>
    <n v="7.71"/>
    <n v="691517.61"/>
    <x v="0"/>
  </r>
  <r>
    <n v="2016"/>
    <s v="BIT"/>
    <s v="Coal"/>
    <n v="5158"/>
    <n v="24.952000000000002"/>
    <n v="128702.41600000001"/>
    <n v="2.54"/>
    <n v="9.39"/>
    <n v="48433.62"/>
    <x v="0"/>
  </r>
  <r>
    <n v="2016"/>
    <s v="BIT"/>
    <s v="Coal"/>
    <n v="24412"/>
    <n v="24.652000000000001"/>
    <n v="601804.62400000007"/>
    <n v="4.47"/>
    <n v="9.14"/>
    <n v="223125.68000000002"/>
    <x v="0"/>
  </r>
  <r>
    <n v="2016"/>
    <s v="BIT"/>
    <s v="Coal"/>
    <n v="844"/>
    <n v="24.893999999999998"/>
    <n v="21010.536"/>
    <n v="3.06"/>
    <n v="10.32"/>
    <n v="8710.08"/>
    <x v="0"/>
  </r>
  <r>
    <n v="2016"/>
    <s v="BIT"/>
    <s v="Coal"/>
    <n v="844"/>
    <n v="24.893999999999998"/>
    <n v="21010.536"/>
    <n v="3.06"/>
    <n v="10.3"/>
    <n v="8693.2000000000007"/>
    <x v="0"/>
  </r>
  <r>
    <n v="2016"/>
    <s v="BIT"/>
    <s v="Coal"/>
    <n v="70438"/>
    <n v="22.175999999999998"/>
    <n v="1562033.088"/>
    <n v="3.09"/>
    <n v="9"/>
    <n v="633942"/>
    <x v="0"/>
  </r>
  <r>
    <n v="2016"/>
    <s v="BIT"/>
    <s v="Coal"/>
    <n v="56346"/>
    <n v="25.141999999999999"/>
    <n v="1416651.132"/>
    <n v="4.12"/>
    <n v="9.8000000000000007"/>
    <n v="552190.80000000005"/>
    <x v="0"/>
  </r>
  <r>
    <n v="2016"/>
    <s v="BIT"/>
    <s v="Coal"/>
    <n v="32493"/>
    <n v="25.172000000000001"/>
    <n v="817913.79599999997"/>
    <n v="2.58"/>
    <n v="9.1"/>
    <n v="295686.3"/>
    <x v="0"/>
  </r>
  <r>
    <n v="2016"/>
    <s v="BIT"/>
    <s v="Coal"/>
    <n v="30505"/>
    <n v="25.152000000000001"/>
    <n v="767261.76"/>
    <n v="2.6"/>
    <n v="9.1"/>
    <n v="277595.5"/>
    <x v="0"/>
  </r>
  <r>
    <n v="2016"/>
    <s v="BIT"/>
    <s v="Coal"/>
    <n v="28929"/>
    <n v="26.102"/>
    <n v="755104.75800000003"/>
    <n v="2.99"/>
    <n v="7.8"/>
    <n v="225646.19999999998"/>
    <x v="0"/>
  </r>
  <r>
    <n v="2016"/>
    <s v="BIT"/>
    <s v="Coal"/>
    <n v="27093"/>
    <n v="25.123999999999999"/>
    <n v="680684.53200000001"/>
    <n v="2.54"/>
    <n v="9.3000000000000007"/>
    <n v="251964.90000000002"/>
    <x v="0"/>
  </r>
  <r>
    <n v="2016"/>
    <s v="BIT"/>
    <s v="Coal"/>
    <n v="50399"/>
    <n v="22.86"/>
    <n v="1152121.1399999999"/>
    <n v="0.41"/>
    <n v="7.2"/>
    <n v="362872.8"/>
    <x v="0"/>
  </r>
  <r>
    <n v="2016"/>
    <s v="BIT"/>
    <s v="Coal"/>
    <n v="58991"/>
    <n v="23.3"/>
    <n v="1374490.3"/>
    <n v="3.55"/>
    <n v="12.04"/>
    <n v="710251.6399999999"/>
    <x v="0"/>
  </r>
  <r>
    <n v="2016"/>
    <s v="BIT"/>
    <s v="Coal"/>
    <n v="61458"/>
    <n v="23.571999999999999"/>
    <n v="1448687.976"/>
    <n v="1.8"/>
    <n v="8.81"/>
    <n v="541444.98"/>
    <x v="0"/>
  </r>
  <r>
    <n v="2016"/>
    <s v="BIT"/>
    <s v="Coal"/>
    <n v="46095"/>
    <n v="23.734000000000002"/>
    <n v="1094018.73"/>
    <n v="2.98"/>
    <n v="9.82"/>
    <n v="452652.9"/>
    <x v="0"/>
  </r>
  <r>
    <n v="2016"/>
    <s v="BIT"/>
    <s v="Coal"/>
    <n v="65151"/>
    <n v="23.64"/>
    <n v="1540169.6400000001"/>
    <n v="2.79"/>
    <n v="8.1999999999999993"/>
    <n v="534238.19999999995"/>
    <x v="0"/>
  </r>
  <r>
    <n v="2016"/>
    <s v="BIT"/>
    <s v="Coal"/>
    <n v="30425"/>
    <n v="23.54"/>
    <n v="716204.5"/>
    <n v="2.4900000000000002"/>
    <n v="8.8000000000000007"/>
    <n v="267740"/>
    <x v="0"/>
  </r>
  <r>
    <n v="2016"/>
    <s v="BIT"/>
    <s v="Coal"/>
    <n v="3702"/>
    <n v="25.16"/>
    <n v="93142.32"/>
    <n v="2.65"/>
    <n v="9.1999999999999993"/>
    <n v="34058.399999999994"/>
    <x v="0"/>
  </r>
  <r>
    <n v="2016"/>
    <s v="BIT"/>
    <s v="Coal"/>
    <n v="33189"/>
    <n v="23.66"/>
    <n v="785251.74"/>
    <n v="2.79"/>
    <n v="8.4"/>
    <n v="278787.60000000003"/>
    <x v="0"/>
  </r>
  <r>
    <n v="2016"/>
    <s v="BIT"/>
    <s v="Coal"/>
    <n v="3931"/>
    <n v="25.6"/>
    <n v="100633.60000000001"/>
    <n v="2.69"/>
    <n v="9.5"/>
    <n v="37344.5"/>
    <x v="0"/>
  </r>
  <r>
    <n v="2016"/>
    <s v="BIT"/>
    <s v="Coal"/>
    <n v="3657"/>
    <n v="23.53"/>
    <n v="86049.21"/>
    <n v="2.58"/>
    <n v="8.3000000000000007"/>
    <n v="30353.100000000002"/>
    <x v="0"/>
  </r>
  <r>
    <n v="2016"/>
    <s v="BIT"/>
    <s v="Coal"/>
    <n v="100881"/>
    <n v="26.26"/>
    <n v="2649135.06"/>
    <n v="2.94"/>
    <n v="7.5"/>
    <n v="756607.5"/>
    <x v="0"/>
  </r>
  <r>
    <n v="2016"/>
    <s v="BIT"/>
    <s v="Coal"/>
    <n v="62034"/>
    <n v="26.12"/>
    <n v="1620328.08"/>
    <n v="3.01"/>
    <n v="7.8"/>
    <n v="483865.2"/>
    <x v="0"/>
  </r>
  <r>
    <n v="2016"/>
    <s v="BIT"/>
    <s v="Coal"/>
    <n v="28521"/>
    <n v="26.17"/>
    <n v="746394.57000000007"/>
    <n v="2.91"/>
    <n v="7.4"/>
    <n v="211055.40000000002"/>
    <x v="0"/>
  </r>
  <r>
    <n v="2016"/>
    <s v="BIT"/>
    <s v="Coal"/>
    <n v="25379"/>
    <n v="23.59"/>
    <n v="598690.61"/>
    <n v="2.56"/>
    <n v="8.4"/>
    <n v="213183.6"/>
    <x v="0"/>
  </r>
  <r>
    <n v="2016"/>
    <s v="BIT"/>
    <s v="Coal"/>
    <n v="6753"/>
    <n v="23.7"/>
    <n v="160046.1"/>
    <n v="2.78"/>
    <n v="7.9"/>
    <n v="53348.700000000004"/>
    <x v="0"/>
  </r>
  <r>
    <n v="2016"/>
    <s v="BIT"/>
    <s v="Coal"/>
    <n v="6218"/>
    <n v="23.95"/>
    <n v="148921.1"/>
    <n v="2.84"/>
    <n v="9"/>
    <n v="55962"/>
    <x v="0"/>
  </r>
  <r>
    <n v="2016"/>
    <s v="BIT"/>
    <s v="Coal"/>
    <n v="1272"/>
    <n v="16.98"/>
    <n v="21598.560000000001"/>
    <n v="1.96"/>
    <n v="25.8"/>
    <n v="32817.599999999999"/>
    <x v="0"/>
  </r>
  <r>
    <n v="2016"/>
    <s v="BIT"/>
    <s v="Coal"/>
    <n v="6677"/>
    <n v="23.4"/>
    <n v="156241.79999999999"/>
    <n v="2.0699999999999998"/>
    <n v="12.4"/>
    <n v="82794.8"/>
    <x v="0"/>
  </r>
  <r>
    <n v="2016"/>
    <s v="BIT"/>
    <s v="Coal"/>
    <n v="32553"/>
    <n v="25.14"/>
    <n v="818382.42"/>
    <n v="3.17"/>
    <n v="9.5"/>
    <n v="309253.5"/>
    <x v="0"/>
  </r>
  <r>
    <n v="2016"/>
    <s v="BIT"/>
    <s v="Coal"/>
    <n v="15812"/>
    <n v="26.19"/>
    <n v="414116.28"/>
    <n v="2.21"/>
    <n v="7.8"/>
    <n v="123333.59999999999"/>
    <x v="0"/>
  </r>
  <r>
    <n v="2016"/>
    <s v="BIT"/>
    <s v="Coal"/>
    <n v="139762"/>
    <n v="25.19"/>
    <n v="3520604.7800000003"/>
    <n v="2.75"/>
    <n v="9"/>
    <n v="1257858"/>
    <x v="0"/>
  </r>
  <r>
    <n v="2016"/>
    <s v="BIT"/>
    <s v="Coal"/>
    <n v="15510"/>
    <n v="25.68"/>
    <n v="398296.8"/>
    <n v="2.2799999999999998"/>
    <n v="8.1"/>
    <n v="125631"/>
    <x v="0"/>
  </r>
  <r>
    <n v="2016"/>
    <s v="SUB"/>
    <s v="Coal"/>
    <n v="15374"/>
    <n v="17.84"/>
    <n v="274272.15999999997"/>
    <n v="0.34"/>
    <n v="5.0999999999999996"/>
    <n v="78407.399999999994"/>
    <x v="0"/>
  </r>
  <r>
    <n v="2016"/>
    <s v="BIT"/>
    <s v="Coal"/>
    <n v="114389"/>
    <n v="25.17"/>
    <n v="2879171.1300000004"/>
    <n v="3.77"/>
    <n v="9.1"/>
    <n v="1040939.8999999999"/>
    <x v="0"/>
  </r>
  <r>
    <n v="2016"/>
    <s v="SUB"/>
    <s v="Coal"/>
    <n v="16224"/>
    <n v="17.059999999999999"/>
    <n v="276781.44"/>
    <n v="0.26"/>
    <n v="4.5"/>
    <n v="73008"/>
    <x v="0"/>
  </r>
  <r>
    <n v="2016"/>
    <s v="SUB"/>
    <s v="Coal"/>
    <n v="95844"/>
    <n v="17.283999999999999"/>
    <n v="1656567.696"/>
    <n v="0.19"/>
    <n v="4.5"/>
    <n v="431298"/>
    <x v="0"/>
  </r>
  <r>
    <n v="2016"/>
    <s v="SUB"/>
    <s v="Coal"/>
    <n v="15814"/>
    <n v="17.632000000000001"/>
    <n v="278832.44800000003"/>
    <n v="0.27"/>
    <n v="5.9"/>
    <n v="93302.6"/>
    <x v="0"/>
  </r>
  <r>
    <n v="2016"/>
    <s v="SUB"/>
    <s v="Coal"/>
    <n v="121"/>
    <n v="17.634"/>
    <n v="2133.7139999999999"/>
    <n v="0.19"/>
    <n v="4.5599999999999996"/>
    <n v="551.76"/>
    <x v="0"/>
  </r>
  <r>
    <n v="2016"/>
    <s v="SUB"/>
    <s v="Coal"/>
    <n v="92534"/>
    <n v="17.398"/>
    <n v="1609906.5319999999"/>
    <n v="0.19"/>
    <n v="4.3"/>
    <n v="397896.2"/>
    <x v="0"/>
  </r>
  <r>
    <n v="2016"/>
    <s v="SUB"/>
    <s v="Coal"/>
    <n v="61371"/>
    <n v="17.193999999999999"/>
    <n v="1055212.9739999999"/>
    <n v="0.19"/>
    <n v="4.4800000000000004"/>
    <n v="274942.08000000002"/>
    <x v="0"/>
  </r>
  <r>
    <n v="2016"/>
    <s v="BIT"/>
    <s v="Coal"/>
    <n v="4958"/>
    <n v="25"/>
    <n v="123950"/>
    <n v="1.88"/>
    <n v="13"/>
    <n v="64454"/>
    <x v="0"/>
  </r>
  <r>
    <n v="2016"/>
    <s v="BIT"/>
    <s v="Coal"/>
    <n v="14663"/>
    <n v="24"/>
    <n v="351912"/>
    <n v="2.33"/>
    <n v="19"/>
    <n v="278597"/>
    <x v="0"/>
  </r>
  <r>
    <n v="2016"/>
    <s v="BIT"/>
    <s v="Coal"/>
    <n v="138935"/>
    <n v="26"/>
    <n v="3612310"/>
    <n v="2.42"/>
    <n v="8"/>
    <n v="1111480"/>
    <x v="0"/>
  </r>
  <r>
    <n v="2016"/>
    <s v="WC"/>
    <s v="Coal"/>
    <n v="193199"/>
    <n v="12.4"/>
    <n v="2395667.6"/>
    <n v="2.93"/>
    <n v="45.8"/>
    <n v="8848514.1999999993"/>
    <x v="0"/>
  </r>
  <r>
    <n v="2016"/>
    <s v="BIT"/>
    <s v="Coal"/>
    <n v="30877"/>
    <n v="26.341999999999999"/>
    <n v="813361.93400000001"/>
    <n v="2.2000000000000002"/>
    <n v="7.5"/>
    <n v="231577.5"/>
    <x v="0"/>
  </r>
  <r>
    <n v="2016"/>
    <s v="BIT"/>
    <s v="Coal"/>
    <n v="15559"/>
    <n v="26.228000000000002"/>
    <n v="408081.45200000005"/>
    <n v="3.2"/>
    <n v="7.7"/>
    <n v="119804.3"/>
    <x v="0"/>
  </r>
  <r>
    <n v="2016"/>
    <s v="BIT"/>
    <s v="Coal"/>
    <n v="77808"/>
    <n v="26.431000000000001"/>
    <n v="2056543.2480000001"/>
    <n v="3.52"/>
    <n v="7.6"/>
    <n v="591340.79999999993"/>
    <x v="0"/>
  </r>
  <r>
    <n v="2016"/>
    <s v="BIT"/>
    <s v="Coal"/>
    <n v="26245"/>
    <n v="25.99"/>
    <n v="682107.54999999993"/>
    <n v="1.53"/>
    <n v="8.3000000000000007"/>
    <n v="217833.50000000003"/>
    <x v="0"/>
  </r>
  <r>
    <n v="2016"/>
    <s v="BIT"/>
    <s v="Coal"/>
    <n v="24902"/>
    <n v="25.89"/>
    <n v="644712.78"/>
    <n v="0.95"/>
    <n v="9"/>
    <n v="224118"/>
    <x v="0"/>
  </r>
  <r>
    <n v="2016"/>
    <s v="BIT"/>
    <s v="Coal"/>
    <n v="25949"/>
    <n v="25.33"/>
    <n v="657288.16999999993"/>
    <n v="1.18"/>
    <n v="10.7"/>
    <n v="277654.3"/>
    <x v="0"/>
  </r>
  <r>
    <n v="2016"/>
    <s v="BIT"/>
    <s v="Coal"/>
    <n v="26573"/>
    <n v="24.96"/>
    <n v="663262.08000000007"/>
    <n v="0.88"/>
    <n v="10.8"/>
    <n v="286988.40000000002"/>
    <x v="0"/>
  </r>
  <r>
    <n v="2016"/>
    <s v="BIT"/>
    <s v="Coal"/>
    <n v="26132"/>
    <n v="24.88"/>
    <n v="650164.15999999992"/>
    <n v="0.9"/>
    <n v="10.5"/>
    <n v="274386"/>
    <x v="0"/>
  </r>
  <r>
    <n v="2016"/>
    <s v="BIT"/>
    <s v="Coal"/>
    <n v="26465"/>
    <n v="24.7"/>
    <n v="653685.5"/>
    <n v="0.78"/>
    <n v="9.1999999999999993"/>
    <n v="243477.99999999997"/>
    <x v="0"/>
  </r>
  <r>
    <n v="2016"/>
    <s v="BIT"/>
    <s v="Coal"/>
    <n v="116"/>
    <n v="26.09"/>
    <n v="3026.44"/>
    <n v="0.86"/>
    <n v="6.1"/>
    <n v="707.59999999999991"/>
    <x v="0"/>
  </r>
  <r>
    <n v="2016"/>
    <s v="BIT"/>
    <s v="Coal"/>
    <n v="52098"/>
    <n v="25.72"/>
    <n v="1339960.56"/>
    <n v="0.71"/>
    <n v="8.6"/>
    <n v="448042.8"/>
    <x v="0"/>
  </r>
  <r>
    <n v="2016"/>
    <s v="BIT"/>
    <s v="Coal"/>
    <n v="12677"/>
    <n v="25.95"/>
    <n v="328968.14999999997"/>
    <n v="0.5"/>
    <n v="6"/>
    <n v="76062"/>
    <x v="0"/>
  </r>
  <r>
    <n v="2016"/>
    <s v="BIT"/>
    <s v="Coal"/>
    <n v="11724"/>
    <n v="26.417999999999999"/>
    <n v="309724.63199999998"/>
    <n v="0.86"/>
    <n v="7"/>
    <n v="82068"/>
    <x v="0"/>
  </r>
  <r>
    <n v="2016"/>
    <s v="BIT"/>
    <s v="Coal"/>
    <n v="42585"/>
    <n v="23.024000000000001"/>
    <n v="980477.04"/>
    <n v="2.89"/>
    <n v="8.1"/>
    <n v="344938.5"/>
    <x v="0"/>
  </r>
  <r>
    <n v="2016"/>
    <s v="BIT"/>
    <s v="Coal"/>
    <n v="38041"/>
    <n v="23.922000000000001"/>
    <n v="910016.80200000003"/>
    <n v="2.75"/>
    <n v="7.7"/>
    <n v="292915.7"/>
    <x v="0"/>
  </r>
  <r>
    <n v="2016"/>
    <s v="BIT"/>
    <s v="Coal"/>
    <n v="166944"/>
    <n v="24.167999999999999"/>
    <n v="4034702.5919999997"/>
    <n v="2.64"/>
    <n v="7.9"/>
    <n v="1318857.6000000001"/>
    <x v="0"/>
  </r>
  <r>
    <n v="2016"/>
    <s v="BIT"/>
    <s v="Coal"/>
    <n v="23658"/>
    <n v="23.321999999999999"/>
    <n v="551751.87599999993"/>
    <n v="2.44"/>
    <n v="8.3000000000000007"/>
    <n v="196361.40000000002"/>
    <x v="0"/>
  </r>
  <r>
    <n v="2016"/>
    <s v="SUB"/>
    <s v="Coal"/>
    <n v="14061"/>
    <n v="17.565999999999999"/>
    <n v="246995.52599999998"/>
    <n v="0.28999999999999998"/>
    <n v="5"/>
    <n v="70305"/>
    <x v="0"/>
  </r>
  <r>
    <n v="2016"/>
    <s v="SUB"/>
    <s v="Coal"/>
    <n v="165631"/>
    <n v="16.59"/>
    <n v="2747818.29"/>
    <n v="0.31"/>
    <n v="4.5999999999999996"/>
    <n v="761902.6"/>
    <x v="0"/>
  </r>
  <r>
    <n v="2016"/>
    <s v="LIG"/>
    <s v="Coal"/>
    <n v="51739"/>
    <n v="12.97"/>
    <n v="671054.83000000007"/>
    <n v="0.8"/>
    <n v="18.5"/>
    <n v="957171.5"/>
    <x v="1"/>
  </r>
  <r>
    <n v="2016"/>
    <s v="BIT"/>
    <s v="Coal"/>
    <n v="11713"/>
    <n v="24.885999999999999"/>
    <n v="291489.71799999999"/>
    <n v="0.96"/>
    <n v="10.4"/>
    <n v="121815.2"/>
    <x v="0"/>
  </r>
  <r>
    <n v="2016"/>
    <s v="BIT"/>
    <s v="Coal"/>
    <n v="11590"/>
    <n v="24.928000000000001"/>
    <n v="288915.52"/>
    <n v="0.98"/>
    <n v="9.8000000000000007"/>
    <n v="113582.00000000001"/>
    <x v="0"/>
  </r>
  <r>
    <n v="2016"/>
    <s v="BIT"/>
    <s v="Coal"/>
    <n v="11838"/>
    <n v="24.456"/>
    <n v="289510.12799999997"/>
    <n v="1.86"/>
    <n v="14.9"/>
    <n v="176386.2"/>
    <x v="0"/>
  </r>
  <r>
    <n v="2016"/>
    <s v="BIT"/>
    <s v="Coal"/>
    <n v="11940"/>
    <n v="24.506"/>
    <n v="292601.64"/>
    <n v="0.91"/>
    <n v="11"/>
    <n v="131340"/>
    <x v="0"/>
  </r>
  <r>
    <n v="2016"/>
    <s v="BIT"/>
    <s v="Coal"/>
    <n v="12070"/>
    <n v="24.826000000000001"/>
    <n v="299649.82"/>
    <n v="0.83"/>
    <n v="12.2"/>
    <n v="147254"/>
    <x v="0"/>
  </r>
  <r>
    <n v="2016"/>
    <s v="BIT"/>
    <s v="Coal"/>
    <n v="35921"/>
    <n v="26.016999999999999"/>
    <n v="934556.65700000001"/>
    <n v="1.24"/>
    <n v="7.5"/>
    <n v="269407.5"/>
    <x v="0"/>
  </r>
  <r>
    <n v="2016"/>
    <s v="BIT"/>
    <s v="Coal"/>
    <n v="11930"/>
    <n v="25.806000000000001"/>
    <n v="307865.58"/>
    <n v="2.7"/>
    <n v="8.1"/>
    <n v="96633"/>
    <x v="0"/>
  </r>
  <r>
    <n v="2016"/>
    <s v="BIT"/>
    <s v="Coal"/>
    <n v="23758"/>
    <n v="26.081"/>
    <n v="619632.39800000004"/>
    <n v="2.21"/>
    <n v="7.5"/>
    <n v="178185"/>
    <x v="0"/>
  </r>
  <r>
    <n v="2016"/>
    <s v="BIT"/>
    <s v="Coal"/>
    <n v="12031"/>
    <n v="25.116"/>
    <n v="302170.59600000002"/>
    <n v="0.89"/>
    <n v="9.6999999999999993"/>
    <n v="116700.7"/>
    <x v="0"/>
  </r>
  <r>
    <n v="2016"/>
    <s v="BIT"/>
    <s v="Coal"/>
    <n v="23367"/>
    <n v="25.815999999999999"/>
    <n v="603242.47199999995"/>
    <n v="0.5"/>
    <n v="5.9"/>
    <n v="137865.30000000002"/>
    <x v="0"/>
  </r>
  <r>
    <n v="2016"/>
    <s v="WC"/>
    <s v="Coal"/>
    <n v="1267"/>
    <n v="15.83"/>
    <n v="20056.61"/>
    <n v="0.99"/>
    <n v="12"/>
    <n v="15204"/>
    <x v="0"/>
  </r>
  <r>
    <n v="2016"/>
    <s v="BIT"/>
    <s v="Coal"/>
    <n v="27013"/>
    <n v="23.937999999999999"/>
    <n v="646637.19400000002"/>
    <n v="0.74"/>
    <n v="11.86"/>
    <n v="320374.18"/>
    <x v="0"/>
  </r>
  <r>
    <n v="2016"/>
    <s v="BIT"/>
    <s v="Coal"/>
    <n v="45274"/>
    <n v="24.056000000000001"/>
    <n v="1089111.344"/>
    <n v="0.76"/>
    <n v="11.97"/>
    <n v="541929.78"/>
    <x v="0"/>
  </r>
  <r>
    <n v="2016"/>
    <s v="BIT"/>
    <s v="Coal"/>
    <n v="45274"/>
    <n v="24.056000000000001"/>
    <n v="1089111.344"/>
    <n v="0.76"/>
    <n v="11.97"/>
    <n v="541929.78"/>
    <x v="0"/>
  </r>
  <r>
    <n v="2016"/>
    <s v="BIT"/>
    <s v="Coal"/>
    <n v="52110"/>
    <n v="24.596"/>
    <n v="1281697.56"/>
    <n v="0.9"/>
    <n v="12.3"/>
    <n v="640953"/>
    <x v="0"/>
  </r>
  <r>
    <n v="2016"/>
    <s v="BIT"/>
    <s v="Coal"/>
    <n v="27013"/>
    <n v="23.937999999999999"/>
    <n v="646637.19400000002"/>
    <n v="0.74"/>
    <n v="11.86"/>
    <n v="320374.18"/>
    <x v="0"/>
  </r>
  <r>
    <n v="2016"/>
    <s v="BIT"/>
    <s v="Coal"/>
    <n v="59577"/>
    <n v="24.568000000000001"/>
    <n v="1463687.736"/>
    <n v="0.77"/>
    <n v="11.97"/>
    <n v="713136.69000000006"/>
    <x v="0"/>
  </r>
  <r>
    <n v="2016"/>
    <s v="BIT"/>
    <s v="Coal"/>
    <n v="46609"/>
    <n v="25.228000000000002"/>
    <n v="1175851.852"/>
    <n v="3.2"/>
    <n v="9.51"/>
    <n v="443251.58999999997"/>
    <x v="0"/>
  </r>
  <r>
    <n v="2016"/>
    <s v="BIT"/>
    <s v="Coal"/>
    <n v="48420"/>
    <n v="25.068000000000001"/>
    <n v="1213792.56"/>
    <n v="3.03"/>
    <n v="9.66"/>
    <n v="467737.2"/>
    <x v="0"/>
  </r>
  <r>
    <n v="2016"/>
    <s v="BIT"/>
    <s v="Coal"/>
    <n v="117758"/>
    <n v="24.948"/>
    <n v="2937826.5840000003"/>
    <n v="4.46"/>
    <n v="9.25"/>
    <n v="1089261.5"/>
    <x v="0"/>
  </r>
  <r>
    <n v="2016"/>
    <s v="BIT"/>
    <s v="Coal"/>
    <n v="72001"/>
    <n v="25.366"/>
    <n v="1826377.3659999999"/>
    <n v="4.5199999999999996"/>
    <n v="9.23"/>
    <n v="664569.23"/>
    <x v="0"/>
  </r>
  <r>
    <n v="2016"/>
    <s v="BIT"/>
    <s v="Coal"/>
    <n v="42476"/>
    <n v="24.12"/>
    <n v="1024521.12"/>
    <n v="2.77"/>
    <n v="14.8"/>
    <n v="628644.80000000005"/>
    <x v="0"/>
  </r>
  <r>
    <n v="2016"/>
    <s v="BIT"/>
    <s v="Coal"/>
    <n v="87714"/>
    <n v="25.21"/>
    <n v="2211269.94"/>
    <n v="2.7"/>
    <n v="9"/>
    <n v="789426"/>
    <x v="0"/>
  </r>
  <r>
    <n v="2016"/>
    <s v="BIT"/>
    <s v="Coal"/>
    <n v="434857"/>
    <n v="25.06"/>
    <n v="10897516.42"/>
    <n v="3.1"/>
    <n v="12"/>
    <n v="5218284"/>
    <x v="0"/>
  </r>
  <r>
    <n v="2016"/>
    <s v="BIT"/>
    <s v="Coal"/>
    <n v="26118"/>
    <n v="24.212"/>
    <n v="632369.01599999995"/>
    <n v="0.77"/>
    <n v="12.9"/>
    <n v="336922.2"/>
    <x v="0"/>
  </r>
  <r>
    <n v="2016"/>
    <s v="BIT"/>
    <s v="Coal"/>
    <n v="21288"/>
    <n v="24.256"/>
    <n v="516361.728"/>
    <n v="0.74"/>
    <n v="12.15"/>
    <n v="258649.2"/>
    <x v="0"/>
  </r>
  <r>
    <n v="2016"/>
    <s v="BIT"/>
    <s v="Coal"/>
    <n v="26118"/>
    <n v="24.212"/>
    <n v="632369.01599999995"/>
    <n v="0.77"/>
    <n v="12.9"/>
    <n v="336922.2"/>
    <x v="0"/>
  </r>
  <r>
    <n v="2016"/>
    <s v="BIT"/>
    <s v="Coal"/>
    <n v="21534"/>
    <n v="23.917999999999999"/>
    <n v="515050.212"/>
    <n v="0.92"/>
    <n v="10.95"/>
    <n v="235797.3"/>
    <x v="0"/>
  </r>
  <r>
    <n v="2016"/>
    <s v="BIT"/>
    <s v="Coal"/>
    <n v="25945"/>
    <n v="24.256"/>
    <n v="629321.92000000004"/>
    <n v="0.74"/>
    <n v="12.15"/>
    <n v="315231.75"/>
    <x v="0"/>
  </r>
  <r>
    <n v="2016"/>
    <s v="BIT"/>
    <s v="Coal"/>
    <n v="103350"/>
    <n v="25.306000000000001"/>
    <n v="2615375.1"/>
    <n v="3.97"/>
    <n v="8.4600000000000009"/>
    <n v="874341.00000000012"/>
    <x v="0"/>
  </r>
  <r>
    <n v="2016"/>
    <s v="BIT"/>
    <s v="Coal"/>
    <n v="6695"/>
    <n v="24.268000000000001"/>
    <n v="162474.26"/>
    <n v="0.84"/>
    <n v="12.76"/>
    <n v="85428.2"/>
    <x v="0"/>
  </r>
  <r>
    <n v="2016"/>
    <s v="BIT"/>
    <s v="Coal"/>
    <n v="6695"/>
    <n v="24.268000000000001"/>
    <n v="162474.26"/>
    <n v="0.84"/>
    <n v="12.76"/>
    <n v="85428.2"/>
    <x v="0"/>
  </r>
  <r>
    <n v="2016"/>
    <s v="BIT"/>
    <s v="Coal"/>
    <n v="12620"/>
    <n v="22.870999999999999"/>
    <n v="288632.01999999996"/>
    <n v="1.61"/>
    <n v="21"/>
    <n v="265020"/>
    <x v="0"/>
  </r>
  <r>
    <n v="2016"/>
    <s v="BIT"/>
    <s v="Coal"/>
    <n v="44156"/>
    <n v="24.448"/>
    <n v="1079525.888"/>
    <n v="1.68"/>
    <n v="14.9"/>
    <n v="657924.4"/>
    <x v="0"/>
  </r>
  <r>
    <n v="2016"/>
    <s v="BIT"/>
    <s v="Coal"/>
    <n v="29742"/>
    <n v="23.52"/>
    <n v="699531.84"/>
    <n v="1.49"/>
    <n v="18.399999999999999"/>
    <n v="547252.79999999993"/>
    <x v="0"/>
  </r>
  <r>
    <n v="2016"/>
    <s v="BIT"/>
    <s v="Coal"/>
    <n v="27145"/>
    <n v="25.992999999999999"/>
    <n v="705579.98499999999"/>
    <n v="2.29"/>
    <n v="7.6"/>
    <n v="206302"/>
    <x v="0"/>
  </r>
  <r>
    <n v="2016"/>
    <s v="BIT"/>
    <s v="Coal"/>
    <n v="63030"/>
    <n v="26.013999999999999"/>
    <n v="1639662.42"/>
    <n v="2.12"/>
    <n v="7.5"/>
    <n v="472725"/>
    <x v="0"/>
  </r>
  <r>
    <n v="2016"/>
    <s v="BIT"/>
    <s v="Coal"/>
    <n v="36214"/>
    <n v="25.954999999999998"/>
    <n v="939934.37"/>
    <n v="2.23"/>
    <n v="7.5"/>
    <n v="271605"/>
    <x v="0"/>
  </r>
  <r>
    <n v="2016"/>
    <s v="BIT"/>
    <s v="Coal"/>
    <n v="111298"/>
    <n v="24.064"/>
    <n v="2678275.0720000002"/>
    <n v="1.56"/>
    <n v="15.3"/>
    <n v="1702859.4000000001"/>
    <x v="0"/>
  </r>
  <r>
    <n v="2016"/>
    <s v="BIT"/>
    <s v="Coal"/>
    <n v="17907"/>
    <n v="26.302"/>
    <n v="470989.91399999999"/>
    <n v="2.35"/>
    <n v="7.7"/>
    <n v="137883.9"/>
    <x v="0"/>
  </r>
  <r>
    <n v="2016"/>
    <s v="BIT"/>
    <s v="Coal"/>
    <n v="8947"/>
    <n v="26.228000000000002"/>
    <n v="234661.91600000003"/>
    <n v="2.3199999999999998"/>
    <n v="7.4"/>
    <n v="66207.8"/>
    <x v="0"/>
  </r>
  <r>
    <n v="2016"/>
    <s v="SUB"/>
    <s v="Coal"/>
    <n v="142686"/>
    <n v="17.5"/>
    <n v="2497005"/>
    <n v="0.19"/>
    <n v="4.4000000000000004"/>
    <n v="627818.4"/>
    <x v="0"/>
  </r>
  <r>
    <n v="2016"/>
    <s v="SUB"/>
    <s v="Coal"/>
    <n v="53479"/>
    <n v="17.46"/>
    <n v="933743.34000000008"/>
    <n v="0.25"/>
    <n v="6.1"/>
    <n v="326221.89999999997"/>
    <x v="0"/>
  </r>
  <r>
    <n v="2016"/>
    <s v="SUB"/>
    <s v="Coal"/>
    <n v="14873"/>
    <n v="17.972000000000001"/>
    <n v="267297.55600000004"/>
    <n v="0.19"/>
    <n v="4.9000000000000004"/>
    <n v="72877.700000000012"/>
    <x v="0"/>
  </r>
  <r>
    <n v="2016"/>
    <s v="SUB"/>
    <s v="Coal"/>
    <n v="15197"/>
    <n v="17.420000000000002"/>
    <n v="264731.74000000005"/>
    <n v="0.22"/>
    <n v="4.5999999999999996"/>
    <n v="69906.2"/>
    <x v="0"/>
  </r>
  <r>
    <n v="2016"/>
    <s v="SUB"/>
    <s v="Coal"/>
    <n v="15254"/>
    <n v="17.940000000000001"/>
    <n v="273656.76"/>
    <n v="0.24"/>
    <n v="4.5999999999999996"/>
    <n v="70168.399999999994"/>
    <x v="0"/>
  </r>
  <r>
    <n v="2016"/>
    <s v="SUB"/>
    <s v="Coal"/>
    <n v="50875"/>
    <n v="17.75"/>
    <n v="903031.25"/>
    <n v="0.32"/>
    <n v="5.8"/>
    <n v="295075"/>
    <x v="0"/>
  </r>
  <r>
    <n v="2016"/>
    <s v="SUB"/>
    <s v="Coal"/>
    <n v="49993"/>
    <n v="17.73"/>
    <n v="886375.89"/>
    <n v="0.23"/>
    <n v="5.6"/>
    <n v="279960.8"/>
    <x v="0"/>
  </r>
  <r>
    <n v="2016"/>
    <s v="SUB"/>
    <s v="Coal"/>
    <n v="49740"/>
    <n v="17.41"/>
    <n v="865973.4"/>
    <n v="0.19"/>
    <n v="4.4000000000000004"/>
    <n v="218856.00000000003"/>
    <x v="0"/>
  </r>
  <r>
    <n v="2016"/>
    <s v="BIT"/>
    <s v="Coal"/>
    <n v="794"/>
    <n v="23.17"/>
    <n v="18396.98"/>
    <n v="1.29"/>
    <n v="7.1"/>
    <n v="5637.4"/>
    <x v="0"/>
  </r>
  <r>
    <n v="2016"/>
    <s v="SUB"/>
    <s v="Coal"/>
    <n v="25040"/>
    <n v="17.98"/>
    <n v="450219.2"/>
    <n v="0.22"/>
    <n v="5"/>
    <n v="125200"/>
    <x v="0"/>
  </r>
  <r>
    <n v="2016"/>
    <s v="SUB"/>
    <s v="Coal"/>
    <n v="173252"/>
    <n v="15.988"/>
    <n v="2769952.9759999998"/>
    <n v="0.31"/>
    <n v="5.5"/>
    <n v="952886"/>
    <x v="0"/>
  </r>
  <r>
    <n v="2016"/>
    <s v="SUB"/>
    <s v="Coal"/>
    <n v="31414"/>
    <n v="17.962"/>
    <n v="564258.26800000004"/>
    <n v="0.23"/>
    <n v="5.0999999999999996"/>
    <n v="160211.4"/>
    <x v="0"/>
  </r>
  <r>
    <n v="2016"/>
    <s v="SUB"/>
    <s v="Coal"/>
    <n v="125489"/>
    <n v="16.847999999999999"/>
    <n v="2114238.6719999998"/>
    <n v="0.28999999999999998"/>
    <n v="6"/>
    <n v="752934"/>
    <x v="0"/>
  </r>
  <r>
    <n v="2016"/>
    <s v="SUB"/>
    <s v="Coal"/>
    <n v="165002"/>
    <n v="20.302"/>
    <n v="3349870.6039999998"/>
    <n v="0.86"/>
    <n v="4.3"/>
    <n v="709508.6"/>
    <x v="0"/>
  </r>
  <r>
    <n v="2016"/>
    <s v="SUB"/>
    <s v="Coal"/>
    <n v="71536"/>
    <n v="17.616"/>
    <n v="1260178.176"/>
    <n v="0.2"/>
    <n v="4.4000000000000004"/>
    <n v="314758.40000000002"/>
    <x v="0"/>
  </r>
  <r>
    <n v="2016"/>
    <s v="BIT"/>
    <s v="Coal"/>
    <n v="445186"/>
    <n v="21.5"/>
    <n v="9571499"/>
    <n v="0.59"/>
    <n v="10.7"/>
    <n v="4763490.1999999993"/>
    <x v="0"/>
  </r>
  <r>
    <n v="2016"/>
    <s v="SUB"/>
    <s v="Coal"/>
    <n v="112188"/>
    <n v="17.417999999999999"/>
    <n v="1954090.584"/>
    <n v="0.24"/>
    <n v="6"/>
    <n v="673128"/>
    <x v="0"/>
  </r>
  <r>
    <n v="2016"/>
    <s v="SUB"/>
    <s v="Coal"/>
    <n v="192215"/>
    <n v="17.818000000000001"/>
    <n v="3424886.87"/>
    <n v="0.25"/>
    <n v="5"/>
    <n v="961075"/>
    <x v="0"/>
  </r>
  <r>
    <n v="2016"/>
    <s v="SUB"/>
    <s v="Coal"/>
    <n v="192030"/>
    <n v="17.745999999999999"/>
    <n v="3407764.38"/>
    <n v="0.28999999999999998"/>
    <n v="5.3"/>
    <n v="1017759"/>
    <x v="0"/>
  </r>
  <r>
    <n v="2016"/>
    <s v="SUB"/>
    <s v="Coal"/>
    <n v="80116"/>
    <n v="17.873999999999999"/>
    <n v="1431993.3839999998"/>
    <n v="0.25"/>
    <n v="4.8"/>
    <n v="384556.79999999999"/>
    <x v="0"/>
  </r>
  <r>
    <n v="2016"/>
    <s v="SUB"/>
    <s v="Coal"/>
    <n v="64235"/>
    <n v="17.474"/>
    <n v="1122442.3899999999"/>
    <n v="0.23"/>
    <n v="5.7"/>
    <n v="366139.5"/>
    <x v="0"/>
  </r>
  <r>
    <n v="2016"/>
    <s v="BIT"/>
    <s v="Coal"/>
    <n v="215513"/>
    <n v="25.04"/>
    <n v="5396445.5199999996"/>
    <n v="4.4400000000000004"/>
    <n v="9.3000000000000007"/>
    <n v="2004270.9000000001"/>
    <x v="0"/>
  </r>
  <r>
    <n v="2016"/>
    <s v="BIT"/>
    <s v="Coal"/>
    <n v="20546"/>
    <n v="25.32"/>
    <n v="520224.72000000003"/>
    <n v="4.5199999999999996"/>
    <n v="9.4"/>
    <n v="193132.4"/>
    <x v="0"/>
  </r>
  <r>
    <n v="2016"/>
    <s v="SUB"/>
    <s v="Coal"/>
    <n v="147822"/>
    <n v="17.95"/>
    <n v="2653404.9"/>
    <n v="0.25"/>
    <n v="5.0999999999999996"/>
    <n v="753892.2"/>
    <x v="0"/>
  </r>
  <r>
    <n v="2016"/>
    <s v="SUB"/>
    <s v="Coal"/>
    <n v="51989"/>
    <n v="17.7"/>
    <n v="920205.29999999993"/>
    <n v="0.27"/>
    <n v="5.2"/>
    <n v="270342.8"/>
    <x v="0"/>
  </r>
  <r>
    <n v="2016"/>
    <s v="SUB"/>
    <s v="Coal"/>
    <n v="29054"/>
    <n v="17.7"/>
    <n v="514255.8"/>
    <n v="0.27"/>
    <n v="5.2"/>
    <n v="151080.80000000002"/>
    <x v="0"/>
  </r>
  <r>
    <n v="2016"/>
    <s v="SUB"/>
    <s v="Coal"/>
    <n v="243"/>
    <n v="17.7"/>
    <n v="4301.0999999999995"/>
    <n v="0.27"/>
    <n v="5.2"/>
    <n v="1263.6000000000001"/>
    <x v="0"/>
  </r>
  <r>
    <n v="2016"/>
    <s v="BIT"/>
    <s v="Coal"/>
    <n v="30007"/>
    <n v="26.02"/>
    <n v="780782.14"/>
    <n v="2.15"/>
    <n v="7.3"/>
    <n v="219051.1"/>
    <x v="0"/>
  </r>
  <r>
    <n v="2016"/>
    <s v="BIT"/>
    <s v="Coal"/>
    <n v="9452"/>
    <n v="23.077999999999999"/>
    <n v="218133.25599999999"/>
    <n v="2.9"/>
    <n v="8.1"/>
    <n v="76561.2"/>
    <x v="0"/>
  </r>
  <r>
    <n v="2016"/>
    <s v="BIT"/>
    <s v="Coal"/>
    <n v="31331"/>
    <n v="26.292000000000002"/>
    <n v="823754.652"/>
    <n v="2.88"/>
    <n v="7.4"/>
    <n v="231849.40000000002"/>
    <x v="0"/>
  </r>
  <r>
    <n v="2016"/>
    <s v="BIT"/>
    <s v="Coal"/>
    <n v="1638"/>
    <n v="24.45"/>
    <n v="40049.1"/>
    <n v="1.9"/>
    <n v="15"/>
    <n v="24570"/>
    <x v="0"/>
  </r>
  <r>
    <n v="2016"/>
    <s v="BIT"/>
    <s v="Coal"/>
    <n v="32240"/>
    <n v="25.17"/>
    <n v="811480.8"/>
    <n v="2.57"/>
    <n v="8.1999999999999993"/>
    <n v="264368"/>
    <x v="0"/>
  </r>
  <r>
    <n v="2016"/>
    <s v="BIT"/>
    <s v="Coal"/>
    <n v="25613"/>
    <n v="25.06"/>
    <n v="641861.77999999991"/>
    <n v="2.58"/>
    <n v="8.1"/>
    <n v="207465.3"/>
    <x v="0"/>
  </r>
  <r>
    <n v="2016"/>
    <s v="BIT"/>
    <s v="Coal"/>
    <n v="24239"/>
    <n v="25.17"/>
    <n v="610095.63"/>
    <n v="2.59"/>
    <n v="8"/>
    <n v="193912"/>
    <x v="0"/>
  </r>
  <r>
    <n v="2016"/>
    <s v="BIT"/>
    <s v="Coal"/>
    <n v="26903"/>
    <n v="25.6"/>
    <n v="688716.80000000005"/>
    <n v="2.91"/>
    <n v="7.4"/>
    <n v="199082.2"/>
    <x v="0"/>
  </r>
  <r>
    <n v="2016"/>
    <s v="BIT"/>
    <s v="Coal"/>
    <n v="61479"/>
    <n v="22.08"/>
    <n v="1357456.3199999998"/>
    <n v="2.99"/>
    <n v="8.1999999999999993"/>
    <n v="504127.79999999993"/>
    <x v="0"/>
  </r>
  <r>
    <n v="2016"/>
    <s v="SUB"/>
    <s v="Coal"/>
    <n v="32255"/>
    <n v="20.14"/>
    <n v="649615.70000000007"/>
    <n v="0.49"/>
    <n v="7.3"/>
    <n v="235461.5"/>
    <x v="0"/>
  </r>
  <r>
    <n v="2016"/>
    <s v="SUB"/>
    <s v="Coal"/>
    <n v="28869"/>
    <n v="20.14"/>
    <n v="581421.66"/>
    <n v="0.49"/>
    <n v="7.3"/>
    <n v="210743.69999999998"/>
    <x v="0"/>
  </r>
  <r>
    <n v="2016"/>
    <s v="SUB"/>
    <s v="Coal"/>
    <n v="169521"/>
    <n v="19.579999999999998"/>
    <n v="3319221.1799999997"/>
    <n v="0.42"/>
    <n v="8.1999999999999993"/>
    <n v="1390072.2"/>
    <x v="0"/>
  </r>
  <r>
    <n v="2016"/>
    <s v="LIG"/>
    <s v="Coal"/>
    <n v="437212"/>
    <n v="12.9"/>
    <n v="5640034.7999999998"/>
    <n v="0.61"/>
    <n v="9.5"/>
    <n v="4153514"/>
    <x v="1"/>
  </r>
  <r>
    <n v="2016"/>
    <s v="BIT"/>
    <s v="Coal"/>
    <n v="8703"/>
    <n v="23.55"/>
    <n v="204955.65"/>
    <n v="2.5"/>
    <n v="8.8000000000000007"/>
    <n v="76586.400000000009"/>
    <x v="0"/>
  </r>
  <r>
    <n v="2016"/>
    <s v="BIT"/>
    <s v="Coal"/>
    <n v="35969"/>
    <n v="23.7"/>
    <n v="852465.29999999993"/>
    <n v="2.78"/>
    <n v="8.1999999999999993"/>
    <n v="294945.8"/>
    <x v="0"/>
  </r>
  <r>
    <n v="2016"/>
    <s v="BIT"/>
    <s v="Coal"/>
    <n v="16358"/>
    <n v="25.12"/>
    <n v="410912.96"/>
    <n v="2.73"/>
    <n v="9.4"/>
    <n v="153765.20000000001"/>
    <x v="0"/>
  </r>
  <r>
    <n v="2016"/>
    <s v="BIT"/>
    <s v="Coal"/>
    <n v="7138"/>
    <n v="23.58"/>
    <n v="168314.03999999998"/>
    <n v="2.78"/>
    <n v="8.6"/>
    <n v="61386.799999999996"/>
    <x v="0"/>
  </r>
  <r>
    <n v="2016"/>
    <s v="BIT"/>
    <s v="Coal"/>
    <n v="3775"/>
    <n v="23.44"/>
    <n v="88486"/>
    <n v="2.57"/>
    <n v="8.6"/>
    <n v="32465"/>
    <x v="0"/>
  </r>
  <r>
    <n v="2016"/>
    <s v="BIT"/>
    <s v="Coal"/>
    <n v="3351"/>
    <n v="23.65"/>
    <n v="79251.149999999994"/>
    <n v="2.56"/>
    <n v="8.5"/>
    <n v="28483.5"/>
    <x v="0"/>
  </r>
  <r>
    <n v="2016"/>
    <s v="BIT"/>
    <s v="Coal"/>
    <n v="1784"/>
    <n v="23.91"/>
    <n v="42655.44"/>
    <n v="2.81"/>
    <n v="8.9"/>
    <n v="15877.6"/>
    <x v="0"/>
  </r>
  <r>
    <n v="2016"/>
    <s v="BIT"/>
    <s v="Coal"/>
    <n v="39118"/>
    <n v="22.15"/>
    <n v="866463.7"/>
    <n v="3.95"/>
    <n v="16.600000000000001"/>
    <n v="649358.80000000005"/>
    <x v="0"/>
  </r>
  <r>
    <n v="2016"/>
    <s v="BIT"/>
    <s v="Coal"/>
    <n v="23580"/>
    <n v="22.14"/>
    <n v="522061.2"/>
    <n v="4.37"/>
    <n v="17.600000000000001"/>
    <n v="415008.00000000006"/>
    <x v="0"/>
  </r>
  <r>
    <n v="2016"/>
    <s v="BIT"/>
    <s v="Coal"/>
    <n v="13479"/>
    <n v="21.81"/>
    <n v="293976.99"/>
    <n v="4.5199999999999996"/>
    <n v="17.899999999999999"/>
    <n v="241274.09999999998"/>
    <x v="0"/>
  </r>
  <r>
    <n v="2016"/>
    <s v="BIT"/>
    <s v="Coal"/>
    <n v="11234"/>
    <n v="23.69"/>
    <n v="266133.46000000002"/>
    <n v="2.77"/>
    <n v="8.1"/>
    <n v="90995.4"/>
    <x v="0"/>
  </r>
  <r>
    <n v="2016"/>
    <s v="BIT"/>
    <s v="Coal"/>
    <n v="30820"/>
    <n v="22.17"/>
    <n v="683279.4"/>
    <n v="3.02"/>
    <n v="8.8000000000000007"/>
    <n v="271216"/>
    <x v="0"/>
  </r>
  <r>
    <n v="2016"/>
    <s v="BIT"/>
    <s v="Coal"/>
    <n v="3186"/>
    <n v="23.74"/>
    <n v="75635.64"/>
    <n v="2.8"/>
    <n v="8"/>
    <n v="25488"/>
    <x v="0"/>
  </r>
  <r>
    <n v="2016"/>
    <s v="BIT"/>
    <s v="Coal"/>
    <n v="1582"/>
    <n v="23.74"/>
    <n v="37556.68"/>
    <n v="2.82"/>
    <n v="8"/>
    <n v="12656"/>
    <x v="0"/>
  </r>
  <r>
    <n v="2016"/>
    <s v="BIT"/>
    <s v="Coal"/>
    <n v="15084"/>
    <n v="22.11"/>
    <n v="333507.24"/>
    <n v="4.45"/>
    <n v="17.8"/>
    <n v="268495.2"/>
    <x v="0"/>
  </r>
  <r>
    <n v="2016"/>
    <s v="BIT"/>
    <s v="Coal"/>
    <n v="7822"/>
    <n v="23.7"/>
    <n v="185381.4"/>
    <n v="2.77"/>
    <n v="8.1"/>
    <n v="63358.2"/>
    <x v="0"/>
  </r>
  <r>
    <n v="2016"/>
    <s v="BIT"/>
    <s v="Coal"/>
    <n v="6443"/>
    <n v="23.68"/>
    <n v="152570.23999999999"/>
    <n v="2.8"/>
    <n v="8.1"/>
    <n v="52188.299999999996"/>
    <x v="0"/>
  </r>
  <r>
    <n v="2016"/>
    <s v="BIT"/>
    <s v="Coal"/>
    <n v="3198"/>
    <n v="23.74"/>
    <n v="75920.51999999999"/>
    <n v="2.79"/>
    <n v="8"/>
    <n v="25584"/>
    <x v="0"/>
  </r>
  <r>
    <n v="2016"/>
    <s v="BIT"/>
    <s v="Coal"/>
    <n v="23716"/>
    <n v="23.23"/>
    <n v="550922.68000000005"/>
    <n v="3.93"/>
    <n v="13.8"/>
    <n v="327280.8"/>
    <x v="0"/>
  </r>
  <r>
    <n v="2016"/>
    <s v="BIT"/>
    <s v="Coal"/>
    <n v="16614"/>
    <n v="25.17"/>
    <n v="418174.38"/>
    <n v="2.67"/>
    <n v="9.1"/>
    <n v="151187.4"/>
    <x v="0"/>
  </r>
  <r>
    <n v="2016"/>
    <s v="BIT"/>
    <s v="Coal"/>
    <n v="20045"/>
    <n v="25.16"/>
    <n v="504332.2"/>
    <n v="2.65"/>
    <n v="9.1999999999999993"/>
    <n v="184414"/>
    <x v="0"/>
  </r>
  <r>
    <n v="2016"/>
    <s v="BIT"/>
    <s v="Coal"/>
    <n v="27094"/>
    <n v="23.26"/>
    <n v="630206.44000000006"/>
    <n v="2"/>
    <n v="11.3"/>
    <n v="306162.2"/>
    <x v="0"/>
  </r>
  <r>
    <n v="2016"/>
    <s v="BIT"/>
    <s v="Coal"/>
    <n v="32883"/>
    <n v="25.15"/>
    <n v="827007.45"/>
    <n v="2.61"/>
    <n v="9.1999999999999993"/>
    <n v="302523.59999999998"/>
    <x v="0"/>
  </r>
  <r>
    <n v="2016"/>
    <s v="BIT"/>
    <s v="Coal"/>
    <n v="19368"/>
    <n v="22.99"/>
    <n v="445270.31999999995"/>
    <n v="2.89"/>
    <n v="8.1"/>
    <n v="156880.79999999999"/>
    <x v="0"/>
  </r>
  <r>
    <n v="2016"/>
    <s v="BIT"/>
    <s v="Coal"/>
    <n v="25570"/>
    <n v="24.018000000000001"/>
    <n v="614140.26"/>
    <n v="2.72"/>
    <n v="7.5"/>
    <n v="191775"/>
    <x v="0"/>
  </r>
  <r>
    <n v="2016"/>
    <s v="BIT"/>
    <s v="Coal"/>
    <n v="11829"/>
    <n v="25.82"/>
    <n v="305424.78000000003"/>
    <n v="2.78"/>
    <n v="7.9"/>
    <n v="93449.1"/>
    <x v="0"/>
  </r>
  <r>
    <n v="2016"/>
    <s v="BIT"/>
    <s v="Coal"/>
    <n v="51179"/>
    <n v="23.914000000000001"/>
    <n v="1223894.6060000001"/>
    <n v="2.68"/>
    <n v="7.7"/>
    <n v="394078.3"/>
    <x v="0"/>
  </r>
  <r>
    <n v="2016"/>
    <s v="SUB"/>
    <s v="Coal"/>
    <n v="16501"/>
    <n v="17.899999999999999"/>
    <n v="295367.89999999997"/>
    <n v="0.23"/>
    <n v="5"/>
    <n v="82505"/>
    <x v="0"/>
  </r>
  <r>
    <n v="2016"/>
    <s v="SUB"/>
    <s v="Coal"/>
    <n v="147981"/>
    <n v="16.64"/>
    <n v="2462403.8400000003"/>
    <n v="0.32"/>
    <n v="4.7"/>
    <n v="695510.70000000007"/>
    <x v="0"/>
  </r>
  <r>
    <n v="2016"/>
    <s v="SUB"/>
    <s v="Coal"/>
    <n v="27516"/>
    <n v="16.920000000000002"/>
    <n v="465570.72000000003"/>
    <n v="0.28999999999999998"/>
    <n v="5.4"/>
    <n v="148586.40000000002"/>
    <x v="0"/>
  </r>
  <r>
    <n v="2016"/>
    <s v="SUB"/>
    <s v="Coal"/>
    <n v="48169"/>
    <n v="17.72"/>
    <n v="853554.67999999993"/>
    <n v="0.23"/>
    <n v="5.4"/>
    <n v="260112.6"/>
    <x v="0"/>
  </r>
  <r>
    <n v="2016"/>
    <s v="SUB"/>
    <s v="Coal"/>
    <n v="48144"/>
    <n v="17.579999999999998"/>
    <n v="846371.5199999999"/>
    <n v="0.26"/>
    <n v="5.7"/>
    <n v="274420.8"/>
    <x v="0"/>
  </r>
  <r>
    <n v="2016"/>
    <s v="SUB"/>
    <s v="Coal"/>
    <n v="48013"/>
    <n v="17.28"/>
    <n v="829664.64"/>
    <n v="0.25"/>
    <n v="4"/>
    <n v="192052"/>
    <x v="0"/>
  </r>
  <r>
    <n v="2016"/>
    <s v="SUB"/>
    <s v="Coal"/>
    <n v="32919"/>
    <n v="17.18"/>
    <n v="565548.42000000004"/>
    <n v="0.25"/>
    <n v="4.0999999999999996"/>
    <n v="134967.9"/>
    <x v="0"/>
  </r>
  <r>
    <n v="2016"/>
    <s v="SUB"/>
    <s v="Coal"/>
    <n v="16279"/>
    <n v="18.079999999999998"/>
    <n v="294324.31999999995"/>
    <n v="0.23"/>
    <n v="4.4000000000000004"/>
    <n v="71627.600000000006"/>
    <x v="0"/>
  </r>
  <r>
    <n v="2016"/>
    <s v="SUB"/>
    <s v="Coal"/>
    <n v="122"/>
    <n v="17.899999999999999"/>
    <n v="2183.7999999999997"/>
    <n v="0.23"/>
    <n v="5"/>
    <n v="610"/>
    <x v="0"/>
  </r>
  <r>
    <n v="2016"/>
    <s v="SUB"/>
    <s v="Coal"/>
    <n v="49073"/>
    <n v="16.93"/>
    <n v="830805.89"/>
    <n v="0.28999999999999998"/>
    <n v="5.7"/>
    <n v="279716.10000000003"/>
    <x v="0"/>
  </r>
  <r>
    <n v="2016"/>
    <s v="SUB"/>
    <s v="Coal"/>
    <n v="49232"/>
    <n v="17.47"/>
    <n v="860083.03999999992"/>
    <n v="0.2"/>
    <n v="4.4000000000000004"/>
    <n v="216620.80000000002"/>
    <x v="0"/>
  </r>
  <r>
    <n v="2016"/>
    <s v="SUB"/>
    <s v="Coal"/>
    <n v="49357"/>
    <n v="17.64"/>
    <n v="870657.48"/>
    <n v="0.21"/>
    <n v="4.3"/>
    <n v="212235.09999999998"/>
    <x v="0"/>
  </r>
  <r>
    <n v="2016"/>
    <s v="SUB"/>
    <s v="Coal"/>
    <n v="48074"/>
    <n v="16.84"/>
    <n v="809566.16"/>
    <n v="0.28999999999999998"/>
    <n v="6.2"/>
    <n v="298058.8"/>
    <x v="0"/>
  </r>
  <r>
    <n v="2016"/>
    <s v="SUB"/>
    <s v="Coal"/>
    <n v="508792"/>
    <n v="16.600000000000001"/>
    <n v="8445947.2000000011"/>
    <n v="0.3"/>
    <n v="4.5"/>
    <n v="2289564"/>
    <x v="0"/>
  </r>
  <r>
    <n v="2016"/>
    <s v="BIT"/>
    <s v="Coal"/>
    <n v="30537"/>
    <n v="21.873999999999999"/>
    <n v="667966.33799999999"/>
    <n v="3.39"/>
    <n v="11.4"/>
    <n v="348121.8"/>
    <x v="0"/>
  </r>
  <r>
    <n v="2016"/>
    <s v="BIT"/>
    <s v="Coal"/>
    <n v="16072"/>
    <n v="21.940999999999999"/>
    <n v="352635.75199999998"/>
    <n v="3.42"/>
    <n v="11.5"/>
    <n v="184828"/>
    <x v="0"/>
  </r>
  <r>
    <n v="2016"/>
    <s v="SUB"/>
    <s v="Coal"/>
    <n v="64592"/>
    <n v="17.891999999999999"/>
    <n v="1155680.064"/>
    <n v="0.22"/>
    <n v="5.0999999999999996"/>
    <n v="329419.19999999995"/>
    <x v="0"/>
  </r>
  <r>
    <n v="2016"/>
    <s v="BIT"/>
    <s v="Coal"/>
    <n v="9687"/>
    <n v="24.911000000000001"/>
    <n v="241312.85700000002"/>
    <n v="3.85"/>
    <n v="10.3"/>
    <n v="99776.1"/>
    <x v="0"/>
  </r>
  <r>
    <n v="2016"/>
    <s v="BIT"/>
    <s v="Coal"/>
    <n v="18981"/>
    <n v="22.196999999999999"/>
    <n v="421321.25699999998"/>
    <n v="3.33"/>
    <n v="11"/>
    <n v="208791"/>
    <x v="0"/>
  </r>
  <r>
    <n v="2016"/>
    <s v="BIT"/>
    <s v="Coal"/>
    <n v="41467"/>
    <n v="23.506"/>
    <n v="974723.30200000003"/>
    <n v="2.36"/>
    <n v="8.8000000000000007"/>
    <n v="364909.60000000003"/>
    <x v="0"/>
  </r>
  <r>
    <n v="2016"/>
    <s v="BIT"/>
    <s v="Coal"/>
    <n v="48769"/>
    <n v="22.684000000000001"/>
    <n v="1106275.996"/>
    <n v="2.96"/>
    <n v="8.3000000000000007"/>
    <n v="404782.7"/>
    <x v="0"/>
  </r>
  <r>
    <n v="2016"/>
    <s v="BIT"/>
    <s v="Coal"/>
    <n v="50792"/>
    <n v="22.916"/>
    <n v="1163949.4720000001"/>
    <n v="2.87"/>
    <n v="8"/>
    <n v="406336"/>
    <x v="0"/>
  </r>
  <r>
    <n v="2016"/>
    <s v="BIT"/>
    <s v="Coal"/>
    <n v="20843"/>
    <n v="23.850999999999999"/>
    <n v="497126.39299999998"/>
    <n v="2.66"/>
    <n v="8.1"/>
    <n v="168828.3"/>
    <x v="0"/>
  </r>
  <r>
    <n v="2016"/>
    <s v="BIT"/>
    <s v="Coal"/>
    <n v="3223"/>
    <n v="20.035"/>
    <n v="64572.805"/>
    <n v="1.44"/>
    <n v="27.6"/>
    <n v="88954.8"/>
    <x v="0"/>
  </r>
  <r>
    <n v="2016"/>
    <s v="SUB"/>
    <s v="Coal"/>
    <n v="194952"/>
    <n v="16.608000000000001"/>
    <n v="3237762.8160000001"/>
    <n v="0.77"/>
    <n v="10.6"/>
    <n v="2066491.2"/>
    <x v="0"/>
  </r>
  <r>
    <n v="2016"/>
    <s v="SUB"/>
    <s v="Coal"/>
    <n v="95989"/>
    <n v="17.265999999999998"/>
    <n v="1657346.0739999998"/>
    <n v="0.62"/>
    <n v="8.8000000000000007"/>
    <n v="844703.20000000007"/>
    <x v="0"/>
  </r>
  <r>
    <n v="2016"/>
    <s v="SUB"/>
    <s v="Coal"/>
    <n v="68411"/>
    <n v="16.881"/>
    <n v="1154846.091"/>
    <n v="0.28999999999999998"/>
    <n v="5.9"/>
    <n v="403624.9"/>
    <x v="0"/>
  </r>
  <r>
    <n v="2016"/>
    <s v="SUB"/>
    <s v="Coal"/>
    <n v="16985"/>
    <n v="16.634"/>
    <n v="282528.49"/>
    <n v="0.28999999999999998"/>
    <n v="6"/>
    <n v="101910"/>
    <x v="0"/>
  </r>
  <r>
    <n v="2016"/>
    <s v="SUB"/>
    <s v="Coal"/>
    <n v="68493"/>
    <n v="16.988"/>
    <n v="1163559.084"/>
    <n v="0.25"/>
    <n v="4.7"/>
    <n v="321917.10000000003"/>
    <x v="0"/>
  </r>
  <r>
    <n v="2016"/>
    <s v="SUB"/>
    <s v="Coal"/>
    <n v="120106"/>
    <n v="17.149999999999999"/>
    <n v="2059817.9"/>
    <n v="0.23"/>
    <n v="4.0999999999999996"/>
    <n v="492434.6"/>
    <x v="0"/>
  </r>
  <r>
    <n v="2016"/>
    <s v="SUB"/>
    <s v="Coal"/>
    <n v="45028"/>
    <n v="17.838000000000001"/>
    <n v="803209.46400000004"/>
    <n v="0.26"/>
    <n v="4.7"/>
    <n v="211631.6"/>
    <x v="0"/>
  </r>
  <r>
    <n v="2016"/>
    <s v="SUB"/>
    <s v="Coal"/>
    <n v="72667"/>
    <n v="17.582000000000001"/>
    <n v="1277631.1940000001"/>
    <n v="0.2"/>
    <n v="4.3"/>
    <n v="312468.09999999998"/>
    <x v="0"/>
  </r>
  <r>
    <n v="2016"/>
    <s v="BIT"/>
    <s v="Coal"/>
    <n v="44495"/>
    <n v="21.922000000000001"/>
    <n v="975419.39"/>
    <n v="2.7"/>
    <n v="8.9"/>
    <n v="396005.5"/>
    <x v="0"/>
  </r>
  <r>
    <n v="2016"/>
    <s v="BIT"/>
    <s v="Coal"/>
    <n v="30121"/>
    <n v="25.815999999999999"/>
    <n v="777603.73599999992"/>
    <n v="2.37"/>
    <n v="7.8"/>
    <n v="234943.8"/>
    <x v="0"/>
  </r>
  <r>
    <n v="2016"/>
    <s v="SUB"/>
    <s v="Coal"/>
    <n v="14488"/>
    <n v="18.11"/>
    <n v="262377.68"/>
    <n v="0.16"/>
    <n v="4.5999999999999996"/>
    <n v="66644.799999999988"/>
    <x v="0"/>
  </r>
  <r>
    <n v="2016"/>
    <s v="SUB"/>
    <s v="Coal"/>
    <n v="28419"/>
    <n v="16.88"/>
    <n v="479712.72"/>
    <n v="0.65"/>
    <n v="9.6999999999999993"/>
    <n v="275664.3"/>
    <x v="0"/>
  </r>
  <r>
    <n v="2016"/>
    <s v="SUB"/>
    <s v="Coal"/>
    <n v="14596"/>
    <n v="17.71"/>
    <n v="258495.16"/>
    <n v="0.35"/>
    <n v="5.3"/>
    <n v="77358.8"/>
    <x v="0"/>
  </r>
  <r>
    <n v="2016"/>
    <s v="SUB"/>
    <s v="Coal"/>
    <n v="28892"/>
    <n v="17.13"/>
    <n v="494919.95999999996"/>
    <n v="0.27"/>
    <n v="4.3"/>
    <n v="124235.59999999999"/>
    <x v="0"/>
  </r>
  <r>
    <n v="2016"/>
    <s v="SUB"/>
    <s v="Coal"/>
    <n v="72004"/>
    <n v="16.84"/>
    <n v="1212547.3600000001"/>
    <n v="0.64"/>
    <n v="9.6"/>
    <n v="691238.40000000002"/>
    <x v="0"/>
  </r>
  <r>
    <n v="2016"/>
    <s v="SUB"/>
    <s v="Coal"/>
    <n v="86983"/>
    <n v="16.91"/>
    <n v="1470882.53"/>
    <n v="0.6"/>
    <n v="9.3000000000000007"/>
    <n v="808941.9"/>
    <x v="0"/>
  </r>
  <r>
    <n v="2016"/>
    <s v="SUB"/>
    <s v="Coal"/>
    <n v="29150"/>
    <n v="17.61"/>
    <n v="513331.5"/>
    <n v="0.37"/>
    <n v="6"/>
    <n v="174900"/>
    <x v="0"/>
  </r>
  <r>
    <n v="2016"/>
    <s v="SUB"/>
    <s v="Coal"/>
    <n v="29880"/>
    <n v="17.899999999999999"/>
    <n v="534852"/>
    <n v="0.2"/>
    <n v="5"/>
    <n v="149400"/>
    <x v="0"/>
  </r>
  <r>
    <n v="2016"/>
    <s v="SUB"/>
    <s v="Coal"/>
    <n v="610"/>
    <n v="17.88"/>
    <n v="10906.8"/>
    <n v="0.25"/>
    <n v="4.9000000000000004"/>
    <n v="2989"/>
    <x v="0"/>
  </r>
  <r>
    <n v="2016"/>
    <s v="SUB"/>
    <s v="Coal"/>
    <n v="14072"/>
    <n v="17.79"/>
    <n v="250340.87999999998"/>
    <n v="0.38"/>
    <n v="5"/>
    <n v="70360"/>
    <x v="0"/>
  </r>
  <r>
    <n v="2016"/>
    <s v="SUB"/>
    <s v="Coal"/>
    <n v="121"/>
    <n v="16.899999999999999"/>
    <n v="2044.8999999999999"/>
    <n v="0.51"/>
    <n v="9.8000000000000007"/>
    <n v="1185.8000000000002"/>
    <x v="0"/>
  </r>
  <r>
    <n v="2016"/>
    <s v="SUB"/>
    <s v="Coal"/>
    <n v="14454"/>
    <n v="17.29"/>
    <n v="249909.65999999997"/>
    <n v="0.24"/>
    <n v="4"/>
    <n v="57816"/>
    <x v="0"/>
  </r>
  <r>
    <n v="2016"/>
    <s v="BIT"/>
    <s v="Coal"/>
    <n v="9390"/>
    <n v="22.26"/>
    <n v="209021.40000000002"/>
    <n v="3.26"/>
    <n v="18.399999999999999"/>
    <n v="172776"/>
    <x v="0"/>
  </r>
  <r>
    <n v="2016"/>
    <s v="BIT"/>
    <s v="Coal"/>
    <n v="15705"/>
    <n v="16.91"/>
    <n v="265571.55"/>
    <n v="1.89"/>
    <n v="25.5"/>
    <n v="400477.5"/>
    <x v="0"/>
  </r>
  <r>
    <n v="2016"/>
    <s v="BIT"/>
    <s v="Coal"/>
    <n v="317615"/>
    <n v="25.49"/>
    <n v="8096006.3499999996"/>
    <n v="4.1900000000000004"/>
    <n v="8.9"/>
    <n v="2826773.5"/>
    <x v="0"/>
  </r>
  <r>
    <n v="2016"/>
    <s v="SUB"/>
    <s v="Coal"/>
    <n v="453506"/>
    <n v="16.7"/>
    <n v="7573550.1999999993"/>
    <n v="0.28000000000000003"/>
    <n v="5.9"/>
    <n v="2675685.4000000004"/>
    <x v="0"/>
  </r>
  <r>
    <n v="2016"/>
    <s v="SUB"/>
    <s v="Coal"/>
    <n v="56719"/>
    <n v="16.47"/>
    <n v="934161.92999999993"/>
    <n v="0.35"/>
    <n v="5.6"/>
    <n v="317626.39999999997"/>
    <x v="0"/>
  </r>
  <r>
    <n v="2016"/>
    <s v="SUB"/>
    <s v="Coal"/>
    <n v="28312"/>
    <n v="16.425999999999998"/>
    <n v="465052.91199999995"/>
    <n v="0.33"/>
    <n v="4.5"/>
    <n v="127404"/>
    <x v="0"/>
  </r>
  <r>
    <n v="2016"/>
    <s v="BIT"/>
    <s v="Coal"/>
    <n v="98373"/>
    <n v="23.29"/>
    <n v="2291107.17"/>
    <n v="1.32"/>
    <n v="5.8"/>
    <n v="570563.4"/>
    <x v="0"/>
  </r>
  <r>
    <n v="2016"/>
    <s v="BIT"/>
    <s v="Coal"/>
    <n v="171192"/>
    <n v="22.81"/>
    <n v="3904889.5199999996"/>
    <n v="3.48"/>
    <n v="8.9"/>
    <n v="1523608.8"/>
    <x v="0"/>
  </r>
  <r>
    <n v="2016"/>
    <s v="BIT"/>
    <s v="Coal"/>
    <n v="151082"/>
    <n v="22.512"/>
    <n v="3401157.9840000002"/>
    <n v="2.2599999999999998"/>
    <n v="8"/>
    <n v="1208656"/>
    <x v="0"/>
  </r>
  <r>
    <n v="2016"/>
    <s v="BIT"/>
    <s v="Coal"/>
    <n v="83786"/>
    <n v="22.184000000000001"/>
    <n v="1858708.6240000001"/>
    <n v="2.5"/>
    <n v="8.8000000000000007"/>
    <n v="737316.8"/>
    <x v="0"/>
  </r>
  <r>
    <n v="2016"/>
    <s v="BIT"/>
    <s v="Coal"/>
    <n v="46914"/>
    <n v="22.646000000000001"/>
    <n v="1062414.4440000001"/>
    <n v="3.5"/>
    <n v="9.6"/>
    <n v="450374.39999999997"/>
    <x v="0"/>
  </r>
  <r>
    <n v="2016"/>
    <s v="SUB"/>
    <s v="Coal"/>
    <n v="44425"/>
    <n v="16.222000000000001"/>
    <n v="720662.35000000009"/>
    <n v="0.28999999999999998"/>
    <n v="7"/>
    <n v="310975"/>
    <x v="0"/>
  </r>
  <r>
    <n v="2016"/>
    <s v="BIT"/>
    <s v="Coal"/>
    <n v="61891"/>
    <n v="23.21"/>
    <n v="1436490.11"/>
    <n v="3.43"/>
    <n v="8.1"/>
    <n v="501317.1"/>
    <x v="0"/>
  </r>
  <r>
    <n v="2016"/>
    <s v="SUB"/>
    <s v="Coal"/>
    <n v="14723"/>
    <n v="16.844000000000001"/>
    <n v="247994.21200000003"/>
    <n v="0.23"/>
    <n v="4.8099999999999996"/>
    <n v="70817.62999999999"/>
    <x v="0"/>
  </r>
  <r>
    <n v="2016"/>
    <s v="SUB"/>
    <s v="Coal"/>
    <n v="76248"/>
    <n v="17.334"/>
    <n v="1321682.8319999999"/>
    <n v="0.2"/>
    <n v="4.41"/>
    <n v="336253.68"/>
    <x v="0"/>
  </r>
  <r>
    <n v="2016"/>
    <s v="SUB"/>
    <s v="Coal"/>
    <n v="60779"/>
    <n v="17.242000000000001"/>
    <n v="1047951.518"/>
    <n v="0.26"/>
    <n v="3.87"/>
    <n v="235214.73"/>
    <x v="0"/>
  </r>
  <r>
    <n v="2016"/>
    <s v="SUB"/>
    <s v="Coal"/>
    <n v="45984"/>
    <n v="17.248000000000001"/>
    <n v="793132.03200000001"/>
    <n v="0.19"/>
    <n v="4.54"/>
    <n v="208767.36000000002"/>
    <x v="0"/>
  </r>
  <r>
    <n v="2016"/>
    <s v="SUB"/>
    <s v="Coal"/>
    <n v="14638"/>
    <n v="16.809999999999999"/>
    <n v="246064.77999999997"/>
    <n v="0.4"/>
    <n v="5.8"/>
    <n v="84900.4"/>
    <x v="0"/>
  </r>
  <r>
    <n v="2016"/>
    <s v="LIG"/>
    <s v="Coal"/>
    <n v="418850"/>
    <n v="13.84"/>
    <n v="5796884"/>
    <n v="0.6"/>
    <n v="10.9"/>
    <n v="4565465"/>
    <x v="1"/>
  </r>
  <r>
    <n v="2016"/>
    <s v="SUB"/>
    <s v="Coal"/>
    <n v="29127"/>
    <n v="15.23"/>
    <n v="443604.21"/>
    <n v="0.3"/>
    <n v="5.3"/>
    <n v="154373.1"/>
    <x v="0"/>
  </r>
  <r>
    <n v="2016"/>
    <s v="SUB"/>
    <s v="Coal"/>
    <n v="286158"/>
    <n v="17.04"/>
    <n v="4876132.3199999994"/>
    <n v="0.25"/>
    <n v="4.8"/>
    <n v="1373558.4"/>
    <x v="0"/>
  </r>
  <r>
    <n v="2016"/>
    <s v="BIT"/>
    <s v="Coal"/>
    <n v="47417"/>
    <n v="23.762"/>
    <n v="1126722.754"/>
    <n v="0.91"/>
    <n v="10.7"/>
    <n v="507361.89999999997"/>
    <x v="0"/>
  </r>
  <r>
    <n v="2016"/>
    <s v="BIT"/>
    <s v="Coal"/>
    <n v="266091"/>
    <n v="22.248000000000001"/>
    <n v="5919992.568"/>
    <n v="0.51"/>
    <n v="11.7"/>
    <n v="3113264.6999999997"/>
    <x v="0"/>
  </r>
  <r>
    <n v="2016"/>
    <s v="BIT"/>
    <s v="Coal"/>
    <n v="22998"/>
    <n v="24.507999999999999"/>
    <n v="563634.98399999994"/>
    <n v="0.78"/>
    <n v="12.35"/>
    <n v="284025.3"/>
    <x v="0"/>
  </r>
  <r>
    <n v="2016"/>
    <s v="BIT"/>
    <s v="Coal"/>
    <n v="50690"/>
    <n v="24.212"/>
    <n v="1227306.28"/>
    <n v="0.78"/>
    <n v="12.71"/>
    <n v="644269.9"/>
    <x v="0"/>
  </r>
  <r>
    <n v="2016"/>
    <s v="BIT"/>
    <s v="Coal"/>
    <n v="21129"/>
    <n v="23.911999999999999"/>
    <n v="505236.64799999999"/>
    <n v="0.96"/>
    <n v="10.94"/>
    <n v="231151.25999999998"/>
    <x v="0"/>
  </r>
  <r>
    <n v="2016"/>
    <s v="BIT"/>
    <s v="Coal"/>
    <n v="7880"/>
    <n v="23.77"/>
    <n v="187307.6"/>
    <n v="0.99"/>
    <n v="10.4"/>
    <n v="81952"/>
    <x v="0"/>
  </r>
  <r>
    <n v="2016"/>
    <s v="SUB"/>
    <s v="Coal"/>
    <n v="33586"/>
    <n v="17.61"/>
    <n v="591449.46"/>
    <n v="0.2"/>
    <n v="4.4000000000000004"/>
    <n v="147778.40000000002"/>
    <x v="0"/>
  </r>
  <r>
    <n v="2016"/>
    <s v="SUB"/>
    <s v="Coal"/>
    <n v="163264"/>
    <n v="16.89"/>
    <n v="2757528.96"/>
    <n v="0.28000000000000003"/>
    <n v="6"/>
    <n v="979584"/>
    <x v="0"/>
  </r>
  <r>
    <n v="2016"/>
    <s v="SUB"/>
    <s v="Coal"/>
    <n v="66497"/>
    <n v="16.84"/>
    <n v="1119809.48"/>
    <n v="0.38"/>
    <n v="5.7"/>
    <n v="379032.9"/>
    <x v="0"/>
  </r>
  <r>
    <n v="2016"/>
    <s v="SUB"/>
    <s v="Coal"/>
    <n v="32303"/>
    <n v="16.89"/>
    <n v="545597.67000000004"/>
    <n v="0.28999999999999998"/>
    <n v="5.9"/>
    <n v="190587.7"/>
    <x v="0"/>
  </r>
  <r>
    <n v="2016"/>
    <s v="SUB"/>
    <s v="Coal"/>
    <n v="148851"/>
    <n v="17.600000000000001"/>
    <n v="2619777.6"/>
    <n v="0.24"/>
    <n v="5.7"/>
    <n v="848450.70000000007"/>
    <x v="0"/>
  </r>
  <r>
    <n v="2016"/>
    <s v="SUB"/>
    <s v="Coal"/>
    <n v="14937"/>
    <n v="18.8"/>
    <n v="280815.60000000003"/>
    <n v="0.32"/>
    <n v="3.7"/>
    <n v="55266.9"/>
    <x v="0"/>
  </r>
  <r>
    <n v="2016"/>
    <s v="SUB"/>
    <s v="Coal"/>
    <n v="48939"/>
    <n v="17.670000000000002"/>
    <n v="864752.13000000012"/>
    <n v="0.19"/>
    <n v="4.3"/>
    <n v="210437.69999999998"/>
    <x v="0"/>
  </r>
  <r>
    <n v="2016"/>
    <s v="SUB"/>
    <s v="Coal"/>
    <n v="16467"/>
    <n v="17.45"/>
    <n v="287349.14999999997"/>
    <n v="0.28999999999999998"/>
    <n v="6.4"/>
    <n v="105388.8"/>
    <x v="0"/>
  </r>
  <r>
    <n v="2016"/>
    <s v="SUB"/>
    <s v="Coal"/>
    <n v="28915"/>
    <n v="16.513000000000002"/>
    <n v="477473.39500000008"/>
    <n v="0.34"/>
    <n v="5.0999999999999996"/>
    <n v="147466.5"/>
    <x v="0"/>
  </r>
  <r>
    <n v="2016"/>
    <s v="SUB"/>
    <s v="Coal"/>
    <n v="44346"/>
    <n v="16.702999999999999"/>
    <n v="740711.23800000001"/>
    <n v="0.39"/>
    <n v="6.1"/>
    <n v="270510.59999999998"/>
    <x v="0"/>
  </r>
  <r>
    <n v="2016"/>
    <s v="SUB"/>
    <s v="Coal"/>
    <n v="15112"/>
    <n v="16.571999999999999"/>
    <n v="250436.06399999998"/>
    <n v="0.39"/>
    <n v="6.9"/>
    <n v="104272.8"/>
    <x v="0"/>
  </r>
  <r>
    <n v="2016"/>
    <s v="SUB"/>
    <s v="Coal"/>
    <n v="14627"/>
    <n v="17.015999999999998"/>
    <n v="248893.03199999998"/>
    <n v="0.27"/>
    <n v="5.2"/>
    <n v="76060.400000000009"/>
    <x v="0"/>
  </r>
  <r>
    <n v="2016"/>
    <s v="SUB"/>
    <s v="Coal"/>
    <n v="73623"/>
    <n v="16.815999999999999"/>
    <n v="1238044.368"/>
    <n v="0.3"/>
    <n v="6.2"/>
    <n v="456462.60000000003"/>
    <x v="0"/>
  </r>
  <r>
    <n v="2016"/>
    <s v="SUB"/>
    <s v="Coal"/>
    <n v="29031"/>
    <n v="16.608000000000001"/>
    <n v="482146.848"/>
    <n v="0.31"/>
    <n v="4.7"/>
    <n v="136445.70000000001"/>
    <x v="0"/>
  </r>
  <r>
    <n v="2016"/>
    <s v="SUB"/>
    <s v="Coal"/>
    <n v="43859"/>
    <n v="16.593"/>
    <n v="727752.38699999999"/>
    <n v="0.33"/>
    <n v="4.5999999999999996"/>
    <n v="201751.4"/>
    <x v="0"/>
  </r>
  <r>
    <n v="2016"/>
    <s v="SUB"/>
    <s v="Coal"/>
    <n v="58748"/>
    <n v="16.733000000000001"/>
    <n v="983030.28399999999"/>
    <n v="0.26"/>
    <n v="5.2"/>
    <n v="305489.60000000003"/>
    <x v="0"/>
  </r>
  <r>
    <n v="2016"/>
    <s v="SUB"/>
    <s v="Coal"/>
    <n v="29428"/>
    <n v="16.733000000000001"/>
    <n v="492418.72399999999"/>
    <n v="0.31"/>
    <n v="5.2"/>
    <n v="153025.60000000001"/>
    <x v="0"/>
  </r>
  <r>
    <n v="2016"/>
    <s v="LIG"/>
    <s v="Coal"/>
    <n v="780305"/>
    <n v="13.78"/>
    <n v="10752602.9"/>
    <n v="0.9"/>
    <n v="16.2"/>
    <n v="12640941"/>
    <x v="1"/>
  </r>
  <r>
    <n v="2016"/>
    <s v="SUB"/>
    <s v="Coal"/>
    <n v="16349"/>
    <n v="17.276"/>
    <n v="282445.32400000002"/>
    <n v="0.18"/>
    <n v="4.8"/>
    <n v="78475.199999999997"/>
    <x v="0"/>
  </r>
  <r>
    <n v="2016"/>
    <s v="SUB"/>
    <s v="Coal"/>
    <n v="16551"/>
    <n v="16.718"/>
    <n v="276699.61800000002"/>
    <n v="0.28999999999999998"/>
    <n v="5.8"/>
    <n v="95995.8"/>
    <x v="0"/>
  </r>
  <r>
    <n v="2016"/>
    <s v="SUB"/>
    <s v="Coal"/>
    <n v="18171"/>
    <n v="17.04"/>
    <n v="309633.83999999997"/>
    <n v="0.28999999999999998"/>
    <n v="5.5"/>
    <n v="99940.5"/>
    <x v="0"/>
  </r>
  <r>
    <n v="2016"/>
    <s v="SUB"/>
    <s v="Coal"/>
    <n v="16452"/>
    <n v="16.77"/>
    <n v="275900.03999999998"/>
    <n v="0.28000000000000003"/>
    <n v="6.3"/>
    <n v="103647.59999999999"/>
    <x v="0"/>
  </r>
  <r>
    <n v="2016"/>
    <s v="LIG"/>
    <s v="Coal"/>
    <n v="188383"/>
    <n v="10.210000000000001"/>
    <n v="1923390.4300000002"/>
    <n v="2.38"/>
    <n v="30"/>
    <n v="5651490"/>
    <x v="1"/>
  </r>
  <r>
    <n v="2016"/>
    <s v="SUB"/>
    <s v="Coal"/>
    <n v="16252"/>
    <n v="17.498000000000001"/>
    <n v="284377.49600000004"/>
    <n v="0.19"/>
    <n v="4.5"/>
    <n v="73134"/>
    <x v="0"/>
  </r>
  <r>
    <n v="2016"/>
    <s v="BIT"/>
    <s v="Coal"/>
    <n v="18946"/>
    <n v="23.19"/>
    <n v="439357.74000000005"/>
    <n v="3.26"/>
    <n v="9.9"/>
    <n v="187565.4"/>
    <x v="0"/>
  </r>
  <r>
    <n v="2016"/>
    <s v="SUB"/>
    <s v="Coal"/>
    <n v="245440"/>
    <n v="17.744"/>
    <n v="4355087.3600000003"/>
    <n v="0.25"/>
    <n v="4.9000000000000004"/>
    <n v="1202656"/>
    <x v="0"/>
  </r>
  <r>
    <n v="2016"/>
    <s v="SUB"/>
    <s v="Coal"/>
    <n v="72132"/>
    <n v="17.686"/>
    <n v="1275726.5519999999"/>
    <n v="0.25"/>
    <n v="4.8"/>
    <n v="346233.59999999998"/>
    <x v="0"/>
  </r>
  <r>
    <n v="2016"/>
    <s v="SUB"/>
    <s v="Coal"/>
    <n v="31638"/>
    <n v="17.738"/>
    <n v="561194.84400000004"/>
    <n v="0.19"/>
    <n v="4.2"/>
    <n v="132879.6"/>
    <x v="0"/>
  </r>
  <r>
    <n v="2016"/>
    <s v="SUB"/>
    <s v="Coal"/>
    <n v="15961"/>
    <n v="17.59"/>
    <n v="280753.99"/>
    <n v="0.2"/>
    <n v="4.4000000000000004"/>
    <n v="70228.400000000009"/>
    <x v="0"/>
  </r>
  <r>
    <n v="2016"/>
    <s v="SUB"/>
    <s v="Coal"/>
    <n v="214045"/>
    <n v="17.652000000000001"/>
    <n v="3778322.3400000003"/>
    <n v="0.25"/>
    <n v="5.5"/>
    <n v="1177247.5"/>
    <x v="0"/>
  </r>
  <r>
    <n v="2016"/>
    <s v="SUB"/>
    <s v="Coal"/>
    <n v="105984"/>
    <n v="17.006"/>
    <n v="1802363.9040000001"/>
    <n v="0.26"/>
    <n v="4.7"/>
    <n v="498124.80000000005"/>
    <x v="0"/>
  </r>
  <r>
    <n v="2016"/>
    <s v="SUB"/>
    <s v="Coal"/>
    <n v="75848"/>
    <n v="17.899999999999999"/>
    <n v="1357679.2"/>
    <n v="0.24"/>
    <n v="5.5"/>
    <n v="417164"/>
    <x v="0"/>
  </r>
  <r>
    <n v="2016"/>
    <s v="SUB"/>
    <s v="Coal"/>
    <n v="30376"/>
    <n v="17.658000000000001"/>
    <n v="536379.40800000005"/>
    <n v="0.37"/>
    <n v="5"/>
    <n v="151880"/>
    <x v="0"/>
  </r>
  <r>
    <n v="2016"/>
    <s v="SUB"/>
    <s v="Coal"/>
    <n v="75480"/>
    <n v="16.158000000000001"/>
    <n v="1219605.8400000001"/>
    <n v="0.34"/>
    <n v="4.7"/>
    <n v="354756"/>
    <x v="0"/>
  </r>
  <r>
    <n v="2016"/>
    <s v="BIT"/>
    <s v="Coal"/>
    <n v="109708"/>
    <n v="23.3"/>
    <n v="2556196.4"/>
    <n v="3.34"/>
    <n v="7.8"/>
    <n v="855722.4"/>
    <x v="0"/>
  </r>
  <r>
    <n v="2016"/>
    <s v="BIT"/>
    <s v="Coal"/>
    <n v="186194"/>
    <n v="22.21"/>
    <n v="4135368.74"/>
    <n v="3.15"/>
    <n v="9.4"/>
    <n v="1750223.6"/>
    <x v="0"/>
  </r>
  <r>
    <n v="2016"/>
    <s v="SUB"/>
    <s v="Coal"/>
    <n v="28092"/>
    <n v="16.77"/>
    <n v="471102.83999999997"/>
    <n v="0.3"/>
    <n v="5.0999999999999996"/>
    <n v="143269.19999999998"/>
    <x v="0"/>
  </r>
  <r>
    <n v="2016"/>
    <s v="SUB"/>
    <s v="Coal"/>
    <n v="28217"/>
    <n v="16.760000000000002"/>
    <n v="472916.92000000004"/>
    <n v="0.37"/>
    <n v="5.3"/>
    <n v="149550.1"/>
    <x v="0"/>
  </r>
  <r>
    <n v="2016"/>
    <s v="SUB"/>
    <s v="Coal"/>
    <n v="14093"/>
    <n v="16.63"/>
    <n v="234366.59"/>
    <n v="0.28000000000000003"/>
    <n v="4.5"/>
    <n v="63418.5"/>
    <x v="0"/>
  </r>
  <r>
    <n v="2016"/>
    <s v="SUB"/>
    <s v="Coal"/>
    <n v="28214"/>
    <n v="16.600000000000001"/>
    <n v="468352.4"/>
    <n v="0.3"/>
    <n v="4.4000000000000004"/>
    <n v="124141.6"/>
    <x v="0"/>
  </r>
  <r>
    <n v="2016"/>
    <s v="BIT"/>
    <s v="Coal"/>
    <n v="25960"/>
    <n v="25.2"/>
    <n v="654192"/>
    <n v="1.62"/>
    <n v="10"/>
    <n v="259600"/>
    <x v="0"/>
  </r>
  <r>
    <n v="2016"/>
    <s v="BIT"/>
    <s v="Coal"/>
    <n v="28185"/>
    <n v="25.76"/>
    <n v="726045.60000000009"/>
    <n v="1.48"/>
    <n v="8.8000000000000007"/>
    <n v="248028.00000000003"/>
    <x v="0"/>
  </r>
  <r>
    <n v="2016"/>
    <s v="BIT"/>
    <s v="Coal"/>
    <n v="53971"/>
    <n v="23.51"/>
    <n v="1268858.2100000002"/>
    <n v="1.18"/>
    <n v="11.6"/>
    <n v="626063.6"/>
    <x v="0"/>
  </r>
  <r>
    <n v="2016"/>
    <s v="BIT"/>
    <s v="Coal"/>
    <n v="11730"/>
    <n v="25.966000000000001"/>
    <n v="304581.18"/>
    <n v="2.25"/>
    <n v="7.1"/>
    <n v="83283"/>
    <x v="0"/>
  </r>
  <r>
    <n v="2016"/>
    <s v="SUB"/>
    <s v="Coal"/>
    <n v="109844"/>
    <n v="17.571999999999999"/>
    <n v="1930178.7679999999"/>
    <n v="0.24"/>
    <n v="4.3"/>
    <n v="472329.19999999995"/>
    <x v="0"/>
  </r>
  <r>
    <n v="2016"/>
    <s v="SUB"/>
    <s v="Coal"/>
    <n v="301740"/>
    <n v="16.574000000000002"/>
    <n v="5001038.7600000007"/>
    <n v="0.36"/>
    <n v="4.5999999999999996"/>
    <n v="1388004"/>
    <x v="0"/>
  </r>
  <r>
    <n v="2016"/>
    <s v="SUB"/>
    <s v="Coal"/>
    <n v="268451"/>
    <n v="16.974"/>
    <n v="4556687.2740000002"/>
    <n v="0.28999999999999998"/>
    <n v="4.5999999999999996"/>
    <n v="1234874.5999999999"/>
    <x v="0"/>
  </r>
  <r>
    <n v="2016"/>
    <s v="SUB"/>
    <s v="Coal"/>
    <n v="63673"/>
    <n v="16.994"/>
    <n v="1082058.9620000001"/>
    <n v="0.28000000000000003"/>
    <n v="4.7"/>
    <n v="299263.10000000003"/>
    <x v="0"/>
  </r>
  <r>
    <n v="2016"/>
    <s v="SUB"/>
    <s v="Coal"/>
    <n v="47800"/>
    <n v="17.763999999999999"/>
    <n v="849119.2"/>
    <n v="0.28999999999999998"/>
    <n v="4.5999999999999996"/>
    <n v="219879.99999999997"/>
    <x v="0"/>
  </r>
  <r>
    <n v="2016"/>
    <s v="BIT"/>
    <s v="Coal"/>
    <n v="34794"/>
    <n v="26.26"/>
    <n v="913690.44000000006"/>
    <n v="2.9"/>
    <n v="7.58"/>
    <n v="263738.52"/>
    <x v="0"/>
  </r>
  <r>
    <n v="2016"/>
    <s v="BIT"/>
    <s v="Coal"/>
    <n v="20867"/>
    <n v="25.957999999999998"/>
    <n v="541665.58600000001"/>
    <n v="2.1"/>
    <n v="7.64"/>
    <n v="159423.88"/>
    <x v="0"/>
  </r>
  <r>
    <n v="2016"/>
    <s v="BIT"/>
    <s v="Coal"/>
    <n v="44434"/>
    <n v="24.928000000000001"/>
    <n v="1107650.7520000001"/>
    <n v="2.98"/>
    <n v="9.3800000000000008"/>
    <n v="416790.92000000004"/>
    <x v="0"/>
  </r>
  <r>
    <n v="2016"/>
    <s v="BIT"/>
    <s v="Coal"/>
    <n v="40333"/>
    <n v="26.218"/>
    <n v="1057450.594"/>
    <n v="3.04"/>
    <n v="7.88"/>
    <n v="317824.03999999998"/>
    <x v="0"/>
  </r>
  <r>
    <n v="2016"/>
    <s v="BIT"/>
    <s v="Coal"/>
    <n v="10241"/>
    <n v="25.292000000000002"/>
    <n v="259015.372"/>
    <n v="4.29"/>
    <n v="8.83"/>
    <n v="90428.03"/>
    <x v="0"/>
  </r>
  <r>
    <n v="2016"/>
    <s v="BIT"/>
    <s v="Coal"/>
    <n v="75684"/>
    <n v="24.908000000000001"/>
    <n v="1885137.0720000002"/>
    <n v="3.02"/>
    <n v="9.41"/>
    <n v="712186.44000000006"/>
    <x v="0"/>
  </r>
  <r>
    <n v="2016"/>
    <s v="BIT"/>
    <s v="Coal"/>
    <n v="97917"/>
    <n v="24.738"/>
    <n v="2422270.7459999998"/>
    <n v="4.41"/>
    <n v="9.24"/>
    <n v="904753.08000000007"/>
    <x v="0"/>
  </r>
  <r>
    <n v="2016"/>
    <s v="LIG"/>
    <s v="Coal"/>
    <n v="7704"/>
    <n v="14"/>
    <n v="107856"/>
    <n v="0.17"/>
    <n v="10.199999999999999"/>
    <n v="78580.799999999988"/>
    <x v="1"/>
  </r>
  <r>
    <n v="2016"/>
    <s v="WC"/>
    <s v="Coal"/>
    <n v="5776"/>
    <n v="14"/>
    <n v="80864"/>
    <n v="0.17"/>
    <n v="10.199999999999999"/>
    <n v="58915.199999999997"/>
    <x v="0"/>
  </r>
  <r>
    <n v="2016"/>
    <s v="LIG"/>
    <s v="Coal"/>
    <n v="375954"/>
    <n v="13.234"/>
    <n v="4975375.2359999996"/>
    <n v="1.06"/>
    <n v="10.6"/>
    <n v="3985112.4"/>
    <x v="1"/>
  </r>
  <r>
    <n v="2016"/>
    <s v="BIT"/>
    <s v="Coal"/>
    <n v="88134"/>
    <n v="23.141999999999999"/>
    <n v="2039597.0279999999"/>
    <n v="1.07"/>
    <n v="13.4"/>
    <n v="1180995.6000000001"/>
    <x v="0"/>
  </r>
  <r>
    <n v="2016"/>
    <s v="BIT"/>
    <s v="Coal"/>
    <n v="48858"/>
    <n v="22.751999999999999"/>
    <n v="1111617.216"/>
    <n v="0.42"/>
    <n v="7.4"/>
    <n v="361549.2"/>
    <x v="0"/>
  </r>
  <r>
    <n v="2016"/>
    <s v="BIT"/>
    <s v="Coal"/>
    <n v="36367"/>
    <n v="22.373999999999999"/>
    <n v="813675.25799999991"/>
    <n v="0.5"/>
    <n v="12.1"/>
    <n v="440040.7"/>
    <x v="0"/>
  </r>
  <r>
    <n v="2016"/>
    <s v="BIT"/>
    <s v="Coal"/>
    <n v="70440"/>
    <n v="22.183"/>
    <n v="1562570.52"/>
    <n v="0.51"/>
    <n v="13.1"/>
    <n v="922764"/>
    <x v="0"/>
  </r>
  <r>
    <n v="2016"/>
    <s v="BIT"/>
    <s v="Coal"/>
    <n v="158089"/>
    <n v="21.356999999999999"/>
    <n v="3376306.773"/>
    <n v="0.38"/>
    <n v="12.3"/>
    <n v="1944494.7000000002"/>
    <x v="0"/>
  </r>
  <r>
    <n v="2016"/>
    <s v="SUB"/>
    <s v="Coal"/>
    <n v="68930"/>
    <n v="19.603000000000002"/>
    <n v="1351234.79"/>
    <n v="1.1000000000000001"/>
    <n v="12"/>
    <n v="827160"/>
    <x v="0"/>
  </r>
  <r>
    <n v="2016"/>
    <s v="BIT"/>
    <s v="Coal"/>
    <n v="51193"/>
    <n v="22.99"/>
    <n v="1176927.0699999998"/>
    <n v="2.92"/>
    <n v="8.1"/>
    <n v="414663.3"/>
    <x v="0"/>
  </r>
  <r>
    <n v="2016"/>
    <s v="BIT"/>
    <s v="Coal"/>
    <n v="33832"/>
    <n v="22.15"/>
    <n v="749378.79999999993"/>
    <n v="3.07"/>
    <n v="8.8000000000000007"/>
    <n v="297721.60000000003"/>
    <x v="0"/>
  </r>
  <r>
    <n v="2016"/>
    <s v="SUB"/>
    <s v="Coal"/>
    <n v="115381"/>
    <n v="17.88"/>
    <n v="2063012.2799999998"/>
    <n v="0.26"/>
    <n v="5"/>
    <n v="576905"/>
    <x v="0"/>
  </r>
  <r>
    <n v="2016"/>
    <s v="SUB"/>
    <s v="Coal"/>
    <n v="82135"/>
    <n v="17.54"/>
    <n v="1440647.9"/>
    <n v="0.2"/>
    <n v="4.5"/>
    <n v="369607.5"/>
    <x v="0"/>
  </r>
  <r>
    <n v="2016"/>
    <s v="SUB"/>
    <s v="Coal"/>
    <n v="130626"/>
    <n v="16.850000000000001"/>
    <n v="2201048.1"/>
    <n v="0.28000000000000003"/>
    <n v="6"/>
    <n v="783756"/>
    <x v="0"/>
  </r>
  <r>
    <n v="2016"/>
    <s v="SUB"/>
    <s v="Coal"/>
    <n v="130063"/>
    <n v="16.829999999999998"/>
    <n v="2188960.2899999996"/>
    <n v="0.28000000000000003"/>
    <n v="6.2"/>
    <n v="806390.6"/>
    <x v="0"/>
  </r>
  <r>
    <n v="2016"/>
    <s v="LIG"/>
    <s v="Coal"/>
    <n v="440183"/>
    <n v="12.54"/>
    <n v="5519894.8199999994"/>
    <n v="1.2"/>
    <n v="18.8"/>
    <n v="8275440.4000000004"/>
    <x v="1"/>
  </r>
  <r>
    <n v="2016"/>
    <s v="SUB"/>
    <s v="Coal"/>
    <n v="32994"/>
    <n v="17.57"/>
    <n v="579704.57999999996"/>
    <n v="0.26"/>
    <n v="5.4"/>
    <n v="178167.6"/>
    <x v="0"/>
  </r>
  <r>
    <n v="2016"/>
    <s v="SUB"/>
    <s v="Coal"/>
    <n v="16528"/>
    <n v="17.5"/>
    <n v="289240"/>
    <n v="0.26"/>
    <n v="5.7"/>
    <n v="94209.600000000006"/>
    <x v="0"/>
  </r>
  <r>
    <n v="2016"/>
    <s v="SUB"/>
    <s v="Coal"/>
    <n v="65419"/>
    <n v="18.02"/>
    <n v="1178850.3799999999"/>
    <n v="0.3"/>
    <n v="4.7"/>
    <n v="307469.3"/>
    <x v="0"/>
  </r>
  <r>
    <n v="2016"/>
    <s v="SUB"/>
    <s v="Coal"/>
    <n v="32875"/>
    <n v="17.39"/>
    <n v="571696.25"/>
    <n v="0.18"/>
    <n v="4.4000000000000004"/>
    <n v="144650"/>
    <x v="0"/>
  </r>
  <r>
    <n v="2016"/>
    <s v="SUB"/>
    <s v="Coal"/>
    <n v="16462"/>
    <n v="17.98"/>
    <n v="295986.76"/>
    <n v="0.21"/>
    <n v="5.0999999999999996"/>
    <n v="83956.2"/>
    <x v="0"/>
  </r>
  <r>
    <n v="2016"/>
    <s v="SUB"/>
    <s v="Coal"/>
    <n v="16433"/>
    <n v="17.75"/>
    <n v="291685.75"/>
    <n v="0.2"/>
    <n v="4.2"/>
    <n v="69018.600000000006"/>
    <x v="0"/>
  </r>
  <r>
    <n v="2016"/>
    <s v="SUB"/>
    <s v="Coal"/>
    <n v="32908"/>
    <n v="17.190000000000001"/>
    <n v="565688.52"/>
    <n v="0.26"/>
    <n v="4.2"/>
    <n v="138213.6"/>
    <x v="0"/>
  </r>
  <r>
    <n v="2016"/>
    <s v="SUB"/>
    <s v="Coal"/>
    <n v="16457"/>
    <n v="17.829999999999998"/>
    <n v="293428.31"/>
    <n v="0.24"/>
    <n v="5.5"/>
    <n v="90513.5"/>
    <x v="0"/>
  </r>
  <r>
    <n v="2016"/>
    <s v="BIT"/>
    <s v="Coal"/>
    <n v="87762"/>
    <n v="22.73"/>
    <n v="1994830.26"/>
    <n v="3.73"/>
    <n v="9.3000000000000007"/>
    <n v="816186.60000000009"/>
    <x v="0"/>
  </r>
  <r>
    <n v="2016"/>
    <s v="BIT"/>
    <s v="Coal"/>
    <n v="31821"/>
    <n v="23.28"/>
    <n v="740792.88"/>
    <n v="3.37"/>
    <n v="7.9"/>
    <n v="251385.90000000002"/>
    <x v="0"/>
  </r>
  <r>
    <n v="2016"/>
    <s v="SUB"/>
    <s v="Coal"/>
    <n v="87869"/>
    <n v="17.710999999999999"/>
    <n v="1556247.8589999999"/>
    <n v="0.24"/>
    <n v="5.4"/>
    <n v="474492.60000000003"/>
    <x v="0"/>
  </r>
  <r>
    <n v="2016"/>
    <s v="SUB"/>
    <s v="Coal"/>
    <n v="63682"/>
    <n v="17.795999999999999"/>
    <n v="1133284.872"/>
    <n v="0.25"/>
    <n v="4.8"/>
    <n v="305673.59999999998"/>
    <x v="0"/>
  </r>
  <r>
    <n v="2016"/>
    <s v="SUB"/>
    <s v="Coal"/>
    <n v="33014"/>
    <n v="16.824000000000002"/>
    <n v="555427.53600000008"/>
    <n v="0.22"/>
    <n v="5"/>
    <n v="165070"/>
    <x v="0"/>
  </r>
  <r>
    <n v="2016"/>
    <s v="BIT"/>
    <s v="Coal"/>
    <n v="21812"/>
    <n v="22.99"/>
    <n v="501457.87999999995"/>
    <n v="2.91"/>
    <n v="8.1999999999999993"/>
    <n v="178858.4"/>
    <x v="0"/>
  </r>
  <r>
    <n v="2016"/>
    <s v="BIT"/>
    <s v="Coal"/>
    <n v="36469"/>
    <n v="22.66"/>
    <n v="826387.54"/>
    <n v="2.6"/>
    <n v="8.4"/>
    <n v="306339.60000000003"/>
    <x v="0"/>
  </r>
  <r>
    <n v="2016"/>
    <s v="BIT"/>
    <s v="Coal"/>
    <n v="18685"/>
    <n v="22.14"/>
    <n v="413685.9"/>
    <n v="3.17"/>
    <n v="7.6"/>
    <n v="142006"/>
    <x v="0"/>
  </r>
  <r>
    <n v="2016"/>
    <s v="BIT"/>
    <s v="Coal"/>
    <n v="46117"/>
    <n v="23.65"/>
    <n v="1090667.05"/>
    <n v="2.84"/>
    <n v="8"/>
    <n v="368936"/>
    <x v="0"/>
  </r>
  <r>
    <n v="2016"/>
    <s v="LIG"/>
    <s v="Coal"/>
    <n v="200626"/>
    <n v="13.407999999999999"/>
    <n v="2689993.4079999998"/>
    <n v="0.96"/>
    <n v="16"/>
    <n v="3210016"/>
    <x v="1"/>
  </r>
  <r>
    <n v="2016"/>
    <s v="BIT"/>
    <s v="Coal"/>
    <n v="12315"/>
    <n v="25.07"/>
    <n v="308737.05"/>
    <n v="0.89"/>
    <n v="9.1999999999999993"/>
    <n v="113297.99999999999"/>
    <x v="0"/>
  </r>
  <r>
    <n v="2016"/>
    <s v="BIT"/>
    <s v="Coal"/>
    <n v="47954"/>
    <n v="24.201000000000001"/>
    <n v="1160534.754"/>
    <n v="0.69"/>
    <n v="12.4"/>
    <n v="594629.6"/>
    <x v="0"/>
  </r>
  <r>
    <n v="2016"/>
    <s v="BIT"/>
    <s v="Coal"/>
    <n v="24037"/>
    <n v="25.329000000000001"/>
    <n v="608833.17300000007"/>
    <n v="1.1200000000000001"/>
    <n v="9.6999999999999993"/>
    <n v="233158.9"/>
    <x v="0"/>
  </r>
  <r>
    <n v="2016"/>
    <s v="BIT"/>
    <s v="Coal"/>
    <n v="12095"/>
    <n v="24.8"/>
    <n v="299956"/>
    <n v="1.07"/>
    <n v="11.7"/>
    <n v="141511.5"/>
    <x v="0"/>
  </r>
  <r>
    <n v="2016"/>
    <s v="BIT"/>
    <s v="Coal"/>
    <n v="11416"/>
    <n v="24.684000000000001"/>
    <n v="281792.54399999999"/>
    <n v="0.86"/>
    <n v="12.7"/>
    <n v="144983.19999999998"/>
    <x v="0"/>
  </r>
  <r>
    <n v="2016"/>
    <s v="BIT"/>
    <s v="Coal"/>
    <n v="12442"/>
    <n v="26.042000000000002"/>
    <n v="324014.56400000001"/>
    <n v="0.61"/>
    <n v="7.9"/>
    <n v="98291.8"/>
    <x v="0"/>
  </r>
  <r>
    <n v="2016"/>
    <s v="BIT"/>
    <s v="Coal"/>
    <n v="21458"/>
    <n v="25.254999999999999"/>
    <n v="541921.78999999992"/>
    <n v="1.0900000000000001"/>
    <n v="10.8"/>
    <n v="231746.40000000002"/>
    <x v="0"/>
  </r>
  <r>
    <n v="2016"/>
    <s v="BIT"/>
    <s v="Coal"/>
    <n v="23743"/>
    <n v="24.637"/>
    <n v="584956.29099999997"/>
    <n v="0.85"/>
    <n v="12.6"/>
    <n v="299161.8"/>
    <x v="0"/>
  </r>
  <r>
    <n v="2016"/>
    <s v="BIT"/>
    <s v="Coal"/>
    <n v="23436"/>
    <n v="24.08"/>
    <n v="564338.88"/>
    <n v="0.66"/>
    <n v="12.5"/>
    <n v="292950"/>
    <x v="0"/>
  </r>
  <r>
    <n v="2016"/>
    <s v="BIT"/>
    <s v="Coal"/>
    <n v="31509"/>
    <n v="23.058"/>
    <n v="726534.522"/>
    <n v="0.7"/>
    <n v="6.5"/>
    <n v="204808.5"/>
    <x v="0"/>
  </r>
  <r>
    <n v="2016"/>
    <s v="SUB"/>
    <s v="Coal"/>
    <n v="355"/>
    <n v="18.065999999999999"/>
    <n v="6413.4299999999994"/>
    <n v="0.33"/>
    <n v="5"/>
    <n v="1775"/>
    <x v="0"/>
  </r>
  <r>
    <n v="2016"/>
    <s v="SUB"/>
    <s v="Coal"/>
    <n v="34985"/>
    <n v="17.875"/>
    <n v="625356.875"/>
    <n v="0.27"/>
    <n v="4.9000000000000004"/>
    <n v="171426.5"/>
    <x v="0"/>
  </r>
  <r>
    <n v="2016"/>
    <s v="SUB"/>
    <s v="Coal"/>
    <n v="236"/>
    <n v="18.004000000000001"/>
    <n v="4248.9440000000004"/>
    <n v="0.24"/>
    <n v="5"/>
    <n v="1180"/>
    <x v="0"/>
  </r>
  <r>
    <n v="2016"/>
    <s v="SUB"/>
    <s v="Coal"/>
    <n v="17735"/>
    <n v="17.384"/>
    <n v="308305.24"/>
    <n v="0.18"/>
    <n v="4.4000000000000004"/>
    <n v="78034"/>
    <x v="0"/>
  </r>
  <r>
    <n v="2016"/>
    <s v="SUB"/>
    <s v="Coal"/>
    <n v="17773"/>
    <n v="17.440000000000001"/>
    <n v="309961.12"/>
    <n v="0.2"/>
    <n v="4.9000000000000004"/>
    <n v="87087.700000000012"/>
    <x v="0"/>
  </r>
  <r>
    <n v="2016"/>
    <s v="SUB"/>
    <s v="Coal"/>
    <n v="17789"/>
    <n v="17.123999999999999"/>
    <n v="304618.83599999995"/>
    <n v="0.23"/>
    <n v="3.9"/>
    <n v="69377.099999999991"/>
    <x v="0"/>
  </r>
  <r>
    <n v="2016"/>
    <s v="SUB"/>
    <s v="Coal"/>
    <n v="17719"/>
    <n v="17.884"/>
    <n v="316886.59600000002"/>
    <n v="0.27"/>
    <n v="5.2"/>
    <n v="92138.8"/>
    <x v="0"/>
  </r>
  <r>
    <n v="2016"/>
    <s v="SUB"/>
    <s v="Coal"/>
    <n v="17749"/>
    <n v="17.718"/>
    <n v="314476.78200000001"/>
    <n v="0.24"/>
    <n v="5.4"/>
    <n v="95844.6"/>
    <x v="0"/>
  </r>
  <r>
    <n v="2016"/>
    <s v="BIT"/>
    <s v="Coal"/>
    <n v="8046"/>
    <n v="26.047999999999998"/>
    <n v="209582.20799999998"/>
    <n v="1.21"/>
    <n v="7.1"/>
    <n v="57126.6"/>
    <x v="0"/>
  </r>
  <r>
    <n v="2016"/>
    <s v="BIT"/>
    <s v="Coal"/>
    <n v="16121"/>
    <n v="26.065000000000001"/>
    <n v="420193.86500000005"/>
    <n v="0.92"/>
    <n v="8.8000000000000007"/>
    <n v="141864.80000000002"/>
    <x v="0"/>
  </r>
  <r>
    <n v="2016"/>
    <s v="BIT"/>
    <s v="Coal"/>
    <n v="11196"/>
    <n v="18.2"/>
    <n v="203767.19999999998"/>
    <n v="0.7"/>
    <n v="14.3"/>
    <n v="160102.80000000002"/>
    <x v="0"/>
  </r>
  <r>
    <n v="2016"/>
    <s v="LIG"/>
    <s v="Coal"/>
    <n v="352356"/>
    <n v="12.926"/>
    <n v="4554553.6560000004"/>
    <n v="0.72"/>
    <n v="14.66"/>
    <n v="5165538.96"/>
    <x v="1"/>
  </r>
  <r>
    <n v="2016"/>
    <s v="SUB"/>
    <s v="Coal"/>
    <n v="28086"/>
    <n v="17.672000000000001"/>
    <n v="496335.79200000002"/>
    <n v="0.2"/>
    <n v="4.0999999999999996"/>
    <n v="115152.59999999999"/>
    <x v="0"/>
  </r>
  <r>
    <n v="2016"/>
    <s v="SUB"/>
    <s v="Coal"/>
    <n v="111737"/>
    <n v="17.936"/>
    <n v="2004114.8319999999"/>
    <n v="0.23"/>
    <n v="5"/>
    <n v="558685"/>
    <x v="0"/>
  </r>
  <r>
    <n v="2016"/>
    <s v="SUB"/>
    <s v="Coal"/>
    <n v="28057"/>
    <n v="16.803999999999998"/>
    <n v="471469.82799999998"/>
    <n v="0.3"/>
    <n v="6.3"/>
    <n v="176759.1"/>
    <x v="0"/>
  </r>
  <r>
    <n v="2016"/>
    <s v="BIT"/>
    <s v="Coal"/>
    <n v="10344"/>
    <n v="24.076000000000001"/>
    <n v="249042.144"/>
    <n v="0.76"/>
    <n v="12.2"/>
    <n v="126196.79999999999"/>
    <x v="0"/>
  </r>
  <r>
    <n v="2016"/>
    <s v="BIT"/>
    <s v="Coal"/>
    <n v="56675"/>
    <n v="24.693999999999999"/>
    <n v="1399532.45"/>
    <n v="0.65"/>
    <n v="9.8000000000000007"/>
    <n v="555415"/>
    <x v="0"/>
  </r>
  <r>
    <n v="2016"/>
    <s v="BIT"/>
    <s v="Coal"/>
    <n v="23810"/>
    <n v="23.937999999999999"/>
    <n v="569963.78"/>
    <n v="0.89"/>
    <n v="13.6"/>
    <n v="323816"/>
    <x v="0"/>
  </r>
  <r>
    <n v="2016"/>
    <s v="BIT"/>
    <s v="Coal"/>
    <n v="11679"/>
    <n v="24.256"/>
    <n v="283285.82400000002"/>
    <n v="0.91"/>
    <n v="12.1"/>
    <n v="141315.9"/>
    <x v="0"/>
  </r>
  <r>
    <n v="2016"/>
    <s v="BIT"/>
    <s v="Coal"/>
    <n v="48454"/>
    <n v="24.052"/>
    <n v="1165415.608"/>
    <n v="0.68"/>
    <n v="12.4"/>
    <n v="600829.6"/>
    <x v="0"/>
  </r>
  <r>
    <n v="2016"/>
    <s v="BIT"/>
    <s v="Coal"/>
    <n v="12328"/>
    <n v="25.068000000000001"/>
    <n v="309038.304"/>
    <n v="2.73"/>
    <n v="8.9"/>
    <n v="109719.20000000001"/>
    <x v="0"/>
  </r>
  <r>
    <n v="2016"/>
    <s v="BIT"/>
    <s v="Coal"/>
    <n v="11909"/>
    <n v="25.565999999999999"/>
    <n v="304465.49400000001"/>
    <n v="2.39"/>
    <n v="7.4"/>
    <n v="88126.6"/>
    <x v="0"/>
  </r>
  <r>
    <n v="2016"/>
    <s v="SUB"/>
    <s v="Coal"/>
    <n v="149146"/>
    <n v="18.794"/>
    <n v="2803049.9240000001"/>
    <n v="0.5"/>
    <n v="10.199999999999999"/>
    <n v="1521289.2"/>
    <x v="0"/>
  </r>
  <r>
    <n v="2016"/>
    <s v="SUB"/>
    <s v="Coal"/>
    <n v="102823"/>
    <n v="17.134"/>
    <n v="1761769.2820000001"/>
    <n v="0.6"/>
    <n v="14.9"/>
    <n v="1532062.7"/>
    <x v="0"/>
  </r>
  <r>
    <n v="2016"/>
    <s v="SUB"/>
    <s v="Coal"/>
    <n v="63061"/>
    <n v="17.134"/>
    <n v="1080487.1740000001"/>
    <n v="0.6"/>
    <n v="14.9"/>
    <n v="939608.9"/>
    <x v="0"/>
  </r>
  <r>
    <n v="2016"/>
    <s v="BIT"/>
    <s v="Coal"/>
    <n v="44687"/>
    <n v="23.643000000000001"/>
    <n v="1056534.7409999999"/>
    <n v="0.61"/>
    <n v="12.6"/>
    <n v="563056.19999999995"/>
    <x v="0"/>
  </r>
  <r>
    <n v="2016"/>
    <s v="BIT"/>
    <s v="Coal"/>
    <n v="44084"/>
    <n v="21.536000000000001"/>
    <n v="949393.02400000009"/>
    <n v="0.43"/>
    <n v="12.1"/>
    <n v="533416.4"/>
    <x v="0"/>
  </r>
  <r>
    <n v="2016"/>
    <s v="BIT"/>
    <s v="Coal"/>
    <n v="33539"/>
    <n v="23.646000000000001"/>
    <n v="793063.19400000002"/>
    <n v="0.61"/>
    <n v="12.5"/>
    <n v="419237.5"/>
    <x v="0"/>
  </r>
  <r>
    <n v="2016"/>
    <s v="BIT"/>
    <s v="Coal"/>
    <n v="15004"/>
    <n v="23.35"/>
    <n v="350343.4"/>
    <n v="0.51"/>
    <n v="10.4"/>
    <n v="156041.60000000001"/>
    <x v="0"/>
  </r>
  <r>
    <n v="2016"/>
    <s v="BIT"/>
    <s v="Coal"/>
    <n v="13235"/>
    <n v="23.991"/>
    <n v="317520.88500000001"/>
    <n v="0.89"/>
    <n v="11.6"/>
    <n v="153526"/>
    <x v="0"/>
  </r>
  <r>
    <n v="2016"/>
    <s v="BIT"/>
    <s v="Coal"/>
    <n v="22383"/>
    <n v="23.934000000000001"/>
    <n v="535714.72200000007"/>
    <n v="3.54"/>
    <n v="11.31"/>
    <n v="253151.73"/>
    <x v="0"/>
  </r>
  <r>
    <n v="2016"/>
    <s v="BIT"/>
    <s v="Coal"/>
    <n v="13686"/>
    <n v="26.044"/>
    <n v="356438.18400000001"/>
    <n v="2"/>
    <n v="7.19"/>
    <n v="98402.340000000011"/>
    <x v="0"/>
  </r>
  <r>
    <n v="2016"/>
    <s v="BIT"/>
    <s v="Coal"/>
    <n v="22383"/>
    <n v="23.934000000000001"/>
    <n v="535714.72200000007"/>
    <n v="3.54"/>
    <n v="11.31"/>
    <n v="253151.73"/>
    <x v="0"/>
  </r>
  <r>
    <n v="2016"/>
    <s v="BIT"/>
    <s v="Coal"/>
    <n v="336598"/>
    <n v="24.975999999999999"/>
    <n v="8406871.648"/>
    <n v="3.77"/>
    <n v="9.16"/>
    <n v="3083237.68"/>
    <x v="0"/>
  </r>
  <r>
    <n v="2016"/>
    <s v="BIT"/>
    <s v="Coal"/>
    <n v="89927"/>
    <n v="26.18"/>
    <n v="2354288.86"/>
    <n v="2.94"/>
    <n v="7.64"/>
    <n v="687042.28"/>
    <x v="0"/>
  </r>
  <r>
    <n v="2016"/>
    <s v="BIT"/>
    <s v="Coal"/>
    <n v="91843"/>
    <n v="25.062000000000001"/>
    <n v="2301769.2660000003"/>
    <n v="3.43"/>
    <n v="9.1999999999999993"/>
    <n v="844955.6"/>
    <x v="0"/>
  </r>
  <r>
    <n v="2016"/>
    <s v="SUB"/>
    <s v="Coal"/>
    <n v="14025"/>
    <n v="17.744"/>
    <n v="248859.6"/>
    <n v="0.22"/>
    <n v="5.3"/>
    <n v="74332.5"/>
    <x v="0"/>
  </r>
  <r>
    <n v="2016"/>
    <s v="SUB"/>
    <s v="Coal"/>
    <n v="28151"/>
    <n v="17.547999999999998"/>
    <n v="493993.74799999996"/>
    <n v="0.19"/>
    <n v="4.4000000000000004"/>
    <n v="123864.40000000001"/>
    <x v="0"/>
  </r>
  <r>
    <n v="2016"/>
    <s v="SUB"/>
    <s v="Coal"/>
    <n v="14125"/>
    <n v="17.986000000000001"/>
    <n v="254052.25"/>
    <n v="0.19"/>
    <n v="4"/>
    <n v="56500"/>
    <x v="0"/>
  </r>
  <r>
    <n v="2016"/>
    <s v="LIG"/>
    <s v="Coal"/>
    <n v="13607"/>
    <n v="13.68"/>
    <n v="186143.76"/>
    <n v="0.77"/>
    <n v="7.9"/>
    <n v="107495.3"/>
    <x v="1"/>
  </r>
  <r>
    <n v="2016"/>
    <s v="SUB"/>
    <s v="Coal"/>
    <n v="74869"/>
    <n v="17.690000000000001"/>
    <n v="1324432.6100000001"/>
    <n v="0.19"/>
    <n v="4.3"/>
    <n v="321936.7"/>
    <x v="0"/>
  </r>
  <r>
    <n v="2016"/>
    <s v="SUB"/>
    <s v="Coal"/>
    <n v="219317"/>
    <n v="18.260000000000002"/>
    <n v="4004728.4200000004"/>
    <n v="1.04"/>
    <n v="16.2"/>
    <n v="3552935.4"/>
    <x v="0"/>
  </r>
  <r>
    <n v="2016"/>
    <s v="SUB"/>
    <s v="Coal"/>
    <n v="120620"/>
    <n v="17.579999999999998"/>
    <n v="2120499.5999999996"/>
    <n v="0.19"/>
    <n v="4.4000000000000004"/>
    <n v="530728"/>
    <x v="0"/>
  </r>
  <r>
    <n v="2016"/>
    <s v="BIT"/>
    <s v="Coal"/>
    <n v="38582"/>
    <n v="25.21"/>
    <n v="972652.22000000009"/>
    <n v="2.79"/>
    <n v="9"/>
    <n v="347238"/>
    <x v="0"/>
  </r>
  <r>
    <n v="2016"/>
    <s v="BIT"/>
    <s v="Coal"/>
    <n v="72053"/>
    <n v="26.18"/>
    <n v="1886347.54"/>
    <n v="2.89"/>
    <n v="7.6"/>
    <n v="547602.79999999993"/>
    <x v="0"/>
  </r>
  <r>
    <n v="2016"/>
    <s v="BIT"/>
    <s v="Coal"/>
    <n v="284"/>
    <n v="24.02"/>
    <n v="6821.68"/>
    <n v="0.94"/>
    <n v="13.2"/>
    <n v="3748.7999999999997"/>
    <x v="0"/>
  </r>
  <r>
    <n v="2016"/>
    <s v="BIT"/>
    <s v="Coal"/>
    <n v="12316"/>
    <n v="23.373999999999999"/>
    <n v="287874.18400000001"/>
    <n v="2.7"/>
    <n v="8.4"/>
    <n v="103454.40000000001"/>
    <x v="0"/>
  </r>
  <r>
    <n v="2016"/>
    <s v="BIT"/>
    <s v="Coal"/>
    <n v="67604"/>
    <n v="22.495999999999999"/>
    <n v="1520819.5839999998"/>
    <n v="3.02"/>
    <n v="8.4"/>
    <n v="567873.6"/>
    <x v="0"/>
  </r>
  <r>
    <n v="2016"/>
    <s v="BIT"/>
    <s v="Coal"/>
    <n v="22432"/>
    <n v="22.437999999999999"/>
    <n v="503329.21599999996"/>
    <n v="3.1"/>
    <n v="8.6"/>
    <n v="192915.19999999998"/>
    <x v="0"/>
  </r>
  <r>
    <n v="2016"/>
    <s v="BIT"/>
    <s v="Coal"/>
    <n v="25569"/>
    <n v="22.454000000000001"/>
    <n v="574126.326"/>
    <n v="3.1"/>
    <n v="7.8"/>
    <n v="199438.19999999998"/>
    <x v="0"/>
  </r>
  <r>
    <n v="2016"/>
    <s v="BIT"/>
    <s v="Coal"/>
    <n v="56867"/>
    <n v="23.404"/>
    <n v="1330915.2679999999"/>
    <n v="2.36"/>
    <n v="8.9"/>
    <n v="506116.30000000005"/>
    <x v="0"/>
  </r>
  <r>
    <n v="2016"/>
    <s v="BIT"/>
    <s v="Coal"/>
    <n v="47835"/>
    <n v="22.384"/>
    <n v="1070738.6400000001"/>
    <n v="3.22"/>
    <n v="9.3000000000000007"/>
    <n v="444865.50000000006"/>
    <x v="0"/>
  </r>
  <r>
    <n v="2016"/>
    <s v="BIT"/>
    <s v="Coal"/>
    <n v="46537"/>
    <n v="24.013999999999999"/>
    <n v="1117539.5179999999"/>
    <n v="2.7"/>
    <n v="8.3000000000000007"/>
    <n v="386257.10000000003"/>
    <x v="0"/>
  </r>
  <r>
    <n v="2016"/>
    <s v="SUB"/>
    <s v="Coal"/>
    <n v="33172"/>
    <n v="17.498000000000001"/>
    <n v="580443.65600000008"/>
    <n v="0.2"/>
    <n v="4.4000000000000004"/>
    <n v="145956.80000000002"/>
    <x v="0"/>
  </r>
  <r>
    <n v="2016"/>
    <s v="BIT"/>
    <s v="Coal"/>
    <n v="86137"/>
    <n v="25.038"/>
    <n v="2156698.2060000002"/>
    <n v="3.12"/>
    <n v="6.6"/>
    <n v="568504.19999999995"/>
    <x v="0"/>
  </r>
  <r>
    <n v="2016"/>
    <s v="SUB"/>
    <s v="Coal"/>
    <n v="175335"/>
    <n v="17.507999999999999"/>
    <n v="3069765.1799999997"/>
    <n v="0.2"/>
    <n v="4.4000000000000004"/>
    <n v="771474.00000000012"/>
    <x v="0"/>
  </r>
  <r>
    <n v="2016"/>
    <s v="SUB"/>
    <s v="Coal"/>
    <n v="15790"/>
    <n v="17.492000000000001"/>
    <n v="276198.68"/>
    <n v="0.24"/>
    <n v="5.8"/>
    <n v="91582"/>
    <x v="0"/>
  </r>
  <r>
    <n v="2016"/>
    <s v="SUB"/>
    <s v="Coal"/>
    <n v="48383"/>
    <n v="17.986000000000001"/>
    <n v="870216.63800000004"/>
    <n v="0.24"/>
    <n v="5"/>
    <n v="241915"/>
    <x v="0"/>
  </r>
  <r>
    <n v="2016"/>
    <s v="SUB"/>
    <s v="Coal"/>
    <n v="32439"/>
    <n v="17.684000000000001"/>
    <n v="573651.27600000007"/>
    <n v="0.28000000000000003"/>
    <n v="5.3"/>
    <n v="171926.69999999998"/>
    <x v="0"/>
  </r>
  <r>
    <n v="2016"/>
    <s v="SUB"/>
    <s v="Coal"/>
    <n v="88346"/>
    <n v="18.884"/>
    <n v="1668325.8640000001"/>
    <n v="0.35"/>
    <n v="3.8"/>
    <n v="335714.8"/>
    <x v="0"/>
  </r>
  <r>
    <n v="2016"/>
    <s v="SUB"/>
    <s v="Coal"/>
    <n v="132424"/>
    <n v="18.867999999999999"/>
    <n v="2498576.0319999997"/>
    <n v="0.35"/>
    <n v="4"/>
    <n v="529696"/>
    <x v="0"/>
  </r>
  <r>
    <n v="2016"/>
    <s v="SUB"/>
    <s v="Coal"/>
    <n v="57358"/>
    <n v="18.899999999999999"/>
    <n v="1084066.2"/>
    <n v="0.34"/>
    <n v="4.0999999999999996"/>
    <n v="235167.8"/>
    <x v="0"/>
  </r>
  <r>
    <n v="2016"/>
    <s v="SUB"/>
    <s v="Coal"/>
    <n v="235420"/>
    <n v="18.777000000000001"/>
    <n v="4420481.34"/>
    <n v="0.34"/>
    <n v="4.0999999999999996"/>
    <n v="965221.99999999988"/>
    <x v="0"/>
  </r>
  <r>
    <n v="2016"/>
    <s v="SUB"/>
    <s v="Coal"/>
    <n v="176040"/>
    <n v="18.867999999999999"/>
    <n v="3321522.7199999997"/>
    <n v="0.4"/>
    <n v="4.7"/>
    <n v="827388"/>
    <x v="0"/>
  </r>
  <r>
    <n v="2016"/>
    <s v="BIT"/>
    <s v="Coal"/>
    <n v="1574"/>
    <n v="22.724"/>
    <n v="35767.576000000001"/>
    <n v="3.64"/>
    <n v="17.100000000000001"/>
    <n v="26915.4"/>
    <x v="0"/>
  </r>
  <r>
    <n v="2016"/>
    <s v="BIT"/>
    <s v="Coal"/>
    <n v="9974"/>
    <n v="25.398"/>
    <n v="253319.652"/>
    <n v="2.9"/>
    <n v="8.5"/>
    <n v="84779"/>
    <x v="0"/>
  </r>
  <r>
    <n v="2016"/>
    <s v="BIT"/>
    <s v="Coal"/>
    <n v="1742"/>
    <n v="15.788"/>
    <n v="27502.696"/>
    <n v="1.6"/>
    <n v="31.2"/>
    <n v="54350.400000000001"/>
    <x v="0"/>
  </r>
  <r>
    <n v="2016"/>
    <s v="BIT"/>
    <s v="Coal"/>
    <n v="62116"/>
    <n v="22.692"/>
    <n v="1409536.2720000001"/>
    <n v="3.06"/>
    <n v="20.2"/>
    <n v="1254743.2"/>
    <x v="0"/>
  </r>
  <r>
    <n v="2016"/>
    <s v="BIT"/>
    <s v="Coal"/>
    <n v="8110"/>
    <n v="23.49"/>
    <n v="190503.9"/>
    <n v="2.98"/>
    <n v="16"/>
    <n v="129760"/>
    <x v="0"/>
  </r>
  <r>
    <n v="2016"/>
    <s v="BIT"/>
    <s v="Coal"/>
    <n v="152316"/>
    <n v="26.096"/>
    <n v="3974838.3360000001"/>
    <n v="2.97"/>
    <n v="8"/>
    <n v="1218528"/>
    <x v="0"/>
  </r>
  <r>
    <n v="2016"/>
    <s v="BIT"/>
    <s v="Coal"/>
    <n v="30433"/>
    <n v="25.956"/>
    <n v="789918.94799999997"/>
    <n v="2.23"/>
    <n v="7.2"/>
    <n v="219117.6"/>
    <x v="0"/>
  </r>
  <r>
    <n v="2016"/>
    <s v="BIT"/>
    <s v="Coal"/>
    <n v="1547"/>
    <n v="15.644"/>
    <n v="24201.268"/>
    <n v="1.6"/>
    <n v="32.1"/>
    <n v="49658.700000000004"/>
    <x v="0"/>
  </r>
  <r>
    <n v="2016"/>
    <s v="BIT"/>
    <s v="Coal"/>
    <n v="1595"/>
    <n v="22.968"/>
    <n v="36633.96"/>
    <n v="3.43"/>
    <n v="16.7"/>
    <n v="26636.5"/>
    <x v="0"/>
  </r>
  <r>
    <n v="2016"/>
    <s v="BIT"/>
    <s v="Coal"/>
    <n v="16374"/>
    <n v="21.85"/>
    <n v="357771.9"/>
    <n v="2.3199999999999998"/>
    <n v="19.100000000000001"/>
    <n v="312743.40000000002"/>
    <x v="0"/>
  </r>
  <r>
    <n v="2016"/>
    <s v="BIT"/>
    <s v="Coal"/>
    <n v="10430"/>
    <n v="21.827999999999999"/>
    <n v="227666.04"/>
    <n v="2.87"/>
    <n v="23.7"/>
    <n v="247191"/>
    <x v="0"/>
  </r>
  <r>
    <n v="2016"/>
    <s v="WC"/>
    <s v="Coal"/>
    <n v="1428"/>
    <n v="15.853999999999999"/>
    <n v="22639.511999999999"/>
    <n v="3.55"/>
    <n v="42"/>
    <n v="59976"/>
    <x v="0"/>
  </r>
  <r>
    <n v="2016"/>
    <s v="BIT"/>
    <s v="Coal"/>
    <n v="9794"/>
    <n v="25.294"/>
    <n v="247729.43600000002"/>
    <n v="2.87"/>
    <n v="9.1"/>
    <n v="89125.4"/>
    <x v="0"/>
  </r>
  <r>
    <n v="2016"/>
    <s v="BIT"/>
    <s v="Coal"/>
    <n v="17963"/>
    <n v="23.552"/>
    <n v="423064.576"/>
    <n v="3.23"/>
    <n v="18.3"/>
    <n v="328722.90000000002"/>
    <x v="0"/>
  </r>
  <r>
    <n v="2016"/>
    <s v="BIT"/>
    <s v="Coal"/>
    <n v="2740"/>
    <n v="24.175999999999998"/>
    <n v="66242.239999999991"/>
    <n v="2.13"/>
    <n v="16.5"/>
    <n v="45210"/>
    <x v="0"/>
  </r>
  <r>
    <n v="2016"/>
    <s v="BIT"/>
    <s v="Coal"/>
    <n v="2107"/>
    <n v="24.882000000000001"/>
    <n v="52426.374000000003"/>
    <n v="2.5099999999999998"/>
    <n v="13.8"/>
    <n v="29076.600000000002"/>
    <x v="0"/>
  </r>
  <r>
    <n v="2016"/>
    <s v="BIT"/>
    <s v="Coal"/>
    <n v="6319"/>
    <n v="18.963999999999999"/>
    <n v="119833.51599999999"/>
    <n v="2.11"/>
    <n v="22"/>
    <n v="139018"/>
    <x v="0"/>
  </r>
  <r>
    <n v="2016"/>
    <s v="BIT"/>
    <s v="Coal"/>
    <n v="8573"/>
    <n v="23.734000000000002"/>
    <n v="203471.58200000002"/>
    <n v="2.71"/>
    <n v="16.3"/>
    <n v="139739.9"/>
    <x v="0"/>
  </r>
  <r>
    <n v="2016"/>
    <s v="BIT"/>
    <s v="Coal"/>
    <n v="7004"/>
    <n v="23.667999999999999"/>
    <n v="165770.67199999999"/>
    <n v="2.72"/>
    <n v="17.399999999999999"/>
    <n v="121869.59999999999"/>
    <x v="0"/>
  </r>
  <r>
    <n v="2016"/>
    <s v="WC"/>
    <s v="Coal"/>
    <n v="4261"/>
    <n v="18.231999999999999"/>
    <n v="77686.551999999996"/>
    <n v="2.2599999999999998"/>
    <n v="25.2"/>
    <n v="107377.2"/>
    <x v="0"/>
  </r>
  <r>
    <n v="2016"/>
    <s v="BIT"/>
    <s v="Coal"/>
    <n v="29717"/>
    <n v="25.943999999999999"/>
    <n v="770977.848"/>
    <n v="2.31"/>
    <n v="7.5"/>
    <n v="222877.5"/>
    <x v="0"/>
  </r>
  <r>
    <n v="2016"/>
    <s v="BIT"/>
    <s v="Coal"/>
    <n v="74412"/>
    <n v="26.158000000000001"/>
    <n v="1946469.0960000001"/>
    <n v="3"/>
    <n v="8.1"/>
    <n v="602737.19999999995"/>
    <x v="0"/>
  </r>
  <r>
    <n v="2016"/>
    <s v="BIT"/>
    <s v="Coal"/>
    <n v="3242"/>
    <n v="22.422000000000001"/>
    <n v="72692.123999999996"/>
    <n v="2.58"/>
    <n v="20.6"/>
    <n v="66785.200000000012"/>
    <x v="0"/>
  </r>
  <r>
    <n v="2016"/>
    <s v="BIT"/>
    <s v="Coal"/>
    <n v="2016"/>
    <n v="23.936"/>
    <n v="48254.976000000002"/>
    <n v="2.67"/>
    <n v="13.9"/>
    <n v="28022.400000000001"/>
    <x v="0"/>
  </r>
  <r>
    <n v="2016"/>
    <s v="BIT"/>
    <s v="Coal"/>
    <n v="29466"/>
    <n v="22.96"/>
    <n v="676539.36"/>
    <n v="2.85"/>
    <n v="8"/>
    <n v="235728"/>
    <x v="0"/>
  </r>
  <r>
    <n v="2016"/>
    <s v="BIT"/>
    <s v="Coal"/>
    <n v="2150"/>
    <n v="23.501999999999999"/>
    <n v="50529.299999999996"/>
    <n v="2.48"/>
    <n v="7.9"/>
    <n v="16985"/>
    <x v="0"/>
  </r>
  <r>
    <n v="2016"/>
    <s v="BIT"/>
    <s v="Coal"/>
    <n v="4016"/>
    <n v="22.59"/>
    <n v="90721.44"/>
    <n v="3.2"/>
    <n v="8.8000000000000007"/>
    <n v="35340.800000000003"/>
    <x v="0"/>
  </r>
  <r>
    <n v="2016"/>
    <s v="SUB"/>
    <s v="Coal"/>
    <n v="16675"/>
    <n v="17.64"/>
    <n v="294147"/>
    <n v="0.3"/>
    <n v="6.13"/>
    <n v="102217.75"/>
    <x v="0"/>
  </r>
  <r>
    <n v="2016"/>
    <s v="SUB"/>
    <s v="Coal"/>
    <n v="33102"/>
    <n v="17.568000000000001"/>
    <n v="581535.9360000001"/>
    <n v="0.25"/>
    <n v="5.53"/>
    <n v="183054.06"/>
    <x v="0"/>
  </r>
  <r>
    <n v="2016"/>
    <s v="SUB"/>
    <s v="Coal"/>
    <n v="313331"/>
    <n v="17.568000000000001"/>
    <n v="5504599.0080000004"/>
    <n v="0.21"/>
    <n v="4.3499999999999996"/>
    <n v="1362989.8499999999"/>
    <x v="0"/>
  </r>
  <r>
    <n v="2016"/>
    <s v="SUB"/>
    <s v="Coal"/>
    <n v="120"/>
    <n v="18.196000000000002"/>
    <n v="2183.52"/>
    <n v="0.21"/>
    <n v="4.38"/>
    <n v="525.6"/>
    <x v="0"/>
  </r>
  <r>
    <n v="2016"/>
    <s v="BIT"/>
    <s v="Coal"/>
    <n v="1576"/>
    <n v="25"/>
    <n v="39400"/>
    <n v="0.81"/>
    <n v="6.8"/>
    <n v="10716.8"/>
    <x v="0"/>
  </r>
  <r>
    <n v="2016"/>
    <s v="BIT"/>
    <s v="Coal"/>
    <n v="16004"/>
    <n v="26.35"/>
    <n v="421705.4"/>
    <n v="0.82"/>
    <n v="8.3000000000000007"/>
    <n v="132833.20000000001"/>
    <x v="0"/>
  </r>
  <r>
    <n v="2016"/>
    <s v="BIT"/>
    <s v="Coal"/>
    <n v="16496"/>
    <n v="26.05"/>
    <n v="429720.8"/>
    <n v="1.96"/>
    <n v="7.2"/>
    <n v="118771.2"/>
    <x v="0"/>
  </r>
  <r>
    <n v="2016"/>
    <s v="BIT"/>
    <s v="Coal"/>
    <n v="15694"/>
    <n v="25.61"/>
    <n v="401923.33999999997"/>
    <n v="0.85"/>
    <n v="8"/>
    <n v="125552"/>
    <x v="0"/>
  </r>
  <r>
    <n v="2016"/>
    <s v="WC"/>
    <s v="Coal"/>
    <n v="7851"/>
    <n v="18.239999999999998"/>
    <n v="143202.23999999999"/>
    <n v="3.16"/>
    <n v="23.8"/>
    <n v="186853.80000000002"/>
    <x v="0"/>
  </r>
  <r>
    <n v="2016"/>
    <s v="WC"/>
    <s v="Coal"/>
    <n v="8696"/>
    <n v="8.58"/>
    <n v="74611.680000000008"/>
    <n v="2.0499999999999998"/>
    <n v="54.3"/>
    <n v="472192.8"/>
    <x v="0"/>
  </r>
  <r>
    <n v="2016"/>
    <s v="WC"/>
    <s v="Coal"/>
    <n v="6492"/>
    <n v="17.54"/>
    <n v="113869.68"/>
    <n v="1.87"/>
    <n v="25.5"/>
    <n v="165546"/>
    <x v="0"/>
  </r>
  <r>
    <n v="2016"/>
    <s v="WC"/>
    <s v="Coal"/>
    <n v="628"/>
    <n v="17.73"/>
    <n v="11134.44"/>
    <n v="0.86"/>
    <n v="16.5"/>
    <n v="10362"/>
    <x v="0"/>
  </r>
  <r>
    <n v="2016"/>
    <s v="WC"/>
    <s v="Coal"/>
    <n v="1491"/>
    <n v="9.6300000000000008"/>
    <n v="14358.330000000002"/>
    <n v="1.83"/>
    <n v="48"/>
    <n v="71568"/>
    <x v="0"/>
  </r>
  <r>
    <n v="2016"/>
    <s v="WC"/>
    <s v="Coal"/>
    <n v="2288"/>
    <n v="15.35"/>
    <n v="35120.799999999996"/>
    <n v="1.9"/>
    <n v="28.8"/>
    <n v="65894.400000000009"/>
    <x v="0"/>
  </r>
  <r>
    <n v="2016"/>
    <s v="WC"/>
    <s v="Coal"/>
    <n v="4104"/>
    <n v="16.170000000000002"/>
    <n v="66361.680000000008"/>
    <n v="2.1800000000000002"/>
    <n v="35.6"/>
    <n v="146102.39999999999"/>
    <x v="0"/>
  </r>
  <r>
    <n v="2016"/>
    <s v="WC"/>
    <s v="Coal"/>
    <n v="5986"/>
    <n v="16.170000000000002"/>
    <n v="96793.62000000001"/>
    <n v="2.1800000000000002"/>
    <n v="35.6"/>
    <n v="213101.6"/>
    <x v="0"/>
  </r>
  <r>
    <n v="2016"/>
    <s v="BIT"/>
    <s v="Coal"/>
    <n v="2775"/>
    <n v="22.2"/>
    <n v="61605"/>
    <n v="2.83"/>
    <n v="8.5"/>
    <n v="23587.5"/>
    <x v="0"/>
  </r>
  <r>
    <n v="2016"/>
    <s v="SUB"/>
    <s v="Coal"/>
    <n v="10632"/>
    <n v="17.53"/>
    <n v="186378.96000000002"/>
    <n v="0.25"/>
    <n v="5.2"/>
    <n v="55286.400000000001"/>
    <x v="0"/>
  </r>
  <r>
    <n v="2016"/>
    <s v="BIT"/>
    <s v="Coal"/>
    <n v="17701"/>
    <n v="22.95"/>
    <n v="406237.95"/>
    <n v="3.01"/>
    <n v="9.9"/>
    <n v="175239.9"/>
    <x v="0"/>
  </r>
  <r>
    <n v="2016"/>
    <s v="BIT"/>
    <s v="Coal"/>
    <n v="13962"/>
    <n v="22.37"/>
    <n v="312329.94"/>
    <n v="0.49"/>
    <n v="9.9"/>
    <n v="138223.80000000002"/>
    <x v="0"/>
  </r>
  <r>
    <n v="2016"/>
    <s v="BIT"/>
    <s v="Coal"/>
    <n v="11141"/>
    <n v="21.9"/>
    <n v="243987.9"/>
    <n v="1.25"/>
    <n v="18.7"/>
    <n v="208336.69999999998"/>
    <x v="0"/>
  </r>
  <r>
    <n v="2016"/>
    <s v="SUB"/>
    <s v="Coal"/>
    <n v="10944"/>
    <n v="17.53"/>
    <n v="191848.32000000001"/>
    <n v="0.25"/>
    <n v="5.2"/>
    <n v="56908.800000000003"/>
    <x v="0"/>
  </r>
  <r>
    <n v="2016"/>
    <s v="BIT"/>
    <s v="Coal"/>
    <n v="5199"/>
    <n v="25.2"/>
    <n v="131014.8"/>
    <n v="0.79"/>
    <n v="8.3000000000000007"/>
    <n v="43151.700000000004"/>
    <x v="0"/>
  </r>
  <r>
    <n v="2016"/>
    <s v="BIT"/>
    <s v="Coal"/>
    <n v="34720"/>
    <n v="26.01"/>
    <n v="903067.20000000007"/>
    <n v="2.0099999999999998"/>
    <n v="7.5"/>
    <n v="260400"/>
    <x v="0"/>
  </r>
  <r>
    <n v="2016"/>
    <s v="BIT"/>
    <s v="Coal"/>
    <n v="32615"/>
    <n v="21.17"/>
    <n v="690459.55"/>
    <n v="1.22"/>
    <n v="24.6"/>
    <n v="802329"/>
    <x v="0"/>
  </r>
  <r>
    <n v="2016"/>
    <s v="SUB"/>
    <s v="Coal"/>
    <n v="27758"/>
    <n v="16.62"/>
    <n v="461337.96"/>
    <n v="0.32"/>
    <n v="5.4"/>
    <n v="149893.20000000001"/>
    <x v="0"/>
  </r>
  <r>
    <n v="2016"/>
    <s v="BIT"/>
    <s v="Coal"/>
    <n v="13233"/>
    <n v="21.02"/>
    <n v="278157.65999999997"/>
    <n v="1.06"/>
    <n v="29.6"/>
    <n v="391696.80000000005"/>
    <x v="0"/>
  </r>
  <r>
    <n v="2016"/>
    <s v="BIT"/>
    <s v="Coal"/>
    <n v="1207"/>
    <n v="16.809999999999999"/>
    <n v="20289.669999999998"/>
    <n v="1.19"/>
    <n v="37.700000000000003"/>
    <n v="45503.9"/>
    <x v="0"/>
  </r>
  <r>
    <n v="2016"/>
    <s v="BIT"/>
    <s v="Coal"/>
    <n v="59205"/>
    <n v="21.87"/>
    <n v="1294813.3500000001"/>
    <n v="0.25"/>
    <n v="9.5"/>
    <n v="562447.5"/>
    <x v="0"/>
  </r>
  <r>
    <n v="2016"/>
    <s v="BIT"/>
    <s v="Coal"/>
    <n v="12350"/>
    <n v="22.2"/>
    <n v="274170"/>
    <n v="1.8"/>
    <n v="21.3"/>
    <n v="263055"/>
    <x v="0"/>
  </r>
  <r>
    <n v="2016"/>
    <s v="BIT"/>
    <s v="Coal"/>
    <n v="3189"/>
    <n v="22.26"/>
    <n v="70987.14"/>
    <n v="1.82"/>
    <n v="20"/>
    <n v="63780"/>
    <x v="0"/>
  </r>
  <r>
    <n v="2016"/>
    <s v="BIT"/>
    <s v="Coal"/>
    <n v="11746"/>
    <n v="22.46"/>
    <n v="263815.16000000003"/>
    <n v="1.35"/>
    <n v="20.100000000000001"/>
    <n v="236094.6"/>
    <x v="0"/>
  </r>
  <r>
    <n v="2016"/>
    <s v="BIT"/>
    <s v="Coal"/>
    <n v="11765"/>
    <n v="22.08"/>
    <n v="259771.19999999998"/>
    <n v="1.71"/>
    <n v="23.1"/>
    <n v="271771.5"/>
    <x v="0"/>
  </r>
  <r>
    <n v="2016"/>
    <s v="BIT"/>
    <s v="Coal"/>
    <n v="43848"/>
    <n v="23.1"/>
    <n v="1012888.8"/>
    <n v="0.51"/>
    <n v="10.8"/>
    <n v="473558.4"/>
    <x v="0"/>
  </r>
  <r>
    <n v="2016"/>
    <s v="BIT"/>
    <s v="Coal"/>
    <n v="32845"/>
    <n v="21.8"/>
    <n v="716021"/>
    <n v="3.4"/>
    <n v="7.5"/>
    <n v="246337.5"/>
    <x v="0"/>
  </r>
  <r>
    <n v="2016"/>
    <s v="SUB"/>
    <s v="Coal"/>
    <n v="65489"/>
    <n v="17.5"/>
    <n v="1146057.5"/>
    <n v="0.18"/>
    <n v="4.4000000000000004"/>
    <n v="288151.60000000003"/>
    <x v="0"/>
  </r>
  <r>
    <n v="2016"/>
    <s v="BIT"/>
    <s v="Coal"/>
    <n v="1130"/>
    <n v="21.1"/>
    <n v="23843"/>
    <n v="3.7"/>
    <n v="8.5"/>
    <n v="9605"/>
    <x v="0"/>
  </r>
  <r>
    <n v="2016"/>
    <s v="BIT"/>
    <s v="Coal"/>
    <n v="54194"/>
    <n v="21.1"/>
    <n v="1143493.4000000001"/>
    <n v="3.7"/>
    <n v="8.5"/>
    <n v="460649"/>
    <x v="0"/>
  </r>
  <r>
    <n v="2016"/>
    <s v="BIT"/>
    <s v="Coal"/>
    <n v="35668"/>
    <n v="21.1"/>
    <n v="752594.8"/>
    <n v="3.7"/>
    <n v="10"/>
    <n v="356680"/>
    <x v="0"/>
  </r>
  <r>
    <n v="2016"/>
    <s v="BIT"/>
    <s v="Coal"/>
    <n v="3806"/>
    <n v="21.1"/>
    <n v="80306.600000000006"/>
    <n v="3.7"/>
    <n v="8.5"/>
    <n v="32351"/>
    <x v="0"/>
  </r>
  <r>
    <n v="2016"/>
    <s v="SUB"/>
    <s v="Coal"/>
    <n v="32757"/>
    <n v="17.5"/>
    <n v="573247.5"/>
    <n v="0.8"/>
    <n v="6.5"/>
    <n v="212920.5"/>
    <x v="0"/>
  </r>
  <r>
    <n v="2016"/>
    <s v="SUB"/>
    <s v="Coal"/>
    <n v="32358"/>
    <n v="17.7"/>
    <n v="572736.6"/>
    <n v="0.25"/>
    <n v="4.2"/>
    <n v="135903.6"/>
    <x v="0"/>
  </r>
  <r>
    <n v="2016"/>
    <s v="BIT"/>
    <s v="Coal"/>
    <n v="4880"/>
    <n v="22.34"/>
    <n v="109019.2"/>
    <n v="2.34"/>
    <n v="20.3"/>
    <n v="99064"/>
    <x v="0"/>
  </r>
  <r>
    <n v="2016"/>
    <s v="BIT"/>
    <s v="Coal"/>
    <n v="10399"/>
    <n v="21.5"/>
    <n v="223578.5"/>
    <n v="1.8"/>
    <n v="22.3"/>
    <n v="231897.7"/>
    <x v="0"/>
  </r>
  <r>
    <n v="2016"/>
    <s v="BIT"/>
    <s v="Coal"/>
    <n v="3215"/>
    <n v="20.7"/>
    <n v="66550.5"/>
    <n v="1.97"/>
    <n v="25.2"/>
    <n v="81018"/>
    <x v="0"/>
  </r>
  <r>
    <n v="2016"/>
    <s v="BIT"/>
    <s v="Coal"/>
    <n v="756"/>
    <n v="25.24"/>
    <n v="19081.439999999999"/>
    <n v="0.79"/>
    <n v="8.3000000000000007"/>
    <n v="6274.8"/>
    <x v="0"/>
  </r>
  <r>
    <n v="2016"/>
    <s v="BIT"/>
    <s v="Coal"/>
    <n v="12847"/>
    <n v="26.48"/>
    <n v="340188.56"/>
    <n v="0.74"/>
    <n v="8.5"/>
    <n v="109199.5"/>
    <x v="0"/>
  </r>
  <r>
    <n v="2016"/>
    <s v="BIT"/>
    <s v="Coal"/>
    <n v="21032"/>
    <n v="26.14"/>
    <n v="549776.48"/>
    <n v="0.94"/>
    <n v="7.5"/>
    <n v="157740"/>
    <x v="0"/>
  </r>
  <r>
    <n v="2016"/>
    <s v="BIT"/>
    <s v="Coal"/>
    <n v="9438"/>
    <n v="26.69"/>
    <n v="251900.22"/>
    <n v="0.8"/>
    <n v="3.3"/>
    <n v="31145.399999999998"/>
    <x v="0"/>
  </r>
  <r>
    <n v="2016"/>
    <s v="BIT"/>
    <s v="Coal"/>
    <n v="10648"/>
    <n v="26.13"/>
    <n v="278232.24"/>
    <n v="1.04"/>
    <n v="9.4"/>
    <n v="100091.2"/>
    <x v="0"/>
  </r>
  <r>
    <n v="2016"/>
    <s v="BIT"/>
    <s v="Coal"/>
    <n v="40624"/>
    <n v="26.92"/>
    <n v="1093598.08"/>
    <n v="0.82"/>
    <n v="6.6"/>
    <n v="268118.39999999997"/>
    <x v="0"/>
  </r>
  <r>
    <n v="2016"/>
    <s v="BIT"/>
    <s v="Coal"/>
    <n v="8976"/>
    <n v="26.28"/>
    <n v="235889.28"/>
    <n v="0.75"/>
    <n v="6.2"/>
    <n v="55651.200000000004"/>
    <x v="0"/>
  </r>
  <r>
    <n v="2016"/>
    <s v="BIT"/>
    <s v="Coal"/>
    <n v="6828"/>
    <n v="24.44"/>
    <n v="166876.32"/>
    <n v="0.84"/>
    <n v="12.3"/>
    <n v="83984.400000000009"/>
    <x v="0"/>
  </r>
  <r>
    <n v="2016"/>
    <s v="BIT"/>
    <s v="Coal"/>
    <n v="3257"/>
    <n v="22.94"/>
    <n v="74715.58"/>
    <n v="1.03"/>
    <n v="13.6"/>
    <n v="44295.199999999997"/>
    <x v="0"/>
  </r>
  <r>
    <n v="2016"/>
    <s v="BIT"/>
    <s v="Coal"/>
    <n v="17944"/>
    <n v="20.45"/>
    <n v="366954.8"/>
    <n v="0.48"/>
    <n v="5.6"/>
    <n v="100486.39999999999"/>
    <x v="0"/>
  </r>
  <r>
    <n v="2016"/>
    <s v="BIT"/>
    <s v="Coal"/>
    <n v="16552"/>
    <n v="25.81"/>
    <n v="427207.12"/>
    <n v="1.97"/>
    <n v="7.8"/>
    <n v="129105.59999999999"/>
    <x v="0"/>
  </r>
  <r>
    <n v="2016"/>
    <s v="BIT"/>
    <s v="Coal"/>
    <n v="16882"/>
    <n v="26"/>
    <n v="438932"/>
    <n v="2"/>
    <n v="12"/>
    <n v="202584"/>
    <x v="0"/>
  </r>
  <r>
    <n v="2016"/>
    <s v="BIT"/>
    <s v="Coal"/>
    <n v="36610"/>
    <n v="24.52"/>
    <n v="897677.2"/>
    <n v="0.84"/>
    <n v="10.5"/>
    <n v="384405"/>
    <x v="0"/>
  </r>
  <r>
    <n v="2016"/>
    <s v="BIT"/>
    <s v="Coal"/>
    <n v="9351"/>
    <n v="25.481999999999999"/>
    <n v="238282.182"/>
    <n v="0.56999999999999995"/>
    <n v="8.6999999999999993"/>
    <n v="81353.7"/>
    <x v="0"/>
  </r>
  <r>
    <n v="2016"/>
    <s v="BIT"/>
    <s v="Coal"/>
    <n v="3420"/>
    <n v="25.1"/>
    <n v="85842"/>
    <n v="1.41"/>
    <n v="9.4"/>
    <n v="32148"/>
    <x v="0"/>
  </r>
  <r>
    <n v="2016"/>
    <s v="BIT"/>
    <s v="Coal"/>
    <n v="3110"/>
    <n v="24.655999999999999"/>
    <n v="76680.160000000003"/>
    <n v="0.64"/>
    <n v="9"/>
    <n v="27990"/>
    <x v="0"/>
  </r>
  <r>
    <n v="2016"/>
    <s v="BIT"/>
    <s v="Coal"/>
    <n v="2450"/>
    <n v="24"/>
    <n v="58800"/>
    <n v="0.69"/>
    <n v="9.3000000000000007"/>
    <n v="22785"/>
    <x v="0"/>
  </r>
  <r>
    <n v="2016"/>
    <s v="BIT"/>
    <s v="Coal"/>
    <n v="3122"/>
    <n v="24.06"/>
    <n v="75115.319999999992"/>
    <n v="2.1"/>
    <n v="10.1"/>
    <n v="31532.199999999997"/>
    <x v="0"/>
  </r>
  <r>
    <n v="2016"/>
    <s v="BIT"/>
    <s v="Coal"/>
    <n v="2175"/>
    <n v="26.42"/>
    <n v="57463.500000000007"/>
    <n v="1.4"/>
    <n v="10.7"/>
    <n v="23272.5"/>
    <x v="0"/>
  </r>
  <r>
    <n v="2016"/>
    <s v="BIT"/>
    <s v="Coal"/>
    <n v="3082"/>
    <n v="23.66"/>
    <n v="72920.12"/>
    <n v="2.6"/>
    <n v="14.8"/>
    <n v="45613.600000000006"/>
    <x v="0"/>
  </r>
  <r>
    <n v="2016"/>
    <s v="LIG"/>
    <s v="Coal"/>
    <n v="213854"/>
    <n v="10.53"/>
    <n v="2251882.6199999996"/>
    <n v="0.48"/>
    <n v="14.5"/>
    <n v="3100883"/>
    <x v="1"/>
  </r>
  <r>
    <n v="2016"/>
    <s v="BIT"/>
    <s v="Coal"/>
    <n v="506747"/>
    <n v="16.93"/>
    <n v="8579226.709999999"/>
    <n v="3.9"/>
    <n v="27"/>
    <n v="13682169"/>
    <x v="0"/>
  </r>
  <r>
    <n v="2016"/>
    <s v="BIT"/>
    <s v="Coal"/>
    <n v="15639"/>
    <n v="26.02"/>
    <n v="406926.77999999997"/>
    <n v="2.0699999999999998"/>
    <n v="7.4"/>
    <n v="115728.6"/>
    <x v="0"/>
  </r>
  <r>
    <n v="2016"/>
    <s v="SUB"/>
    <s v="Coal"/>
    <n v="264872"/>
    <n v="17.53"/>
    <n v="4643206.16"/>
    <n v="0.2"/>
    <n v="4.4000000000000004"/>
    <n v="1165436.8"/>
    <x v="0"/>
  </r>
  <r>
    <n v="2016"/>
    <s v="BIT"/>
    <s v="Coal"/>
    <n v="2470"/>
    <n v="22.6"/>
    <n v="55822"/>
    <n v="0.42"/>
    <n v="8.4"/>
    <n v="20748"/>
    <x v="0"/>
  </r>
  <r>
    <n v="2016"/>
    <s v="SUB"/>
    <s v="Coal"/>
    <n v="44403"/>
    <n v="17.943999999999999"/>
    <n v="796767.43199999991"/>
    <n v="0.22"/>
    <n v="4.8"/>
    <n v="213134.4"/>
    <x v="0"/>
  </r>
  <r>
    <n v="2016"/>
    <s v="SUB"/>
    <s v="Coal"/>
    <n v="47726"/>
    <n v="15.79"/>
    <n v="753593.53999999992"/>
    <n v="0.33"/>
    <n v="5.4"/>
    <n v="257720.40000000002"/>
    <x v="0"/>
  </r>
  <r>
    <n v="2016"/>
    <s v="SUB"/>
    <s v="Coal"/>
    <n v="49656"/>
    <n v="17.600000000000001"/>
    <n v="873945.60000000009"/>
    <n v="0.25"/>
    <n v="5.6"/>
    <n v="278073.59999999998"/>
    <x v="0"/>
  </r>
  <r>
    <n v="2016"/>
    <s v="SUB"/>
    <s v="Coal"/>
    <n v="65814"/>
    <n v="17.899999999999999"/>
    <n v="1178070.5999999999"/>
    <n v="0.26"/>
    <n v="5.2"/>
    <n v="342232.8"/>
    <x v="0"/>
  </r>
  <r>
    <n v="2016"/>
    <s v="SUB"/>
    <s v="Coal"/>
    <n v="49053"/>
    <n v="17.686"/>
    <n v="867551.35800000001"/>
    <n v="0.28999999999999998"/>
    <n v="6.13"/>
    <n v="300694.89"/>
    <x v="0"/>
  </r>
  <r>
    <n v="2016"/>
    <s v="SUB"/>
    <s v="Coal"/>
    <n v="16654"/>
    <n v="18.167999999999999"/>
    <n v="302569.87199999997"/>
    <n v="0.24"/>
    <n v="4.7"/>
    <n v="78273.8"/>
    <x v="0"/>
  </r>
  <r>
    <n v="2016"/>
    <s v="SUB"/>
    <s v="Coal"/>
    <n v="156942"/>
    <n v="16.024000000000001"/>
    <n v="2514838.608"/>
    <n v="0.32"/>
    <n v="5.3"/>
    <n v="831792.6"/>
    <x v="0"/>
  </r>
  <r>
    <n v="2016"/>
    <s v="SUB"/>
    <s v="Coal"/>
    <n v="161854"/>
    <n v="17.61"/>
    <n v="2850248.94"/>
    <n v="0.26"/>
    <n v="5.7"/>
    <n v="922567.8"/>
    <x v="0"/>
  </r>
  <r>
    <n v="2016"/>
    <s v="BIT"/>
    <s v="Coal"/>
    <n v="266186"/>
    <n v="21.95"/>
    <n v="5842782.7000000002"/>
    <n v="2.83"/>
    <n v="20.3"/>
    <n v="5403575.7999999998"/>
    <x v="0"/>
  </r>
  <r>
    <n v="2016"/>
    <s v="LIG"/>
    <s v="Coal"/>
    <n v="25030"/>
    <n v="14.1"/>
    <n v="352923"/>
    <n v="0.66"/>
    <n v="8.4"/>
    <n v="210252"/>
    <x v="1"/>
  </r>
  <r>
    <n v="2016"/>
    <s v="BIT"/>
    <s v="Coal"/>
    <n v="194806"/>
    <n v="15.667"/>
    <n v="3052025.602"/>
    <n v="0.64"/>
    <n v="39.200000000000003"/>
    <n v="7636395.2000000002"/>
    <x v="0"/>
  </r>
  <r>
    <n v="2016"/>
    <s v="BIT"/>
    <s v="Coal"/>
    <n v="296306"/>
    <n v="21.466000000000001"/>
    <n v="6360504.5959999999"/>
    <n v="0.52"/>
    <n v="7"/>
    <n v="2074142"/>
    <x v="0"/>
  </r>
  <r>
    <n v="2016"/>
    <s v="BIT"/>
    <s v="Coal"/>
    <n v="123547"/>
    <n v="24.48"/>
    <n v="3024430.56"/>
    <n v="1.18"/>
    <n v="14"/>
    <n v="1729658"/>
    <x v="0"/>
  </r>
  <r>
    <n v="2016"/>
    <s v="BIT"/>
    <s v="Coal"/>
    <n v="83954"/>
    <n v="23.45"/>
    <n v="1968721.3"/>
    <n v="1.38"/>
    <n v="6"/>
    <n v="503724"/>
    <x v="0"/>
  </r>
  <r>
    <n v="2016"/>
    <s v="BIT"/>
    <s v="Coal"/>
    <n v="60523"/>
    <n v="24.024000000000001"/>
    <n v="1454004.5520000001"/>
    <n v="2.65"/>
    <n v="7.6"/>
    <n v="459974.8"/>
    <x v="0"/>
  </r>
  <r>
    <n v="2016"/>
    <s v="LIG"/>
    <s v="Coal"/>
    <n v="69149"/>
    <n v="13.445"/>
    <n v="929708.30500000005"/>
    <n v="0.65"/>
    <n v="16.600000000000001"/>
    <n v="1147873.4000000001"/>
    <x v="1"/>
  </r>
  <r>
    <n v="2016"/>
    <s v="LIG"/>
    <s v="Coal"/>
    <n v="224397"/>
    <n v="13.869"/>
    <n v="3112161.9929999998"/>
    <n v="0.4"/>
    <n v="14.7"/>
    <n v="3298635.9"/>
    <x v="1"/>
  </r>
  <r>
    <n v="2016"/>
    <s v="BIT"/>
    <s v="Coal"/>
    <n v="37340"/>
    <n v="23.265999999999998"/>
    <n v="868752.44"/>
    <n v="2.39"/>
    <n v="8.3000000000000007"/>
    <n v="309922"/>
    <x v="0"/>
  </r>
  <r>
    <n v="2016"/>
    <s v="BIT"/>
    <s v="Coal"/>
    <n v="3171"/>
    <n v="23.591999999999999"/>
    <n v="74810.231999999989"/>
    <n v="2.77"/>
    <n v="9.1999999999999993"/>
    <n v="29173.199999999997"/>
    <x v="0"/>
  </r>
  <r>
    <n v="2016"/>
    <s v="SUB"/>
    <s v="Coal"/>
    <n v="54890"/>
    <n v="16.399999999999999"/>
    <n v="900195.99999999988"/>
    <n v="0.3"/>
    <n v="5.3"/>
    <n v="290917"/>
    <x v="0"/>
  </r>
  <r>
    <n v="2016"/>
    <s v="SUB"/>
    <s v="Coal"/>
    <n v="71310"/>
    <n v="18.420000000000002"/>
    <n v="1313530.2000000002"/>
    <n v="1.06"/>
    <n v="16"/>
    <n v="1140960"/>
    <x v="0"/>
  </r>
  <r>
    <n v="2016"/>
    <s v="SUB"/>
    <s v="Coal"/>
    <n v="15107"/>
    <n v="17.66"/>
    <n v="266789.62"/>
    <n v="0.24"/>
    <n v="5.7"/>
    <n v="86109.900000000009"/>
    <x v="0"/>
  </r>
  <r>
    <n v="2016"/>
    <s v="SUB"/>
    <s v="Coal"/>
    <n v="30016"/>
    <n v="17.756"/>
    <n v="532964.09600000002"/>
    <n v="0.28000000000000003"/>
    <n v="4.8"/>
    <n v="144076.79999999999"/>
    <x v="0"/>
  </r>
  <r>
    <n v="2016"/>
    <s v="SUB"/>
    <s v="Coal"/>
    <n v="30056"/>
    <n v="17.887"/>
    <n v="537611.67200000002"/>
    <n v="0.28000000000000003"/>
    <n v="5.6"/>
    <n v="168313.59999999998"/>
    <x v="0"/>
  </r>
  <r>
    <n v="2016"/>
    <s v="SUB"/>
    <s v="Coal"/>
    <n v="178853"/>
    <n v="17.356000000000002"/>
    <n v="3104172.6680000001"/>
    <n v="0.2"/>
    <n v="4.43"/>
    <n v="792318.78999999992"/>
    <x v="0"/>
  </r>
  <r>
    <n v="2016"/>
    <s v="BIT"/>
    <s v="Coal"/>
    <n v="106097"/>
    <n v="25.71"/>
    <n v="2727753.87"/>
    <n v="2.2799999999999998"/>
    <n v="8.3000000000000007"/>
    <n v="880605.10000000009"/>
    <x v="0"/>
  </r>
  <r>
    <n v="2016"/>
    <s v="BIT"/>
    <s v="Coal"/>
    <n v="12809"/>
    <n v="25.75"/>
    <n v="329831.75"/>
    <n v="1.67"/>
    <n v="8"/>
    <n v="102472"/>
    <x v="0"/>
  </r>
  <r>
    <n v="2016"/>
    <s v="BIT"/>
    <s v="Coal"/>
    <n v="193410"/>
    <n v="24.16"/>
    <n v="4672785.5999999996"/>
    <n v="2.64"/>
    <n v="7.6"/>
    <n v="1469916"/>
    <x v="0"/>
  </r>
  <r>
    <n v="2016"/>
    <s v="BIT"/>
    <s v="Coal"/>
    <n v="180104"/>
    <n v="25.161999999999999"/>
    <n v="4531776.8480000002"/>
    <n v="3.14"/>
    <n v="6.8"/>
    <n v="1224707.2"/>
    <x v="0"/>
  </r>
  <r>
    <n v="2016"/>
    <s v="BIT"/>
    <s v="Coal"/>
    <n v="61150"/>
    <n v="24.51"/>
    <n v="1498786.5"/>
    <n v="3.17"/>
    <n v="8.8000000000000007"/>
    <n v="538120"/>
    <x v="0"/>
  </r>
  <r>
    <n v="2016"/>
    <s v="BIT"/>
    <s v="Coal"/>
    <n v="26439"/>
    <n v="22.436"/>
    <n v="593185.40399999998"/>
    <n v="0.46"/>
    <n v="10.199999999999999"/>
    <n v="269677.8"/>
    <x v="0"/>
  </r>
  <r>
    <n v="2016"/>
    <s v="BIT"/>
    <s v="Coal"/>
    <n v="12213"/>
    <n v="22.975999999999999"/>
    <n v="280605.88799999998"/>
    <n v="0.44"/>
    <n v="7.4"/>
    <n v="90376.2"/>
    <x v="0"/>
  </r>
  <r>
    <n v="2016"/>
    <s v="SUB"/>
    <s v="Coal"/>
    <n v="55420"/>
    <n v="18.55"/>
    <n v="1028041"/>
    <n v="0.99"/>
    <n v="15.8"/>
    <n v="875636"/>
    <x v="0"/>
  </r>
  <r>
    <n v="2016"/>
    <s v="SUB"/>
    <s v="Coal"/>
    <n v="97951"/>
    <n v="16.73"/>
    <n v="1638720.23"/>
    <n v="0.35"/>
    <n v="5.5"/>
    <n v="538730.5"/>
    <x v="0"/>
  </r>
  <r>
    <n v="2016"/>
    <s v="BIT"/>
    <s v="Coal"/>
    <n v="13464"/>
    <n v="22.74"/>
    <n v="306171.36"/>
    <n v="0.82"/>
    <n v="7.3"/>
    <n v="98287.2"/>
    <x v="0"/>
  </r>
  <r>
    <n v="2016"/>
    <s v="BIT"/>
    <s v="Coal"/>
    <n v="63824"/>
    <n v="21.347999999999999"/>
    <n v="1362514.7519999999"/>
    <n v="0.64"/>
    <n v="14.4"/>
    <n v="919065.59999999998"/>
    <x v="0"/>
  </r>
  <r>
    <n v="2016"/>
    <s v="SUB"/>
    <s v="Coal"/>
    <n v="16344"/>
    <n v="16.57"/>
    <n v="270820.08"/>
    <n v="0.32"/>
    <n v="5.4"/>
    <n v="88257.600000000006"/>
    <x v="0"/>
  </r>
  <r>
    <n v="2016"/>
    <s v="SUB"/>
    <s v="Coal"/>
    <n v="16570"/>
    <n v="16.68"/>
    <n v="276387.59999999998"/>
    <n v="0.42"/>
    <n v="6.1"/>
    <n v="101077"/>
    <x v="0"/>
  </r>
  <r>
    <n v="2016"/>
    <s v="LIG"/>
    <s v="Coal"/>
    <n v="308292"/>
    <n v="13.61"/>
    <n v="4195854.12"/>
    <n v="1.05"/>
    <n v="16.3"/>
    <n v="5025159.6000000006"/>
    <x v="1"/>
  </r>
  <r>
    <n v="2016"/>
    <s v="SUB"/>
    <s v="Coal"/>
    <n v="106830"/>
    <n v="16.690000000000001"/>
    <n v="1782992.7000000002"/>
    <n v="0.31"/>
    <n v="4.8"/>
    <n v="512784"/>
    <x v="0"/>
  </r>
  <r>
    <n v="2016"/>
    <s v="SUB"/>
    <s v="Coal"/>
    <n v="16502"/>
    <n v="16.600000000000001"/>
    <n v="273933.2"/>
    <n v="0.33"/>
    <n v="5.5"/>
    <n v="90761"/>
    <x v="0"/>
  </r>
  <r>
    <n v="2016"/>
    <s v="SUB"/>
    <s v="Coal"/>
    <n v="64592"/>
    <n v="17.18"/>
    <n v="1109690.56"/>
    <n v="0.21"/>
    <n v="4.5"/>
    <n v="290664"/>
    <x v="0"/>
  </r>
  <r>
    <n v="2016"/>
    <s v="SUB"/>
    <s v="Coal"/>
    <n v="32733"/>
    <n v="16.850000000000001"/>
    <n v="551551.05000000005"/>
    <n v="0.39"/>
    <n v="6"/>
    <n v="196398"/>
    <x v="0"/>
  </r>
  <r>
    <n v="2016"/>
    <s v="BIT"/>
    <s v="Coal"/>
    <n v="81306"/>
    <n v="22.55"/>
    <n v="1833450.3"/>
    <n v="0.46"/>
    <n v="10.199999999999999"/>
    <n v="829321.2"/>
    <x v="0"/>
  </r>
  <r>
    <n v="2016"/>
    <s v="SUB"/>
    <s v="Coal"/>
    <n v="70114"/>
    <n v="17.28"/>
    <n v="1211569.9200000002"/>
    <n v="0.23"/>
    <n v="4.2"/>
    <n v="294478.8"/>
    <x v="0"/>
  </r>
  <r>
    <n v="2016"/>
    <s v="SUB"/>
    <s v="Coal"/>
    <n v="42338"/>
    <n v="17.72"/>
    <n v="750229.36"/>
    <n v="0.33"/>
    <n v="6.2"/>
    <n v="262495.60000000003"/>
    <x v="0"/>
  </r>
  <r>
    <n v="2016"/>
    <s v="SUB"/>
    <s v="Coal"/>
    <n v="122"/>
    <n v="16.73"/>
    <n v="2041.06"/>
    <n v="0.4"/>
    <n v="5.3"/>
    <n v="646.6"/>
    <x v="0"/>
  </r>
  <r>
    <n v="2016"/>
    <s v="SUB"/>
    <s v="Coal"/>
    <n v="70752"/>
    <n v="18.09"/>
    <n v="1279903.68"/>
    <n v="0.27"/>
    <n v="4.9000000000000004"/>
    <n v="346684.80000000005"/>
    <x v="0"/>
  </r>
  <r>
    <n v="2016"/>
    <s v="SUB"/>
    <s v="Coal"/>
    <n v="14131"/>
    <n v="17.23"/>
    <n v="243477.13"/>
    <n v="0.2"/>
    <n v="4.4000000000000004"/>
    <n v="62176.4"/>
    <x v="0"/>
  </r>
  <r>
    <n v="2016"/>
    <s v="SUB"/>
    <s v="Coal"/>
    <n v="42621"/>
    <n v="17.75"/>
    <n v="756522.75"/>
    <n v="0.25"/>
    <n v="5.5"/>
    <n v="234415.5"/>
    <x v="0"/>
  </r>
  <r>
    <n v="2016"/>
    <s v="BIT"/>
    <s v="Coal"/>
    <n v="29158"/>
    <n v="22.62"/>
    <n v="659553.96000000008"/>
    <n v="0.47"/>
    <n v="10.6"/>
    <n v="309074.8"/>
    <x v="0"/>
  </r>
  <r>
    <n v="2016"/>
    <s v="SUB"/>
    <s v="Coal"/>
    <n v="28281"/>
    <n v="17.475000000000001"/>
    <n v="494210.47500000003"/>
    <n v="0.2"/>
    <n v="4.5"/>
    <n v="127264.5"/>
    <x v="0"/>
  </r>
  <r>
    <n v="2016"/>
    <s v="BIT"/>
    <s v="Coal"/>
    <n v="122045"/>
    <n v="22.46"/>
    <n v="2741130.7"/>
    <n v="0.46"/>
    <n v="10.6"/>
    <n v="1293677"/>
    <x v="0"/>
  </r>
  <r>
    <n v="2016"/>
    <s v="BIT"/>
    <s v="Coal"/>
    <n v="88162"/>
    <n v="24.45"/>
    <n v="2155560.9"/>
    <n v="2.87"/>
    <n v="6.3"/>
    <n v="555420.6"/>
    <x v="0"/>
  </r>
  <r>
    <n v="2016"/>
    <s v="BIT"/>
    <s v="Coal"/>
    <n v="61414"/>
    <n v="24.13"/>
    <n v="1481919.8199999998"/>
    <n v="2.66"/>
    <n v="7.3"/>
    <n v="448322.2"/>
    <x v="0"/>
  </r>
  <r>
    <n v="2016"/>
    <s v="BIT"/>
    <s v="Coal"/>
    <n v="27315"/>
    <n v="25.83"/>
    <n v="705546.45"/>
    <n v="2.67"/>
    <n v="8"/>
    <n v="218520"/>
    <x v="0"/>
  </r>
  <r>
    <n v="2016"/>
    <s v="BIT"/>
    <s v="Coal"/>
    <n v="45578"/>
    <n v="25.76"/>
    <n v="1174089.28"/>
    <n v="2.67"/>
    <n v="8.1"/>
    <n v="369181.8"/>
    <x v="0"/>
  </r>
  <r>
    <n v="2016"/>
    <s v="BIT"/>
    <s v="Coal"/>
    <n v="32902"/>
    <n v="21.942"/>
    <n v="721935.68400000001"/>
    <n v="0.44"/>
    <n v="6.4"/>
    <n v="210572.80000000002"/>
    <x v="0"/>
  </r>
  <r>
    <n v="2016"/>
    <s v="BIT"/>
    <s v="Coal"/>
    <n v="128808"/>
    <n v="23.728000000000002"/>
    <n v="3056356.2240000004"/>
    <n v="2.23"/>
    <n v="9.5"/>
    <n v="1223676"/>
    <x v="0"/>
  </r>
  <r>
    <n v="2016"/>
    <s v="BIT"/>
    <s v="Coal"/>
    <n v="90489"/>
    <n v="23.34"/>
    <n v="2112013.2599999998"/>
    <n v="2.8"/>
    <n v="6.9"/>
    <n v="624374.1"/>
    <x v="0"/>
  </r>
  <r>
    <n v="2016"/>
    <s v="BIT"/>
    <s v="Coal"/>
    <n v="38637"/>
    <n v="25.88"/>
    <n v="999925.55999999994"/>
    <n v="2.52"/>
    <n v="7.8"/>
    <n v="301368.59999999998"/>
    <x v="0"/>
  </r>
  <r>
    <n v="2016"/>
    <s v="BIT"/>
    <s v="Coal"/>
    <n v="33416"/>
    <n v="22.08"/>
    <n v="737825.27999999991"/>
    <n v="0.48"/>
    <n v="6.3"/>
    <n v="210520.8"/>
    <x v="0"/>
  </r>
  <r>
    <n v="2016"/>
    <s v="BIT"/>
    <s v="Coal"/>
    <n v="35730"/>
    <n v="23.224"/>
    <n v="829793.52"/>
    <n v="0.61"/>
    <n v="7"/>
    <n v="250110"/>
    <x v="0"/>
  </r>
  <r>
    <n v="2016"/>
    <s v="BIT"/>
    <s v="Coal"/>
    <n v="36516"/>
    <n v="23.28"/>
    <n v="850092.4800000001"/>
    <n v="1.76"/>
    <n v="6.7"/>
    <n v="244657.2"/>
    <x v="0"/>
  </r>
  <r>
    <n v="2016"/>
    <s v="BIT"/>
    <s v="Coal"/>
    <n v="67045"/>
    <n v="23.736000000000001"/>
    <n v="1591380.12"/>
    <n v="2.64"/>
    <n v="7.7"/>
    <n v="516246.5"/>
    <x v="0"/>
  </r>
  <r>
    <n v="2016"/>
    <s v="BIT"/>
    <s v="Coal"/>
    <n v="133865"/>
    <n v="24.001999999999999"/>
    <n v="3213027.73"/>
    <n v="2.69"/>
    <n v="7.4"/>
    <n v="990601"/>
    <x v="0"/>
  </r>
  <r>
    <n v="2016"/>
    <s v="BIT"/>
    <s v="Coal"/>
    <n v="301711"/>
    <n v="23.96"/>
    <n v="7228995.5600000005"/>
    <n v="2.67"/>
    <n v="7.4"/>
    <n v="2232661.4"/>
    <x v="0"/>
  </r>
  <r>
    <n v="2016"/>
    <s v="BIT"/>
    <s v="Coal"/>
    <n v="49888"/>
    <n v="25.803999999999998"/>
    <n v="1287309.9519999998"/>
    <n v="2.52"/>
    <n v="7.7"/>
    <n v="384137.60000000003"/>
    <x v="0"/>
  </r>
  <r>
    <n v="2016"/>
    <s v="BIT"/>
    <s v="Coal"/>
    <n v="33329"/>
    <n v="23.52"/>
    <n v="783898.08"/>
    <n v="1.34"/>
    <n v="5.9"/>
    <n v="196641.1"/>
    <x v="0"/>
  </r>
  <r>
    <n v="2016"/>
    <s v="BIT"/>
    <s v="Coal"/>
    <n v="12670"/>
    <n v="23.876000000000001"/>
    <n v="302508.92000000004"/>
    <n v="2.71"/>
    <n v="7.3"/>
    <n v="92491"/>
    <x v="0"/>
  </r>
  <r>
    <n v="2016"/>
    <s v="SUB"/>
    <s v="Coal"/>
    <n v="81870"/>
    <n v="17.600000000000001"/>
    <n v="1440912"/>
    <n v="0.2"/>
    <n v="4.5"/>
    <n v="368415"/>
    <x v="0"/>
  </r>
  <r>
    <n v="2016"/>
    <s v="SUB"/>
    <s v="Coal"/>
    <n v="16436"/>
    <n v="17.600000000000001"/>
    <n v="289273.60000000003"/>
    <n v="0.3"/>
    <n v="5.4"/>
    <n v="88754.400000000009"/>
    <x v="0"/>
  </r>
  <r>
    <n v="2016"/>
    <s v="SUB"/>
    <s v="Coal"/>
    <n v="210823"/>
    <n v="17.600000000000001"/>
    <n v="3710484.8000000003"/>
    <n v="0.2"/>
    <n v="4.5"/>
    <n v="948703.5"/>
    <x v="0"/>
  </r>
  <r>
    <n v="2016"/>
    <s v="SUB"/>
    <s v="Coal"/>
    <n v="42295"/>
    <n v="17.600000000000001"/>
    <n v="744392.00000000012"/>
    <n v="0.22"/>
    <n v="4.0999999999999996"/>
    <n v="173409.49999999997"/>
    <x v="0"/>
  </r>
  <r>
    <n v="2016"/>
    <s v="SUB"/>
    <s v="Coal"/>
    <n v="95733"/>
    <n v="17.850000000000001"/>
    <n v="1708834.05"/>
    <n v="0.24"/>
    <n v="5.3"/>
    <n v="507384.89999999997"/>
    <x v="0"/>
  </r>
  <r>
    <n v="2016"/>
    <s v="SUB"/>
    <s v="Coal"/>
    <n v="95647"/>
    <n v="17.510000000000002"/>
    <n v="1674778.9700000002"/>
    <n v="0.2"/>
    <n v="4.4000000000000004"/>
    <n v="420846.80000000005"/>
    <x v="0"/>
  </r>
  <r>
    <n v="2016"/>
    <s v="SUB"/>
    <s v="Coal"/>
    <n v="162631"/>
    <n v="17.18"/>
    <n v="2794000.58"/>
    <n v="0.2"/>
    <n v="4.5"/>
    <n v="731839.5"/>
    <x v="0"/>
  </r>
  <r>
    <n v="2016"/>
    <s v="SUB"/>
    <s v="Coal"/>
    <n v="82734"/>
    <n v="17.239999999999998"/>
    <n v="1426334.16"/>
    <n v="0.19"/>
    <n v="4.4000000000000004"/>
    <n v="364029.60000000003"/>
    <x v="0"/>
  </r>
  <r>
    <n v="2016"/>
    <s v="SUB"/>
    <s v="Coal"/>
    <n v="66039"/>
    <n v="17.170000000000002"/>
    <n v="1133889.6300000001"/>
    <n v="0.2"/>
    <n v="4.4000000000000004"/>
    <n v="290571.60000000003"/>
    <x v="0"/>
  </r>
  <r>
    <n v="2016"/>
    <s v="SUB"/>
    <s v="Coal"/>
    <n v="32115"/>
    <n v="17.600000000000001"/>
    <n v="565224"/>
    <n v="0.23"/>
    <n v="5.6"/>
    <n v="179844"/>
    <x v="0"/>
  </r>
  <r>
    <n v="2016"/>
    <s v="SUB"/>
    <s v="Coal"/>
    <n v="32061"/>
    <n v="17.600000000000001"/>
    <n v="564273.60000000009"/>
    <n v="0.24"/>
    <n v="4.9000000000000004"/>
    <n v="157098.90000000002"/>
    <x v="0"/>
  </r>
  <r>
    <n v="2016"/>
    <s v="SUB"/>
    <s v="Coal"/>
    <n v="406330"/>
    <n v="17.510000000000002"/>
    <n v="7114838.3000000007"/>
    <n v="0.2"/>
    <n v="4.5"/>
    <n v="1828485"/>
    <x v="0"/>
  </r>
  <r>
    <n v="2016"/>
    <s v="SUB"/>
    <s v="Coal"/>
    <n v="81474"/>
    <n v="17.34"/>
    <n v="1412759.16"/>
    <n v="0.22"/>
    <n v="4.3"/>
    <n v="350338.2"/>
    <x v="0"/>
  </r>
  <r>
    <n v="2016"/>
    <s v="SUB"/>
    <s v="Coal"/>
    <n v="62819"/>
    <n v="17.48"/>
    <n v="1098076.1200000001"/>
    <n v="0.2"/>
    <n v="4.5"/>
    <n v="282685.5"/>
    <x v="0"/>
  </r>
  <r>
    <n v="2016"/>
    <s v="SUB"/>
    <s v="Coal"/>
    <n v="16084"/>
    <n v="17.86"/>
    <n v="287260.24"/>
    <n v="0.25"/>
    <n v="5.2"/>
    <n v="83636.800000000003"/>
    <x v="0"/>
  </r>
  <r>
    <n v="2016"/>
    <s v="SUB"/>
    <s v="Coal"/>
    <n v="12818"/>
    <n v="17.41"/>
    <n v="223161.38"/>
    <n v="0.22"/>
    <n v="4.4000000000000004"/>
    <n v="56399.200000000004"/>
    <x v="0"/>
  </r>
  <r>
    <n v="2016"/>
    <s v="SUB"/>
    <s v="Coal"/>
    <n v="14213"/>
    <n v="16.8"/>
    <n v="238778.40000000002"/>
    <n v="0.25"/>
    <n v="4.4000000000000004"/>
    <n v="62537.200000000004"/>
    <x v="0"/>
  </r>
  <r>
    <n v="2016"/>
    <s v="BIT"/>
    <s v="Coal"/>
    <n v="120972"/>
    <n v="21.114000000000001"/>
    <n v="2554202.8080000002"/>
    <n v="3.44"/>
    <n v="9"/>
    <n v="1088748"/>
    <x v="0"/>
  </r>
  <r>
    <n v="2016"/>
    <s v="BIT"/>
    <s v="Coal"/>
    <n v="29194"/>
    <n v="24.29"/>
    <n v="709122.26"/>
    <n v="4.25"/>
    <n v="12.3"/>
    <n v="359086.2"/>
    <x v="0"/>
  </r>
  <r>
    <n v="2016"/>
    <s v="BIT"/>
    <s v="Coal"/>
    <n v="1062"/>
    <n v="23.25"/>
    <n v="24691.5"/>
    <n v="4.41"/>
    <n v="14.2"/>
    <n v="15080.4"/>
    <x v="0"/>
  </r>
  <r>
    <n v="2016"/>
    <s v="BIT"/>
    <s v="Coal"/>
    <n v="368"/>
    <n v="18.64"/>
    <n v="6859.52"/>
    <n v="1.0900000000000001"/>
    <n v="15.5"/>
    <n v="5704"/>
    <x v="0"/>
  </r>
  <r>
    <n v="2016"/>
    <s v="BIT"/>
    <s v="Coal"/>
    <n v="11"/>
    <n v="21.97"/>
    <n v="241.67"/>
    <n v="3.33"/>
    <n v="11.7"/>
    <n v="128.69999999999999"/>
    <x v="0"/>
  </r>
  <r>
    <n v="2016"/>
    <s v="BIT"/>
    <s v="Coal"/>
    <n v="176"/>
    <n v="21.35"/>
    <n v="3757.6000000000004"/>
    <n v="3.96"/>
    <n v="14"/>
    <n v="2464"/>
    <x v="0"/>
  </r>
  <r>
    <n v="2016"/>
    <s v="BIT"/>
    <s v="Coal"/>
    <n v="19771"/>
    <n v="21.67"/>
    <n v="428437.57"/>
    <n v="3.52"/>
    <n v="11"/>
    <n v="217481"/>
    <x v="0"/>
  </r>
  <r>
    <n v="2016"/>
    <s v="BIT"/>
    <s v="Coal"/>
    <n v="5879"/>
    <n v="19.329999999999998"/>
    <n v="113641.06999999999"/>
    <n v="2.83"/>
    <n v="11.5"/>
    <n v="67608.5"/>
    <x v="0"/>
  </r>
  <r>
    <n v="2016"/>
    <s v="BIT"/>
    <s v="Coal"/>
    <n v="6985"/>
    <n v="15.9"/>
    <n v="111061.5"/>
    <n v="2.73"/>
    <n v="21.5"/>
    <n v="150177.5"/>
    <x v="0"/>
  </r>
  <r>
    <n v="2016"/>
    <s v="BIT"/>
    <s v="Coal"/>
    <n v="34121"/>
    <n v="14.6"/>
    <n v="498166.6"/>
    <n v="2.0299999999999998"/>
    <n v="24.7"/>
    <n v="842788.7"/>
    <x v="0"/>
  </r>
  <r>
    <n v="2016"/>
    <s v="BIT"/>
    <s v="Coal"/>
    <n v="94532"/>
    <n v="22.553999999999998"/>
    <n v="2132074.7279999997"/>
    <n v="2.93"/>
    <n v="8.4"/>
    <n v="794068.8"/>
    <x v="0"/>
  </r>
  <r>
    <n v="2016"/>
    <s v="BIT"/>
    <s v="Coal"/>
    <n v="69058"/>
    <n v="23.07"/>
    <n v="1593168.06"/>
    <n v="2.95"/>
    <n v="8.1999999999999993"/>
    <n v="566275.6"/>
    <x v="0"/>
  </r>
  <r>
    <n v="2016"/>
    <s v="BIT"/>
    <s v="Coal"/>
    <n v="32227"/>
    <n v="22.63"/>
    <n v="729297.01"/>
    <n v="3.14"/>
    <n v="8"/>
    <n v="257816"/>
    <x v="0"/>
  </r>
  <r>
    <n v="2016"/>
    <s v="BIT"/>
    <s v="Coal"/>
    <n v="23615"/>
    <n v="23.55"/>
    <n v="556133.25"/>
    <n v="1.35"/>
    <n v="5.9"/>
    <n v="139328.5"/>
    <x v="0"/>
  </r>
  <r>
    <n v="2016"/>
    <s v="BIT"/>
    <s v="Coal"/>
    <n v="17453"/>
    <n v="24.11"/>
    <n v="420791.83"/>
    <n v="3.07"/>
    <n v="6.9"/>
    <n v="120425.70000000001"/>
    <x v="0"/>
  </r>
  <r>
    <n v="2016"/>
    <s v="BIT"/>
    <s v="Coal"/>
    <n v="60058"/>
    <n v="23.32"/>
    <n v="1400552.56"/>
    <n v="3.49"/>
    <n v="7.7"/>
    <n v="462446.60000000003"/>
    <x v="0"/>
  </r>
  <r>
    <n v="2016"/>
    <s v="BIT"/>
    <s v="Coal"/>
    <n v="7764"/>
    <n v="22.48"/>
    <n v="174534.72"/>
    <n v="2.74"/>
    <n v="8.9"/>
    <n v="69099.600000000006"/>
    <x v="0"/>
  </r>
  <r>
    <n v="2016"/>
    <s v="BIT"/>
    <s v="Coal"/>
    <n v="170422"/>
    <n v="22.69"/>
    <n v="3866875.18"/>
    <n v="3.26"/>
    <n v="7.8"/>
    <n v="1329291.5999999999"/>
    <x v="0"/>
  </r>
  <r>
    <n v="2016"/>
    <s v="BIT"/>
    <s v="Coal"/>
    <n v="19894"/>
    <n v="23.62"/>
    <n v="469896.28"/>
    <n v="3.31"/>
    <n v="7.4"/>
    <n v="147215.6"/>
    <x v="0"/>
  </r>
  <r>
    <n v="2016"/>
    <s v="BIT"/>
    <s v="Coal"/>
    <n v="111895"/>
    <n v="23.446000000000002"/>
    <n v="2623490.1700000004"/>
    <n v="3.38"/>
    <n v="7.4"/>
    <n v="828023"/>
    <x v="0"/>
  </r>
  <r>
    <n v="2016"/>
    <s v="SUB"/>
    <s v="Coal"/>
    <n v="73973"/>
    <n v="18.102"/>
    <n v="1339059.246"/>
    <n v="0.26"/>
    <n v="4.5999999999999996"/>
    <n v="340275.8"/>
    <x v="0"/>
  </r>
  <r>
    <n v="2016"/>
    <s v="BIT"/>
    <s v="Coal"/>
    <n v="15142"/>
    <n v="25.765999999999998"/>
    <n v="390148.772"/>
    <n v="2.4300000000000002"/>
    <n v="7.5"/>
    <n v="113565"/>
    <x v="0"/>
  </r>
  <r>
    <n v="2016"/>
    <s v="BIT"/>
    <s v="Coal"/>
    <n v="11678"/>
    <n v="23.138000000000002"/>
    <n v="270205.56400000001"/>
    <n v="3.49"/>
    <n v="8"/>
    <n v="93424"/>
    <x v="0"/>
  </r>
  <r>
    <n v="2016"/>
    <s v="BIT"/>
    <s v="Coal"/>
    <n v="47246"/>
    <n v="23.51"/>
    <n v="1110753.46"/>
    <n v="3.09"/>
    <n v="8"/>
    <n v="377968"/>
    <x v="0"/>
  </r>
  <r>
    <n v="2016"/>
    <s v="BIT"/>
    <s v="Coal"/>
    <n v="185717"/>
    <n v="22.245999999999999"/>
    <n v="4131460.3819999998"/>
    <n v="2.42"/>
    <n v="8.8000000000000007"/>
    <n v="1634309.6"/>
    <x v="0"/>
  </r>
  <r>
    <n v="2016"/>
    <s v="BIT"/>
    <s v="Coal"/>
    <n v="151280"/>
    <n v="22.306000000000001"/>
    <n v="3374451.68"/>
    <n v="3.11"/>
    <n v="9.5"/>
    <n v="1437160"/>
    <x v="0"/>
  </r>
  <r>
    <n v="2016"/>
    <s v="BIT"/>
    <s v="Coal"/>
    <n v="54639"/>
    <n v="22.87"/>
    <n v="1249593.9300000002"/>
    <n v="3.46"/>
    <n v="9.1"/>
    <n v="497214.89999999997"/>
    <x v="0"/>
  </r>
  <r>
    <n v="2016"/>
    <s v="SUB"/>
    <s v="Coal"/>
    <n v="64736"/>
    <n v="17.978000000000002"/>
    <n v="1163823.8080000002"/>
    <n v="0.24"/>
    <n v="5.0999999999999996"/>
    <n v="330153.59999999998"/>
    <x v="0"/>
  </r>
  <r>
    <n v="2016"/>
    <s v="SUB"/>
    <s v="Coal"/>
    <n v="44158"/>
    <n v="17.434000000000001"/>
    <n v="769850.57200000004"/>
    <n v="0.2"/>
    <n v="4.5"/>
    <n v="198711"/>
    <x v="0"/>
  </r>
  <r>
    <n v="2016"/>
    <s v="SUB"/>
    <s v="Coal"/>
    <n v="64987"/>
    <n v="17.829999999999998"/>
    <n v="1158718.21"/>
    <n v="0.28999999999999998"/>
    <n v="5.8"/>
    <n v="376924.6"/>
    <x v="0"/>
  </r>
  <r>
    <n v="2016"/>
    <s v="SUB"/>
    <s v="Coal"/>
    <n v="16411"/>
    <n v="17.846"/>
    <n v="292870.70600000001"/>
    <n v="0.27"/>
    <n v="4.5"/>
    <n v="73849.5"/>
    <x v="0"/>
  </r>
  <r>
    <n v="2016"/>
    <s v="SUB"/>
    <s v="Coal"/>
    <n v="81671"/>
    <n v="18.010000000000002"/>
    <n v="1470894.7100000002"/>
    <n v="0.28999999999999998"/>
    <n v="4.8"/>
    <n v="392020.8"/>
    <x v="0"/>
  </r>
  <r>
    <n v="2016"/>
    <s v="SUB"/>
    <s v="Coal"/>
    <n v="32490"/>
    <n v="17.800999999999998"/>
    <n v="578354.49"/>
    <n v="0.19"/>
    <n v="4.2"/>
    <n v="136458"/>
    <x v="0"/>
  </r>
  <r>
    <n v="2016"/>
    <s v="SUB"/>
    <s v="Coal"/>
    <n v="32685"/>
    <n v="17.463000000000001"/>
    <n v="570778.15500000003"/>
    <n v="0.18"/>
    <n v="4.5"/>
    <n v="147082.5"/>
    <x v="0"/>
  </r>
  <r>
    <n v="2016"/>
    <s v="SUB"/>
    <s v="Coal"/>
    <n v="32877"/>
    <n v="17.462"/>
    <n v="574098.174"/>
    <n v="0.23"/>
    <n v="4.3"/>
    <n v="141371.1"/>
    <x v="0"/>
  </r>
  <r>
    <n v="2016"/>
    <s v="SUB"/>
    <s v="Coal"/>
    <n v="48164"/>
    <n v="16.917000000000002"/>
    <n v="814790.38800000004"/>
    <n v="0.37"/>
    <n v="5.9"/>
    <n v="284167.60000000003"/>
    <x v="0"/>
  </r>
  <r>
    <n v="2016"/>
    <s v="SUB"/>
    <s v="Coal"/>
    <n v="48572"/>
    <n v="17.981000000000002"/>
    <n v="873373.1320000001"/>
    <n v="0.24"/>
    <n v="4.9000000000000004"/>
    <n v="238002.80000000002"/>
    <x v="0"/>
  </r>
  <r>
    <n v="2016"/>
    <s v="SUB"/>
    <s v="Coal"/>
    <n v="49128"/>
    <n v="17.559000000000001"/>
    <n v="862638.55200000003"/>
    <n v="0.2"/>
    <n v="4.4000000000000004"/>
    <n v="216163.20000000001"/>
    <x v="0"/>
  </r>
  <r>
    <n v="2016"/>
    <s v="SUB"/>
    <s v="Coal"/>
    <n v="16187"/>
    <n v="17.992000000000001"/>
    <n v="291236.50400000002"/>
    <n v="0.23"/>
    <n v="4.5"/>
    <n v="72841.5"/>
    <x v="0"/>
  </r>
  <r>
    <n v="2016"/>
    <s v="SUB"/>
    <s v="Coal"/>
    <n v="32254"/>
    <n v="17.645"/>
    <n v="569121.82999999996"/>
    <n v="0.23"/>
    <n v="5.7"/>
    <n v="183847.80000000002"/>
    <x v="0"/>
  </r>
  <r>
    <n v="2016"/>
    <s v="SUB"/>
    <s v="Coal"/>
    <n v="15833"/>
    <n v="17.867999999999999"/>
    <n v="282904.04399999999"/>
    <n v="0.23"/>
    <n v="5.3"/>
    <n v="83914.9"/>
    <x v="0"/>
  </r>
  <r>
    <n v="2016"/>
    <s v="SUB"/>
    <s v="Coal"/>
    <n v="35424"/>
    <n v="17.928999999999998"/>
    <n v="635116.89599999995"/>
    <n v="0.28999999999999998"/>
    <n v="5.4"/>
    <n v="191289.60000000001"/>
    <x v="0"/>
  </r>
  <r>
    <n v="2016"/>
    <s v="SUB"/>
    <s v="Coal"/>
    <n v="35399"/>
    <n v="17.292999999999999"/>
    <n v="612154.90700000001"/>
    <n v="0.24"/>
    <n v="4.5"/>
    <n v="159295.5"/>
    <x v="0"/>
  </r>
  <r>
    <n v="2016"/>
    <s v="SUB"/>
    <s v="Coal"/>
    <n v="17613"/>
    <n v="17.946000000000002"/>
    <n v="316082.89800000004"/>
    <n v="0.27"/>
    <n v="5.0999999999999996"/>
    <n v="89826.299999999988"/>
    <x v="0"/>
  </r>
  <r>
    <n v="2016"/>
    <s v="SUB"/>
    <s v="Coal"/>
    <n v="17765"/>
    <n v="17.385999999999999"/>
    <n v="308862.28999999998"/>
    <n v="0.21"/>
    <n v="4.5"/>
    <n v="79942.5"/>
    <x v="0"/>
  </r>
  <r>
    <n v="2016"/>
    <s v="SUB"/>
    <s v="Coal"/>
    <n v="17474"/>
    <n v="17.998000000000001"/>
    <n v="314497.05200000003"/>
    <n v="0.25"/>
    <n v="4.7"/>
    <n v="82127.8"/>
    <x v="0"/>
  </r>
  <r>
    <n v="2016"/>
    <s v="SUB"/>
    <s v="Coal"/>
    <n v="17781"/>
    <n v="17.762"/>
    <n v="315826.12200000003"/>
    <n v="0.24"/>
    <n v="5.9"/>
    <n v="104907.90000000001"/>
    <x v="0"/>
  </r>
  <r>
    <n v="2016"/>
    <s v="SUB"/>
    <s v="Coal"/>
    <n v="14018"/>
    <n v="17.931999999999999"/>
    <n v="251370.77599999998"/>
    <n v="0.26"/>
    <n v="4.9000000000000004"/>
    <n v="68688.200000000012"/>
    <x v="0"/>
  </r>
  <r>
    <n v="2016"/>
    <s v="SUB"/>
    <s v="Coal"/>
    <n v="42122"/>
    <n v="17.981999999999999"/>
    <n v="757437.804"/>
    <n v="0.28999999999999998"/>
    <n v="4.8"/>
    <n v="202185.60000000001"/>
    <x v="0"/>
  </r>
  <r>
    <n v="2016"/>
    <s v="SUB"/>
    <s v="Coal"/>
    <n v="56839"/>
    <n v="16.710999999999999"/>
    <n v="949836.52899999986"/>
    <n v="0.33"/>
    <n v="5.4"/>
    <n v="306930.60000000003"/>
    <x v="0"/>
  </r>
  <r>
    <n v="2016"/>
    <s v="BIT"/>
    <s v="Coal"/>
    <n v="18014"/>
    <n v="21.95"/>
    <n v="395407.3"/>
    <n v="3"/>
    <n v="13.2"/>
    <n v="237784.8"/>
    <x v="0"/>
  </r>
  <r>
    <n v="2016"/>
    <s v="SUB"/>
    <s v="Coal"/>
    <n v="49443"/>
    <n v="17.86"/>
    <n v="883051.98"/>
    <n v="0.24"/>
    <n v="5.4"/>
    <n v="266992.2"/>
    <x v="0"/>
  </r>
  <r>
    <n v="2016"/>
    <s v="SUB"/>
    <s v="Coal"/>
    <n v="96912"/>
    <n v="17.75"/>
    <n v="1720188"/>
    <n v="0.23"/>
    <n v="5.7"/>
    <n v="552398.4"/>
    <x v="0"/>
  </r>
  <r>
    <n v="2016"/>
    <s v="SUB"/>
    <s v="Coal"/>
    <n v="16225"/>
    <n v="16.79"/>
    <n v="272417.75"/>
    <n v="0.31"/>
    <n v="6.4"/>
    <n v="103840"/>
    <x v="0"/>
  </r>
  <r>
    <n v="2016"/>
    <s v="SUB"/>
    <s v="Coal"/>
    <n v="16008"/>
    <n v="16.84"/>
    <n v="269574.71999999997"/>
    <n v="0.42"/>
    <n v="6.6"/>
    <n v="105652.79999999999"/>
    <x v="0"/>
  </r>
  <r>
    <n v="2016"/>
    <s v="SUB"/>
    <s v="Coal"/>
    <n v="32078"/>
    <n v="17.52"/>
    <n v="562006.55999999994"/>
    <n v="0.22"/>
    <n v="4.2"/>
    <n v="134727.6"/>
    <x v="0"/>
  </r>
  <r>
    <n v="2016"/>
    <s v="SUB"/>
    <s v="Coal"/>
    <n v="32626"/>
    <n v="17.39"/>
    <n v="567366.14"/>
    <n v="0.22"/>
    <n v="4.3"/>
    <n v="140291.79999999999"/>
    <x v="0"/>
  </r>
  <r>
    <n v="2016"/>
    <s v="SUB"/>
    <s v="Coal"/>
    <n v="32629"/>
    <n v="17.48"/>
    <n v="570354.92000000004"/>
    <n v="0.22"/>
    <n v="4.3"/>
    <n v="140304.69999999998"/>
    <x v="0"/>
  </r>
  <r>
    <n v="2016"/>
    <s v="SUB"/>
    <s v="Coal"/>
    <n v="32735"/>
    <n v="17.75"/>
    <n v="581046.25"/>
    <n v="0.32"/>
    <n v="6.1"/>
    <n v="199683.5"/>
    <x v="0"/>
  </r>
  <r>
    <n v="2016"/>
    <s v="SUB"/>
    <s v="Coal"/>
    <n v="32858"/>
    <n v="17.53"/>
    <n v="576000.74"/>
    <n v="0.2"/>
    <n v="4.3"/>
    <n v="141289.4"/>
    <x v="0"/>
  </r>
  <r>
    <n v="2016"/>
    <s v="SUB"/>
    <s v="Coal"/>
    <n v="49058"/>
    <n v="17.079999999999998"/>
    <n v="837910.6399999999"/>
    <n v="0.31"/>
    <n v="5.4"/>
    <n v="264913.2"/>
    <x v="0"/>
  </r>
  <r>
    <n v="2016"/>
    <s v="SUB"/>
    <s v="Coal"/>
    <n v="30816"/>
    <n v="17.350000000000001"/>
    <n v="534657.60000000009"/>
    <n v="0.23"/>
    <n v="4.0999999999999996"/>
    <n v="126345.59999999999"/>
    <x v="0"/>
  </r>
  <r>
    <n v="2016"/>
    <s v="SUB"/>
    <s v="Coal"/>
    <n v="81218"/>
    <n v="18.010000000000002"/>
    <n v="1462736.1800000002"/>
    <n v="0.25"/>
    <n v="4.5"/>
    <n v="365481"/>
    <x v="0"/>
  </r>
  <r>
    <n v="2016"/>
    <s v="SUB"/>
    <s v="Coal"/>
    <n v="14093"/>
    <n v="18.010000000000002"/>
    <n v="253814.93000000002"/>
    <n v="0.25"/>
    <n v="4.5"/>
    <n v="63418.5"/>
    <x v="0"/>
  </r>
  <r>
    <n v="2016"/>
    <s v="BIT"/>
    <s v="Coal"/>
    <n v="44323"/>
    <n v="23.184000000000001"/>
    <n v="1027584.432"/>
    <n v="3.45"/>
    <n v="7.9"/>
    <n v="350151.7"/>
    <x v="0"/>
  </r>
  <r>
    <n v="2016"/>
    <s v="BIT"/>
    <s v="Coal"/>
    <n v="11210"/>
    <n v="22.654"/>
    <n v="253951.34"/>
    <n v="3.41"/>
    <n v="7.8"/>
    <n v="87438"/>
    <x v="0"/>
  </r>
  <r>
    <n v="2016"/>
    <s v="BIT"/>
    <s v="Coal"/>
    <n v="22401"/>
    <n v="22.302"/>
    <n v="499587.10200000001"/>
    <n v="3.01"/>
    <n v="9"/>
    <n v="201609"/>
    <x v="0"/>
  </r>
  <r>
    <n v="2016"/>
    <s v="BIT"/>
    <s v="Coal"/>
    <n v="72234"/>
    <n v="22.437000000000001"/>
    <n v="1620714.2580000001"/>
    <n v="3.12"/>
    <n v="11.1"/>
    <n v="801797.4"/>
    <x v="0"/>
  </r>
  <r>
    <n v="2016"/>
    <s v="BIT"/>
    <s v="Coal"/>
    <n v="49924"/>
    <n v="22.545000000000002"/>
    <n v="1125536.58"/>
    <n v="3.12"/>
    <n v="11"/>
    <n v="549164"/>
    <x v="0"/>
  </r>
  <r>
    <n v="2016"/>
    <s v="BIT"/>
    <s v="Coal"/>
    <n v="9539"/>
    <n v="23.332000000000001"/>
    <n v="222563.948"/>
    <n v="1.36"/>
    <n v="6"/>
    <n v="57234"/>
    <x v="0"/>
  </r>
  <r>
    <n v="2016"/>
    <s v="BIT"/>
    <s v="Coal"/>
    <n v="1590"/>
    <n v="23.888000000000002"/>
    <n v="37981.920000000006"/>
    <n v="2.67"/>
    <n v="8.6"/>
    <n v="13674"/>
    <x v="0"/>
  </r>
  <r>
    <n v="2016"/>
    <s v="BIT"/>
    <s v="Coal"/>
    <n v="13157"/>
    <n v="25.364999999999998"/>
    <n v="333727.30499999999"/>
    <n v="3.89"/>
    <n v="9.8000000000000007"/>
    <n v="128938.6"/>
    <x v="0"/>
  </r>
  <r>
    <n v="2016"/>
    <s v="BIT"/>
    <s v="Coal"/>
    <n v="37441"/>
    <n v="22.273"/>
    <n v="833923.39300000004"/>
    <n v="3.12"/>
    <n v="8.8000000000000007"/>
    <n v="329480.80000000005"/>
    <x v="0"/>
  </r>
  <r>
    <n v="2016"/>
    <s v="BIT"/>
    <s v="Coal"/>
    <n v="32282"/>
    <n v="22.393000000000001"/>
    <n v="722890.826"/>
    <n v="3.14"/>
    <n v="11.4"/>
    <n v="368014.8"/>
    <x v="0"/>
  </r>
  <r>
    <n v="2016"/>
    <s v="BIT"/>
    <s v="Coal"/>
    <n v="70124"/>
    <n v="22.683"/>
    <n v="1590622.692"/>
    <n v="3.27"/>
    <n v="10.9"/>
    <n v="764351.6"/>
    <x v="0"/>
  </r>
  <r>
    <n v="2016"/>
    <s v="BIT"/>
    <s v="Coal"/>
    <n v="9644"/>
    <n v="22.344999999999999"/>
    <n v="215495.18"/>
    <n v="3.09"/>
    <n v="11.5"/>
    <n v="110906"/>
    <x v="0"/>
  </r>
  <r>
    <n v="2016"/>
    <s v="BIT"/>
    <s v="Coal"/>
    <n v="96266"/>
    <n v="22.792000000000002"/>
    <n v="2194094.6720000003"/>
    <n v="2.62"/>
    <n v="8.4"/>
    <n v="808634.4"/>
    <x v="0"/>
  </r>
  <r>
    <n v="2016"/>
    <s v="BIT"/>
    <s v="Coal"/>
    <n v="4628"/>
    <n v="20.696999999999999"/>
    <n v="95785.716"/>
    <n v="0.89"/>
    <n v="20.6"/>
    <n v="95336.8"/>
    <x v="0"/>
  </r>
  <r>
    <n v="2016"/>
    <s v="BIT"/>
    <s v="Coal"/>
    <n v="6409"/>
    <n v="23.065999999999999"/>
    <n v="147829.99400000001"/>
    <n v="2.96"/>
    <n v="8.1999999999999993"/>
    <n v="52553.799999999996"/>
    <x v="0"/>
  </r>
  <r>
    <n v="2016"/>
    <s v="BIT"/>
    <s v="Coal"/>
    <n v="8095"/>
    <n v="19.526"/>
    <n v="158062.97"/>
    <n v="1.2"/>
    <n v="28"/>
    <n v="226660"/>
    <x v="0"/>
  </r>
  <r>
    <n v="2016"/>
    <s v="BIT"/>
    <s v="Coal"/>
    <n v="49349"/>
    <n v="23.484000000000002"/>
    <n v="1158911.9160000002"/>
    <n v="2.41"/>
    <n v="8.6999999999999993"/>
    <n v="429336.3"/>
    <x v="0"/>
  </r>
  <r>
    <n v="2016"/>
    <s v="BIT"/>
    <s v="Coal"/>
    <n v="9555"/>
    <n v="23.061"/>
    <n v="220347.85500000001"/>
    <n v="2.96"/>
    <n v="8.4"/>
    <n v="80262"/>
    <x v="0"/>
  </r>
  <r>
    <n v="2016"/>
    <s v="BIT"/>
    <s v="Coal"/>
    <n v="54087"/>
    <n v="23.681999999999999"/>
    <n v="1280888.334"/>
    <n v="2.72"/>
    <n v="8.6999999999999993"/>
    <n v="470556.89999999997"/>
    <x v="0"/>
  </r>
  <r>
    <n v="2016"/>
    <s v="BIT"/>
    <s v="Coal"/>
    <n v="255896"/>
    <n v="24.210999999999999"/>
    <n v="6195498.0559999999"/>
    <n v="3.44"/>
    <n v="10"/>
    <n v="2558960"/>
    <x v="0"/>
  </r>
  <r>
    <n v="2016"/>
    <s v="BIT"/>
    <s v="Coal"/>
    <n v="8096"/>
    <n v="23.707999999999998"/>
    <n v="191939.96799999999"/>
    <n v="2.72"/>
    <n v="8.5"/>
    <n v="68816"/>
    <x v="0"/>
  </r>
  <r>
    <n v="2016"/>
    <s v="BIT"/>
    <s v="Coal"/>
    <n v="6327"/>
    <n v="23.471"/>
    <n v="148501.01699999999"/>
    <n v="2.39"/>
    <n v="8.9"/>
    <n v="56310.3"/>
    <x v="0"/>
  </r>
  <r>
    <n v="2016"/>
    <s v="BIT"/>
    <s v="Coal"/>
    <n v="7099"/>
    <n v="23.488"/>
    <n v="166741.31200000001"/>
    <n v="2.84"/>
    <n v="8.3000000000000007"/>
    <n v="58921.700000000004"/>
    <x v="0"/>
  </r>
  <r>
    <n v="2016"/>
    <s v="BIT"/>
    <s v="Coal"/>
    <n v="15087"/>
    <n v="22.393999999999998"/>
    <n v="337858.27799999999"/>
    <n v="3.85"/>
    <n v="10.199999999999999"/>
    <n v="153887.4"/>
    <x v="0"/>
  </r>
  <r>
    <n v="2016"/>
    <s v="BIT"/>
    <s v="Coal"/>
    <n v="27177"/>
    <n v="22.4"/>
    <n v="608764.79999999993"/>
    <n v="2.82"/>
    <n v="9.3000000000000007"/>
    <n v="252746.1"/>
    <x v="0"/>
  </r>
  <r>
    <n v="2016"/>
    <s v="BIT"/>
    <s v="Coal"/>
    <n v="31850"/>
    <n v="23.84"/>
    <n v="759304"/>
    <n v="2.81"/>
    <n v="8.6999999999999993"/>
    <n v="277095"/>
    <x v="0"/>
  </r>
  <r>
    <n v="2016"/>
    <s v="BIT"/>
    <s v="Coal"/>
    <n v="37085"/>
    <n v="23.28"/>
    <n v="863338.8"/>
    <n v="2.74"/>
    <n v="6.8"/>
    <n v="252178"/>
    <x v="0"/>
  </r>
  <r>
    <n v="2016"/>
    <s v="BIT"/>
    <s v="Coal"/>
    <n v="49087"/>
    <n v="23.768000000000001"/>
    <n v="1166699.8160000001"/>
    <n v="2.89"/>
    <n v="8.4"/>
    <n v="412330.8"/>
    <x v="0"/>
  </r>
  <r>
    <n v="2016"/>
    <s v="BIT"/>
    <s v="Coal"/>
    <n v="88938"/>
    <n v="23.404"/>
    <n v="2081504.952"/>
    <n v="2.73"/>
    <n v="8.5"/>
    <n v="755973"/>
    <x v="0"/>
  </r>
  <r>
    <n v="2016"/>
    <s v="BIT"/>
    <s v="Coal"/>
    <n v="111623"/>
    <n v="23.588000000000001"/>
    <n v="2632963.324"/>
    <n v="2.87"/>
    <n v="8"/>
    <n v="892984"/>
    <x v="0"/>
  </r>
  <r>
    <n v="2016"/>
    <s v="SUB"/>
    <s v="Coal"/>
    <n v="300716"/>
    <n v="17.957999999999998"/>
    <n v="5400257.9279999994"/>
    <n v="0.3"/>
    <n v="4.9000000000000004"/>
    <n v="1473508.4000000001"/>
    <x v="0"/>
  </r>
  <r>
    <n v="2016"/>
    <s v="SUB"/>
    <s v="Coal"/>
    <n v="95714"/>
    <n v="17.917999999999999"/>
    <n v="1715003.4519999998"/>
    <n v="0.26"/>
    <n v="5.2"/>
    <n v="497712.8"/>
    <x v="0"/>
  </r>
  <r>
    <n v="2016"/>
    <s v="BIT"/>
    <s v="Coal"/>
    <n v="20074"/>
    <n v="24.43"/>
    <n v="490407.82"/>
    <n v="3.3"/>
    <n v="9.3000000000000007"/>
    <n v="186688.2"/>
    <x v="0"/>
  </r>
  <r>
    <n v="2016"/>
    <s v="BIT"/>
    <s v="Coal"/>
    <n v="25031"/>
    <n v="24.32"/>
    <n v="608753.92000000004"/>
    <n v="3.4"/>
    <n v="9.6999999999999993"/>
    <n v="242800.69999999998"/>
    <x v="0"/>
  </r>
  <r>
    <n v="2016"/>
    <s v="BIT"/>
    <s v="Coal"/>
    <n v="8028"/>
    <n v="24.26"/>
    <n v="194759.28"/>
    <n v="3.42"/>
    <n v="9.8000000000000007"/>
    <n v="78674.400000000009"/>
    <x v="0"/>
  </r>
  <r>
    <n v="2016"/>
    <s v="BIT"/>
    <s v="Coal"/>
    <n v="7745"/>
    <n v="24.34"/>
    <n v="188513.3"/>
    <n v="1.47"/>
    <n v="10.1"/>
    <n v="78224.5"/>
    <x v="0"/>
  </r>
  <r>
    <n v="2016"/>
    <s v="SUB"/>
    <s v="Coal"/>
    <n v="30286"/>
    <n v="18.16"/>
    <n v="549993.76"/>
    <n v="0.27"/>
    <n v="4.5999999999999996"/>
    <n v="139315.59999999998"/>
    <x v="0"/>
  </r>
  <r>
    <n v="2016"/>
    <s v="SUB"/>
    <s v="Coal"/>
    <n v="75831"/>
    <n v="16.940000000000001"/>
    <n v="1284577.1400000001"/>
    <n v="0.28999999999999998"/>
    <n v="5.5"/>
    <n v="417070.5"/>
    <x v="0"/>
  </r>
  <r>
    <n v="2016"/>
    <s v="SUB"/>
    <s v="Coal"/>
    <n v="29570"/>
    <n v="16.93"/>
    <n v="500620.1"/>
    <n v="0.31"/>
    <n v="5.5"/>
    <n v="162635"/>
    <x v="0"/>
  </r>
  <r>
    <n v="2016"/>
    <s v="BIT"/>
    <s v="Coal"/>
    <n v="11858"/>
    <n v="24.89"/>
    <n v="295145.62"/>
    <n v="0.84"/>
    <n v="11.1"/>
    <n v="131623.79999999999"/>
    <x v="0"/>
  </r>
  <r>
    <n v="2016"/>
    <s v="BIT"/>
    <s v="Coal"/>
    <n v="11526"/>
    <n v="25.57"/>
    <n v="294719.82"/>
    <n v="0.89"/>
    <n v="8.6"/>
    <n v="99123.599999999991"/>
    <x v="0"/>
  </r>
  <r>
    <n v="2016"/>
    <s v="BIT"/>
    <s v="Coal"/>
    <n v="15350"/>
    <n v="26.29"/>
    <n v="403551.5"/>
    <n v="2.96"/>
    <n v="7.6"/>
    <n v="116660"/>
    <x v="0"/>
  </r>
  <r>
    <n v="2016"/>
    <s v="BIT"/>
    <s v="Coal"/>
    <n v="15106"/>
    <n v="25.5"/>
    <n v="385203"/>
    <n v="2.19"/>
    <n v="8.3000000000000007"/>
    <n v="125379.80000000002"/>
    <x v="0"/>
  </r>
  <r>
    <n v="2016"/>
    <s v="BIT"/>
    <s v="Coal"/>
    <n v="30488"/>
    <n v="25.77"/>
    <n v="785675.76"/>
    <n v="2.66"/>
    <n v="7.9"/>
    <n v="240855.2"/>
    <x v="0"/>
  </r>
  <r>
    <n v="2016"/>
    <s v="BIT"/>
    <s v="Coal"/>
    <n v="60796"/>
    <n v="25.77"/>
    <n v="1566712.92"/>
    <n v="2.54"/>
    <n v="7.9"/>
    <n v="480288.4"/>
    <x v="0"/>
  </r>
  <r>
    <n v="2016"/>
    <s v="BIT"/>
    <s v="Coal"/>
    <n v="15347"/>
    <n v="26.15"/>
    <n v="401324.05"/>
    <n v="2.86"/>
    <n v="7"/>
    <n v="107429"/>
    <x v="0"/>
  </r>
  <r>
    <n v="2016"/>
    <s v="BIT"/>
    <s v="Coal"/>
    <n v="15096"/>
    <n v="26.32"/>
    <n v="397326.72000000003"/>
    <n v="2.2400000000000002"/>
    <n v="7.6"/>
    <n v="114729.59999999999"/>
    <x v="0"/>
  </r>
  <r>
    <n v="2016"/>
    <s v="SUB"/>
    <s v="Coal"/>
    <n v="31783"/>
    <n v="17.698"/>
    <n v="562495.53399999999"/>
    <n v="0.2"/>
    <n v="4.3"/>
    <n v="136666.9"/>
    <x v="0"/>
  </r>
  <r>
    <n v="2016"/>
    <s v="SUB"/>
    <s v="Coal"/>
    <n v="15992"/>
    <n v="17.829999999999998"/>
    <n v="285137.36"/>
    <n v="0.24"/>
    <n v="5.8"/>
    <n v="92753.599999999991"/>
    <x v="0"/>
  </r>
  <r>
    <n v="2016"/>
    <s v="SUB"/>
    <s v="Coal"/>
    <n v="15944"/>
    <n v="17.765999999999998"/>
    <n v="283261.10399999999"/>
    <n v="0.24"/>
    <n v="5.9"/>
    <n v="94069.6"/>
    <x v="0"/>
  </r>
  <r>
    <n v="2016"/>
    <s v="SUB"/>
    <s v="Coal"/>
    <n v="15891"/>
    <n v="18.286000000000001"/>
    <n v="290582.826"/>
    <n v="0.26"/>
    <n v="4.2"/>
    <n v="66742.2"/>
    <x v="0"/>
  </r>
  <r>
    <n v="2016"/>
    <s v="SUB"/>
    <s v="Coal"/>
    <n v="79513"/>
    <n v="17.946999999999999"/>
    <n v="1427019.811"/>
    <n v="0.26"/>
    <n v="5.3"/>
    <n v="421418.89999999997"/>
    <x v="0"/>
  </r>
  <r>
    <n v="2016"/>
    <s v="SUB"/>
    <s v="Coal"/>
    <n v="31784"/>
    <n v="18.111000000000001"/>
    <n v="575640.02399999998"/>
    <n v="0.37"/>
    <n v="4.5"/>
    <n v="143028"/>
    <x v="0"/>
  </r>
  <r>
    <n v="2016"/>
    <s v="SUB"/>
    <s v="Coal"/>
    <n v="31917"/>
    <n v="17.925000000000001"/>
    <n v="572112.22499999998"/>
    <n v="0.23"/>
    <n v="5.3"/>
    <n v="169160.1"/>
    <x v="0"/>
  </r>
  <r>
    <n v="2016"/>
    <s v="SUB"/>
    <s v="Coal"/>
    <n v="31763"/>
    <n v="17.923999999999999"/>
    <n v="569320.01199999999"/>
    <n v="0.25"/>
    <n v="5.3"/>
    <n v="168343.9"/>
    <x v="0"/>
  </r>
  <r>
    <n v="2016"/>
    <s v="SUB"/>
    <s v="Coal"/>
    <n v="31723"/>
    <n v="18.052"/>
    <n v="572663.59600000002"/>
    <n v="0.25"/>
    <n v="4.9000000000000004"/>
    <n v="155442.70000000001"/>
    <x v="0"/>
  </r>
  <r>
    <n v="2016"/>
    <s v="SUB"/>
    <s v="Coal"/>
    <n v="15821"/>
    <n v="17.654"/>
    <n v="279303.93400000001"/>
    <n v="0.2"/>
    <n v="4.0999999999999996"/>
    <n v="64866.099999999991"/>
    <x v="0"/>
  </r>
  <r>
    <n v="2016"/>
    <s v="SUB"/>
    <s v="Coal"/>
    <n v="15881"/>
    <n v="17.757999999999999"/>
    <n v="282014.79800000001"/>
    <n v="0.26"/>
    <n v="4.8"/>
    <n v="76228.800000000003"/>
    <x v="0"/>
  </r>
  <r>
    <n v="2016"/>
    <s v="SUB"/>
    <s v="Coal"/>
    <n v="15885"/>
    <n v="18.111999999999998"/>
    <n v="287709.12"/>
    <n v="0.22"/>
    <n v="4.9000000000000004"/>
    <n v="77836.5"/>
    <x v="0"/>
  </r>
  <r>
    <n v="2016"/>
    <s v="BIT"/>
    <s v="Coal"/>
    <n v="15745"/>
    <n v="25.8"/>
    <n v="406221"/>
    <n v="2.25"/>
    <n v="7.6"/>
    <n v="119662"/>
    <x v="0"/>
  </r>
  <r>
    <n v="2016"/>
    <s v="SUB"/>
    <s v="Coal"/>
    <n v="15007"/>
    <n v="17.763999999999999"/>
    <n v="266584.348"/>
    <n v="0.27"/>
    <n v="5.4"/>
    <n v="81037.8"/>
    <x v="0"/>
  </r>
  <r>
    <n v="2016"/>
    <s v="BIT"/>
    <s v="Coal"/>
    <n v="46957"/>
    <n v="25.9"/>
    <n v="1216186.3"/>
    <n v="2.4"/>
    <n v="7.6"/>
    <n v="356873.2"/>
    <x v="0"/>
  </r>
  <r>
    <n v="2016"/>
    <s v="SUB"/>
    <s v="Coal"/>
    <n v="15730"/>
    <n v="18"/>
    <n v="283140"/>
    <n v="0.28999999999999998"/>
    <n v="4.5999999999999996"/>
    <n v="72358"/>
    <x v="0"/>
  </r>
  <r>
    <n v="2016"/>
    <s v="SUB"/>
    <s v="Coal"/>
    <n v="15695"/>
    <n v="17.899999999999999"/>
    <n v="280940.5"/>
    <n v="0.3"/>
    <n v="4.5999999999999996"/>
    <n v="72197"/>
    <x v="0"/>
  </r>
  <r>
    <n v="2016"/>
    <s v="SUB"/>
    <s v="Coal"/>
    <n v="15841"/>
    <n v="17.899999999999999"/>
    <n v="283553.89999999997"/>
    <n v="0.23"/>
    <n v="5.3"/>
    <n v="83957.3"/>
    <x v="0"/>
  </r>
  <r>
    <n v="2016"/>
    <s v="SUB"/>
    <s v="Coal"/>
    <n v="31532"/>
    <n v="18.100000000000001"/>
    <n v="570729.20000000007"/>
    <n v="0.28000000000000003"/>
    <n v="4.8"/>
    <n v="151353.60000000001"/>
    <x v="0"/>
  </r>
  <r>
    <n v="2016"/>
    <s v="SUB"/>
    <s v="Coal"/>
    <n v="44484"/>
    <n v="17.474"/>
    <n v="777313.41599999997"/>
    <n v="0.19"/>
    <n v="4.8"/>
    <n v="213523.19999999998"/>
    <x v="0"/>
  </r>
  <r>
    <n v="2016"/>
    <s v="SUB"/>
    <s v="Coal"/>
    <n v="45468"/>
    <n v="17.8"/>
    <n v="809330.4"/>
    <n v="0.23"/>
    <n v="5.5"/>
    <n v="250074"/>
    <x v="0"/>
  </r>
  <r>
    <n v="2016"/>
    <s v="SUB"/>
    <s v="Coal"/>
    <n v="46448"/>
    <n v="17.713000000000001"/>
    <n v="822733.424"/>
    <n v="0.24"/>
    <n v="5.6"/>
    <n v="260108.79999999999"/>
    <x v="0"/>
  </r>
  <r>
    <n v="2016"/>
    <s v="SUB"/>
    <s v="Coal"/>
    <n v="78405"/>
    <n v="17.529"/>
    <n v="1374361.2449999999"/>
    <n v="0.19"/>
    <n v="4.4000000000000004"/>
    <n v="344982"/>
    <x v="0"/>
  </r>
  <r>
    <n v="2016"/>
    <s v="SUB"/>
    <s v="Coal"/>
    <n v="110267"/>
    <n v="17.899999999999999"/>
    <n v="1973779.2999999998"/>
    <n v="0.28999999999999998"/>
    <n v="5.0999999999999996"/>
    <n v="562361.69999999995"/>
    <x v="0"/>
  </r>
  <r>
    <n v="2016"/>
    <s v="BIT"/>
    <s v="Coal"/>
    <n v="14614"/>
    <n v="26.012"/>
    <n v="380139.36800000002"/>
    <n v="2.58"/>
    <n v="7.7"/>
    <n v="112527.8"/>
    <x v="0"/>
  </r>
  <r>
    <n v="2016"/>
    <s v="BIT"/>
    <s v="Coal"/>
    <n v="51680"/>
    <n v="26.04"/>
    <n v="1345747.2"/>
    <n v="2.1800000000000002"/>
    <n v="7.6"/>
    <n v="392768"/>
    <x v="0"/>
  </r>
  <r>
    <n v="2016"/>
    <s v="BIT"/>
    <s v="Coal"/>
    <n v="24255"/>
    <n v="26.071000000000002"/>
    <n v="632352.10499999998"/>
    <n v="2.21"/>
    <n v="7.4"/>
    <n v="179487"/>
    <x v="0"/>
  </r>
  <r>
    <n v="2016"/>
    <s v="BIT"/>
    <s v="Coal"/>
    <n v="6266"/>
    <n v="26.09"/>
    <n v="163479.94"/>
    <n v="2.66"/>
    <n v="7.9"/>
    <n v="49501.4"/>
    <x v="0"/>
  </r>
  <r>
    <n v="2016"/>
    <s v="SUB"/>
    <s v="Coal"/>
    <n v="44539"/>
    <n v="17.626000000000001"/>
    <n v="785044.41400000011"/>
    <n v="0.24"/>
    <n v="6.1"/>
    <n v="271687.89999999997"/>
    <x v="0"/>
  </r>
  <r>
    <n v="2016"/>
    <s v="SUB"/>
    <s v="Coal"/>
    <n v="29600"/>
    <n v="17.893999999999998"/>
    <n v="529662.39999999991"/>
    <n v="0.27"/>
    <n v="5.2"/>
    <n v="153920"/>
    <x v="0"/>
  </r>
  <r>
    <n v="2016"/>
    <s v="BIT"/>
    <s v="Coal"/>
    <n v="23360"/>
    <n v="25"/>
    <n v="584000"/>
    <n v="0.86"/>
    <n v="10.199999999999999"/>
    <n v="238271.99999999997"/>
    <x v="0"/>
  </r>
  <r>
    <n v="2016"/>
    <s v="SUB"/>
    <s v="Coal"/>
    <n v="15786"/>
    <n v="18.100000000000001"/>
    <n v="285726.60000000003"/>
    <n v="0.28000000000000003"/>
    <n v="4.5999999999999996"/>
    <n v="72615.599999999991"/>
    <x v="0"/>
  </r>
  <r>
    <n v="2016"/>
    <s v="SUB"/>
    <s v="Coal"/>
    <n v="15870"/>
    <n v="17.899999999999999"/>
    <n v="284073"/>
    <n v="0.23"/>
    <n v="5.4"/>
    <n v="85698"/>
    <x v="0"/>
  </r>
  <r>
    <n v="2016"/>
    <s v="SUB"/>
    <s v="Coal"/>
    <n v="15843"/>
    <n v="17.7"/>
    <n v="280421.09999999998"/>
    <n v="0.24"/>
    <n v="5.8"/>
    <n v="91889.4"/>
    <x v="0"/>
  </r>
  <r>
    <n v="2016"/>
    <s v="SUB"/>
    <s v="Coal"/>
    <n v="15787"/>
    <n v="17.899999999999999"/>
    <n v="282587.3"/>
    <n v="0.26"/>
    <n v="5.7"/>
    <n v="89985.900000000009"/>
    <x v="0"/>
  </r>
  <r>
    <n v="2016"/>
    <s v="SUB"/>
    <s v="Coal"/>
    <n v="72798"/>
    <n v="17.68"/>
    <n v="1287068.6399999999"/>
    <n v="0.23"/>
    <n v="5.5"/>
    <n v="400389"/>
    <x v="0"/>
  </r>
  <r>
    <n v="2016"/>
    <s v="SUB"/>
    <s v="Coal"/>
    <n v="59562"/>
    <n v="18.8"/>
    <n v="1119765.6000000001"/>
    <n v="0.32"/>
    <n v="4.2"/>
    <n v="250160.40000000002"/>
    <x v="0"/>
  </r>
  <r>
    <n v="2016"/>
    <s v="SUB"/>
    <s v="Coal"/>
    <n v="43506"/>
    <n v="17.882000000000001"/>
    <n v="777974.29200000002"/>
    <n v="0.25"/>
    <n v="5.4"/>
    <n v="234932.40000000002"/>
    <x v="0"/>
  </r>
  <r>
    <n v="2016"/>
    <s v="SUB"/>
    <s v="Coal"/>
    <n v="30101"/>
    <n v="17.71"/>
    <n v="533088.71000000008"/>
    <n v="0.25"/>
    <n v="6.1"/>
    <n v="183616.09999999998"/>
    <x v="0"/>
  </r>
  <r>
    <n v="2016"/>
    <s v="SUB"/>
    <s v="Coal"/>
    <n v="44084"/>
    <n v="19.02"/>
    <n v="838477.67999999993"/>
    <n v="0.36"/>
    <n v="4.4000000000000004"/>
    <n v="193969.6"/>
    <x v="0"/>
  </r>
  <r>
    <n v="2016"/>
    <s v="SUB"/>
    <s v="Coal"/>
    <n v="134484"/>
    <n v="18"/>
    <n v="2420712"/>
    <n v="0.27"/>
    <n v="5.0999999999999996"/>
    <n v="685868.39999999991"/>
    <x v="0"/>
  </r>
  <r>
    <n v="2016"/>
    <s v="SUB"/>
    <s v="Coal"/>
    <n v="73044"/>
    <n v="18.63"/>
    <n v="1360809.72"/>
    <n v="0.34"/>
    <n v="4.2"/>
    <n v="306784.8"/>
    <x v="0"/>
  </r>
  <r>
    <n v="2016"/>
    <s v="SUB"/>
    <s v="Coal"/>
    <n v="39521"/>
    <n v="17.920000000000002"/>
    <n v="708216.32000000007"/>
    <n v="0.27"/>
    <n v="5.2"/>
    <n v="205509.2"/>
    <x v="0"/>
  </r>
  <r>
    <n v="2016"/>
    <s v="SUB"/>
    <s v="Coal"/>
    <n v="13227"/>
    <n v="17.829999999999998"/>
    <n v="235837.40999999997"/>
    <n v="0.26"/>
    <n v="4.3"/>
    <n v="56876.1"/>
    <x v="0"/>
  </r>
  <r>
    <n v="2016"/>
    <s v="SUB"/>
    <s v="Coal"/>
    <n v="26237"/>
    <n v="17.47"/>
    <n v="458360.38999999996"/>
    <n v="0.19"/>
    <n v="4.5999999999999996"/>
    <n v="120690.2"/>
    <x v="0"/>
  </r>
  <r>
    <n v="2016"/>
    <s v="SUB"/>
    <s v="Coal"/>
    <n v="37771"/>
    <n v="18.23"/>
    <n v="688565.33"/>
    <n v="0.23"/>
    <n v="4.4000000000000004"/>
    <n v="166192.40000000002"/>
    <x v="0"/>
  </r>
  <r>
    <n v="2016"/>
    <s v="SUB"/>
    <s v="Coal"/>
    <n v="26145"/>
    <n v="18.2"/>
    <n v="475839"/>
    <n v="0.27"/>
    <n v="4.8"/>
    <n v="125496"/>
    <x v="0"/>
  </r>
  <r>
    <n v="2016"/>
    <s v="SUB"/>
    <s v="Coal"/>
    <n v="30727"/>
    <n v="17.86"/>
    <n v="548784.22"/>
    <n v="0.25"/>
    <n v="5.2"/>
    <n v="159780.4"/>
    <x v="0"/>
  </r>
  <r>
    <n v="2016"/>
    <s v="SUB"/>
    <s v="Coal"/>
    <n v="30495"/>
    <n v="18.18"/>
    <n v="554399.1"/>
    <n v="0.32"/>
    <n v="4.9000000000000004"/>
    <n v="149425.5"/>
    <x v="0"/>
  </r>
  <r>
    <n v="2016"/>
    <s v="SUB"/>
    <s v="Coal"/>
    <n v="15054"/>
    <n v="17.850000000000001"/>
    <n v="268713.90000000002"/>
    <n v="0.2"/>
    <n v="4.9000000000000004"/>
    <n v="73764.600000000006"/>
    <x v="0"/>
  </r>
  <r>
    <n v="2016"/>
    <s v="SUB"/>
    <s v="Coal"/>
    <n v="16293"/>
    <n v="18.010000000000002"/>
    <n v="293436.93000000005"/>
    <n v="0.2"/>
    <n v="5.5"/>
    <n v="89611.5"/>
    <x v="0"/>
  </r>
  <r>
    <n v="2016"/>
    <s v="SUB"/>
    <s v="Coal"/>
    <n v="16424"/>
    <n v="18.05"/>
    <n v="296453.2"/>
    <n v="0.23"/>
    <n v="5.0999999999999996"/>
    <n v="83762.399999999994"/>
    <x v="0"/>
  </r>
  <r>
    <n v="2016"/>
    <s v="SUB"/>
    <s v="Coal"/>
    <n v="44824"/>
    <n v="17.760000000000002"/>
    <n v="796074.24000000011"/>
    <n v="0.31"/>
    <n v="5.4"/>
    <n v="242049.6"/>
    <x v="0"/>
  </r>
  <r>
    <n v="2016"/>
    <s v="SUB"/>
    <s v="Coal"/>
    <n v="47983"/>
    <n v="18.03"/>
    <n v="865133.49000000011"/>
    <n v="0.31"/>
    <n v="5.2"/>
    <n v="249511.6"/>
    <x v="0"/>
  </r>
  <r>
    <n v="2016"/>
    <s v="SUB"/>
    <s v="Coal"/>
    <n v="15892"/>
    <n v="17.23"/>
    <n v="273819.16000000003"/>
    <n v="0.24"/>
    <n v="4.7"/>
    <n v="74692.400000000009"/>
    <x v="0"/>
  </r>
  <r>
    <n v="2016"/>
    <s v="SUB"/>
    <s v="Coal"/>
    <n v="13038"/>
    <n v="17.82"/>
    <n v="232337.16"/>
    <n v="0.23"/>
    <n v="5.5"/>
    <n v="71709"/>
    <x v="0"/>
  </r>
  <r>
    <n v="2016"/>
    <s v="SUB"/>
    <s v="Coal"/>
    <n v="12960"/>
    <n v="17.8"/>
    <n v="230688"/>
    <n v="0.23"/>
    <n v="5.7"/>
    <n v="73872"/>
    <x v="0"/>
  </r>
  <r>
    <n v="2016"/>
    <s v="SUB"/>
    <s v="Coal"/>
    <n v="51991"/>
    <n v="18.16"/>
    <n v="944156.56"/>
    <n v="0.26"/>
    <n v="4.7"/>
    <n v="244357.7"/>
    <x v="0"/>
  </r>
  <r>
    <n v="2016"/>
    <s v="SUB"/>
    <s v="Coal"/>
    <n v="81285"/>
    <n v="17.579999999999998"/>
    <n v="1428990.2999999998"/>
    <n v="0.21"/>
    <n v="4.2"/>
    <n v="341397"/>
    <x v="0"/>
  </r>
  <r>
    <n v="2016"/>
    <s v="SUB"/>
    <s v="Coal"/>
    <n v="351432"/>
    <n v="17.59"/>
    <n v="6181688.8799999999"/>
    <n v="0.2"/>
    <n v="4.4000000000000004"/>
    <n v="1546300.8"/>
    <x v="0"/>
  </r>
  <r>
    <n v="2016"/>
    <s v="SUB"/>
    <s v="Coal"/>
    <n v="256164"/>
    <n v="17.59"/>
    <n v="4505924.76"/>
    <n v="0.2"/>
    <n v="4.4000000000000004"/>
    <n v="1127121.6000000001"/>
    <x v="0"/>
  </r>
  <r>
    <n v="2016"/>
    <s v="SUB"/>
    <s v="Coal"/>
    <n v="31642"/>
    <n v="17.04"/>
    <n v="539179.67999999993"/>
    <n v="0.25"/>
    <n v="5"/>
    <n v="158210"/>
    <x v="0"/>
  </r>
  <r>
    <n v="2016"/>
    <s v="SUB"/>
    <s v="Coal"/>
    <n v="63697"/>
    <n v="16.95"/>
    <n v="1079664.1499999999"/>
    <n v="0.24"/>
    <n v="5.4"/>
    <n v="343963.80000000005"/>
    <x v="0"/>
  </r>
  <r>
    <n v="2016"/>
    <s v="SUB"/>
    <s v="Coal"/>
    <n v="47752"/>
    <n v="17.670000000000002"/>
    <n v="843777.84000000008"/>
    <n v="0.19"/>
    <n v="4.3"/>
    <n v="205333.6"/>
    <x v="0"/>
  </r>
  <r>
    <n v="2016"/>
    <s v="BIT"/>
    <s v="Coal"/>
    <n v="27014"/>
    <n v="22.26"/>
    <n v="601331.64"/>
    <n v="3.18"/>
    <n v="9.4"/>
    <n v="253931.6"/>
    <x v="0"/>
  </r>
  <r>
    <n v="2016"/>
    <s v="BIT"/>
    <s v="Coal"/>
    <n v="30373"/>
    <n v="22.44"/>
    <n v="681570.12"/>
    <n v="3.12"/>
    <n v="9.1999999999999993"/>
    <n v="279431.59999999998"/>
    <x v="0"/>
  </r>
  <r>
    <n v="2016"/>
    <s v="SUB"/>
    <s v="Coal"/>
    <n v="31816"/>
    <n v="17.510000000000002"/>
    <n v="557098.16"/>
    <n v="0.18"/>
    <n v="4.4000000000000004"/>
    <n v="139990.40000000002"/>
    <x v="0"/>
  </r>
  <r>
    <n v="2016"/>
    <s v="SUB"/>
    <s v="Coal"/>
    <n v="111311"/>
    <n v="17.55"/>
    <n v="1953508.05"/>
    <n v="0.21"/>
    <n v="4.3"/>
    <n v="478637.3"/>
    <x v="0"/>
  </r>
  <r>
    <n v="2016"/>
    <s v="SUB"/>
    <s v="Coal"/>
    <n v="263278"/>
    <n v="17.591000000000001"/>
    <n v="4631323.2980000004"/>
    <n v="0.2"/>
    <n v="4.4000000000000004"/>
    <n v="1158423.2000000002"/>
    <x v="0"/>
  </r>
  <r>
    <n v="2016"/>
    <s v="SUB"/>
    <s v="Coal"/>
    <n v="310805"/>
    <n v="17.565999999999999"/>
    <n v="5459600.6299999999"/>
    <n v="0.2"/>
    <n v="4.5"/>
    <n v="1398622.5"/>
    <x v="0"/>
  </r>
  <r>
    <n v="2016"/>
    <s v="SUB"/>
    <s v="Coal"/>
    <n v="14607"/>
    <n v="17.84"/>
    <n v="260588.88"/>
    <n v="0.26"/>
    <n v="5.2"/>
    <n v="75956.400000000009"/>
    <x v="0"/>
  </r>
  <r>
    <n v="2016"/>
    <s v="SUB"/>
    <s v="Coal"/>
    <n v="14515"/>
    <n v="17.170000000000002"/>
    <n v="249222.55000000002"/>
    <n v="0.24"/>
    <n v="4.7"/>
    <n v="68220.5"/>
    <x v="0"/>
  </r>
  <r>
    <n v="2016"/>
    <s v="SUB"/>
    <s v="Coal"/>
    <n v="14548"/>
    <n v="17.436"/>
    <n v="253658.92799999999"/>
    <n v="0.24"/>
    <n v="4.4000000000000004"/>
    <n v="64011.200000000004"/>
    <x v="0"/>
  </r>
  <r>
    <n v="2016"/>
    <s v="SUB"/>
    <s v="Coal"/>
    <n v="79553"/>
    <n v="16.84"/>
    <n v="1339672.52"/>
    <n v="0.39"/>
    <n v="6.1"/>
    <n v="485273.3"/>
    <x v="0"/>
  </r>
  <r>
    <n v="2016"/>
    <s v="BIT"/>
    <s v="Coal"/>
    <n v="10134"/>
    <n v="26.2"/>
    <n v="265510.8"/>
    <n v="2.7"/>
    <n v="8.1999999999999993"/>
    <n v="83098.799999999988"/>
    <x v="0"/>
  </r>
  <r>
    <n v="2016"/>
    <s v="BIT"/>
    <s v="Coal"/>
    <n v="10148"/>
    <n v="25.5"/>
    <n v="258774"/>
    <n v="2.7"/>
    <n v="8.1"/>
    <n v="82198.8"/>
    <x v="0"/>
  </r>
  <r>
    <n v="2016"/>
    <s v="SUB"/>
    <s v="Coal"/>
    <n v="497717"/>
    <n v="17.492999999999999"/>
    <n v="8706563.4809999987"/>
    <n v="0.8"/>
    <n v="23.5"/>
    <n v="11696349.5"/>
    <x v="0"/>
  </r>
  <r>
    <n v="2016"/>
    <s v="BIT"/>
    <s v="Coal"/>
    <n v="593946"/>
    <n v="18.98"/>
    <n v="11273095.08"/>
    <n v="0.77"/>
    <n v="24.5"/>
    <n v="14551677"/>
    <x v="0"/>
  </r>
  <r>
    <n v="2016"/>
    <s v="BIT"/>
    <s v="Coal"/>
    <n v="10414"/>
    <n v="26.036000000000001"/>
    <n v="271138.90400000004"/>
    <n v="2.2400000000000002"/>
    <n v="8"/>
    <n v="83312"/>
    <x v="0"/>
  </r>
  <r>
    <n v="2016"/>
    <s v="BIT"/>
    <s v="Coal"/>
    <n v="12130"/>
    <n v="26.335999999999999"/>
    <n v="319455.68"/>
    <n v="2.2400000000000002"/>
    <n v="8.1"/>
    <n v="98253"/>
    <x v="0"/>
  </r>
  <r>
    <n v="2016"/>
    <s v="BIT"/>
    <s v="Coal"/>
    <n v="11266"/>
    <n v="26.225999999999999"/>
    <n v="295462.11599999998"/>
    <n v="2.38"/>
    <n v="7.9"/>
    <n v="89001.400000000009"/>
    <x v="0"/>
  </r>
  <r>
    <n v="2016"/>
    <s v="BIT"/>
    <s v="Coal"/>
    <n v="11152"/>
    <n v="25.803999999999998"/>
    <n v="287766.20799999998"/>
    <n v="2.4"/>
    <n v="8.1"/>
    <n v="90331.199999999997"/>
    <x v="0"/>
  </r>
  <r>
    <n v="2016"/>
    <s v="BIT"/>
    <s v="Coal"/>
    <n v="23027"/>
    <n v="24.012"/>
    <n v="552924.32400000002"/>
    <n v="0.77"/>
    <n v="13.7"/>
    <n v="315469.89999999997"/>
    <x v="0"/>
  </r>
  <r>
    <n v="2016"/>
    <s v="BIT"/>
    <s v="Coal"/>
    <n v="46970"/>
    <n v="25.616"/>
    <n v="1203183.52"/>
    <n v="2.72"/>
    <n v="8"/>
    <n v="375760"/>
    <x v="0"/>
  </r>
  <r>
    <n v="2016"/>
    <s v="BIT"/>
    <s v="Coal"/>
    <n v="51588"/>
    <n v="25.274000000000001"/>
    <n v="1303835.112"/>
    <n v="1.57"/>
    <n v="7.6"/>
    <n v="392068.8"/>
    <x v="0"/>
  </r>
  <r>
    <n v="2016"/>
    <s v="BIT"/>
    <s v="Coal"/>
    <n v="35985"/>
    <n v="23.948"/>
    <n v="861768.78"/>
    <n v="0.81"/>
    <n v="14"/>
    <n v="503790"/>
    <x v="0"/>
  </r>
  <r>
    <n v="2016"/>
    <s v="BIT"/>
    <s v="Coal"/>
    <n v="35075"/>
    <n v="25.866"/>
    <n v="907249.95"/>
    <n v="2.7"/>
    <n v="7.8"/>
    <n v="273585"/>
    <x v="0"/>
  </r>
  <r>
    <n v="2016"/>
    <s v="BIT"/>
    <s v="Coal"/>
    <n v="46903"/>
    <n v="25.661999999999999"/>
    <n v="1203624.7859999998"/>
    <n v="2.7"/>
    <n v="7.8"/>
    <n v="365843.39999999997"/>
    <x v="0"/>
  </r>
  <r>
    <n v="2016"/>
    <s v="BIT"/>
    <s v="Coal"/>
    <n v="23274"/>
    <n v="24.1"/>
    <n v="560903.4"/>
    <n v="0.7"/>
    <n v="13.6"/>
    <n v="316526.39999999997"/>
    <x v="0"/>
  </r>
  <r>
    <n v="2016"/>
    <s v="BIT"/>
    <s v="Coal"/>
    <n v="25438"/>
    <n v="23.73"/>
    <n v="603643.74"/>
    <n v="2.46"/>
    <n v="8.8000000000000007"/>
    <n v="223854.40000000002"/>
    <x v="0"/>
  </r>
  <r>
    <n v="2016"/>
    <s v="BIT"/>
    <s v="Coal"/>
    <n v="25847"/>
    <n v="23.722000000000001"/>
    <n v="613142.53399999999"/>
    <n v="2.46"/>
    <n v="8.1999999999999993"/>
    <n v="211945.4"/>
    <x v="0"/>
  </r>
  <r>
    <n v="2016"/>
    <s v="BIT"/>
    <s v="Coal"/>
    <n v="96333"/>
    <n v="26.2"/>
    <n v="2523924.6"/>
    <n v="2.4900000000000002"/>
    <n v="8.1999999999999993"/>
    <n v="789930.6"/>
    <x v="0"/>
  </r>
  <r>
    <n v="2016"/>
    <s v="BIT"/>
    <s v="Coal"/>
    <n v="11370"/>
    <n v="23.885999999999999"/>
    <n v="271583.82"/>
    <n v="0.74"/>
    <n v="13.7"/>
    <n v="155769"/>
    <x v="0"/>
  </r>
  <r>
    <n v="2016"/>
    <s v="BIT"/>
    <s v="Coal"/>
    <n v="34540"/>
    <n v="24.085999999999999"/>
    <n v="831930.44"/>
    <n v="0.74"/>
    <n v="12.8"/>
    <n v="442112"/>
    <x v="0"/>
  </r>
  <r>
    <n v="2016"/>
    <s v="BIT"/>
    <s v="Coal"/>
    <n v="24127"/>
    <n v="24.082000000000001"/>
    <n v="581026.41399999999"/>
    <n v="0.7"/>
    <n v="13.1"/>
    <n v="316063.7"/>
    <x v="0"/>
  </r>
  <r>
    <n v="2016"/>
    <s v="BIT"/>
    <s v="Coal"/>
    <n v="12008"/>
    <n v="26.033999999999999"/>
    <n v="312616.272"/>
    <n v="2.4900000000000002"/>
    <n v="7.8"/>
    <n v="93662.399999999994"/>
    <x v="0"/>
  </r>
  <r>
    <n v="2016"/>
    <s v="BIT"/>
    <s v="Coal"/>
    <n v="12183"/>
    <n v="24.844000000000001"/>
    <n v="302674.45199999999"/>
    <n v="1.8"/>
    <n v="10.3"/>
    <n v="125484.90000000001"/>
    <x v="0"/>
  </r>
  <r>
    <n v="2016"/>
    <s v="LIG"/>
    <s v="Coal"/>
    <n v="260623"/>
    <n v="13.298"/>
    <n v="3465764.6540000001"/>
    <n v="1.1100000000000001"/>
    <n v="9.5"/>
    <n v="2475918.5"/>
    <x v="1"/>
  </r>
  <r>
    <n v="2016"/>
    <s v="SUB"/>
    <s v="Coal"/>
    <n v="64060"/>
    <n v="16.114000000000001"/>
    <n v="1032262.8400000001"/>
    <n v="0.39"/>
    <n v="5.4"/>
    <n v="345924"/>
    <x v="0"/>
  </r>
  <r>
    <n v="2016"/>
    <s v="LIG"/>
    <s v="Coal"/>
    <n v="165639"/>
    <n v="13.074"/>
    <n v="2165564.2859999998"/>
    <n v="0.82"/>
    <n v="7.8"/>
    <n v="1291984.2"/>
    <x v="1"/>
  </r>
  <r>
    <n v="2016"/>
    <s v="LIG"/>
    <s v="Coal"/>
    <n v="233169"/>
    <n v="12.885999999999999"/>
    <n v="3004615.7339999997"/>
    <n v="0.76"/>
    <n v="10.7"/>
    <n v="2494908.2999999998"/>
    <x v="1"/>
  </r>
  <r>
    <n v="2016"/>
    <s v="BIT"/>
    <s v="Coal"/>
    <n v="20476"/>
    <n v="23.952000000000002"/>
    <n v="490441.15200000006"/>
    <n v="3.13"/>
    <n v="11.26"/>
    <n v="230559.76"/>
    <x v="0"/>
  </r>
  <r>
    <n v="2016"/>
    <s v="BIT"/>
    <s v="Coal"/>
    <n v="21064"/>
    <n v="25.372"/>
    <n v="534435.80799999996"/>
    <n v="3.29"/>
    <n v="8.7100000000000009"/>
    <n v="183467.44000000003"/>
    <x v="0"/>
  </r>
  <r>
    <n v="2016"/>
    <s v="BIT"/>
    <s v="Coal"/>
    <n v="25550"/>
    <n v="25.29"/>
    <n v="646159.5"/>
    <n v="3.21"/>
    <n v="8.92"/>
    <n v="227906"/>
    <x v="0"/>
  </r>
  <r>
    <n v="2016"/>
    <s v="BIT"/>
    <s v="Coal"/>
    <n v="15745"/>
    <n v="24.222000000000001"/>
    <n v="381375.39"/>
    <n v="3.39"/>
    <n v="11.24"/>
    <n v="176973.80000000002"/>
    <x v="0"/>
  </r>
  <r>
    <n v="2016"/>
    <s v="BIT"/>
    <s v="Coal"/>
    <n v="14758"/>
    <n v="24.425999999999998"/>
    <n v="360478.908"/>
    <n v="3.5"/>
    <n v="11.21"/>
    <n v="165437.18000000002"/>
    <x v="0"/>
  </r>
  <r>
    <n v="2016"/>
    <s v="BIT"/>
    <s v="Coal"/>
    <n v="33382"/>
    <n v="25.204000000000001"/>
    <n v="841359.92800000007"/>
    <n v="2.57"/>
    <n v="8.9600000000000009"/>
    <n v="299102.72000000003"/>
    <x v="0"/>
  </r>
  <r>
    <n v="2016"/>
    <s v="BIT"/>
    <s v="Coal"/>
    <n v="79680"/>
    <n v="26.126000000000001"/>
    <n v="2081719.6800000002"/>
    <n v="2.96"/>
    <n v="7.61"/>
    <n v="606364.80000000005"/>
    <x v="0"/>
  </r>
  <r>
    <n v="2016"/>
    <s v="BIT"/>
    <s v="Coal"/>
    <n v="1642"/>
    <n v="25.373999999999999"/>
    <n v="41664.108"/>
    <n v="2.56"/>
    <n v="8.69"/>
    <n v="14268.98"/>
    <x v="0"/>
  </r>
  <r>
    <n v="2016"/>
    <s v="BIT"/>
    <s v="Coal"/>
    <n v="1642"/>
    <n v="25.373999999999999"/>
    <n v="41664.108"/>
    <n v="2.56"/>
    <n v="8.69"/>
    <n v="14268.98"/>
    <x v="0"/>
  </r>
  <r>
    <n v="2016"/>
    <s v="BIT"/>
    <s v="Coal"/>
    <n v="33172"/>
    <n v="25.204000000000001"/>
    <n v="836067.08799999999"/>
    <n v="2.57"/>
    <n v="8.9600000000000009"/>
    <n v="297221.12000000005"/>
    <x v="0"/>
  </r>
  <r>
    <n v="2016"/>
    <s v="BIT"/>
    <s v="Coal"/>
    <n v="16670"/>
    <n v="25.271999999999998"/>
    <n v="421284.24"/>
    <n v="2.61"/>
    <n v="8.8800000000000008"/>
    <n v="148029.6"/>
    <x v="0"/>
  </r>
  <r>
    <n v="2016"/>
    <s v="BIT"/>
    <s v="Coal"/>
    <n v="25250"/>
    <n v="25.094000000000001"/>
    <n v="633623.5"/>
    <n v="3.28"/>
    <n v="9.43"/>
    <n v="238107.5"/>
    <x v="0"/>
  </r>
  <r>
    <n v="2016"/>
    <s v="BIT"/>
    <s v="Coal"/>
    <n v="22604"/>
    <n v="26.135999999999999"/>
    <n v="590778.14399999997"/>
    <n v="3"/>
    <n v="7.8"/>
    <n v="176311.19999999998"/>
    <x v="0"/>
  </r>
  <r>
    <n v="2016"/>
    <s v="BIT"/>
    <s v="Coal"/>
    <n v="17736"/>
    <n v="25.207999999999998"/>
    <n v="447089.08799999999"/>
    <n v="2.5499999999999998"/>
    <n v="8.9"/>
    <n v="157850.4"/>
    <x v="0"/>
  </r>
  <r>
    <n v="2016"/>
    <s v="BIT"/>
    <s v="Coal"/>
    <n v="25840"/>
    <n v="25.222000000000001"/>
    <n v="651736.48"/>
    <n v="2.62"/>
    <n v="9"/>
    <n v="232560"/>
    <x v="0"/>
  </r>
  <r>
    <n v="2016"/>
    <s v="BIT"/>
    <s v="Coal"/>
    <n v="26442"/>
    <n v="25.26"/>
    <n v="667924.92000000004"/>
    <n v="2.57"/>
    <n v="9"/>
    <n v="237978"/>
    <x v="0"/>
  </r>
  <r>
    <n v="2016"/>
    <s v="BIT"/>
    <s v="Coal"/>
    <n v="92461"/>
    <n v="25.542000000000002"/>
    <n v="2361638.8620000002"/>
    <n v="3.83"/>
    <n v="8.9"/>
    <n v="822902.9"/>
    <x v="0"/>
  </r>
  <r>
    <n v="2016"/>
    <s v="BIT"/>
    <s v="Coal"/>
    <n v="70006"/>
    <n v="22.17"/>
    <n v="1552033.02"/>
    <n v="3.06"/>
    <n v="9.1"/>
    <n v="637054.6"/>
    <x v="0"/>
  </r>
  <r>
    <n v="2016"/>
    <s v="BIT"/>
    <s v="Coal"/>
    <n v="10977"/>
    <n v="22.75"/>
    <n v="249726.75"/>
    <n v="0.46"/>
    <n v="9.1"/>
    <n v="99890.7"/>
    <x v="0"/>
  </r>
  <r>
    <n v="2016"/>
    <s v="BIT"/>
    <s v="Coal"/>
    <n v="49836"/>
    <n v="22.89"/>
    <n v="1140746.04"/>
    <n v="0.41"/>
    <n v="7.4"/>
    <n v="368786.4"/>
    <x v="0"/>
  </r>
  <r>
    <n v="2016"/>
    <s v="BIT"/>
    <s v="Coal"/>
    <n v="75050"/>
    <n v="23.192"/>
    <n v="1740559.6"/>
    <n v="3.55"/>
    <n v="12.15"/>
    <n v="911857.5"/>
    <x v="0"/>
  </r>
  <r>
    <n v="2016"/>
    <s v="BIT"/>
    <s v="Coal"/>
    <n v="59583"/>
    <n v="23.486000000000001"/>
    <n v="1399366.338"/>
    <n v="1.96"/>
    <n v="9.18"/>
    <n v="546971.93999999994"/>
    <x v="0"/>
  </r>
  <r>
    <n v="2016"/>
    <s v="BIT"/>
    <s v="Coal"/>
    <n v="32986"/>
    <n v="24.001999999999999"/>
    <n v="791729.97199999995"/>
    <n v="3.12"/>
    <n v="9.41"/>
    <n v="310398.26"/>
    <x v="0"/>
  </r>
  <r>
    <n v="2016"/>
    <s v="BIT"/>
    <s v="Coal"/>
    <n v="10462"/>
    <n v="25.35"/>
    <n v="265211.7"/>
    <n v="2.63"/>
    <n v="9.1"/>
    <n v="95204.2"/>
    <x v="0"/>
  </r>
  <r>
    <n v="2016"/>
    <s v="BIT"/>
    <s v="Coal"/>
    <n v="24673"/>
    <n v="23.58"/>
    <n v="581789.34"/>
    <n v="2.4900000000000002"/>
    <n v="8.8000000000000007"/>
    <n v="217122.40000000002"/>
    <x v="0"/>
  </r>
  <r>
    <n v="2016"/>
    <s v="BIT"/>
    <s v="Coal"/>
    <n v="62188"/>
    <n v="23.53"/>
    <n v="1463283.6400000001"/>
    <n v="2.82"/>
    <n v="8.9"/>
    <n v="553473.20000000007"/>
    <x v="0"/>
  </r>
  <r>
    <n v="2016"/>
    <s v="BIT"/>
    <s v="Coal"/>
    <n v="24384"/>
    <n v="25.18"/>
    <n v="613989.12"/>
    <n v="2.66"/>
    <n v="9.1999999999999993"/>
    <n v="224332.79999999999"/>
    <x v="0"/>
  </r>
  <r>
    <n v="2016"/>
    <s v="BIT"/>
    <s v="Coal"/>
    <n v="1705"/>
    <n v="23.59"/>
    <n v="40220.949999999997"/>
    <n v="2.4500000000000002"/>
    <n v="8.5"/>
    <n v="14492.5"/>
    <x v="0"/>
  </r>
  <r>
    <n v="2016"/>
    <s v="BIT"/>
    <s v="Coal"/>
    <n v="24228"/>
    <n v="23.62"/>
    <n v="572265.36"/>
    <n v="2.83"/>
    <n v="8.8000000000000007"/>
    <n v="213206.40000000002"/>
    <x v="0"/>
  </r>
  <r>
    <n v="2016"/>
    <s v="BIT"/>
    <s v="Coal"/>
    <n v="6790"/>
    <n v="23.65"/>
    <n v="160583.5"/>
    <n v="2.86"/>
    <n v="9"/>
    <n v="61110"/>
    <x v="0"/>
  </r>
  <r>
    <n v="2016"/>
    <s v="BIT"/>
    <s v="Coal"/>
    <n v="169218"/>
    <n v="26.14"/>
    <n v="4423358.5200000005"/>
    <n v="2.94"/>
    <n v="7.6"/>
    <n v="1286056.8"/>
    <x v="0"/>
  </r>
  <r>
    <n v="2016"/>
    <s v="BIT"/>
    <s v="Coal"/>
    <n v="1673"/>
    <n v="26.09"/>
    <n v="43648.57"/>
    <n v="2.87"/>
    <n v="7.8"/>
    <n v="13049.4"/>
    <x v="0"/>
  </r>
  <r>
    <n v="2016"/>
    <s v="BIT"/>
    <s v="Coal"/>
    <n v="8082"/>
    <n v="26.09"/>
    <n v="210859.38"/>
    <n v="2.99"/>
    <n v="7.3"/>
    <n v="58998.6"/>
    <x v="0"/>
  </r>
  <r>
    <n v="2016"/>
    <s v="BIT"/>
    <s v="Coal"/>
    <n v="5409"/>
    <n v="23.66"/>
    <n v="127976.94"/>
    <n v="2.52"/>
    <n v="8.5"/>
    <n v="45976.5"/>
    <x v="0"/>
  </r>
  <r>
    <n v="2016"/>
    <s v="BIT"/>
    <s v="Coal"/>
    <n v="5746"/>
    <n v="22.93"/>
    <n v="131755.78"/>
    <n v="2.2599999999999998"/>
    <n v="13.5"/>
    <n v="77571"/>
    <x v="0"/>
  </r>
  <r>
    <n v="2016"/>
    <s v="BIT"/>
    <s v="Coal"/>
    <n v="5887"/>
    <n v="17.88"/>
    <n v="105259.56"/>
    <n v="1.88"/>
    <n v="25.1"/>
    <n v="147763.70000000001"/>
    <x v="0"/>
  </r>
  <r>
    <n v="2016"/>
    <s v="BIT"/>
    <s v="Coal"/>
    <n v="20245"/>
    <n v="25.22"/>
    <n v="510578.89999999997"/>
    <n v="2.4700000000000002"/>
    <n v="9"/>
    <n v="182205"/>
    <x v="0"/>
  </r>
  <r>
    <n v="2016"/>
    <s v="BIT"/>
    <s v="Coal"/>
    <n v="45775"/>
    <n v="26.1"/>
    <n v="1194727.5"/>
    <n v="2.54"/>
    <n v="8.1999999999999993"/>
    <n v="375354.99999999994"/>
    <x v="0"/>
  </r>
  <r>
    <n v="2016"/>
    <s v="BIT"/>
    <s v="Coal"/>
    <n v="46521"/>
    <n v="25.85"/>
    <n v="1202567.8500000001"/>
    <n v="2.21"/>
    <n v="8.1"/>
    <n v="376820.1"/>
    <x v="0"/>
  </r>
  <r>
    <n v="2016"/>
    <s v="BIT"/>
    <s v="Coal"/>
    <n v="196059"/>
    <n v="25.2"/>
    <n v="4940686.8"/>
    <n v="2.5099999999999998"/>
    <n v="9.1999999999999993"/>
    <n v="1803742.7999999998"/>
    <x v="0"/>
  </r>
  <r>
    <n v="2016"/>
    <s v="SUB"/>
    <s v="Coal"/>
    <n v="15070"/>
    <n v="18.05"/>
    <n v="272013.5"/>
    <n v="0.24"/>
    <n v="5.3"/>
    <n v="79871"/>
    <x v="0"/>
  </r>
  <r>
    <n v="2016"/>
    <s v="BIT"/>
    <s v="Coal"/>
    <n v="169965"/>
    <n v="24.998000000000001"/>
    <n v="4248785.07"/>
    <n v="3.76"/>
    <n v="8.6999999999999993"/>
    <n v="1478695.4999999998"/>
    <x v="0"/>
  </r>
  <r>
    <n v="2016"/>
    <s v="SUB"/>
    <s v="Coal"/>
    <n v="48349"/>
    <n v="17.872"/>
    <n v="864093.32799999998"/>
    <n v="0.25"/>
    <n v="5.4"/>
    <n v="261084.6"/>
    <x v="0"/>
  </r>
  <r>
    <n v="2016"/>
    <s v="SUB"/>
    <s v="Coal"/>
    <n v="16157"/>
    <n v="17.027999999999999"/>
    <n v="275121.39600000001"/>
    <n v="0.27"/>
    <n v="4.7"/>
    <n v="75937.900000000009"/>
    <x v="0"/>
  </r>
  <r>
    <n v="2016"/>
    <s v="SUB"/>
    <s v="Coal"/>
    <n v="14924"/>
    <n v="17.404"/>
    <n v="259737.296"/>
    <n v="0.2"/>
    <n v="5"/>
    <n v="74620"/>
    <x v="0"/>
  </r>
  <r>
    <n v="2016"/>
    <s v="SUB"/>
    <s v="Coal"/>
    <n v="92013"/>
    <n v="17.262"/>
    <n v="1588328.406"/>
    <n v="0.19"/>
    <n v="4.45"/>
    <n v="409457.85000000003"/>
    <x v="0"/>
  </r>
  <r>
    <n v="2016"/>
    <s v="SUB"/>
    <s v="Coal"/>
    <n v="30957"/>
    <n v="17.117999999999999"/>
    <n v="529921.92599999998"/>
    <n v="0.19"/>
    <n v="4.5"/>
    <n v="139306.5"/>
    <x v="0"/>
  </r>
  <r>
    <n v="2016"/>
    <s v="BIT"/>
    <s v="Coal"/>
    <n v="14829"/>
    <n v="26"/>
    <n v="385554"/>
    <n v="3.05"/>
    <n v="8.1999999999999993"/>
    <n v="121597.79999999999"/>
    <x v="0"/>
  </r>
  <r>
    <n v="2016"/>
    <s v="BIT"/>
    <s v="Coal"/>
    <n v="99325"/>
    <n v="26"/>
    <n v="2582450"/>
    <n v="2.77"/>
    <n v="7.8"/>
    <n v="774735"/>
    <x v="0"/>
  </r>
  <r>
    <n v="2016"/>
    <s v="BIT"/>
    <s v="Coal"/>
    <n v="97582"/>
    <n v="25"/>
    <n v="2439550"/>
    <n v="2.36"/>
    <n v="15.1"/>
    <n v="1473488.2"/>
    <x v="0"/>
  </r>
  <r>
    <n v="2016"/>
    <s v="BIT"/>
    <s v="Coal"/>
    <n v="5116"/>
    <n v="25"/>
    <n v="127900"/>
    <n v="1.49"/>
    <n v="11.4"/>
    <n v="58322.400000000001"/>
    <x v="0"/>
  </r>
  <r>
    <n v="2016"/>
    <s v="BIT"/>
    <s v="Coal"/>
    <n v="9131"/>
    <n v="24"/>
    <n v="219144"/>
    <n v="1.38"/>
    <n v="11.6"/>
    <n v="105919.59999999999"/>
    <x v="0"/>
  </r>
  <r>
    <n v="2016"/>
    <s v="BIT"/>
    <s v="Coal"/>
    <n v="7574"/>
    <n v="24"/>
    <n v="181776"/>
    <n v="1.78"/>
    <n v="14.8"/>
    <n v="112095.20000000001"/>
    <x v="0"/>
  </r>
  <r>
    <n v="2016"/>
    <s v="BIT"/>
    <s v="Coal"/>
    <n v="5201"/>
    <n v="25"/>
    <n v="130025"/>
    <n v="1.92"/>
    <n v="14.2"/>
    <n v="73854.2"/>
    <x v="0"/>
  </r>
  <r>
    <n v="2016"/>
    <s v="BIT"/>
    <s v="Coal"/>
    <n v="4611"/>
    <n v="23"/>
    <n v="106053"/>
    <n v="1.24"/>
    <n v="14.8"/>
    <n v="68242.8"/>
    <x v="0"/>
  </r>
  <r>
    <n v="2016"/>
    <s v="WC"/>
    <s v="Coal"/>
    <n v="232107"/>
    <n v="12.4"/>
    <n v="2878126.8000000003"/>
    <n v="3"/>
    <n v="46.5"/>
    <n v="10792975.5"/>
    <x v="0"/>
  </r>
  <r>
    <n v="2016"/>
    <s v="BIT"/>
    <s v="Coal"/>
    <n v="93274"/>
    <n v="26.65"/>
    <n v="2485752.1"/>
    <n v="3.35"/>
    <n v="7.4"/>
    <n v="690227.6"/>
    <x v="0"/>
  </r>
  <r>
    <n v="2016"/>
    <s v="BIT"/>
    <s v="Coal"/>
    <n v="26355"/>
    <n v="25.95"/>
    <n v="683912.25"/>
    <n v="1.37"/>
    <n v="7.9"/>
    <n v="208204.5"/>
    <x v="0"/>
  </r>
  <r>
    <n v="2016"/>
    <s v="BIT"/>
    <s v="Coal"/>
    <n v="24068"/>
    <n v="25.83"/>
    <n v="621676.43999999994"/>
    <n v="0.92"/>
    <n v="9.6"/>
    <n v="231052.79999999999"/>
    <x v="0"/>
  </r>
  <r>
    <n v="2016"/>
    <s v="BIT"/>
    <s v="Coal"/>
    <n v="24416"/>
    <n v="25.77"/>
    <n v="629200.31999999995"/>
    <n v="2.41"/>
    <n v="7.8"/>
    <n v="190444.79999999999"/>
    <x v="0"/>
  </r>
  <r>
    <n v="2016"/>
    <s v="BIT"/>
    <s v="Coal"/>
    <n v="13016"/>
    <n v="24.82"/>
    <n v="323057.12"/>
    <n v="0.73"/>
    <n v="9.8000000000000007"/>
    <n v="127556.8"/>
    <x v="0"/>
  </r>
  <r>
    <n v="2016"/>
    <s v="BIT"/>
    <s v="Coal"/>
    <n v="13005"/>
    <n v="25.22"/>
    <n v="327986.09999999998"/>
    <n v="0.77"/>
    <n v="9.9"/>
    <n v="128749.5"/>
    <x v="0"/>
  </r>
  <r>
    <n v="2016"/>
    <s v="BIT"/>
    <s v="Coal"/>
    <n v="39274"/>
    <n v="26.27"/>
    <n v="1031727.98"/>
    <n v="0.79"/>
    <n v="7.5"/>
    <n v="294555"/>
    <x v="0"/>
  </r>
  <r>
    <n v="2016"/>
    <s v="BIT"/>
    <s v="Coal"/>
    <n v="12721"/>
    <n v="25.67"/>
    <n v="326548.07"/>
    <n v="0.52"/>
    <n v="6.5"/>
    <n v="82686.5"/>
    <x v="0"/>
  </r>
  <r>
    <n v="2016"/>
    <s v="BIT"/>
    <s v="Coal"/>
    <n v="23287"/>
    <n v="25.9"/>
    <n v="603133.29999999993"/>
    <n v="1.29"/>
    <n v="8.1"/>
    <n v="188624.69999999998"/>
    <x v="0"/>
  </r>
  <r>
    <n v="2016"/>
    <s v="BIT"/>
    <s v="Coal"/>
    <n v="11820"/>
    <n v="24.884"/>
    <n v="294128.88"/>
    <n v="0.95"/>
    <n v="10.8"/>
    <n v="127656.00000000001"/>
    <x v="0"/>
  </r>
  <r>
    <n v="2016"/>
    <s v="BIT"/>
    <s v="Coal"/>
    <n v="90070"/>
    <n v="23.614000000000001"/>
    <n v="2126912.98"/>
    <n v="2.69"/>
    <n v="8.8000000000000007"/>
    <n v="792616.00000000012"/>
    <x v="0"/>
  </r>
  <r>
    <n v="2016"/>
    <s v="BIT"/>
    <s v="Coal"/>
    <n v="56697"/>
    <n v="22.914000000000001"/>
    <n v="1299155.0580000002"/>
    <n v="2.98"/>
    <n v="8.3000000000000007"/>
    <n v="470585.10000000003"/>
    <x v="0"/>
  </r>
  <r>
    <n v="2016"/>
    <s v="BIT"/>
    <s v="Coal"/>
    <n v="199041"/>
    <n v="24.228000000000002"/>
    <n v="4822365.3480000002"/>
    <n v="2.57"/>
    <n v="7.8"/>
    <n v="1552519.8"/>
    <x v="0"/>
  </r>
  <r>
    <n v="2016"/>
    <s v="BIT"/>
    <s v="Coal"/>
    <n v="46555"/>
    <n v="23.571999999999999"/>
    <n v="1097394.46"/>
    <n v="2.38"/>
    <n v="8.3000000000000007"/>
    <n v="386406.50000000006"/>
    <x v="0"/>
  </r>
  <r>
    <n v="2016"/>
    <s v="BIT"/>
    <s v="Coal"/>
    <n v="47569"/>
    <n v="25.25"/>
    <n v="1201117.25"/>
    <n v="3.09"/>
    <n v="6.6"/>
    <n v="313955.39999999997"/>
    <x v="0"/>
  </r>
  <r>
    <n v="2016"/>
    <s v="BIT"/>
    <s v="Coal"/>
    <n v="10948"/>
    <n v="22.1"/>
    <n v="241950.80000000002"/>
    <n v="2.67"/>
    <n v="9.5"/>
    <n v="104006"/>
    <x v="0"/>
  </r>
  <r>
    <n v="2016"/>
    <s v="BIT"/>
    <s v="Coal"/>
    <n v="23351"/>
    <n v="23.4"/>
    <n v="546413.4"/>
    <n v="2.71"/>
    <n v="8.3000000000000007"/>
    <n v="193813.30000000002"/>
    <x v="0"/>
  </r>
  <r>
    <n v="2016"/>
    <s v="SUB"/>
    <s v="Coal"/>
    <n v="14583"/>
    <n v="18.265999999999998"/>
    <n v="266373.07799999998"/>
    <n v="0.24"/>
    <n v="4.2"/>
    <n v="61248.600000000006"/>
    <x v="0"/>
  </r>
  <r>
    <n v="2016"/>
    <s v="SUB"/>
    <s v="Coal"/>
    <n v="43882"/>
    <n v="18.181999999999999"/>
    <n v="797862.52399999998"/>
    <n v="0.28999999999999998"/>
    <n v="4.8"/>
    <n v="210633.60000000001"/>
    <x v="0"/>
  </r>
  <r>
    <n v="2016"/>
    <s v="SUB"/>
    <s v="Coal"/>
    <n v="14670"/>
    <n v="18.170000000000002"/>
    <n v="266553.90000000002"/>
    <n v="0.26"/>
    <n v="4.5"/>
    <n v="66015"/>
    <x v="0"/>
  </r>
  <r>
    <n v="2016"/>
    <s v="SUB"/>
    <s v="Coal"/>
    <n v="15155"/>
    <n v="16.72"/>
    <n v="253391.59999999998"/>
    <n v="0.36"/>
    <n v="5.5"/>
    <n v="83352.5"/>
    <x v="0"/>
  </r>
  <r>
    <n v="2016"/>
    <s v="SUB"/>
    <s v="Coal"/>
    <n v="15010"/>
    <n v="18.010000000000002"/>
    <n v="270330.10000000003"/>
    <n v="0.28999999999999998"/>
    <n v="5.2"/>
    <n v="78052"/>
    <x v="0"/>
  </r>
  <r>
    <n v="2016"/>
    <s v="SUB"/>
    <s v="Coal"/>
    <n v="392101"/>
    <n v="16.649999999999999"/>
    <n v="6528481.6499999994"/>
    <n v="0.36"/>
    <n v="4.8"/>
    <n v="1882084.8"/>
    <x v="0"/>
  </r>
  <r>
    <n v="2016"/>
    <s v="SUB"/>
    <s v="Coal"/>
    <n v="15055"/>
    <n v="16.47"/>
    <n v="247955.84999999998"/>
    <n v="0.25"/>
    <n v="4.8"/>
    <n v="72264"/>
    <x v="0"/>
  </r>
  <r>
    <n v="2016"/>
    <s v="SUB"/>
    <s v="Coal"/>
    <n v="44622"/>
    <n v="16.75"/>
    <n v="747418.5"/>
    <n v="0.37"/>
    <n v="6.2"/>
    <n v="276656.40000000002"/>
    <x v="0"/>
  </r>
  <r>
    <n v="2016"/>
    <s v="SUB"/>
    <s v="Coal"/>
    <n v="30333"/>
    <n v="17.05"/>
    <n v="517177.65"/>
    <n v="0.21"/>
    <n v="4.5"/>
    <n v="136498.5"/>
    <x v="0"/>
  </r>
  <r>
    <n v="2016"/>
    <s v="SUB"/>
    <s v="Coal"/>
    <n v="15721"/>
    <n v="16.760000000000002"/>
    <n v="263483.96000000002"/>
    <n v="0.3"/>
    <n v="5.3"/>
    <n v="83321.3"/>
    <x v="0"/>
  </r>
  <r>
    <n v="2016"/>
    <s v="LIG"/>
    <s v="Coal"/>
    <n v="79510"/>
    <n v="13.34"/>
    <n v="1060663.3999999999"/>
    <n v="0.6"/>
    <n v="17.5"/>
    <n v="1391425"/>
    <x v="1"/>
  </r>
  <r>
    <n v="2016"/>
    <s v="BIT"/>
    <s v="Coal"/>
    <n v="11815"/>
    <n v="25.353999999999999"/>
    <n v="299557.51"/>
    <n v="0.84"/>
    <n v="10.1"/>
    <n v="119331.5"/>
    <x v="0"/>
  </r>
  <r>
    <n v="2016"/>
    <s v="BIT"/>
    <s v="Coal"/>
    <n v="24088"/>
    <n v="24.907"/>
    <n v="599959.81599999999"/>
    <n v="0.82"/>
    <n v="11.7"/>
    <n v="281829.59999999998"/>
    <x v="0"/>
  </r>
  <r>
    <n v="2016"/>
    <s v="BIT"/>
    <s v="Coal"/>
    <n v="11700"/>
    <n v="26.062000000000001"/>
    <n v="304925.40000000002"/>
    <n v="0.87"/>
    <n v="7.9"/>
    <n v="92430"/>
    <x v="0"/>
  </r>
  <r>
    <n v="2016"/>
    <s v="BIT"/>
    <s v="Coal"/>
    <n v="11819"/>
    <n v="24.852"/>
    <n v="293725.788"/>
    <n v="1.31"/>
    <n v="12.7"/>
    <n v="150101.29999999999"/>
    <x v="0"/>
  </r>
  <r>
    <n v="2016"/>
    <s v="BIT"/>
    <s v="Coal"/>
    <n v="11925"/>
    <n v="24.635999999999999"/>
    <n v="293784.3"/>
    <n v="0.67"/>
    <n v="11.4"/>
    <n v="135945"/>
    <x v="0"/>
  </r>
  <r>
    <n v="2016"/>
    <s v="BIT"/>
    <s v="Coal"/>
    <n v="11984"/>
    <n v="25.963999999999999"/>
    <n v="311152.576"/>
    <n v="2.95"/>
    <n v="7.9"/>
    <n v="94673.600000000006"/>
    <x v="0"/>
  </r>
  <r>
    <n v="2016"/>
    <s v="BIT"/>
    <s v="Coal"/>
    <n v="12037"/>
    <n v="25.888000000000002"/>
    <n v="311613.85600000003"/>
    <n v="2.8"/>
    <n v="7.9"/>
    <n v="95092.3"/>
    <x v="0"/>
  </r>
  <r>
    <n v="2016"/>
    <s v="BIT"/>
    <s v="Coal"/>
    <n v="11952"/>
    <n v="25.81"/>
    <n v="308481.12"/>
    <n v="2.7"/>
    <n v="8"/>
    <n v="95616"/>
    <x v="0"/>
  </r>
  <r>
    <n v="2016"/>
    <s v="BIT"/>
    <s v="Coal"/>
    <n v="11933"/>
    <n v="24.7"/>
    <n v="294745.09999999998"/>
    <n v="0.63"/>
    <n v="11.6"/>
    <n v="138422.79999999999"/>
    <x v="0"/>
  </r>
  <r>
    <n v="2016"/>
    <s v="SUB"/>
    <s v="Coal"/>
    <n v="55893"/>
    <n v="17.23"/>
    <n v="963036.39"/>
    <n v="0.41"/>
    <n v="10.8"/>
    <n v="603644.4"/>
    <x v="0"/>
  </r>
  <r>
    <n v="2016"/>
    <s v="SUB"/>
    <s v="Coal"/>
    <n v="29062"/>
    <n v="16.41"/>
    <n v="476907.42"/>
    <n v="0.47"/>
    <n v="5.4"/>
    <n v="156934.80000000002"/>
    <x v="0"/>
  </r>
  <r>
    <n v="2016"/>
    <s v="WC"/>
    <s v="Coal"/>
    <n v="169"/>
    <n v="16.04"/>
    <n v="2710.7599999999998"/>
    <n v="0.6"/>
    <n v="9.6"/>
    <n v="1622.3999999999999"/>
    <x v="0"/>
  </r>
  <r>
    <n v="2016"/>
    <s v="BIT"/>
    <s v="Coal"/>
    <n v="5310"/>
    <n v="24.038"/>
    <n v="127641.78"/>
    <n v="0.83"/>
    <n v="14.42"/>
    <n v="76570.2"/>
    <x v="0"/>
  </r>
  <r>
    <n v="2016"/>
    <s v="BIT"/>
    <s v="Coal"/>
    <n v="5310"/>
    <n v="24.038"/>
    <n v="127641.78"/>
    <n v="0.83"/>
    <n v="14.42"/>
    <n v="76570.2"/>
    <x v="0"/>
  </r>
  <r>
    <n v="2016"/>
    <s v="BIT"/>
    <s v="Coal"/>
    <n v="33482"/>
    <n v="25.126000000000001"/>
    <n v="841268.73200000008"/>
    <n v="0.85"/>
    <n v="11.62"/>
    <n v="389060.83999999997"/>
    <x v="0"/>
  </r>
  <r>
    <n v="2016"/>
    <s v="BIT"/>
    <s v="Coal"/>
    <n v="33157"/>
    <n v="25.088000000000001"/>
    <n v="831842.81599999999"/>
    <n v="0.87"/>
    <n v="10.59"/>
    <n v="351132.63"/>
    <x v="0"/>
  </r>
  <r>
    <n v="2016"/>
    <s v="BIT"/>
    <s v="Coal"/>
    <n v="34619"/>
    <n v="24.321999999999999"/>
    <n v="842003.31799999997"/>
    <n v="0.86"/>
    <n v="12.62"/>
    <n v="436891.77999999997"/>
    <x v="0"/>
  </r>
  <r>
    <n v="2016"/>
    <s v="BIT"/>
    <s v="Coal"/>
    <n v="8375"/>
    <n v="23.88"/>
    <n v="199995"/>
    <n v="0.74"/>
    <n v="12.41"/>
    <n v="103933.75"/>
    <x v="0"/>
  </r>
  <r>
    <n v="2016"/>
    <s v="BIT"/>
    <s v="Coal"/>
    <n v="48522"/>
    <n v="24.623999999999999"/>
    <n v="1194805.7279999999"/>
    <n v="0.82"/>
    <n v="12.37"/>
    <n v="600217.14"/>
    <x v="0"/>
  </r>
  <r>
    <n v="2016"/>
    <s v="BIT"/>
    <s v="Coal"/>
    <n v="8375"/>
    <n v="23.88"/>
    <n v="199995"/>
    <n v="0.74"/>
    <n v="12.41"/>
    <n v="103933.75"/>
    <x v="0"/>
  </r>
  <r>
    <n v="2016"/>
    <s v="BIT"/>
    <s v="Coal"/>
    <n v="34619"/>
    <n v="24.321999999999999"/>
    <n v="842003.31799999997"/>
    <n v="0.86"/>
    <n v="12.62"/>
    <n v="436891.77999999997"/>
    <x v="0"/>
  </r>
  <r>
    <n v="2016"/>
    <s v="BIT"/>
    <s v="Coal"/>
    <n v="32623"/>
    <n v="25.3"/>
    <n v="825361.9"/>
    <n v="3.25"/>
    <n v="9.4499999999999993"/>
    <n v="308287.34999999998"/>
    <x v="0"/>
  </r>
  <r>
    <n v="2016"/>
    <s v="BIT"/>
    <s v="Coal"/>
    <n v="39326"/>
    <n v="25.428000000000001"/>
    <n v="999981.52800000005"/>
    <n v="3.19"/>
    <n v="9.16"/>
    <n v="360226.16000000003"/>
    <x v="0"/>
  </r>
  <r>
    <n v="2016"/>
    <s v="BIT"/>
    <s v="Coal"/>
    <n v="213073"/>
    <n v="25.366"/>
    <n v="5404809.7180000003"/>
    <n v="4.2699999999999996"/>
    <n v="9.08"/>
    <n v="1934702.84"/>
    <x v="0"/>
  </r>
  <r>
    <n v="2016"/>
    <s v="BIT"/>
    <s v="Coal"/>
    <n v="73891"/>
    <n v="24.11"/>
    <n v="1781512.01"/>
    <n v="2.85"/>
    <n v="14.7"/>
    <n v="1086197.7"/>
    <x v="0"/>
  </r>
  <r>
    <n v="2016"/>
    <s v="BIT"/>
    <s v="Coal"/>
    <n v="57450"/>
    <n v="25.26"/>
    <n v="1451187"/>
    <n v="2.57"/>
    <n v="9.1"/>
    <n v="522795"/>
    <x v="0"/>
  </r>
  <r>
    <n v="2016"/>
    <s v="BIT"/>
    <s v="Coal"/>
    <n v="10237"/>
    <n v="25.2"/>
    <n v="257972.4"/>
    <n v="2.72"/>
    <n v="9.1999999999999993"/>
    <n v="94180.4"/>
    <x v="0"/>
  </r>
  <r>
    <n v="2016"/>
    <s v="BIT"/>
    <s v="Coal"/>
    <n v="562569"/>
    <n v="25.09"/>
    <n v="14114856.209999999"/>
    <n v="3.25"/>
    <n v="10.6"/>
    <n v="5963231.3999999994"/>
    <x v="0"/>
  </r>
  <r>
    <n v="2016"/>
    <s v="BIT"/>
    <s v="Coal"/>
    <n v="10875"/>
    <n v="24.48"/>
    <n v="266220"/>
    <n v="0.82"/>
    <n v="12.67"/>
    <n v="137786.25"/>
    <x v="0"/>
  </r>
  <r>
    <n v="2016"/>
    <s v="BIT"/>
    <s v="Coal"/>
    <n v="4604"/>
    <n v="24.044"/>
    <n v="110698.576"/>
    <n v="0.94"/>
    <n v="11.22"/>
    <n v="51656.880000000005"/>
    <x v="0"/>
  </r>
  <r>
    <n v="2016"/>
    <s v="BIT"/>
    <s v="Coal"/>
    <n v="10875"/>
    <n v="24.48"/>
    <n v="266220"/>
    <n v="0.82"/>
    <n v="12.67"/>
    <n v="137786.25"/>
    <x v="0"/>
  </r>
  <r>
    <n v="2016"/>
    <s v="BIT"/>
    <s v="Coal"/>
    <n v="10989"/>
    <n v="24.417999999999999"/>
    <n v="268329.402"/>
    <n v="0.78"/>
    <n v="13.2"/>
    <n v="145054.79999999999"/>
    <x v="0"/>
  </r>
  <r>
    <n v="2016"/>
    <s v="BIT"/>
    <s v="Coal"/>
    <n v="10989"/>
    <n v="24.417999999999999"/>
    <n v="268329.402"/>
    <n v="0.78"/>
    <n v="13.2"/>
    <n v="145054.79999999999"/>
    <x v="0"/>
  </r>
  <r>
    <n v="2016"/>
    <s v="BIT"/>
    <s v="Coal"/>
    <n v="113480"/>
    <n v="25.468"/>
    <n v="2890108.64"/>
    <n v="3.81"/>
    <n v="9.2799999999999994"/>
    <n v="1053094.3999999999"/>
    <x v="0"/>
  </r>
  <r>
    <n v="2016"/>
    <s v="BIT"/>
    <s v="Coal"/>
    <n v="26036"/>
    <n v="25.317"/>
    <n v="659153.41200000001"/>
    <n v="1.52"/>
    <n v="12.8"/>
    <n v="333260.80000000005"/>
    <x v="0"/>
  </r>
  <r>
    <n v="2016"/>
    <s v="BIT"/>
    <s v="Coal"/>
    <n v="12836"/>
    <n v="22.727"/>
    <n v="291723.772"/>
    <n v="1.75"/>
    <n v="20.9"/>
    <n v="268272.39999999997"/>
    <x v="0"/>
  </r>
  <r>
    <n v="2016"/>
    <s v="BIT"/>
    <s v="Coal"/>
    <n v="26789"/>
    <n v="23.35"/>
    <n v="625523.15"/>
    <n v="1.7"/>
    <n v="18.899999999999999"/>
    <n v="506312.1"/>
    <x v="0"/>
  </r>
  <r>
    <n v="2016"/>
    <s v="BIT"/>
    <s v="Coal"/>
    <n v="36042"/>
    <n v="25.978999999999999"/>
    <n v="936335.11800000002"/>
    <n v="2.5"/>
    <n v="7.9"/>
    <n v="284731.8"/>
    <x v="0"/>
  </r>
  <r>
    <n v="2016"/>
    <s v="BIT"/>
    <s v="Coal"/>
    <n v="36057"/>
    <n v="25.972999999999999"/>
    <n v="936508.46100000001"/>
    <n v="2.58"/>
    <n v="8"/>
    <n v="288456"/>
    <x v="0"/>
  </r>
  <r>
    <n v="2016"/>
    <s v="BIT"/>
    <s v="Coal"/>
    <n v="18078"/>
    <n v="25.879000000000001"/>
    <n v="467840.56200000003"/>
    <n v="2.5"/>
    <n v="7.7"/>
    <n v="139200.6"/>
    <x v="0"/>
  </r>
  <r>
    <n v="2016"/>
    <s v="BIT"/>
    <s v="Coal"/>
    <n v="181295"/>
    <n v="23.988"/>
    <n v="4348904.46"/>
    <n v="1.5"/>
    <n v="15.5"/>
    <n v="2810072.5"/>
    <x v="0"/>
  </r>
  <r>
    <n v="2016"/>
    <s v="BIT"/>
    <s v="Coal"/>
    <n v="26872"/>
    <n v="26.326000000000001"/>
    <n v="707432.272"/>
    <n v="2.4500000000000002"/>
    <n v="8.1"/>
    <n v="217663.19999999998"/>
    <x v="0"/>
  </r>
  <r>
    <n v="2016"/>
    <s v="BIT"/>
    <s v="Coal"/>
    <n v="35612"/>
    <n v="26.117999999999999"/>
    <n v="930114.2159999999"/>
    <n v="2.54"/>
    <n v="8.1999999999999993"/>
    <n v="292018.39999999997"/>
    <x v="0"/>
  </r>
  <r>
    <n v="2016"/>
    <s v="SUB"/>
    <s v="Coal"/>
    <n v="35060"/>
    <n v="17.48"/>
    <n v="612848.80000000005"/>
    <n v="0.19"/>
    <n v="4.5999999999999996"/>
    <n v="161276"/>
    <x v="0"/>
  </r>
  <r>
    <n v="2016"/>
    <s v="SUB"/>
    <s v="Coal"/>
    <n v="53280"/>
    <n v="17.79"/>
    <n v="947851.2"/>
    <n v="0.23"/>
    <n v="5.4"/>
    <n v="287712"/>
    <x v="0"/>
  </r>
  <r>
    <n v="2016"/>
    <s v="SUB"/>
    <s v="Coal"/>
    <n v="107132"/>
    <n v="17.59"/>
    <n v="1884451.88"/>
    <n v="0.21"/>
    <n v="4.3"/>
    <n v="460667.6"/>
    <x v="0"/>
  </r>
  <r>
    <n v="2016"/>
    <s v="SUB"/>
    <s v="Coal"/>
    <n v="14883"/>
    <n v="18.222000000000001"/>
    <n v="271198.02600000001"/>
    <n v="0.32"/>
    <n v="4.5"/>
    <n v="66973.5"/>
    <x v="0"/>
  </r>
  <r>
    <n v="2016"/>
    <s v="SUB"/>
    <s v="Coal"/>
    <n v="15100"/>
    <n v="18.058"/>
    <n v="272675.8"/>
    <n v="0.26"/>
    <n v="5"/>
    <n v="75500"/>
    <x v="0"/>
  </r>
  <r>
    <n v="2016"/>
    <s v="SUB"/>
    <s v="Coal"/>
    <n v="42320"/>
    <n v="18.001999999999999"/>
    <n v="761844.6399999999"/>
    <n v="0.28999999999999998"/>
    <n v="5.2"/>
    <n v="220064"/>
    <x v="0"/>
  </r>
  <r>
    <n v="2016"/>
    <s v="SUB"/>
    <s v="Coal"/>
    <n v="57951"/>
    <n v="16.898"/>
    <n v="979255.99800000002"/>
    <n v="0.3"/>
    <n v="5.8"/>
    <n v="336115.8"/>
    <x v="0"/>
  </r>
  <r>
    <n v="2016"/>
    <s v="SUB"/>
    <s v="Coal"/>
    <n v="49915"/>
    <n v="17.77"/>
    <n v="886989.54999999993"/>
    <n v="0.28999999999999998"/>
    <n v="5.3"/>
    <n v="264549.5"/>
    <x v="0"/>
  </r>
  <r>
    <n v="2016"/>
    <s v="SUB"/>
    <s v="Coal"/>
    <n v="33439"/>
    <n v="17.829999999999998"/>
    <n v="596217.37"/>
    <n v="0.23"/>
    <n v="5.9"/>
    <n v="197290.1"/>
    <x v="0"/>
  </r>
  <r>
    <n v="2016"/>
    <s v="SUB"/>
    <s v="Coal"/>
    <n v="84634"/>
    <n v="17.53"/>
    <n v="1483634.02"/>
    <n v="0.2"/>
    <n v="4.5"/>
    <n v="380853"/>
    <x v="0"/>
  </r>
  <r>
    <n v="2016"/>
    <s v="BIT"/>
    <s v="Coal"/>
    <n v="1216"/>
    <n v="21.891999999999999"/>
    <n v="26620.671999999999"/>
    <n v="1.28"/>
    <n v="7.7"/>
    <n v="9363.2000000000007"/>
    <x v="0"/>
  </r>
  <r>
    <n v="2016"/>
    <s v="SUB"/>
    <s v="Coal"/>
    <n v="148530"/>
    <n v="17.96"/>
    <n v="2667598.8000000003"/>
    <n v="0.22"/>
    <n v="4.9000000000000004"/>
    <n v="727797"/>
    <x v="0"/>
  </r>
  <r>
    <n v="2016"/>
    <s v="SUB"/>
    <s v="Coal"/>
    <n v="192220"/>
    <n v="16.096"/>
    <n v="3093973.12"/>
    <n v="0.33"/>
    <n v="5.6"/>
    <n v="1076432"/>
    <x v="0"/>
  </r>
  <r>
    <n v="2016"/>
    <s v="SUB"/>
    <s v="Coal"/>
    <n v="44909"/>
    <n v="16.78"/>
    <n v="753573.02"/>
    <n v="0.3"/>
    <n v="5.9"/>
    <n v="264963.10000000003"/>
    <x v="0"/>
  </r>
  <r>
    <n v="2016"/>
    <s v="SUB"/>
    <s v="Coal"/>
    <n v="190013"/>
    <n v="20.492000000000001"/>
    <n v="3893746.3960000002"/>
    <n v="0.78"/>
    <n v="4.5"/>
    <n v="855058.5"/>
    <x v="0"/>
  </r>
  <r>
    <n v="2016"/>
    <s v="SUB"/>
    <s v="Coal"/>
    <n v="77457"/>
    <n v="17.484000000000002"/>
    <n v="1354258.1880000001"/>
    <n v="0.2"/>
    <n v="4.5"/>
    <n v="348556.5"/>
    <x v="0"/>
  </r>
  <r>
    <n v="2016"/>
    <s v="BIT"/>
    <s v="Coal"/>
    <n v="425155"/>
    <n v="21.6"/>
    <n v="9183348"/>
    <n v="0.56999999999999995"/>
    <n v="10.7"/>
    <n v="4549158.5"/>
    <x v="0"/>
  </r>
  <r>
    <n v="2016"/>
    <s v="SUB"/>
    <s v="Coal"/>
    <n v="176735"/>
    <n v="17.652000000000001"/>
    <n v="3119726.22"/>
    <n v="0.23"/>
    <n v="5.8"/>
    <n v="1025063"/>
    <x v="0"/>
  </r>
  <r>
    <n v="2016"/>
    <s v="SUB"/>
    <s v="Coal"/>
    <n v="31942"/>
    <n v="17.324000000000002"/>
    <n v="553363.2080000001"/>
    <n v="0.2"/>
    <n v="4.4000000000000004"/>
    <n v="140544.80000000002"/>
    <x v="0"/>
  </r>
  <r>
    <n v="2016"/>
    <s v="SUB"/>
    <s v="Coal"/>
    <n v="367783"/>
    <n v="17.824000000000002"/>
    <n v="6555364.1920000007"/>
    <n v="0.26"/>
    <n v="5.3"/>
    <n v="1949249.9"/>
    <x v="0"/>
  </r>
  <r>
    <n v="2016"/>
    <s v="SUB"/>
    <s v="Coal"/>
    <n v="48157"/>
    <n v="17.847999999999999"/>
    <n v="859506.13599999994"/>
    <n v="0.24"/>
    <n v="5.3"/>
    <n v="255232.1"/>
    <x v="0"/>
  </r>
  <r>
    <n v="2016"/>
    <s v="SUB"/>
    <s v="Coal"/>
    <n v="47967"/>
    <n v="17.937999999999999"/>
    <n v="860432.04599999997"/>
    <n v="0.28000000000000003"/>
    <n v="4.8"/>
    <n v="230241.6"/>
    <x v="0"/>
  </r>
  <r>
    <n v="2016"/>
    <s v="SUB"/>
    <s v="Coal"/>
    <n v="48089"/>
    <n v="17.474"/>
    <n v="840307.18599999999"/>
    <n v="0.23"/>
    <n v="6.4"/>
    <n v="307769.60000000003"/>
    <x v="0"/>
  </r>
  <r>
    <n v="2016"/>
    <s v="SUB"/>
    <s v="Coal"/>
    <n v="127955"/>
    <n v="17.414000000000001"/>
    <n v="2228208.37"/>
    <n v="0.2"/>
    <n v="4.4000000000000004"/>
    <n v="563002"/>
    <x v="0"/>
  </r>
  <r>
    <n v="2016"/>
    <s v="BIT"/>
    <s v="Coal"/>
    <n v="72379"/>
    <n v="25.31"/>
    <n v="1831912.49"/>
    <n v="4.3499999999999996"/>
    <n v="9.1"/>
    <n v="658648.9"/>
    <x v="0"/>
  </r>
  <r>
    <n v="2016"/>
    <s v="BIT"/>
    <s v="Coal"/>
    <n v="5298"/>
    <n v="25.28"/>
    <n v="133933.44"/>
    <n v="4.49"/>
    <n v="9.1999999999999993"/>
    <n v="48741.599999999999"/>
    <x v="0"/>
  </r>
  <r>
    <n v="2016"/>
    <s v="SUB"/>
    <s v="Coal"/>
    <n v="16213"/>
    <n v="17.010000000000002"/>
    <n v="275783.13"/>
    <n v="0.21"/>
    <n v="4.4000000000000004"/>
    <n v="71337.200000000012"/>
    <x v="0"/>
  </r>
  <r>
    <n v="2016"/>
    <s v="SUB"/>
    <s v="Coal"/>
    <n v="79950"/>
    <n v="17.96"/>
    <n v="1435902"/>
    <n v="0.28999999999999998"/>
    <n v="5.0999999999999996"/>
    <n v="407745"/>
    <x v="0"/>
  </r>
  <r>
    <n v="2016"/>
    <s v="SUB"/>
    <s v="Coal"/>
    <n v="32959"/>
    <n v="17.62"/>
    <n v="580737.58000000007"/>
    <n v="0.19"/>
    <n v="4.2"/>
    <n v="138427.80000000002"/>
    <x v="0"/>
  </r>
  <r>
    <n v="2016"/>
    <s v="SUB"/>
    <s v="Coal"/>
    <n v="16537"/>
    <n v="16.95"/>
    <n v="280302.14999999997"/>
    <n v="0.31"/>
    <n v="5.6"/>
    <n v="92607.2"/>
    <x v="0"/>
  </r>
  <r>
    <n v="2016"/>
    <s v="SUB"/>
    <s v="Coal"/>
    <n v="31544"/>
    <n v="18.100000000000001"/>
    <n v="570946.4"/>
    <n v="0.24"/>
    <n v="4.5"/>
    <n v="141948"/>
    <x v="0"/>
  </r>
  <r>
    <n v="2016"/>
    <s v="SUB"/>
    <s v="Coal"/>
    <n v="97505"/>
    <n v="16.940000000000001"/>
    <n v="1651734.7000000002"/>
    <n v="0.3"/>
    <n v="5.7"/>
    <n v="555778.5"/>
    <x v="0"/>
  </r>
  <r>
    <n v="2016"/>
    <s v="SUB"/>
    <s v="Coal"/>
    <n v="131565"/>
    <n v="17.98"/>
    <n v="2365538.7000000002"/>
    <n v="0.24"/>
    <n v="5.2"/>
    <n v="684138"/>
    <x v="0"/>
  </r>
  <r>
    <n v="2016"/>
    <s v="SUB"/>
    <s v="Coal"/>
    <n v="16767"/>
    <n v="17.7"/>
    <n v="296775.89999999997"/>
    <n v="0.27"/>
    <n v="5.2"/>
    <n v="87188.400000000009"/>
    <x v="0"/>
  </r>
  <r>
    <n v="2016"/>
    <s v="SUB"/>
    <s v="Coal"/>
    <n v="5806"/>
    <n v="17.7"/>
    <n v="102766.2"/>
    <n v="0.27"/>
    <n v="5.2"/>
    <n v="30191.200000000001"/>
    <x v="0"/>
  </r>
  <r>
    <n v="2016"/>
    <s v="SUB"/>
    <s v="Coal"/>
    <n v="122"/>
    <n v="17.7"/>
    <n v="2159.4"/>
    <n v="0.27"/>
    <n v="5.2"/>
    <n v="634.4"/>
    <x v="0"/>
  </r>
  <r>
    <n v="2016"/>
    <s v="BIT"/>
    <s v="Coal"/>
    <n v="64648"/>
    <n v="23.052"/>
    <n v="1490265.696"/>
    <n v="2.93"/>
    <n v="8.1999999999999993"/>
    <n v="530113.6"/>
    <x v="0"/>
  </r>
  <r>
    <n v="2016"/>
    <s v="BIT"/>
    <s v="Coal"/>
    <n v="9712"/>
    <n v="26.02"/>
    <n v="252706.24"/>
    <n v="2.08"/>
    <n v="7.5"/>
    <n v="72840"/>
    <x v="0"/>
  </r>
  <r>
    <n v="2016"/>
    <s v="BIT"/>
    <s v="Coal"/>
    <n v="7854"/>
    <n v="22.61"/>
    <n v="177578.94"/>
    <n v="3.16"/>
    <n v="7.4"/>
    <n v="58119.600000000006"/>
    <x v="0"/>
  </r>
  <r>
    <n v="2016"/>
    <s v="BIT"/>
    <s v="Coal"/>
    <n v="9203"/>
    <n v="23.423999999999999"/>
    <n v="215571.07199999999"/>
    <n v="2.74"/>
    <n v="8.5"/>
    <n v="78225.5"/>
    <x v="0"/>
  </r>
  <r>
    <n v="2016"/>
    <s v="BIT"/>
    <s v="Coal"/>
    <n v="19243"/>
    <n v="25.192"/>
    <n v="484769.65600000002"/>
    <n v="2.6"/>
    <n v="9"/>
    <n v="173187"/>
    <x v="0"/>
  </r>
  <r>
    <n v="2016"/>
    <s v="BIT"/>
    <s v="Coal"/>
    <n v="15861"/>
    <n v="26.178000000000001"/>
    <n v="415209.25800000003"/>
    <n v="3.05"/>
    <n v="7.8"/>
    <n v="123715.8"/>
    <x v="0"/>
  </r>
  <r>
    <n v="2016"/>
    <s v="BIT"/>
    <s v="Coal"/>
    <n v="3285"/>
    <n v="24.97"/>
    <n v="82026.45"/>
    <n v="2.04"/>
    <n v="12.8"/>
    <n v="42048"/>
    <x v="0"/>
  </r>
  <r>
    <n v="2016"/>
    <s v="BIT"/>
    <s v="Coal"/>
    <n v="30783"/>
    <n v="25.21"/>
    <n v="776039.43"/>
    <n v="2.5"/>
    <n v="8.1999999999999993"/>
    <n v="252420.59999999998"/>
    <x v="0"/>
  </r>
  <r>
    <n v="2016"/>
    <s v="BIT"/>
    <s v="Coal"/>
    <n v="30869"/>
    <n v="25.23"/>
    <n v="778824.87"/>
    <n v="2.4900000000000002"/>
    <n v="8.1999999999999993"/>
    <n v="253125.8"/>
    <x v="0"/>
  </r>
  <r>
    <n v="2016"/>
    <s v="BIT"/>
    <s v="Coal"/>
    <n v="35257"/>
    <n v="25.98"/>
    <n v="915976.86"/>
    <n v="2.98"/>
    <n v="7"/>
    <n v="246799"/>
    <x v="0"/>
  </r>
  <r>
    <n v="2016"/>
    <s v="BIT"/>
    <s v="Coal"/>
    <n v="44206"/>
    <n v="25.25"/>
    <n v="1116201.5"/>
    <n v="2.5"/>
    <n v="8.3000000000000007"/>
    <n v="366909.80000000005"/>
    <x v="0"/>
  </r>
  <r>
    <n v="2016"/>
    <s v="BIT"/>
    <s v="Coal"/>
    <n v="8045"/>
    <n v="22.26"/>
    <n v="179081.7"/>
    <n v="3.05"/>
    <n v="8.3000000000000007"/>
    <n v="66773.5"/>
    <x v="0"/>
  </r>
  <r>
    <n v="2016"/>
    <s v="BIT"/>
    <s v="Coal"/>
    <n v="76727"/>
    <n v="22.09"/>
    <n v="1694899.43"/>
    <n v="3.01"/>
    <n v="8.5"/>
    <n v="652179.5"/>
    <x v="0"/>
  </r>
  <r>
    <n v="2016"/>
    <s v="BIT"/>
    <s v="Coal"/>
    <n v="37887"/>
    <n v="25.15"/>
    <n v="952858.04999999993"/>
    <n v="3.69"/>
    <n v="8.3000000000000007"/>
    <n v="314462.10000000003"/>
    <x v="0"/>
  </r>
  <r>
    <n v="2016"/>
    <s v="SUB"/>
    <s v="Coal"/>
    <n v="110715"/>
    <n v="20.54"/>
    <n v="2274086.1"/>
    <n v="0.53"/>
    <n v="6.6"/>
    <n v="730719"/>
    <x v="0"/>
  </r>
  <r>
    <n v="2016"/>
    <s v="SUB"/>
    <s v="Coal"/>
    <n v="99091"/>
    <n v="20.54"/>
    <n v="2035329.14"/>
    <n v="0.53"/>
    <n v="6.6"/>
    <n v="654000.6"/>
    <x v="0"/>
  </r>
  <r>
    <n v="2016"/>
    <s v="SUB"/>
    <s v="Coal"/>
    <n v="179538"/>
    <n v="19.84"/>
    <n v="3562033.92"/>
    <n v="0.41"/>
    <n v="7.7"/>
    <n v="1382442.6"/>
    <x v="0"/>
  </r>
  <r>
    <n v="2016"/>
    <s v="LIG"/>
    <s v="Coal"/>
    <n v="608183"/>
    <n v="12.7"/>
    <n v="7723924.0999999996"/>
    <n v="0.6"/>
    <n v="10"/>
    <n v="6081830"/>
    <x v="1"/>
  </r>
  <r>
    <n v="2016"/>
    <s v="BIT"/>
    <s v="Coal"/>
    <n v="82756"/>
    <n v="23.59"/>
    <n v="1952214.04"/>
    <n v="2.81"/>
    <n v="8.9"/>
    <n v="736528.4"/>
    <x v="0"/>
  </r>
  <r>
    <n v="2016"/>
    <s v="BIT"/>
    <s v="Coal"/>
    <n v="10685"/>
    <n v="25.16"/>
    <n v="268834.59999999998"/>
    <n v="2.63"/>
    <n v="9.1999999999999993"/>
    <n v="98301.999999999985"/>
    <x v="0"/>
  </r>
  <r>
    <n v="2016"/>
    <s v="BIT"/>
    <s v="Coal"/>
    <n v="5009"/>
    <n v="23.61"/>
    <n v="118262.48999999999"/>
    <n v="2.5099999999999998"/>
    <n v="8.9"/>
    <n v="44580.1"/>
    <x v="0"/>
  </r>
  <r>
    <n v="2016"/>
    <s v="BIT"/>
    <s v="Coal"/>
    <n v="5270"/>
    <n v="23.64"/>
    <n v="124582.8"/>
    <n v="2.81"/>
    <n v="8.8000000000000007"/>
    <n v="46376.000000000007"/>
    <x v="0"/>
  </r>
  <r>
    <n v="2016"/>
    <s v="BIT"/>
    <s v="Coal"/>
    <n v="14291"/>
    <n v="23.58"/>
    <n v="336981.77999999997"/>
    <n v="2.48"/>
    <n v="8.5"/>
    <n v="121473.5"/>
    <x v="0"/>
  </r>
  <r>
    <n v="2016"/>
    <s v="BIT"/>
    <s v="Coal"/>
    <n v="22029"/>
    <n v="25.21"/>
    <n v="555351.09"/>
    <n v="2.66"/>
    <n v="9.1999999999999993"/>
    <n v="202666.8"/>
    <x v="0"/>
  </r>
  <r>
    <n v="2016"/>
    <s v="BIT"/>
    <s v="Coal"/>
    <n v="3465"/>
    <n v="23.65"/>
    <n v="81947.25"/>
    <n v="2.81"/>
    <n v="8.4"/>
    <n v="29106"/>
    <x v="0"/>
  </r>
  <r>
    <n v="2016"/>
    <s v="BIT"/>
    <s v="Coal"/>
    <n v="32560"/>
    <n v="22.3"/>
    <n v="726088"/>
    <n v="3.92"/>
    <n v="16.399999999999999"/>
    <n v="533984"/>
    <x v="0"/>
  </r>
  <r>
    <n v="2016"/>
    <s v="BIT"/>
    <s v="Coal"/>
    <n v="23036"/>
    <n v="22.68"/>
    <n v="522456.48"/>
    <n v="4.4800000000000004"/>
    <n v="17.100000000000001"/>
    <n v="393915.60000000003"/>
    <x v="0"/>
  </r>
  <r>
    <n v="2016"/>
    <s v="BIT"/>
    <s v="Coal"/>
    <n v="20680"/>
    <n v="23.08"/>
    <n v="477294.39999999997"/>
    <n v="2.93"/>
    <n v="8.3000000000000007"/>
    <n v="171644.00000000003"/>
    <x v="0"/>
  </r>
  <r>
    <n v="2016"/>
    <s v="BIT"/>
    <s v="Coal"/>
    <n v="17545"/>
    <n v="23.59"/>
    <n v="413886.55"/>
    <n v="2.81"/>
    <n v="8.8000000000000007"/>
    <n v="154396"/>
    <x v="0"/>
  </r>
  <r>
    <n v="2016"/>
    <s v="BIT"/>
    <s v="Coal"/>
    <n v="30812"/>
    <n v="22.22"/>
    <n v="684642.64"/>
    <n v="3.12"/>
    <n v="9.1"/>
    <n v="280389.2"/>
    <x v="0"/>
  </r>
  <r>
    <n v="2016"/>
    <s v="BIT"/>
    <s v="Coal"/>
    <n v="6842"/>
    <n v="22.83"/>
    <n v="156202.85999999999"/>
    <n v="4.3"/>
    <n v="16.600000000000001"/>
    <n v="113577.20000000001"/>
    <x v="0"/>
  </r>
  <r>
    <n v="2016"/>
    <s v="BIT"/>
    <s v="Coal"/>
    <n v="9652"/>
    <n v="23.66"/>
    <n v="228366.32"/>
    <n v="2.8"/>
    <n v="8.9"/>
    <n v="85902.8"/>
    <x v="0"/>
  </r>
  <r>
    <n v="2016"/>
    <s v="BIT"/>
    <s v="Coal"/>
    <n v="14265"/>
    <n v="23.65"/>
    <n v="337367.25"/>
    <n v="2.82"/>
    <n v="8.8000000000000007"/>
    <n v="125532.00000000001"/>
    <x v="0"/>
  </r>
  <r>
    <n v="2016"/>
    <s v="BIT"/>
    <s v="Coal"/>
    <n v="15862"/>
    <n v="23.09"/>
    <n v="366253.58"/>
    <n v="2.96"/>
    <n v="8.1999999999999993"/>
    <n v="130068.4"/>
    <x v="0"/>
  </r>
  <r>
    <n v="2016"/>
    <s v="BIT"/>
    <s v="Coal"/>
    <n v="12836"/>
    <n v="23.61"/>
    <n v="303057.96000000002"/>
    <n v="2.79"/>
    <n v="8.6999999999999993"/>
    <n v="111673.2"/>
    <x v="0"/>
  </r>
  <r>
    <n v="2016"/>
    <s v="BIT"/>
    <s v="Coal"/>
    <n v="9978"/>
    <n v="22.45"/>
    <n v="224006.1"/>
    <n v="4.51"/>
    <n v="16.7"/>
    <n v="166632.6"/>
    <x v="0"/>
  </r>
  <r>
    <n v="2016"/>
    <s v="BIT"/>
    <s v="Coal"/>
    <n v="3168"/>
    <n v="23.64"/>
    <n v="74891.520000000004"/>
    <n v="2.83"/>
    <n v="8.8000000000000007"/>
    <n v="27878.400000000001"/>
    <x v="0"/>
  </r>
  <r>
    <n v="2016"/>
    <s v="BIT"/>
    <s v="Coal"/>
    <n v="4719"/>
    <n v="23.58"/>
    <n v="111274.01999999999"/>
    <n v="2.82"/>
    <n v="8.8000000000000007"/>
    <n v="41527.200000000004"/>
    <x v="0"/>
  </r>
  <r>
    <n v="2016"/>
    <s v="BIT"/>
    <s v="Coal"/>
    <n v="36067"/>
    <n v="23.39"/>
    <n v="843607.13"/>
    <n v="3.95"/>
    <n v="13.5"/>
    <n v="486904.5"/>
    <x v="0"/>
  </r>
  <r>
    <n v="2016"/>
    <s v="BIT"/>
    <s v="Coal"/>
    <n v="15649"/>
    <n v="23.63"/>
    <n v="369785.87"/>
    <n v="1.82"/>
    <n v="11"/>
    <n v="172139"/>
    <x v="0"/>
  </r>
  <r>
    <n v="2016"/>
    <s v="BIT"/>
    <s v="Coal"/>
    <n v="6390"/>
    <n v="25.33"/>
    <n v="161858.69999999998"/>
    <n v="2.65"/>
    <n v="9"/>
    <n v="57510"/>
    <x v="0"/>
  </r>
  <r>
    <n v="2016"/>
    <s v="BIT"/>
    <s v="Coal"/>
    <n v="20625"/>
    <n v="23.02"/>
    <n v="474787.5"/>
    <n v="2.95"/>
    <n v="8.1999999999999993"/>
    <n v="169124.99999999997"/>
    <x v="0"/>
  </r>
  <r>
    <n v="2016"/>
    <s v="BIT"/>
    <s v="Coal"/>
    <n v="9728"/>
    <n v="25.12"/>
    <n v="244367.36000000002"/>
    <n v="2.61"/>
    <n v="9"/>
    <n v="87552"/>
    <x v="0"/>
  </r>
  <r>
    <n v="2016"/>
    <s v="BIT"/>
    <s v="Coal"/>
    <n v="4867"/>
    <n v="25.21"/>
    <n v="122697.07"/>
    <n v="2.6"/>
    <n v="9.1"/>
    <n v="44289.7"/>
    <x v="0"/>
  </r>
  <r>
    <n v="2016"/>
    <s v="BIT"/>
    <s v="Coal"/>
    <n v="88839"/>
    <n v="23.957999999999998"/>
    <n v="2128404.7619999996"/>
    <n v="2.65"/>
    <n v="7.4"/>
    <n v="657408.6"/>
    <x v="0"/>
  </r>
  <r>
    <n v="2016"/>
    <s v="BIT"/>
    <s v="Coal"/>
    <n v="38389"/>
    <n v="23.968"/>
    <n v="920107.55200000003"/>
    <n v="2.71"/>
    <n v="7.4"/>
    <n v="284078.60000000003"/>
    <x v="0"/>
  </r>
  <r>
    <n v="2016"/>
    <s v="SUB"/>
    <s v="Coal"/>
    <n v="16478"/>
    <n v="17.010000000000002"/>
    <n v="280290.78000000003"/>
    <n v="0.32"/>
    <n v="5.3"/>
    <n v="87333.4"/>
    <x v="0"/>
  </r>
  <r>
    <n v="2016"/>
    <s v="SUB"/>
    <s v="Coal"/>
    <n v="16475"/>
    <n v="17.010000000000002"/>
    <n v="280239.75"/>
    <n v="0.32"/>
    <n v="5.3"/>
    <n v="87317.5"/>
    <x v="0"/>
  </r>
  <r>
    <n v="2016"/>
    <s v="SUB"/>
    <s v="Coal"/>
    <n v="15116"/>
    <n v="17.100000000000001"/>
    <n v="258483.60000000003"/>
    <n v="0.23"/>
    <n v="4.2"/>
    <n v="63487.200000000004"/>
    <x v="0"/>
  </r>
  <r>
    <n v="2016"/>
    <s v="SUB"/>
    <s v="Coal"/>
    <n v="49282"/>
    <n v="17.010000000000002"/>
    <n v="838286.82000000007"/>
    <n v="0.32"/>
    <n v="5.3"/>
    <n v="261194.59999999998"/>
    <x v="0"/>
  </r>
  <r>
    <n v="2016"/>
    <s v="SUB"/>
    <s v="Coal"/>
    <n v="83354"/>
    <n v="16.920000000000002"/>
    <n v="1410349.6800000002"/>
    <n v="0.3"/>
    <n v="5.8"/>
    <n v="483453.2"/>
    <x v="0"/>
  </r>
  <r>
    <n v="2016"/>
    <s v="SUB"/>
    <s v="Coal"/>
    <n v="14037"/>
    <n v="16.95"/>
    <n v="237927.15"/>
    <n v="0.31"/>
    <n v="6"/>
    <n v="84222"/>
    <x v="0"/>
  </r>
  <r>
    <n v="2016"/>
    <s v="SUB"/>
    <s v="Coal"/>
    <n v="81378"/>
    <n v="17.73"/>
    <n v="1442831.94"/>
    <n v="0.23"/>
    <n v="5.7"/>
    <n v="463854.60000000003"/>
    <x v="0"/>
  </r>
  <r>
    <n v="2016"/>
    <s v="SUB"/>
    <s v="Coal"/>
    <n v="16474"/>
    <n v="17.649999999999999"/>
    <n v="290766.09999999998"/>
    <n v="0.22"/>
    <n v="5.6"/>
    <n v="92254.399999999994"/>
    <x v="0"/>
  </r>
  <r>
    <n v="2016"/>
    <s v="SUB"/>
    <s v="Coal"/>
    <n v="49509"/>
    <n v="17.440000000000001"/>
    <n v="863436.96000000008"/>
    <n v="0.24"/>
    <n v="4.4000000000000004"/>
    <n v="217839.6"/>
    <x v="0"/>
  </r>
  <r>
    <n v="2016"/>
    <s v="SUB"/>
    <s v="Coal"/>
    <n v="48990"/>
    <n v="17.34"/>
    <n v="849486.6"/>
    <n v="0.23"/>
    <n v="4.5"/>
    <n v="220455"/>
    <x v="0"/>
  </r>
  <r>
    <n v="2016"/>
    <s v="SUB"/>
    <s v="Coal"/>
    <n v="16251"/>
    <n v="16.82"/>
    <n v="273341.82"/>
    <n v="0.31"/>
    <n v="6.1"/>
    <n v="99131.099999999991"/>
    <x v="0"/>
  </r>
  <r>
    <n v="2016"/>
    <s v="SUB"/>
    <s v="Coal"/>
    <n v="32488"/>
    <n v="18.059999999999999"/>
    <n v="586733.27999999991"/>
    <n v="0.25"/>
    <n v="4.9000000000000004"/>
    <n v="159191.20000000001"/>
    <x v="0"/>
  </r>
  <r>
    <n v="2016"/>
    <s v="SUB"/>
    <s v="Coal"/>
    <n v="16418"/>
    <n v="17.38"/>
    <n v="285344.83999999997"/>
    <n v="0.18"/>
    <n v="4.5999999999999996"/>
    <n v="75522.799999999988"/>
    <x v="0"/>
  </r>
  <r>
    <n v="2016"/>
    <s v="SUB"/>
    <s v="Coal"/>
    <n v="16393"/>
    <n v="17.96"/>
    <n v="294418.28000000003"/>
    <n v="0.3"/>
    <n v="5"/>
    <n v="81965"/>
    <x v="0"/>
  </r>
  <r>
    <n v="2016"/>
    <s v="SUB"/>
    <s v="Coal"/>
    <n v="16381"/>
    <n v="16.98"/>
    <n v="278149.38"/>
    <n v="0.35"/>
    <n v="5.5"/>
    <n v="90095.5"/>
    <x v="0"/>
  </r>
  <r>
    <n v="2016"/>
    <s v="SUB"/>
    <s v="Coal"/>
    <n v="81278"/>
    <n v="17.579999999999998"/>
    <n v="1428867.2399999998"/>
    <n v="0.2"/>
    <n v="4.5"/>
    <n v="365751"/>
    <x v="0"/>
  </r>
  <r>
    <n v="2016"/>
    <s v="SUB"/>
    <s v="Coal"/>
    <n v="97606"/>
    <n v="16.920000000000002"/>
    <n v="1651493.5200000003"/>
    <n v="0.3"/>
    <n v="5.7"/>
    <n v="556354.20000000007"/>
    <x v="0"/>
  </r>
  <r>
    <n v="2016"/>
    <s v="SUB"/>
    <s v="Coal"/>
    <n v="47898"/>
    <n v="17.43"/>
    <n v="834862.14"/>
    <n v="0.2"/>
    <n v="4"/>
    <n v="191592"/>
    <x v="0"/>
  </r>
  <r>
    <n v="2016"/>
    <s v="SUB"/>
    <s v="Coal"/>
    <n v="493524"/>
    <n v="16.712"/>
    <n v="8247773.0879999995"/>
    <n v="0.33"/>
    <n v="4.7"/>
    <n v="2319562.8000000003"/>
    <x v="0"/>
  </r>
  <r>
    <n v="2016"/>
    <s v="BIT"/>
    <s v="Coal"/>
    <n v="14459"/>
    <n v="22.164999999999999"/>
    <n v="320483.73499999999"/>
    <n v="3.28"/>
    <n v="11"/>
    <n v="159049"/>
    <x v="0"/>
  </r>
  <r>
    <n v="2016"/>
    <s v="BIT"/>
    <s v="Coal"/>
    <n v="9556"/>
    <n v="22.501999999999999"/>
    <n v="215029.11199999999"/>
    <n v="3.25"/>
    <n v="10.8"/>
    <n v="103204.8"/>
    <x v="0"/>
  </r>
  <r>
    <n v="2016"/>
    <s v="SUB"/>
    <s v="Coal"/>
    <n v="12098"/>
    <n v="17.956"/>
    <n v="217231.68799999999"/>
    <n v="0.27"/>
    <n v="4.9000000000000004"/>
    <n v="59280.200000000004"/>
    <x v="0"/>
  </r>
  <r>
    <n v="2016"/>
    <s v="BIT"/>
    <s v="Coal"/>
    <n v="4993"/>
    <n v="25.38"/>
    <n v="126722.34"/>
    <n v="3.91"/>
    <n v="9.8000000000000007"/>
    <n v="48931.4"/>
    <x v="0"/>
  </r>
  <r>
    <n v="2016"/>
    <s v="BIT"/>
    <s v="Coal"/>
    <n v="27112"/>
    <n v="22.613"/>
    <n v="613083.65599999996"/>
    <n v="3.31"/>
    <n v="10.9"/>
    <n v="295520.8"/>
    <x v="0"/>
  </r>
  <r>
    <n v="2016"/>
    <s v="BIT"/>
    <s v="Coal"/>
    <n v="3230"/>
    <n v="19.841999999999999"/>
    <n v="64089.659999999996"/>
    <n v="0.97"/>
    <n v="27.6"/>
    <n v="89148"/>
    <x v="0"/>
  </r>
  <r>
    <n v="2016"/>
    <s v="BIT"/>
    <s v="Coal"/>
    <n v="83610"/>
    <n v="22.917999999999999"/>
    <n v="1916173.98"/>
    <n v="3.02"/>
    <n v="8.5"/>
    <n v="710685"/>
    <x v="0"/>
  </r>
  <r>
    <n v="2016"/>
    <s v="BIT"/>
    <s v="Coal"/>
    <n v="15983"/>
    <n v="23.486999999999998"/>
    <n v="375392.72099999996"/>
    <n v="2.7"/>
    <n v="8.4"/>
    <n v="134257.20000000001"/>
    <x v="0"/>
  </r>
  <r>
    <n v="2016"/>
    <s v="BIT"/>
    <s v="Coal"/>
    <n v="23961"/>
    <n v="23.495999999999999"/>
    <n v="562987.65599999996"/>
    <n v="2.38"/>
    <n v="8.9"/>
    <n v="213252.9"/>
    <x v="0"/>
  </r>
  <r>
    <n v="2016"/>
    <s v="BIT"/>
    <s v="Coal"/>
    <n v="74800"/>
    <n v="22.991"/>
    <n v="1719726.8"/>
    <n v="2.92"/>
    <n v="8.3000000000000007"/>
    <n v="620840"/>
    <x v="0"/>
  </r>
  <r>
    <n v="2016"/>
    <s v="BIT"/>
    <s v="Coal"/>
    <n v="6196"/>
    <n v="20.751000000000001"/>
    <n v="128573.19600000001"/>
    <n v="0.96"/>
    <n v="19.8"/>
    <n v="122680.8"/>
    <x v="0"/>
  </r>
  <r>
    <n v="2016"/>
    <s v="SUB"/>
    <s v="Coal"/>
    <n v="355220"/>
    <n v="16.771999999999998"/>
    <n v="5957749.8399999999"/>
    <n v="0.81"/>
    <n v="11.2"/>
    <n v="3978463.9999999995"/>
    <x v="0"/>
  </r>
  <r>
    <n v="2016"/>
    <s v="SUB"/>
    <s v="Coal"/>
    <n v="211089"/>
    <n v="17.385999999999999"/>
    <n v="3669993.3539999998"/>
    <n v="0.6"/>
    <n v="8.9"/>
    <n v="1878692.1"/>
    <x v="0"/>
  </r>
  <r>
    <n v="2016"/>
    <s v="SUB"/>
    <s v="Coal"/>
    <n v="136855"/>
    <n v="16.908000000000001"/>
    <n v="2313944.3400000003"/>
    <n v="0.3"/>
    <n v="5.8"/>
    <n v="793759"/>
    <x v="0"/>
  </r>
  <r>
    <n v="2016"/>
    <s v="SUB"/>
    <s v="Coal"/>
    <n v="17120"/>
    <n v="17.074000000000002"/>
    <n v="292306.88"/>
    <n v="0.28000000000000003"/>
    <n v="5.5"/>
    <n v="94160"/>
    <x v="0"/>
  </r>
  <r>
    <n v="2016"/>
    <s v="SUB"/>
    <s v="Coal"/>
    <n v="85652"/>
    <n v="17.085000000000001"/>
    <n v="1463364.4200000002"/>
    <n v="0.25"/>
    <n v="4.7"/>
    <n v="402564.4"/>
    <x v="0"/>
  </r>
  <r>
    <n v="2016"/>
    <s v="SUB"/>
    <s v="Coal"/>
    <n v="171259"/>
    <n v="17.308"/>
    <n v="2964150.7719999999"/>
    <n v="0.23"/>
    <n v="4.4000000000000004"/>
    <n v="753539.60000000009"/>
    <x v="0"/>
  </r>
  <r>
    <n v="2016"/>
    <s v="SUB"/>
    <s v="Coal"/>
    <n v="29805"/>
    <n v="18.021999999999998"/>
    <n v="537145.71"/>
    <n v="0.28000000000000003"/>
    <n v="4.5999999999999996"/>
    <n v="137103"/>
    <x v="0"/>
  </r>
  <r>
    <n v="2016"/>
    <s v="SUB"/>
    <s v="Coal"/>
    <n v="78593"/>
    <n v="17.606000000000002"/>
    <n v="1383708.3580000002"/>
    <n v="0.2"/>
    <n v="4.3"/>
    <n v="337949.89999999997"/>
    <x v="0"/>
  </r>
  <r>
    <n v="2016"/>
    <s v="BIT"/>
    <s v="Coal"/>
    <n v="151235"/>
    <n v="22.096"/>
    <n v="3341688.56"/>
    <n v="2.74"/>
    <n v="8.6999999999999993"/>
    <n v="1315744.5"/>
    <x v="0"/>
  </r>
  <r>
    <n v="2016"/>
    <s v="SUB"/>
    <s v="Coal"/>
    <n v="115516"/>
    <n v="16.989999999999998"/>
    <n v="1962616.8399999999"/>
    <n v="0.56000000000000005"/>
    <n v="9"/>
    <n v="1039644"/>
    <x v="0"/>
  </r>
  <r>
    <n v="2016"/>
    <s v="SUB"/>
    <s v="Coal"/>
    <n v="72912"/>
    <n v="17.32"/>
    <n v="1262835.8400000001"/>
    <n v="0.23"/>
    <n v="4.5"/>
    <n v="328104"/>
    <x v="0"/>
  </r>
  <r>
    <n v="2016"/>
    <s v="SUB"/>
    <s v="Coal"/>
    <n v="44183"/>
    <n v="16.809999999999999"/>
    <n v="742716.23"/>
    <n v="0.54"/>
    <n v="9"/>
    <n v="397647"/>
    <x v="0"/>
  </r>
  <r>
    <n v="2016"/>
    <s v="SUB"/>
    <s v="Coal"/>
    <n v="366"/>
    <n v="18.11"/>
    <n v="6628.26"/>
    <n v="0.16"/>
    <n v="4.5"/>
    <n v="1647"/>
    <x v="0"/>
  </r>
  <r>
    <n v="2016"/>
    <s v="SUB"/>
    <s v="Coal"/>
    <n v="15260"/>
    <n v="16.82"/>
    <n v="256673.2"/>
    <n v="0.72"/>
    <n v="10.199999999999999"/>
    <n v="155652"/>
    <x v="0"/>
  </r>
  <r>
    <n v="2016"/>
    <s v="SUB"/>
    <s v="Coal"/>
    <n v="28892"/>
    <n v="17.690000000000001"/>
    <n v="511099.48000000004"/>
    <n v="0.38"/>
    <n v="5.2"/>
    <n v="150238.39999999999"/>
    <x v="0"/>
  </r>
  <r>
    <n v="2016"/>
    <s v="SUB"/>
    <s v="Coal"/>
    <n v="14488"/>
    <n v="17.97"/>
    <n v="260349.36"/>
    <n v="0.22"/>
    <n v="5.2"/>
    <n v="75337.600000000006"/>
    <x v="0"/>
  </r>
  <r>
    <n v="2016"/>
    <s v="SUB"/>
    <s v="Coal"/>
    <n v="43348"/>
    <n v="17.38"/>
    <n v="753388.24"/>
    <n v="0.21"/>
    <n v="4"/>
    <n v="173392"/>
    <x v="0"/>
  </r>
  <r>
    <n v="2016"/>
    <s v="BIT"/>
    <s v="Coal"/>
    <n v="2069"/>
    <n v="16.68"/>
    <n v="34510.92"/>
    <n v="1.98"/>
    <n v="25.9"/>
    <n v="53587.1"/>
    <x v="0"/>
  </r>
  <r>
    <n v="2016"/>
    <s v="BIT"/>
    <s v="Coal"/>
    <n v="1389"/>
    <n v="25"/>
    <n v="34725"/>
    <n v="4.3"/>
    <n v="11"/>
    <n v="15279"/>
    <x v="0"/>
  </r>
  <r>
    <n v="2016"/>
    <s v="BIT"/>
    <s v="Coal"/>
    <n v="369902"/>
    <n v="25.43"/>
    <n v="9406607.8599999994"/>
    <n v="3.9"/>
    <n v="9.1999999999999993"/>
    <n v="3403098.4"/>
    <x v="0"/>
  </r>
  <r>
    <n v="2016"/>
    <s v="SUB"/>
    <s v="Coal"/>
    <n v="54871"/>
    <n v="17.602"/>
    <n v="965839.34200000006"/>
    <n v="0.24"/>
    <n v="6"/>
    <n v="329226"/>
    <x v="0"/>
  </r>
  <r>
    <n v="2016"/>
    <s v="SUB"/>
    <s v="Coal"/>
    <n v="254369"/>
    <n v="17.122"/>
    <n v="4355306.0180000002"/>
    <n v="0.24"/>
    <n v="4.8"/>
    <n v="1220971.2"/>
    <x v="0"/>
  </r>
  <r>
    <n v="2016"/>
    <s v="SUB"/>
    <s v="Coal"/>
    <n v="464389"/>
    <n v="16.73"/>
    <n v="7769227.9699999997"/>
    <n v="0.28999999999999998"/>
    <n v="5.8"/>
    <n v="2693456.1999999997"/>
    <x v="0"/>
  </r>
  <r>
    <n v="2016"/>
    <s v="SUB"/>
    <s v="Coal"/>
    <n v="28130"/>
    <n v="16.562000000000001"/>
    <n v="465889.06000000006"/>
    <n v="0.32"/>
    <n v="4.5"/>
    <n v="126585"/>
    <x v="0"/>
  </r>
  <r>
    <n v="2016"/>
    <s v="SUB"/>
    <s v="Coal"/>
    <n v="71035"/>
    <n v="16.506"/>
    <n v="1172503.71"/>
    <n v="0.32"/>
    <n v="5.3"/>
    <n v="376485.5"/>
    <x v="0"/>
  </r>
  <r>
    <n v="2016"/>
    <s v="SUB"/>
    <s v="Coal"/>
    <n v="109348"/>
    <n v="17.350000000000001"/>
    <n v="1897187.8"/>
    <n v="0.23"/>
    <n v="4.3"/>
    <n v="470196.39999999997"/>
    <x v="0"/>
  </r>
  <r>
    <n v="2016"/>
    <s v="SUB"/>
    <s v="Coal"/>
    <n v="486"/>
    <n v="17.579999999999998"/>
    <n v="8543.8799999999992"/>
    <n v="0.19"/>
    <n v="4.5"/>
    <n v="2187"/>
    <x v="0"/>
  </r>
  <r>
    <n v="2016"/>
    <s v="BIT"/>
    <s v="Coal"/>
    <n v="98271"/>
    <n v="23.346"/>
    <n v="2294234.7659999998"/>
    <n v="1.35"/>
    <n v="5.9"/>
    <n v="579798.9"/>
    <x v="0"/>
  </r>
  <r>
    <n v="2016"/>
    <s v="BIT"/>
    <s v="Coal"/>
    <n v="164412"/>
    <n v="22.872"/>
    <n v="3760431.264"/>
    <n v="3.53"/>
    <n v="9"/>
    <n v="1479708"/>
    <x v="0"/>
  </r>
  <r>
    <n v="2016"/>
    <s v="BIT"/>
    <s v="Coal"/>
    <n v="169930"/>
    <n v="22.815999999999999"/>
    <n v="3877122.88"/>
    <n v="2.56"/>
    <n v="8.3000000000000007"/>
    <n v="1410419.0000000002"/>
    <x v="0"/>
  </r>
  <r>
    <n v="2016"/>
    <s v="BIT"/>
    <s v="Coal"/>
    <n v="47007"/>
    <n v="22.936"/>
    <n v="1078152.5519999999"/>
    <n v="3.56"/>
    <n v="9.3000000000000007"/>
    <n v="437165.10000000003"/>
    <x v="0"/>
  </r>
  <r>
    <n v="2016"/>
    <s v="BIT"/>
    <s v="Coal"/>
    <n v="41846"/>
    <n v="22.02"/>
    <n v="921448.91999999993"/>
    <n v="2.52"/>
    <n v="9"/>
    <n v="376614"/>
    <x v="0"/>
  </r>
  <r>
    <n v="2016"/>
    <s v="SUB"/>
    <s v="Coal"/>
    <n v="59674"/>
    <n v="16.399999999999999"/>
    <n v="978653.59999999986"/>
    <n v="0.3"/>
    <n v="5.9"/>
    <n v="352076.60000000003"/>
    <x v="0"/>
  </r>
  <r>
    <n v="2016"/>
    <s v="BIT"/>
    <s v="Coal"/>
    <n v="70692"/>
    <n v="23.352"/>
    <n v="1650799.584"/>
    <n v="3.44"/>
    <n v="7.9"/>
    <n v="558466.80000000005"/>
    <x v="0"/>
  </r>
  <r>
    <n v="2016"/>
    <s v="SUB"/>
    <s v="Coal"/>
    <n v="15104"/>
    <n v="17.347999999999999"/>
    <n v="262024.19199999998"/>
    <n v="0.19"/>
    <n v="4.5599999999999996"/>
    <n v="68874.239999999991"/>
    <x v="0"/>
  </r>
  <r>
    <n v="2016"/>
    <s v="SUB"/>
    <s v="Coal"/>
    <n v="15092"/>
    <n v="17.388000000000002"/>
    <n v="262419.696"/>
    <n v="0.21"/>
    <n v="4.3499999999999996"/>
    <n v="65650.2"/>
    <x v="0"/>
  </r>
  <r>
    <n v="2016"/>
    <s v="SUB"/>
    <s v="Coal"/>
    <n v="45711"/>
    <n v="17.239999999999998"/>
    <n v="788057.6399999999"/>
    <n v="0.2"/>
    <n v="4.4400000000000004"/>
    <n v="202956.84000000003"/>
    <x v="0"/>
  </r>
  <r>
    <n v="2016"/>
    <s v="SUB"/>
    <s v="Coal"/>
    <n v="106553"/>
    <n v="17.344000000000001"/>
    <n v="1848055.2320000001"/>
    <n v="0.23"/>
    <n v="4.3099999999999996"/>
    <n v="459243.42999999993"/>
    <x v="0"/>
  </r>
  <r>
    <n v="2016"/>
    <s v="SUB"/>
    <s v="Coal"/>
    <n v="30555"/>
    <n v="17.184000000000001"/>
    <n v="525057.12"/>
    <n v="0.18"/>
    <n v="4.4400000000000004"/>
    <n v="135664.20000000001"/>
    <x v="0"/>
  </r>
  <r>
    <n v="2016"/>
    <s v="SUB"/>
    <s v="Coal"/>
    <n v="150682"/>
    <n v="17.34"/>
    <n v="2612825.88"/>
    <n v="0.2"/>
    <n v="4.47"/>
    <n v="673548.53999999992"/>
    <x v="0"/>
  </r>
  <r>
    <n v="2016"/>
    <s v="SUB"/>
    <s v="Coal"/>
    <n v="116939"/>
    <n v="16.829999999999998"/>
    <n v="1968083.3699999999"/>
    <n v="0.4"/>
    <n v="6"/>
    <n v="701634"/>
    <x v="0"/>
  </r>
  <r>
    <n v="2016"/>
    <s v="LIG"/>
    <s v="Coal"/>
    <n v="564616"/>
    <n v="13.48"/>
    <n v="7611023.6800000006"/>
    <n v="0.9"/>
    <n v="13.5"/>
    <n v="7622316"/>
    <x v="1"/>
  </r>
  <r>
    <n v="2016"/>
    <s v="SUB"/>
    <s v="Coal"/>
    <n v="437803"/>
    <n v="16.04"/>
    <n v="7022360.1199999992"/>
    <n v="0.3"/>
    <n v="5.3"/>
    <n v="2320355.9"/>
    <x v="0"/>
  </r>
  <r>
    <n v="2016"/>
    <s v="SUB"/>
    <s v="Coal"/>
    <n v="349520"/>
    <n v="17.149999999999999"/>
    <n v="5994267.9999999991"/>
    <n v="0.24"/>
    <n v="4.7"/>
    <n v="1642744"/>
    <x v="0"/>
  </r>
  <r>
    <n v="2016"/>
    <s v="BIT"/>
    <s v="Coal"/>
    <n v="59671"/>
    <n v="23.79"/>
    <n v="1419573.0899999999"/>
    <n v="0.96"/>
    <n v="11.2"/>
    <n v="668315.19999999995"/>
    <x v="0"/>
  </r>
  <r>
    <n v="2016"/>
    <s v="BIT"/>
    <s v="Coal"/>
    <n v="281746"/>
    <n v="22.143999999999998"/>
    <n v="6238983.4239999996"/>
    <n v="0.48"/>
    <n v="11.6"/>
    <n v="3268253.6"/>
    <x v="0"/>
  </r>
  <r>
    <n v="2016"/>
    <s v="BIT"/>
    <s v="Coal"/>
    <n v="20737"/>
    <n v="24.234000000000002"/>
    <n v="502540.45800000004"/>
    <n v="0.93"/>
    <n v="10.51"/>
    <n v="217945.87"/>
    <x v="0"/>
  </r>
  <r>
    <n v="2016"/>
    <s v="BIT"/>
    <s v="Coal"/>
    <n v="12217"/>
    <n v="24.5"/>
    <n v="299316.5"/>
    <n v="0.84"/>
    <n v="13.06"/>
    <n v="159554.02000000002"/>
    <x v="0"/>
  </r>
  <r>
    <n v="2016"/>
    <s v="BIT"/>
    <s v="Coal"/>
    <n v="31996"/>
    <n v="24.437999999999999"/>
    <n v="781918.24799999991"/>
    <n v="0.83"/>
    <n v="12.87"/>
    <n v="411788.51999999996"/>
    <x v="0"/>
  </r>
  <r>
    <n v="2016"/>
    <s v="BIT"/>
    <s v="Coal"/>
    <n v="8057"/>
    <n v="24.128"/>
    <n v="194399.296"/>
    <n v="0.97"/>
    <n v="10.41"/>
    <n v="83873.37"/>
    <x v="0"/>
  </r>
  <r>
    <n v="2016"/>
    <s v="SUB"/>
    <s v="Coal"/>
    <n v="179440"/>
    <n v="16.91"/>
    <n v="3034330.4"/>
    <n v="0.3"/>
    <n v="5.7"/>
    <n v="1022808"/>
    <x v="0"/>
  </r>
  <r>
    <n v="2016"/>
    <s v="SUB"/>
    <s v="Coal"/>
    <n v="98333"/>
    <n v="16.89"/>
    <n v="1660844.37"/>
    <n v="0.36"/>
    <n v="5.8"/>
    <n v="570331.4"/>
    <x v="0"/>
  </r>
  <r>
    <n v="2016"/>
    <s v="SUB"/>
    <s v="Coal"/>
    <n v="16593"/>
    <n v="17.829999999999998"/>
    <n v="295853.18999999994"/>
    <n v="0.24"/>
    <n v="5.8"/>
    <n v="96239.4"/>
    <x v="0"/>
  </r>
  <r>
    <n v="2016"/>
    <s v="SUB"/>
    <s v="Coal"/>
    <n v="35619"/>
    <n v="17.739999999999998"/>
    <n v="631881.05999999994"/>
    <n v="0.2"/>
    <n v="4.3"/>
    <n v="153161.69999999998"/>
    <x v="0"/>
  </r>
  <r>
    <n v="2016"/>
    <s v="SUB"/>
    <s v="Coal"/>
    <n v="14359"/>
    <n v="19"/>
    <n v="272821"/>
    <n v="0.31"/>
    <n v="4.0999999999999996"/>
    <n v="58871.899999999994"/>
    <x v="0"/>
  </r>
  <r>
    <n v="2016"/>
    <s v="SUB"/>
    <s v="Coal"/>
    <n v="74433"/>
    <n v="17.8"/>
    <n v="1324907.4000000001"/>
    <n v="0.23"/>
    <n v="5.4"/>
    <n v="401938.2"/>
    <x v="0"/>
  </r>
  <r>
    <n v="2016"/>
    <s v="SUB"/>
    <s v="Coal"/>
    <n v="16551"/>
    <n v="18.190000000000001"/>
    <n v="301062.69"/>
    <n v="0.22"/>
    <n v="4.5"/>
    <n v="74479.5"/>
    <x v="0"/>
  </r>
  <r>
    <n v="2016"/>
    <s v="SUB"/>
    <s v="Coal"/>
    <n v="16569"/>
    <n v="17.61"/>
    <n v="291780.08999999997"/>
    <n v="0.19"/>
    <n v="4.3"/>
    <n v="71246.7"/>
    <x v="0"/>
  </r>
  <r>
    <n v="2016"/>
    <s v="SUB"/>
    <s v="Coal"/>
    <n v="45326"/>
    <n v="16.684999999999999"/>
    <n v="756264.30999999994"/>
    <n v="0.37"/>
    <n v="6.7"/>
    <n v="303684.2"/>
    <x v="0"/>
  </r>
  <r>
    <n v="2016"/>
    <s v="SUB"/>
    <s v="Coal"/>
    <n v="15098"/>
    <n v="16.474"/>
    <n v="248724.45199999999"/>
    <n v="0.35"/>
    <n v="7.2"/>
    <n v="108705.60000000001"/>
    <x v="0"/>
  </r>
  <r>
    <n v="2016"/>
    <s v="SUB"/>
    <s v="Coal"/>
    <n v="45074"/>
    <n v="16.798999999999999"/>
    <n v="757198.12599999993"/>
    <n v="0.3"/>
    <n v="5.9"/>
    <n v="265936.60000000003"/>
    <x v="0"/>
  </r>
  <r>
    <n v="2016"/>
    <s v="SUB"/>
    <s v="Coal"/>
    <n v="44894"/>
    <n v="16.866"/>
    <n v="757182.20400000003"/>
    <n v="0.3"/>
    <n v="5.7"/>
    <n v="255895.80000000002"/>
    <x v="0"/>
  </r>
  <r>
    <n v="2016"/>
    <s v="SUB"/>
    <s v="Coal"/>
    <n v="14666"/>
    <n v="16.481999999999999"/>
    <n v="241725.01199999999"/>
    <n v="0.36"/>
    <n v="6.5"/>
    <n v="95329"/>
    <x v="0"/>
  </r>
  <r>
    <n v="2016"/>
    <s v="SUB"/>
    <s v="Coal"/>
    <n v="60333"/>
    <n v="17.759"/>
    <n v="1071453.747"/>
    <n v="0.23"/>
    <n v="6"/>
    <n v="361998"/>
    <x v="0"/>
  </r>
  <r>
    <n v="2016"/>
    <s v="SUB"/>
    <s v="Coal"/>
    <n v="60232"/>
    <n v="16.731999999999999"/>
    <n v="1007801.8239999999"/>
    <n v="0.3"/>
    <n v="6.1"/>
    <n v="367415.19999999995"/>
    <x v="0"/>
  </r>
  <r>
    <n v="2016"/>
    <s v="SUB"/>
    <s v="Coal"/>
    <n v="72788"/>
    <n v="16.652999999999999"/>
    <n v="1212138.564"/>
    <n v="0.36"/>
    <n v="5.8"/>
    <n v="422170.39999999997"/>
    <x v="0"/>
  </r>
  <r>
    <n v="2016"/>
    <s v="SUB"/>
    <s v="Coal"/>
    <n v="75044"/>
    <n v="16.710999999999999"/>
    <n v="1254060.284"/>
    <n v="0.35"/>
    <n v="5.0999999999999996"/>
    <n v="382724.39999999997"/>
    <x v="0"/>
  </r>
  <r>
    <n v="2016"/>
    <s v="SUB"/>
    <s v="Coal"/>
    <n v="14510"/>
    <n v="16.728000000000002"/>
    <n v="242723.28000000003"/>
    <n v="0.35"/>
    <n v="5.5"/>
    <n v="79805"/>
    <x v="0"/>
  </r>
  <r>
    <n v="2016"/>
    <s v="SUB"/>
    <s v="Coal"/>
    <n v="30196"/>
    <n v="16.577000000000002"/>
    <n v="500559.09200000006"/>
    <n v="0.33"/>
    <n v="5.0999999999999996"/>
    <n v="153999.59999999998"/>
    <x v="0"/>
  </r>
  <r>
    <n v="2016"/>
    <s v="LIG"/>
    <s v="Coal"/>
    <n v="879135"/>
    <n v="13.86"/>
    <n v="12184811.1"/>
    <n v="0.9"/>
    <n v="15.7"/>
    <n v="13802419.5"/>
    <x v="1"/>
  </r>
  <r>
    <n v="2016"/>
    <s v="SUB"/>
    <s v="Coal"/>
    <n v="32725"/>
    <n v="16.835999999999999"/>
    <n v="550958.1"/>
    <n v="0.3"/>
    <n v="5.8"/>
    <n v="189805"/>
    <x v="0"/>
  </r>
  <r>
    <n v="2016"/>
    <s v="SUB"/>
    <s v="Coal"/>
    <n v="49337"/>
    <n v="17.922000000000001"/>
    <n v="884217.71400000004"/>
    <n v="0.24"/>
    <n v="5.4"/>
    <n v="266419.80000000005"/>
    <x v="0"/>
  </r>
  <r>
    <n v="2016"/>
    <s v="SUB"/>
    <s v="Coal"/>
    <n v="98543"/>
    <n v="17.404"/>
    <n v="1715042.372"/>
    <n v="0.2"/>
    <n v="4.4000000000000004"/>
    <n v="433589.2"/>
    <x v="0"/>
  </r>
  <r>
    <n v="2016"/>
    <s v="SUB"/>
    <s v="Coal"/>
    <n v="231714"/>
    <n v="16.893999999999998"/>
    <n v="3914576.3159999996"/>
    <n v="0.3"/>
    <n v="5.8"/>
    <n v="1343941.2"/>
    <x v="0"/>
  </r>
  <r>
    <n v="2016"/>
    <s v="LIG"/>
    <s v="Coal"/>
    <n v="214234"/>
    <n v="10.3"/>
    <n v="2206610.2000000002"/>
    <n v="2.54"/>
    <n v="29.7"/>
    <n v="6362749.7999999998"/>
    <x v="1"/>
  </r>
  <r>
    <n v="2016"/>
    <s v="SUB"/>
    <s v="Coal"/>
    <n v="65464"/>
    <n v="17.468"/>
    <n v="1143525.152"/>
    <n v="0.2"/>
    <n v="4.5999999999999996"/>
    <n v="301134.39999999997"/>
    <x v="0"/>
  </r>
  <r>
    <n v="2016"/>
    <s v="SUB"/>
    <s v="Coal"/>
    <n v="218582"/>
    <n v="17.908000000000001"/>
    <n v="3914366.4560000002"/>
    <n v="0.27"/>
    <n v="4.8"/>
    <n v="1049193.5999999999"/>
    <x v="0"/>
  </r>
  <r>
    <n v="2016"/>
    <s v="SUB"/>
    <s v="Coal"/>
    <n v="230013"/>
    <n v="17.533999999999999"/>
    <n v="4033047.9419999998"/>
    <n v="0.25"/>
    <n v="5.0999999999999996"/>
    <n v="1173066.2999999998"/>
    <x v="0"/>
  </r>
  <r>
    <n v="2016"/>
    <s v="SUB"/>
    <s v="Coal"/>
    <n v="31610"/>
    <n v="17.608000000000001"/>
    <n v="556588.88"/>
    <n v="0.21"/>
    <n v="4.5"/>
    <n v="142245"/>
    <x v="0"/>
  </r>
  <r>
    <n v="2016"/>
    <s v="SUB"/>
    <s v="Coal"/>
    <n v="15747"/>
    <n v="17.724"/>
    <n v="279099.82799999998"/>
    <n v="0.19"/>
    <n v="4.3"/>
    <n v="67712.099999999991"/>
    <x v="0"/>
  </r>
  <r>
    <n v="2016"/>
    <s v="SUB"/>
    <s v="Coal"/>
    <n v="106475"/>
    <n v="17.052"/>
    <n v="1815611.7"/>
    <n v="0.25"/>
    <n v="5.0999999999999996"/>
    <n v="543022.5"/>
    <x v="0"/>
  </r>
  <r>
    <n v="2016"/>
    <s v="SUB"/>
    <s v="Coal"/>
    <n v="76171"/>
    <n v="17.718"/>
    <n v="1349597.7779999999"/>
    <n v="0.37"/>
    <n v="5.5"/>
    <n v="418940.5"/>
    <x v="0"/>
  </r>
  <r>
    <n v="2016"/>
    <s v="SUB"/>
    <s v="Coal"/>
    <n v="274882"/>
    <n v="17.707999999999998"/>
    <n v="4867610.4559999993"/>
    <n v="0.24"/>
    <n v="5.8"/>
    <n v="1594315.5999999999"/>
    <x v="0"/>
  </r>
  <r>
    <n v="2016"/>
    <s v="SUB"/>
    <s v="Coal"/>
    <n v="73347"/>
    <n v="17.899999999999999"/>
    <n v="1312911.2999999998"/>
    <n v="0.26"/>
    <n v="5.0999999999999996"/>
    <n v="374069.69999999995"/>
    <x v="0"/>
  </r>
  <r>
    <n v="2016"/>
    <s v="SUB"/>
    <s v="Coal"/>
    <n v="120195"/>
    <n v="16.045999999999999"/>
    <n v="1928648.97"/>
    <n v="0.43"/>
    <n v="5.2"/>
    <n v="625014"/>
    <x v="0"/>
  </r>
  <r>
    <n v="2016"/>
    <s v="BIT"/>
    <s v="Coal"/>
    <n v="110021"/>
    <n v="23.51"/>
    <n v="2586593.71"/>
    <n v="3.34"/>
    <n v="7.5"/>
    <n v="825157.5"/>
    <x v="0"/>
  </r>
  <r>
    <n v="2016"/>
    <s v="BIT"/>
    <s v="Coal"/>
    <n v="203043"/>
    <n v="22.27"/>
    <n v="4521767.6100000003"/>
    <n v="3.02"/>
    <n v="9.4"/>
    <n v="1908604.2000000002"/>
    <x v="0"/>
  </r>
  <r>
    <n v="2016"/>
    <s v="SUB"/>
    <s v="Coal"/>
    <n v="56179"/>
    <n v="16.77"/>
    <n v="942121.83"/>
    <n v="0.36"/>
    <n v="5.4"/>
    <n v="303366.60000000003"/>
    <x v="0"/>
  </r>
  <r>
    <n v="2016"/>
    <s v="SUB"/>
    <s v="Coal"/>
    <n v="14101"/>
    <n v="16.52"/>
    <n v="232948.52"/>
    <n v="0.26"/>
    <n v="4.3"/>
    <n v="60634.299999999996"/>
    <x v="0"/>
  </r>
  <r>
    <n v="2016"/>
    <s v="SUB"/>
    <s v="Coal"/>
    <n v="28249"/>
    <n v="16.850000000000001"/>
    <n v="475995.65"/>
    <n v="0.32"/>
    <n v="5.3"/>
    <n v="149719.69999999998"/>
    <x v="0"/>
  </r>
  <r>
    <n v="2016"/>
    <s v="SUB"/>
    <s v="Coal"/>
    <n v="28185"/>
    <n v="16.88"/>
    <n v="475762.8"/>
    <n v="0.34"/>
    <n v="8"/>
    <n v="225480"/>
    <x v="0"/>
  </r>
  <r>
    <n v="2016"/>
    <s v="SUB"/>
    <s v="Coal"/>
    <n v="42249"/>
    <n v="16.66"/>
    <n v="703868.34"/>
    <n v="0.28000000000000003"/>
    <n v="4.3"/>
    <n v="181670.69999999998"/>
    <x v="0"/>
  </r>
  <r>
    <n v="2016"/>
    <s v="BIT"/>
    <s v="Coal"/>
    <n v="12991"/>
    <n v="25.1"/>
    <n v="326074.10000000003"/>
    <n v="1.57"/>
    <n v="10.3"/>
    <n v="133807.30000000002"/>
    <x v="0"/>
  </r>
  <r>
    <n v="2016"/>
    <s v="BIT"/>
    <s v="Coal"/>
    <n v="56530"/>
    <n v="26.08"/>
    <n v="1474302.4"/>
    <n v="1.34"/>
    <n v="8.5"/>
    <n v="480505"/>
    <x v="0"/>
  </r>
  <r>
    <n v="2016"/>
    <s v="BIT"/>
    <s v="Coal"/>
    <n v="66660"/>
    <n v="23.78"/>
    <n v="1585174.8"/>
    <n v="1.29"/>
    <n v="11.7"/>
    <n v="779922"/>
    <x v="0"/>
  </r>
  <r>
    <n v="2016"/>
    <s v="SUB"/>
    <s v="Coal"/>
    <n v="61293"/>
    <n v="16.760000000000002"/>
    <n v="1027270.68"/>
    <n v="0.34"/>
    <n v="5.3"/>
    <n v="324852.89999999997"/>
    <x v="0"/>
  </r>
  <r>
    <n v="2016"/>
    <s v="SUB"/>
    <s v="Coal"/>
    <n v="76627"/>
    <n v="18.173999999999999"/>
    <n v="1392619.098"/>
    <n v="0.24"/>
    <n v="4.5999999999999996"/>
    <n v="352484.19999999995"/>
    <x v="0"/>
  </r>
  <r>
    <n v="2016"/>
    <s v="SUB"/>
    <s v="Coal"/>
    <n v="31845"/>
    <n v="17.158000000000001"/>
    <n v="546396.51"/>
    <n v="0.28000000000000003"/>
    <n v="4.5"/>
    <n v="143302.5"/>
    <x v="0"/>
  </r>
  <r>
    <n v="2016"/>
    <s v="SUB"/>
    <s v="Coal"/>
    <n v="79908"/>
    <n v="17.614000000000001"/>
    <n v="1407499.5120000001"/>
    <n v="0.25"/>
    <n v="4.3"/>
    <n v="343604.39999999997"/>
    <x v="0"/>
  </r>
  <r>
    <n v="2016"/>
    <s v="SUB"/>
    <s v="Coal"/>
    <n v="207339"/>
    <n v="17.058"/>
    <n v="3536788.662"/>
    <n v="0.3"/>
    <n v="4.7"/>
    <n v="974493.3"/>
    <x v="0"/>
  </r>
  <r>
    <n v="2016"/>
    <s v="SUB"/>
    <s v="Coal"/>
    <n v="381190"/>
    <n v="16.664000000000001"/>
    <n v="6352150.1600000001"/>
    <n v="0.38"/>
    <n v="4.9000000000000004"/>
    <n v="1867831.0000000002"/>
    <x v="0"/>
  </r>
  <r>
    <n v="2016"/>
    <s v="SUB"/>
    <s v="Coal"/>
    <n v="31707"/>
    <n v="17.872"/>
    <n v="566667.50399999996"/>
    <n v="0.32"/>
    <n v="4.5"/>
    <n v="142681.5"/>
    <x v="0"/>
  </r>
  <r>
    <n v="2016"/>
    <s v="BIT"/>
    <s v="Coal"/>
    <n v="23471"/>
    <n v="26.186"/>
    <n v="614611.60600000003"/>
    <n v="3.01"/>
    <n v="7.59"/>
    <n v="178144.88999999998"/>
    <x v="0"/>
  </r>
  <r>
    <n v="2016"/>
    <s v="BIT"/>
    <s v="Coal"/>
    <n v="21516"/>
    <n v="25.835999999999999"/>
    <n v="555887.37599999993"/>
    <n v="2.74"/>
    <n v="7.91"/>
    <n v="170191.56"/>
    <x v="0"/>
  </r>
  <r>
    <n v="2016"/>
    <s v="BIT"/>
    <s v="Coal"/>
    <n v="112251"/>
    <n v="25.058"/>
    <n v="2812785.5580000002"/>
    <n v="4.3499999999999996"/>
    <n v="9.25"/>
    <n v="1038321.75"/>
    <x v="0"/>
  </r>
  <r>
    <n v="2016"/>
    <s v="BIT"/>
    <s v="Coal"/>
    <n v="40357"/>
    <n v="26.167999999999999"/>
    <n v="1056061.976"/>
    <n v="3.67"/>
    <n v="8.06"/>
    <n v="325277.42000000004"/>
    <x v="0"/>
  </r>
  <r>
    <n v="2016"/>
    <s v="LIG"/>
    <s v="Coal"/>
    <n v="8553"/>
    <n v="15"/>
    <n v="128295"/>
    <n v="0.16"/>
    <n v="8.8000000000000007"/>
    <n v="75266.400000000009"/>
    <x v="1"/>
  </r>
  <r>
    <n v="2016"/>
    <s v="WC"/>
    <s v="Coal"/>
    <n v="3158"/>
    <n v="15"/>
    <n v="47370"/>
    <n v="0.16"/>
    <n v="8.8000000000000007"/>
    <n v="27790.400000000001"/>
    <x v="0"/>
  </r>
  <r>
    <n v="2016"/>
    <s v="LIG"/>
    <s v="Coal"/>
    <n v="399105"/>
    <n v="13.14"/>
    <n v="5244239.7"/>
    <n v="1.06"/>
    <n v="11.5"/>
    <n v="4589707.5"/>
    <x v="1"/>
  </r>
  <r>
    <n v="2016"/>
    <s v="BIT"/>
    <s v="Coal"/>
    <n v="35378"/>
    <n v="22.327999999999999"/>
    <n v="789919.98399999994"/>
    <n v="0.53"/>
    <n v="12.9"/>
    <n v="456376.2"/>
    <x v="0"/>
  </r>
  <r>
    <n v="2016"/>
    <s v="BIT"/>
    <s v="Coal"/>
    <n v="99191"/>
    <n v="23.42"/>
    <n v="2323053.2200000002"/>
    <n v="1.06"/>
    <n v="13.2"/>
    <n v="1309321.2"/>
    <x v="0"/>
  </r>
  <r>
    <n v="2016"/>
    <s v="BIT"/>
    <s v="Coal"/>
    <n v="59849"/>
    <n v="22.542000000000002"/>
    <n v="1349116.1580000001"/>
    <n v="0.42"/>
    <n v="8.1"/>
    <n v="484776.89999999997"/>
    <x v="0"/>
  </r>
  <r>
    <n v="2016"/>
    <s v="BIT"/>
    <s v="Coal"/>
    <n v="159775"/>
    <n v="20.673999999999999"/>
    <n v="3303188.35"/>
    <n v="0.39"/>
    <n v="13.5"/>
    <n v="2156962.5"/>
    <x v="0"/>
  </r>
  <r>
    <n v="2016"/>
    <s v="BIT"/>
    <s v="Coal"/>
    <n v="48398"/>
    <n v="22.462"/>
    <n v="1087115.8759999999"/>
    <n v="0.52"/>
    <n v="13.1"/>
    <n v="634013.79999999993"/>
    <x v="0"/>
  </r>
  <r>
    <n v="2016"/>
    <s v="SUB"/>
    <s v="Coal"/>
    <n v="79676"/>
    <n v="20.167999999999999"/>
    <n v="1606905.568"/>
    <n v="1.03"/>
    <n v="9"/>
    <n v="717084"/>
    <x v="0"/>
  </r>
  <r>
    <n v="2016"/>
    <s v="BIT"/>
    <s v="Coal"/>
    <n v="22311"/>
    <n v="23.04"/>
    <n v="514045.44"/>
    <n v="2.92"/>
    <n v="8.1999999999999993"/>
    <n v="182950.19999999998"/>
    <x v="0"/>
  </r>
  <r>
    <n v="2016"/>
    <s v="BIT"/>
    <s v="Coal"/>
    <n v="36272"/>
    <n v="22.28"/>
    <n v="808140.16"/>
    <n v="3.15"/>
    <n v="8.8000000000000007"/>
    <n v="319193.60000000003"/>
    <x v="0"/>
  </r>
  <r>
    <n v="2016"/>
    <s v="BIT"/>
    <s v="Coal"/>
    <n v="17089"/>
    <n v="22.41"/>
    <n v="382964.49"/>
    <n v="3.27"/>
    <n v="7.8"/>
    <n v="133294.19999999998"/>
    <x v="0"/>
  </r>
  <r>
    <n v="2016"/>
    <s v="SUB"/>
    <s v="Coal"/>
    <n v="81207"/>
    <n v="17.920000000000002"/>
    <n v="1455229.4400000002"/>
    <n v="0.27"/>
    <n v="5.2"/>
    <n v="422276.4"/>
    <x v="0"/>
  </r>
  <r>
    <n v="2016"/>
    <s v="SUB"/>
    <s v="Coal"/>
    <n v="163711"/>
    <n v="16.96"/>
    <n v="2776538.56"/>
    <n v="0.3"/>
    <n v="5.6"/>
    <n v="916781.6"/>
    <x v="0"/>
  </r>
  <r>
    <n v="2016"/>
    <s v="SUB"/>
    <s v="Coal"/>
    <n v="65484"/>
    <n v="17.47"/>
    <n v="1144005.48"/>
    <n v="0.21"/>
    <n v="4.4000000000000004"/>
    <n v="288129.60000000003"/>
    <x v="0"/>
  </r>
  <r>
    <n v="2016"/>
    <s v="SUB"/>
    <s v="Coal"/>
    <n v="65346"/>
    <n v="16.79"/>
    <n v="1097159.3399999999"/>
    <n v="0.3"/>
    <n v="5.8"/>
    <n v="379006.8"/>
    <x v="0"/>
  </r>
  <r>
    <n v="2016"/>
    <s v="SUB"/>
    <s v="Coal"/>
    <n v="32745"/>
    <n v="18.22"/>
    <n v="596613.89999999991"/>
    <n v="0.21"/>
    <n v="4.5"/>
    <n v="147352.5"/>
    <x v="0"/>
  </r>
  <r>
    <n v="2016"/>
    <s v="LIG"/>
    <s v="Coal"/>
    <n v="600728"/>
    <n v="12.36"/>
    <n v="7424998.0800000001"/>
    <n v="1.2"/>
    <n v="20.2"/>
    <n v="12134705.6"/>
    <x v="1"/>
  </r>
  <r>
    <n v="2016"/>
    <s v="SUB"/>
    <s v="Coal"/>
    <n v="49392"/>
    <n v="17.760000000000002"/>
    <n v="877201.92000000004"/>
    <n v="0.24"/>
    <n v="5.6"/>
    <n v="276595.19999999995"/>
    <x v="0"/>
  </r>
  <r>
    <n v="2016"/>
    <s v="SUB"/>
    <s v="Coal"/>
    <n v="32878"/>
    <n v="18"/>
    <n v="591804"/>
    <n v="0.34"/>
    <n v="5"/>
    <n v="164390"/>
    <x v="0"/>
  </r>
  <r>
    <n v="2016"/>
    <s v="SUB"/>
    <s v="Coal"/>
    <n v="16473"/>
    <n v="17.670000000000002"/>
    <n v="291077.91000000003"/>
    <n v="0.23"/>
    <n v="6"/>
    <n v="98838"/>
    <x v="0"/>
  </r>
  <r>
    <n v="2016"/>
    <s v="SUB"/>
    <s v="Coal"/>
    <n v="49192"/>
    <n v="18.03"/>
    <n v="886931.76"/>
    <n v="0.3"/>
    <n v="5"/>
    <n v="245960"/>
    <x v="0"/>
  </r>
  <r>
    <n v="2016"/>
    <s v="SUB"/>
    <s v="Coal"/>
    <n v="65791"/>
    <n v="17.46"/>
    <n v="1148710.8600000001"/>
    <n v="0.2"/>
    <n v="4.5"/>
    <n v="296059.5"/>
    <x v="0"/>
  </r>
  <r>
    <n v="2016"/>
    <s v="SUB"/>
    <s v="Coal"/>
    <n v="16376"/>
    <n v="17.78"/>
    <n v="291165.28000000003"/>
    <n v="0.3"/>
    <n v="5.2"/>
    <n v="85155.199999999997"/>
    <x v="0"/>
  </r>
  <r>
    <n v="2016"/>
    <s v="SUB"/>
    <s v="Coal"/>
    <n v="32641"/>
    <n v="17.62"/>
    <n v="575134.42000000004"/>
    <n v="0.24"/>
    <n v="6.3"/>
    <n v="205638.3"/>
    <x v="0"/>
  </r>
  <r>
    <n v="2016"/>
    <s v="BIT"/>
    <s v="Coal"/>
    <n v="87974"/>
    <n v="22.82"/>
    <n v="2007566.68"/>
    <n v="3.85"/>
    <n v="9.8000000000000007"/>
    <n v="862145.20000000007"/>
    <x v="0"/>
  </r>
  <r>
    <n v="2016"/>
    <s v="BIT"/>
    <s v="Coal"/>
    <n v="47705"/>
    <n v="23.31"/>
    <n v="1112003.55"/>
    <n v="3.44"/>
    <n v="7.8"/>
    <n v="372099"/>
    <x v="0"/>
  </r>
  <r>
    <n v="2016"/>
    <s v="SUB"/>
    <s v="Coal"/>
    <n v="109683"/>
    <n v="17.736000000000001"/>
    <n v="1945337.6880000001"/>
    <n v="0.24"/>
    <n v="5.7"/>
    <n v="625193.1"/>
    <x v="0"/>
  </r>
  <r>
    <n v="2016"/>
    <s v="SUB"/>
    <s v="Coal"/>
    <n v="110582"/>
    <n v="17.974"/>
    <n v="1987600.868"/>
    <n v="0.28000000000000003"/>
    <n v="5"/>
    <n v="552910"/>
    <x v="0"/>
  </r>
  <r>
    <n v="2016"/>
    <s v="SUB"/>
    <s v="Coal"/>
    <n v="66008"/>
    <n v="16.852"/>
    <n v="1112366.8160000001"/>
    <n v="0.3"/>
    <n v="5.2"/>
    <n v="343241.60000000003"/>
    <x v="0"/>
  </r>
  <r>
    <n v="2016"/>
    <s v="BIT"/>
    <s v="Coal"/>
    <n v="52522"/>
    <n v="23.11"/>
    <n v="1213783.42"/>
    <n v="2.91"/>
    <n v="8.1"/>
    <n v="425428.19999999995"/>
    <x v="0"/>
  </r>
  <r>
    <n v="2016"/>
    <s v="BIT"/>
    <s v="Coal"/>
    <n v="31720"/>
    <n v="22.86"/>
    <n v="725119.2"/>
    <n v="2.61"/>
    <n v="8.4"/>
    <n v="266448"/>
    <x v="0"/>
  </r>
  <r>
    <n v="2016"/>
    <s v="BIT"/>
    <s v="Coal"/>
    <n v="42320"/>
    <n v="23.65"/>
    <n v="1000867.9999999999"/>
    <n v="2.93"/>
    <n v="8.1999999999999993"/>
    <n v="347023.99999999994"/>
    <x v="0"/>
  </r>
  <r>
    <n v="2016"/>
    <s v="LIG"/>
    <s v="Coal"/>
    <n v="192689"/>
    <n v="13.584"/>
    <n v="2617487.3759999997"/>
    <n v="0.88"/>
    <n v="15.4"/>
    <n v="2967410.6"/>
    <x v="1"/>
  </r>
  <r>
    <n v="2016"/>
    <s v="BIT"/>
    <s v="Coal"/>
    <n v="26103"/>
    <n v="25.19"/>
    <n v="657534.57000000007"/>
    <n v="0.8"/>
    <n v="10.1"/>
    <n v="263640.3"/>
    <x v="0"/>
  </r>
  <r>
    <n v="2016"/>
    <s v="BIT"/>
    <s v="Coal"/>
    <n v="11289"/>
    <n v="24.678000000000001"/>
    <n v="278589.94199999998"/>
    <n v="0.85"/>
    <n v="11.7"/>
    <n v="132081.29999999999"/>
    <x v="0"/>
  </r>
  <r>
    <n v="2016"/>
    <s v="BIT"/>
    <s v="Coal"/>
    <n v="10130"/>
    <n v="23.603999999999999"/>
    <n v="239108.52"/>
    <n v="0.73"/>
    <n v="20.399999999999999"/>
    <n v="206652"/>
    <x v="0"/>
  </r>
  <r>
    <n v="2016"/>
    <s v="BIT"/>
    <s v="Coal"/>
    <n v="12445"/>
    <n v="26.132000000000001"/>
    <n v="325212.74"/>
    <n v="0.64"/>
    <n v="8.1999999999999993"/>
    <n v="102048.99999999999"/>
    <x v="0"/>
  </r>
  <r>
    <n v="2016"/>
    <s v="BIT"/>
    <s v="Coal"/>
    <n v="24074"/>
    <n v="24.18"/>
    <n v="582109.31999999995"/>
    <n v="0.72"/>
    <n v="13"/>
    <n v="312962"/>
    <x v="0"/>
  </r>
  <r>
    <n v="2016"/>
    <s v="BIT"/>
    <s v="Coal"/>
    <n v="11314"/>
    <n v="26.771999999999998"/>
    <n v="302898.408"/>
    <n v="1.18"/>
    <n v="7.9"/>
    <n v="89380.6"/>
    <x v="0"/>
  </r>
  <r>
    <n v="2016"/>
    <s v="BIT"/>
    <s v="Coal"/>
    <n v="46983"/>
    <n v="24.795000000000002"/>
    <n v="1164943.4850000001"/>
    <n v="0.83"/>
    <n v="11.5"/>
    <n v="540304.5"/>
    <x v="0"/>
  </r>
  <r>
    <n v="2016"/>
    <s v="BIT"/>
    <s v="Coal"/>
    <n v="11328"/>
    <n v="26.021999999999998"/>
    <n v="294777.21599999996"/>
    <n v="1.04"/>
    <n v="8.1999999999999993"/>
    <n v="92889.599999999991"/>
    <x v="0"/>
  </r>
  <r>
    <n v="2016"/>
    <s v="SUB"/>
    <s v="Coal"/>
    <n v="70813"/>
    <n v="17.82"/>
    <n v="1261887.6599999999"/>
    <n v="0.3"/>
    <n v="5.2"/>
    <n v="368227.60000000003"/>
    <x v="0"/>
  </r>
  <r>
    <n v="2016"/>
    <s v="SUB"/>
    <s v="Coal"/>
    <n v="53286"/>
    <n v="17.54"/>
    <n v="934636.44"/>
    <n v="0.2"/>
    <n v="4.3"/>
    <n v="229129.8"/>
    <x v="0"/>
  </r>
  <r>
    <n v="2016"/>
    <s v="SUB"/>
    <s v="Coal"/>
    <n v="35340"/>
    <n v="17.13"/>
    <n v="605374.19999999995"/>
    <n v="0.24"/>
    <n v="4.7"/>
    <n v="166098"/>
    <x v="0"/>
  </r>
  <r>
    <n v="2016"/>
    <s v="SUB"/>
    <s v="Coal"/>
    <n v="17724"/>
    <n v="17.559999999999999"/>
    <n v="311233.44"/>
    <n v="0.21"/>
    <n v="4.5"/>
    <n v="79758"/>
    <x v="0"/>
  </r>
  <r>
    <n v="2016"/>
    <s v="SUB"/>
    <s v="Coal"/>
    <n v="35485"/>
    <n v="17.68"/>
    <n v="627374.80000000005"/>
    <n v="0.26"/>
    <n v="6"/>
    <n v="212910"/>
    <x v="0"/>
  </r>
  <r>
    <n v="2016"/>
    <s v="BIT"/>
    <s v="Coal"/>
    <n v="16140"/>
    <n v="25.053999999999998"/>
    <n v="404371.56"/>
    <n v="0.85"/>
    <n v="9"/>
    <n v="145260"/>
    <x v="0"/>
  </r>
  <r>
    <n v="2016"/>
    <s v="BIT"/>
    <s v="Coal"/>
    <n v="88911"/>
    <n v="18.5"/>
    <n v="1644853.5"/>
    <n v="0.65"/>
    <n v="15.5"/>
    <n v="1378120.5"/>
    <x v="0"/>
  </r>
  <r>
    <n v="2016"/>
    <s v="LIG"/>
    <s v="Coal"/>
    <n v="382096"/>
    <n v="12.997999999999999"/>
    <n v="4966483.8080000002"/>
    <n v="0.76"/>
    <n v="15.17"/>
    <n v="5796396.3200000003"/>
    <x v="1"/>
  </r>
  <r>
    <n v="2016"/>
    <s v="SUB"/>
    <s v="Coal"/>
    <n v="13701"/>
    <n v="17.582000000000001"/>
    <n v="240890.98200000002"/>
    <n v="0.21"/>
    <n v="4.3"/>
    <n v="58914.299999999996"/>
    <x v="0"/>
  </r>
  <r>
    <n v="2016"/>
    <s v="SUB"/>
    <s v="Coal"/>
    <n v="41733"/>
    <n v="16.792000000000002"/>
    <n v="700780.53600000008"/>
    <n v="0.3"/>
    <n v="5.9"/>
    <n v="246224.7"/>
    <x v="0"/>
  </r>
  <r>
    <n v="2016"/>
    <s v="SUB"/>
    <s v="Coal"/>
    <n v="41719"/>
    <n v="18.045999999999999"/>
    <n v="752861.07400000002"/>
    <n v="0.25"/>
    <n v="5.0999999999999996"/>
    <n v="212766.9"/>
    <x v="0"/>
  </r>
  <r>
    <n v="2016"/>
    <s v="SUB"/>
    <s v="Coal"/>
    <n v="27786"/>
    <n v="18.036000000000001"/>
    <n v="501148.29600000003"/>
    <n v="0.3"/>
    <n v="4.9000000000000004"/>
    <n v="136151.40000000002"/>
    <x v="0"/>
  </r>
  <r>
    <n v="2016"/>
    <s v="SUB"/>
    <s v="Coal"/>
    <n v="124058"/>
    <n v="16.914000000000001"/>
    <n v="2098317.0120000001"/>
    <n v="0.3"/>
    <n v="5.7"/>
    <n v="707130.6"/>
    <x v="0"/>
  </r>
  <r>
    <n v="2016"/>
    <s v="SUB"/>
    <s v="Coal"/>
    <n v="55576"/>
    <n v="17.957999999999998"/>
    <n v="998033.80799999996"/>
    <n v="0.24"/>
    <n v="5.2"/>
    <n v="288995.20000000001"/>
    <x v="0"/>
  </r>
  <r>
    <n v="2016"/>
    <s v="BIT"/>
    <s v="Coal"/>
    <n v="117"/>
    <n v="26.096"/>
    <n v="3053.232"/>
    <n v="2.59"/>
    <n v="7.7"/>
    <n v="900.9"/>
    <x v="0"/>
  </r>
  <r>
    <n v="2016"/>
    <s v="BIT"/>
    <s v="Coal"/>
    <n v="59314"/>
    <n v="24.108000000000001"/>
    <n v="1429941.912"/>
    <n v="0.78"/>
    <n v="13"/>
    <n v="771082"/>
    <x v="0"/>
  </r>
  <r>
    <n v="2016"/>
    <s v="BIT"/>
    <s v="Coal"/>
    <n v="54701"/>
    <n v="24.154"/>
    <n v="1321247.9539999999"/>
    <n v="0.71"/>
    <n v="12.7"/>
    <n v="694702.7"/>
    <x v="0"/>
  </r>
  <r>
    <n v="2016"/>
    <s v="BIT"/>
    <s v="Coal"/>
    <n v="22810"/>
    <n v="24.58"/>
    <n v="560669.79999999993"/>
    <n v="0.83"/>
    <n v="11.8"/>
    <n v="269158"/>
    <x v="0"/>
  </r>
  <r>
    <n v="2016"/>
    <s v="BIT"/>
    <s v="Coal"/>
    <n v="22734"/>
    <n v="24.704000000000001"/>
    <n v="561620.73600000003"/>
    <n v="0.53"/>
    <n v="10"/>
    <n v="227340"/>
    <x v="0"/>
  </r>
  <r>
    <n v="2016"/>
    <s v="BIT"/>
    <s v="Coal"/>
    <n v="11634"/>
    <n v="26.068000000000001"/>
    <n v="303275.11200000002"/>
    <n v="2.63"/>
    <n v="8.1"/>
    <n v="94235.4"/>
    <x v="0"/>
  </r>
  <r>
    <n v="2016"/>
    <s v="BIT"/>
    <s v="Coal"/>
    <n v="44951"/>
    <n v="24.122"/>
    <n v="1084308.0219999999"/>
    <n v="0.78"/>
    <n v="12.6"/>
    <n v="566382.6"/>
    <x v="0"/>
  </r>
  <r>
    <n v="2016"/>
    <s v="BIT"/>
    <s v="Coal"/>
    <n v="48270"/>
    <n v="24.047999999999998"/>
    <n v="1160796.96"/>
    <n v="0.7"/>
    <n v="12.4"/>
    <n v="598548"/>
    <x v="0"/>
  </r>
  <r>
    <n v="2016"/>
    <s v="BIT"/>
    <s v="Coal"/>
    <n v="12350"/>
    <n v="25.204000000000001"/>
    <n v="311269.40000000002"/>
    <n v="2.96"/>
    <n v="8.9"/>
    <n v="109915"/>
    <x v="0"/>
  </r>
  <r>
    <n v="2016"/>
    <s v="BIT"/>
    <s v="Coal"/>
    <n v="47907"/>
    <n v="26.044"/>
    <n v="1247689.9080000001"/>
    <n v="2.76"/>
    <n v="7.6"/>
    <n v="364093.2"/>
    <x v="0"/>
  </r>
  <r>
    <n v="2016"/>
    <s v="SUB"/>
    <s v="Coal"/>
    <n v="190958"/>
    <n v="19.216000000000001"/>
    <n v="3669448.9280000003"/>
    <n v="0.44"/>
    <n v="9.6"/>
    <n v="1833196.8"/>
    <x v="0"/>
  </r>
  <r>
    <n v="2016"/>
    <s v="SUB"/>
    <s v="Coal"/>
    <n v="333823"/>
    <n v="18.106000000000002"/>
    <n v="6044199.2380000008"/>
    <n v="0.56999999999999995"/>
    <n v="11.9"/>
    <n v="3972493.7"/>
    <x v="0"/>
  </r>
  <r>
    <n v="2016"/>
    <s v="SUB"/>
    <s v="Coal"/>
    <n v="148410"/>
    <n v="18.106000000000002"/>
    <n v="2687111.4600000004"/>
    <n v="0.56999999999999995"/>
    <n v="11.9"/>
    <n v="1766079"/>
    <x v="0"/>
  </r>
  <r>
    <n v="2016"/>
    <s v="BIT"/>
    <s v="Coal"/>
    <n v="25190"/>
    <n v="23.884"/>
    <n v="601637.96"/>
    <n v="0.62"/>
    <n v="12"/>
    <n v="302280"/>
    <x v="0"/>
  </r>
  <r>
    <n v="2016"/>
    <s v="BIT"/>
    <s v="Coal"/>
    <n v="124268"/>
    <n v="21.411000000000001"/>
    <n v="2660702.148"/>
    <n v="0.43"/>
    <n v="12.3"/>
    <n v="1528496.4000000001"/>
    <x v="0"/>
  </r>
  <r>
    <n v="2016"/>
    <s v="BIT"/>
    <s v="Coal"/>
    <n v="31208"/>
    <n v="24.248000000000001"/>
    <n v="756731.58400000003"/>
    <n v="0.93"/>
    <n v="11.3"/>
    <n v="352650.4"/>
    <x v="0"/>
  </r>
  <r>
    <n v="2016"/>
    <s v="BIT"/>
    <s v="Coal"/>
    <n v="28122"/>
    <n v="23.962"/>
    <n v="673859.36399999994"/>
    <n v="0.63"/>
    <n v="11.8"/>
    <n v="331839.60000000003"/>
    <x v="0"/>
  </r>
  <r>
    <n v="2016"/>
    <s v="BIT"/>
    <s v="Coal"/>
    <n v="720"/>
    <n v="23.128"/>
    <n v="16652.16"/>
    <n v="0.51"/>
    <n v="11.4"/>
    <n v="8208"/>
    <x v="0"/>
  </r>
  <r>
    <n v="2016"/>
    <s v="BIT"/>
    <s v="Coal"/>
    <n v="26306"/>
    <n v="24.617999999999999"/>
    <n v="647601.10800000001"/>
    <n v="3.29"/>
    <n v="10.25"/>
    <n v="269636.5"/>
    <x v="0"/>
  </r>
  <r>
    <n v="2016"/>
    <s v="BIT"/>
    <s v="Coal"/>
    <n v="26306"/>
    <n v="24.617999999999999"/>
    <n v="647601.10800000001"/>
    <n v="3.29"/>
    <n v="10.25"/>
    <n v="269636.5"/>
    <x v="0"/>
  </r>
  <r>
    <n v="2016"/>
    <s v="BIT"/>
    <s v="Coal"/>
    <n v="13394"/>
    <n v="25.725999999999999"/>
    <n v="344574.04399999999"/>
    <n v="2.23"/>
    <n v="7.58"/>
    <n v="101526.52"/>
    <x v="0"/>
  </r>
  <r>
    <n v="2016"/>
    <s v="BIT"/>
    <s v="Coal"/>
    <n v="259172"/>
    <n v="25.198"/>
    <n v="6530616.0559999999"/>
    <n v="3.77"/>
    <n v="9.0500000000000007"/>
    <n v="2345506.6"/>
    <x v="0"/>
  </r>
  <r>
    <n v="2016"/>
    <s v="BIT"/>
    <s v="Coal"/>
    <n v="30271"/>
    <n v="26.186"/>
    <n v="792676.40599999996"/>
    <n v="2.97"/>
    <n v="7.44"/>
    <n v="225216.24000000002"/>
    <x v="0"/>
  </r>
  <r>
    <n v="2016"/>
    <s v="BIT"/>
    <s v="Coal"/>
    <n v="35660"/>
    <n v="25.39"/>
    <n v="905407.4"/>
    <n v="3.23"/>
    <n v="9.06"/>
    <n v="323079.60000000003"/>
    <x v="0"/>
  </r>
  <r>
    <n v="2016"/>
    <s v="BIT"/>
    <s v="Coal"/>
    <n v="34467"/>
    <n v="25.376000000000001"/>
    <n v="874634.59200000006"/>
    <n v="3.21"/>
    <n v="8.9600000000000009"/>
    <n v="308824.32000000001"/>
    <x v="0"/>
  </r>
  <r>
    <n v="2016"/>
    <s v="SUB"/>
    <s v="Coal"/>
    <n v="14046"/>
    <n v="18.184000000000001"/>
    <n v="255412.46400000001"/>
    <n v="0.35"/>
    <n v="4.9000000000000004"/>
    <n v="68825.400000000009"/>
    <x v="0"/>
  </r>
  <r>
    <n v="2016"/>
    <s v="SUB"/>
    <s v="Coal"/>
    <n v="41845"/>
    <n v="17.437000000000001"/>
    <n v="729651.26500000001"/>
    <n v="0.2"/>
    <n v="4.5"/>
    <n v="188302.5"/>
    <x v="0"/>
  </r>
  <r>
    <n v="2016"/>
    <s v="SUB"/>
    <s v="Coal"/>
    <n v="14030"/>
    <n v="17.981999999999999"/>
    <n v="252287.46"/>
    <n v="0.28999999999999998"/>
    <n v="4.5"/>
    <n v="63135"/>
    <x v="0"/>
  </r>
  <r>
    <n v="2016"/>
    <s v="LIG"/>
    <s v="Coal"/>
    <n v="165397"/>
    <n v="13.55"/>
    <n v="2241129.35"/>
    <n v="0.83"/>
    <n v="9.1"/>
    <n v="1505112.7"/>
    <x v="1"/>
  </r>
  <r>
    <n v="2016"/>
    <s v="SUB"/>
    <s v="Coal"/>
    <n v="120157"/>
    <n v="17.77"/>
    <n v="2135189.89"/>
    <n v="0.19"/>
    <n v="4.3"/>
    <n v="516675.1"/>
    <x v="0"/>
  </r>
  <r>
    <n v="2016"/>
    <s v="SUB"/>
    <s v="Coal"/>
    <n v="218188"/>
    <n v="18.55"/>
    <n v="4047387.4000000004"/>
    <n v="1"/>
    <n v="16.100000000000001"/>
    <n v="3512826.8000000003"/>
    <x v="0"/>
  </r>
  <r>
    <n v="2016"/>
    <s v="SUB"/>
    <s v="Coal"/>
    <n v="120626"/>
    <n v="17.670000000000002"/>
    <n v="2131461.4200000004"/>
    <n v="0.2"/>
    <n v="4.3"/>
    <n v="518691.8"/>
    <x v="0"/>
  </r>
  <r>
    <n v="2016"/>
    <s v="BIT"/>
    <s v="Coal"/>
    <n v="62687"/>
    <n v="26.16"/>
    <n v="1639891.92"/>
    <n v="2.93"/>
    <n v="7.6"/>
    <n v="476421.19999999995"/>
    <x v="0"/>
  </r>
  <r>
    <n v="2016"/>
    <s v="BIT"/>
    <s v="Coal"/>
    <n v="4801"/>
    <n v="25.16"/>
    <n v="120793.16"/>
    <n v="2.73"/>
    <n v="9.1"/>
    <n v="43689.1"/>
    <x v="0"/>
  </r>
  <r>
    <n v="2016"/>
    <s v="BIT"/>
    <s v="Coal"/>
    <n v="14964"/>
    <n v="19.13"/>
    <n v="286261.32"/>
    <n v="0.94"/>
    <n v="13.2"/>
    <n v="197524.8"/>
    <x v="0"/>
  </r>
  <r>
    <n v="2016"/>
    <s v="BIT"/>
    <s v="Coal"/>
    <n v="24392"/>
    <n v="23.562000000000001"/>
    <n v="574724.304"/>
    <n v="2.75"/>
    <n v="8.3000000000000007"/>
    <n v="202453.6"/>
    <x v="0"/>
  </r>
  <r>
    <n v="2016"/>
    <s v="BIT"/>
    <s v="Coal"/>
    <n v="75032"/>
    <n v="22.498000000000001"/>
    <n v="1688069.936"/>
    <n v="3"/>
    <n v="8.6"/>
    <n v="645275.19999999995"/>
    <x v="0"/>
  </r>
  <r>
    <n v="2016"/>
    <s v="BIT"/>
    <s v="Coal"/>
    <n v="18068"/>
    <n v="22.544"/>
    <n v="407324.99200000003"/>
    <n v="3.16"/>
    <n v="8"/>
    <n v="144544"/>
    <x v="0"/>
  </r>
  <r>
    <n v="2016"/>
    <s v="BIT"/>
    <s v="Coal"/>
    <n v="19812"/>
    <n v="22.422000000000001"/>
    <n v="444224.66399999999"/>
    <n v="3.06"/>
    <n v="9"/>
    <n v="178308"/>
    <x v="0"/>
  </r>
  <r>
    <n v="2016"/>
    <s v="BIT"/>
    <s v="Coal"/>
    <n v="5771"/>
    <n v="23.506"/>
    <n v="135653.12599999999"/>
    <n v="2.38"/>
    <n v="8.1"/>
    <n v="46745.1"/>
    <x v="0"/>
  </r>
  <r>
    <n v="2016"/>
    <s v="BIT"/>
    <s v="Coal"/>
    <n v="25292"/>
    <n v="23.152000000000001"/>
    <n v="585560.38400000008"/>
    <n v="3"/>
    <n v="8.3000000000000007"/>
    <n v="209923.6"/>
    <x v="0"/>
  </r>
  <r>
    <n v="2016"/>
    <s v="BIT"/>
    <s v="Coal"/>
    <n v="15911"/>
    <n v="23.713999999999999"/>
    <n v="377313.45399999997"/>
    <n v="2.44"/>
    <n v="8.6999999999999993"/>
    <n v="138425.69999999998"/>
    <x v="0"/>
  </r>
  <r>
    <n v="2016"/>
    <s v="BIT"/>
    <s v="Coal"/>
    <n v="37893"/>
    <n v="22.398"/>
    <n v="848727.41399999999"/>
    <n v="3.11"/>
    <n v="9.1999999999999993"/>
    <n v="348615.6"/>
    <x v="0"/>
  </r>
  <r>
    <n v="2016"/>
    <s v="BIT"/>
    <s v="Coal"/>
    <n v="2020"/>
    <n v="22.234000000000002"/>
    <n v="44912.68"/>
    <n v="3"/>
    <n v="8.9"/>
    <n v="17978"/>
    <x v="0"/>
  </r>
  <r>
    <n v="2016"/>
    <s v="BIT"/>
    <s v="Coal"/>
    <n v="38965"/>
    <n v="24.064"/>
    <n v="937653.76000000001"/>
    <n v="2.57"/>
    <n v="8.1999999999999993"/>
    <n v="319513"/>
    <x v="0"/>
  </r>
  <r>
    <n v="2016"/>
    <s v="SUB"/>
    <s v="Coal"/>
    <n v="198931"/>
    <n v="17.558"/>
    <n v="3492830.4980000001"/>
    <n v="0.2"/>
    <n v="4.4000000000000004"/>
    <n v="875296.4"/>
    <x v="0"/>
  </r>
  <r>
    <n v="2016"/>
    <s v="SUB"/>
    <s v="Coal"/>
    <n v="79775"/>
    <n v="17.774000000000001"/>
    <n v="1417920.85"/>
    <n v="0.23"/>
    <n v="5.5"/>
    <n v="438762.5"/>
    <x v="0"/>
  </r>
  <r>
    <n v="2016"/>
    <s v="BIT"/>
    <s v="Coal"/>
    <n v="226746"/>
    <n v="25.196000000000002"/>
    <n v="5713092.216"/>
    <n v="3.11"/>
    <n v="6.6"/>
    <n v="1496523.5999999999"/>
    <x v="0"/>
  </r>
  <r>
    <n v="2016"/>
    <s v="SUB"/>
    <s v="Coal"/>
    <n v="16079"/>
    <n v="17.286000000000001"/>
    <n v="277941.59400000004"/>
    <n v="0.17"/>
    <n v="5.2"/>
    <n v="83610.8"/>
    <x v="0"/>
  </r>
  <r>
    <n v="2016"/>
    <s v="SUB"/>
    <s v="Coal"/>
    <n v="14892"/>
    <n v="19.079999999999998"/>
    <n v="284139.36"/>
    <n v="0.42"/>
    <n v="4.0999999999999996"/>
    <n v="61057.2"/>
    <x v="0"/>
  </r>
  <r>
    <n v="2016"/>
    <s v="SUB"/>
    <s v="Coal"/>
    <n v="87910"/>
    <n v="18.907"/>
    <n v="1662114.37"/>
    <n v="0.33"/>
    <n v="3.7"/>
    <n v="325267"/>
    <x v="0"/>
  </r>
  <r>
    <n v="2016"/>
    <s v="SUB"/>
    <s v="Coal"/>
    <n v="235985"/>
    <n v="18.863"/>
    <n v="4451385.0549999997"/>
    <n v="0.3"/>
    <n v="3.8"/>
    <n v="896743"/>
    <x v="0"/>
  </r>
  <r>
    <n v="2016"/>
    <s v="SUB"/>
    <s v="Coal"/>
    <n v="59293"/>
    <n v="18.757000000000001"/>
    <n v="1112158.801"/>
    <n v="0.3"/>
    <n v="3.9"/>
    <n v="231242.69999999998"/>
    <x v="0"/>
  </r>
  <r>
    <n v="2016"/>
    <s v="SUB"/>
    <s v="Coal"/>
    <n v="229403"/>
    <n v="18.992999999999999"/>
    <n v="4357051.1789999995"/>
    <n v="0.43"/>
    <n v="4.7"/>
    <n v="1078194.1000000001"/>
    <x v="0"/>
  </r>
  <r>
    <n v="2016"/>
    <s v="BIT"/>
    <s v="Coal"/>
    <n v="5374"/>
    <n v="22.936"/>
    <n v="123258.064"/>
    <n v="2.84"/>
    <n v="16.2"/>
    <n v="87058.8"/>
    <x v="0"/>
  </r>
  <r>
    <n v="2016"/>
    <s v="WC"/>
    <s v="Coal"/>
    <n v="5188"/>
    <n v="16.398"/>
    <n v="85072.823999999993"/>
    <n v="1.39"/>
    <n v="28"/>
    <n v="145264"/>
    <x v="0"/>
  </r>
  <r>
    <n v="2016"/>
    <s v="BIT"/>
    <s v="Coal"/>
    <n v="10001"/>
    <n v="25.686"/>
    <n v="256885.68599999999"/>
    <n v="2.99"/>
    <n v="8.4"/>
    <n v="84008.400000000009"/>
    <x v="0"/>
  </r>
  <r>
    <n v="2016"/>
    <s v="BIT"/>
    <s v="Coal"/>
    <n v="58662"/>
    <n v="22.616"/>
    <n v="1326699.7919999999"/>
    <n v="3.81"/>
    <n v="20.2"/>
    <n v="1184972.3999999999"/>
    <x v="0"/>
  </r>
  <r>
    <n v="2016"/>
    <s v="BIT"/>
    <s v="Coal"/>
    <n v="106516"/>
    <n v="26.082000000000001"/>
    <n v="2778150.3119999999"/>
    <n v="2.75"/>
    <n v="8.4"/>
    <n v="894734.4"/>
    <x v="0"/>
  </r>
  <r>
    <n v="2016"/>
    <s v="BIT"/>
    <s v="Coal"/>
    <n v="89961"/>
    <n v="25.812000000000001"/>
    <n v="2322073.3319999999"/>
    <n v="2.58"/>
    <n v="7.9"/>
    <n v="710691.9"/>
    <x v="0"/>
  </r>
  <r>
    <n v="2016"/>
    <s v="BIT"/>
    <s v="Coal"/>
    <n v="8178"/>
    <n v="23.58"/>
    <n v="192837.24"/>
    <n v="2.74"/>
    <n v="16.100000000000001"/>
    <n v="131665.80000000002"/>
    <x v="0"/>
  </r>
  <r>
    <n v="2016"/>
    <s v="BIT"/>
    <s v="Coal"/>
    <n v="16286"/>
    <n v="21.762"/>
    <n v="354415.93200000003"/>
    <n v="2.37"/>
    <n v="19.399999999999999"/>
    <n v="315948.39999999997"/>
    <x v="0"/>
  </r>
  <r>
    <n v="2016"/>
    <s v="BIT"/>
    <s v="Coal"/>
    <n v="10351"/>
    <n v="22.155999999999999"/>
    <n v="229336.75599999999"/>
    <n v="2.9"/>
    <n v="23.3"/>
    <n v="241178.30000000002"/>
    <x v="0"/>
  </r>
  <r>
    <n v="2016"/>
    <s v="WC"/>
    <s v="Coal"/>
    <n v="1442"/>
    <n v="14.868"/>
    <n v="21439.655999999999"/>
    <n v="3.26"/>
    <n v="45.1"/>
    <n v="65034.200000000004"/>
    <x v="0"/>
  </r>
  <r>
    <n v="2016"/>
    <s v="BIT"/>
    <s v="Coal"/>
    <n v="9839"/>
    <n v="25.98"/>
    <n v="255617.22"/>
    <n v="3.01"/>
    <n v="8.1999999999999993"/>
    <n v="80679.799999999988"/>
    <x v="0"/>
  </r>
  <r>
    <n v="2016"/>
    <s v="BIT"/>
    <s v="Coal"/>
    <n v="18052"/>
    <n v="23.11"/>
    <n v="417181.72"/>
    <n v="3.26"/>
    <n v="19.8"/>
    <n v="357429.60000000003"/>
    <x v="0"/>
  </r>
  <r>
    <n v="2016"/>
    <s v="BIT"/>
    <s v="Coal"/>
    <n v="2131"/>
    <n v="24.384"/>
    <n v="51962.304000000004"/>
    <n v="2.2599999999999998"/>
    <n v="14.9"/>
    <n v="31751.9"/>
    <x v="0"/>
  </r>
  <r>
    <n v="2016"/>
    <s v="BIT"/>
    <s v="Coal"/>
    <n v="6335"/>
    <n v="17.75"/>
    <n v="112446.25"/>
    <n v="2.0499999999999998"/>
    <n v="27.1"/>
    <n v="171678.5"/>
    <x v="0"/>
  </r>
  <r>
    <n v="2016"/>
    <s v="BIT"/>
    <s v="Coal"/>
    <n v="2684"/>
    <n v="24.06"/>
    <n v="64577.039999999994"/>
    <n v="3.61"/>
    <n v="16.8"/>
    <n v="45091.200000000004"/>
    <x v="0"/>
  </r>
  <r>
    <n v="2016"/>
    <s v="BIT"/>
    <s v="Coal"/>
    <n v="8523"/>
    <n v="23.408000000000001"/>
    <n v="199506.38400000002"/>
    <n v="2.33"/>
    <n v="16.100000000000001"/>
    <n v="137220.30000000002"/>
    <x v="0"/>
  </r>
  <r>
    <n v="2016"/>
    <s v="BIT"/>
    <s v="Coal"/>
    <n v="7017"/>
    <n v="23.597999999999999"/>
    <n v="165587.166"/>
    <n v="2.2999999999999998"/>
    <n v="14.8"/>
    <n v="103851.6"/>
    <x v="0"/>
  </r>
  <r>
    <n v="2016"/>
    <s v="WC"/>
    <s v="Coal"/>
    <n v="4314"/>
    <n v="17.712"/>
    <n v="76409.567999999999"/>
    <n v="1.81"/>
    <n v="26.8"/>
    <n v="115615.2"/>
    <x v="0"/>
  </r>
  <r>
    <n v="2016"/>
    <s v="BIT"/>
    <s v="Coal"/>
    <n v="29925"/>
    <n v="25.724"/>
    <n v="769790.7"/>
    <n v="2.52"/>
    <n v="8"/>
    <n v="239400"/>
    <x v="0"/>
  </r>
  <r>
    <n v="2016"/>
    <s v="BIT"/>
    <s v="Coal"/>
    <n v="30133"/>
    <n v="26.238"/>
    <n v="790629.65399999998"/>
    <n v="2.52"/>
    <n v="8"/>
    <n v="241064"/>
    <x v="0"/>
  </r>
  <r>
    <n v="2016"/>
    <s v="BIT"/>
    <s v="Coal"/>
    <n v="3227"/>
    <n v="22.186"/>
    <n v="71594.221999999994"/>
    <n v="2.65"/>
    <n v="21.3"/>
    <n v="68735.100000000006"/>
    <x v="0"/>
  </r>
  <r>
    <n v="2016"/>
    <s v="BIT"/>
    <s v="Coal"/>
    <n v="2476"/>
    <n v="24.385999999999999"/>
    <n v="60379.735999999997"/>
    <n v="2.8"/>
    <n v="13.6"/>
    <n v="33673.599999999999"/>
    <x v="0"/>
  </r>
  <r>
    <n v="2016"/>
    <s v="BIT"/>
    <s v="Coal"/>
    <n v="30471"/>
    <n v="25.902000000000001"/>
    <n v="789259.84200000006"/>
    <n v="2.68"/>
    <n v="7.5"/>
    <n v="228532.5"/>
    <x v="0"/>
  </r>
  <r>
    <n v="2016"/>
    <s v="BIT"/>
    <s v="Coal"/>
    <n v="15255"/>
    <n v="25.616"/>
    <n v="390772.08"/>
    <n v="2.4900000000000002"/>
    <n v="8"/>
    <n v="122040"/>
    <x v="0"/>
  </r>
  <r>
    <n v="2016"/>
    <s v="BIT"/>
    <s v="Coal"/>
    <n v="5961"/>
    <n v="22.248000000000001"/>
    <n v="132620.32800000001"/>
    <n v="2.94"/>
    <n v="8.6999999999999993"/>
    <n v="51860.7"/>
    <x v="0"/>
  </r>
  <r>
    <n v="2016"/>
    <s v="BIT"/>
    <s v="Coal"/>
    <n v="5351"/>
    <n v="22.326000000000001"/>
    <n v="119466.42600000001"/>
    <n v="3.13"/>
    <n v="7.7"/>
    <n v="41202.700000000004"/>
    <x v="0"/>
  </r>
  <r>
    <n v="2016"/>
    <s v="BIT"/>
    <s v="Coal"/>
    <n v="1920"/>
    <n v="23.428000000000001"/>
    <n v="44981.760000000002"/>
    <n v="2.4300000000000002"/>
    <n v="8"/>
    <n v="15360"/>
    <x v="0"/>
  </r>
  <r>
    <n v="2016"/>
    <s v="BIT"/>
    <s v="Coal"/>
    <n v="200"/>
    <n v="22.96"/>
    <n v="4592"/>
    <n v="2.82"/>
    <n v="8.1999999999999993"/>
    <n v="1639.9999999999998"/>
    <x v="0"/>
  </r>
  <r>
    <n v="2016"/>
    <s v="BIT"/>
    <s v="Coal"/>
    <n v="6201"/>
    <n v="22.274000000000001"/>
    <n v="138121.07399999999"/>
    <n v="2.88"/>
    <n v="8.5"/>
    <n v="52708.5"/>
    <x v="0"/>
  </r>
  <r>
    <n v="2016"/>
    <s v="BIT"/>
    <s v="Coal"/>
    <n v="1694"/>
    <n v="24.148"/>
    <n v="40906.712"/>
    <n v="2.72"/>
    <n v="8.3000000000000007"/>
    <n v="14060.2"/>
    <x v="0"/>
  </r>
  <r>
    <n v="2016"/>
    <s v="SUB"/>
    <s v="Coal"/>
    <n v="64605"/>
    <n v="18.021999999999998"/>
    <n v="1164311.3099999998"/>
    <n v="0.25"/>
    <n v="5.04"/>
    <n v="325609.2"/>
    <x v="0"/>
  </r>
  <r>
    <n v="2016"/>
    <s v="SUB"/>
    <s v="Coal"/>
    <n v="32885"/>
    <n v="17.635999999999999"/>
    <n v="579959.86"/>
    <n v="0.23"/>
    <n v="6.14"/>
    <n v="201913.9"/>
    <x v="0"/>
  </r>
  <r>
    <n v="2016"/>
    <s v="SUB"/>
    <s v="Coal"/>
    <n v="410467"/>
    <n v="17.489999999999998"/>
    <n v="7179067.8299999991"/>
    <n v="0.21"/>
    <n v="4.43"/>
    <n v="1818368.8099999998"/>
    <x v="0"/>
  </r>
  <r>
    <n v="2016"/>
    <s v="BIT"/>
    <s v="Coal"/>
    <n v="3210"/>
    <n v="25"/>
    <n v="80250"/>
    <n v="0.79"/>
    <n v="7.1"/>
    <n v="22791"/>
    <x v="0"/>
  </r>
  <r>
    <n v="2016"/>
    <s v="BIT"/>
    <s v="Coal"/>
    <n v="8267"/>
    <n v="25.8"/>
    <n v="213288.6"/>
    <n v="0.63"/>
    <n v="7.8"/>
    <n v="64482.6"/>
    <x v="0"/>
  </r>
  <r>
    <n v="2016"/>
    <s v="BIT"/>
    <s v="Coal"/>
    <n v="8245"/>
    <n v="25.96"/>
    <n v="214040.2"/>
    <n v="2.2400000000000002"/>
    <n v="8.4"/>
    <n v="69258"/>
    <x v="0"/>
  </r>
  <r>
    <n v="2016"/>
    <s v="BIT"/>
    <s v="Coal"/>
    <n v="8042"/>
    <n v="25.8"/>
    <n v="207483.6"/>
    <n v="0.63"/>
    <n v="7.3"/>
    <n v="58706.6"/>
    <x v="0"/>
  </r>
  <r>
    <n v="2016"/>
    <s v="BIT"/>
    <s v="Coal"/>
    <n v="23507"/>
    <n v="25.01"/>
    <n v="587910.07000000007"/>
    <n v="0.8"/>
    <n v="8.9"/>
    <n v="209212.30000000002"/>
    <x v="0"/>
  </r>
  <r>
    <n v="2016"/>
    <s v="WC"/>
    <s v="Coal"/>
    <n v="135"/>
    <n v="16.324000000000002"/>
    <n v="2203.7400000000002"/>
    <n v="1.74"/>
    <n v="23.1"/>
    <n v="3118.5"/>
    <x v="0"/>
  </r>
  <r>
    <n v="2016"/>
    <s v="WC"/>
    <s v="Coal"/>
    <n v="473"/>
    <n v="8.6379999999999999"/>
    <n v="4085.7739999999999"/>
    <n v="2.16"/>
    <n v="54.4"/>
    <n v="25731.200000000001"/>
    <x v="0"/>
  </r>
  <r>
    <n v="2016"/>
    <s v="WC"/>
    <s v="Coal"/>
    <n v="4244"/>
    <n v="16.268000000000001"/>
    <n v="69041.392000000007"/>
    <n v="2.17"/>
    <n v="35.799999999999997"/>
    <n v="151935.19999999998"/>
    <x v="0"/>
  </r>
  <r>
    <n v="2016"/>
    <s v="WC"/>
    <s v="Coal"/>
    <n v="4468"/>
    <n v="16.166"/>
    <n v="72229.687999999995"/>
    <n v="2.1"/>
    <n v="27.5"/>
    <n v="122870"/>
    <x v="0"/>
  </r>
  <r>
    <n v="2016"/>
    <s v="WC"/>
    <s v="Coal"/>
    <n v="5580"/>
    <n v="15.268000000000001"/>
    <n v="85195.44"/>
    <n v="2.42"/>
    <n v="31.1"/>
    <n v="173538"/>
    <x v="0"/>
  </r>
  <r>
    <n v="2016"/>
    <s v="WC"/>
    <s v="Coal"/>
    <n v="5226"/>
    <n v="16.268000000000001"/>
    <n v="85016.567999999999"/>
    <n v="2.17"/>
    <n v="35.799999999999997"/>
    <n v="187090.8"/>
    <x v="0"/>
  </r>
  <r>
    <n v="2016"/>
    <s v="WC"/>
    <s v="Coal"/>
    <n v="6412"/>
    <n v="9.4239999999999995"/>
    <n v="60426.687999999995"/>
    <n v="1.22"/>
    <n v="52.9"/>
    <n v="339194.8"/>
    <x v="0"/>
  </r>
  <r>
    <n v="2016"/>
    <s v="WC"/>
    <s v="Coal"/>
    <n v="7062"/>
    <n v="17.236000000000001"/>
    <n v="121720.632"/>
    <n v="2.93"/>
    <n v="25.9"/>
    <n v="182905.8"/>
    <x v="0"/>
  </r>
  <r>
    <n v="2016"/>
    <s v="SUB"/>
    <s v="Coal"/>
    <n v="12411"/>
    <n v="17.329999999999998"/>
    <n v="215082.62999999998"/>
    <n v="0.28000000000000003"/>
    <n v="5.4"/>
    <n v="67019.400000000009"/>
    <x v="0"/>
  </r>
  <r>
    <n v="2016"/>
    <s v="BIT"/>
    <s v="Coal"/>
    <n v="12464"/>
    <n v="22.672000000000001"/>
    <n v="282583.80800000002"/>
    <n v="2.71"/>
    <n v="10.8"/>
    <n v="134611.20000000001"/>
    <x v="0"/>
  </r>
  <r>
    <n v="2016"/>
    <s v="SUB"/>
    <s v="Coal"/>
    <n v="9997"/>
    <n v="17.329999999999998"/>
    <n v="173248.00999999998"/>
    <n v="0.28000000000000003"/>
    <n v="5.4"/>
    <n v="53983.8"/>
    <x v="0"/>
  </r>
  <r>
    <n v="2016"/>
    <s v="BIT"/>
    <s v="Coal"/>
    <n v="3375"/>
    <n v="25.2"/>
    <n v="85050"/>
    <n v="0.79"/>
    <n v="8.3000000000000007"/>
    <n v="28012.500000000004"/>
    <x v="0"/>
  </r>
  <r>
    <n v="2016"/>
    <s v="BIT"/>
    <s v="Coal"/>
    <n v="19817"/>
    <n v="25.81"/>
    <n v="511476.76999999996"/>
    <n v="2.38"/>
    <n v="7.8"/>
    <n v="154572.6"/>
    <x v="0"/>
  </r>
  <r>
    <n v="2016"/>
    <s v="BIT"/>
    <s v="Coal"/>
    <n v="8576"/>
    <n v="28.08"/>
    <n v="240814.07999999999"/>
    <n v="0.69"/>
    <n v="4.9000000000000004"/>
    <n v="42022.400000000001"/>
    <x v="0"/>
  </r>
  <r>
    <n v="2016"/>
    <s v="BIT"/>
    <s v="Coal"/>
    <n v="35060"/>
    <n v="20.93"/>
    <n v="733805.8"/>
    <n v="1.26"/>
    <n v="25.6"/>
    <n v="897536"/>
    <x v="0"/>
  </r>
  <r>
    <n v="2016"/>
    <s v="SUB"/>
    <s v="Coal"/>
    <n v="54649"/>
    <n v="16.71"/>
    <n v="913184.79"/>
    <n v="0.34"/>
    <n v="5.0999999999999996"/>
    <n v="278709.89999999997"/>
    <x v="0"/>
  </r>
  <r>
    <n v="2016"/>
    <s v="BIT"/>
    <s v="Coal"/>
    <n v="17064"/>
    <n v="19.89"/>
    <n v="339402.96"/>
    <n v="1.1299999999999999"/>
    <n v="28.5"/>
    <n v="486324"/>
    <x v="0"/>
  </r>
  <r>
    <n v="2016"/>
    <s v="BIT"/>
    <s v="Coal"/>
    <n v="761"/>
    <n v="18.54"/>
    <n v="14108.939999999999"/>
    <n v="1.29"/>
    <n v="33.200000000000003"/>
    <n v="25265.200000000001"/>
    <x v="0"/>
  </r>
  <r>
    <n v="2016"/>
    <s v="BIT"/>
    <s v="Coal"/>
    <n v="12113"/>
    <n v="22.6"/>
    <n v="273753.8"/>
    <n v="1.46"/>
    <n v="20.5"/>
    <n v="248316.5"/>
    <x v="0"/>
  </r>
  <r>
    <n v="2016"/>
    <s v="BIT"/>
    <s v="Coal"/>
    <n v="2863"/>
    <n v="22.01"/>
    <n v="63014.630000000005"/>
    <n v="1.82"/>
    <n v="19.7"/>
    <n v="56401.1"/>
    <x v="0"/>
  </r>
  <r>
    <n v="2016"/>
    <s v="BIT"/>
    <s v="Coal"/>
    <n v="11660"/>
    <n v="22.57"/>
    <n v="263166.2"/>
    <n v="1.77"/>
    <n v="20.9"/>
    <n v="243693.99999999997"/>
    <x v="0"/>
  </r>
  <r>
    <n v="2016"/>
    <s v="BIT"/>
    <s v="Coal"/>
    <n v="11527"/>
    <n v="21.99"/>
    <n v="253478.72999999998"/>
    <n v="1.6"/>
    <n v="23.3"/>
    <n v="268579.10000000003"/>
    <x v="0"/>
  </r>
  <r>
    <n v="2016"/>
    <s v="BIT"/>
    <s v="Coal"/>
    <n v="76655"/>
    <n v="22.972000000000001"/>
    <n v="1760918.6600000001"/>
    <n v="0.5"/>
    <n v="11"/>
    <n v="843205"/>
    <x v="0"/>
  </r>
  <r>
    <n v="2016"/>
    <s v="BIT"/>
    <s v="Coal"/>
    <n v="49053"/>
    <n v="21.8"/>
    <n v="1069355.4000000001"/>
    <n v="3.4"/>
    <n v="7.5"/>
    <n v="367897.5"/>
    <x v="0"/>
  </r>
  <r>
    <n v="2016"/>
    <s v="SUB"/>
    <s v="Coal"/>
    <n v="64544"/>
    <n v="17.5"/>
    <n v="1129520"/>
    <n v="0.18"/>
    <n v="4.4000000000000004"/>
    <n v="283993.60000000003"/>
    <x v="0"/>
  </r>
  <r>
    <n v="2016"/>
    <s v="BIT"/>
    <s v="Coal"/>
    <n v="2770"/>
    <n v="21.1"/>
    <n v="58447.000000000007"/>
    <n v="3.7"/>
    <n v="8.5"/>
    <n v="23545"/>
    <x v="0"/>
  </r>
  <r>
    <n v="2016"/>
    <s v="BIT"/>
    <s v="Coal"/>
    <n v="18644"/>
    <n v="21.1"/>
    <n v="393388.4"/>
    <n v="3.7"/>
    <n v="8.5"/>
    <n v="158474"/>
    <x v="0"/>
  </r>
  <r>
    <n v="2016"/>
    <s v="BIT"/>
    <s v="Coal"/>
    <n v="4046"/>
    <n v="21.1"/>
    <n v="85370.6"/>
    <n v="3.7"/>
    <n v="8.5"/>
    <n v="34391"/>
    <x v="0"/>
  </r>
  <r>
    <n v="2016"/>
    <s v="BIT"/>
    <s v="Coal"/>
    <n v="33232"/>
    <n v="21.1"/>
    <n v="701195.20000000007"/>
    <n v="3.7"/>
    <n v="8.5"/>
    <n v="282472"/>
    <x v="0"/>
  </r>
  <r>
    <n v="2016"/>
    <s v="BIT"/>
    <s v="Coal"/>
    <n v="23711"/>
    <n v="21.1"/>
    <n v="500302.10000000003"/>
    <n v="3.7"/>
    <n v="8.5"/>
    <n v="201543.5"/>
    <x v="0"/>
  </r>
  <r>
    <n v="2016"/>
    <s v="SUB"/>
    <s v="Coal"/>
    <n v="15939"/>
    <n v="17.7"/>
    <n v="282120.3"/>
    <n v="0.25"/>
    <n v="4.2"/>
    <n v="66943.8"/>
    <x v="0"/>
  </r>
  <r>
    <n v="2016"/>
    <s v="SUB"/>
    <s v="Coal"/>
    <n v="32351"/>
    <n v="17.7"/>
    <n v="572612.69999999995"/>
    <n v="0.25"/>
    <n v="4.2"/>
    <n v="135874.20000000001"/>
    <x v="0"/>
  </r>
  <r>
    <n v="2016"/>
    <s v="BIT"/>
    <s v="Coal"/>
    <n v="4853"/>
    <n v="21.21"/>
    <n v="102932.13"/>
    <n v="1.8"/>
    <n v="17.899999999999999"/>
    <n v="86868.7"/>
    <x v="0"/>
  </r>
  <r>
    <n v="2016"/>
    <s v="BIT"/>
    <s v="Coal"/>
    <n v="2321"/>
    <n v="19.213000000000001"/>
    <n v="44593.373"/>
    <n v="1.41"/>
    <n v="29"/>
    <n v="67309"/>
    <x v="0"/>
  </r>
  <r>
    <n v="2016"/>
    <s v="BIT"/>
    <s v="Coal"/>
    <n v="8865"/>
    <n v="21.29"/>
    <n v="188735.85"/>
    <n v="1.64"/>
    <n v="22.3"/>
    <n v="197689.5"/>
    <x v="0"/>
  </r>
  <r>
    <n v="2016"/>
    <s v="BIT"/>
    <s v="Coal"/>
    <n v="990"/>
    <n v="25.24"/>
    <n v="24987.599999999999"/>
    <n v="0.79"/>
    <n v="8.3000000000000007"/>
    <n v="8217"/>
    <x v="0"/>
  </r>
  <r>
    <n v="2016"/>
    <s v="BIT"/>
    <s v="Coal"/>
    <n v="20983"/>
    <n v="26.49"/>
    <n v="555839.66999999993"/>
    <n v="0.99"/>
    <n v="6.7"/>
    <n v="140586.1"/>
    <x v="0"/>
  </r>
  <r>
    <n v="2016"/>
    <s v="BIT"/>
    <s v="Coal"/>
    <n v="10056"/>
    <n v="26.33"/>
    <n v="264774.48"/>
    <n v="0.79"/>
    <n v="5.6"/>
    <n v="56313.599999999999"/>
    <x v="0"/>
  </r>
  <r>
    <n v="2016"/>
    <s v="BIT"/>
    <s v="Coal"/>
    <n v="12856"/>
    <n v="26.4"/>
    <n v="339398.39999999997"/>
    <n v="1.03"/>
    <n v="8.6999999999999993"/>
    <n v="111847.2"/>
    <x v="0"/>
  </r>
  <r>
    <n v="2016"/>
    <s v="BIT"/>
    <s v="Coal"/>
    <n v="17928"/>
    <n v="26.65"/>
    <n v="477781.19999999995"/>
    <n v="0.77"/>
    <n v="8.1"/>
    <n v="145216.79999999999"/>
    <x v="0"/>
  </r>
  <r>
    <n v="2016"/>
    <s v="BIT"/>
    <s v="Coal"/>
    <n v="27791"/>
    <n v="26.82"/>
    <n v="745354.62"/>
    <n v="0.8"/>
    <n v="6.7"/>
    <n v="186199.7"/>
    <x v="0"/>
  </r>
  <r>
    <n v="2016"/>
    <s v="BIT"/>
    <s v="Coal"/>
    <n v="8981"/>
    <n v="25.98"/>
    <n v="233326.38"/>
    <n v="0.98"/>
    <n v="5.9"/>
    <n v="52987.9"/>
    <x v="0"/>
  </r>
  <r>
    <n v="2016"/>
    <s v="BIT"/>
    <s v="Coal"/>
    <n v="3279"/>
    <n v="24.27"/>
    <n v="79581.33"/>
    <n v="0.82"/>
    <n v="12.8"/>
    <n v="41971.200000000004"/>
    <x v="0"/>
  </r>
  <r>
    <n v="2016"/>
    <s v="BIT"/>
    <s v="Coal"/>
    <n v="7505"/>
    <n v="24.8"/>
    <n v="186124"/>
    <n v="0.76"/>
    <n v="6.9"/>
    <n v="51784.5"/>
    <x v="0"/>
  </r>
  <r>
    <n v="2016"/>
    <s v="BIT"/>
    <s v="Coal"/>
    <n v="18645"/>
    <n v="20.53"/>
    <n v="382781.85000000003"/>
    <n v="0.4"/>
    <n v="5.6"/>
    <n v="104412"/>
    <x v="0"/>
  </r>
  <r>
    <n v="2016"/>
    <s v="BIT"/>
    <s v="Coal"/>
    <n v="24679"/>
    <n v="26"/>
    <n v="641654"/>
    <n v="2"/>
    <n v="12"/>
    <n v="296148"/>
    <x v="0"/>
  </r>
  <r>
    <n v="2016"/>
    <s v="BIT"/>
    <s v="Coal"/>
    <n v="12901"/>
    <n v="24.34"/>
    <n v="314010.34000000003"/>
    <n v="0.89"/>
    <n v="10.5"/>
    <n v="135460.5"/>
    <x v="0"/>
  </r>
  <r>
    <n v="2016"/>
    <s v="BIT"/>
    <s v="Coal"/>
    <n v="25896"/>
    <n v="25.68"/>
    <n v="665009.28"/>
    <n v="0.5"/>
    <n v="7"/>
    <n v="181272"/>
    <x v="0"/>
  </r>
  <r>
    <n v="2016"/>
    <s v="BIT"/>
    <s v="Coal"/>
    <n v="12801"/>
    <n v="25.8"/>
    <n v="330265.8"/>
    <n v="1.2"/>
    <n v="8.1999999999999993"/>
    <n v="104968.2"/>
    <x v="0"/>
  </r>
  <r>
    <n v="2016"/>
    <s v="BIT"/>
    <s v="Coal"/>
    <n v="9108"/>
    <n v="25.222000000000001"/>
    <n v="229721.97600000002"/>
    <n v="0.56000000000000005"/>
    <n v="9.3000000000000007"/>
    <n v="84704.400000000009"/>
    <x v="0"/>
  </r>
  <r>
    <n v="2016"/>
    <s v="BIT"/>
    <s v="Coal"/>
    <n v="11143"/>
    <n v="26.06"/>
    <n v="290386.57999999996"/>
    <n v="0.86"/>
    <n v="6.9"/>
    <n v="76886.7"/>
    <x v="0"/>
  </r>
  <r>
    <n v="2016"/>
    <s v="BIT"/>
    <s v="Coal"/>
    <n v="3328"/>
    <n v="24.981999999999999"/>
    <n v="83140.09599999999"/>
    <n v="1.48"/>
    <n v="11.2"/>
    <n v="37273.599999999999"/>
    <x v="0"/>
  </r>
  <r>
    <n v="2016"/>
    <s v="BIT"/>
    <s v="Coal"/>
    <n v="3139"/>
    <n v="25.175999999999998"/>
    <n v="79027.463999999993"/>
    <n v="1.22"/>
    <n v="9.4"/>
    <n v="29506.600000000002"/>
    <x v="0"/>
  </r>
  <r>
    <n v="2016"/>
    <s v="BIT"/>
    <s v="Coal"/>
    <n v="3260"/>
    <n v="24.661999999999999"/>
    <n v="80398.12"/>
    <n v="0.9"/>
    <n v="9.6"/>
    <n v="31296"/>
    <x v="0"/>
  </r>
  <r>
    <n v="2016"/>
    <s v="BIT"/>
    <s v="Coal"/>
    <n v="3348"/>
    <n v="25.803999999999998"/>
    <n v="86391.792000000001"/>
    <n v="1.25"/>
    <n v="8.1"/>
    <n v="27118.799999999999"/>
    <x v="0"/>
  </r>
  <r>
    <n v="2016"/>
    <s v="BIT"/>
    <s v="Coal"/>
    <n v="4802"/>
    <n v="24"/>
    <n v="115248"/>
    <n v="0.69"/>
    <n v="9.3000000000000007"/>
    <n v="44658.600000000006"/>
    <x v="0"/>
  </r>
  <r>
    <n v="2016"/>
    <s v="BIT"/>
    <s v="Coal"/>
    <n v="11830"/>
    <n v="25.22"/>
    <n v="298352.59999999998"/>
    <n v="0.81"/>
    <n v="9.6999999999999993"/>
    <n v="114750.99999999999"/>
    <x v="0"/>
  </r>
  <r>
    <n v="2016"/>
    <s v="BIT"/>
    <s v="Coal"/>
    <n v="1354"/>
    <n v="26.64"/>
    <n v="36070.559999999998"/>
    <n v="1.5"/>
    <n v="10.3"/>
    <n v="13946.2"/>
    <x v="0"/>
  </r>
  <r>
    <n v="2016"/>
    <s v="BIT"/>
    <s v="Coal"/>
    <n v="3432"/>
    <n v="24.39"/>
    <n v="83706.48"/>
    <n v="3.2"/>
    <n v="13.5"/>
    <n v="46332"/>
    <x v="0"/>
  </r>
  <r>
    <n v="2016"/>
    <s v="BIT"/>
    <s v="Coal"/>
    <n v="3672"/>
    <n v="23.92"/>
    <n v="87834.240000000005"/>
    <n v="2.1"/>
    <n v="11.9"/>
    <n v="43696.800000000003"/>
    <x v="0"/>
  </r>
  <r>
    <n v="2016"/>
    <s v="LIG"/>
    <s v="Coal"/>
    <n v="309347"/>
    <n v="10.44"/>
    <n v="3229582.6799999997"/>
    <n v="0.43"/>
    <n v="14"/>
    <n v="4330858"/>
    <x v="1"/>
  </r>
  <r>
    <n v="2016"/>
    <s v="BIT"/>
    <s v="Coal"/>
    <n v="591910"/>
    <n v="16.920000000000002"/>
    <n v="10015117.200000001"/>
    <n v="3.92"/>
    <n v="27"/>
    <n v="15981570"/>
    <x v="0"/>
  </r>
  <r>
    <n v="2016"/>
    <s v="SUB"/>
    <s v="Coal"/>
    <n v="106974"/>
    <n v="17.45"/>
    <n v="1866696.2999999998"/>
    <n v="0.2"/>
    <n v="4.5"/>
    <n v="481383"/>
    <x v="0"/>
  </r>
  <r>
    <n v="2016"/>
    <s v="SUB"/>
    <s v="Coal"/>
    <n v="142487"/>
    <n v="17.54"/>
    <n v="2499221.98"/>
    <n v="0.2"/>
    <n v="4.4000000000000004"/>
    <n v="626942.80000000005"/>
    <x v="0"/>
  </r>
  <r>
    <n v="2016"/>
    <s v="BIT"/>
    <s v="Coal"/>
    <n v="58405"/>
    <n v="22.9"/>
    <n v="1337474.5"/>
    <n v="0.47"/>
    <n v="9.9"/>
    <n v="578209.5"/>
    <x v="0"/>
  </r>
  <r>
    <n v="2016"/>
    <s v="SUB"/>
    <s v="Coal"/>
    <n v="59123"/>
    <n v="17.984000000000002"/>
    <n v="1063268.0320000001"/>
    <n v="0.24"/>
    <n v="4.7"/>
    <n v="277878.10000000003"/>
    <x v="0"/>
  </r>
  <r>
    <n v="2016"/>
    <s v="SUB"/>
    <s v="Coal"/>
    <n v="44963"/>
    <n v="15.99"/>
    <n v="718958.37"/>
    <n v="0.48"/>
    <n v="6.5"/>
    <n v="292259.5"/>
    <x v="0"/>
  </r>
  <r>
    <n v="2016"/>
    <s v="SUB"/>
    <s v="Coal"/>
    <n v="82713"/>
    <n v="17.72"/>
    <n v="1465674.3599999999"/>
    <n v="0.24"/>
    <n v="6.1"/>
    <n v="504549.3"/>
    <x v="0"/>
  </r>
  <r>
    <n v="2016"/>
    <s v="SUB"/>
    <s v="Coal"/>
    <n v="65970"/>
    <n v="17.97"/>
    <n v="1185480.8999999999"/>
    <n v="0.24"/>
    <n v="5.2"/>
    <n v="343044"/>
    <x v="0"/>
  </r>
  <r>
    <n v="2016"/>
    <s v="SUB"/>
    <s v="Coal"/>
    <n v="32940"/>
    <n v="18.102"/>
    <n v="596279.88"/>
    <n v="0.26"/>
    <n v="4.75"/>
    <n v="156465"/>
    <x v="0"/>
  </r>
  <r>
    <n v="2016"/>
    <s v="SUB"/>
    <s v="Coal"/>
    <n v="49674"/>
    <n v="17.712"/>
    <n v="879825.88800000004"/>
    <n v="0.22"/>
    <n v="5.8"/>
    <n v="288109.2"/>
    <x v="0"/>
  </r>
  <r>
    <n v="2016"/>
    <s v="SUB"/>
    <s v="Coal"/>
    <n v="82652"/>
    <n v="18.010000000000002"/>
    <n v="1488562.52"/>
    <n v="0.23"/>
    <n v="4.95"/>
    <n v="409127.4"/>
    <x v="0"/>
  </r>
  <r>
    <n v="2016"/>
    <s v="SUB"/>
    <s v="Coal"/>
    <n v="158891"/>
    <n v="16.096"/>
    <n v="2557509.5359999998"/>
    <n v="0.37"/>
    <n v="5.4"/>
    <n v="858011.4"/>
    <x v="0"/>
  </r>
  <r>
    <n v="2016"/>
    <s v="SUB"/>
    <s v="Coal"/>
    <n v="156607"/>
    <n v="17.739999999999998"/>
    <n v="2778208.1799999997"/>
    <n v="0.23"/>
    <n v="5.8"/>
    <n v="908320.6"/>
    <x v="0"/>
  </r>
  <r>
    <n v="2016"/>
    <s v="SUB"/>
    <s v="Coal"/>
    <n v="108077"/>
    <n v="17.43"/>
    <n v="1883782.1099999999"/>
    <n v="0.2"/>
    <n v="4.4000000000000004"/>
    <n v="475538.80000000005"/>
    <x v="0"/>
  </r>
  <r>
    <n v="2016"/>
    <s v="SUB"/>
    <s v="Coal"/>
    <n v="35923"/>
    <n v="17.59"/>
    <n v="631885.56999999995"/>
    <n v="0.19"/>
    <n v="4.5"/>
    <n v="161653.5"/>
    <x v="0"/>
  </r>
  <r>
    <n v="2016"/>
    <s v="BIT"/>
    <s v="Coal"/>
    <n v="160957"/>
    <n v="22.26"/>
    <n v="3582902.8200000003"/>
    <n v="2.71"/>
    <n v="19.899999999999999"/>
    <n v="3203044.3"/>
    <x v="0"/>
  </r>
  <r>
    <n v="2016"/>
    <s v="LIG"/>
    <s v="Coal"/>
    <n v="25202"/>
    <n v="14.4"/>
    <n v="362908.8"/>
    <n v="0.67"/>
    <n v="8.6999999999999993"/>
    <n v="219257.4"/>
    <x v="1"/>
  </r>
  <r>
    <n v="2016"/>
    <s v="BIT"/>
    <s v="Coal"/>
    <n v="232307"/>
    <n v="15.404"/>
    <n v="3578457.0279999999"/>
    <n v="0.8"/>
    <n v="40.700000000000003"/>
    <n v="9454894.9000000004"/>
    <x v="0"/>
  </r>
  <r>
    <n v="2016"/>
    <s v="BIT"/>
    <s v="Coal"/>
    <n v="274850"/>
    <n v="21.488"/>
    <n v="5905976.7999999998"/>
    <n v="0.52"/>
    <n v="7"/>
    <n v="1923950"/>
    <x v="0"/>
  </r>
  <r>
    <n v="2016"/>
    <s v="BIT"/>
    <s v="Coal"/>
    <n v="33052"/>
    <n v="23.623999999999999"/>
    <n v="780820.44799999997"/>
    <n v="0.69"/>
    <n v="15.5"/>
    <n v="512306"/>
    <x v="0"/>
  </r>
  <r>
    <n v="2016"/>
    <s v="BIT"/>
    <s v="Coal"/>
    <n v="198003"/>
    <n v="24.48"/>
    <n v="4847113.4400000004"/>
    <n v="1.18"/>
    <n v="14"/>
    <n v="2772042"/>
    <x v="0"/>
  </r>
  <r>
    <n v="2016"/>
    <s v="BIT"/>
    <s v="Coal"/>
    <n v="105250"/>
    <n v="23.161999999999999"/>
    <n v="2437800.5"/>
    <n v="1.38"/>
    <n v="6.1"/>
    <n v="642025"/>
    <x v="0"/>
  </r>
  <r>
    <n v="2016"/>
    <s v="BIT"/>
    <s v="Coal"/>
    <n v="42125"/>
    <n v="23.774000000000001"/>
    <n v="1001479.75"/>
    <n v="2.64"/>
    <n v="8"/>
    <n v="337000"/>
    <x v="0"/>
  </r>
  <r>
    <n v="2016"/>
    <s v="LIG"/>
    <s v="Coal"/>
    <n v="53828"/>
    <n v="14.031000000000001"/>
    <n v="755260.66800000006"/>
    <n v="0.69"/>
    <n v="15.1"/>
    <n v="812802.79999999993"/>
    <x v="1"/>
  </r>
  <r>
    <n v="2016"/>
    <s v="LIG"/>
    <s v="Coal"/>
    <n v="219732"/>
    <n v="14.004"/>
    <n v="3077126.9279999998"/>
    <n v="0.43"/>
    <n v="14.5"/>
    <n v="3186114"/>
    <x v="1"/>
  </r>
  <r>
    <n v="2016"/>
    <s v="BIT"/>
    <s v="Coal"/>
    <n v="61937"/>
    <n v="23.03"/>
    <n v="1426409.11"/>
    <n v="2.37"/>
    <n v="8.1"/>
    <n v="501689.69999999995"/>
    <x v="0"/>
  </r>
  <r>
    <n v="2016"/>
    <s v="BIT"/>
    <s v="Coal"/>
    <n v="56445"/>
    <n v="23.178000000000001"/>
    <n v="1308282.21"/>
    <n v="2.71"/>
    <n v="9.1"/>
    <n v="513649.5"/>
    <x v="0"/>
  </r>
  <r>
    <n v="2016"/>
    <s v="SUB"/>
    <s v="Coal"/>
    <n v="69215"/>
    <n v="16.5"/>
    <n v="1142047.5"/>
    <n v="0.33"/>
    <n v="5.5"/>
    <n v="380682.5"/>
    <x v="0"/>
  </r>
  <r>
    <n v="2016"/>
    <s v="SUB"/>
    <s v="Coal"/>
    <n v="66562"/>
    <n v="18.149999999999999"/>
    <n v="1208100.2999999998"/>
    <n v="0.97"/>
    <n v="17.2"/>
    <n v="1144866.3999999999"/>
    <x v="0"/>
  </r>
  <r>
    <n v="2016"/>
    <s v="SUB"/>
    <s v="Coal"/>
    <n v="15060"/>
    <n v="17.72"/>
    <n v="266863.2"/>
    <n v="0.27"/>
    <n v="5.5"/>
    <n v="82830"/>
    <x v="0"/>
  </r>
  <r>
    <n v="2016"/>
    <s v="SUB"/>
    <s v="Coal"/>
    <n v="14013"/>
    <n v="17.940000000000001"/>
    <n v="251393.22000000003"/>
    <n v="0.22"/>
    <n v="4.4000000000000004"/>
    <n v="61657.200000000004"/>
    <x v="0"/>
  </r>
  <r>
    <n v="2016"/>
    <s v="SUB"/>
    <s v="Coal"/>
    <n v="193929"/>
    <n v="17.434000000000001"/>
    <n v="3380958.1860000002"/>
    <n v="0.19"/>
    <n v="4.6500000000000004"/>
    <n v="901769.85000000009"/>
    <x v="0"/>
  </r>
  <r>
    <n v="2016"/>
    <s v="SUB"/>
    <s v="Coal"/>
    <n v="30145"/>
    <n v="17.38"/>
    <n v="523920.1"/>
    <n v="0.19"/>
    <n v="4.5"/>
    <n v="135652.5"/>
    <x v="0"/>
  </r>
  <r>
    <n v="2016"/>
    <s v="BIT"/>
    <s v="Coal"/>
    <n v="12988"/>
    <n v="24.68"/>
    <n v="320543.83999999997"/>
    <n v="1.68"/>
    <n v="11.4"/>
    <n v="148063.20000000001"/>
    <x v="0"/>
  </r>
  <r>
    <n v="2016"/>
    <s v="BIT"/>
    <s v="Coal"/>
    <n v="90410"/>
    <n v="25.53"/>
    <n v="2308167.3000000003"/>
    <n v="2.48"/>
    <n v="8.3000000000000007"/>
    <n v="750403.00000000012"/>
    <x v="0"/>
  </r>
  <r>
    <n v="2016"/>
    <s v="BIT"/>
    <s v="Coal"/>
    <n v="268663"/>
    <n v="24"/>
    <n v="6447912"/>
    <n v="2.61"/>
    <n v="8"/>
    <n v="2149304"/>
    <x v="0"/>
  </r>
  <r>
    <n v="2016"/>
    <s v="BIT"/>
    <s v="Coal"/>
    <n v="91684"/>
    <n v="24.32"/>
    <n v="2229754.8799999999"/>
    <n v="3.16"/>
    <n v="9"/>
    <n v="825156"/>
    <x v="0"/>
  </r>
  <r>
    <n v="2016"/>
    <s v="BIT"/>
    <s v="Coal"/>
    <n v="82032"/>
    <n v="23.21"/>
    <n v="1903962.72"/>
    <n v="2.38"/>
    <n v="8.1999999999999993"/>
    <n v="672662.39999999991"/>
    <x v="0"/>
  </r>
  <r>
    <n v="2016"/>
    <s v="BIT"/>
    <s v="Coal"/>
    <n v="50260"/>
    <n v="24.88"/>
    <n v="1250468.8"/>
    <n v="3.09"/>
    <n v="6.6"/>
    <n v="331716"/>
    <x v="0"/>
  </r>
  <r>
    <n v="2016"/>
    <s v="BIT"/>
    <s v="Coal"/>
    <n v="40240"/>
    <n v="22.428000000000001"/>
    <n v="902502.72000000009"/>
    <n v="0.46"/>
    <n v="10"/>
    <n v="402400"/>
    <x v="0"/>
  </r>
  <r>
    <n v="2016"/>
    <s v="SUB"/>
    <s v="Coal"/>
    <n v="41691"/>
    <n v="18.504000000000001"/>
    <n v="771450.26400000008"/>
    <n v="1"/>
    <n v="15.8"/>
    <n v="658717.80000000005"/>
    <x v="0"/>
  </r>
  <r>
    <n v="2016"/>
    <s v="SUB"/>
    <s v="Coal"/>
    <n v="16464"/>
    <n v="16.7"/>
    <n v="274948.8"/>
    <n v="0.35"/>
    <n v="5.6"/>
    <n v="92198.399999999994"/>
    <x v="0"/>
  </r>
  <r>
    <n v="2016"/>
    <s v="BIT"/>
    <s v="Coal"/>
    <n v="26893"/>
    <n v="21.8"/>
    <n v="586267.4"/>
    <n v="0.79"/>
    <n v="9.4"/>
    <n v="252794.2"/>
    <x v="0"/>
  </r>
  <r>
    <n v="2016"/>
    <s v="BIT"/>
    <s v="Coal"/>
    <n v="114568"/>
    <n v="21.795000000000002"/>
    <n v="2497009.56"/>
    <n v="0.57999999999999996"/>
    <n v="12.8"/>
    <n v="1466470.4000000001"/>
    <x v="0"/>
  </r>
  <r>
    <n v="2016"/>
    <s v="SUB"/>
    <s v="Coal"/>
    <n v="122"/>
    <n v="16.7"/>
    <n v="2037.3999999999999"/>
    <n v="0.32"/>
    <n v="5.5"/>
    <n v="671"/>
    <x v="0"/>
  </r>
  <r>
    <n v="2016"/>
    <s v="SUB"/>
    <s v="Coal"/>
    <n v="16505"/>
    <n v="18.23"/>
    <n v="300886.15000000002"/>
    <n v="0.26"/>
    <n v="4.5"/>
    <n v="74272.5"/>
    <x v="0"/>
  </r>
  <r>
    <n v="2016"/>
    <s v="LIG"/>
    <s v="Coal"/>
    <n v="353580"/>
    <n v="13.56"/>
    <n v="4794544.8"/>
    <n v="1.1299999999999999"/>
    <n v="17.7"/>
    <n v="6258366"/>
    <x v="1"/>
  </r>
  <r>
    <n v="2016"/>
    <s v="SUB"/>
    <s v="Coal"/>
    <n v="64656"/>
    <n v="16.89"/>
    <n v="1092039.8400000001"/>
    <n v="0.34"/>
    <n v="4.8"/>
    <n v="310348.79999999999"/>
    <x v="0"/>
  </r>
  <r>
    <n v="2016"/>
    <s v="SUB"/>
    <s v="Coal"/>
    <n v="65311"/>
    <n v="16.62"/>
    <n v="1085468.82"/>
    <n v="0.36"/>
    <n v="5.3"/>
    <n v="346148.3"/>
    <x v="0"/>
  </r>
  <r>
    <n v="2016"/>
    <s v="SUB"/>
    <s v="Coal"/>
    <n v="81251"/>
    <n v="16.690000000000001"/>
    <n v="1356079.1900000002"/>
    <n v="0.35"/>
    <n v="6.4"/>
    <n v="520006.40000000002"/>
    <x v="0"/>
  </r>
  <r>
    <n v="2016"/>
    <s v="BIT"/>
    <s v="Coal"/>
    <n v="54105"/>
    <n v="22.22"/>
    <n v="1202213.0999999999"/>
    <n v="0.46"/>
    <n v="10.5"/>
    <n v="568102.5"/>
    <x v="0"/>
  </r>
  <r>
    <n v="2016"/>
    <s v="SUB"/>
    <s v="Coal"/>
    <n v="70768"/>
    <n v="17.36"/>
    <n v="1228532.48"/>
    <n v="0.22"/>
    <n v="4.3"/>
    <n v="304302.39999999997"/>
    <x v="0"/>
  </r>
  <r>
    <n v="2016"/>
    <s v="SUB"/>
    <s v="Coal"/>
    <n v="127091"/>
    <n v="17.829999999999998"/>
    <n v="2266032.5299999998"/>
    <n v="0.3"/>
    <n v="5"/>
    <n v="635455"/>
    <x v="0"/>
  </r>
  <r>
    <n v="2016"/>
    <s v="SUB"/>
    <s v="Coal"/>
    <n v="28035"/>
    <n v="17.48"/>
    <n v="490051.8"/>
    <n v="0.21"/>
    <n v="3.9"/>
    <n v="109336.5"/>
    <x v="0"/>
  </r>
  <r>
    <n v="2016"/>
    <s v="SUB"/>
    <s v="Coal"/>
    <n v="14127"/>
    <n v="17.940000000000001"/>
    <n v="253438.38"/>
    <n v="0.2"/>
    <n v="6"/>
    <n v="84762"/>
    <x v="0"/>
  </r>
  <r>
    <n v="2016"/>
    <s v="SUB"/>
    <s v="Coal"/>
    <n v="42386"/>
    <n v="17.36"/>
    <n v="735820.96"/>
    <n v="0.23"/>
    <n v="4.5"/>
    <n v="190737"/>
    <x v="0"/>
  </r>
  <r>
    <n v="2016"/>
    <s v="SUB"/>
    <s v="Coal"/>
    <n v="42496"/>
    <n v="17.28"/>
    <n v="734330.88"/>
    <n v="0.21"/>
    <n v="4.2"/>
    <n v="178483.20000000001"/>
    <x v="0"/>
  </r>
  <r>
    <n v="2016"/>
    <s v="SUB"/>
    <s v="Coal"/>
    <n v="28496"/>
    <n v="17.23"/>
    <n v="490986.08"/>
    <n v="0.23"/>
    <n v="4.4000000000000004"/>
    <n v="125382.40000000001"/>
    <x v="0"/>
  </r>
  <r>
    <n v="2016"/>
    <s v="SUB"/>
    <s v="Coal"/>
    <n v="28407"/>
    <n v="17.66"/>
    <n v="501667.62"/>
    <n v="0.25"/>
    <n v="5.7"/>
    <n v="161919.9"/>
    <x v="0"/>
  </r>
  <r>
    <n v="2016"/>
    <s v="SUB"/>
    <s v="Coal"/>
    <n v="13810"/>
    <n v="17.309999999999999"/>
    <n v="239051.09999999998"/>
    <n v="0.25"/>
    <n v="4.2"/>
    <n v="58002"/>
    <x v="0"/>
  </r>
  <r>
    <n v="2016"/>
    <s v="SUB"/>
    <s v="Coal"/>
    <n v="14125"/>
    <n v="17.190000000000001"/>
    <n v="242808.75000000003"/>
    <n v="0.23"/>
    <n v="4.5"/>
    <n v="63562.5"/>
    <x v="0"/>
  </r>
  <r>
    <n v="2016"/>
    <s v="BIT"/>
    <s v="Coal"/>
    <n v="32527"/>
    <n v="22.2"/>
    <n v="722099.4"/>
    <n v="0.46"/>
    <n v="10.8"/>
    <n v="351291.60000000003"/>
    <x v="0"/>
  </r>
  <r>
    <n v="2016"/>
    <s v="SUB"/>
    <s v="Coal"/>
    <n v="14141"/>
    <n v="17.14"/>
    <n v="242376.74000000002"/>
    <n v="0.21"/>
    <n v="4.7"/>
    <n v="66462.7"/>
    <x v="0"/>
  </r>
  <r>
    <n v="2016"/>
    <s v="SUB"/>
    <s v="Coal"/>
    <n v="56570"/>
    <n v="17.571999999999999"/>
    <n v="994048.03999999992"/>
    <n v="0.2"/>
    <n v="4.5999999999999996"/>
    <n v="260221.99999999997"/>
    <x v="0"/>
  </r>
  <r>
    <n v="2016"/>
    <s v="BIT"/>
    <s v="Coal"/>
    <n v="121994"/>
    <n v="22.2"/>
    <n v="2708266.8"/>
    <n v="0.46"/>
    <n v="10.7"/>
    <n v="1305335.7999999998"/>
    <x v="0"/>
  </r>
  <r>
    <n v="2016"/>
    <s v="BIT"/>
    <s v="Coal"/>
    <n v="112770"/>
    <n v="24.16"/>
    <n v="2724523.2"/>
    <n v="2.85"/>
    <n v="6.9"/>
    <n v="778113"/>
    <x v="0"/>
  </r>
  <r>
    <n v="2016"/>
    <s v="BIT"/>
    <s v="Coal"/>
    <n v="15182"/>
    <n v="25.97"/>
    <n v="394276.54"/>
    <n v="2.62"/>
    <n v="7.8"/>
    <n v="118419.59999999999"/>
    <x v="0"/>
  </r>
  <r>
    <n v="2016"/>
    <s v="BIT"/>
    <s v="Coal"/>
    <n v="158001"/>
    <n v="25.87"/>
    <n v="4087485.87"/>
    <n v="2.72"/>
    <n v="7.8"/>
    <n v="1232407.8"/>
    <x v="0"/>
  </r>
  <r>
    <n v="2016"/>
    <s v="BIT"/>
    <s v="Coal"/>
    <n v="85289"/>
    <n v="22.515999999999998"/>
    <n v="1920367.1239999998"/>
    <n v="0.5"/>
    <n v="7.2"/>
    <n v="614080.80000000005"/>
    <x v="0"/>
  </r>
  <r>
    <n v="2016"/>
    <s v="BIT"/>
    <s v="Coal"/>
    <n v="11847"/>
    <n v="23.084"/>
    <n v="273476.14799999999"/>
    <n v="1.34"/>
    <n v="6.1"/>
    <n v="72266.7"/>
    <x v="0"/>
  </r>
  <r>
    <n v="2016"/>
    <s v="BIT"/>
    <s v="Coal"/>
    <n v="12296"/>
    <n v="22.96"/>
    <n v="282316.16000000003"/>
    <n v="0.49"/>
    <n v="7.3"/>
    <n v="89760.8"/>
    <x v="0"/>
  </r>
  <r>
    <n v="2016"/>
    <s v="BIT"/>
    <s v="Coal"/>
    <n v="232487"/>
    <n v="23.728000000000002"/>
    <n v="5516451.5360000003"/>
    <n v="2.23"/>
    <n v="9.5"/>
    <n v="2208626.5"/>
    <x v="0"/>
  </r>
  <r>
    <n v="2016"/>
    <s v="BIT"/>
    <s v="Coal"/>
    <n v="114962"/>
    <n v="23.32"/>
    <n v="2680913.84"/>
    <n v="2.81"/>
    <n v="7"/>
    <n v="804734"/>
    <x v="0"/>
  </r>
  <r>
    <n v="2016"/>
    <s v="BIT"/>
    <s v="Coal"/>
    <n v="25085"/>
    <n v="25.93"/>
    <n v="650454.05000000005"/>
    <n v="2.68"/>
    <n v="7.9"/>
    <n v="198171.5"/>
    <x v="0"/>
  </r>
  <r>
    <n v="2016"/>
    <s v="BIT"/>
    <s v="Coal"/>
    <n v="33357"/>
    <n v="22.076000000000001"/>
    <n v="736389.13199999998"/>
    <n v="0.48"/>
    <n v="6.4"/>
    <n v="213484.80000000002"/>
    <x v="0"/>
  </r>
  <r>
    <n v="2016"/>
    <s v="BIT"/>
    <s v="Coal"/>
    <n v="64513"/>
    <n v="23.34"/>
    <n v="1505733.42"/>
    <n v="2.4"/>
    <n v="8.1"/>
    <n v="522555.3"/>
    <x v="0"/>
  </r>
  <r>
    <n v="2016"/>
    <s v="BIT"/>
    <s v="Coal"/>
    <n v="34423"/>
    <n v="24.44"/>
    <n v="841298.12"/>
    <n v="0.79"/>
    <n v="6.3"/>
    <n v="216864.9"/>
    <x v="0"/>
  </r>
  <r>
    <n v="2016"/>
    <s v="BIT"/>
    <s v="Coal"/>
    <n v="44798"/>
    <n v="23.667999999999999"/>
    <n v="1060279.064"/>
    <n v="2.64"/>
    <n v="8"/>
    <n v="358384"/>
    <x v="0"/>
  </r>
  <r>
    <n v="2016"/>
    <s v="BIT"/>
    <s v="Coal"/>
    <n v="67037"/>
    <n v="23.815999999999999"/>
    <n v="1596553.192"/>
    <n v="2.61"/>
    <n v="7.7"/>
    <n v="516184.9"/>
    <x v="0"/>
  </r>
  <r>
    <n v="2016"/>
    <s v="BIT"/>
    <s v="Coal"/>
    <n v="212543"/>
    <n v="23.667999999999999"/>
    <n v="5030467.7239999995"/>
    <n v="2.66"/>
    <n v="7.6"/>
    <n v="1615326.7999999998"/>
    <x v="0"/>
  </r>
  <r>
    <n v="2016"/>
    <s v="BIT"/>
    <s v="Coal"/>
    <n v="89017"/>
    <n v="23.044"/>
    <n v="2051307.7480000001"/>
    <n v="1.32"/>
    <n v="6"/>
    <n v="534102"/>
    <x v="0"/>
  </r>
  <r>
    <n v="2016"/>
    <s v="BIT"/>
    <s v="Coal"/>
    <n v="139773"/>
    <n v="25.861999999999998"/>
    <n v="3614809.3259999999"/>
    <n v="2.68"/>
    <n v="7.8"/>
    <n v="1090229.3999999999"/>
    <x v="0"/>
  </r>
  <r>
    <n v="2016"/>
    <s v="BIT"/>
    <s v="Coal"/>
    <n v="12800"/>
    <n v="22.981999999999999"/>
    <n v="294169.59999999998"/>
    <n v="1.67"/>
    <n v="13.7"/>
    <n v="175360"/>
    <x v="0"/>
  </r>
  <r>
    <n v="2016"/>
    <s v="BIT"/>
    <s v="Coal"/>
    <n v="62241"/>
    <n v="23.033999999999999"/>
    <n v="1433659.1939999999"/>
    <n v="1.35"/>
    <n v="6"/>
    <n v="373446"/>
    <x v="0"/>
  </r>
  <r>
    <n v="2016"/>
    <s v="BIT"/>
    <s v="Coal"/>
    <n v="12404"/>
    <n v="25.001999999999999"/>
    <n v="310124.80799999996"/>
    <n v="1.68"/>
    <n v="12.5"/>
    <n v="155050"/>
    <x v="0"/>
  </r>
  <r>
    <n v="2016"/>
    <s v="SUB"/>
    <s v="Coal"/>
    <n v="114624"/>
    <n v="17.600000000000001"/>
    <n v="2017382.4000000001"/>
    <n v="0.2"/>
    <n v="4.4000000000000004"/>
    <n v="504345.60000000003"/>
    <x v="0"/>
  </r>
  <r>
    <n v="2016"/>
    <s v="SUB"/>
    <s v="Coal"/>
    <n v="56393"/>
    <n v="17.350000000000001"/>
    <n v="978418.55"/>
    <n v="0.23"/>
    <n v="4.3"/>
    <n v="242489.9"/>
    <x v="0"/>
  </r>
  <r>
    <n v="2016"/>
    <s v="SUB"/>
    <s v="Coal"/>
    <n v="196775"/>
    <n v="17.489999999999998"/>
    <n v="3441594.7499999995"/>
    <n v="0.19"/>
    <n v="4.5999999999999996"/>
    <n v="905164.99999999988"/>
    <x v="0"/>
  </r>
  <r>
    <n v="2016"/>
    <s v="SUB"/>
    <s v="Coal"/>
    <n v="79582"/>
    <n v="17.84"/>
    <n v="1419742.88"/>
    <n v="0.21"/>
    <n v="5.3"/>
    <n v="421784.6"/>
    <x v="0"/>
  </r>
  <r>
    <n v="2016"/>
    <s v="SUB"/>
    <s v="Coal"/>
    <n v="159337"/>
    <n v="17.632000000000001"/>
    <n v="2809429.9840000002"/>
    <n v="0.18"/>
    <n v="4.5"/>
    <n v="717016.5"/>
    <x v="0"/>
  </r>
  <r>
    <n v="2016"/>
    <s v="SUB"/>
    <s v="Coal"/>
    <n v="321824"/>
    <n v="17.2"/>
    <n v="5535372.7999999998"/>
    <n v="0.19"/>
    <n v="4.4000000000000004"/>
    <n v="1416025.6"/>
    <x v="0"/>
  </r>
  <r>
    <n v="2016"/>
    <s v="SUB"/>
    <s v="Coal"/>
    <n v="131503"/>
    <n v="17.2"/>
    <n v="2261851.6"/>
    <n v="0.18"/>
    <n v="4.5999999999999996"/>
    <n v="604913.79999999993"/>
    <x v="0"/>
  </r>
  <r>
    <n v="2016"/>
    <s v="SUB"/>
    <s v="Coal"/>
    <n v="160085"/>
    <n v="17.260000000000002"/>
    <n v="2763067.1"/>
    <n v="0.19"/>
    <n v="4.4000000000000004"/>
    <n v="704374"/>
    <x v="0"/>
  </r>
  <r>
    <n v="2016"/>
    <s v="SUB"/>
    <s v="Coal"/>
    <n v="95696"/>
    <n v="17.03"/>
    <n v="1629702.8800000001"/>
    <n v="0.22"/>
    <n v="4.7"/>
    <n v="449771.2"/>
    <x v="0"/>
  </r>
  <r>
    <n v="2016"/>
    <s v="SUB"/>
    <s v="Coal"/>
    <n v="79583"/>
    <n v="17.03"/>
    <n v="1355298.49"/>
    <n v="0.22"/>
    <n v="5.3"/>
    <n v="421789.89999999997"/>
    <x v="0"/>
  </r>
  <r>
    <n v="2016"/>
    <s v="SUB"/>
    <s v="Coal"/>
    <n v="466665"/>
    <n v="17.52"/>
    <n v="8175970.7999999998"/>
    <n v="0.19"/>
    <n v="4.5"/>
    <n v="2099992.5"/>
    <x v="0"/>
  </r>
  <r>
    <n v="2016"/>
    <s v="SUB"/>
    <s v="Coal"/>
    <n v="130873"/>
    <n v="17.350000000000001"/>
    <n v="2270646.5500000003"/>
    <n v="0.23"/>
    <n v="4.2"/>
    <n v="549666.6"/>
    <x v="0"/>
  </r>
  <r>
    <n v="2016"/>
    <s v="SUB"/>
    <s v="Coal"/>
    <n v="50674"/>
    <n v="17.988"/>
    <n v="911523.91200000001"/>
    <n v="0.23"/>
    <n v="4.8"/>
    <n v="243235.19999999998"/>
    <x v="0"/>
  </r>
  <r>
    <n v="2016"/>
    <s v="SUB"/>
    <s v="Coal"/>
    <n v="19223"/>
    <n v="17.654"/>
    <n v="339362.842"/>
    <n v="0.21"/>
    <n v="4.5999999999999996"/>
    <n v="88425.799999999988"/>
    <x v="0"/>
  </r>
  <r>
    <n v="2016"/>
    <s v="SUB"/>
    <s v="Coal"/>
    <n v="12928"/>
    <n v="17.277000000000001"/>
    <n v="223357.05600000001"/>
    <n v="0.21"/>
    <n v="4.2"/>
    <n v="54297.600000000006"/>
    <x v="0"/>
  </r>
  <r>
    <n v="2016"/>
    <s v="SUB"/>
    <s v="Coal"/>
    <n v="74107"/>
    <n v="17.95"/>
    <n v="1330220.6499999999"/>
    <n v="0.23"/>
    <n v="5.3"/>
    <n v="392767.1"/>
    <x v="0"/>
  </r>
  <r>
    <n v="2016"/>
    <s v="BIT"/>
    <s v="Coal"/>
    <n v="119724"/>
    <n v="21.131"/>
    <n v="2529887.844"/>
    <n v="3.44"/>
    <n v="9"/>
    <n v="1077516"/>
    <x v="0"/>
  </r>
  <r>
    <n v="2016"/>
    <s v="BIT"/>
    <s v="Coal"/>
    <n v="20376"/>
    <n v="24.59"/>
    <n v="501045.84"/>
    <n v="4.29"/>
    <n v="11.8"/>
    <n v="240436.80000000002"/>
    <x v="0"/>
  </r>
  <r>
    <n v="2016"/>
    <s v="BIT"/>
    <s v="Coal"/>
    <n v="721"/>
    <n v="18.53"/>
    <n v="13360.130000000001"/>
    <n v="0.94"/>
    <n v="17.2"/>
    <n v="12401.199999999999"/>
    <x v="0"/>
  </r>
  <r>
    <n v="2016"/>
    <s v="BIT"/>
    <s v="Coal"/>
    <n v="30"/>
    <n v="22.57"/>
    <n v="677.1"/>
    <n v="3.08"/>
    <n v="8.6999999999999993"/>
    <n v="261"/>
    <x v="0"/>
  </r>
  <r>
    <n v="2016"/>
    <s v="BIT"/>
    <s v="Coal"/>
    <n v="19501"/>
    <n v="21.88"/>
    <n v="426681.88"/>
    <n v="3.47"/>
    <n v="10.199999999999999"/>
    <n v="198910.19999999998"/>
    <x v="0"/>
  </r>
  <r>
    <n v="2016"/>
    <s v="BIT"/>
    <s v="Coal"/>
    <n v="461"/>
    <n v="20.309999999999999"/>
    <n v="9362.91"/>
    <n v="3.79"/>
    <n v="15.9"/>
    <n v="7329.9000000000005"/>
    <x v="0"/>
  </r>
  <r>
    <n v="2016"/>
    <s v="BIT"/>
    <s v="Coal"/>
    <n v="2027"/>
    <n v="16.38"/>
    <n v="33202.259999999995"/>
    <n v="2.58"/>
    <n v="18.600000000000001"/>
    <n v="37702.200000000004"/>
    <x v="0"/>
  </r>
  <r>
    <n v="2016"/>
    <s v="BIT"/>
    <s v="Coal"/>
    <n v="8354"/>
    <n v="19.37"/>
    <n v="161816.98000000001"/>
    <n v="2.83"/>
    <n v="10.1"/>
    <n v="84375.4"/>
    <x v="0"/>
  </r>
  <r>
    <n v="2016"/>
    <s v="BIT"/>
    <s v="Coal"/>
    <n v="4676"/>
    <n v="13.92"/>
    <n v="65089.919999999998"/>
    <n v="1.95"/>
    <n v="28.1"/>
    <n v="131395.6"/>
    <x v="0"/>
  </r>
  <r>
    <n v="2016"/>
    <s v="BIT"/>
    <s v="Coal"/>
    <n v="62841"/>
    <n v="22.367999999999999"/>
    <n v="1405627.4879999999"/>
    <n v="2.94"/>
    <n v="8.4"/>
    <n v="527864.4"/>
    <x v="0"/>
  </r>
  <r>
    <n v="2016"/>
    <s v="BIT"/>
    <s v="Coal"/>
    <n v="79946"/>
    <n v="22.885999999999999"/>
    <n v="1829644.156"/>
    <n v="2.95"/>
    <n v="8.1999999999999993"/>
    <n v="655557.19999999995"/>
    <x v="0"/>
  </r>
  <r>
    <n v="2016"/>
    <s v="BIT"/>
    <s v="Coal"/>
    <n v="34167"/>
    <n v="22.602"/>
    <n v="772242.53399999999"/>
    <n v="3.11"/>
    <n v="8.1"/>
    <n v="276752.7"/>
    <x v="0"/>
  </r>
  <r>
    <n v="2016"/>
    <s v="BIT"/>
    <s v="Coal"/>
    <n v="137102"/>
    <n v="22.63"/>
    <n v="3102618.26"/>
    <n v="3.17"/>
    <n v="7.6"/>
    <n v="1041975.2"/>
    <x v="0"/>
  </r>
  <r>
    <n v="2016"/>
    <s v="BIT"/>
    <s v="Coal"/>
    <n v="49046"/>
    <n v="22.35"/>
    <n v="1096178.1000000001"/>
    <n v="2.6"/>
    <n v="8.6999999999999993"/>
    <n v="426700.19999999995"/>
    <x v="0"/>
  </r>
  <r>
    <n v="2016"/>
    <s v="BIT"/>
    <s v="Coal"/>
    <n v="12946"/>
    <n v="23.47"/>
    <n v="303842.62"/>
    <n v="1.41"/>
    <n v="6"/>
    <n v="77676"/>
    <x v="0"/>
  </r>
  <r>
    <n v="2016"/>
    <s v="BIT"/>
    <s v="Coal"/>
    <n v="25907"/>
    <n v="23.25"/>
    <n v="602337.75"/>
    <n v="3.49"/>
    <n v="7.5"/>
    <n v="194302.5"/>
    <x v="0"/>
  </r>
  <r>
    <n v="2016"/>
    <s v="BIT"/>
    <s v="Coal"/>
    <n v="21104"/>
    <n v="23.73"/>
    <n v="500797.92"/>
    <n v="3.13"/>
    <n v="7.5"/>
    <n v="158280"/>
    <x v="0"/>
  </r>
  <r>
    <n v="2016"/>
    <s v="BIT"/>
    <s v="Coal"/>
    <n v="88720"/>
    <n v="23.265999999999998"/>
    <n v="2064159.5199999998"/>
    <n v="3.35"/>
    <n v="7.6"/>
    <n v="674272"/>
    <x v="0"/>
  </r>
  <r>
    <n v="2016"/>
    <s v="SUB"/>
    <s v="Coal"/>
    <n v="126815"/>
    <n v="18.074000000000002"/>
    <n v="2292054.31"/>
    <n v="0.21"/>
    <n v="4.7"/>
    <n v="596030.5"/>
    <x v="0"/>
  </r>
  <r>
    <n v="2016"/>
    <s v="BIT"/>
    <s v="Coal"/>
    <n v="122"/>
    <n v="25.718"/>
    <n v="3137.596"/>
    <n v="2.4500000000000002"/>
    <n v="7.9"/>
    <n v="963.80000000000007"/>
    <x v="0"/>
  </r>
  <r>
    <n v="2016"/>
    <s v="BIT"/>
    <s v="Coal"/>
    <n v="35390"/>
    <n v="23.51"/>
    <n v="832018.9"/>
    <n v="3.09"/>
    <n v="8"/>
    <n v="283120"/>
    <x v="0"/>
  </r>
  <r>
    <n v="2016"/>
    <s v="BIT"/>
    <s v="Coal"/>
    <n v="185830"/>
    <n v="22.135999999999999"/>
    <n v="4113532.88"/>
    <n v="2.5"/>
    <n v="8.9"/>
    <n v="1653887"/>
    <x v="0"/>
  </r>
  <r>
    <n v="2016"/>
    <s v="BIT"/>
    <s v="Coal"/>
    <n v="116203"/>
    <n v="22.154"/>
    <n v="2574361.2620000001"/>
    <n v="3.1"/>
    <n v="9.3000000000000007"/>
    <n v="1080687.9000000001"/>
    <x v="0"/>
  </r>
  <r>
    <n v="2016"/>
    <s v="BIT"/>
    <s v="Coal"/>
    <n v="70862"/>
    <n v="23.236000000000001"/>
    <n v="1646549.432"/>
    <n v="3.39"/>
    <n v="8.1999999999999993"/>
    <n v="581068.39999999991"/>
    <x v="0"/>
  </r>
  <r>
    <n v="2016"/>
    <s v="SUB"/>
    <s v="Coal"/>
    <n v="64908"/>
    <n v="17.47"/>
    <n v="1133942.76"/>
    <n v="0.26"/>
    <n v="5.5"/>
    <n v="356994"/>
    <x v="0"/>
  </r>
  <r>
    <n v="2016"/>
    <s v="SUB"/>
    <s v="Coal"/>
    <n v="44322"/>
    <n v="17.648"/>
    <n v="782194.65599999996"/>
    <n v="0.19"/>
    <n v="4.5"/>
    <n v="199449"/>
    <x v="0"/>
  </r>
  <r>
    <n v="2016"/>
    <s v="SUB"/>
    <s v="Coal"/>
    <n v="16335"/>
    <n v="17.777999999999999"/>
    <n v="290403.63"/>
    <n v="0.28000000000000003"/>
    <n v="6.1"/>
    <n v="99643.5"/>
    <x v="0"/>
  </r>
  <r>
    <n v="2016"/>
    <s v="SUB"/>
    <s v="Coal"/>
    <n v="48969"/>
    <n v="17.824999999999999"/>
    <n v="872872.42499999993"/>
    <n v="0.23"/>
    <n v="5.0999999999999996"/>
    <n v="249741.9"/>
    <x v="0"/>
  </r>
  <r>
    <n v="2016"/>
    <s v="SUB"/>
    <s v="Coal"/>
    <n v="16102"/>
    <n v="17.994"/>
    <n v="289739.38799999998"/>
    <n v="0.26"/>
    <n v="4.8"/>
    <n v="77289.599999999991"/>
    <x v="0"/>
  </r>
  <r>
    <n v="2016"/>
    <s v="SUB"/>
    <s v="Coal"/>
    <n v="16480"/>
    <n v="17.78"/>
    <n v="293014.40000000002"/>
    <n v="0.25"/>
    <n v="5.4"/>
    <n v="88992"/>
    <x v="0"/>
  </r>
  <r>
    <n v="2016"/>
    <s v="SUB"/>
    <s v="Coal"/>
    <n v="48517"/>
    <n v="18.04"/>
    <n v="875246.67999999993"/>
    <n v="0.2"/>
    <n v="4.5999999999999996"/>
    <n v="223178.19999999998"/>
    <x v="0"/>
  </r>
  <r>
    <n v="2016"/>
    <s v="SUB"/>
    <s v="Coal"/>
    <n v="16414"/>
    <n v="17.725999999999999"/>
    <n v="290954.56400000001"/>
    <n v="0.19"/>
    <n v="4.3"/>
    <n v="70580.2"/>
    <x v="0"/>
  </r>
  <r>
    <n v="2016"/>
    <s v="SUB"/>
    <s v="Coal"/>
    <n v="32511"/>
    <n v="17.280999999999999"/>
    <n v="561822.59100000001"/>
    <n v="0.2"/>
    <n v="4.7"/>
    <n v="152801.70000000001"/>
    <x v="0"/>
  </r>
  <r>
    <n v="2016"/>
    <s v="SUB"/>
    <s v="Coal"/>
    <n v="32532"/>
    <n v="17.263000000000002"/>
    <n v="561599.91600000008"/>
    <n v="0.21"/>
    <n v="4.4000000000000004"/>
    <n v="143140.80000000002"/>
    <x v="0"/>
  </r>
  <r>
    <n v="2016"/>
    <s v="SUB"/>
    <s v="Coal"/>
    <n v="48678"/>
    <n v="18.137"/>
    <n v="882872.88600000006"/>
    <n v="0.26"/>
    <n v="4.8"/>
    <n v="233654.39999999999"/>
    <x v="0"/>
  </r>
  <r>
    <n v="2016"/>
    <s v="SUB"/>
    <s v="Coal"/>
    <n v="65221"/>
    <n v="16.785"/>
    <n v="1094734.4850000001"/>
    <n v="0.35"/>
    <n v="6.2"/>
    <n v="404370.2"/>
    <x v="0"/>
  </r>
  <r>
    <n v="2016"/>
    <s v="SUB"/>
    <s v="Coal"/>
    <n v="81669"/>
    <n v="17.649999999999999"/>
    <n v="1441457.8499999999"/>
    <n v="0.19"/>
    <n v="4.4000000000000004"/>
    <n v="359343.60000000003"/>
    <x v="0"/>
  </r>
  <r>
    <n v="2016"/>
    <s v="SUB"/>
    <s v="Coal"/>
    <n v="32264"/>
    <n v="17.829000000000001"/>
    <n v="575234.85600000003"/>
    <n v="0.21"/>
    <n v="4.5999999999999996"/>
    <n v="148414.39999999999"/>
    <x v="0"/>
  </r>
  <r>
    <n v="2016"/>
    <s v="SUB"/>
    <s v="Coal"/>
    <n v="35453"/>
    <n v="18.018000000000001"/>
    <n v="638792.15399999998"/>
    <n v="0.23"/>
    <n v="4.2"/>
    <n v="148902.6"/>
    <x v="0"/>
  </r>
  <r>
    <n v="2016"/>
    <s v="SUB"/>
    <s v="Coal"/>
    <n v="35451"/>
    <n v="17.709"/>
    <n v="627801.75899999996"/>
    <n v="0.2"/>
    <n v="6.1"/>
    <n v="216251.09999999998"/>
    <x v="0"/>
  </r>
  <r>
    <n v="2016"/>
    <s v="SUB"/>
    <s v="Coal"/>
    <n v="17718"/>
    <n v="17.71"/>
    <n v="313785.78000000003"/>
    <n v="0.28999999999999998"/>
    <n v="5.6"/>
    <n v="99220.799999999988"/>
    <x v="0"/>
  </r>
  <r>
    <n v="2016"/>
    <s v="SUB"/>
    <s v="Coal"/>
    <n v="17358"/>
    <n v="17.488"/>
    <n v="303556.70399999997"/>
    <n v="0.22"/>
    <n v="4.0999999999999996"/>
    <n v="71167.799999999988"/>
    <x v="0"/>
  </r>
  <r>
    <n v="2016"/>
    <s v="SUB"/>
    <s v="Coal"/>
    <n v="17623"/>
    <n v="17.981999999999999"/>
    <n v="316896.78599999996"/>
    <n v="0.21"/>
    <n v="5.4"/>
    <n v="95164.200000000012"/>
    <x v="0"/>
  </r>
  <r>
    <n v="2016"/>
    <s v="SUB"/>
    <s v="Coal"/>
    <n v="17497"/>
    <n v="18.007999999999999"/>
    <n v="315085.97599999997"/>
    <n v="0.27"/>
    <n v="5.7"/>
    <n v="99732.900000000009"/>
    <x v="0"/>
  </r>
  <r>
    <n v="2016"/>
    <s v="SUB"/>
    <s v="Coal"/>
    <n v="13971"/>
    <n v="17.922000000000001"/>
    <n v="250388.26200000002"/>
    <n v="0.2"/>
    <n v="5"/>
    <n v="69855"/>
    <x v="0"/>
  </r>
  <r>
    <n v="2016"/>
    <s v="SUB"/>
    <s v="Coal"/>
    <n v="56200"/>
    <n v="18.062000000000001"/>
    <n v="1015084.4"/>
    <n v="0.21"/>
    <n v="4.5999999999999996"/>
    <n v="258519.99999999997"/>
    <x v="0"/>
  </r>
  <r>
    <n v="2016"/>
    <s v="SUB"/>
    <s v="Coal"/>
    <n v="72851"/>
    <n v="16.702999999999999"/>
    <n v="1216830.253"/>
    <n v="0.35"/>
    <n v="5.4"/>
    <n v="393395.4"/>
    <x v="0"/>
  </r>
  <r>
    <n v="2016"/>
    <s v="BIT"/>
    <s v="Coal"/>
    <n v="18017"/>
    <n v="21.76"/>
    <n v="392049.92000000004"/>
    <n v="2.97"/>
    <n v="12.7"/>
    <n v="228815.9"/>
    <x v="0"/>
  </r>
  <r>
    <n v="2016"/>
    <s v="SUB"/>
    <s v="Coal"/>
    <n v="16477"/>
    <n v="17.64"/>
    <n v="290654.28000000003"/>
    <n v="0.25"/>
    <n v="6.4"/>
    <n v="105452.8"/>
    <x v="0"/>
  </r>
  <r>
    <n v="2016"/>
    <s v="SUB"/>
    <s v="Coal"/>
    <n v="82405"/>
    <n v="17.72"/>
    <n v="1460216.5999999999"/>
    <n v="0.22"/>
    <n v="5.5"/>
    <n v="453227.5"/>
    <x v="0"/>
  </r>
  <r>
    <n v="2016"/>
    <s v="SUB"/>
    <s v="Coal"/>
    <n v="16257"/>
    <n v="17.22"/>
    <n v="279945.53999999998"/>
    <n v="0.24"/>
    <n v="4.3"/>
    <n v="69905.099999999991"/>
    <x v="0"/>
  </r>
  <r>
    <n v="2016"/>
    <s v="SUB"/>
    <s v="Coal"/>
    <n v="32651"/>
    <n v="16.649999999999999"/>
    <n v="543639.14999999991"/>
    <n v="0.35"/>
    <n v="6.6"/>
    <n v="215496.59999999998"/>
    <x v="0"/>
  </r>
  <r>
    <n v="2016"/>
    <s v="SUB"/>
    <s v="Coal"/>
    <n v="32843"/>
    <n v="18.010000000000002"/>
    <n v="591502.43000000005"/>
    <n v="0.22"/>
    <n v="4.5999999999999996"/>
    <n v="151077.79999999999"/>
    <x v="0"/>
  </r>
  <r>
    <n v="2016"/>
    <s v="SUB"/>
    <s v="Coal"/>
    <n v="65023"/>
    <n v="17.3"/>
    <n v="1124897.9000000001"/>
    <n v="0.21"/>
    <n v="4"/>
    <n v="260092"/>
    <x v="0"/>
  </r>
  <r>
    <n v="2016"/>
    <s v="SUB"/>
    <s v="Coal"/>
    <n v="65050"/>
    <n v="16.78"/>
    <n v="1091539"/>
    <n v="0.31"/>
    <n v="5.9"/>
    <n v="383795"/>
    <x v="0"/>
  </r>
  <r>
    <n v="2016"/>
    <s v="SUB"/>
    <s v="Coal"/>
    <n v="65163"/>
    <n v="17.57"/>
    <n v="1144913.9099999999"/>
    <n v="0.19"/>
    <n v="4.4000000000000004"/>
    <n v="286717.2"/>
    <x v="0"/>
  </r>
  <r>
    <n v="2016"/>
    <s v="SUB"/>
    <s v="Coal"/>
    <n v="82128"/>
    <n v="17.71"/>
    <n v="1454486.8800000001"/>
    <n v="0.19"/>
    <n v="4.5"/>
    <n v="369576"/>
    <x v="0"/>
  </r>
  <r>
    <n v="2016"/>
    <s v="SUB"/>
    <s v="Coal"/>
    <n v="16273"/>
    <n v="17.440000000000001"/>
    <n v="283801.12"/>
    <n v="0.19"/>
    <n v="4.5999999999999996"/>
    <n v="74855.799999999988"/>
    <x v="0"/>
  </r>
  <r>
    <n v="2016"/>
    <s v="SUB"/>
    <s v="Coal"/>
    <n v="113183"/>
    <n v="17.952000000000002"/>
    <n v="2031861.2160000002"/>
    <n v="0.25"/>
    <n v="5"/>
    <n v="565915"/>
    <x v="0"/>
  </r>
  <r>
    <n v="2016"/>
    <s v="SUB"/>
    <s v="Coal"/>
    <n v="14129"/>
    <n v="17.904"/>
    <n v="252965.61600000001"/>
    <n v="0.25"/>
    <n v="5.0999999999999996"/>
    <n v="72057.899999999994"/>
    <x v="0"/>
  </r>
  <r>
    <n v="2016"/>
    <s v="BIT"/>
    <s v="Coal"/>
    <n v="1913"/>
    <n v="23.408000000000001"/>
    <n v="44779.504000000001"/>
    <n v="1.6"/>
    <n v="12.9"/>
    <n v="24677.7"/>
    <x v="0"/>
  </r>
  <r>
    <n v="2016"/>
    <s v="BIT"/>
    <s v="Coal"/>
    <n v="66563"/>
    <n v="23.14"/>
    <n v="1540267.82"/>
    <n v="3.48"/>
    <n v="8.1"/>
    <n v="539160.29999999993"/>
    <x v="0"/>
  </r>
  <r>
    <n v="2016"/>
    <s v="BIT"/>
    <s v="Coal"/>
    <n v="33533"/>
    <n v="22.606000000000002"/>
    <n v="758046.99800000002"/>
    <n v="3.25"/>
    <n v="7.5"/>
    <n v="251497.5"/>
    <x v="0"/>
  </r>
  <r>
    <n v="2016"/>
    <s v="BIT"/>
    <s v="Coal"/>
    <n v="11206"/>
    <n v="21.957999999999998"/>
    <n v="246061.34799999997"/>
    <n v="3.04"/>
    <n v="8.9"/>
    <n v="99733.400000000009"/>
    <x v="0"/>
  </r>
  <r>
    <n v="2016"/>
    <s v="BIT"/>
    <s v="Coal"/>
    <n v="68990"/>
    <n v="22.891999999999999"/>
    <n v="1579319.08"/>
    <n v="2.95"/>
    <n v="8.1999999999999993"/>
    <n v="565718"/>
    <x v="0"/>
  </r>
  <r>
    <n v="2016"/>
    <s v="BIT"/>
    <s v="Coal"/>
    <n v="15807"/>
    <n v="23.096"/>
    <n v="365078.47200000001"/>
    <n v="1.37"/>
    <n v="5.9"/>
    <n v="93261.3"/>
    <x v="0"/>
  </r>
  <r>
    <n v="2016"/>
    <s v="BIT"/>
    <s v="Coal"/>
    <n v="23884"/>
    <n v="22.542999999999999"/>
    <n v="538417.01199999999"/>
    <n v="3.15"/>
    <n v="11"/>
    <n v="262724"/>
    <x v="0"/>
  </r>
  <r>
    <n v="2016"/>
    <s v="BIT"/>
    <s v="Coal"/>
    <n v="30252"/>
    <n v="22.564"/>
    <n v="682606.12800000003"/>
    <n v="3.17"/>
    <n v="10.8"/>
    <n v="326721.60000000003"/>
    <x v="0"/>
  </r>
  <r>
    <n v="2016"/>
    <s v="BIT"/>
    <s v="Coal"/>
    <n v="5063"/>
    <n v="25.631"/>
    <n v="129769.753"/>
    <n v="3.84"/>
    <n v="9.3000000000000007"/>
    <n v="47085.9"/>
    <x v="0"/>
  </r>
  <r>
    <n v="2016"/>
    <s v="BIT"/>
    <s v="Coal"/>
    <n v="19078"/>
    <n v="22.251999999999999"/>
    <n v="424523.65599999996"/>
    <n v="3.21"/>
    <n v="11.4"/>
    <n v="217489.2"/>
    <x v="0"/>
  </r>
  <r>
    <n v="2016"/>
    <s v="BIT"/>
    <s v="Coal"/>
    <n v="16144"/>
    <n v="22.378"/>
    <n v="361270.43200000003"/>
    <n v="3.22"/>
    <n v="8.1999999999999993"/>
    <n v="132380.79999999999"/>
    <x v="0"/>
  </r>
  <r>
    <n v="2016"/>
    <s v="BIT"/>
    <s v="Coal"/>
    <n v="3138"/>
    <n v="22.297000000000001"/>
    <n v="69967.986000000004"/>
    <n v="3.44"/>
    <n v="11"/>
    <n v="34518"/>
    <x v="0"/>
  </r>
  <r>
    <n v="2016"/>
    <s v="BIT"/>
    <s v="Coal"/>
    <n v="28436"/>
    <n v="22.64"/>
    <n v="643791.04"/>
    <n v="3.29"/>
    <n v="10.8"/>
    <n v="307108.80000000005"/>
    <x v="0"/>
  </r>
  <r>
    <n v="2016"/>
    <s v="BIT"/>
    <s v="Coal"/>
    <n v="52789"/>
    <n v="22.795999999999999"/>
    <n v="1203378.044"/>
    <n v="2.63"/>
    <n v="8.4"/>
    <n v="443427.60000000003"/>
    <x v="0"/>
  </r>
  <r>
    <n v="2016"/>
    <s v="BIT"/>
    <s v="Coal"/>
    <n v="28501"/>
    <n v="23.024000000000001"/>
    <n v="656207.02399999998"/>
    <n v="2.96"/>
    <n v="8.1999999999999993"/>
    <n v="233708.19999999998"/>
    <x v="0"/>
  </r>
  <r>
    <n v="2016"/>
    <s v="BIT"/>
    <s v="Coal"/>
    <n v="71557"/>
    <n v="23.408000000000001"/>
    <n v="1675006.2560000001"/>
    <n v="2.48"/>
    <n v="8.9"/>
    <n v="636857.30000000005"/>
    <x v="0"/>
  </r>
  <r>
    <n v="2016"/>
    <s v="BIT"/>
    <s v="Coal"/>
    <n v="76087"/>
    <n v="23.321000000000002"/>
    <n v="1774424.9270000001"/>
    <n v="2.82"/>
    <n v="8.6999999999999993"/>
    <n v="661956.89999999991"/>
    <x v="0"/>
  </r>
  <r>
    <n v="2016"/>
    <s v="BIT"/>
    <s v="Coal"/>
    <n v="3140"/>
    <n v="19.606999999999999"/>
    <n v="61565.979999999996"/>
    <n v="1.65"/>
    <n v="28.6"/>
    <n v="89804"/>
    <x v="0"/>
  </r>
  <r>
    <n v="2016"/>
    <s v="BIT"/>
    <s v="Coal"/>
    <n v="7777"/>
    <n v="21.021999999999998"/>
    <n v="163488.09399999998"/>
    <n v="0.96"/>
    <n v="19"/>
    <n v="147763"/>
    <x v="0"/>
  </r>
  <r>
    <n v="2016"/>
    <s v="BIT"/>
    <s v="Coal"/>
    <n v="14226"/>
    <n v="23.108000000000001"/>
    <n v="328734.408"/>
    <n v="2.94"/>
    <n v="8.1"/>
    <n v="115230.59999999999"/>
    <x v="0"/>
  </r>
  <r>
    <n v="2016"/>
    <s v="BIT"/>
    <s v="Coal"/>
    <n v="167242"/>
    <n v="24.029"/>
    <n v="4018658.0180000002"/>
    <n v="3.55"/>
    <n v="10.199999999999999"/>
    <n v="1705868.4"/>
    <x v="0"/>
  </r>
  <r>
    <n v="2016"/>
    <s v="BIT"/>
    <s v="Coal"/>
    <n v="69528"/>
    <n v="22.908000000000001"/>
    <n v="1592747.4240000001"/>
    <n v="3.24"/>
    <n v="9.1"/>
    <n v="632704.79999999993"/>
    <x v="0"/>
  </r>
  <r>
    <n v="2016"/>
    <s v="BIT"/>
    <s v="Coal"/>
    <n v="23377"/>
    <n v="23.568999999999999"/>
    <n v="550972.51300000004"/>
    <n v="2.77"/>
    <n v="8.6999999999999993"/>
    <n v="203379.9"/>
    <x v="0"/>
  </r>
  <r>
    <n v="2016"/>
    <s v="BIT"/>
    <s v="Coal"/>
    <n v="9957"/>
    <n v="22.49"/>
    <n v="223932.93"/>
    <n v="2.86"/>
    <n v="9.8000000000000007"/>
    <n v="97578.6"/>
    <x v="0"/>
  </r>
  <r>
    <n v="2016"/>
    <s v="BIT"/>
    <s v="Coal"/>
    <n v="15727"/>
    <n v="23.516999999999999"/>
    <n v="369851.859"/>
    <n v="2.78"/>
    <n v="8.3000000000000007"/>
    <n v="130534.1"/>
    <x v="0"/>
  </r>
  <r>
    <n v="2016"/>
    <s v="BIT"/>
    <s v="Coal"/>
    <n v="12689"/>
    <n v="23.533999999999999"/>
    <n v="298622.92599999998"/>
    <n v="2.4900000000000002"/>
    <n v="8.9"/>
    <n v="112932.1"/>
    <x v="0"/>
  </r>
  <r>
    <n v="2016"/>
    <s v="BIT"/>
    <s v="Coal"/>
    <n v="17455"/>
    <n v="22.768000000000001"/>
    <n v="397415.44"/>
    <n v="3.06"/>
    <n v="8.3000000000000007"/>
    <n v="144876.5"/>
    <x v="0"/>
  </r>
  <r>
    <n v="2016"/>
    <s v="BIT"/>
    <s v="Coal"/>
    <n v="27706"/>
    <n v="22.222000000000001"/>
    <n v="615682.73200000008"/>
    <n v="2.68"/>
    <n v="9.4"/>
    <n v="260436.40000000002"/>
    <x v="0"/>
  </r>
  <r>
    <n v="2016"/>
    <s v="BIT"/>
    <s v="Coal"/>
    <n v="31727"/>
    <n v="23.786000000000001"/>
    <n v="754658.42200000002"/>
    <n v="2.52"/>
    <n v="8.4"/>
    <n v="266506.8"/>
    <x v="0"/>
  </r>
  <r>
    <n v="2016"/>
    <s v="BIT"/>
    <s v="Coal"/>
    <n v="7169"/>
    <n v="23.268000000000001"/>
    <n v="166808.29200000002"/>
    <n v="2.85"/>
    <n v="8.3000000000000007"/>
    <n v="59502.700000000004"/>
    <x v="0"/>
  </r>
  <r>
    <n v="2016"/>
    <s v="BIT"/>
    <s v="Coal"/>
    <n v="15077"/>
    <n v="22.22"/>
    <n v="335010.94"/>
    <n v="3.63"/>
    <n v="9.9"/>
    <n v="149262.30000000002"/>
    <x v="0"/>
  </r>
  <r>
    <n v="2016"/>
    <s v="BIT"/>
    <s v="Coal"/>
    <n v="7845"/>
    <n v="23.89"/>
    <n v="187417.05000000002"/>
    <n v="2.79"/>
    <n v="7.9"/>
    <n v="61975.5"/>
    <x v="0"/>
  </r>
  <r>
    <n v="2016"/>
    <s v="BIT"/>
    <s v="Coal"/>
    <n v="69223"/>
    <n v="23.452000000000002"/>
    <n v="1623417.7960000001"/>
    <n v="2.7"/>
    <n v="8.1999999999999993"/>
    <n v="567628.6"/>
    <x v="0"/>
  </r>
  <r>
    <n v="2016"/>
    <s v="BIT"/>
    <s v="Coal"/>
    <n v="30163"/>
    <n v="23.702000000000002"/>
    <n v="714923.42600000009"/>
    <n v="2.83"/>
    <n v="8.3000000000000007"/>
    <n v="250352.90000000002"/>
    <x v="0"/>
  </r>
  <r>
    <n v="2016"/>
    <s v="BIT"/>
    <s v="Coal"/>
    <n v="29337"/>
    <n v="23.512"/>
    <n v="689771.54399999999"/>
    <n v="2.7"/>
    <n v="8"/>
    <n v="234696"/>
    <x v="0"/>
  </r>
  <r>
    <n v="2016"/>
    <s v="BIT"/>
    <s v="Coal"/>
    <n v="98728"/>
    <n v="23.384"/>
    <n v="2308655.5520000001"/>
    <n v="2.79"/>
    <n v="6.9"/>
    <n v="681223.20000000007"/>
    <x v="0"/>
  </r>
  <r>
    <n v="2016"/>
    <s v="BIT"/>
    <s v="Coal"/>
    <n v="119816"/>
    <n v="23.488"/>
    <n v="2814238.2080000001"/>
    <n v="2.89"/>
    <n v="8.1999999999999993"/>
    <n v="982491.2"/>
    <x v="0"/>
  </r>
  <r>
    <n v="2016"/>
    <s v="BIT"/>
    <s v="Coal"/>
    <n v="30917"/>
    <n v="23.623999999999999"/>
    <n v="730383.20799999998"/>
    <n v="2.85"/>
    <n v="8.3000000000000007"/>
    <n v="256611.10000000003"/>
    <x v="0"/>
  </r>
  <r>
    <n v="2016"/>
    <s v="SUB"/>
    <s v="Coal"/>
    <n v="47892"/>
    <n v="17.670000000000002"/>
    <n v="846251.64000000013"/>
    <n v="0.24"/>
    <n v="5.6"/>
    <n v="268195.20000000001"/>
    <x v="0"/>
  </r>
  <r>
    <n v="2016"/>
    <s v="SUB"/>
    <s v="Coal"/>
    <n v="269206"/>
    <n v="17.762"/>
    <n v="4781636.9720000001"/>
    <n v="0.33"/>
    <n v="5.2"/>
    <n v="1399871.2"/>
    <x v="0"/>
  </r>
  <r>
    <n v="2016"/>
    <s v="SUB"/>
    <s v="Coal"/>
    <n v="79650"/>
    <n v="18.056000000000001"/>
    <n v="1438160.4000000001"/>
    <n v="0.21"/>
    <n v="4.8"/>
    <n v="382320"/>
    <x v="0"/>
  </r>
  <r>
    <n v="2016"/>
    <s v="BIT"/>
    <s v="Coal"/>
    <n v="25145"/>
    <n v="23.95"/>
    <n v="602222.75"/>
    <n v="3.49"/>
    <n v="10.199999999999999"/>
    <n v="256478.99999999997"/>
    <x v="0"/>
  </r>
  <r>
    <n v="2016"/>
    <s v="BIT"/>
    <s v="Coal"/>
    <n v="17475"/>
    <n v="24.17"/>
    <n v="422370.75000000006"/>
    <n v="3.33"/>
    <n v="9.5"/>
    <n v="166012.5"/>
    <x v="0"/>
  </r>
  <r>
    <n v="2016"/>
    <s v="BIT"/>
    <s v="Coal"/>
    <n v="21852"/>
    <n v="24"/>
    <n v="524448"/>
    <n v="3.48"/>
    <n v="10.199999999999999"/>
    <n v="222890.4"/>
    <x v="0"/>
  </r>
  <r>
    <n v="2016"/>
    <s v="BIT"/>
    <s v="Coal"/>
    <n v="10081"/>
    <n v="23.84"/>
    <n v="240331.04"/>
    <n v="1.43"/>
    <n v="10.9"/>
    <n v="109882.90000000001"/>
    <x v="0"/>
  </r>
  <r>
    <n v="2016"/>
    <s v="BIT"/>
    <s v="Coal"/>
    <n v="3539"/>
    <n v="24.53"/>
    <n v="86811.67"/>
    <n v="1.73"/>
    <n v="9.9"/>
    <n v="35036.1"/>
    <x v="0"/>
  </r>
  <r>
    <n v="2016"/>
    <s v="BIT"/>
    <s v="Coal"/>
    <n v="1596"/>
    <n v="24.44"/>
    <n v="39006.240000000005"/>
    <n v="1.2"/>
    <n v="11.5"/>
    <n v="18354"/>
    <x v="0"/>
  </r>
  <r>
    <n v="2016"/>
    <s v="SUB"/>
    <s v="Coal"/>
    <n v="45167"/>
    <n v="17.96"/>
    <n v="811199.32000000007"/>
    <n v="0.26"/>
    <n v="5"/>
    <n v="225835"/>
    <x v="0"/>
  </r>
  <r>
    <n v="2016"/>
    <s v="SUB"/>
    <s v="Coal"/>
    <n v="45259"/>
    <n v="16.96"/>
    <n v="767592.64"/>
    <n v="0.3"/>
    <n v="5.7"/>
    <n v="257976.30000000002"/>
    <x v="0"/>
  </r>
  <r>
    <n v="2016"/>
    <s v="SUB"/>
    <s v="Coal"/>
    <n v="90559"/>
    <n v="16.829999999999998"/>
    <n v="1524107.9699999997"/>
    <n v="0.31"/>
    <n v="5.7"/>
    <n v="516186.3"/>
    <x v="0"/>
  </r>
  <r>
    <n v="2016"/>
    <s v="BIT"/>
    <s v="Coal"/>
    <n v="11145"/>
    <n v="25"/>
    <n v="278625"/>
    <n v="0.8"/>
    <n v="10.6"/>
    <n v="118137"/>
    <x v="0"/>
  </r>
  <r>
    <n v="2016"/>
    <s v="BIT"/>
    <s v="Coal"/>
    <n v="15352"/>
    <n v="26.44"/>
    <n v="405906.88"/>
    <n v="2.82"/>
    <n v="7.3"/>
    <n v="112069.59999999999"/>
    <x v="0"/>
  </r>
  <r>
    <n v="2016"/>
    <s v="BIT"/>
    <s v="Coal"/>
    <n v="8779"/>
    <n v="26.21"/>
    <n v="230097.59"/>
    <n v="2.78"/>
    <n v="7.8"/>
    <n v="68476.2"/>
    <x v="0"/>
  </r>
  <r>
    <n v="2016"/>
    <s v="BIT"/>
    <s v="Coal"/>
    <n v="15335"/>
    <n v="26.32"/>
    <n v="403617.2"/>
    <n v="2.68"/>
    <n v="7.8"/>
    <n v="119613"/>
    <x v="0"/>
  </r>
  <r>
    <n v="2016"/>
    <s v="BIT"/>
    <s v="Coal"/>
    <n v="15098"/>
    <n v="26.45"/>
    <n v="399342.1"/>
    <n v="2.2200000000000002"/>
    <n v="7.1"/>
    <n v="107195.79999999999"/>
    <x v="0"/>
  </r>
  <r>
    <n v="2016"/>
    <s v="BIT"/>
    <s v="Coal"/>
    <n v="9316"/>
    <n v="25.98"/>
    <n v="242029.68"/>
    <n v="3"/>
    <n v="8.1"/>
    <n v="75459.599999999991"/>
    <x v="0"/>
  </r>
  <r>
    <n v="2016"/>
    <s v="BIT"/>
    <s v="Coal"/>
    <n v="106820"/>
    <n v="25.96"/>
    <n v="2773047.2"/>
    <n v="2.65"/>
    <n v="7.7"/>
    <n v="822514"/>
    <x v="0"/>
  </r>
  <r>
    <n v="2016"/>
    <s v="BIT"/>
    <s v="Coal"/>
    <n v="131811"/>
    <n v="21.24"/>
    <n v="2799665.6399999997"/>
    <n v="0.49"/>
    <n v="6.7"/>
    <n v="883133.70000000007"/>
    <x v="0"/>
  </r>
  <r>
    <n v="2016"/>
    <s v="SUB"/>
    <s v="Coal"/>
    <n v="15930"/>
    <n v="18.186"/>
    <n v="289702.98"/>
    <n v="0.26"/>
    <n v="4.8"/>
    <n v="76464"/>
    <x v="0"/>
  </r>
  <r>
    <n v="2016"/>
    <s v="SUB"/>
    <s v="Coal"/>
    <n v="47421"/>
    <n v="17.824999999999999"/>
    <n v="845279.32499999995"/>
    <n v="0.2"/>
    <n v="5.3"/>
    <n v="251331.3"/>
    <x v="0"/>
  </r>
  <r>
    <n v="2016"/>
    <s v="SUB"/>
    <s v="Coal"/>
    <n v="15893"/>
    <n v="17.783999999999999"/>
    <n v="282641.11199999996"/>
    <n v="0.3"/>
    <n v="4.9000000000000004"/>
    <n v="77875.700000000012"/>
    <x v="0"/>
  </r>
  <r>
    <n v="2016"/>
    <s v="SUB"/>
    <s v="Coal"/>
    <n v="15947"/>
    <n v="17.559999999999999"/>
    <n v="280029.32"/>
    <n v="0.24"/>
    <n v="7.1"/>
    <n v="113223.7"/>
    <x v="0"/>
  </r>
  <r>
    <n v="2016"/>
    <s v="BIT"/>
    <s v="Coal"/>
    <n v="23788"/>
    <n v="25.108000000000001"/>
    <n v="597269.10400000005"/>
    <n v="0.7"/>
    <n v="11.3"/>
    <n v="268804.40000000002"/>
    <x v="0"/>
  </r>
  <r>
    <n v="2016"/>
    <s v="SUB"/>
    <s v="Coal"/>
    <n v="30582"/>
    <n v="18.366"/>
    <n v="561669.01199999999"/>
    <n v="0.28999999999999998"/>
    <n v="4.9000000000000004"/>
    <n v="149851.80000000002"/>
    <x v="0"/>
  </r>
  <r>
    <n v="2016"/>
    <s v="SUB"/>
    <s v="Coal"/>
    <n v="79793"/>
    <n v="17.675999999999998"/>
    <n v="1410421.068"/>
    <n v="0.22"/>
    <n v="5.8"/>
    <n v="462799.39999999997"/>
    <x v="0"/>
  </r>
  <r>
    <n v="2016"/>
    <s v="SUB"/>
    <s v="Coal"/>
    <n v="79352"/>
    <n v="17.466999999999999"/>
    <n v="1386041.3839999998"/>
    <n v="0.19"/>
    <n v="4.5"/>
    <n v="357084"/>
    <x v="0"/>
  </r>
  <r>
    <n v="2016"/>
    <s v="SUB"/>
    <s v="Coal"/>
    <n v="31794"/>
    <n v="18.068999999999999"/>
    <n v="574485.78599999996"/>
    <n v="0.27"/>
    <n v="4.9000000000000004"/>
    <n v="155790.6"/>
    <x v="0"/>
  </r>
  <r>
    <n v="2016"/>
    <s v="SUB"/>
    <s v="Coal"/>
    <n v="15897"/>
    <n v="17.917999999999999"/>
    <n v="284842.446"/>
    <n v="0.18"/>
    <n v="4.9000000000000004"/>
    <n v="77895.3"/>
    <x v="0"/>
  </r>
  <r>
    <n v="2016"/>
    <s v="SUB"/>
    <s v="Coal"/>
    <n v="15882"/>
    <n v="17.891999999999999"/>
    <n v="284160.74400000001"/>
    <n v="0.32"/>
    <n v="4.5"/>
    <n v="71469"/>
    <x v="0"/>
  </r>
  <r>
    <n v="2016"/>
    <s v="SUB"/>
    <s v="Coal"/>
    <n v="15860"/>
    <n v="17.8"/>
    <n v="282308"/>
    <n v="0.4"/>
    <n v="5.4"/>
    <n v="85644"/>
    <x v="0"/>
  </r>
  <r>
    <n v="2016"/>
    <s v="SUB"/>
    <s v="Coal"/>
    <n v="15857"/>
    <n v="17.634"/>
    <n v="279622.33799999999"/>
    <n v="0.25"/>
    <n v="5.6"/>
    <n v="88799.2"/>
    <x v="0"/>
  </r>
  <r>
    <n v="2016"/>
    <s v="BIT"/>
    <s v="Coal"/>
    <n v="22540"/>
    <n v="26.253"/>
    <n v="591742.62"/>
    <n v="1.56"/>
    <n v="8"/>
    <n v="180320"/>
    <x v="0"/>
  </r>
  <r>
    <n v="2016"/>
    <s v="SUB"/>
    <s v="Coal"/>
    <n v="44599"/>
    <n v="17.687000000000001"/>
    <n v="788822.51300000004"/>
    <n v="0.21"/>
    <n v="5.4"/>
    <n v="240834.6"/>
    <x v="0"/>
  </r>
  <r>
    <n v="2016"/>
    <s v="BIT"/>
    <s v="Coal"/>
    <n v="15599"/>
    <n v="25.893999999999998"/>
    <n v="403920.50599999999"/>
    <n v="2.52"/>
    <n v="7.7"/>
    <n v="120112.3"/>
    <x v="0"/>
  </r>
  <r>
    <n v="2016"/>
    <s v="SUB"/>
    <s v="Coal"/>
    <n v="47334"/>
    <n v="17.8"/>
    <n v="842545.20000000007"/>
    <n v="0.25"/>
    <n v="5.3"/>
    <n v="250870.19999999998"/>
    <x v="0"/>
  </r>
  <r>
    <n v="2016"/>
    <s v="SUB"/>
    <s v="Coal"/>
    <n v="47442"/>
    <n v="17.789000000000001"/>
    <n v="843945.73800000001"/>
    <n v="0.25"/>
    <n v="5.4"/>
    <n v="256186.80000000002"/>
    <x v="0"/>
  </r>
  <r>
    <n v="2016"/>
    <s v="SUB"/>
    <s v="Coal"/>
    <n v="74430"/>
    <n v="17.645"/>
    <n v="1313317.3499999999"/>
    <n v="0.18"/>
    <n v="4.4000000000000004"/>
    <n v="327492"/>
    <x v="0"/>
  </r>
  <r>
    <n v="2016"/>
    <s v="SUB"/>
    <s v="Coal"/>
    <n v="88369"/>
    <n v="17.702999999999999"/>
    <n v="1564396.4069999999"/>
    <n v="0.2"/>
    <n v="5.5"/>
    <n v="486029.5"/>
    <x v="0"/>
  </r>
  <r>
    <n v="2016"/>
    <s v="SUB"/>
    <s v="Coal"/>
    <n v="31617"/>
    <n v="17.638999999999999"/>
    <n v="557692.26300000004"/>
    <n v="0.18"/>
    <n v="4.3"/>
    <n v="135953.1"/>
    <x v="0"/>
  </r>
  <r>
    <n v="2016"/>
    <s v="SUB"/>
    <s v="Coal"/>
    <n v="15645"/>
    <n v="18.100000000000001"/>
    <n v="283174.5"/>
    <n v="0.23"/>
    <n v="4.7"/>
    <n v="73531.5"/>
    <x v="0"/>
  </r>
  <r>
    <n v="2016"/>
    <s v="SUB"/>
    <s v="Coal"/>
    <n v="31539"/>
    <n v="17.899999999999999"/>
    <n v="564548.1"/>
    <n v="0.34"/>
    <n v="5"/>
    <n v="157695"/>
    <x v="0"/>
  </r>
  <r>
    <n v="2016"/>
    <s v="BIT"/>
    <s v="Coal"/>
    <n v="83818"/>
    <n v="25.952999999999999"/>
    <n v="2175328.554"/>
    <n v="2.4900000000000002"/>
    <n v="7.7"/>
    <n v="645398.6"/>
    <x v="0"/>
  </r>
  <r>
    <n v="2016"/>
    <s v="SUB"/>
    <s v="Coal"/>
    <n v="62265"/>
    <n v="17.873000000000001"/>
    <n v="1112862.345"/>
    <n v="0.24"/>
    <n v="5.2"/>
    <n v="323778"/>
    <x v="0"/>
  </r>
  <r>
    <n v="2016"/>
    <s v="SUB"/>
    <s v="Coal"/>
    <n v="95567"/>
    <n v="18.006"/>
    <n v="1720779.402"/>
    <n v="0.24"/>
    <n v="5.0999999999999996"/>
    <n v="487391.69999999995"/>
    <x v="0"/>
  </r>
  <r>
    <n v="2016"/>
    <s v="SUB"/>
    <s v="Coal"/>
    <n v="30863"/>
    <n v="17.5"/>
    <n v="540102.5"/>
    <n v="0.2"/>
    <n v="4.2"/>
    <n v="129624.6"/>
    <x v="0"/>
  </r>
  <r>
    <n v="2016"/>
    <s v="SUB"/>
    <s v="Coal"/>
    <n v="14872"/>
    <n v="18.100000000000001"/>
    <n v="269183.2"/>
    <n v="0.28999999999999998"/>
    <n v="4.7"/>
    <n v="69898.400000000009"/>
    <x v="0"/>
  </r>
  <r>
    <n v="2016"/>
    <s v="SUB"/>
    <s v="Coal"/>
    <n v="15533"/>
    <n v="17.7"/>
    <n v="274934.09999999998"/>
    <n v="0.2"/>
    <n v="5.7"/>
    <n v="88538.1"/>
    <x v="0"/>
  </r>
  <r>
    <n v="2016"/>
    <s v="SUB"/>
    <s v="Coal"/>
    <n v="15601"/>
    <n v="17.7"/>
    <n v="276137.7"/>
    <n v="0.34"/>
    <n v="5.4"/>
    <n v="84245.400000000009"/>
    <x v="0"/>
  </r>
  <r>
    <n v="2016"/>
    <s v="BIT"/>
    <s v="Coal"/>
    <n v="31248"/>
    <n v="25.9"/>
    <n v="809323.2"/>
    <n v="2.77"/>
    <n v="7.9"/>
    <n v="246859.2"/>
    <x v="0"/>
  </r>
  <r>
    <n v="2016"/>
    <s v="SUB"/>
    <s v="Coal"/>
    <n v="46944"/>
    <n v="18.100000000000001"/>
    <n v="849686.4"/>
    <n v="0.24"/>
    <n v="4.8"/>
    <n v="225331.19999999998"/>
    <x v="0"/>
  </r>
  <r>
    <n v="2016"/>
    <s v="SUB"/>
    <s v="Coal"/>
    <n v="15833"/>
    <n v="17.600000000000001"/>
    <n v="278660.80000000005"/>
    <n v="0.25"/>
    <n v="6.3"/>
    <n v="99747.9"/>
    <x v="0"/>
  </r>
  <r>
    <n v="2016"/>
    <s v="SUB"/>
    <s v="Coal"/>
    <n v="15794"/>
    <n v="17.399999999999999"/>
    <n v="274815.59999999998"/>
    <n v="0.19"/>
    <n v="4.7"/>
    <n v="74231.8"/>
    <x v="0"/>
  </r>
  <r>
    <n v="2016"/>
    <s v="SUB"/>
    <s v="Coal"/>
    <n v="30658"/>
    <n v="18.094000000000001"/>
    <n v="554725.85200000007"/>
    <n v="0.28000000000000003"/>
    <n v="5.3"/>
    <n v="162487.4"/>
    <x v="0"/>
  </r>
  <r>
    <n v="2016"/>
    <s v="SUB"/>
    <s v="Coal"/>
    <n v="73409"/>
    <n v="17.73"/>
    <n v="1301541.57"/>
    <n v="0.23"/>
    <n v="5.4"/>
    <n v="396408.60000000003"/>
    <x v="0"/>
  </r>
  <r>
    <n v="2016"/>
    <s v="SUB"/>
    <s v="Coal"/>
    <n v="60062"/>
    <n v="18.84"/>
    <n v="1131568.08"/>
    <n v="0.33"/>
    <n v="4.2"/>
    <n v="252260.40000000002"/>
    <x v="0"/>
  </r>
  <r>
    <n v="2016"/>
    <s v="SUB"/>
    <s v="Coal"/>
    <n v="63106"/>
    <n v="18.07"/>
    <n v="1140325.42"/>
    <n v="0.22"/>
    <n v="4.8"/>
    <n v="302908.79999999999"/>
    <x v="0"/>
  </r>
  <r>
    <n v="2016"/>
    <s v="SUB"/>
    <s v="Coal"/>
    <n v="58432"/>
    <n v="18.91"/>
    <n v="1104949.1200000001"/>
    <n v="0.37"/>
    <n v="4.8"/>
    <n v="280473.59999999998"/>
    <x v="0"/>
  </r>
  <r>
    <n v="2016"/>
    <s v="SUB"/>
    <s v="Coal"/>
    <n v="164061"/>
    <n v="17.899999999999999"/>
    <n v="2936691.9"/>
    <n v="0.25"/>
    <n v="5"/>
    <n v="820305"/>
    <x v="0"/>
  </r>
  <r>
    <n v="2016"/>
    <s v="SUB"/>
    <s v="Coal"/>
    <n v="59671"/>
    <n v="17.71"/>
    <n v="1056773.4100000001"/>
    <n v="0.21"/>
    <n v="5.5"/>
    <n v="328190.5"/>
    <x v="0"/>
  </r>
  <r>
    <n v="2016"/>
    <s v="SUB"/>
    <s v="Coal"/>
    <n v="58893"/>
    <n v="18.809999999999999"/>
    <n v="1107777.3299999998"/>
    <n v="0.31"/>
    <n v="4.2"/>
    <n v="247350.6"/>
    <x v="0"/>
  </r>
  <r>
    <n v="2016"/>
    <s v="SUB"/>
    <s v="Coal"/>
    <n v="13187"/>
    <n v="17.66"/>
    <n v="232882.42"/>
    <n v="0.3"/>
    <n v="5.2"/>
    <n v="68572.400000000009"/>
    <x v="0"/>
  </r>
  <r>
    <n v="2016"/>
    <s v="SUB"/>
    <s v="Coal"/>
    <n v="12953"/>
    <n v="17.93"/>
    <n v="232247.29"/>
    <n v="0.22"/>
    <n v="5"/>
    <n v="64765"/>
    <x v="0"/>
  </r>
  <r>
    <n v="2016"/>
    <s v="SUB"/>
    <s v="Coal"/>
    <n v="52432"/>
    <n v="18.05"/>
    <n v="946397.60000000009"/>
    <n v="0.21"/>
    <n v="4.4000000000000004"/>
    <n v="230700.80000000002"/>
    <x v="0"/>
  </r>
  <r>
    <n v="2016"/>
    <s v="SUB"/>
    <s v="Coal"/>
    <n v="38962"/>
    <n v="18.18"/>
    <n v="708329.16"/>
    <n v="0.24"/>
    <n v="4.5"/>
    <n v="175329"/>
    <x v="0"/>
  </r>
  <r>
    <n v="2016"/>
    <s v="SUB"/>
    <s v="Coal"/>
    <n v="39185"/>
    <n v="18.02"/>
    <n v="706113.7"/>
    <n v="0.26"/>
    <n v="4.5"/>
    <n v="176332.5"/>
    <x v="0"/>
  </r>
  <r>
    <n v="2016"/>
    <s v="SUB"/>
    <s v="Coal"/>
    <n v="15825"/>
    <n v="18.190000000000001"/>
    <n v="287856.75"/>
    <n v="0.24"/>
    <n v="5.0999999999999996"/>
    <n v="80707.5"/>
    <x v="0"/>
  </r>
  <r>
    <n v="2016"/>
    <s v="SUB"/>
    <s v="Coal"/>
    <n v="16395"/>
    <n v="17.79"/>
    <n v="291667.05"/>
    <n v="0.32"/>
    <n v="5"/>
    <n v="81975"/>
    <x v="0"/>
  </r>
  <r>
    <n v="2016"/>
    <s v="SUB"/>
    <s v="Coal"/>
    <n v="32850"/>
    <n v="18.100000000000001"/>
    <n v="594585"/>
    <n v="0.23"/>
    <n v="4.5999999999999996"/>
    <n v="151110"/>
    <x v="0"/>
  </r>
  <r>
    <n v="2016"/>
    <s v="SUB"/>
    <s v="Coal"/>
    <n v="128400"/>
    <n v="17.72"/>
    <n v="2275248"/>
    <n v="0.27"/>
    <n v="5.0999999999999996"/>
    <n v="654840"/>
    <x v="0"/>
  </r>
  <r>
    <n v="2016"/>
    <s v="SUB"/>
    <s v="Coal"/>
    <n v="16255"/>
    <n v="17.54"/>
    <n v="285112.7"/>
    <n v="0.32"/>
    <n v="6.4"/>
    <n v="104032"/>
    <x v="0"/>
  </r>
  <r>
    <n v="2016"/>
    <s v="SUB"/>
    <s v="Coal"/>
    <n v="27322"/>
    <n v="17.27"/>
    <n v="471850.94"/>
    <n v="0.22"/>
    <n v="4.0999999999999996"/>
    <n v="112020.2"/>
    <x v="0"/>
  </r>
  <r>
    <n v="2016"/>
    <s v="SUB"/>
    <s v="Coal"/>
    <n v="15336"/>
    <n v="17.350000000000001"/>
    <n v="266079.60000000003"/>
    <n v="0.17"/>
    <n v="4.5"/>
    <n v="69012"/>
    <x v="0"/>
  </r>
  <r>
    <n v="2016"/>
    <s v="SUB"/>
    <s v="Coal"/>
    <n v="15310"/>
    <n v="16.77"/>
    <n v="256748.69999999998"/>
    <n v="0.33"/>
    <n v="6.1"/>
    <n v="93391"/>
    <x v="0"/>
  </r>
  <r>
    <n v="2016"/>
    <s v="SUB"/>
    <s v="Coal"/>
    <n v="46001"/>
    <n v="17.3"/>
    <n v="795817.3"/>
    <n v="0.22"/>
    <n v="4.2"/>
    <n v="193204.2"/>
    <x v="0"/>
  </r>
  <r>
    <n v="2016"/>
    <s v="SUB"/>
    <s v="Coal"/>
    <n v="26071"/>
    <n v="17.78"/>
    <n v="463542.38"/>
    <n v="0.21"/>
    <n v="5.6"/>
    <n v="145997.59999999998"/>
    <x v="0"/>
  </r>
  <r>
    <n v="2016"/>
    <s v="SUB"/>
    <s v="Coal"/>
    <n v="26046"/>
    <n v="17.55"/>
    <n v="457107.30000000005"/>
    <n v="0.23"/>
    <n v="5.8"/>
    <n v="151066.79999999999"/>
    <x v="0"/>
  </r>
  <r>
    <n v="2016"/>
    <s v="SUB"/>
    <s v="Coal"/>
    <n v="38688"/>
    <n v="17.989999999999998"/>
    <n v="695997.12"/>
    <n v="0.23"/>
    <n v="5.3"/>
    <n v="205046.39999999999"/>
    <x v="0"/>
  </r>
  <r>
    <n v="2016"/>
    <s v="SUB"/>
    <s v="Coal"/>
    <n v="12970"/>
    <n v="17.64"/>
    <n v="228790.80000000002"/>
    <n v="0.35"/>
    <n v="5.8"/>
    <n v="75226"/>
    <x v="0"/>
  </r>
  <r>
    <n v="2016"/>
    <s v="SUB"/>
    <s v="Coal"/>
    <n v="15907"/>
    <n v="17.66"/>
    <n v="280917.62"/>
    <n v="0.18"/>
    <n v="4.4000000000000004"/>
    <n v="69990.8"/>
    <x v="0"/>
  </r>
  <r>
    <n v="2016"/>
    <s v="SUB"/>
    <s v="Coal"/>
    <n v="380492"/>
    <n v="17.63"/>
    <n v="6708073.96"/>
    <n v="0.19"/>
    <n v="4.4000000000000004"/>
    <n v="1674164.8"/>
    <x v="0"/>
  </r>
  <r>
    <n v="2016"/>
    <s v="SUB"/>
    <s v="Coal"/>
    <n v="398163"/>
    <n v="17.600000000000001"/>
    <n v="7007668.8000000007"/>
    <n v="0.19"/>
    <n v="4.5"/>
    <n v="1791733.5"/>
    <x v="0"/>
  </r>
  <r>
    <n v="2016"/>
    <s v="SUB"/>
    <s v="Coal"/>
    <n v="15819"/>
    <n v="16.96"/>
    <n v="268290.24"/>
    <n v="0.35"/>
    <n v="5.8"/>
    <n v="91750.2"/>
    <x v="0"/>
  </r>
  <r>
    <n v="2016"/>
    <s v="SUB"/>
    <s v="Coal"/>
    <n v="15854"/>
    <n v="17.87"/>
    <n v="283310.98000000004"/>
    <n v="0.19"/>
    <n v="4"/>
    <n v="63416"/>
    <x v="0"/>
  </r>
  <r>
    <n v="2016"/>
    <s v="SUB"/>
    <s v="Coal"/>
    <n v="15911"/>
    <n v="16.940000000000001"/>
    <n v="269532.34000000003"/>
    <n v="0.26"/>
    <n v="5"/>
    <n v="79555"/>
    <x v="0"/>
  </r>
  <r>
    <n v="2016"/>
    <s v="SUB"/>
    <s v="Coal"/>
    <n v="127076"/>
    <n v="17.559999999999999"/>
    <n v="2231454.56"/>
    <n v="0.19"/>
    <n v="4.5"/>
    <n v="571842"/>
    <x v="0"/>
  </r>
  <r>
    <n v="2016"/>
    <s v="BIT"/>
    <s v="Coal"/>
    <n v="40443"/>
    <n v="22.45"/>
    <n v="907945.35"/>
    <n v="3.07"/>
    <n v="8.9"/>
    <n v="359942.7"/>
    <x v="0"/>
  </r>
  <r>
    <n v="2016"/>
    <s v="SUB"/>
    <s v="Coal"/>
    <n v="127284"/>
    <n v="17.62"/>
    <n v="2242744.08"/>
    <n v="0.19"/>
    <n v="4.5"/>
    <n v="572778"/>
    <x v="0"/>
  </r>
  <r>
    <n v="2016"/>
    <s v="SUB"/>
    <s v="Coal"/>
    <n v="79630"/>
    <n v="17.64"/>
    <n v="1404673.2"/>
    <n v="0.18"/>
    <n v="4.3"/>
    <n v="342409"/>
    <x v="0"/>
  </r>
  <r>
    <n v="2016"/>
    <s v="SUB"/>
    <s v="Coal"/>
    <n v="295192"/>
    <n v="17.640999999999998"/>
    <n v="5207482.0719999997"/>
    <n v="0.18"/>
    <n v="4.5"/>
    <n v="1328364"/>
    <x v="0"/>
  </r>
  <r>
    <n v="2016"/>
    <s v="SUB"/>
    <s v="Coal"/>
    <n v="456532"/>
    <n v="17.576000000000001"/>
    <n v="8024006.432"/>
    <n v="0.19"/>
    <n v="4.5"/>
    <n v="2054394"/>
    <x v="0"/>
  </r>
  <r>
    <n v="2016"/>
    <s v="SUB"/>
    <s v="Coal"/>
    <n v="43731"/>
    <n v="18.010000000000002"/>
    <n v="787595.31"/>
    <n v="0.24"/>
    <n v="4.7"/>
    <n v="205535.7"/>
    <x v="0"/>
  </r>
  <r>
    <n v="2016"/>
    <s v="SUB"/>
    <s v="Coal"/>
    <n v="44217"/>
    <n v="17.327999999999999"/>
    <n v="766192.17599999998"/>
    <n v="0.21"/>
    <n v="3.9"/>
    <n v="172446.3"/>
    <x v="0"/>
  </r>
  <r>
    <n v="2016"/>
    <s v="SUB"/>
    <s v="Coal"/>
    <n v="96274"/>
    <n v="16.8"/>
    <n v="1617403.2"/>
    <n v="0.34"/>
    <n v="6.3"/>
    <n v="606526.19999999995"/>
    <x v="0"/>
  </r>
  <r>
    <n v="2016"/>
    <s v="BIT"/>
    <s v="Coal"/>
    <n v="10054"/>
    <n v="25.9"/>
    <n v="260398.59999999998"/>
    <n v="2.75"/>
    <n v="8"/>
    <n v="80432"/>
    <x v="0"/>
  </r>
  <r>
    <n v="2016"/>
    <s v="BIT"/>
    <s v="Coal"/>
    <n v="9897"/>
    <n v="26"/>
    <n v="257322"/>
    <n v="2.5"/>
    <n v="8.4"/>
    <n v="83134.8"/>
    <x v="0"/>
  </r>
  <r>
    <n v="2016"/>
    <s v="SUB"/>
    <s v="Coal"/>
    <n v="491029"/>
    <n v="17.425999999999998"/>
    <n v="8556671.3539999984"/>
    <n v="0.8"/>
    <n v="23.2"/>
    <n v="11391872.799999999"/>
    <x v="0"/>
  </r>
  <r>
    <n v="2016"/>
    <s v="BIT"/>
    <s v="Coal"/>
    <n v="571200"/>
    <n v="18.95"/>
    <n v="10824240"/>
    <n v="0.81"/>
    <n v="24.5"/>
    <n v="13994400"/>
    <x v="0"/>
  </r>
  <r>
    <n v="2016"/>
    <s v="BIT"/>
    <s v="Coal"/>
    <n v="10308"/>
    <n v="26.108000000000001"/>
    <n v="269121.26400000002"/>
    <n v="2.5"/>
    <n v="7.7"/>
    <n v="79371.600000000006"/>
    <x v="0"/>
  </r>
  <r>
    <n v="2016"/>
    <s v="BIT"/>
    <s v="Coal"/>
    <n v="11134"/>
    <n v="26.431999999999999"/>
    <n v="294293.88799999998"/>
    <n v="3.21"/>
    <n v="8.1999999999999993"/>
    <n v="91298.799999999988"/>
    <x v="0"/>
  </r>
  <r>
    <n v="2016"/>
    <s v="BIT"/>
    <s v="Coal"/>
    <n v="11036"/>
    <n v="26.391999999999999"/>
    <n v="291262.11200000002"/>
    <n v="2.5499999999999998"/>
    <n v="8.1"/>
    <n v="89391.599999999991"/>
    <x v="0"/>
  </r>
  <r>
    <n v="2016"/>
    <s v="BIT"/>
    <s v="Coal"/>
    <n v="10677"/>
    <n v="25.88"/>
    <n v="276320.76"/>
    <n v="2.52"/>
    <n v="7.4"/>
    <n v="79009.8"/>
    <x v="0"/>
  </r>
  <r>
    <n v="2016"/>
    <s v="BIT"/>
    <s v="Coal"/>
    <n v="11588"/>
    <n v="23.968"/>
    <n v="277741.18400000001"/>
    <n v="0.8"/>
    <n v="13.9"/>
    <n v="161073.20000000001"/>
    <x v="0"/>
  </r>
  <r>
    <n v="2016"/>
    <s v="BIT"/>
    <s v="Coal"/>
    <n v="11895"/>
    <n v="26.001999999999999"/>
    <n v="309293.78999999998"/>
    <n v="2.74"/>
    <n v="7.7"/>
    <n v="91591.5"/>
    <x v="0"/>
  </r>
  <r>
    <n v="2016"/>
    <s v="BIT"/>
    <s v="Coal"/>
    <n v="46780"/>
    <n v="25.905999999999999"/>
    <n v="1211882.68"/>
    <n v="2.77"/>
    <n v="7.8"/>
    <n v="364884"/>
    <x v="0"/>
  </r>
  <r>
    <n v="2016"/>
    <s v="BIT"/>
    <s v="Coal"/>
    <n v="68248"/>
    <n v="24.114000000000001"/>
    <n v="1645732.2720000001"/>
    <n v="0.83"/>
    <n v="12.8"/>
    <n v="873574.40000000002"/>
    <x v="0"/>
  </r>
  <r>
    <n v="2016"/>
    <s v="BIT"/>
    <s v="Coal"/>
    <n v="51370"/>
    <n v="25.23"/>
    <n v="1296065.1000000001"/>
    <n v="1.53"/>
    <n v="7.4"/>
    <n v="380138"/>
    <x v="0"/>
  </r>
  <r>
    <n v="2016"/>
    <s v="BIT"/>
    <s v="Coal"/>
    <n v="58963"/>
    <n v="25.911999999999999"/>
    <n v="1527849.2560000001"/>
    <n v="2.74"/>
    <n v="7.8"/>
    <n v="459911.39999999997"/>
    <x v="0"/>
  </r>
  <r>
    <n v="2016"/>
    <s v="BIT"/>
    <s v="Coal"/>
    <n v="58735"/>
    <n v="25.794"/>
    <n v="1515010.59"/>
    <n v="2.82"/>
    <n v="7.9"/>
    <n v="464006.5"/>
    <x v="0"/>
  </r>
  <r>
    <n v="2016"/>
    <s v="BIT"/>
    <s v="Coal"/>
    <n v="20519"/>
    <n v="23.853999999999999"/>
    <n v="489460.22599999997"/>
    <n v="0.7"/>
    <n v="13.6"/>
    <n v="279058.39999999997"/>
    <x v="0"/>
  </r>
  <r>
    <n v="2016"/>
    <s v="BIT"/>
    <s v="Coal"/>
    <n v="12135"/>
    <n v="25.91"/>
    <n v="314417.84999999998"/>
    <n v="0.85"/>
    <n v="7.4"/>
    <n v="89799"/>
    <x v="0"/>
  </r>
  <r>
    <n v="2016"/>
    <s v="BIT"/>
    <s v="Coal"/>
    <n v="26027"/>
    <n v="24.824000000000002"/>
    <n v="646094.24800000002"/>
    <n v="1.1399999999999999"/>
    <n v="11.1"/>
    <n v="288899.7"/>
    <x v="0"/>
  </r>
  <r>
    <n v="2016"/>
    <s v="BIT"/>
    <s v="Coal"/>
    <n v="77973"/>
    <n v="23.297999999999998"/>
    <n v="1816614.9539999999"/>
    <n v="2.39"/>
    <n v="8.1999999999999993"/>
    <n v="639378.6"/>
    <x v="0"/>
  </r>
  <r>
    <n v="2016"/>
    <s v="BIT"/>
    <s v="Coal"/>
    <n v="12634"/>
    <n v="22.443999999999999"/>
    <n v="283557.49599999998"/>
    <n v="2.86"/>
    <n v="7.6"/>
    <n v="96018.4"/>
    <x v="0"/>
  </r>
  <r>
    <n v="2016"/>
    <s v="BIT"/>
    <s v="Coal"/>
    <n v="57218"/>
    <n v="24.1"/>
    <n v="1378953.8"/>
    <n v="0.77"/>
    <n v="12.3"/>
    <n v="703781.4"/>
    <x v="0"/>
  </r>
  <r>
    <n v="2016"/>
    <s v="BIT"/>
    <s v="Coal"/>
    <n v="35309"/>
    <n v="26.277999999999999"/>
    <n v="927849.902"/>
    <n v="2.56"/>
    <n v="7.9"/>
    <n v="278941.10000000003"/>
    <x v="0"/>
  </r>
  <r>
    <n v="2016"/>
    <s v="BIT"/>
    <s v="Coal"/>
    <n v="23866"/>
    <n v="25.28"/>
    <n v="603332.48"/>
    <n v="0.6"/>
    <n v="7.5"/>
    <n v="178995"/>
    <x v="0"/>
  </r>
  <r>
    <n v="2016"/>
    <s v="BIT"/>
    <s v="Coal"/>
    <n v="11297"/>
    <n v="24.021999999999998"/>
    <n v="271376.53399999999"/>
    <n v="0.81"/>
    <n v="13.3"/>
    <n v="150250.1"/>
    <x v="0"/>
  </r>
  <r>
    <n v="2016"/>
    <s v="BIT"/>
    <s v="Coal"/>
    <n v="12013"/>
    <n v="25.841999999999999"/>
    <n v="310439.946"/>
    <n v="2.57"/>
    <n v="7.7"/>
    <n v="92500.1"/>
    <x v="0"/>
  </r>
  <r>
    <n v="2016"/>
    <s v="BIT"/>
    <s v="Coal"/>
    <n v="71836"/>
    <n v="25.533999999999999"/>
    <n v="1834260.4239999999"/>
    <n v="2.83"/>
    <n v="7.7"/>
    <n v="553137.20000000007"/>
    <x v="0"/>
  </r>
  <r>
    <n v="2016"/>
    <s v="BIT"/>
    <s v="Coal"/>
    <n v="11534"/>
    <n v="24.091999999999999"/>
    <n v="277877.12799999997"/>
    <n v="0.76"/>
    <n v="11.5"/>
    <n v="132641"/>
    <x v="0"/>
  </r>
  <r>
    <n v="2016"/>
    <s v="LIG"/>
    <s v="Coal"/>
    <n v="224547"/>
    <n v="13.224"/>
    <n v="2969409.5279999999"/>
    <n v="1.1100000000000001"/>
    <n v="9.5"/>
    <n v="2133196.5"/>
    <x v="1"/>
  </r>
  <r>
    <n v="2016"/>
    <s v="SUB"/>
    <s v="Coal"/>
    <n v="84230"/>
    <n v="16.25"/>
    <n v="1368737.5"/>
    <n v="0.41"/>
    <n v="5.0999999999999996"/>
    <n v="429572.99999999994"/>
    <x v="0"/>
  </r>
  <r>
    <n v="2016"/>
    <s v="LIG"/>
    <s v="Coal"/>
    <n v="127455"/>
    <n v="13.13"/>
    <n v="1673484.1500000001"/>
    <n v="1.07"/>
    <n v="8.6"/>
    <n v="1096113"/>
    <x v="1"/>
  </r>
  <r>
    <n v="2016"/>
    <s v="LIG"/>
    <s v="Coal"/>
    <n v="245583"/>
    <n v="13.15"/>
    <n v="3229416.45"/>
    <n v="1.07"/>
    <n v="8.6999999999999993"/>
    <n v="2136572.0999999996"/>
    <x v="1"/>
  </r>
  <r>
    <n v="2016"/>
    <s v="BIT"/>
    <s v="Coal"/>
    <n v="101665"/>
    <n v="26.13"/>
    <n v="2656506.4499999997"/>
    <n v="2.82"/>
    <n v="7.72"/>
    <n v="784853.79999999993"/>
    <x v="0"/>
  </r>
  <r>
    <n v="2016"/>
    <s v="BIT"/>
    <s v="Coal"/>
    <n v="22025"/>
    <n v="23.756"/>
    <n v="523225.9"/>
    <n v="3.15"/>
    <n v="12.12"/>
    <n v="266943"/>
    <x v="0"/>
  </r>
  <r>
    <n v="2016"/>
    <s v="BIT"/>
    <s v="Coal"/>
    <n v="12566"/>
    <n v="24.585999999999999"/>
    <n v="308947.67599999998"/>
    <n v="3.38"/>
    <n v="10.78"/>
    <n v="135461.47999999998"/>
    <x v="0"/>
  </r>
  <r>
    <n v="2016"/>
    <s v="BIT"/>
    <s v="Coal"/>
    <n v="15290"/>
    <n v="24.68"/>
    <n v="377357.2"/>
    <n v="3.38"/>
    <n v="10.57"/>
    <n v="161615.30000000002"/>
    <x v="0"/>
  </r>
  <r>
    <n v="2016"/>
    <s v="BIT"/>
    <s v="Coal"/>
    <n v="27039"/>
    <n v="25.13"/>
    <n v="679490.07"/>
    <n v="3.31"/>
    <n v="9.4499999999999993"/>
    <n v="255518.55"/>
    <x v="0"/>
  </r>
  <r>
    <n v="2016"/>
    <s v="BIT"/>
    <s v="Coal"/>
    <n v="24025"/>
    <n v="24.984000000000002"/>
    <n v="600240.60000000009"/>
    <n v="3.31"/>
    <n v="9.2899999999999991"/>
    <n v="223192.24999999997"/>
    <x v="0"/>
  </r>
  <r>
    <n v="2016"/>
    <s v="BIT"/>
    <s v="Coal"/>
    <n v="19671"/>
    <n v="25.334"/>
    <n v="498345.114"/>
    <n v="2.62"/>
    <n v="8.91"/>
    <n v="175268.61000000002"/>
    <x v="0"/>
  </r>
  <r>
    <n v="2016"/>
    <s v="BIT"/>
    <s v="Coal"/>
    <n v="12714"/>
    <n v="25.334"/>
    <n v="322096.47600000002"/>
    <n v="2.4700000000000002"/>
    <n v="8.86"/>
    <n v="112646.04"/>
    <x v="0"/>
  </r>
  <r>
    <n v="2016"/>
    <s v="BIT"/>
    <s v="Coal"/>
    <n v="30538"/>
    <n v="25.334"/>
    <n v="773649.69200000004"/>
    <n v="2.6"/>
    <n v="8.9"/>
    <n v="271788.2"/>
    <x v="0"/>
  </r>
  <r>
    <n v="2016"/>
    <s v="BIT"/>
    <s v="Coal"/>
    <n v="30538"/>
    <n v="25.334"/>
    <n v="773649.69200000004"/>
    <n v="2.6"/>
    <n v="8.9"/>
    <n v="271788.2"/>
    <x v="0"/>
  </r>
  <r>
    <n v="2016"/>
    <s v="BIT"/>
    <s v="Coal"/>
    <n v="19671"/>
    <n v="25.334"/>
    <n v="498345.114"/>
    <n v="2.62"/>
    <n v="8.91"/>
    <n v="175268.61000000002"/>
    <x v="0"/>
  </r>
  <r>
    <n v="2016"/>
    <s v="BIT"/>
    <s v="Coal"/>
    <n v="75805"/>
    <n v="25.146000000000001"/>
    <n v="1906192.53"/>
    <n v="3.26"/>
    <n v="9.4600000000000009"/>
    <n v="717115.3"/>
    <x v="0"/>
  </r>
  <r>
    <n v="2016"/>
    <s v="BIT"/>
    <s v="Coal"/>
    <n v="21370"/>
    <n v="25.314"/>
    <n v="540960.18000000005"/>
    <n v="2.67"/>
    <n v="8.8000000000000007"/>
    <n v="188056.00000000003"/>
    <x v="0"/>
  </r>
  <r>
    <n v="2016"/>
    <s v="BIT"/>
    <s v="Coal"/>
    <n v="20799"/>
    <n v="25.303999999999998"/>
    <n v="526297.89599999995"/>
    <n v="2.66"/>
    <n v="8.9"/>
    <n v="185111.1"/>
    <x v="0"/>
  </r>
  <r>
    <n v="2016"/>
    <s v="BIT"/>
    <s v="Coal"/>
    <n v="14733"/>
    <n v="21.776"/>
    <n v="320825.80800000002"/>
    <n v="3.03"/>
    <n v="8.8000000000000007"/>
    <n v="129650.40000000001"/>
    <x v="0"/>
  </r>
  <r>
    <n v="2016"/>
    <s v="BIT"/>
    <s v="Coal"/>
    <n v="14061"/>
    <n v="25.352"/>
    <n v="356474.47200000001"/>
    <n v="2.7"/>
    <n v="8.9"/>
    <n v="125142.90000000001"/>
    <x v="0"/>
  </r>
  <r>
    <n v="2016"/>
    <s v="BIT"/>
    <s v="Coal"/>
    <n v="9622"/>
    <n v="25.242000000000001"/>
    <n v="242878.524"/>
    <n v="3.81"/>
    <n v="10"/>
    <n v="96220"/>
    <x v="0"/>
  </r>
  <r>
    <n v="2016"/>
    <s v="BIT"/>
    <s v="Coal"/>
    <n v="6687"/>
    <n v="26.213999999999999"/>
    <n v="175293.01799999998"/>
    <n v="2.76"/>
    <n v="7.7"/>
    <n v="51489.9"/>
    <x v="0"/>
  </r>
  <r>
    <n v="2016"/>
    <s v="BIT"/>
    <s v="Coal"/>
    <n v="21532"/>
    <n v="26.126000000000001"/>
    <n v="562545.03200000001"/>
    <n v="2.64"/>
    <n v="7.9"/>
    <n v="170102.80000000002"/>
    <x v="0"/>
  </r>
  <r>
    <n v="2016"/>
    <s v="BIT"/>
    <s v="Coal"/>
    <n v="71263"/>
    <n v="25.422000000000001"/>
    <n v="1811647.986"/>
    <n v="3.75"/>
    <n v="9.3000000000000007"/>
    <n v="662745.9"/>
    <x v="0"/>
  </r>
  <r>
    <n v="2016"/>
    <s v="BIT"/>
    <s v="Coal"/>
    <n v="56966"/>
    <n v="22.154"/>
    <n v="1262024.764"/>
    <n v="3.09"/>
    <n v="8.9"/>
    <n v="506997.4"/>
    <x v="0"/>
  </r>
  <r>
    <n v="2016"/>
    <s v="BIT"/>
    <s v="Coal"/>
    <n v="29768"/>
    <n v="22.65"/>
    <n v="674245.2"/>
    <n v="0.46"/>
    <n v="8.9"/>
    <n v="264935.2"/>
    <x v="0"/>
  </r>
  <r>
    <n v="2016"/>
    <s v="BIT"/>
    <s v="Coal"/>
    <n v="25303"/>
    <n v="22.77"/>
    <n v="576149.30999999994"/>
    <n v="0.46"/>
    <n v="7.7"/>
    <n v="194833.1"/>
    <x v="0"/>
  </r>
  <r>
    <n v="2016"/>
    <s v="BIT"/>
    <s v="Coal"/>
    <n v="55201"/>
    <n v="23.28"/>
    <n v="1285079.28"/>
    <n v="3.6"/>
    <n v="12.12"/>
    <n v="669036.12"/>
    <x v="0"/>
  </r>
  <r>
    <n v="2016"/>
    <s v="BIT"/>
    <s v="Coal"/>
    <n v="36005"/>
    <n v="23.937999999999999"/>
    <n v="861887.69"/>
    <n v="2.89"/>
    <n v="9.7200000000000006"/>
    <n v="349968.60000000003"/>
    <x v="0"/>
  </r>
  <r>
    <n v="2016"/>
    <s v="BIT"/>
    <s v="Coal"/>
    <n v="59875"/>
    <n v="23.347999999999999"/>
    <n v="1397961.5"/>
    <n v="2.0299999999999998"/>
    <n v="9.59"/>
    <n v="574201.25"/>
    <x v="0"/>
  </r>
  <r>
    <n v="2016"/>
    <s v="BIT"/>
    <s v="Coal"/>
    <n v="30582"/>
    <n v="23.55"/>
    <n v="720206.1"/>
    <n v="2.5099999999999998"/>
    <n v="8.8000000000000007"/>
    <n v="269121.60000000003"/>
    <x v="0"/>
  </r>
  <r>
    <n v="2016"/>
    <s v="BIT"/>
    <s v="Coal"/>
    <n v="14010"/>
    <n v="25.03"/>
    <n v="350670.3"/>
    <n v="2.67"/>
    <n v="9.3000000000000007"/>
    <n v="130293.00000000001"/>
    <x v="0"/>
  </r>
  <r>
    <n v="2016"/>
    <s v="BIT"/>
    <s v="Coal"/>
    <n v="58323"/>
    <n v="23.59"/>
    <n v="1375839.57"/>
    <n v="2.79"/>
    <n v="8.6999999999999993"/>
    <n v="507410.1"/>
    <x v="0"/>
  </r>
  <r>
    <n v="2016"/>
    <s v="BIT"/>
    <s v="Coal"/>
    <n v="12255"/>
    <n v="23.54"/>
    <n v="288482.7"/>
    <n v="2.79"/>
    <n v="8.8000000000000007"/>
    <n v="107844.00000000001"/>
    <x v="0"/>
  </r>
  <r>
    <n v="2016"/>
    <s v="BIT"/>
    <s v="Coal"/>
    <n v="5492"/>
    <n v="23.48"/>
    <n v="128952.16"/>
    <n v="2.52"/>
    <n v="8.5"/>
    <n v="46682"/>
    <x v="0"/>
  </r>
  <r>
    <n v="2016"/>
    <s v="BIT"/>
    <s v="Coal"/>
    <n v="6993"/>
    <n v="25.11"/>
    <n v="175594.23"/>
    <n v="2.54"/>
    <n v="9.4"/>
    <n v="65734.2"/>
    <x v="0"/>
  </r>
  <r>
    <n v="2016"/>
    <s v="BIT"/>
    <s v="Coal"/>
    <n v="13107"/>
    <n v="23.61"/>
    <n v="309456.27"/>
    <n v="1.41"/>
    <n v="11.3"/>
    <n v="148109.1"/>
    <x v="0"/>
  </r>
  <r>
    <n v="2016"/>
    <s v="BIT"/>
    <s v="Coal"/>
    <n v="16281"/>
    <n v="25.22"/>
    <n v="410606.82"/>
    <n v="2.6"/>
    <n v="9.1"/>
    <n v="148157.1"/>
    <x v="0"/>
  </r>
  <r>
    <n v="2016"/>
    <s v="BIT"/>
    <s v="Coal"/>
    <n v="17200"/>
    <n v="24.09"/>
    <n v="414348"/>
    <n v="1.23"/>
    <n v="9.1999999999999993"/>
    <n v="158240"/>
    <x v="0"/>
  </r>
  <r>
    <n v="2016"/>
    <s v="BIT"/>
    <s v="Coal"/>
    <n v="21567"/>
    <n v="23.5"/>
    <n v="506824.5"/>
    <n v="2.5099999999999998"/>
    <n v="8.4"/>
    <n v="181162.80000000002"/>
    <x v="0"/>
  </r>
  <r>
    <n v="2016"/>
    <s v="BIT"/>
    <s v="Coal"/>
    <n v="26509"/>
    <n v="23.71"/>
    <n v="628528.39"/>
    <n v="1.35"/>
    <n v="11"/>
    <n v="291599"/>
    <x v="0"/>
  </r>
  <r>
    <n v="2016"/>
    <s v="BIT"/>
    <s v="Coal"/>
    <n v="41000"/>
    <n v="25.89"/>
    <n v="1061490"/>
    <n v="2.72"/>
    <n v="7.8"/>
    <n v="319800"/>
    <x v="0"/>
  </r>
  <r>
    <n v="2016"/>
    <s v="BIT"/>
    <s v="Coal"/>
    <n v="52429"/>
    <n v="26.16"/>
    <n v="1371542.64"/>
    <n v="2.93"/>
    <n v="7.5"/>
    <n v="393217.5"/>
    <x v="0"/>
  </r>
  <r>
    <n v="2016"/>
    <s v="BIT"/>
    <s v="Coal"/>
    <n v="1753"/>
    <n v="23.51"/>
    <n v="41213.030000000006"/>
    <n v="2.6"/>
    <n v="8.9"/>
    <n v="15601.7"/>
    <x v="0"/>
  </r>
  <r>
    <n v="2016"/>
    <s v="BIT"/>
    <s v="Coal"/>
    <n v="1690"/>
    <n v="24.6"/>
    <n v="41574"/>
    <n v="1.44"/>
    <n v="9.8000000000000007"/>
    <n v="16562"/>
    <x v="0"/>
  </r>
  <r>
    <n v="2016"/>
    <s v="BIT"/>
    <s v="Coal"/>
    <n v="5115"/>
    <n v="23.73"/>
    <n v="121378.95"/>
    <n v="2.81"/>
    <n v="8"/>
    <n v="40920"/>
    <x v="0"/>
  </r>
  <r>
    <n v="2016"/>
    <s v="BIT"/>
    <s v="Coal"/>
    <n v="11551"/>
    <n v="24.34"/>
    <n v="281151.34000000003"/>
    <n v="1.35"/>
    <n v="11.1"/>
    <n v="128216.09999999999"/>
    <x v="0"/>
  </r>
  <r>
    <n v="2016"/>
    <s v="BIT"/>
    <s v="Coal"/>
    <n v="7384"/>
    <n v="24.01"/>
    <n v="177289.84000000003"/>
    <n v="0.92"/>
    <n v="11"/>
    <n v="81224"/>
    <x v="0"/>
  </r>
  <r>
    <n v="2016"/>
    <s v="BIT"/>
    <s v="Coal"/>
    <n v="9245"/>
    <n v="17.059999999999999"/>
    <n v="157719.69999999998"/>
    <n v="1.78"/>
    <n v="27.9"/>
    <n v="257935.5"/>
    <x v="0"/>
  </r>
  <r>
    <n v="2016"/>
    <s v="BIT"/>
    <s v="Coal"/>
    <n v="3559"/>
    <n v="23.25"/>
    <n v="82746.75"/>
    <n v="2.09"/>
    <n v="13.1"/>
    <n v="46622.9"/>
    <x v="0"/>
  </r>
  <r>
    <n v="2016"/>
    <s v="BIT"/>
    <s v="Coal"/>
    <n v="15070"/>
    <n v="25.99"/>
    <n v="391669.3"/>
    <n v="2.5499999999999998"/>
    <n v="8.9"/>
    <n v="134123"/>
    <x v="0"/>
  </r>
  <r>
    <n v="2016"/>
    <s v="BIT"/>
    <s v="Coal"/>
    <n v="84104"/>
    <n v="25.37"/>
    <n v="2133718.48"/>
    <n v="3.26"/>
    <n v="9.6999999999999993"/>
    <n v="815808.79999999993"/>
    <x v="0"/>
  </r>
  <r>
    <n v="2016"/>
    <s v="BIT"/>
    <s v="Coal"/>
    <n v="42531"/>
    <n v="26.31"/>
    <n v="1118990.6099999999"/>
    <n v="3.21"/>
    <n v="8"/>
    <n v="340248"/>
    <x v="0"/>
  </r>
  <r>
    <n v="2016"/>
    <s v="BIT"/>
    <s v="Coal"/>
    <n v="29033"/>
    <n v="25.78"/>
    <n v="748470.74"/>
    <n v="2.86"/>
    <n v="7.9"/>
    <n v="229360.7"/>
    <x v="0"/>
  </r>
  <r>
    <n v="2016"/>
    <s v="BIT"/>
    <s v="Coal"/>
    <n v="190570"/>
    <n v="25.34"/>
    <n v="4829043.8"/>
    <n v="2.6"/>
    <n v="8.9"/>
    <n v="1696073"/>
    <x v="0"/>
  </r>
  <r>
    <n v="2016"/>
    <s v="BIT"/>
    <s v="Coal"/>
    <n v="205943"/>
    <n v="22.021999999999998"/>
    <n v="4535276.7459999993"/>
    <n v="3.99"/>
    <n v="8.3000000000000007"/>
    <n v="1709326.9000000001"/>
    <x v="0"/>
  </r>
  <r>
    <n v="2016"/>
    <s v="SUB"/>
    <s v="Coal"/>
    <n v="65519"/>
    <n v="16.998000000000001"/>
    <n v="1113691.9620000001"/>
    <n v="0.26"/>
    <n v="4.7"/>
    <n v="307939.3"/>
    <x v="0"/>
  </r>
  <r>
    <n v="2016"/>
    <s v="SUB"/>
    <s v="Coal"/>
    <n v="65230"/>
    <n v="17.824000000000002"/>
    <n v="1162659.52"/>
    <n v="0.21"/>
    <n v="5.4"/>
    <n v="352242"/>
    <x v="0"/>
  </r>
  <r>
    <n v="2016"/>
    <s v="SUB"/>
    <s v="Coal"/>
    <n v="16570"/>
    <n v="17.187999999999999"/>
    <n v="284805.15999999997"/>
    <n v="0.18"/>
    <n v="4.4000000000000004"/>
    <n v="72908"/>
    <x v="0"/>
  </r>
  <r>
    <n v="2016"/>
    <s v="SUB"/>
    <s v="Coal"/>
    <n v="30257"/>
    <n v="17.302"/>
    <n v="523506.614"/>
    <n v="0.23"/>
    <n v="4.5999999999999996"/>
    <n v="139182.19999999998"/>
    <x v="0"/>
  </r>
  <r>
    <n v="2016"/>
    <s v="SUB"/>
    <s v="Coal"/>
    <n v="62065"/>
    <n v="17.364000000000001"/>
    <n v="1077696.6600000001"/>
    <n v="0.19"/>
    <n v="4.58"/>
    <n v="284257.7"/>
    <x v="0"/>
  </r>
  <r>
    <n v="2016"/>
    <s v="BIT"/>
    <s v="Coal"/>
    <n v="11309"/>
    <n v="26"/>
    <n v="294034"/>
    <n v="2.88"/>
    <n v="8.4"/>
    <n v="94995.6"/>
    <x v="0"/>
  </r>
  <r>
    <n v="2016"/>
    <s v="BIT"/>
    <s v="Coal"/>
    <n v="83120"/>
    <n v="26"/>
    <n v="2161120"/>
    <n v="2.87"/>
    <n v="8.1999999999999993"/>
    <n v="681583.99999999988"/>
    <x v="0"/>
  </r>
  <r>
    <n v="2016"/>
    <s v="BIT"/>
    <s v="Coal"/>
    <n v="159570"/>
    <n v="25"/>
    <n v="3989250"/>
    <n v="2.35"/>
    <n v="15"/>
    <n v="2393550"/>
    <x v="0"/>
  </r>
  <r>
    <n v="2016"/>
    <s v="BIT"/>
    <s v="Coal"/>
    <n v="2872"/>
    <n v="26"/>
    <n v="74672"/>
    <n v="1.69"/>
    <n v="10.4"/>
    <n v="29868.799999999999"/>
    <x v="0"/>
  </r>
  <r>
    <n v="2016"/>
    <s v="BIT"/>
    <s v="Coal"/>
    <n v="6587"/>
    <n v="24"/>
    <n v="158088"/>
    <n v="1.42"/>
    <n v="12.8"/>
    <n v="84313.600000000006"/>
    <x v="0"/>
  </r>
  <r>
    <n v="2016"/>
    <s v="BIT"/>
    <s v="Coal"/>
    <n v="7828"/>
    <n v="23"/>
    <n v="180044"/>
    <n v="1.61"/>
    <n v="15.1"/>
    <n v="118202.8"/>
    <x v="0"/>
  </r>
  <r>
    <n v="2016"/>
    <s v="BIT"/>
    <s v="Coal"/>
    <n v="9586"/>
    <n v="24"/>
    <n v="230064"/>
    <n v="2.46"/>
    <n v="15.4"/>
    <n v="147624.4"/>
    <x v="0"/>
  </r>
  <r>
    <n v="2016"/>
    <s v="BIT"/>
    <s v="Coal"/>
    <n v="19416"/>
    <n v="24"/>
    <n v="465984"/>
    <n v="2.0299999999999998"/>
    <n v="15.7"/>
    <n v="304831.2"/>
    <x v="0"/>
  </r>
  <r>
    <n v="2016"/>
    <s v="BIT"/>
    <s v="Coal"/>
    <n v="41636"/>
    <n v="26"/>
    <n v="1082536"/>
    <n v="2.96"/>
    <n v="7.9"/>
    <n v="328924.40000000002"/>
    <x v="0"/>
  </r>
  <r>
    <n v="2016"/>
    <s v="WC"/>
    <s v="Coal"/>
    <n v="293995"/>
    <n v="12.3"/>
    <n v="3616138.5"/>
    <n v="2.9"/>
    <n v="47.1"/>
    <n v="13847164.5"/>
    <x v="0"/>
  </r>
  <r>
    <n v="2016"/>
    <s v="BIT"/>
    <s v="Coal"/>
    <n v="46507"/>
    <n v="26.457000000000001"/>
    <n v="1230435.699"/>
    <n v="3.05"/>
    <n v="7.9"/>
    <n v="367405.3"/>
    <x v="0"/>
  </r>
  <r>
    <n v="2016"/>
    <s v="BIT"/>
    <s v="Coal"/>
    <n v="31066"/>
    <n v="26.366"/>
    <n v="819086.15599999996"/>
    <n v="2.94"/>
    <n v="7.8"/>
    <n v="242314.8"/>
    <x v="0"/>
  </r>
  <r>
    <n v="2016"/>
    <s v="BIT"/>
    <s v="Coal"/>
    <n v="13779"/>
    <n v="24.431999999999999"/>
    <n v="336648.52799999999"/>
    <n v="1.75"/>
    <n v="7.7"/>
    <n v="106098.3"/>
    <x v="0"/>
  </r>
  <r>
    <n v="2016"/>
    <s v="BIT"/>
    <s v="Coal"/>
    <n v="26280"/>
    <n v="25.4"/>
    <n v="667512"/>
    <n v="1.32"/>
    <n v="8.8000000000000007"/>
    <n v="231264.00000000003"/>
    <x v="0"/>
  </r>
  <r>
    <n v="2016"/>
    <s v="BIT"/>
    <s v="Coal"/>
    <n v="21902"/>
    <n v="25.06"/>
    <n v="548864.12"/>
    <n v="0.9"/>
    <n v="9.6"/>
    <n v="210259.19999999998"/>
    <x v="0"/>
  </r>
  <r>
    <n v="2016"/>
    <s v="BIT"/>
    <s v="Coal"/>
    <n v="23000"/>
    <n v="25.25"/>
    <n v="580750"/>
    <n v="0.88"/>
    <n v="9.6999999999999993"/>
    <n v="223099.99999999997"/>
    <x v="0"/>
  </r>
  <r>
    <n v="2016"/>
    <s v="BIT"/>
    <s v="Coal"/>
    <n v="12837"/>
    <n v="25.47"/>
    <n v="326958.39"/>
    <n v="1.06"/>
    <n v="8"/>
    <n v="102696"/>
    <x v="0"/>
  </r>
  <r>
    <n v="2016"/>
    <s v="BIT"/>
    <s v="Coal"/>
    <n v="12811"/>
    <n v="25.91"/>
    <n v="331933.01"/>
    <n v="0.87"/>
    <n v="9"/>
    <n v="115299"/>
    <x v="0"/>
  </r>
  <r>
    <n v="2016"/>
    <s v="BIT"/>
    <s v="Coal"/>
    <n v="10919"/>
    <n v="26.22"/>
    <n v="286296.18"/>
    <n v="2.4700000000000002"/>
    <n v="8.4"/>
    <n v="91719.6"/>
    <x v="0"/>
  </r>
  <r>
    <n v="2016"/>
    <s v="BIT"/>
    <s v="Coal"/>
    <n v="26343"/>
    <n v="25.04"/>
    <n v="659628.72"/>
    <n v="0.72"/>
    <n v="9.1"/>
    <n v="239721.3"/>
    <x v="0"/>
  </r>
  <r>
    <n v="2016"/>
    <s v="BIT"/>
    <s v="Coal"/>
    <n v="52417"/>
    <n v="26.17"/>
    <n v="1371752.8900000001"/>
    <n v="0.59"/>
    <n v="8"/>
    <n v="419336"/>
    <x v="0"/>
  </r>
  <r>
    <n v="2016"/>
    <s v="BIT"/>
    <s v="Coal"/>
    <n v="12751"/>
    <n v="25.37"/>
    <n v="323492.87"/>
    <n v="0.51"/>
    <n v="6.2"/>
    <n v="79056.2"/>
    <x v="0"/>
  </r>
  <r>
    <n v="2016"/>
    <s v="BIT"/>
    <s v="Coal"/>
    <n v="25936"/>
    <n v="25.3"/>
    <n v="656180.80000000005"/>
    <n v="0.9"/>
    <n v="9.1999999999999993"/>
    <n v="238611.19999999998"/>
    <x v="0"/>
  </r>
  <r>
    <n v="2016"/>
    <s v="BIT"/>
    <s v="Coal"/>
    <n v="11791"/>
    <n v="25.425999999999998"/>
    <n v="299797.96599999996"/>
    <n v="0.86"/>
    <n v="8.6999999999999993"/>
    <n v="102581.7"/>
    <x v="0"/>
  </r>
  <r>
    <n v="2016"/>
    <s v="BIT"/>
    <s v="Coal"/>
    <n v="46491"/>
    <n v="24.577999999999999"/>
    <n v="1142655.798"/>
    <n v="1.04"/>
    <n v="10.6"/>
    <n v="492804.6"/>
    <x v="0"/>
  </r>
  <r>
    <n v="2016"/>
    <s v="BIT"/>
    <s v="Coal"/>
    <n v="11719"/>
    <n v="25.372"/>
    <n v="297334.46799999999"/>
    <n v="1.31"/>
    <n v="10.199999999999999"/>
    <n v="119533.79999999999"/>
    <x v="0"/>
  </r>
  <r>
    <n v="2016"/>
    <s v="BIT"/>
    <s v="Coal"/>
    <n v="10464"/>
    <n v="24.526"/>
    <n v="256640.06399999998"/>
    <n v="1.1499999999999999"/>
    <n v="11"/>
    <n v="115104"/>
    <x v="0"/>
  </r>
  <r>
    <n v="2016"/>
    <s v="BIT"/>
    <s v="Coal"/>
    <n v="118009"/>
    <n v="23.27"/>
    <n v="2746069.43"/>
    <n v="2.79"/>
    <n v="8.9"/>
    <n v="1050280.1000000001"/>
    <x v="0"/>
  </r>
  <r>
    <n v="2016"/>
    <s v="BIT"/>
    <s v="Coal"/>
    <n v="56237"/>
    <n v="22.937999999999999"/>
    <n v="1289964.3059999999"/>
    <n v="2.95"/>
    <n v="8.1"/>
    <n v="455519.69999999995"/>
    <x v="0"/>
  </r>
  <r>
    <n v="2016"/>
    <s v="BIT"/>
    <s v="Coal"/>
    <n v="159877"/>
    <n v="24.062000000000001"/>
    <n v="3846960.3740000003"/>
    <n v="2.5299999999999998"/>
    <n v="7.7"/>
    <n v="1231052.9000000001"/>
    <x v="0"/>
  </r>
  <r>
    <n v="2016"/>
    <s v="BIT"/>
    <s v="Coal"/>
    <n v="46775"/>
    <n v="23.084"/>
    <n v="1079754.1000000001"/>
    <n v="2.39"/>
    <n v="8.1999999999999993"/>
    <n v="383554.99999999994"/>
    <x v="0"/>
  </r>
  <r>
    <n v="2016"/>
    <s v="BIT"/>
    <s v="Coal"/>
    <n v="11308"/>
    <n v="22.515999999999998"/>
    <n v="254610.92799999999"/>
    <n v="2.56"/>
    <n v="8.4"/>
    <n v="94987.199999999997"/>
    <x v="0"/>
  </r>
  <r>
    <n v="2016"/>
    <s v="BIT"/>
    <s v="Coal"/>
    <n v="23395"/>
    <n v="23.35"/>
    <n v="546273.25"/>
    <n v="2.69"/>
    <n v="8.1"/>
    <n v="189499.5"/>
    <x v="0"/>
  </r>
  <r>
    <n v="2016"/>
    <s v="BIT"/>
    <s v="Coal"/>
    <n v="93992"/>
    <n v="24.946000000000002"/>
    <n v="2344724.432"/>
    <n v="3.14"/>
    <n v="6.6"/>
    <n v="620347.19999999995"/>
    <x v="0"/>
  </r>
  <r>
    <n v="2016"/>
    <s v="SUB"/>
    <s v="Coal"/>
    <n v="43854"/>
    <n v="18.012"/>
    <n v="789898.24800000002"/>
    <n v="0.22"/>
    <n v="4.5"/>
    <n v="197343"/>
    <x v="0"/>
  </r>
  <r>
    <n v="2016"/>
    <s v="SUB"/>
    <s v="Coal"/>
    <n v="102090"/>
    <n v="17.690000000000001"/>
    <n v="1805972.1"/>
    <n v="0.28999999999999998"/>
    <n v="5.2"/>
    <n v="530868"/>
    <x v="0"/>
  </r>
  <r>
    <n v="2016"/>
    <s v="SUB"/>
    <s v="Coal"/>
    <n v="14915"/>
    <n v="18.28"/>
    <n v="272646.2"/>
    <n v="0.19"/>
    <n v="4.3"/>
    <n v="64134.5"/>
    <x v="0"/>
  </r>
  <r>
    <n v="2016"/>
    <s v="SUB"/>
    <s v="Coal"/>
    <n v="241427"/>
    <n v="16.79"/>
    <n v="4053559.3299999996"/>
    <n v="0.32"/>
    <n v="5.0999999999999996"/>
    <n v="1231277.7"/>
    <x v="0"/>
  </r>
  <r>
    <n v="2016"/>
    <s v="SUB"/>
    <s v="Coal"/>
    <n v="60609"/>
    <n v="17.239999999999998"/>
    <n v="1044899.1599999999"/>
    <n v="0.21"/>
    <n v="5.6"/>
    <n v="339410.39999999997"/>
    <x v="0"/>
  </r>
  <r>
    <n v="2016"/>
    <s v="SUB"/>
    <s v="Coal"/>
    <n v="239490"/>
    <n v="16.61"/>
    <n v="3977928.9"/>
    <n v="0.34"/>
    <n v="5.3"/>
    <n v="1269297"/>
    <x v="0"/>
  </r>
  <r>
    <n v="2016"/>
    <s v="SUB"/>
    <s v="Coal"/>
    <n v="300915"/>
    <n v="16.829999999999998"/>
    <n v="5064399.4499999993"/>
    <n v="0.34"/>
    <n v="6.1"/>
    <n v="1835581.5"/>
    <x v="0"/>
  </r>
  <r>
    <n v="2016"/>
    <s v="SUB"/>
    <s v="Coal"/>
    <n v="125265"/>
    <n v="16.760000000000002"/>
    <n v="2099441.4000000004"/>
    <n v="0.5"/>
    <n v="6.5"/>
    <n v="814222.5"/>
    <x v="0"/>
  </r>
  <r>
    <n v="2016"/>
    <s v="LIG"/>
    <s v="Coal"/>
    <n v="120218"/>
    <n v="13.5"/>
    <n v="1622943"/>
    <n v="0.6"/>
    <n v="14.5"/>
    <n v="1743161"/>
    <x v="1"/>
  </r>
  <r>
    <n v="2016"/>
    <s v="BIT"/>
    <s v="Coal"/>
    <n v="11879"/>
    <n v="25.024000000000001"/>
    <n v="297260.09600000002"/>
    <n v="0.79"/>
    <n v="9.3000000000000007"/>
    <n v="110474.70000000001"/>
    <x v="0"/>
  </r>
  <r>
    <n v="2016"/>
    <s v="BIT"/>
    <s v="Coal"/>
    <n v="12047"/>
    <n v="25.052"/>
    <n v="301801.44400000002"/>
    <n v="0.95"/>
    <n v="10.9"/>
    <n v="131312.30000000002"/>
    <x v="0"/>
  </r>
  <r>
    <n v="2016"/>
    <s v="BIT"/>
    <s v="Coal"/>
    <n v="12051"/>
    <n v="24.73"/>
    <n v="298021.23"/>
    <n v="0.9"/>
    <n v="12.4"/>
    <n v="149432.4"/>
    <x v="0"/>
  </r>
  <r>
    <n v="2016"/>
    <s v="BIT"/>
    <s v="Coal"/>
    <n v="23695"/>
    <n v="25.382999999999999"/>
    <n v="601450.18499999994"/>
    <n v="0.9"/>
    <n v="10.3"/>
    <n v="244058.50000000003"/>
    <x v="0"/>
  </r>
  <r>
    <n v="2016"/>
    <s v="BIT"/>
    <s v="Coal"/>
    <n v="35821"/>
    <n v="26.053000000000001"/>
    <n v="933244.51300000004"/>
    <n v="1.28"/>
    <n v="7.1"/>
    <n v="254329.09999999998"/>
    <x v="0"/>
  </r>
  <r>
    <n v="2016"/>
    <s v="BIT"/>
    <s v="Coal"/>
    <n v="35732"/>
    <n v="26.324000000000002"/>
    <n v="940609.16800000006"/>
    <n v="1.25"/>
    <n v="7"/>
    <n v="250124"/>
    <x v="0"/>
  </r>
  <r>
    <n v="2016"/>
    <s v="BIT"/>
    <s v="Coal"/>
    <n v="12006"/>
    <n v="25.838000000000001"/>
    <n v="310211.02799999999"/>
    <n v="2.89"/>
    <n v="8"/>
    <n v="96048"/>
    <x v="0"/>
  </r>
  <r>
    <n v="2016"/>
    <s v="BIT"/>
    <s v="Coal"/>
    <n v="23609"/>
    <n v="25.902000000000001"/>
    <n v="611520.31799999997"/>
    <n v="2.7"/>
    <n v="7.8"/>
    <n v="184150.19999999998"/>
    <x v="0"/>
  </r>
  <r>
    <n v="2016"/>
    <s v="BIT"/>
    <s v="Coal"/>
    <n v="23741"/>
    <n v="25.965"/>
    <n v="616435.06499999994"/>
    <n v="2.86"/>
    <n v="7.4"/>
    <n v="175683.4"/>
    <x v="0"/>
  </r>
  <r>
    <n v="2016"/>
    <s v="BIT"/>
    <s v="Coal"/>
    <n v="11897"/>
    <n v="24.526"/>
    <n v="291785.82199999999"/>
    <n v="0.84"/>
    <n v="9"/>
    <n v="107073"/>
    <x v="0"/>
  </r>
  <r>
    <n v="2016"/>
    <s v="BIT"/>
    <s v="Coal"/>
    <n v="35420"/>
    <n v="25.529"/>
    <n v="904237.18"/>
    <n v="0.48"/>
    <n v="6.6"/>
    <n v="233772"/>
    <x v="0"/>
  </r>
  <r>
    <n v="2016"/>
    <s v="BIT"/>
    <s v="Coal"/>
    <n v="11035"/>
    <n v="24.492000000000001"/>
    <n v="270269.22000000003"/>
    <n v="0.76"/>
    <n v="9.9"/>
    <n v="109246.5"/>
    <x v="0"/>
  </r>
  <r>
    <n v="2016"/>
    <s v="SUB"/>
    <s v="Coal"/>
    <n v="229843"/>
    <n v="17.36"/>
    <n v="3990074.48"/>
    <n v="0.41"/>
    <n v="10.8"/>
    <n v="2482304.4000000004"/>
    <x v="0"/>
  </r>
  <r>
    <n v="2016"/>
    <s v="SUB"/>
    <s v="Coal"/>
    <n v="45163"/>
    <n v="16.41"/>
    <n v="741124.83"/>
    <n v="0.46"/>
    <n v="5.3"/>
    <n v="239363.9"/>
    <x v="0"/>
  </r>
  <r>
    <n v="2016"/>
    <s v="WC"/>
    <s v="Coal"/>
    <n v="630"/>
    <n v="16.36"/>
    <n v="10306.799999999999"/>
    <n v="0.72"/>
    <n v="9.4"/>
    <n v="5922"/>
    <x v="0"/>
  </r>
  <r>
    <n v="2016"/>
    <s v="BIT"/>
    <s v="Coal"/>
    <n v="23033"/>
    <n v="24.994"/>
    <n v="575686.80200000003"/>
    <n v="0.86"/>
    <n v="11.41"/>
    <n v="262806.53000000003"/>
    <x v="0"/>
  </r>
  <r>
    <n v="2016"/>
    <s v="BIT"/>
    <s v="Coal"/>
    <n v="22819"/>
    <n v="24.437999999999999"/>
    <n v="557650.72199999995"/>
    <n v="0.83"/>
    <n v="12.27"/>
    <n v="279989.13"/>
    <x v="0"/>
  </r>
  <r>
    <n v="2016"/>
    <s v="BIT"/>
    <s v="Coal"/>
    <n v="49580"/>
    <n v="24.762"/>
    <n v="1227699.96"/>
    <n v="0.91"/>
    <n v="12.15"/>
    <n v="602397"/>
    <x v="0"/>
  </r>
  <r>
    <n v="2016"/>
    <s v="BIT"/>
    <s v="Coal"/>
    <n v="31769"/>
    <n v="24.437999999999999"/>
    <n v="776370.82199999993"/>
    <n v="0.86"/>
    <n v="12.34"/>
    <n v="392029.46"/>
    <x v="0"/>
  </r>
  <r>
    <n v="2016"/>
    <s v="BIT"/>
    <s v="Coal"/>
    <n v="22819"/>
    <n v="24.437999999999999"/>
    <n v="557650.72199999995"/>
    <n v="0.83"/>
    <n v="12.27"/>
    <n v="279989.13"/>
    <x v="0"/>
  </r>
  <r>
    <n v="2016"/>
    <s v="BIT"/>
    <s v="Coal"/>
    <n v="2439"/>
    <n v="24.024000000000001"/>
    <n v="58594.536"/>
    <n v="0.81"/>
    <n v="11.99"/>
    <n v="29243.61"/>
    <x v="0"/>
  </r>
  <r>
    <n v="2016"/>
    <s v="BIT"/>
    <s v="Coal"/>
    <n v="2439"/>
    <n v="24.024000000000001"/>
    <n v="58594.536"/>
    <n v="0.81"/>
    <n v="11.99"/>
    <n v="29243.61"/>
    <x v="0"/>
  </r>
  <r>
    <n v="2016"/>
    <s v="BIT"/>
    <s v="Coal"/>
    <n v="54486"/>
    <n v="25.376000000000001"/>
    <n v="1382636.736"/>
    <n v="3.14"/>
    <n v="9.2899999999999991"/>
    <n v="506174.93999999994"/>
    <x v="0"/>
  </r>
  <r>
    <n v="2016"/>
    <s v="BIT"/>
    <s v="Coal"/>
    <n v="115183"/>
    <n v="25.277999999999999"/>
    <n v="2911595.8739999998"/>
    <n v="4.43"/>
    <n v="9.4600000000000009"/>
    <n v="1089631.1800000002"/>
    <x v="0"/>
  </r>
  <r>
    <n v="2016"/>
    <s v="BIT"/>
    <s v="Coal"/>
    <n v="15566"/>
    <n v="26.24"/>
    <n v="408451.83999999997"/>
    <n v="2.9"/>
    <n v="7.8"/>
    <n v="121414.8"/>
    <x v="0"/>
  </r>
  <r>
    <n v="2016"/>
    <s v="BIT"/>
    <s v="Coal"/>
    <n v="114216"/>
    <n v="24.13"/>
    <n v="2756032.08"/>
    <n v="2.72"/>
    <n v="14.8"/>
    <n v="1690396.8"/>
    <x v="0"/>
  </r>
  <r>
    <n v="2016"/>
    <s v="BIT"/>
    <s v="Coal"/>
    <n v="75738"/>
    <n v="25.26"/>
    <n v="1913141.8800000001"/>
    <n v="2.58"/>
    <n v="9"/>
    <n v="681642"/>
    <x v="0"/>
  </r>
  <r>
    <n v="2016"/>
    <s v="BIT"/>
    <s v="Coal"/>
    <n v="1941"/>
    <n v="25.97"/>
    <n v="50407.77"/>
    <n v="1.18"/>
    <n v="8"/>
    <n v="15528"/>
    <x v="0"/>
  </r>
  <r>
    <n v="2016"/>
    <s v="BIT"/>
    <s v="Coal"/>
    <n v="390799"/>
    <n v="25.24"/>
    <n v="9863766.7599999998"/>
    <n v="3.63"/>
    <n v="12"/>
    <n v="4689588"/>
    <x v="0"/>
  </r>
  <r>
    <n v="2016"/>
    <s v="BIT"/>
    <s v="Coal"/>
    <n v="20056"/>
    <n v="24.276"/>
    <n v="486879.45600000001"/>
    <n v="0.88"/>
    <n v="12.47"/>
    <n v="250098.32"/>
    <x v="0"/>
  </r>
  <r>
    <n v="2016"/>
    <s v="BIT"/>
    <s v="Coal"/>
    <n v="20056"/>
    <n v="24.276"/>
    <n v="486879.45600000001"/>
    <n v="0.88"/>
    <n v="12.47"/>
    <n v="250098.32"/>
    <x v="0"/>
  </r>
  <r>
    <n v="2016"/>
    <s v="BIT"/>
    <s v="Coal"/>
    <n v="24664"/>
    <n v="23.82"/>
    <n v="587496.48"/>
    <n v="0.92"/>
    <n v="11.24"/>
    <n v="277223.36"/>
    <x v="0"/>
  </r>
  <r>
    <n v="2016"/>
    <s v="BIT"/>
    <s v="Coal"/>
    <n v="22138"/>
    <n v="24.172000000000001"/>
    <n v="535119.73600000003"/>
    <n v="0.84"/>
    <n v="12.68"/>
    <n v="280709.83999999997"/>
    <x v="0"/>
  </r>
  <r>
    <n v="2016"/>
    <s v="BIT"/>
    <s v="Coal"/>
    <n v="22138"/>
    <n v="24.172000000000001"/>
    <n v="535119.73600000003"/>
    <n v="0.84"/>
    <n v="12.68"/>
    <n v="280709.83999999997"/>
    <x v="0"/>
  </r>
  <r>
    <n v="2016"/>
    <s v="BIT"/>
    <s v="Coal"/>
    <n v="154090"/>
    <n v="25.474"/>
    <n v="3925288.66"/>
    <n v="3.93"/>
    <n v="9.2100000000000009"/>
    <n v="1419168.9000000001"/>
    <x v="0"/>
  </r>
  <r>
    <n v="2016"/>
    <s v="BIT"/>
    <s v="Coal"/>
    <n v="27217"/>
    <n v="24.404"/>
    <n v="664203.66799999995"/>
    <n v="0.87"/>
    <n v="12.27"/>
    <n v="333952.58999999997"/>
    <x v="0"/>
  </r>
  <r>
    <n v="2016"/>
    <s v="BIT"/>
    <s v="Coal"/>
    <n v="5654"/>
    <n v="24.123999999999999"/>
    <n v="136397.09599999999"/>
    <n v="0.8"/>
    <n v="13.31"/>
    <n v="75254.740000000005"/>
    <x v="0"/>
  </r>
  <r>
    <n v="2016"/>
    <s v="BIT"/>
    <s v="Coal"/>
    <n v="5653"/>
    <n v="24.123999999999999"/>
    <n v="136372.97199999998"/>
    <n v="0.8"/>
    <n v="13.31"/>
    <n v="75241.430000000008"/>
    <x v="0"/>
  </r>
  <r>
    <n v="2016"/>
    <s v="BIT"/>
    <s v="Coal"/>
    <n v="10911"/>
    <n v="21.678000000000001"/>
    <n v="236528.658"/>
    <n v="1.84"/>
    <n v="24"/>
    <n v="261864"/>
    <x v="0"/>
  </r>
  <r>
    <n v="2016"/>
    <s v="BIT"/>
    <s v="Coal"/>
    <n v="17582"/>
    <n v="24.869"/>
    <n v="437246.75799999997"/>
    <n v="1.52"/>
    <n v="13.9"/>
    <n v="244389.80000000002"/>
    <x v="0"/>
  </r>
  <r>
    <n v="2016"/>
    <s v="BIT"/>
    <s v="Coal"/>
    <n v="21990"/>
    <n v="23.173999999999999"/>
    <n v="509596.26"/>
    <n v="1.66"/>
    <n v="20.8"/>
    <n v="457392"/>
    <x v="0"/>
  </r>
  <r>
    <n v="2016"/>
    <s v="BIT"/>
    <s v="Coal"/>
    <n v="18053"/>
    <n v="25.978999999999999"/>
    <n v="468998.88699999999"/>
    <n v="2.7"/>
    <n v="7.8"/>
    <n v="140813.4"/>
    <x v="0"/>
  </r>
  <r>
    <n v="2016"/>
    <s v="BIT"/>
    <s v="Coal"/>
    <n v="9013"/>
    <n v="26.111999999999998"/>
    <n v="235347.45599999998"/>
    <n v="2.73"/>
    <n v="7.8"/>
    <n v="70301.399999999994"/>
    <x v="0"/>
  </r>
  <r>
    <n v="2016"/>
    <s v="BIT"/>
    <s v="Coal"/>
    <n v="194395"/>
    <n v="23.986000000000001"/>
    <n v="4662758.47"/>
    <n v="1.47"/>
    <n v="15.1"/>
    <n v="2935364.5"/>
    <x v="0"/>
  </r>
  <r>
    <n v="2016"/>
    <s v="BIT"/>
    <s v="Coal"/>
    <n v="8936"/>
    <n v="26.231999999999999"/>
    <n v="234409.152"/>
    <n v="2.13"/>
    <n v="7.7"/>
    <n v="68807.199999999997"/>
    <x v="0"/>
  </r>
  <r>
    <n v="2016"/>
    <s v="BIT"/>
    <s v="Coal"/>
    <n v="4730"/>
    <n v="22.111999999999998"/>
    <n v="104589.75999999999"/>
    <n v="1.96"/>
    <n v="25.6"/>
    <n v="121088"/>
    <x v="0"/>
  </r>
  <r>
    <n v="2016"/>
    <s v="BIT"/>
    <s v="Coal"/>
    <n v="35796"/>
    <n v="26.248000000000001"/>
    <n v="939573.40800000005"/>
    <n v="2.46"/>
    <n v="7.6"/>
    <n v="272049.59999999998"/>
    <x v="0"/>
  </r>
  <r>
    <n v="2016"/>
    <s v="SUB"/>
    <s v="Coal"/>
    <n v="213674"/>
    <n v="17.559999999999999"/>
    <n v="3752115.44"/>
    <n v="0.19"/>
    <n v="4.5"/>
    <n v="961533"/>
    <x v="0"/>
  </r>
  <r>
    <n v="2016"/>
    <s v="SUB"/>
    <s v="Coal"/>
    <n v="35786"/>
    <n v="17.75"/>
    <n v="635201.5"/>
    <n v="0.23"/>
    <n v="5.6"/>
    <n v="200401.59999999998"/>
    <x v="0"/>
  </r>
  <r>
    <n v="2016"/>
    <s v="SUB"/>
    <s v="Coal"/>
    <n v="15250"/>
    <n v="18.096"/>
    <n v="275964"/>
    <n v="0.22"/>
    <n v="4.5999999999999996"/>
    <n v="70150"/>
    <x v="0"/>
  </r>
  <r>
    <n v="2016"/>
    <s v="SUB"/>
    <s v="Coal"/>
    <n v="15237"/>
    <n v="17.981999999999999"/>
    <n v="273991.734"/>
    <n v="0.23"/>
    <n v="5.5"/>
    <n v="83803.5"/>
    <x v="0"/>
  </r>
  <r>
    <n v="2016"/>
    <s v="SUB"/>
    <s v="Coal"/>
    <n v="45480"/>
    <n v="17.917999999999999"/>
    <n v="814910.64"/>
    <n v="0.22"/>
    <n v="4.9000000000000004"/>
    <n v="222852.00000000003"/>
    <x v="0"/>
  </r>
  <r>
    <n v="2016"/>
    <s v="SUB"/>
    <s v="Coal"/>
    <n v="30301"/>
    <n v="16.78"/>
    <n v="508450.78"/>
    <n v="0.31"/>
    <n v="6"/>
    <n v="181806"/>
    <x v="0"/>
  </r>
  <r>
    <n v="2016"/>
    <s v="SUB"/>
    <s v="Coal"/>
    <n v="13688"/>
    <n v="18.161999999999999"/>
    <n v="248601.45599999998"/>
    <n v="0.22"/>
    <n v="4.5"/>
    <n v="61596"/>
    <x v="0"/>
  </r>
  <r>
    <n v="2016"/>
    <s v="SUB"/>
    <s v="Coal"/>
    <n v="33469"/>
    <n v="18"/>
    <n v="602442"/>
    <n v="0.25"/>
    <n v="5.4"/>
    <n v="180732.6"/>
    <x v="0"/>
  </r>
  <r>
    <n v="2016"/>
    <s v="SUB"/>
    <s v="Coal"/>
    <n v="66771"/>
    <n v="17.829999999999998"/>
    <n v="1190526.93"/>
    <n v="0.23"/>
    <n v="5.3"/>
    <n v="353886.3"/>
    <x v="0"/>
  </r>
  <r>
    <n v="2016"/>
    <s v="SUB"/>
    <s v="Coal"/>
    <n v="33537"/>
    <n v="17.53"/>
    <n v="587903.61"/>
    <n v="0.21"/>
    <n v="4.5999999999999996"/>
    <n v="154270.19999999998"/>
    <x v="0"/>
  </r>
  <r>
    <n v="2016"/>
    <s v="BIT"/>
    <s v="Coal"/>
    <n v="757"/>
    <n v="22.917999999999999"/>
    <n v="17348.925999999999"/>
    <n v="1.29"/>
    <n v="7.5"/>
    <n v="5677.5"/>
    <x v="0"/>
  </r>
  <r>
    <n v="2016"/>
    <s v="BIT"/>
    <s v="Coal"/>
    <n v="51"/>
    <n v="22.763999999999999"/>
    <n v="1160.9639999999999"/>
    <n v="0.63"/>
    <n v="9"/>
    <n v="459"/>
    <x v="0"/>
  </r>
  <r>
    <n v="2016"/>
    <s v="SUB"/>
    <s v="Coal"/>
    <n v="119167"/>
    <n v="17.940000000000001"/>
    <n v="2137855.98"/>
    <n v="0.22"/>
    <n v="4.7"/>
    <n v="560084.9"/>
    <x v="0"/>
  </r>
  <r>
    <n v="2016"/>
    <s v="SUB"/>
    <s v="Coal"/>
    <n v="185465"/>
    <n v="16.14"/>
    <n v="2993405.1"/>
    <n v="0.33"/>
    <n v="5.6"/>
    <n v="1038603.9999999999"/>
    <x v="0"/>
  </r>
  <r>
    <n v="2016"/>
    <s v="SUB"/>
    <s v="Coal"/>
    <n v="15707"/>
    <n v="17.925999999999998"/>
    <n v="281563.68199999997"/>
    <n v="0.32"/>
    <n v="4.5"/>
    <n v="70681.5"/>
    <x v="0"/>
  </r>
  <r>
    <n v="2016"/>
    <s v="SUB"/>
    <s v="Coal"/>
    <n v="79864"/>
    <n v="16.8"/>
    <n v="1341715.2"/>
    <n v="0.31"/>
    <n v="6"/>
    <n v="479184"/>
    <x v="0"/>
  </r>
  <r>
    <n v="2016"/>
    <s v="SUB"/>
    <s v="Coal"/>
    <n v="238134"/>
    <n v="20.437999999999999"/>
    <n v="4866982.6919999998"/>
    <n v="0.74"/>
    <n v="4.9000000000000004"/>
    <n v="1166856.6000000001"/>
    <x v="0"/>
  </r>
  <r>
    <n v="2016"/>
    <s v="SUB"/>
    <s v="Coal"/>
    <n v="59893"/>
    <n v="17.818000000000001"/>
    <n v="1067173.4740000002"/>
    <n v="0.19"/>
    <n v="4.2"/>
    <n v="251550.6"/>
    <x v="0"/>
  </r>
  <r>
    <n v="2016"/>
    <s v="SUB"/>
    <s v="Coal"/>
    <n v="29846"/>
    <n v="18.12"/>
    <n v="540809.52"/>
    <n v="0.25"/>
    <n v="4.8"/>
    <n v="143260.79999999999"/>
    <x v="0"/>
  </r>
  <r>
    <n v="2016"/>
    <s v="SUB"/>
    <s v="Coal"/>
    <n v="30160"/>
    <n v="17.744"/>
    <n v="535159.04000000004"/>
    <n v="0.22"/>
    <n v="5.3"/>
    <n v="159848"/>
    <x v="0"/>
  </r>
  <r>
    <n v="2016"/>
    <s v="BIT"/>
    <s v="Coal"/>
    <n v="550726"/>
    <n v="21.5"/>
    <n v="11840609"/>
    <n v="0.6"/>
    <n v="10.6"/>
    <n v="5837695.5999999996"/>
    <x v="0"/>
  </r>
  <r>
    <n v="2016"/>
    <s v="SUB"/>
    <s v="Coal"/>
    <n v="80098"/>
    <n v="17.852"/>
    <n v="1429909.496"/>
    <n v="0.3"/>
    <n v="5.0999999999999996"/>
    <n v="408499.8"/>
    <x v="0"/>
  </r>
  <r>
    <n v="2016"/>
    <s v="SUB"/>
    <s v="Coal"/>
    <n v="112445"/>
    <n v="17.57"/>
    <n v="1975658.6500000001"/>
    <n v="0.2"/>
    <n v="6"/>
    <n v="674670"/>
    <x v="0"/>
  </r>
  <r>
    <n v="2016"/>
    <s v="SUB"/>
    <s v="Coal"/>
    <n v="48102"/>
    <n v="17.238"/>
    <n v="829182.27599999995"/>
    <n v="0.17"/>
    <n v="4.4000000000000004"/>
    <n v="211648.80000000002"/>
    <x v="0"/>
  </r>
  <r>
    <n v="2016"/>
    <s v="SUB"/>
    <s v="Coal"/>
    <n v="303454"/>
    <n v="17.712"/>
    <n v="5374777.2479999997"/>
    <n v="0.25"/>
    <n v="5.2"/>
    <n v="1577960.8"/>
    <x v="0"/>
  </r>
  <r>
    <n v="2016"/>
    <s v="SUB"/>
    <s v="Coal"/>
    <n v="272455"/>
    <n v="17.838000000000001"/>
    <n v="4860052.29"/>
    <n v="0.26"/>
    <n v="4.9000000000000004"/>
    <n v="1335029.5"/>
    <x v="0"/>
  </r>
  <r>
    <n v="2016"/>
    <s v="SUB"/>
    <s v="Coal"/>
    <n v="48154"/>
    <n v="17.648"/>
    <n v="849821.79200000002"/>
    <n v="0.22"/>
    <n v="5.9"/>
    <n v="284108.60000000003"/>
    <x v="0"/>
  </r>
  <r>
    <n v="2016"/>
    <s v="SUB"/>
    <s v="Coal"/>
    <n v="15994"/>
    <n v="17.826000000000001"/>
    <n v="285109.04399999999"/>
    <n v="0.28000000000000003"/>
    <n v="4.3"/>
    <n v="68774.2"/>
    <x v="0"/>
  </r>
  <r>
    <n v="2016"/>
    <s v="SUB"/>
    <s v="Coal"/>
    <n v="80253"/>
    <n v="17.513999999999999"/>
    <n v="1405551.0419999999"/>
    <n v="0.17"/>
    <n v="4.5999999999999996"/>
    <n v="369163.8"/>
    <x v="0"/>
  </r>
  <r>
    <n v="2016"/>
    <s v="BIT"/>
    <s v="Coal"/>
    <n v="277891"/>
    <n v="25.16"/>
    <n v="6991737.5599999996"/>
    <n v="4.38"/>
    <n v="9.6"/>
    <n v="2667753.6"/>
    <x v="0"/>
  </r>
  <r>
    <n v="2016"/>
    <s v="BIT"/>
    <s v="Coal"/>
    <n v="6927"/>
    <n v="25.59"/>
    <n v="177261.93"/>
    <n v="3.97"/>
    <n v="9.1999999999999993"/>
    <n v="63728.399999999994"/>
    <x v="0"/>
  </r>
  <r>
    <n v="2016"/>
    <s v="SUB"/>
    <s v="Coal"/>
    <n v="98070"/>
    <n v="16.87"/>
    <n v="1654440.9000000001"/>
    <n v="0.31"/>
    <n v="5.9"/>
    <n v="578613"/>
    <x v="0"/>
  </r>
  <r>
    <n v="2016"/>
    <s v="SUB"/>
    <s v="Coal"/>
    <n v="48787"/>
    <n v="17.559999999999999"/>
    <n v="856699.72"/>
    <n v="0.19"/>
    <n v="4.7"/>
    <n v="229298.9"/>
    <x v="0"/>
  </r>
  <r>
    <n v="2016"/>
    <s v="SUB"/>
    <s v="Coal"/>
    <n v="65324"/>
    <n v="16.760000000000002"/>
    <n v="1094830.24"/>
    <n v="0.31"/>
    <n v="5.9"/>
    <n v="385411.60000000003"/>
    <x v="0"/>
  </r>
  <r>
    <n v="2016"/>
    <s v="SUB"/>
    <s v="Coal"/>
    <n v="82037"/>
    <n v="18.059999999999999"/>
    <n v="1481588.22"/>
    <n v="0.24"/>
    <n v="4.9000000000000004"/>
    <n v="401981.30000000005"/>
    <x v="0"/>
  </r>
  <r>
    <n v="2016"/>
    <s v="SUB"/>
    <s v="Coal"/>
    <n v="131537"/>
    <n v="17.98"/>
    <n v="2365035.2600000002"/>
    <n v="0.22"/>
    <n v="5.0999999999999996"/>
    <n v="670838.69999999995"/>
    <x v="0"/>
  </r>
  <r>
    <n v="2016"/>
    <s v="BIT"/>
    <s v="Coal"/>
    <n v="32395"/>
    <n v="25.783999999999999"/>
    <n v="835272.67999999993"/>
    <n v="2.61"/>
    <n v="7.8"/>
    <n v="252681"/>
    <x v="0"/>
  </r>
  <r>
    <n v="2016"/>
    <s v="BIT"/>
    <s v="Coal"/>
    <n v="53836"/>
    <n v="23.027999999999999"/>
    <n v="1239735.4079999998"/>
    <n v="2.96"/>
    <n v="8.1999999999999993"/>
    <n v="441455.19999999995"/>
    <x v="0"/>
  </r>
  <r>
    <n v="2016"/>
    <s v="BIT"/>
    <s v="Coal"/>
    <n v="18875"/>
    <n v="22.347999999999999"/>
    <n v="421818.5"/>
    <n v="3.18"/>
    <n v="7.8"/>
    <n v="147225"/>
    <x v="0"/>
  </r>
  <r>
    <n v="2016"/>
    <s v="BIT"/>
    <s v="Coal"/>
    <n v="14306"/>
    <n v="26.117999999999999"/>
    <n v="373644.10800000001"/>
    <n v="2.97"/>
    <n v="7.7"/>
    <n v="110156.2"/>
    <x v="0"/>
  </r>
  <r>
    <n v="2016"/>
    <s v="BIT"/>
    <s v="Coal"/>
    <n v="5037"/>
    <n v="23.356000000000002"/>
    <n v="117644.17200000001"/>
    <n v="2.73"/>
    <n v="8.4"/>
    <n v="42310.8"/>
    <x v="0"/>
  </r>
  <r>
    <n v="2016"/>
    <s v="BIT"/>
    <s v="Coal"/>
    <n v="1644"/>
    <n v="25.38"/>
    <n v="41724.720000000001"/>
    <n v="2.57"/>
    <n v="8.8000000000000007"/>
    <n v="14467.2"/>
    <x v="0"/>
  </r>
  <r>
    <n v="2016"/>
    <s v="BIT"/>
    <s v="Coal"/>
    <n v="22072"/>
    <n v="25.98"/>
    <n v="573430.56000000006"/>
    <n v="2.6"/>
    <n v="7.1"/>
    <n v="156711.19999999998"/>
    <x v="0"/>
  </r>
  <r>
    <n v="2016"/>
    <s v="BIT"/>
    <s v="Coal"/>
    <n v="74474"/>
    <n v="21.82"/>
    <n v="1625022.68"/>
    <n v="3.01"/>
    <n v="8.4"/>
    <n v="625581.6"/>
    <x v="0"/>
  </r>
  <r>
    <n v="2016"/>
    <s v="BIT"/>
    <s v="Coal"/>
    <n v="43102"/>
    <n v="25.14"/>
    <n v="1083584.28"/>
    <n v="3.06"/>
    <n v="8.5"/>
    <n v="366367"/>
    <x v="0"/>
  </r>
  <r>
    <n v="2016"/>
    <s v="BIT"/>
    <s v="Coal"/>
    <n v="35222"/>
    <n v="25.13"/>
    <n v="885128.86"/>
    <n v="2.5299999999999998"/>
    <n v="8.4"/>
    <n v="295864.8"/>
    <x v="0"/>
  </r>
  <r>
    <n v="2016"/>
    <s v="BIT"/>
    <s v="Coal"/>
    <n v="1761"/>
    <n v="25.03"/>
    <n v="44077.83"/>
    <n v="3.84"/>
    <n v="8.6"/>
    <n v="15144.599999999999"/>
    <x v="0"/>
  </r>
  <r>
    <n v="2016"/>
    <s v="BIT"/>
    <s v="Coal"/>
    <n v="18958"/>
    <n v="25.15"/>
    <n v="476793.69999999995"/>
    <n v="2.62"/>
    <n v="8.4"/>
    <n v="159247.20000000001"/>
    <x v="0"/>
  </r>
  <r>
    <n v="2016"/>
    <s v="BIT"/>
    <s v="Coal"/>
    <n v="12662"/>
    <n v="25.37"/>
    <n v="321234.94"/>
    <n v="2.56"/>
    <n v="8.4"/>
    <n v="106360.8"/>
    <x v="0"/>
  </r>
  <r>
    <n v="2016"/>
    <s v="BIT"/>
    <s v="Coal"/>
    <n v="9455"/>
    <n v="25.84"/>
    <n v="244317.2"/>
    <n v="2.65"/>
    <n v="7.4"/>
    <n v="69967"/>
    <x v="0"/>
  </r>
  <r>
    <n v="2016"/>
    <s v="SUB"/>
    <s v="Coal"/>
    <n v="72568"/>
    <n v="20.41"/>
    <n v="1481112.8800000001"/>
    <n v="0.49"/>
    <n v="6.6"/>
    <n v="478948.8"/>
    <x v="0"/>
  </r>
  <r>
    <n v="2016"/>
    <s v="SUB"/>
    <s v="Coal"/>
    <n v="64949"/>
    <n v="20.41"/>
    <n v="1325609.0900000001"/>
    <n v="0.49"/>
    <n v="6.6"/>
    <n v="428663.39999999997"/>
    <x v="0"/>
  </r>
  <r>
    <n v="2016"/>
    <s v="SUB"/>
    <s v="Coal"/>
    <n v="161791"/>
    <n v="19.86"/>
    <n v="3213169.26"/>
    <n v="0.35"/>
    <n v="7.5"/>
    <n v="1213432.5"/>
    <x v="0"/>
  </r>
  <r>
    <n v="2016"/>
    <s v="LIG"/>
    <s v="Coal"/>
    <n v="691993"/>
    <n v="12.7"/>
    <n v="8788311.0999999996"/>
    <n v="0.61"/>
    <n v="9.9"/>
    <n v="6850730.7000000002"/>
    <x v="1"/>
  </r>
  <r>
    <n v="2016"/>
    <s v="BIT"/>
    <s v="Coal"/>
    <n v="5291"/>
    <n v="25"/>
    <n v="132275"/>
    <n v="2.64"/>
    <n v="9.6"/>
    <n v="50793.599999999999"/>
    <x v="0"/>
  </r>
  <r>
    <n v="2016"/>
    <s v="BIT"/>
    <s v="Coal"/>
    <n v="10713"/>
    <n v="23.57"/>
    <n v="252505.41"/>
    <n v="2.54"/>
    <n v="8.8000000000000007"/>
    <n v="94274.400000000009"/>
    <x v="0"/>
  </r>
  <r>
    <n v="2016"/>
    <s v="BIT"/>
    <s v="Coal"/>
    <n v="22463"/>
    <n v="23.63"/>
    <n v="530800.68999999994"/>
    <n v="2.79"/>
    <n v="8.8000000000000007"/>
    <n v="197674.40000000002"/>
    <x v="0"/>
  </r>
  <r>
    <n v="2016"/>
    <s v="BIT"/>
    <s v="Coal"/>
    <n v="17684"/>
    <n v="23.5"/>
    <n v="415574"/>
    <n v="2.5299999999999998"/>
    <n v="8.4"/>
    <n v="148545.60000000001"/>
    <x v="0"/>
  </r>
  <r>
    <n v="2016"/>
    <s v="BIT"/>
    <s v="Coal"/>
    <n v="5128"/>
    <n v="25.05"/>
    <n v="128456.40000000001"/>
    <n v="2.69"/>
    <n v="9.6"/>
    <n v="49228.799999999996"/>
    <x v="0"/>
  </r>
  <r>
    <n v="2016"/>
    <s v="BIT"/>
    <s v="Coal"/>
    <n v="1705"/>
    <n v="23.43"/>
    <n v="39948.15"/>
    <n v="2.78"/>
    <n v="8.8000000000000007"/>
    <n v="15004.000000000002"/>
    <x v="0"/>
  </r>
  <r>
    <n v="2016"/>
    <s v="BIT"/>
    <s v="Coal"/>
    <n v="19272"/>
    <n v="25.34"/>
    <n v="488352.48"/>
    <n v="2.7"/>
    <n v="9"/>
    <n v="173448"/>
    <x v="0"/>
  </r>
  <r>
    <n v="2016"/>
    <s v="BIT"/>
    <s v="Coal"/>
    <n v="3644"/>
    <n v="23.52"/>
    <n v="85706.880000000005"/>
    <n v="2.6"/>
    <n v="8.9"/>
    <n v="32431.600000000002"/>
    <x v="0"/>
  </r>
  <r>
    <n v="2016"/>
    <s v="BIT"/>
    <s v="Coal"/>
    <n v="34826"/>
    <n v="22.94"/>
    <n v="798908.44000000006"/>
    <n v="3.01"/>
    <n v="8.3000000000000007"/>
    <n v="289055.80000000005"/>
    <x v="0"/>
  </r>
  <r>
    <n v="2016"/>
    <s v="BIT"/>
    <s v="Coal"/>
    <n v="56143"/>
    <n v="22.72"/>
    <n v="1275568.96"/>
    <n v="3.58"/>
    <n v="15.4"/>
    <n v="864602.20000000007"/>
    <x v="0"/>
  </r>
  <r>
    <n v="2016"/>
    <s v="BIT"/>
    <s v="Coal"/>
    <n v="23443"/>
    <n v="22.26"/>
    <n v="521841.18000000005"/>
    <n v="4.53"/>
    <n v="17.600000000000001"/>
    <n v="412596.80000000005"/>
    <x v="0"/>
  </r>
  <r>
    <n v="2016"/>
    <s v="BIT"/>
    <s v="Coal"/>
    <n v="28340"/>
    <n v="23.49"/>
    <n v="665706.6"/>
    <n v="2.81"/>
    <n v="8.6999999999999993"/>
    <n v="246557.99999999997"/>
    <x v="0"/>
  </r>
  <r>
    <n v="2016"/>
    <s v="BIT"/>
    <s v="Coal"/>
    <n v="9611"/>
    <n v="23.64"/>
    <n v="227204.04"/>
    <n v="2.81"/>
    <n v="9"/>
    <n v="86499"/>
    <x v="0"/>
  </r>
  <r>
    <n v="2016"/>
    <s v="BIT"/>
    <s v="Coal"/>
    <n v="14900"/>
    <n v="22.77"/>
    <n v="339273"/>
    <n v="4.42"/>
    <n v="16.5"/>
    <n v="245850"/>
    <x v="0"/>
  </r>
  <r>
    <n v="2016"/>
    <s v="BIT"/>
    <s v="Coal"/>
    <n v="37977"/>
    <n v="22.88"/>
    <n v="868913.76"/>
    <n v="2.96"/>
    <n v="8.1999999999999993"/>
    <n v="311411.39999999997"/>
    <x v="0"/>
  </r>
  <r>
    <n v="2016"/>
    <s v="BIT"/>
    <s v="Coal"/>
    <n v="29612"/>
    <n v="22.17"/>
    <n v="656498.04"/>
    <n v="3.15"/>
    <n v="8.6"/>
    <n v="254663.19999999998"/>
    <x v="0"/>
  </r>
  <r>
    <n v="2016"/>
    <s v="BIT"/>
    <s v="Coal"/>
    <n v="3162"/>
    <n v="23.62"/>
    <n v="74686.44"/>
    <n v="2.82"/>
    <n v="8.6999999999999993"/>
    <n v="27509.399999999998"/>
    <x v="0"/>
  </r>
  <r>
    <n v="2016"/>
    <s v="BIT"/>
    <s v="Coal"/>
    <n v="23481"/>
    <n v="23.5"/>
    <n v="551803.5"/>
    <n v="2.81"/>
    <n v="8.8000000000000007"/>
    <n v="206632.80000000002"/>
    <x v="0"/>
  </r>
  <r>
    <n v="2016"/>
    <s v="BIT"/>
    <s v="Coal"/>
    <n v="11043"/>
    <n v="22.88"/>
    <n v="252663.84"/>
    <n v="2.96"/>
    <n v="8.1999999999999993"/>
    <n v="90552.599999999991"/>
    <x v="0"/>
  </r>
  <r>
    <n v="2016"/>
    <s v="BIT"/>
    <s v="Coal"/>
    <n v="17284"/>
    <n v="22.89"/>
    <n v="395630.76"/>
    <n v="2.98"/>
    <n v="8.1999999999999993"/>
    <n v="141728.79999999999"/>
    <x v="0"/>
  </r>
  <r>
    <n v="2016"/>
    <s v="BIT"/>
    <s v="Coal"/>
    <n v="5199"/>
    <n v="22.43"/>
    <n v="116613.56999999999"/>
    <n v="4.6500000000000004"/>
    <n v="17.100000000000001"/>
    <n v="88902.900000000009"/>
    <x v="0"/>
  </r>
  <r>
    <n v="2016"/>
    <s v="BIT"/>
    <s v="Coal"/>
    <n v="7848"/>
    <n v="23.48"/>
    <n v="184271.04"/>
    <n v="2.8"/>
    <n v="8.6999999999999993"/>
    <n v="68277.599999999991"/>
    <x v="0"/>
  </r>
  <r>
    <n v="2016"/>
    <s v="BIT"/>
    <s v="Coal"/>
    <n v="1653"/>
    <n v="23.65"/>
    <n v="39093.449999999997"/>
    <n v="2.82"/>
    <n v="8.8000000000000007"/>
    <n v="14546.400000000001"/>
    <x v="0"/>
  </r>
  <r>
    <n v="2016"/>
    <s v="BIT"/>
    <s v="Coal"/>
    <n v="30661"/>
    <n v="23.42"/>
    <n v="718080.62"/>
    <n v="3.86"/>
    <n v="13.6"/>
    <n v="416989.6"/>
    <x v="0"/>
  </r>
  <r>
    <n v="2016"/>
    <s v="BIT"/>
    <s v="Coal"/>
    <n v="6376"/>
    <n v="23.41"/>
    <n v="149262.16"/>
    <n v="3.13"/>
    <n v="9.6999999999999993"/>
    <n v="61847.199999999997"/>
    <x v="0"/>
  </r>
  <r>
    <n v="2016"/>
    <s v="BIT"/>
    <s v="Coal"/>
    <n v="20676"/>
    <n v="23.75"/>
    <n v="491055"/>
    <n v="1.93"/>
    <n v="9.4"/>
    <n v="194354.4"/>
    <x v="0"/>
  </r>
  <r>
    <n v="2016"/>
    <s v="BIT"/>
    <s v="Coal"/>
    <n v="25529"/>
    <n v="22.88"/>
    <n v="584103.52"/>
    <n v="2.97"/>
    <n v="8.1"/>
    <n v="206784.9"/>
    <x v="0"/>
  </r>
  <r>
    <n v="2016"/>
    <s v="BIT"/>
    <s v="Coal"/>
    <n v="12312"/>
    <n v="23.512"/>
    <n v="289479.74400000001"/>
    <n v="2.54"/>
    <n v="7.7"/>
    <n v="94802.400000000009"/>
    <x v="0"/>
  </r>
  <r>
    <n v="2016"/>
    <s v="BIT"/>
    <s v="Coal"/>
    <n v="25488"/>
    <n v="23.58"/>
    <n v="601007.03999999992"/>
    <n v="2.64"/>
    <n v="7.5"/>
    <n v="191160"/>
    <x v="0"/>
  </r>
  <r>
    <n v="2016"/>
    <s v="BIT"/>
    <s v="Coal"/>
    <n v="63427"/>
    <n v="23.827999999999999"/>
    <n v="1511338.5559999999"/>
    <n v="2.65"/>
    <n v="7.8"/>
    <n v="494730.6"/>
    <x v="0"/>
  </r>
  <r>
    <n v="2016"/>
    <s v="SUB"/>
    <s v="Coal"/>
    <n v="32739"/>
    <n v="16.97"/>
    <n v="555580.82999999996"/>
    <n v="0.32"/>
    <n v="5.7"/>
    <n v="186612.30000000002"/>
    <x v="0"/>
  </r>
  <r>
    <n v="2016"/>
    <s v="SUB"/>
    <s v="Coal"/>
    <n v="16443"/>
    <n v="16.97"/>
    <n v="279037.70999999996"/>
    <n v="0.32"/>
    <n v="5.7"/>
    <n v="93725.1"/>
    <x v="0"/>
  </r>
  <r>
    <n v="2016"/>
    <s v="SUB"/>
    <s v="Coal"/>
    <n v="16426"/>
    <n v="16.75"/>
    <n v="275135.5"/>
    <n v="0.32"/>
    <n v="4.3"/>
    <n v="70631.8"/>
    <x v="0"/>
  </r>
  <r>
    <n v="2016"/>
    <s v="SUB"/>
    <s v="Coal"/>
    <n v="32623"/>
    <n v="18.149999999999999"/>
    <n v="592107.44999999995"/>
    <n v="0.25"/>
    <n v="5.0999999999999996"/>
    <n v="166377.29999999999"/>
    <x v="0"/>
  </r>
  <r>
    <n v="2016"/>
    <s v="SUB"/>
    <s v="Coal"/>
    <n v="111191"/>
    <n v="16.84"/>
    <n v="1872456.44"/>
    <n v="0.31"/>
    <n v="5.9"/>
    <n v="656026.9"/>
    <x v="0"/>
  </r>
  <r>
    <n v="2016"/>
    <s v="SUB"/>
    <s v="Coal"/>
    <n v="48807"/>
    <n v="17.79"/>
    <n v="868276.52999999991"/>
    <n v="0.21"/>
    <n v="5.0999999999999996"/>
    <n v="248915.69999999998"/>
    <x v="0"/>
  </r>
  <r>
    <n v="2016"/>
    <s v="SUB"/>
    <s v="Coal"/>
    <n v="82286"/>
    <n v="17.739999999999998"/>
    <n v="1459753.64"/>
    <n v="0.23"/>
    <n v="5.4"/>
    <n v="444344.4"/>
    <x v="0"/>
  </r>
  <r>
    <n v="2016"/>
    <s v="SUB"/>
    <s v="Coal"/>
    <n v="48230"/>
    <n v="18.05"/>
    <n v="870551.5"/>
    <n v="0.21"/>
    <n v="4.7"/>
    <n v="226681"/>
    <x v="0"/>
  </r>
  <r>
    <n v="2016"/>
    <s v="SUB"/>
    <s v="Coal"/>
    <n v="31350"/>
    <n v="17.72"/>
    <n v="555522"/>
    <n v="0.27"/>
    <n v="5.3"/>
    <n v="166155"/>
    <x v="0"/>
  </r>
  <r>
    <n v="2016"/>
    <s v="SUB"/>
    <s v="Coal"/>
    <n v="16421"/>
    <n v="17.89"/>
    <n v="293771.69"/>
    <n v="0.23"/>
    <n v="5.3"/>
    <n v="87031.3"/>
    <x v="0"/>
  </r>
  <r>
    <n v="2016"/>
    <s v="SUB"/>
    <s v="Coal"/>
    <n v="15975"/>
    <n v="17.579999999999998"/>
    <n v="280840.5"/>
    <n v="0.19"/>
    <n v="4.8"/>
    <n v="76680"/>
    <x v="0"/>
  </r>
  <r>
    <n v="2016"/>
    <s v="SUB"/>
    <s v="Coal"/>
    <n v="15335"/>
    <n v="17.670000000000002"/>
    <n v="270969.45"/>
    <n v="0.19"/>
    <n v="4.5"/>
    <n v="69007.5"/>
    <x v="0"/>
  </r>
  <r>
    <n v="2016"/>
    <s v="SUB"/>
    <s v="Coal"/>
    <n v="14213"/>
    <n v="16.73"/>
    <n v="237783.49000000002"/>
    <n v="0.32"/>
    <n v="6.4"/>
    <n v="90963.200000000012"/>
    <x v="0"/>
  </r>
  <r>
    <n v="2016"/>
    <s v="SUB"/>
    <s v="Coal"/>
    <n v="46631"/>
    <n v="17.3"/>
    <n v="806716.3"/>
    <n v="0.22"/>
    <n v="4.3"/>
    <n v="200513.3"/>
    <x v="0"/>
  </r>
  <r>
    <n v="2016"/>
    <s v="SUB"/>
    <s v="Coal"/>
    <n v="33031"/>
    <n v="17.38"/>
    <n v="574078.77999999991"/>
    <n v="0.22"/>
    <n v="4"/>
    <n v="132124"/>
    <x v="0"/>
  </r>
  <r>
    <n v="2016"/>
    <s v="SUB"/>
    <s v="Coal"/>
    <n v="61231"/>
    <n v="16.899999999999999"/>
    <n v="1034803.8999999999"/>
    <n v="0.31"/>
    <n v="6"/>
    <n v="367386"/>
    <x v="0"/>
  </r>
  <r>
    <n v="2016"/>
    <s v="SUB"/>
    <s v="Coal"/>
    <n v="49496"/>
    <n v="17.38"/>
    <n v="860240.48"/>
    <n v="0.24"/>
    <n v="4.0999999999999996"/>
    <n v="202933.59999999998"/>
    <x v="0"/>
  </r>
  <r>
    <n v="2016"/>
    <s v="SUB"/>
    <s v="Coal"/>
    <n v="639790"/>
    <n v="16.920000000000002"/>
    <n v="10825246.800000001"/>
    <n v="0.34"/>
    <n v="4.7"/>
    <n v="3007013"/>
    <x v="0"/>
  </r>
  <r>
    <n v="2016"/>
    <s v="BIT"/>
    <s v="Coal"/>
    <n v="7910"/>
    <n v="22.934000000000001"/>
    <n v="181407.94"/>
    <n v="2.99"/>
    <n v="8.1999999999999993"/>
    <n v="64861.999999999993"/>
    <x v="0"/>
  </r>
  <r>
    <n v="2016"/>
    <s v="BIT"/>
    <s v="Coal"/>
    <n v="6344"/>
    <n v="21.74"/>
    <n v="137918.56"/>
    <n v="3.26"/>
    <n v="11.6"/>
    <n v="73590.399999999994"/>
    <x v="0"/>
  </r>
  <r>
    <n v="2016"/>
    <s v="BIT"/>
    <s v="Coal"/>
    <n v="8237"/>
    <n v="25.457999999999998"/>
    <n v="209697.54599999997"/>
    <n v="3.78"/>
    <n v="9.1"/>
    <n v="74956.7"/>
    <x v="0"/>
  </r>
  <r>
    <n v="2016"/>
    <s v="BIT"/>
    <s v="Coal"/>
    <n v="9595"/>
    <n v="22.097999999999999"/>
    <n v="212030.31"/>
    <n v="3.34"/>
    <n v="10.7"/>
    <n v="102666.5"/>
    <x v="0"/>
  </r>
  <r>
    <n v="2016"/>
    <s v="BIT"/>
    <s v="Coal"/>
    <n v="6356"/>
    <n v="23.452999999999999"/>
    <n v="149067.26799999998"/>
    <n v="2.48"/>
    <n v="9"/>
    <n v="57204"/>
    <x v="0"/>
  </r>
  <r>
    <n v="2016"/>
    <s v="BIT"/>
    <s v="Coal"/>
    <n v="77916"/>
    <n v="22.916"/>
    <n v="1785523.0560000001"/>
    <n v="2.96"/>
    <n v="8.1"/>
    <n v="631119.6"/>
    <x v="0"/>
  </r>
  <r>
    <n v="2016"/>
    <s v="BIT"/>
    <s v="Coal"/>
    <n v="35385"/>
    <n v="22.548999999999999"/>
    <n v="797896.36499999999"/>
    <n v="3.05"/>
    <n v="8.4"/>
    <n v="297234"/>
    <x v="0"/>
  </r>
  <r>
    <n v="2016"/>
    <s v="BIT"/>
    <s v="Coal"/>
    <n v="3164"/>
    <n v="20.773"/>
    <n v="65725.771999999997"/>
    <n v="0.9"/>
    <n v="19.2"/>
    <n v="60748.799999999996"/>
    <x v="0"/>
  </r>
  <r>
    <n v="2016"/>
    <s v="BIT"/>
    <s v="Coal"/>
    <n v="3332"/>
    <n v="21.635000000000002"/>
    <n v="72087.820000000007"/>
    <n v="1.34"/>
    <n v="23.3"/>
    <n v="77635.600000000006"/>
    <x v="0"/>
  </r>
  <r>
    <n v="2016"/>
    <s v="SUB"/>
    <s v="Coal"/>
    <n v="124071"/>
    <n v="17.222000000000001"/>
    <n v="2136750.7620000001"/>
    <n v="0.23"/>
    <n v="5.4"/>
    <n v="669983.4"/>
    <x v="0"/>
  </r>
  <r>
    <n v="2016"/>
    <s v="SUB"/>
    <s v="Coal"/>
    <n v="574442"/>
    <n v="17.024000000000001"/>
    <n v="9779300.6080000009"/>
    <n v="0.7"/>
    <n v="10.199999999999999"/>
    <n v="5859308.3999999994"/>
    <x v="0"/>
  </r>
  <r>
    <n v="2016"/>
    <s v="SUB"/>
    <s v="Coal"/>
    <n v="208464"/>
    <n v="17.404"/>
    <n v="3628107.4559999998"/>
    <n v="0.6"/>
    <n v="8.9"/>
    <n v="1855329.6"/>
    <x v="0"/>
  </r>
  <r>
    <n v="2016"/>
    <s v="SUB"/>
    <s v="Coal"/>
    <n v="17122"/>
    <n v="16.850000000000001"/>
    <n v="288505.7"/>
    <n v="0.27"/>
    <n v="6"/>
    <n v="102732"/>
    <x v="0"/>
  </r>
  <r>
    <n v="2016"/>
    <s v="SUB"/>
    <s v="Coal"/>
    <n v="170957"/>
    <n v="16.821000000000002"/>
    <n v="2875667.6970000002"/>
    <n v="0.3"/>
    <n v="5.9"/>
    <n v="1008646.3"/>
    <x v="0"/>
  </r>
  <r>
    <n v="2016"/>
    <s v="SUB"/>
    <s v="Coal"/>
    <n v="222904"/>
    <n v="17.329000000000001"/>
    <n v="3862703.4160000002"/>
    <n v="0.23"/>
    <n v="4.3"/>
    <n v="958487.2"/>
    <x v="0"/>
  </r>
  <r>
    <n v="2016"/>
    <s v="SUB"/>
    <s v="Coal"/>
    <n v="85817"/>
    <n v="17.058"/>
    <n v="1463866.3859999999"/>
    <n v="0.24"/>
    <n v="4.7"/>
    <n v="403339.9"/>
    <x v="0"/>
  </r>
  <r>
    <n v="2016"/>
    <s v="SUB"/>
    <s v="Coal"/>
    <n v="30116"/>
    <n v="17.861999999999998"/>
    <n v="537931.99199999997"/>
    <n v="0.22"/>
    <n v="5.2"/>
    <n v="156603.20000000001"/>
    <x v="0"/>
  </r>
  <r>
    <n v="2016"/>
    <s v="SUB"/>
    <s v="Coal"/>
    <n v="60266"/>
    <n v="17.617999999999999"/>
    <n v="1061766.3879999998"/>
    <n v="0.2"/>
    <n v="4.5"/>
    <n v="271197"/>
    <x v="0"/>
  </r>
  <r>
    <n v="2016"/>
    <s v="BIT"/>
    <s v="Coal"/>
    <n v="120757"/>
    <n v="21.898"/>
    <n v="2644336.7859999998"/>
    <n v="2.77"/>
    <n v="8.8000000000000007"/>
    <n v="1062661.6000000001"/>
    <x v="0"/>
  </r>
  <r>
    <n v="2016"/>
    <s v="BIT"/>
    <s v="Coal"/>
    <n v="14333"/>
    <n v="25.978000000000002"/>
    <n v="372342.674"/>
    <n v="2.64"/>
    <n v="7.6"/>
    <n v="108930.79999999999"/>
    <x v="0"/>
  </r>
  <r>
    <n v="2016"/>
    <s v="SUB"/>
    <s v="Coal"/>
    <n v="129922"/>
    <n v="17.059999999999999"/>
    <n v="2216469.3199999998"/>
    <n v="0.56000000000000005"/>
    <n v="9.1999999999999993"/>
    <n v="1195282.3999999999"/>
    <x v="0"/>
  </r>
  <r>
    <n v="2016"/>
    <s v="SUB"/>
    <s v="Coal"/>
    <n v="28998"/>
    <n v="18.239999999999998"/>
    <n v="528923.5199999999"/>
    <n v="0.27"/>
    <n v="4.8"/>
    <n v="139190.39999999999"/>
    <x v="0"/>
  </r>
  <r>
    <n v="2016"/>
    <s v="SUB"/>
    <s v="Coal"/>
    <n v="14283"/>
    <n v="16.899999999999999"/>
    <n v="241382.69999999998"/>
    <n v="0.6"/>
    <n v="9.8000000000000007"/>
    <n v="139973.40000000002"/>
    <x v="0"/>
  </r>
  <r>
    <n v="2016"/>
    <s v="SUB"/>
    <s v="Coal"/>
    <n v="58919"/>
    <n v="17.37"/>
    <n v="1023423.03"/>
    <n v="0.23"/>
    <n v="4.0999999999999996"/>
    <n v="241567.89999999997"/>
    <x v="0"/>
  </r>
  <r>
    <n v="2016"/>
    <s v="SUB"/>
    <s v="Coal"/>
    <n v="72734"/>
    <n v="17.14"/>
    <n v="1246660.76"/>
    <n v="0.61"/>
    <n v="9.6"/>
    <n v="698246.4"/>
    <x v="0"/>
  </r>
  <r>
    <n v="2016"/>
    <s v="SUB"/>
    <s v="Coal"/>
    <n v="14599"/>
    <n v="17.850000000000001"/>
    <n v="260592.15000000002"/>
    <n v="0.26"/>
    <n v="4.7"/>
    <n v="68615.3"/>
    <x v="0"/>
  </r>
  <r>
    <n v="2016"/>
    <s v="SUB"/>
    <s v="Coal"/>
    <n v="73276"/>
    <n v="18.05"/>
    <n v="1322631.8"/>
    <n v="0.23"/>
    <n v="4.4000000000000004"/>
    <n v="322414.40000000002"/>
    <x v="0"/>
  </r>
  <r>
    <n v="2016"/>
    <s v="SUB"/>
    <s v="Coal"/>
    <n v="43830"/>
    <n v="18.13"/>
    <n v="794637.89999999991"/>
    <n v="0.21"/>
    <n v="4.9000000000000004"/>
    <n v="214767.00000000003"/>
    <x v="0"/>
  </r>
  <r>
    <n v="2016"/>
    <s v="SUB"/>
    <s v="Coal"/>
    <n v="121"/>
    <n v="17.79"/>
    <n v="2152.5899999999997"/>
    <n v="0.38"/>
    <n v="5"/>
    <n v="605"/>
    <x v="0"/>
  </r>
  <r>
    <n v="2016"/>
    <s v="SUB"/>
    <s v="Coal"/>
    <n v="29393"/>
    <n v="17.48"/>
    <n v="513789.64"/>
    <n v="0.24"/>
    <n v="4.3"/>
    <n v="126389.9"/>
    <x v="0"/>
  </r>
  <r>
    <n v="2016"/>
    <s v="SUB"/>
    <s v="Coal"/>
    <n v="72426"/>
    <n v="17.04"/>
    <n v="1234139.04"/>
    <n v="0.59"/>
    <n v="9.1"/>
    <n v="659076.6"/>
    <x v="0"/>
  </r>
  <r>
    <n v="2016"/>
    <s v="BIT"/>
    <s v="Coal"/>
    <n v="6918"/>
    <n v="17.329999999999998"/>
    <n v="119888.93999999999"/>
    <n v="1.73"/>
    <n v="27.6"/>
    <n v="190936.80000000002"/>
    <x v="0"/>
  </r>
  <r>
    <n v="2016"/>
    <s v="BIT"/>
    <s v="Coal"/>
    <n v="541027"/>
    <n v="25.3"/>
    <n v="13687983.1"/>
    <n v="4.16"/>
    <n v="9.6"/>
    <n v="5193859.2"/>
    <x v="0"/>
  </r>
  <r>
    <n v="2016"/>
    <s v="SUB"/>
    <s v="Coal"/>
    <n v="271240"/>
    <n v="17.068000000000001"/>
    <n v="4629524.32"/>
    <n v="0.24"/>
    <n v="4.3"/>
    <n v="1166332"/>
    <x v="0"/>
  </r>
  <r>
    <n v="2016"/>
    <s v="SUB"/>
    <s v="Coal"/>
    <n v="156361"/>
    <n v="17.754000000000001"/>
    <n v="2776033.1940000001"/>
    <n v="0.22"/>
    <n v="5.3"/>
    <n v="828713.29999999993"/>
    <x v="0"/>
  </r>
  <r>
    <n v="2016"/>
    <s v="SUB"/>
    <s v="Coal"/>
    <n v="495119"/>
    <n v="16.77"/>
    <n v="8303145.6299999999"/>
    <n v="0.28000000000000003"/>
    <n v="5.7"/>
    <n v="2822178.3000000003"/>
    <x v="0"/>
  </r>
  <r>
    <n v="2016"/>
    <s v="SUB"/>
    <s v="Coal"/>
    <n v="84496"/>
    <n v="16.501999999999999"/>
    <n v="1394352.9919999999"/>
    <n v="0.35"/>
    <n v="5.5"/>
    <n v="464728"/>
    <x v="0"/>
  </r>
  <r>
    <n v="2016"/>
    <s v="SUB"/>
    <s v="Coal"/>
    <n v="14120"/>
    <n v="16.884"/>
    <n v="238402.08000000002"/>
    <n v="0.27"/>
    <n v="4.0999999999999996"/>
    <n v="57891.999999999993"/>
    <x v="0"/>
  </r>
  <r>
    <n v="2016"/>
    <s v="SUB"/>
    <s v="Coal"/>
    <n v="70832"/>
    <n v="16.89"/>
    <n v="1196352.48"/>
    <n v="0.34"/>
    <n v="5.0999999999999996"/>
    <n v="361243.19999999995"/>
    <x v="0"/>
  </r>
  <r>
    <n v="2016"/>
    <s v="SUB"/>
    <s v="Coal"/>
    <n v="154947"/>
    <n v="16.07"/>
    <n v="2489998.29"/>
    <n v="0.53"/>
    <n v="6.5"/>
    <n v="1007155.5"/>
    <x v="0"/>
  </r>
  <r>
    <n v="2016"/>
    <s v="SUB"/>
    <s v="Coal"/>
    <n v="139992"/>
    <n v="17.34"/>
    <n v="2427461.2799999998"/>
    <n v="0.23"/>
    <n v="4.2"/>
    <n v="587966.4"/>
    <x v="0"/>
  </r>
  <r>
    <n v="2016"/>
    <s v="SUB"/>
    <s v="Coal"/>
    <n v="14216"/>
    <n v="17.86"/>
    <n v="253897.75999999998"/>
    <n v="0.2"/>
    <n v="4.4000000000000004"/>
    <n v="62550.400000000001"/>
    <x v="0"/>
  </r>
  <r>
    <n v="2016"/>
    <s v="BIT"/>
    <s v="Coal"/>
    <n v="111939"/>
    <n v="23.07"/>
    <n v="2582432.73"/>
    <n v="1.34"/>
    <n v="6.2"/>
    <n v="694021.8"/>
    <x v="0"/>
  </r>
  <r>
    <n v="2016"/>
    <s v="BIT"/>
    <s v="Coal"/>
    <n v="164328"/>
    <n v="22.88"/>
    <n v="3759824.6399999997"/>
    <n v="3.5"/>
    <n v="8.4"/>
    <n v="1380355.2"/>
    <x v="0"/>
  </r>
  <r>
    <n v="2016"/>
    <s v="BIT"/>
    <s v="Coal"/>
    <n v="173570"/>
    <n v="22.675999999999998"/>
    <n v="3935873.32"/>
    <n v="2.6"/>
    <n v="8.1999999999999993"/>
    <n v="1423273.9999999998"/>
    <x v="0"/>
  </r>
  <r>
    <n v="2016"/>
    <s v="BIT"/>
    <s v="Coal"/>
    <n v="35193"/>
    <n v="22.89"/>
    <n v="805567.77"/>
    <n v="3.57"/>
    <n v="8.4"/>
    <n v="295621.2"/>
    <x v="0"/>
  </r>
  <r>
    <n v="2016"/>
    <s v="BIT"/>
    <s v="Coal"/>
    <n v="55803"/>
    <n v="22.13"/>
    <n v="1234920.3899999999"/>
    <n v="2.14"/>
    <n v="8.6"/>
    <n v="479905.8"/>
    <x v="0"/>
  </r>
  <r>
    <n v="2016"/>
    <s v="SUB"/>
    <s v="Coal"/>
    <n v="58456"/>
    <n v="16.385999999999999"/>
    <n v="957860.01599999995"/>
    <n v="0.28000000000000003"/>
    <n v="6.1"/>
    <n v="356581.6"/>
    <x v="0"/>
  </r>
  <r>
    <n v="2016"/>
    <s v="BIT"/>
    <s v="Coal"/>
    <n v="61983"/>
    <n v="23.332000000000001"/>
    <n v="1446187.3560000001"/>
    <n v="3.53"/>
    <n v="8"/>
    <n v="495864"/>
    <x v="0"/>
  </r>
  <r>
    <n v="2016"/>
    <s v="SUB"/>
    <s v="Coal"/>
    <n v="45886"/>
    <n v="17.456"/>
    <n v="800986.01599999995"/>
    <n v="0.2"/>
    <n v="4.53"/>
    <n v="207863.58000000002"/>
    <x v="0"/>
  </r>
  <r>
    <n v="2016"/>
    <s v="SUB"/>
    <s v="Coal"/>
    <n v="61237"/>
    <n v="17.224"/>
    <n v="1054746.088"/>
    <n v="0.19"/>
    <n v="4.57"/>
    <n v="279853.09000000003"/>
    <x v="0"/>
  </r>
  <r>
    <n v="2016"/>
    <s v="SUB"/>
    <s v="Coal"/>
    <n v="45617"/>
    <n v="17.36"/>
    <n v="791911.12"/>
    <n v="0.21"/>
    <n v="4.3499999999999996"/>
    <n v="198433.94999999998"/>
    <x v="0"/>
  </r>
  <r>
    <n v="2016"/>
    <s v="SUB"/>
    <s v="Coal"/>
    <n v="15207"/>
    <n v="17.29"/>
    <n v="262929.02999999997"/>
    <n v="0.23"/>
    <n v="4.18"/>
    <n v="63565.259999999995"/>
    <x v="0"/>
  </r>
  <r>
    <n v="2016"/>
    <s v="SUB"/>
    <s v="Coal"/>
    <n v="30428"/>
    <n v="17.225999999999999"/>
    <n v="524152.72799999994"/>
    <n v="0.19"/>
    <n v="4.38"/>
    <n v="133274.63999999998"/>
    <x v="0"/>
  </r>
  <r>
    <n v="2016"/>
    <s v="SUB"/>
    <s v="Coal"/>
    <n v="151552"/>
    <n v="17.367999999999999"/>
    <n v="2632155.1359999999"/>
    <n v="0.2"/>
    <n v="4.59"/>
    <n v="695623.67999999993"/>
    <x v="0"/>
  </r>
  <r>
    <n v="2016"/>
    <s v="SUB"/>
    <s v="Coal"/>
    <n v="136734"/>
    <n v="17.382000000000001"/>
    <n v="2376710.3880000003"/>
    <n v="0.22"/>
    <n v="4.1100000000000003"/>
    <n v="561976.74"/>
    <x v="0"/>
  </r>
  <r>
    <n v="2016"/>
    <s v="SUB"/>
    <s v="Coal"/>
    <n v="186556"/>
    <n v="16.739999999999998"/>
    <n v="3122947.4399999995"/>
    <n v="0.3"/>
    <n v="6.4"/>
    <n v="1193958.4000000001"/>
    <x v="0"/>
  </r>
  <r>
    <n v="2016"/>
    <s v="LIG"/>
    <s v="Coal"/>
    <n v="705957"/>
    <n v="13.3"/>
    <n v="9389228.0999999996"/>
    <n v="0.9"/>
    <n v="13.6"/>
    <n v="9601015.1999999993"/>
    <x v="1"/>
  </r>
  <r>
    <n v="2016"/>
    <s v="SUB"/>
    <s v="Coal"/>
    <n v="639703"/>
    <n v="16.41"/>
    <n v="10497526.23"/>
    <n v="0.4"/>
    <n v="6"/>
    <n v="3838218"/>
    <x v="0"/>
  </r>
  <r>
    <n v="2016"/>
    <s v="SUB"/>
    <s v="Coal"/>
    <n v="221670"/>
    <n v="17.12"/>
    <n v="3794990.4000000004"/>
    <n v="0.24"/>
    <n v="4.8"/>
    <n v="1064016"/>
    <x v="0"/>
  </r>
  <r>
    <n v="2016"/>
    <s v="BIT"/>
    <s v="Coal"/>
    <n v="27382"/>
    <n v="23.456"/>
    <n v="642272.19200000004"/>
    <n v="0.96"/>
    <n v="11.7"/>
    <n v="320369.39999999997"/>
    <x v="0"/>
  </r>
  <r>
    <n v="2016"/>
    <s v="BIT"/>
    <s v="Coal"/>
    <n v="320729"/>
    <n v="22.27"/>
    <n v="7142634.8300000001"/>
    <n v="0.55000000000000004"/>
    <n v="12.4"/>
    <n v="3977039.6"/>
    <x v="0"/>
  </r>
  <r>
    <n v="2016"/>
    <s v="BIT"/>
    <s v="Coal"/>
    <n v="25579"/>
    <n v="23.962"/>
    <n v="612923.99800000002"/>
    <n v="0.93"/>
    <n v="11.23"/>
    <n v="287252.17"/>
    <x v="0"/>
  </r>
  <r>
    <n v="2016"/>
    <s v="BIT"/>
    <s v="Coal"/>
    <n v="12632"/>
    <n v="24.832000000000001"/>
    <n v="313677.82400000002"/>
    <n v="0.88"/>
    <n v="12.14"/>
    <n v="153352.48000000001"/>
    <x v="0"/>
  </r>
  <r>
    <n v="2016"/>
    <s v="BIT"/>
    <s v="Coal"/>
    <n v="7874"/>
    <n v="23.82"/>
    <n v="187558.68"/>
    <n v="0.96"/>
    <n v="11.15"/>
    <n v="87795.1"/>
    <x v="0"/>
  </r>
  <r>
    <n v="2016"/>
    <s v="BIT"/>
    <s v="Coal"/>
    <n v="10893"/>
    <n v="24.634"/>
    <n v="268338.16200000001"/>
    <n v="0.9"/>
    <n v="12.23"/>
    <n v="133221.39000000001"/>
    <x v="0"/>
  </r>
  <r>
    <n v="2016"/>
    <s v="SUB"/>
    <s v="Coal"/>
    <n v="310184"/>
    <n v="16.8"/>
    <n v="5211091.2"/>
    <n v="0.3"/>
    <n v="6"/>
    <n v="1861104"/>
    <x v="0"/>
  </r>
  <r>
    <n v="2016"/>
    <s v="SUB"/>
    <s v="Coal"/>
    <n v="16406"/>
    <n v="16.89"/>
    <n v="277097.34000000003"/>
    <n v="0.4"/>
    <n v="5.9"/>
    <n v="96795.400000000009"/>
    <x v="0"/>
  </r>
  <r>
    <n v="2016"/>
    <s v="SUB"/>
    <s v="Coal"/>
    <n v="65398"/>
    <n v="16.97"/>
    <n v="1109804.0599999998"/>
    <n v="0.34"/>
    <n v="5.8"/>
    <n v="379308.39999999997"/>
    <x v="0"/>
  </r>
  <r>
    <n v="2016"/>
    <s v="SUB"/>
    <s v="Coal"/>
    <n v="137199"/>
    <n v="17.8"/>
    <n v="2442142.2000000002"/>
    <n v="0.22"/>
    <n v="5.4"/>
    <n v="740874.60000000009"/>
    <x v="0"/>
  </r>
  <r>
    <n v="2016"/>
    <s v="SUB"/>
    <s v="Coal"/>
    <n v="29277"/>
    <n v="19"/>
    <n v="556263"/>
    <n v="0.33"/>
    <n v="4.3"/>
    <n v="125891.09999999999"/>
    <x v="0"/>
  </r>
  <r>
    <n v="2016"/>
    <s v="SUB"/>
    <s v="Coal"/>
    <n v="65790"/>
    <n v="17.57"/>
    <n v="1155930.3"/>
    <n v="0.2"/>
    <n v="4.5"/>
    <n v="296055"/>
    <x v="0"/>
  </r>
  <r>
    <n v="2016"/>
    <s v="SUB"/>
    <s v="Coal"/>
    <n v="32898"/>
    <n v="17.91"/>
    <n v="589203.18000000005"/>
    <n v="0.23"/>
    <n v="5.2"/>
    <n v="171069.6"/>
    <x v="0"/>
  </r>
  <r>
    <n v="2016"/>
    <s v="SUB"/>
    <s v="Coal"/>
    <n v="65011"/>
    <n v="18.04"/>
    <n v="1172798.44"/>
    <n v="0.2"/>
    <n v="4.5"/>
    <n v="292549.5"/>
    <x v="0"/>
  </r>
  <r>
    <n v="2016"/>
    <s v="SUB"/>
    <s v="Coal"/>
    <n v="60446"/>
    <n v="16.809999999999999"/>
    <n v="1016097.2599999999"/>
    <n v="0.3"/>
    <n v="6"/>
    <n v="362676"/>
    <x v="0"/>
  </r>
  <r>
    <n v="2016"/>
    <s v="SUB"/>
    <s v="Coal"/>
    <n v="30199"/>
    <n v="16.838999999999999"/>
    <n v="508520.96099999995"/>
    <n v="0.31"/>
    <n v="6"/>
    <n v="181194"/>
    <x v="0"/>
  </r>
  <r>
    <n v="2016"/>
    <s v="SUB"/>
    <s v="Coal"/>
    <n v="60415"/>
    <n v="16.651"/>
    <n v="1005970.165"/>
    <n v="0.34"/>
    <n v="6.6"/>
    <n v="398739"/>
    <x v="0"/>
  </r>
  <r>
    <n v="2016"/>
    <s v="SUB"/>
    <s v="Coal"/>
    <n v="13784"/>
    <n v="16.82"/>
    <n v="231846.88"/>
    <n v="0.43"/>
    <n v="6"/>
    <n v="82704"/>
    <x v="0"/>
  </r>
  <r>
    <n v="2016"/>
    <s v="SUB"/>
    <s v="Coal"/>
    <n v="14735"/>
    <n v="16.582000000000001"/>
    <n v="244335.77000000002"/>
    <n v="0.27"/>
    <n v="5.8"/>
    <n v="85463"/>
    <x v="0"/>
  </r>
  <r>
    <n v="2016"/>
    <s v="SUB"/>
    <s v="Coal"/>
    <n v="60232"/>
    <n v="16.748000000000001"/>
    <n v="1008765.5360000001"/>
    <n v="0.28000000000000003"/>
    <n v="5.8"/>
    <n v="349345.6"/>
    <x v="0"/>
  </r>
  <r>
    <n v="2016"/>
    <s v="SUB"/>
    <s v="Coal"/>
    <n v="60288"/>
    <n v="17.666"/>
    <n v="1065047.808"/>
    <n v="0.21"/>
    <n v="6"/>
    <n v="361728"/>
    <x v="0"/>
  </r>
  <r>
    <n v="2016"/>
    <s v="SUB"/>
    <s v="Coal"/>
    <n v="72961"/>
    <n v="16.690999999999999"/>
    <n v="1217792.051"/>
    <n v="0.35"/>
    <n v="5.5"/>
    <n v="401285.5"/>
    <x v="0"/>
  </r>
  <r>
    <n v="2016"/>
    <s v="SUB"/>
    <s v="Coal"/>
    <n v="60383"/>
    <n v="16.853000000000002"/>
    <n v="1017634.6990000001"/>
    <n v="0.39"/>
    <n v="5.2"/>
    <n v="313991.60000000003"/>
    <x v="0"/>
  </r>
  <r>
    <n v="2016"/>
    <s v="LIG"/>
    <s v="Coal"/>
    <n v="854006"/>
    <n v="13.91"/>
    <n v="11879223.460000001"/>
    <n v="0.9"/>
    <n v="15.8"/>
    <n v="13493294.800000001"/>
    <x v="1"/>
  </r>
  <r>
    <n v="2016"/>
    <s v="SUB"/>
    <s v="Coal"/>
    <n v="131073"/>
    <n v="17.484000000000002"/>
    <n v="2291680.3320000004"/>
    <n v="0.19"/>
    <n v="4.5999999999999996"/>
    <n v="602935.79999999993"/>
    <x v="0"/>
  </r>
  <r>
    <n v="2016"/>
    <s v="SUB"/>
    <s v="Coal"/>
    <n v="82551"/>
    <n v="18.064"/>
    <n v="1491201.264"/>
    <n v="0.22"/>
    <n v="5"/>
    <n v="412755"/>
    <x v="0"/>
  </r>
  <r>
    <n v="2016"/>
    <s v="SUB"/>
    <s v="Coal"/>
    <n v="49183"/>
    <n v="16.690000000000001"/>
    <n v="820864.27"/>
    <n v="0.28000000000000003"/>
    <n v="5.9"/>
    <n v="290179.7"/>
    <x v="0"/>
  </r>
  <r>
    <n v="2016"/>
    <s v="SUB"/>
    <s v="Coal"/>
    <n v="391667"/>
    <n v="16.812000000000001"/>
    <n v="6584705.6040000003"/>
    <n v="0.3"/>
    <n v="5.9"/>
    <n v="2310835.3000000003"/>
    <x v="0"/>
  </r>
  <r>
    <n v="2016"/>
    <s v="SUB"/>
    <s v="Coal"/>
    <n v="16448"/>
    <n v="16.814"/>
    <n v="276556.67200000002"/>
    <n v="0.32"/>
    <n v="5.9"/>
    <n v="97043.200000000012"/>
    <x v="0"/>
  </r>
  <r>
    <n v="2016"/>
    <s v="LIG"/>
    <s v="Coal"/>
    <n v="242258"/>
    <n v="10.4"/>
    <n v="2519483.2000000002"/>
    <n v="2.84"/>
    <n v="30.1"/>
    <n v="7291965.8000000007"/>
    <x v="1"/>
  </r>
  <r>
    <n v="2016"/>
    <s v="SUB"/>
    <s v="Coal"/>
    <n v="65468"/>
    <n v="17.600000000000001"/>
    <n v="1152236.8"/>
    <n v="0.18"/>
    <n v="4.4000000000000004"/>
    <n v="288059.2"/>
    <x v="0"/>
  </r>
  <r>
    <n v="2016"/>
    <s v="SUB"/>
    <s v="Coal"/>
    <n v="263752"/>
    <n v="17.893999999999998"/>
    <n v="4719578.2879999997"/>
    <n v="0.23"/>
    <n v="4.9000000000000004"/>
    <n v="1292384.8"/>
    <x v="0"/>
  </r>
  <r>
    <n v="2016"/>
    <s v="SUB"/>
    <s v="Coal"/>
    <n v="307694"/>
    <n v="17.901"/>
    <n v="5508030.2939999998"/>
    <n v="0.23"/>
    <n v="4.9000000000000004"/>
    <n v="1507700.6"/>
    <x v="0"/>
  </r>
  <r>
    <n v="2016"/>
    <s v="SUB"/>
    <s v="Coal"/>
    <n v="62906"/>
    <n v="17.658000000000001"/>
    <n v="1110794.148"/>
    <n v="0.2"/>
    <n v="4.3"/>
    <n v="270495.8"/>
    <x v="0"/>
  </r>
  <r>
    <n v="2016"/>
    <s v="SUB"/>
    <s v="Coal"/>
    <n v="30931"/>
    <n v="17.544"/>
    <n v="542653.46400000004"/>
    <n v="0.19"/>
    <n v="4.5"/>
    <n v="139189.5"/>
    <x v="0"/>
  </r>
  <r>
    <n v="2016"/>
    <s v="SUB"/>
    <s v="Coal"/>
    <n v="45660"/>
    <n v="18.18"/>
    <n v="830098.79999999993"/>
    <n v="0.23"/>
    <n v="4.2"/>
    <n v="191772"/>
    <x v="0"/>
  </r>
  <r>
    <n v="2016"/>
    <s v="SUB"/>
    <s v="Coal"/>
    <n v="76014"/>
    <n v="17.702000000000002"/>
    <n v="1345599.8280000002"/>
    <n v="0.31"/>
    <n v="5.0999999999999996"/>
    <n v="387671.39999999997"/>
    <x v="0"/>
  </r>
  <r>
    <n v="2016"/>
    <s v="SUB"/>
    <s v="Coal"/>
    <n v="244744"/>
    <n v="17.661999999999999"/>
    <n v="4322668.5279999999"/>
    <n v="0.22"/>
    <n v="5.8"/>
    <n v="1419515.2"/>
    <x v="0"/>
  </r>
  <r>
    <n v="2016"/>
    <s v="SUB"/>
    <s v="Coal"/>
    <n v="136872"/>
    <n v="17.068000000000001"/>
    <n v="2336131.2960000001"/>
    <n v="0.24"/>
    <n v="4.7"/>
    <n v="643298.4"/>
    <x v="0"/>
  </r>
  <r>
    <n v="2016"/>
    <s v="SUB"/>
    <s v="Coal"/>
    <n v="136981"/>
    <n v="16.161999999999999"/>
    <n v="2213886.9219999998"/>
    <n v="0.41"/>
    <n v="5.2"/>
    <n v="712301.20000000007"/>
    <x v="0"/>
  </r>
  <r>
    <n v="2016"/>
    <s v="BIT"/>
    <s v="Coal"/>
    <n v="67538"/>
    <n v="23.38"/>
    <n v="1579038.44"/>
    <n v="3.34"/>
    <n v="7.6"/>
    <n v="513288.8"/>
    <x v="0"/>
  </r>
  <r>
    <n v="2016"/>
    <s v="BIT"/>
    <s v="Coal"/>
    <n v="100308"/>
    <n v="22.26"/>
    <n v="2232856.08"/>
    <n v="3.12"/>
    <n v="9.4"/>
    <n v="942895.20000000007"/>
    <x v="0"/>
  </r>
  <r>
    <n v="2016"/>
    <s v="SUB"/>
    <s v="Coal"/>
    <n v="42332"/>
    <n v="16.75"/>
    <n v="709061"/>
    <n v="0.37"/>
    <n v="5.4"/>
    <n v="228592.80000000002"/>
    <x v="0"/>
  </r>
  <r>
    <n v="2016"/>
    <s v="SUB"/>
    <s v="Coal"/>
    <n v="28200"/>
    <n v="16.940000000000001"/>
    <n v="477708.00000000006"/>
    <n v="0.36"/>
    <n v="5.0999999999999996"/>
    <n v="143820"/>
    <x v="0"/>
  </r>
  <r>
    <n v="2016"/>
    <s v="SUB"/>
    <s v="Coal"/>
    <n v="28233"/>
    <n v="16.68"/>
    <n v="470926.44"/>
    <n v="0.33"/>
    <n v="5.3"/>
    <n v="149634.9"/>
    <x v="0"/>
  </r>
  <r>
    <n v="2016"/>
    <s v="SUB"/>
    <s v="Coal"/>
    <n v="28178"/>
    <n v="16.75"/>
    <n v="471981.5"/>
    <n v="0.41"/>
    <n v="5.3"/>
    <n v="149343.4"/>
    <x v="0"/>
  </r>
  <r>
    <n v="2016"/>
    <s v="SUB"/>
    <s v="Coal"/>
    <n v="42275"/>
    <n v="16.98"/>
    <n v="717829.5"/>
    <n v="0.43"/>
    <n v="5"/>
    <n v="211375"/>
    <x v="0"/>
  </r>
  <r>
    <n v="2016"/>
    <s v="BIT"/>
    <s v="Coal"/>
    <n v="12993"/>
    <n v="25.07"/>
    <n v="325734.51"/>
    <n v="1.6"/>
    <n v="10.6"/>
    <n v="137725.79999999999"/>
    <x v="0"/>
  </r>
  <r>
    <n v="2016"/>
    <s v="BIT"/>
    <s v="Coal"/>
    <n v="12904"/>
    <n v="23.46"/>
    <n v="302727.84000000003"/>
    <n v="1.49"/>
    <n v="11"/>
    <n v="141944"/>
    <x v="0"/>
  </r>
  <r>
    <n v="2016"/>
    <s v="BIT"/>
    <s v="Coal"/>
    <n v="11709"/>
    <n v="25.87"/>
    <n v="302911.83"/>
    <n v="2.83"/>
    <n v="7.9"/>
    <n v="92501.1"/>
    <x v="0"/>
  </r>
  <r>
    <n v="2016"/>
    <s v="SUB"/>
    <s v="Coal"/>
    <n v="45737"/>
    <n v="17.565999999999999"/>
    <n v="803416.14199999999"/>
    <n v="0.18"/>
    <n v="4.4000000000000004"/>
    <n v="201242.80000000002"/>
    <x v="0"/>
  </r>
  <r>
    <n v="2016"/>
    <s v="SUB"/>
    <s v="Coal"/>
    <n v="30309"/>
    <n v="16.782"/>
    <n v="508645.63799999998"/>
    <n v="0.37"/>
    <n v="5.5"/>
    <n v="166699.5"/>
    <x v="0"/>
  </r>
  <r>
    <n v="2016"/>
    <s v="SUB"/>
    <s v="Coal"/>
    <n v="92241"/>
    <n v="17.943999999999999"/>
    <n v="1655172.504"/>
    <n v="0.22"/>
    <n v="5.3"/>
    <n v="488877.3"/>
    <x v="0"/>
  </r>
  <r>
    <n v="2016"/>
    <s v="SUB"/>
    <s v="Coal"/>
    <n v="15943"/>
    <n v="16.923999999999999"/>
    <n v="269819.33199999999"/>
    <n v="0.31"/>
    <n v="4.7"/>
    <n v="74932.100000000006"/>
    <x v="0"/>
  </r>
  <r>
    <n v="2016"/>
    <s v="SUB"/>
    <s v="Coal"/>
    <n v="15953"/>
    <n v="17.724"/>
    <n v="282750.97200000001"/>
    <n v="0.28000000000000003"/>
    <n v="4.4000000000000004"/>
    <n v="70193.200000000012"/>
    <x v="0"/>
  </r>
  <r>
    <n v="2016"/>
    <s v="SUB"/>
    <s v="Coal"/>
    <n v="95304"/>
    <n v="16.745999999999999"/>
    <n v="1595960.784"/>
    <n v="0.38"/>
    <n v="5.0999999999999996"/>
    <n v="486050.39999999997"/>
    <x v="0"/>
  </r>
  <r>
    <n v="2016"/>
    <s v="SUB"/>
    <s v="Coal"/>
    <n v="31961"/>
    <n v="17.898"/>
    <n v="572037.978"/>
    <n v="0.22"/>
    <n v="4"/>
    <n v="127844"/>
    <x v="0"/>
  </r>
  <r>
    <n v="2016"/>
    <s v="SUB"/>
    <s v="Coal"/>
    <n v="47780"/>
    <n v="17.96"/>
    <n v="858128.8"/>
    <n v="0.32"/>
    <n v="4.9000000000000004"/>
    <n v="234122.00000000003"/>
    <x v="0"/>
  </r>
  <r>
    <n v="2016"/>
    <s v="SUB"/>
    <s v="Coal"/>
    <n v="63616"/>
    <n v="16.989999999999998"/>
    <n v="1080835.8399999999"/>
    <n v="0.28000000000000003"/>
    <n v="5"/>
    <n v="318080"/>
    <x v="0"/>
  </r>
  <r>
    <n v="2016"/>
    <s v="SUB"/>
    <s v="Coal"/>
    <n v="174809"/>
    <n v="16.905999999999999"/>
    <n v="2955320.9539999999"/>
    <n v="0.33"/>
    <n v="5.2"/>
    <n v="909006.8"/>
    <x v="0"/>
  </r>
  <r>
    <n v="2016"/>
    <s v="SUB"/>
    <s v="Coal"/>
    <n v="254100"/>
    <n v="16.792000000000002"/>
    <n v="4266847.2"/>
    <n v="0.39"/>
    <n v="4.8"/>
    <n v="1219680"/>
    <x v="0"/>
  </r>
  <r>
    <n v="2016"/>
    <s v="SUB"/>
    <s v="Coal"/>
    <n v="47818"/>
    <n v="16.995999999999999"/>
    <n v="812714.72799999989"/>
    <n v="0.32"/>
    <n v="4.9000000000000004"/>
    <n v="234308.2"/>
    <x v="0"/>
  </r>
  <r>
    <n v="2016"/>
    <s v="BIT"/>
    <s v="Coal"/>
    <n v="31648"/>
    <n v="26.012"/>
    <n v="823227.77600000007"/>
    <n v="2.66"/>
    <n v="7.71"/>
    <n v="244006.08"/>
    <x v="0"/>
  </r>
  <r>
    <n v="2016"/>
    <s v="BIT"/>
    <s v="Coal"/>
    <n v="60333"/>
    <n v="26.2"/>
    <n v="1580724.5999999999"/>
    <n v="3.4"/>
    <n v="8.0399999999999991"/>
    <n v="485077.31999999995"/>
    <x v="0"/>
  </r>
  <r>
    <n v="2016"/>
    <s v="BIT"/>
    <s v="Coal"/>
    <n v="113694"/>
    <n v="25.006"/>
    <n v="2843032.1639999999"/>
    <n v="4.5599999999999996"/>
    <n v="9.34"/>
    <n v="1061901.96"/>
    <x v="0"/>
  </r>
  <r>
    <n v="2016"/>
    <s v="BIT"/>
    <s v="Coal"/>
    <n v="10323"/>
    <n v="24.92"/>
    <n v="257249.16"/>
    <n v="4.58"/>
    <n v="9.66"/>
    <n v="99720.180000000008"/>
    <x v="0"/>
  </r>
  <r>
    <n v="2016"/>
    <s v="BIT"/>
    <s v="Coal"/>
    <n v="3190"/>
    <n v="26.108000000000001"/>
    <n v="83284.52"/>
    <n v="2.74"/>
    <n v="7.99"/>
    <n v="25488.100000000002"/>
    <x v="0"/>
  </r>
  <r>
    <n v="2016"/>
    <s v="LIG"/>
    <s v="Coal"/>
    <n v="10339"/>
    <n v="15"/>
    <n v="155085"/>
    <n v="0.15"/>
    <n v="8.6"/>
    <n v="88915.4"/>
    <x v="1"/>
  </r>
  <r>
    <n v="2016"/>
    <s v="WC"/>
    <s v="Coal"/>
    <n v="5037"/>
    <n v="15"/>
    <n v="75555"/>
    <n v="0.15"/>
    <n v="8.6"/>
    <n v="43318.2"/>
    <x v="0"/>
  </r>
  <r>
    <n v="2016"/>
    <s v="LIG"/>
    <s v="Coal"/>
    <n v="464832"/>
    <n v="13.385999999999999"/>
    <n v="6222241.1519999998"/>
    <n v="0.98"/>
    <n v="10.1"/>
    <n v="4694803.2"/>
    <x v="1"/>
  </r>
  <r>
    <n v="2016"/>
    <s v="BIT"/>
    <s v="Coal"/>
    <n v="48346"/>
    <n v="22.271000000000001"/>
    <n v="1076713.7660000001"/>
    <n v="0.49"/>
    <n v="13"/>
    <n v="628498"/>
    <x v="0"/>
  </r>
  <r>
    <n v="2016"/>
    <s v="BIT"/>
    <s v="Coal"/>
    <n v="89489"/>
    <n v="23.065999999999999"/>
    <n v="2064153.274"/>
    <n v="0.99"/>
    <n v="14"/>
    <n v="1252846"/>
    <x v="0"/>
  </r>
  <r>
    <n v="2016"/>
    <s v="BIT"/>
    <s v="Coal"/>
    <n v="48719"/>
    <n v="22.61"/>
    <n v="1101536.5900000001"/>
    <n v="0.46"/>
    <n v="8.1"/>
    <n v="394623.89999999997"/>
    <x v="0"/>
  </r>
  <r>
    <n v="2016"/>
    <s v="BIT"/>
    <s v="Coal"/>
    <n v="46063"/>
    <n v="22.323"/>
    <n v="1028264.349"/>
    <n v="0.52"/>
    <n v="13.2"/>
    <n v="608031.6"/>
    <x v="0"/>
  </r>
  <r>
    <n v="2016"/>
    <s v="BIT"/>
    <s v="Coal"/>
    <n v="158052"/>
    <n v="20.774000000000001"/>
    <n v="3283372.2480000001"/>
    <n v="0.43"/>
    <n v="15.1"/>
    <n v="2386585.1999999997"/>
    <x v="0"/>
  </r>
  <r>
    <n v="2016"/>
    <s v="SUB"/>
    <s v="Coal"/>
    <n v="84740"/>
    <n v="19.286999999999999"/>
    <n v="1634380.38"/>
    <n v="1"/>
    <n v="9.6999999999999993"/>
    <n v="821977.99999999988"/>
    <x v="0"/>
  </r>
  <r>
    <n v="2016"/>
    <s v="BIT"/>
    <s v="Coal"/>
    <n v="31577"/>
    <n v="23.08"/>
    <n v="728797.15999999992"/>
    <n v="2.95"/>
    <n v="8.1999999999999993"/>
    <n v="258931.39999999997"/>
    <x v="0"/>
  </r>
  <r>
    <n v="2016"/>
    <s v="BIT"/>
    <s v="Coal"/>
    <n v="28489"/>
    <n v="22.19"/>
    <n v="632170.91"/>
    <n v="3.12"/>
    <n v="9"/>
    <n v="256401"/>
    <x v="0"/>
  </r>
  <r>
    <n v="2016"/>
    <s v="BIT"/>
    <s v="Coal"/>
    <n v="22371"/>
    <n v="21.86"/>
    <n v="489030.06"/>
    <n v="3.2"/>
    <n v="7.6"/>
    <n v="170019.6"/>
    <x v="0"/>
  </r>
  <r>
    <n v="2016"/>
    <s v="SUB"/>
    <s v="Coal"/>
    <n v="97446"/>
    <n v="16.75"/>
    <n v="1632220.5"/>
    <n v="0.31"/>
    <n v="6"/>
    <n v="584676"/>
    <x v="0"/>
  </r>
  <r>
    <n v="2016"/>
    <s v="SUB"/>
    <s v="Coal"/>
    <n v="65786"/>
    <n v="17.63"/>
    <n v="1159807.18"/>
    <n v="0.19"/>
    <n v="4.2"/>
    <n v="276301.2"/>
    <x v="0"/>
  </r>
  <r>
    <n v="2016"/>
    <s v="SUB"/>
    <s v="Coal"/>
    <n v="98205"/>
    <n v="18.04"/>
    <n v="1771618.2"/>
    <n v="0.21"/>
    <n v="4.8"/>
    <n v="471384"/>
    <x v="0"/>
  </r>
  <r>
    <n v="2016"/>
    <s v="SUB"/>
    <s v="Coal"/>
    <n v="65319"/>
    <n v="16.78"/>
    <n v="1096052.82"/>
    <n v="0.3"/>
    <n v="5.8"/>
    <n v="378850.2"/>
    <x v="0"/>
  </r>
  <r>
    <n v="2016"/>
    <s v="LIG"/>
    <s v="Coal"/>
    <n v="617294"/>
    <n v="12.55"/>
    <n v="7747039.7000000002"/>
    <n v="1.2"/>
    <n v="20.2"/>
    <n v="12469338.799999999"/>
    <x v="1"/>
  </r>
  <r>
    <n v="2016"/>
    <s v="SUB"/>
    <s v="Coal"/>
    <n v="16395"/>
    <n v="18.12"/>
    <n v="297077.40000000002"/>
    <n v="0.22"/>
    <n v="4.0999999999999996"/>
    <n v="67219.5"/>
    <x v="0"/>
  </r>
  <r>
    <n v="2016"/>
    <s v="SUB"/>
    <s v="Coal"/>
    <n v="81914"/>
    <n v="17.78"/>
    <n v="1456430.9200000002"/>
    <n v="0.28999999999999998"/>
    <n v="5.2"/>
    <n v="425952.8"/>
    <x v="0"/>
  </r>
  <r>
    <n v="2016"/>
    <s v="SUB"/>
    <s v="Coal"/>
    <n v="65316"/>
    <n v="17.78"/>
    <n v="1161318.48"/>
    <n v="0.28999999999999998"/>
    <n v="4.8"/>
    <n v="313516.79999999999"/>
    <x v="0"/>
  </r>
  <r>
    <n v="2016"/>
    <s v="SUB"/>
    <s v="Coal"/>
    <n v="16395"/>
    <n v="17.88"/>
    <n v="293142.59999999998"/>
    <n v="0.28999999999999998"/>
    <n v="5.2"/>
    <n v="85254"/>
    <x v="0"/>
  </r>
  <r>
    <n v="2016"/>
    <s v="SUB"/>
    <s v="Coal"/>
    <n v="16320"/>
    <n v="17.59"/>
    <n v="287068.79999999999"/>
    <n v="0.18"/>
    <n v="4.4000000000000004"/>
    <n v="71808"/>
    <x v="0"/>
  </r>
  <r>
    <n v="2016"/>
    <s v="SUB"/>
    <s v="Coal"/>
    <n v="16446"/>
    <n v="17.39"/>
    <n v="285995.94"/>
    <n v="0.18"/>
    <n v="4.2"/>
    <n v="69073.2"/>
    <x v="0"/>
  </r>
  <r>
    <n v="2016"/>
    <s v="SUB"/>
    <s v="Coal"/>
    <n v="32889"/>
    <n v="17.88"/>
    <n v="588055.31999999995"/>
    <n v="0.23"/>
    <n v="4.9000000000000004"/>
    <n v="161156.1"/>
    <x v="0"/>
  </r>
  <r>
    <n v="2016"/>
    <s v="BIT"/>
    <s v="Coal"/>
    <n v="87487"/>
    <n v="22.53"/>
    <n v="1971082.11"/>
    <n v="3.71"/>
    <n v="9.6999999999999993"/>
    <n v="848623.89999999991"/>
    <x v="0"/>
  </r>
  <r>
    <n v="2016"/>
    <s v="BIT"/>
    <s v="Coal"/>
    <n v="39752"/>
    <n v="23.07"/>
    <n v="917078.64"/>
    <n v="3.55"/>
    <n v="8.3000000000000007"/>
    <n v="329941.60000000003"/>
    <x v="0"/>
  </r>
  <r>
    <n v="2016"/>
    <s v="SUB"/>
    <s v="Coal"/>
    <n v="102760"/>
    <n v="17.695"/>
    <n v="1818338.2"/>
    <n v="0.23"/>
    <n v="5.5"/>
    <n v="565180"/>
    <x v="0"/>
  </r>
  <r>
    <n v="2016"/>
    <s v="SUB"/>
    <s v="Coal"/>
    <n v="111250"/>
    <n v="17.852"/>
    <n v="1986035"/>
    <n v="0.55000000000000004"/>
    <n v="5.0999999999999996"/>
    <n v="567375"/>
    <x v="0"/>
  </r>
  <r>
    <n v="2016"/>
    <s v="SUB"/>
    <s v="Coal"/>
    <n v="148535"/>
    <n v="16.681999999999999"/>
    <n v="2477860.8699999996"/>
    <n v="0.31"/>
    <n v="5.2"/>
    <n v="772382"/>
    <x v="0"/>
  </r>
  <r>
    <n v="2016"/>
    <s v="BIT"/>
    <s v="Coal"/>
    <n v="53370"/>
    <n v="22.97"/>
    <n v="1225908.8999999999"/>
    <n v="2.94"/>
    <n v="8.1"/>
    <n v="432297"/>
    <x v="0"/>
  </r>
  <r>
    <n v="2016"/>
    <s v="BIT"/>
    <s v="Coal"/>
    <n v="19542"/>
    <n v="22.68"/>
    <n v="443212.56"/>
    <n v="2.6"/>
    <n v="8.3000000000000007"/>
    <n v="162198.6"/>
    <x v="0"/>
  </r>
  <r>
    <n v="2016"/>
    <s v="BIT"/>
    <s v="Coal"/>
    <n v="37700"/>
    <n v="23.58"/>
    <n v="888965.99999999988"/>
    <n v="2.87"/>
    <n v="8.1999999999999993"/>
    <n v="309140"/>
    <x v="0"/>
  </r>
  <r>
    <n v="2016"/>
    <s v="LIG"/>
    <s v="Coal"/>
    <n v="177021"/>
    <n v="13.728"/>
    <n v="2430144.2880000002"/>
    <n v="1.01"/>
    <n v="16.100000000000001"/>
    <n v="2850038.1"/>
    <x v="1"/>
  </r>
  <r>
    <n v="2016"/>
    <s v="BIT"/>
    <s v="Coal"/>
    <n v="26002"/>
    <n v="25.36"/>
    <n v="659410.72"/>
    <n v="0.8"/>
    <n v="9.6"/>
    <n v="249619.19999999998"/>
    <x v="0"/>
  </r>
  <r>
    <n v="2016"/>
    <s v="BIT"/>
    <s v="Coal"/>
    <n v="25520"/>
    <n v="24.93"/>
    <n v="636213.6"/>
    <n v="0.67"/>
    <n v="12"/>
    <n v="306240"/>
    <x v="0"/>
  </r>
  <r>
    <n v="2016"/>
    <s v="BIT"/>
    <s v="Coal"/>
    <n v="13040"/>
    <n v="24.67"/>
    <n v="321696.80000000005"/>
    <n v="0.79"/>
    <n v="8.6999999999999993"/>
    <n v="113447.99999999999"/>
    <x v="0"/>
  </r>
  <r>
    <n v="2016"/>
    <s v="BIT"/>
    <s v="Coal"/>
    <n v="12888"/>
    <n v="25.21"/>
    <n v="324906.48000000004"/>
    <n v="1.0900000000000001"/>
    <n v="8.4"/>
    <n v="108259.20000000001"/>
    <x v="0"/>
  </r>
  <r>
    <n v="2016"/>
    <s v="BIT"/>
    <s v="Coal"/>
    <n v="49220"/>
    <n v="24.074000000000002"/>
    <n v="1184922.28"/>
    <n v="0.69"/>
    <n v="11.9"/>
    <n v="585718"/>
    <x v="0"/>
  </r>
  <r>
    <n v="2016"/>
    <s v="BIT"/>
    <s v="Coal"/>
    <n v="10136"/>
    <n v="26.463999999999999"/>
    <n v="268239.10399999999"/>
    <n v="0.84"/>
    <n v="10"/>
    <n v="101360"/>
    <x v="0"/>
  </r>
  <r>
    <n v="2016"/>
    <s v="BIT"/>
    <s v="Coal"/>
    <n v="11834"/>
    <n v="24.661999999999999"/>
    <n v="291850.10800000001"/>
    <n v="0.67"/>
    <n v="10.8"/>
    <n v="127807.20000000001"/>
    <x v="0"/>
  </r>
  <r>
    <n v="2016"/>
    <s v="BIT"/>
    <s v="Coal"/>
    <n v="22115"/>
    <n v="25.381"/>
    <n v="561300.81500000006"/>
    <n v="0.86"/>
    <n v="9.1999999999999993"/>
    <n v="203457.99999999997"/>
    <x v="0"/>
  </r>
  <r>
    <n v="2016"/>
    <s v="BIT"/>
    <s v="Coal"/>
    <n v="23697"/>
    <n v="24.861999999999998"/>
    <n v="589154.81400000001"/>
    <n v="0.89"/>
    <n v="11.3"/>
    <n v="267776.10000000003"/>
    <x v="0"/>
  </r>
  <r>
    <n v="2016"/>
    <s v="BIT"/>
    <s v="Coal"/>
    <n v="11549"/>
    <n v="25.731999999999999"/>
    <n v="297178.86800000002"/>
    <n v="0.75"/>
    <n v="9.1999999999999993"/>
    <n v="106250.79999999999"/>
    <x v="0"/>
  </r>
  <r>
    <n v="2016"/>
    <s v="BIT"/>
    <s v="Coal"/>
    <n v="24024"/>
    <n v="24.277000000000001"/>
    <n v="583230.64800000004"/>
    <n v="0.76"/>
    <n v="12.4"/>
    <n v="297897.60000000003"/>
    <x v="0"/>
  </r>
  <r>
    <n v="2016"/>
    <s v="SUB"/>
    <s v="Coal"/>
    <n v="53044"/>
    <n v="17.93"/>
    <n v="951078.92"/>
    <n v="0.23"/>
    <n v="5.3"/>
    <n v="281133.2"/>
    <x v="0"/>
  </r>
  <r>
    <n v="2016"/>
    <s v="SUB"/>
    <s v="Coal"/>
    <n v="17747"/>
    <n v="18.149999999999999"/>
    <n v="322108.05"/>
    <n v="0.25"/>
    <n v="4.7"/>
    <n v="83410.900000000009"/>
    <x v="0"/>
  </r>
  <r>
    <n v="2016"/>
    <s v="SUB"/>
    <s v="Coal"/>
    <n v="17757"/>
    <n v="17.73"/>
    <n v="314831.61"/>
    <n v="0.18"/>
    <n v="4.5"/>
    <n v="79906.5"/>
    <x v="0"/>
  </r>
  <r>
    <n v="2016"/>
    <s v="SUB"/>
    <s v="Coal"/>
    <n v="17756"/>
    <n v="17.420000000000002"/>
    <n v="309309.52"/>
    <n v="0.24"/>
    <n v="4.3"/>
    <n v="76350.8"/>
    <x v="0"/>
  </r>
  <r>
    <n v="2016"/>
    <s v="SUB"/>
    <s v="Coal"/>
    <n v="17773"/>
    <n v="17.760000000000002"/>
    <n v="315648.48000000004"/>
    <n v="0.22"/>
    <n v="4.5"/>
    <n v="79978.5"/>
    <x v="0"/>
  </r>
  <r>
    <n v="2016"/>
    <s v="SUB"/>
    <s v="Coal"/>
    <n v="35452"/>
    <n v="17.87"/>
    <n v="633527.24"/>
    <n v="0.23"/>
    <n v="4.8"/>
    <n v="170169.60000000001"/>
    <x v="0"/>
  </r>
  <r>
    <n v="2016"/>
    <s v="SUB"/>
    <s v="Coal"/>
    <n v="17771"/>
    <n v="17.75"/>
    <n v="315435.25"/>
    <n v="0.23"/>
    <n v="6.1"/>
    <n v="108403.09999999999"/>
    <x v="0"/>
  </r>
  <r>
    <n v="2016"/>
    <s v="BIT"/>
    <s v="Coal"/>
    <n v="8243"/>
    <n v="25.844000000000001"/>
    <n v="213032.092"/>
    <n v="1.1499999999999999"/>
    <n v="9.1"/>
    <n v="75011.3"/>
    <x v="0"/>
  </r>
  <r>
    <n v="2016"/>
    <s v="BIT"/>
    <s v="Coal"/>
    <n v="8056"/>
    <n v="26.076000000000001"/>
    <n v="210068.25599999999"/>
    <n v="0.84"/>
    <n v="8.6"/>
    <n v="69281.599999999991"/>
    <x v="0"/>
  </r>
  <r>
    <n v="2016"/>
    <s v="BIT"/>
    <s v="Coal"/>
    <n v="136248"/>
    <n v="18.600000000000001"/>
    <n v="2534212.8000000003"/>
    <n v="0.7"/>
    <n v="15.4"/>
    <n v="2098219.2000000002"/>
    <x v="0"/>
  </r>
  <r>
    <n v="2016"/>
    <s v="LIG"/>
    <s v="Coal"/>
    <n v="366123"/>
    <n v="13.108000000000001"/>
    <n v="4799140.284"/>
    <n v="0.72"/>
    <n v="14.71"/>
    <n v="5385669.3300000001"/>
    <x v="1"/>
  </r>
  <r>
    <n v="2016"/>
    <s v="SUB"/>
    <s v="Coal"/>
    <n v="66906"/>
    <n v="16.792000000000002"/>
    <n v="1123485.5520000001"/>
    <n v="0.32"/>
    <n v="6.1"/>
    <n v="408126.6"/>
    <x v="0"/>
  </r>
  <r>
    <n v="2016"/>
    <s v="SUB"/>
    <s v="Coal"/>
    <n v="13913"/>
    <n v="17.597999999999999"/>
    <n v="244840.97399999999"/>
    <n v="0.28999999999999998"/>
    <n v="5.6"/>
    <n v="77912.799999999988"/>
    <x v="0"/>
  </r>
  <r>
    <n v="2016"/>
    <s v="SUB"/>
    <s v="Coal"/>
    <n v="13811"/>
    <n v="17.858000000000001"/>
    <n v="246636.83800000002"/>
    <n v="0.19"/>
    <n v="4.7"/>
    <n v="64911.700000000004"/>
    <x v="0"/>
  </r>
  <r>
    <n v="2016"/>
    <s v="SUB"/>
    <s v="Coal"/>
    <n v="27567"/>
    <n v="17.617999999999999"/>
    <n v="485675.40599999996"/>
    <n v="0.32"/>
    <n v="5.3"/>
    <n v="146105.1"/>
    <x v="0"/>
  </r>
  <r>
    <n v="2016"/>
    <s v="SUB"/>
    <s v="Coal"/>
    <n v="41950"/>
    <n v="17.866"/>
    <n v="749478.7"/>
    <n v="0.19"/>
    <n v="5.4"/>
    <n v="226530.00000000003"/>
    <x v="0"/>
  </r>
  <r>
    <n v="2016"/>
    <s v="SUB"/>
    <s v="Coal"/>
    <n v="97624"/>
    <n v="17.916"/>
    <n v="1749031.584"/>
    <n v="0.28000000000000003"/>
    <n v="5.2"/>
    <n v="507644.8"/>
    <x v="0"/>
  </r>
  <r>
    <n v="2016"/>
    <s v="SUB"/>
    <s v="Coal"/>
    <n v="69692"/>
    <n v="16.808"/>
    <n v="1171383.1359999999"/>
    <n v="0.31"/>
    <n v="5.8"/>
    <n v="404213.6"/>
    <x v="0"/>
  </r>
  <r>
    <n v="2016"/>
    <s v="BIT"/>
    <s v="Coal"/>
    <n v="80929"/>
    <n v="24.013999999999999"/>
    <n v="1943429.0060000001"/>
    <n v="0.79"/>
    <n v="12.4"/>
    <n v="1003519.6"/>
    <x v="0"/>
  </r>
  <r>
    <n v="2016"/>
    <s v="BIT"/>
    <s v="Coal"/>
    <n v="12033"/>
    <n v="24.16"/>
    <n v="290717.28000000003"/>
    <n v="0.9"/>
    <n v="9.4"/>
    <n v="113110.2"/>
    <x v="0"/>
  </r>
  <r>
    <n v="2016"/>
    <s v="BIT"/>
    <s v="Coal"/>
    <n v="12429"/>
    <n v="25.7"/>
    <n v="319425.3"/>
    <n v="0.8"/>
    <n v="7.5"/>
    <n v="93217.5"/>
    <x v="0"/>
  </r>
  <r>
    <n v="2016"/>
    <s v="BIT"/>
    <s v="Coal"/>
    <n v="10883"/>
    <n v="24.763999999999999"/>
    <n v="269506.61199999996"/>
    <n v="0.6"/>
    <n v="9.6"/>
    <n v="104476.8"/>
    <x v="0"/>
  </r>
  <r>
    <n v="2016"/>
    <s v="BIT"/>
    <s v="Coal"/>
    <n v="11980"/>
    <n v="26.388000000000002"/>
    <n v="316128.24000000005"/>
    <n v="2.66"/>
    <n v="8.1999999999999993"/>
    <n v="98235.999999999985"/>
    <x v="0"/>
  </r>
  <r>
    <n v="2016"/>
    <s v="BIT"/>
    <s v="Coal"/>
    <n v="46131"/>
    <n v="26.19"/>
    <n v="1208170.8900000001"/>
    <n v="2.52"/>
    <n v="8.1999999999999993"/>
    <n v="378274.19999999995"/>
    <x v="0"/>
  </r>
  <r>
    <n v="2016"/>
    <s v="BIT"/>
    <s v="Coal"/>
    <n v="35426"/>
    <n v="23.88"/>
    <n v="845972.88"/>
    <n v="0.8"/>
    <n v="13.3"/>
    <n v="471165.80000000005"/>
    <x v="0"/>
  </r>
  <r>
    <n v="2016"/>
    <s v="BIT"/>
    <s v="Coal"/>
    <n v="72242"/>
    <n v="24.007999999999999"/>
    <n v="1734385.936"/>
    <n v="0.72"/>
    <n v="12.3"/>
    <n v="888576.60000000009"/>
    <x v="0"/>
  </r>
  <r>
    <n v="2016"/>
    <s v="BIT"/>
    <s v="Coal"/>
    <n v="10903"/>
    <n v="24.19"/>
    <n v="263743.57"/>
    <n v="0.81"/>
    <n v="12"/>
    <n v="130836"/>
    <x v="0"/>
  </r>
  <r>
    <n v="2016"/>
    <s v="SUB"/>
    <s v="Coal"/>
    <n v="129387"/>
    <n v="19.03"/>
    <n v="2462234.6100000003"/>
    <n v="0.44"/>
    <n v="10.4"/>
    <n v="1345624.8"/>
    <x v="0"/>
  </r>
  <r>
    <n v="2016"/>
    <s v="SUB"/>
    <s v="Coal"/>
    <n v="459036"/>
    <n v="18.065999999999999"/>
    <n v="8292944.3759999992"/>
    <n v="0.55000000000000004"/>
    <n v="11.3"/>
    <n v="5187106.8000000007"/>
    <x v="0"/>
  </r>
  <r>
    <n v="2016"/>
    <s v="SUB"/>
    <s v="Coal"/>
    <n v="81023"/>
    <n v="18.065999999999999"/>
    <n v="1463761.5179999999"/>
    <n v="0.55000000000000004"/>
    <n v="11.3"/>
    <n v="915559.9"/>
    <x v="0"/>
  </r>
  <r>
    <n v="2016"/>
    <s v="BIT"/>
    <s v="Coal"/>
    <n v="40656"/>
    <n v="23.917999999999999"/>
    <n v="972410.20799999998"/>
    <n v="0.64"/>
    <n v="11.9"/>
    <n v="483806.4"/>
    <x v="0"/>
  </r>
  <r>
    <n v="2016"/>
    <s v="BIT"/>
    <s v="Coal"/>
    <n v="121597"/>
    <n v="21.375"/>
    <n v="2599135.875"/>
    <n v="0.44"/>
    <n v="12.8"/>
    <n v="1556441.6"/>
    <x v="0"/>
  </r>
  <r>
    <n v="2016"/>
    <s v="BIT"/>
    <s v="Coal"/>
    <n v="41"/>
    <n v="23.11"/>
    <n v="947.51"/>
    <n v="0.49"/>
    <n v="10.5"/>
    <n v="430.5"/>
    <x v="0"/>
  </r>
  <r>
    <n v="2016"/>
    <s v="BIT"/>
    <s v="Coal"/>
    <n v="32682"/>
    <n v="23.966000000000001"/>
    <n v="783256.81200000003"/>
    <n v="0.64"/>
    <n v="11.8"/>
    <n v="385647.60000000003"/>
    <x v="0"/>
  </r>
  <r>
    <n v="2016"/>
    <s v="BIT"/>
    <s v="Coal"/>
    <n v="38654"/>
    <n v="24.26"/>
    <n v="937746.04"/>
    <n v="1.05"/>
    <n v="11"/>
    <n v="425194"/>
    <x v="0"/>
  </r>
  <r>
    <n v="2016"/>
    <s v="BIT"/>
    <s v="Coal"/>
    <n v="22421"/>
    <n v="24.457999999999998"/>
    <n v="548372.81799999997"/>
    <n v="3.14"/>
    <n v="10.11"/>
    <n v="226676.31"/>
    <x v="0"/>
  </r>
  <r>
    <n v="2016"/>
    <s v="BIT"/>
    <s v="Coal"/>
    <n v="11721"/>
    <n v="25.988"/>
    <n v="304605.348"/>
    <n v="2.73"/>
    <n v="7.64"/>
    <n v="89548.44"/>
    <x v="0"/>
  </r>
  <r>
    <n v="2016"/>
    <s v="BIT"/>
    <s v="Coal"/>
    <n v="22421"/>
    <n v="24.457999999999998"/>
    <n v="548372.81799999997"/>
    <n v="3.14"/>
    <n v="10.11"/>
    <n v="226676.31"/>
    <x v="0"/>
  </r>
  <r>
    <n v="2016"/>
    <s v="BIT"/>
    <s v="Coal"/>
    <n v="272188"/>
    <n v="25.001999999999999"/>
    <n v="6805244.3760000002"/>
    <n v="3.97"/>
    <n v="9.33"/>
    <n v="2539514.04"/>
    <x v="0"/>
  </r>
  <r>
    <n v="2016"/>
    <s v="BIT"/>
    <s v="Coal"/>
    <n v="3613"/>
    <n v="25.181999999999999"/>
    <n v="90982.565999999992"/>
    <n v="3.22"/>
    <n v="9.36"/>
    <n v="33817.68"/>
    <x v="0"/>
  </r>
  <r>
    <n v="2016"/>
    <s v="BIT"/>
    <s v="Coal"/>
    <n v="53684"/>
    <n v="25.088000000000001"/>
    <n v="1346824.192"/>
    <n v="3.33"/>
    <n v="9.3699999999999992"/>
    <n v="503019.07999999996"/>
    <x v="0"/>
  </r>
  <r>
    <n v="2016"/>
    <s v="BIT"/>
    <s v="Coal"/>
    <n v="57456"/>
    <n v="26.138000000000002"/>
    <n v="1501784.9280000001"/>
    <n v="2.81"/>
    <n v="7.67"/>
    <n v="440687.52"/>
    <x v="0"/>
  </r>
  <r>
    <n v="2016"/>
    <s v="SUB"/>
    <s v="Coal"/>
    <n v="14051"/>
    <n v="17.882000000000001"/>
    <n v="251259.98200000002"/>
    <n v="0.18"/>
    <n v="5.2"/>
    <n v="73065.2"/>
    <x v="0"/>
  </r>
  <r>
    <n v="2016"/>
    <s v="SUB"/>
    <s v="Coal"/>
    <n v="13563"/>
    <n v="17.36"/>
    <n v="235453.68"/>
    <n v="0.19"/>
    <n v="4.4000000000000004"/>
    <n v="59677.200000000004"/>
    <x v="0"/>
  </r>
  <r>
    <n v="2016"/>
    <s v="SUB"/>
    <s v="Coal"/>
    <n v="14138"/>
    <n v="17.774000000000001"/>
    <n v="251288.81200000001"/>
    <n v="0.18"/>
    <n v="4.4000000000000004"/>
    <n v="62207.200000000004"/>
    <x v="0"/>
  </r>
  <r>
    <n v="2016"/>
    <s v="SUB"/>
    <s v="Coal"/>
    <n v="13577"/>
    <n v="17.594000000000001"/>
    <n v="238873.73800000001"/>
    <n v="0.2"/>
    <n v="7"/>
    <n v="95039"/>
    <x v="0"/>
  </r>
  <r>
    <n v="2016"/>
    <s v="LIG"/>
    <s v="Coal"/>
    <n v="226974"/>
    <n v="13.507999999999999"/>
    <n v="3065964.7919999999"/>
    <n v="0.8"/>
    <n v="9.1"/>
    <n v="2065463.4"/>
    <x v="1"/>
  </r>
  <r>
    <n v="2016"/>
    <s v="SUB"/>
    <s v="Coal"/>
    <n v="119868"/>
    <n v="17.77"/>
    <n v="2130054.36"/>
    <n v="0.19"/>
    <n v="4.3"/>
    <n v="515432.39999999997"/>
    <x v="0"/>
  </r>
  <r>
    <n v="2016"/>
    <s v="SUB"/>
    <s v="Coal"/>
    <n v="297811"/>
    <n v="18.36"/>
    <n v="5467809.96"/>
    <n v="1"/>
    <n v="16.399999999999999"/>
    <n v="4884100.3999999994"/>
    <x v="0"/>
  </r>
  <r>
    <n v="2016"/>
    <s v="SUB"/>
    <s v="Coal"/>
    <n v="90516"/>
    <n v="17.57"/>
    <n v="1590366.12"/>
    <n v="0.19"/>
    <n v="4.5999999999999996"/>
    <n v="416373.6"/>
    <x v="0"/>
  </r>
  <r>
    <n v="2016"/>
    <s v="BIT"/>
    <s v="Coal"/>
    <n v="80462"/>
    <n v="26.17"/>
    <n v="2105690.54"/>
    <n v="2.84"/>
    <n v="7.6"/>
    <n v="611511.19999999995"/>
    <x v="0"/>
  </r>
  <r>
    <n v="2016"/>
    <s v="BIT"/>
    <s v="Coal"/>
    <n v="16841"/>
    <n v="25.28"/>
    <n v="425740.48000000004"/>
    <n v="2.4700000000000002"/>
    <n v="8.8000000000000007"/>
    <n v="148200.80000000002"/>
    <x v="0"/>
  </r>
  <r>
    <n v="2016"/>
    <s v="BIT"/>
    <s v="Coal"/>
    <n v="36329"/>
    <n v="23.81"/>
    <n v="864993.49"/>
    <n v="0.97"/>
    <n v="13.4"/>
    <n v="486808.60000000003"/>
    <x v="0"/>
  </r>
  <r>
    <n v="2016"/>
    <s v="BIT"/>
    <s v="Coal"/>
    <n v="24328"/>
    <n v="23.41"/>
    <n v="569518.48"/>
    <n v="2.72"/>
    <n v="8.1"/>
    <n v="197056.8"/>
    <x v="0"/>
  </r>
  <r>
    <n v="2016"/>
    <s v="BIT"/>
    <s v="Coal"/>
    <n v="25657"/>
    <n v="22.536000000000001"/>
    <n v="578206.152"/>
    <n v="2.98"/>
    <n v="8.4"/>
    <n v="215518.80000000002"/>
    <x v="0"/>
  </r>
  <r>
    <n v="2016"/>
    <s v="BIT"/>
    <s v="Coal"/>
    <n v="30274"/>
    <n v="22.686"/>
    <n v="686795.96400000004"/>
    <n v="2.96"/>
    <n v="8.3000000000000007"/>
    <n v="251274.2"/>
    <x v="0"/>
  </r>
  <r>
    <n v="2016"/>
    <s v="BIT"/>
    <s v="Coal"/>
    <n v="105524"/>
    <n v="22.942"/>
    <n v="2420931.608"/>
    <n v="2.98"/>
    <n v="8.1"/>
    <n v="854744.39999999991"/>
    <x v="0"/>
  </r>
  <r>
    <n v="2016"/>
    <s v="BIT"/>
    <s v="Coal"/>
    <n v="40123"/>
    <n v="23.754000000000001"/>
    <n v="953081.74200000009"/>
    <n v="2.46"/>
    <n v="8.9"/>
    <n v="357094.7"/>
    <x v="0"/>
  </r>
  <r>
    <n v="2016"/>
    <s v="BIT"/>
    <s v="Coal"/>
    <n v="38575"/>
    <n v="22.452000000000002"/>
    <n v="866085.9"/>
    <n v="3.04"/>
    <n v="8.8000000000000007"/>
    <n v="339460"/>
    <x v="0"/>
  </r>
  <r>
    <n v="2016"/>
    <s v="BIT"/>
    <s v="Coal"/>
    <n v="32523"/>
    <n v="22.36"/>
    <n v="727214.28"/>
    <n v="3.24"/>
    <n v="7.7"/>
    <n v="250427.1"/>
    <x v="0"/>
  </r>
  <r>
    <n v="2016"/>
    <s v="BIT"/>
    <s v="Coal"/>
    <n v="26249"/>
    <n v="23.414000000000001"/>
    <n v="614594.08600000001"/>
    <n v="2.44"/>
    <n v="8.1999999999999993"/>
    <n v="215241.8"/>
    <x v="0"/>
  </r>
  <r>
    <n v="2016"/>
    <s v="BIT"/>
    <s v="Coal"/>
    <n v="77488"/>
    <n v="22.462"/>
    <n v="1740535.456"/>
    <n v="3.07"/>
    <n v="8.8000000000000007"/>
    <n v="681894.40000000002"/>
    <x v="0"/>
  </r>
  <r>
    <n v="2016"/>
    <s v="BIT"/>
    <s v="Coal"/>
    <n v="3542"/>
    <n v="24.242000000000001"/>
    <n v="85865.164000000004"/>
    <n v="2.5499999999999998"/>
    <n v="8.4"/>
    <n v="29752.800000000003"/>
    <x v="0"/>
  </r>
  <r>
    <n v="2016"/>
    <s v="SUB"/>
    <s v="Coal"/>
    <n v="15772"/>
    <n v="17.614000000000001"/>
    <n v="277808.00800000003"/>
    <n v="0.26"/>
    <n v="5.3"/>
    <n v="83591.599999999991"/>
    <x v="0"/>
  </r>
  <r>
    <n v="2016"/>
    <s v="SUB"/>
    <s v="Coal"/>
    <n v="15889"/>
    <n v="18.11"/>
    <n v="287749.78999999998"/>
    <n v="0.21"/>
    <n v="4.9000000000000004"/>
    <n v="77856.100000000006"/>
    <x v="0"/>
  </r>
  <r>
    <n v="2016"/>
    <s v="SUB"/>
    <s v="Coal"/>
    <n v="314201"/>
    <n v="17.603999999999999"/>
    <n v="5531194.4040000001"/>
    <n v="0.19"/>
    <n v="4.4000000000000004"/>
    <n v="1382484.4000000001"/>
    <x v="0"/>
  </r>
  <r>
    <n v="2016"/>
    <s v="SUB"/>
    <s v="Coal"/>
    <n v="16016"/>
    <n v="17.664000000000001"/>
    <n v="282906.62400000001"/>
    <n v="0.2"/>
    <n v="5.8"/>
    <n v="92892.800000000003"/>
    <x v="0"/>
  </r>
  <r>
    <n v="2016"/>
    <s v="BIT"/>
    <s v="Coal"/>
    <n v="168354"/>
    <n v="25.116"/>
    <n v="4228379.0640000002"/>
    <n v="3.15"/>
    <n v="6.6"/>
    <n v="1111136.3999999999"/>
    <x v="0"/>
  </r>
  <r>
    <n v="2016"/>
    <s v="SUB"/>
    <s v="Coal"/>
    <n v="15935"/>
    <n v="18.11"/>
    <n v="288582.84999999998"/>
    <n v="0.21"/>
    <n v="4.9000000000000004"/>
    <n v="78081.5"/>
    <x v="0"/>
  </r>
  <r>
    <n v="2016"/>
    <s v="SUB"/>
    <s v="Coal"/>
    <n v="87351"/>
    <n v="18.713999999999999"/>
    <n v="1634686.6139999998"/>
    <n v="0.33"/>
    <n v="4.0999999999999996"/>
    <n v="358139.1"/>
    <x v="0"/>
  </r>
  <r>
    <n v="2016"/>
    <s v="SUB"/>
    <s v="Coal"/>
    <n v="132032"/>
    <n v="18.814"/>
    <n v="2484050.048"/>
    <n v="0.3"/>
    <n v="4.3"/>
    <n v="567737.59999999998"/>
    <x v="0"/>
  </r>
  <r>
    <n v="2016"/>
    <s v="SUB"/>
    <s v="Coal"/>
    <n v="161864"/>
    <n v="18.79"/>
    <n v="3041424.56"/>
    <n v="0.37"/>
    <n v="4.3"/>
    <n v="696015.2"/>
    <x v="0"/>
  </r>
  <r>
    <n v="2016"/>
    <s v="SUB"/>
    <s v="Coal"/>
    <n v="352260"/>
    <n v="18.971"/>
    <n v="6682724.46"/>
    <n v="0.38"/>
    <n v="4.7"/>
    <n v="1655622"/>
    <x v="0"/>
  </r>
  <r>
    <n v="2016"/>
    <s v="BIT"/>
    <s v="Coal"/>
    <n v="5180"/>
    <n v="17.084"/>
    <n v="88495.12"/>
    <n v="1.46"/>
    <n v="26.6"/>
    <n v="137788"/>
    <x v="0"/>
  </r>
  <r>
    <n v="2016"/>
    <s v="BIT"/>
    <s v="Coal"/>
    <n v="5318"/>
    <n v="23.27"/>
    <n v="123749.86"/>
    <n v="2.46"/>
    <n v="16.3"/>
    <n v="86683.400000000009"/>
    <x v="0"/>
  </r>
  <r>
    <n v="2016"/>
    <s v="BIT"/>
    <s v="Coal"/>
    <n v="10079"/>
    <n v="25.457999999999998"/>
    <n v="256591.18199999997"/>
    <n v="2.86"/>
    <n v="8.5"/>
    <n v="85671.5"/>
    <x v="0"/>
  </r>
  <r>
    <n v="2016"/>
    <s v="BIT"/>
    <s v="Coal"/>
    <n v="16706"/>
    <n v="23.122"/>
    <n v="386276.13199999998"/>
    <n v="4.01"/>
    <n v="18.600000000000001"/>
    <n v="310731.60000000003"/>
    <x v="0"/>
  </r>
  <r>
    <n v="2016"/>
    <s v="BIT"/>
    <s v="Coal"/>
    <n v="8201"/>
    <n v="23.614000000000001"/>
    <n v="193658.41400000002"/>
    <n v="2.95"/>
    <n v="16.8"/>
    <n v="137776.80000000002"/>
    <x v="0"/>
  </r>
  <r>
    <n v="2016"/>
    <s v="BIT"/>
    <s v="Coal"/>
    <n v="119796"/>
    <n v="26.294"/>
    <n v="3149916.0240000002"/>
    <n v="2.85"/>
    <n v="8"/>
    <n v="958368"/>
    <x v="0"/>
  </r>
  <r>
    <n v="2016"/>
    <s v="BIT"/>
    <s v="Coal"/>
    <n v="75962"/>
    <n v="25.846"/>
    <n v="1963313.852"/>
    <n v="2.75"/>
    <n v="7.9"/>
    <n v="600099.80000000005"/>
    <x v="0"/>
  </r>
  <r>
    <n v="2016"/>
    <s v="BIT"/>
    <s v="Coal"/>
    <n v="10672"/>
    <n v="22.231999999999999"/>
    <n v="237259.90399999998"/>
    <n v="2.86"/>
    <n v="23.2"/>
    <n v="247590.39999999999"/>
    <x v="0"/>
  </r>
  <r>
    <n v="2016"/>
    <s v="BIT"/>
    <s v="Coal"/>
    <n v="16415"/>
    <n v="21.786000000000001"/>
    <n v="357617.19"/>
    <n v="2.4700000000000002"/>
    <n v="19.7"/>
    <n v="323375.5"/>
    <x v="0"/>
  </r>
  <r>
    <n v="2016"/>
    <s v="WC"/>
    <s v="Coal"/>
    <n v="1440"/>
    <n v="15.068"/>
    <n v="21697.919999999998"/>
    <n v="3.56"/>
    <n v="44.6"/>
    <n v="64224"/>
    <x v="0"/>
  </r>
  <r>
    <n v="2016"/>
    <s v="BIT"/>
    <s v="Coal"/>
    <n v="10108"/>
    <n v="25.731999999999999"/>
    <n v="260099.05599999998"/>
    <n v="2.95"/>
    <n v="8.1999999999999993"/>
    <n v="82885.599999999991"/>
    <x v="0"/>
  </r>
  <r>
    <n v="2016"/>
    <s v="BIT"/>
    <s v="Coal"/>
    <n v="17939"/>
    <n v="23.68"/>
    <n v="424795.52"/>
    <n v="3.41"/>
    <n v="18.899999999999999"/>
    <n v="339047.1"/>
    <x v="0"/>
  </r>
  <r>
    <n v="2016"/>
    <s v="BIT"/>
    <s v="Coal"/>
    <n v="2178"/>
    <n v="24.187999999999999"/>
    <n v="52681.464"/>
    <n v="3.04"/>
    <n v="16"/>
    <n v="34848"/>
    <x v="0"/>
  </r>
  <r>
    <n v="2016"/>
    <s v="BIT"/>
    <s v="Coal"/>
    <n v="6277"/>
    <n v="18.494"/>
    <n v="116086.838"/>
    <n v="2.73"/>
    <n v="27.3"/>
    <n v="171362.1"/>
    <x v="0"/>
  </r>
  <r>
    <n v="2016"/>
    <s v="BIT"/>
    <s v="Coal"/>
    <n v="2724"/>
    <n v="24.672000000000001"/>
    <n v="67206.528000000006"/>
    <n v="3.76"/>
    <n v="15.5"/>
    <n v="42222"/>
    <x v="0"/>
  </r>
  <r>
    <n v="2016"/>
    <s v="BIT"/>
    <s v="Coal"/>
    <n v="8581"/>
    <n v="23.1"/>
    <n v="198221.1"/>
    <n v="2.84"/>
    <n v="18.8"/>
    <n v="161322.80000000002"/>
    <x v="0"/>
  </r>
  <r>
    <n v="2016"/>
    <s v="BIT"/>
    <s v="Coal"/>
    <n v="7053"/>
    <n v="24.404"/>
    <n v="172121.41200000001"/>
    <n v="3.09"/>
    <n v="16.5"/>
    <n v="116374.5"/>
    <x v="0"/>
  </r>
  <r>
    <n v="2016"/>
    <s v="WC"/>
    <s v="Coal"/>
    <n v="4331"/>
    <n v="18.488"/>
    <n v="80071.527999999991"/>
    <n v="2.8"/>
    <n v="28.2"/>
    <n v="122134.2"/>
    <x v="0"/>
  </r>
  <r>
    <n v="2016"/>
    <s v="BIT"/>
    <s v="Coal"/>
    <n v="74049"/>
    <n v="26.256"/>
    <n v="1944230.544"/>
    <n v="3.09"/>
    <n v="8"/>
    <n v="592392"/>
    <x v="0"/>
  </r>
  <r>
    <n v="2016"/>
    <s v="BIT"/>
    <s v="Coal"/>
    <n v="26646"/>
    <n v="25.834"/>
    <n v="688372.76399999997"/>
    <n v="2.8"/>
    <n v="8"/>
    <n v="213168"/>
    <x v="0"/>
  </r>
  <r>
    <n v="2016"/>
    <s v="BIT"/>
    <s v="Coal"/>
    <n v="3224"/>
    <n v="22.568000000000001"/>
    <n v="72759.232000000004"/>
    <n v="2.46"/>
    <n v="20.100000000000001"/>
    <n v="64802.400000000001"/>
    <x v="0"/>
  </r>
  <r>
    <n v="2016"/>
    <s v="BIT"/>
    <s v="Coal"/>
    <n v="2185"/>
    <n v="23.79"/>
    <n v="51981.15"/>
    <n v="3.06"/>
    <n v="14.3"/>
    <n v="31245.5"/>
    <x v="0"/>
  </r>
  <r>
    <n v="2016"/>
    <s v="BIT"/>
    <s v="Coal"/>
    <n v="2097"/>
    <n v="22.88"/>
    <n v="47979.360000000001"/>
    <n v="2.57"/>
    <n v="19.600000000000001"/>
    <n v="41101.200000000004"/>
    <x v="0"/>
  </r>
  <r>
    <n v="2016"/>
    <s v="BIT"/>
    <s v="Coal"/>
    <n v="30438"/>
    <n v="25.94"/>
    <n v="789561.72000000009"/>
    <n v="2.74"/>
    <n v="7.7"/>
    <n v="234372.6"/>
    <x v="0"/>
  </r>
  <r>
    <n v="2016"/>
    <s v="SUB"/>
    <s v="Coal"/>
    <n v="81988"/>
    <n v="17.707999999999998"/>
    <n v="1451843.504"/>
    <n v="0.23"/>
    <n v="5.3"/>
    <n v="434536.39999999997"/>
    <x v="0"/>
  </r>
  <r>
    <n v="2016"/>
    <s v="SUB"/>
    <s v="Coal"/>
    <n v="65240"/>
    <n v="17.882000000000001"/>
    <n v="1166621.6800000002"/>
    <n v="0.24"/>
    <n v="5.48"/>
    <n v="357515.2"/>
    <x v="0"/>
  </r>
  <r>
    <n v="2016"/>
    <s v="SUB"/>
    <s v="Coal"/>
    <n v="406745"/>
    <n v="17.436"/>
    <n v="7092005.8200000003"/>
    <n v="0.2"/>
    <n v="4.49"/>
    <n v="1826285.05"/>
    <x v="0"/>
  </r>
  <r>
    <n v="2016"/>
    <s v="BIT"/>
    <s v="Coal"/>
    <n v="1587"/>
    <n v="25"/>
    <n v="39675"/>
    <n v="0.79"/>
    <n v="7.1"/>
    <n v="11267.699999999999"/>
    <x v="0"/>
  </r>
  <r>
    <n v="2016"/>
    <s v="BIT"/>
    <s v="Coal"/>
    <n v="8204"/>
    <n v="25.82"/>
    <n v="211827.28"/>
    <n v="0.47"/>
    <n v="6.3"/>
    <n v="51685.2"/>
    <x v="0"/>
  </r>
  <r>
    <n v="2016"/>
    <s v="BIT"/>
    <s v="Coal"/>
    <n v="8129"/>
    <n v="26.07"/>
    <n v="211923.03"/>
    <n v="2.2400000000000002"/>
    <n v="8.4"/>
    <n v="68283.600000000006"/>
    <x v="0"/>
  </r>
  <r>
    <n v="2016"/>
    <s v="BIT"/>
    <s v="Coal"/>
    <n v="23508"/>
    <n v="25.1"/>
    <n v="590050.80000000005"/>
    <n v="0.76"/>
    <n v="9.9"/>
    <n v="232729.2"/>
    <x v="0"/>
  </r>
  <r>
    <n v="2016"/>
    <s v="BIT"/>
    <s v="Coal"/>
    <n v="3108"/>
    <n v="25.96"/>
    <n v="80683.680000000008"/>
    <n v="2.65"/>
    <n v="8.1"/>
    <n v="25174.799999999999"/>
    <x v="0"/>
  </r>
  <r>
    <n v="2016"/>
    <s v="BIT"/>
    <s v="Coal"/>
    <n v="4912"/>
    <n v="28"/>
    <n v="137536"/>
    <n v="0.67"/>
    <n v="5.3"/>
    <n v="26033.599999999999"/>
    <x v="0"/>
  </r>
  <r>
    <n v="2016"/>
    <s v="WC"/>
    <s v="Coal"/>
    <n v="724"/>
    <n v="16.38"/>
    <n v="11859.119999999999"/>
    <n v="3.16"/>
    <n v="27.8"/>
    <n v="20127.2"/>
    <x v="0"/>
  </r>
  <r>
    <n v="2016"/>
    <s v="WC"/>
    <s v="Coal"/>
    <n v="9611"/>
    <n v="16.850000000000001"/>
    <n v="161945.35"/>
    <n v="2.71"/>
    <n v="26.3"/>
    <n v="252769.30000000002"/>
    <x v="0"/>
  </r>
  <r>
    <n v="2016"/>
    <s v="WC"/>
    <s v="Coal"/>
    <n v="6911"/>
    <n v="8.82"/>
    <n v="60955.020000000004"/>
    <n v="2.65"/>
    <n v="56.3"/>
    <n v="389089.3"/>
    <x v="0"/>
  </r>
  <r>
    <n v="2016"/>
    <s v="WC"/>
    <s v="Coal"/>
    <n v="6064"/>
    <n v="15.74"/>
    <n v="95447.360000000001"/>
    <n v="2.2400000000000002"/>
    <n v="37.4"/>
    <n v="226793.60000000001"/>
    <x v="0"/>
  </r>
  <r>
    <n v="2016"/>
    <s v="WC"/>
    <s v="Coal"/>
    <n v="4213"/>
    <n v="15.74"/>
    <n v="66312.62"/>
    <n v="2.2400000000000002"/>
    <n v="37.4"/>
    <n v="157566.19999999998"/>
    <x v="0"/>
  </r>
  <r>
    <n v="2016"/>
    <s v="WC"/>
    <s v="Coal"/>
    <n v="3175"/>
    <n v="8.9"/>
    <n v="28257.5"/>
    <n v="1.79"/>
    <n v="51.6"/>
    <n v="163830"/>
    <x v="0"/>
  </r>
  <r>
    <n v="2016"/>
    <s v="WC"/>
    <s v="Coal"/>
    <n v="2868"/>
    <n v="17.41"/>
    <n v="49931.88"/>
    <n v="1.61"/>
    <n v="25.1"/>
    <n v="71986.8"/>
    <x v="0"/>
  </r>
  <r>
    <n v="2016"/>
    <s v="SUB"/>
    <s v="Coal"/>
    <n v="12941"/>
    <n v="17.39"/>
    <n v="225043.99000000002"/>
    <n v="0.28000000000000003"/>
    <n v="5.6"/>
    <n v="72469.599999999991"/>
    <x v="0"/>
  </r>
  <r>
    <n v="2016"/>
    <s v="BIT"/>
    <s v="Coal"/>
    <n v="12496"/>
    <n v="22.61"/>
    <n v="282534.56"/>
    <n v="3.06"/>
    <n v="11"/>
    <n v="137456"/>
    <x v="0"/>
  </r>
  <r>
    <n v="2016"/>
    <s v="BIT"/>
    <s v="Coal"/>
    <n v="13683"/>
    <n v="22.4"/>
    <n v="306499.19999999995"/>
    <n v="0.5"/>
    <n v="9.6999999999999993"/>
    <n v="132725.09999999998"/>
    <x v="0"/>
  </r>
  <r>
    <n v="2016"/>
    <s v="SUB"/>
    <s v="Coal"/>
    <n v="10256"/>
    <n v="17.399999999999999"/>
    <n v="178454.39999999999"/>
    <n v="0.28000000000000003"/>
    <n v="5.6"/>
    <n v="57433.599999999999"/>
    <x v="0"/>
  </r>
  <r>
    <n v="2016"/>
    <s v="BIT"/>
    <s v="Coal"/>
    <n v="5124"/>
    <n v="25.2"/>
    <n v="129124.8"/>
    <n v="0.79"/>
    <n v="8.3000000000000007"/>
    <n v="42529.200000000004"/>
    <x v="0"/>
  </r>
  <r>
    <n v="2016"/>
    <s v="BIT"/>
    <s v="Coal"/>
    <n v="22068"/>
    <n v="25.99"/>
    <n v="573547.31999999995"/>
    <n v="2.64"/>
    <n v="7.7"/>
    <n v="169923.6"/>
    <x v="0"/>
  </r>
  <r>
    <n v="2016"/>
    <s v="BIT"/>
    <s v="Coal"/>
    <n v="10166"/>
    <n v="24.18"/>
    <n v="245813.88"/>
    <n v="0.68"/>
    <n v="12.2"/>
    <n v="124025.2"/>
    <x v="0"/>
  </r>
  <r>
    <n v="2016"/>
    <s v="BIT"/>
    <s v="Coal"/>
    <n v="31191"/>
    <n v="20.67"/>
    <n v="644717.97000000009"/>
    <n v="1.29"/>
    <n v="26.1"/>
    <n v="814085.10000000009"/>
    <x v="0"/>
  </r>
  <r>
    <n v="2016"/>
    <s v="SUB"/>
    <s v="Coal"/>
    <n v="42012"/>
    <n v="16.71"/>
    <n v="702020.52"/>
    <n v="0.36"/>
    <n v="5.3"/>
    <n v="222663.6"/>
    <x v="0"/>
  </r>
  <r>
    <n v="2016"/>
    <s v="BIT"/>
    <s v="Coal"/>
    <n v="1408"/>
    <n v="15.91"/>
    <n v="22401.279999999999"/>
    <n v="1.23"/>
    <n v="40.299999999999997"/>
    <n v="56742.399999999994"/>
    <x v="0"/>
  </r>
  <r>
    <n v="2016"/>
    <s v="BIT"/>
    <s v="Coal"/>
    <n v="15021"/>
    <n v="19.190000000000001"/>
    <n v="288252.99"/>
    <n v="1.36"/>
    <n v="29.5"/>
    <n v="443119.5"/>
    <x v="0"/>
  </r>
  <r>
    <n v="2016"/>
    <s v="SUB"/>
    <s v="Coal"/>
    <n v="118156"/>
    <n v="19.201000000000001"/>
    <n v="2268713.3560000001"/>
    <n v="0.16"/>
    <n v="4.4000000000000004"/>
    <n v="519886.4"/>
    <x v="0"/>
  </r>
  <r>
    <n v="2016"/>
    <s v="BIT"/>
    <s v="Coal"/>
    <n v="11015"/>
    <n v="22.47"/>
    <n v="247507.05"/>
    <n v="1.45"/>
    <n v="21.9"/>
    <n v="241228.49999999997"/>
    <x v="0"/>
  </r>
  <r>
    <n v="2016"/>
    <s v="BIT"/>
    <s v="Coal"/>
    <n v="12432"/>
    <n v="22.03"/>
    <n v="273876.96000000002"/>
    <n v="1.56"/>
    <n v="22.2"/>
    <n v="275990.39999999997"/>
    <x v="0"/>
  </r>
  <r>
    <n v="2016"/>
    <s v="BIT"/>
    <s v="Coal"/>
    <n v="2980"/>
    <n v="22.05"/>
    <n v="65709"/>
    <n v="1.8"/>
    <n v="19.7"/>
    <n v="58706"/>
    <x v="0"/>
  </r>
  <r>
    <n v="2016"/>
    <s v="BIT"/>
    <s v="Coal"/>
    <n v="10620"/>
    <n v="22.45"/>
    <n v="238419"/>
    <n v="1.66"/>
    <n v="22.1"/>
    <n v="234702.00000000003"/>
    <x v="0"/>
  </r>
  <r>
    <n v="2016"/>
    <s v="BIT"/>
    <s v="Coal"/>
    <n v="66002"/>
    <n v="22.84"/>
    <n v="1507485.68"/>
    <n v="0.49"/>
    <n v="11.1"/>
    <n v="732622.2"/>
    <x v="0"/>
  </r>
  <r>
    <n v="2016"/>
    <s v="BIT"/>
    <s v="Coal"/>
    <n v="41422"/>
    <n v="21.8"/>
    <n v="902999.6"/>
    <n v="3.4"/>
    <n v="7.5"/>
    <n v="310665"/>
    <x v="0"/>
  </r>
  <r>
    <n v="2016"/>
    <s v="SUB"/>
    <s v="Coal"/>
    <n v="79865"/>
    <n v="17.5"/>
    <n v="1397637.5"/>
    <n v="0.18"/>
    <n v="4.4000000000000004"/>
    <n v="351406"/>
    <x v="0"/>
  </r>
  <r>
    <n v="2016"/>
    <s v="BIT"/>
    <s v="Coal"/>
    <n v="63189"/>
    <n v="21.1"/>
    <n v="1333287.9000000001"/>
    <n v="3.7"/>
    <n v="8.5"/>
    <n v="537106.5"/>
    <x v="0"/>
  </r>
  <r>
    <n v="2016"/>
    <s v="BIT"/>
    <s v="Coal"/>
    <n v="14193"/>
    <n v="21.1"/>
    <n v="299472.30000000005"/>
    <n v="3.7"/>
    <n v="8.5"/>
    <n v="120640.5"/>
    <x v="0"/>
  </r>
  <r>
    <n v="2016"/>
    <s v="BIT"/>
    <s v="Coal"/>
    <n v="8204"/>
    <n v="21.1"/>
    <n v="173104.40000000002"/>
    <n v="3.7"/>
    <n v="8.5"/>
    <n v="69734"/>
    <x v="0"/>
  </r>
  <r>
    <n v="2016"/>
    <s v="SUB"/>
    <s v="Coal"/>
    <n v="32642"/>
    <n v="17.7"/>
    <n v="577763.4"/>
    <n v="0.25"/>
    <n v="4.2"/>
    <n v="137096.4"/>
    <x v="0"/>
  </r>
  <r>
    <n v="2016"/>
    <s v="SUB"/>
    <s v="Coal"/>
    <n v="16250"/>
    <n v="17.7"/>
    <n v="287625"/>
    <n v="0.25"/>
    <n v="4.2"/>
    <n v="68250"/>
    <x v="0"/>
  </r>
  <r>
    <n v="2016"/>
    <s v="BIT"/>
    <s v="Coal"/>
    <n v="5373"/>
    <n v="21.46"/>
    <n v="115304.58"/>
    <n v="2.08"/>
    <n v="18.100000000000001"/>
    <n v="97251.3"/>
    <x v="0"/>
  </r>
  <r>
    <n v="2016"/>
    <s v="BIT"/>
    <s v="Coal"/>
    <n v="9359"/>
    <n v="21.8"/>
    <n v="204026.2"/>
    <n v="1.71"/>
    <n v="21.5"/>
    <n v="201218.5"/>
    <x v="0"/>
  </r>
  <r>
    <n v="2016"/>
    <s v="BIT"/>
    <s v="Coal"/>
    <n v="2019"/>
    <n v="18.98"/>
    <n v="38320.620000000003"/>
    <n v="1.25"/>
    <n v="29.1"/>
    <n v="58752.9"/>
    <x v="0"/>
  </r>
  <r>
    <n v="2016"/>
    <s v="BIT"/>
    <s v="Coal"/>
    <n v="1515"/>
    <n v="25.24"/>
    <n v="38238.6"/>
    <n v="0.79"/>
    <n v="8.3000000000000007"/>
    <n v="12574.500000000002"/>
    <x v="0"/>
  </r>
  <r>
    <n v="2016"/>
    <s v="BIT"/>
    <s v="Coal"/>
    <n v="20849"/>
    <n v="26.37"/>
    <n v="549788.13"/>
    <n v="1.02"/>
    <n v="7"/>
    <n v="145943"/>
    <x v="0"/>
  </r>
  <r>
    <n v="2016"/>
    <s v="BIT"/>
    <s v="Coal"/>
    <n v="21879"/>
    <n v="26.15"/>
    <n v="572135.85"/>
    <n v="1.03"/>
    <n v="9.3000000000000007"/>
    <n v="203474.7"/>
    <x v="0"/>
  </r>
  <r>
    <n v="2016"/>
    <s v="BIT"/>
    <s v="Coal"/>
    <n v="33961"/>
    <n v="26.76"/>
    <n v="908796.3600000001"/>
    <n v="0.81"/>
    <n v="7.6"/>
    <n v="258103.59999999998"/>
    <x v="0"/>
  </r>
  <r>
    <n v="2016"/>
    <s v="BIT"/>
    <s v="Coal"/>
    <n v="14609"/>
    <n v="26.48"/>
    <n v="386846.32"/>
    <n v="0.68"/>
    <n v="8.1999999999999993"/>
    <n v="119793.79999999999"/>
    <x v="0"/>
  </r>
  <r>
    <n v="2016"/>
    <s v="BIT"/>
    <s v="Coal"/>
    <n v="8982"/>
    <n v="26.08"/>
    <n v="234250.56"/>
    <n v="0.78"/>
    <n v="6.5"/>
    <n v="58383"/>
    <x v="0"/>
  </r>
  <r>
    <n v="2016"/>
    <s v="BIT"/>
    <s v="Coal"/>
    <n v="3189"/>
    <n v="23.94"/>
    <n v="76344.66"/>
    <n v="0.92"/>
    <n v="9"/>
    <n v="28701"/>
    <x v="0"/>
  </r>
  <r>
    <n v="2016"/>
    <s v="BIT"/>
    <s v="Coal"/>
    <n v="18129"/>
    <n v="25.88"/>
    <n v="469178.51999999996"/>
    <n v="2.4"/>
    <n v="7.8"/>
    <n v="141406.19999999998"/>
    <x v="0"/>
  </r>
  <r>
    <n v="2016"/>
    <s v="BIT"/>
    <s v="Coal"/>
    <n v="18423"/>
    <n v="20.58"/>
    <n v="379145.33999999997"/>
    <n v="0.4"/>
    <n v="5.6"/>
    <n v="103168.79999999999"/>
    <x v="0"/>
  </r>
  <r>
    <n v="2016"/>
    <s v="BIT"/>
    <s v="Coal"/>
    <n v="16391"/>
    <n v="26"/>
    <n v="426166"/>
    <n v="2"/>
    <n v="12"/>
    <n v="196692"/>
    <x v="0"/>
  </r>
  <r>
    <n v="2016"/>
    <s v="BIT"/>
    <s v="Coal"/>
    <n v="25301"/>
    <n v="25.6"/>
    <n v="647705.60000000009"/>
    <n v="0.5"/>
    <n v="10.4"/>
    <n v="263130.40000000002"/>
    <x v="0"/>
  </r>
  <r>
    <n v="2016"/>
    <s v="BIT"/>
    <s v="Coal"/>
    <n v="13001"/>
    <n v="25"/>
    <n v="325025"/>
    <n v="0.89"/>
    <n v="10.6"/>
    <n v="137810.6"/>
    <x v="0"/>
  </r>
  <r>
    <n v="2016"/>
    <s v="BIT"/>
    <s v="Coal"/>
    <n v="12914"/>
    <n v="25.11"/>
    <n v="324270.53999999998"/>
    <n v="1.1000000000000001"/>
    <n v="10.199999999999999"/>
    <n v="131722.79999999999"/>
    <x v="0"/>
  </r>
  <r>
    <n v="2016"/>
    <s v="BIT"/>
    <s v="Coal"/>
    <n v="9229"/>
    <n v="25.347999999999999"/>
    <n v="233936.69199999998"/>
    <n v="0.55000000000000004"/>
    <n v="9"/>
    <n v="83061"/>
    <x v="0"/>
  </r>
  <r>
    <n v="2016"/>
    <s v="BIT"/>
    <s v="Coal"/>
    <n v="22504"/>
    <n v="25.37"/>
    <n v="570926.48"/>
    <n v="0.91"/>
    <n v="9.1"/>
    <n v="204786.4"/>
    <x v="0"/>
  </r>
  <r>
    <n v="2016"/>
    <s v="BIT"/>
    <s v="Coal"/>
    <n v="11143"/>
    <n v="26.07"/>
    <n v="290498.01"/>
    <n v="0.92"/>
    <n v="6.2"/>
    <n v="69086.600000000006"/>
    <x v="0"/>
  </r>
  <r>
    <n v="2016"/>
    <s v="BIT"/>
    <s v="Coal"/>
    <n v="3359"/>
    <n v="24.632000000000001"/>
    <n v="82738.888000000006"/>
    <n v="1"/>
    <n v="11.1"/>
    <n v="37284.9"/>
    <x v="0"/>
  </r>
  <r>
    <n v="2016"/>
    <s v="BIT"/>
    <s v="Coal"/>
    <n v="3336"/>
    <n v="24.654"/>
    <n v="82245.744000000006"/>
    <n v="0.9"/>
    <n v="8.5"/>
    <n v="28356"/>
    <x v="0"/>
  </r>
  <r>
    <n v="2016"/>
    <s v="BIT"/>
    <s v="Coal"/>
    <n v="3359"/>
    <n v="25.056000000000001"/>
    <n v="84163.104000000007"/>
    <n v="1"/>
    <n v="10.4"/>
    <n v="34933.599999999999"/>
    <x v="0"/>
  </r>
  <r>
    <n v="2016"/>
    <s v="BIT"/>
    <s v="Coal"/>
    <n v="3364"/>
    <n v="24.638000000000002"/>
    <n v="82882.232000000004"/>
    <n v="1.42"/>
    <n v="11"/>
    <n v="37004"/>
    <x v="0"/>
  </r>
  <r>
    <n v="2016"/>
    <s v="BIT"/>
    <s v="Coal"/>
    <n v="4704"/>
    <n v="24"/>
    <n v="112896"/>
    <n v="0.71"/>
    <n v="8.4"/>
    <n v="39513.599999999999"/>
    <x v="0"/>
  </r>
  <r>
    <n v="2016"/>
    <s v="BIT"/>
    <s v="Coal"/>
    <n v="11809"/>
    <n v="24.56"/>
    <n v="290029.03999999998"/>
    <n v="0.9"/>
    <n v="10.8"/>
    <n v="127537.20000000001"/>
    <x v="0"/>
  </r>
  <r>
    <n v="2016"/>
    <s v="BIT"/>
    <s v="Coal"/>
    <n v="11805"/>
    <n v="24.86"/>
    <n v="293472.3"/>
    <n v="0.87"/>
    <n v="10.4"/>
    <n v="122772"/>
    <x v="0"/>
  </r>
  <r>
    <n v="2016"/>
    <s v="BIT"/>
    <s v="Coal"/>
    <n v="3521"/>
    <n v="24.16"/>
    <n v="85067.36"/>
    <n v="2.4"/>
    <n v="13.1"/>
    <n v="46125.1"/>
    <x v="0"/>
  </r>
  <r>
    <n v="2016"/>
    <s v="BIT"/>
    <s v="Coal"/>
    <n v="3319"/>
    <n v="24.21"/>
    <n v="80352.990000000005"/>
    <n v="1.9"/>
    <n v="11.1"/>
    <n v="36840.9"/>
    <x v="0"/>
  </r>
  <r>
    <n v="2016"/>
    <s v="BIT"/>
    <s v="Coal"/>
    <n v="1405"/>
    <n v="26.72"/>
    <n v="37541.599999999999"/>
    <n v="1.3"/>
    <n v="10.7"/>
    <n v="15033.499999999998"/>
    <x v="0"/>
  </r>
  <r>
    <n v="2016"/>
    <s v="LIG"/>
    <s v="Coal"/>
    <n v="328696"/>
    <n v="10.5"/>
    <n v="3451308"/>
    <n v="0.4"/>
    <n v="13.8"/>
    <n v="4536004.8"/>
    <x v="1"/>
  </r>
  <r>
    <n v="2016"/>
    <s v="BIT"/>
    <s v="Coal"/>
    <n v="537321"/>
    <n v="16.84"/>
    <n v="9048485.6400000006"/>
    <n v="3.94"/>
    <n v="26.4"/>
    <n v="14185274.399999999"/>
    <x v="0"/>
  </r>
  <r>
    <n v="2016"/>
    <s v="BIT"/>
    <s v="Coal"/>
    <n v="109164"/>
    <n v="25.8"/>
    <n v="2816431.2"/>
    <n v="2.69"/>
    <n v="7.8"/>
    <n v="851479.2"/>
    <x v="0"/>
  </r>
  <r>
    <n v="2016"/>
    <s v="SUB"/>
    <s v="Coal"/>
    <n v="265296"/>
    <n v="17.579999999999998"/>
    <n v="4663903.68"/>
    <n v="0.19"/>
    <n v="4.4000000000000004"/>
    <n v="1167302.4000000001"/>
    <x v="0"/>
  </r>
  <r>
    <n v="2016"/>
    <s v="BIT"/>
    <s v="Coal"/>
    <n v="43890"/>
    <n v="22.92"/>
    <n v="1005958.8"/>
    <n v="0.45"/>
    <n v="9.4"/>
    <n v="412566"/>
    <x v="0"/>
  </r>
  <r>
    <n v="2016"/>
    <s v="SUB"/>
    <s v="Coal"/>
    <n v="44432"/>
    <n v="17.623999999999999"/>
    <n v="783069.56799999997"/>
    <n v="0.26"/>
    <n v="6.1"/>
    <n v="271035.2"/>
    <x v="0"/>
  </r>
  <r>
    <n v="2016"/>
    <s v="SUB"/>
    <s v="Coal"/>
    <n v="47856"/>
    <n v="16.04"/>
    <n v="767610.24"/>
    <n v="0.51"/>
    <n v="6.5"/>
    <n v="311064"/>
    <x v="0"/>
  </r>
  <r>
    <n v="2016"/>
    <s v="SUB"/>
    <s v="Coal"/>
    <n v="115372"/>
    <n v="17.72"/>
    <n v="2044391.8399999999"/>
    <n v="0.23"/>
    <n v="5.4"/>
    <n v="623008.80000000005"/>
    <x v="0"/>
  </r>
  <r>
    <n v="2016"/>
    <s v="SUB"/>
    <s v="Coal"/>
    <n v="98756"/>
    <n v="17.899999999999999"/>
    <n v="1767732.4"/>
    <n v="0.25"/>
    <n v="5.0999999999999996"/>
    <n v="503655.6"/>
    <x v="0"/>
  </r>
  <r>
    <n v="2016"/>
    <s v="SUB"/>
    <s v="Coal"/>
    <n v="32766"/>
    <n v="17.686"/>
    <n v="579499.47600000002"/>
    <n v="0.21"/>
    <n v="5.76"/>
    <n v="188732.16"/>
    <x v="0"/>
  </r>
  <r>
    <n v="2016"/>
    <s v="SUB"/>
    <s v="Coal"/>
    <n v="32955"/>
    <n v="17.931999999999999"/>
    <n v="590949.05999999994"/>
    <n v="0.28000000000000003"/>
    <n v="4.97"/>
    <n v="163786.35"/>
    <x v="0"/>
  </r>
  <r>
    <n v="2016"/>
    <s v="SUB"/>
    <s v="Coal"/>
    <n v="98725"/>
    <n v="17.954000000000001"/>
    <n v="1772508.6500000001"/>
    <n v="0.28999999999999998"/>
    <n v="4.91"/>
    <n v="484739.75"/>
    <x v="0"/>
  </r>
  <r>
    <n v="2016"/>
    <s v="SUB"/>
    <s v="Coal"/>
    <n v="189885"/>
    <n v="16.16"/>
    <n v="3068541.6"/>
    <n v="0.37"/>
    <n v="5.4"/>
    <n v="1025379.0000000001"/>
    <x v="0"/>
  </r>
  <r>
    <n v="2016"/>
    <s v="SUB"/>
    <s v="Coal"/>
    <n v="190391"/>
    <n v="17.649999999999999"/>
    <n v="3360401.15"/>
    <n v="0.19"/>
    <n v="4.5"/>
    <n v="856759.5"/>
    <x v="0"/>
  </r>
  <r>
    <n v="2016"/>
    <s v="SUB"/>
    <s v="Coal"/>
    <n v="71813"/>
    <n v="17.71"/>
    <n v="1271808.23"/>
    <n v="0.23"/>
    <n v="5.6"/>
    <n v="402152.8"/>
    <x v="0"/>
  </r>
  <r>
    <n v="2016"/>
    <s v="BIT"/>
    <s v="Coal"/>
    <n v="161948"/>
    <n v="21.768999999999998"/>
    <n v="3525446.0119999996"/>
    <n v="2.72"/>
    <n v="20.100000000000001"/>
    <n v="3255154.8000000003"/>
    <x v="0"/>
  </r>
  <r>
    <n v="2016"/>
    <s v="LIG"/>
    <s v="Coal"/>
    <n v="10232"/>
    <n v="14.5"/>
    <n v="148364"/>
    <n v="0.66"/>
    <n v="7.7"/>
    <n v="78786.400000000009"/>
    <x v="1"/>
  </r>
  <r>
    <n v="2016"/>
    <s v="BIT"/>
    <s v="Coal"/>
    <n v="913"/>
    <n v="17.254000000000001"/>
    <n v="15752.902000000002"/>
    <n v="0.42"/>
    <n v="37.299999999999997"/>
    <n v="34054.899999999994"/>
    <x v="0"/>
  </r>
  <r>
    <n v="2016"/>
    <s v="BIT"/>
    <s v="Coal"/>
    <n v="1303"/>
    <n v="16.024000000000001"/>
    <n v="20879.272000000001"/>
    <n v="0.43"/>
    <n v="41.6"/>
    <n v="54204.800000000003"/>
    <x v="0"/>
  </r>
  <r>
    <n v="2016"/>
    <s v="BIT"/>
    <s v="Coal"/>
    <n v="190712"/>
    <n v="15.545999999999999"/>
    <n v="2964808.7519999999"/>
    <n v="0.69"/>
    <n v="39.799999999999997"/>
    <n v="7590337.5999999996"/>
    <x v="0"/>
  </r>
  <r>
    <n v="2016"/>
    <s v="BIT"/>
    <s v="Coal"/>
    <n v="287828"/>
    <n v="21.588000000000001"/>
    <n v="6213630.8640000001"/>
    <n v="0.47"/>
    <n v="6.3"/>
    <n v="1813316.4"/>
    <x v="0"/>
  </r>
  <r>
    <n v="2016"/>
    <s v="BIT"/>
    <s v="Coal"/>
    <n v="42585"/>
    <n v="24.638000000000002"/>
    <n v="1049209.23"/>
    <n v="0.57999999999999996"/>
    <n v="13.4"/>
    <n v="570639"/>
    <x v="0"/>
  </r>
  <r>
    <n v="2016"/>
    <s v="BIT"/>
    <s v="Coal"/>
    <n v="146839"/>
    <n v="24.48"/>
    <n v="3594618.72"/>
    <n v="1.1499999999999999"/>
    <n v="15.6"/>
    <n v="2290688.4"/>
    <x v="0"/>
  </r>
  <r>
    <n v="2016"/>
    <s v="BIT"/>
    <s v="Coal"/>
    <n v="62935"/>
    <n v="23.22"/>
    <n v="1461350.7"/>
    <n v="1.34"/>
    <n v="6"/>
    <n v="377610"/>
    <x v="0"/>
  </r>
  <r>
    <n v="2016"/>
    <s v="BIT"/>
    <s v="Coal"/>
    <n v="52822"/>
    <n v="23.79"/>
    <n v="1256635.3799999999"/>
    <n v="2.72"/>
    <n v="8"/>
    <n v="422576"/>
    <x v="0"/>
  </r>
  <r>
    <n v="2016"/>
    <s v="LIG"/>
    <s v="Coal"/>
    <n v="88980"/>
    <n v="13.417999999999999"/>
    <n v="1193933.6399999999"/>
    <n v="0.51"/>
    <n v="16.5"/>
    <n v="1468170"/>
    <x v="1"/>
  </r>
  <r>
    <n v="2016"/>
    <s v="LIG"/>
    <s v="Coal"/>
    <n v="71673"/>
    <n v="13.968"/>
    <n v="1001128.464"/>
    <n v="0.69"/>
    <n v="14.4"/>
    <n v="1032091.2000000001"/>
    <x v="1"/>
  </r>
  <r>
    <n v="2016"/>
    <s v="BIT"/>
    <s v="Coal"/>
    <n v="96162"/>
    <n v="22.91"/>
    <n v="2203071.42"/>
    <n v="2.35"/>
    <n v="8.1"/>
    <n v="778912.2"/>
    <x v="0"/>
  </r>
  <r>
    <n v="2016"/>
    <s v="BIT"/>
    <s v="Coal"/>
    <n v="53234"/>
    <n v="23.364000000000001"/>
    <n v="1243759.176"/>
    <n v="2.59"/>
    <n v="9.3000000000000007"/>
    <n v="495076.2"/>
    <x v="0"/>
  </r>
  <r>
    <n v="2016"/>
    <s v="SUB"/>
    <s v="Coal"/>
    <n v="106023"/>
    <n v="16.431999999999999"/>
    <n v="1742169.9359999998"/>
    <n v="0.34"/>
    <n v="5.3"/>
    <n v="561921.9"/>
    <x v="0"/>
  </r>
  <r>
    <n v="2016"/>
    <s v="SUB"/>
    <s v="Coal"/>
    <n v="69739"/>
    <n v="18.5"/>
    <n v="1290171.5"/>
    <n v="1.01"/>
    <n v="14.8"/>
    <n v="1032137.2000000001"/>
    <x v="0"/>
  </r>
  <r>
    <n v="2016"/>
    <s v="SUB"/>
    <s v="Coal"/>
    <n v="15078"/>
    <n v="17.782"/>
    <n v="268116.99599999998"/>
    <n v="0.2"/>
    <n v="5.0999999999999996"/>
    <n v="76897.799999999988"/>
    <x v="0"/>
  </r>
  <r>
    <n v="2016"/>
    <s v="SUB"/>
    <s v="Coal"/>
    <n v="44634"/>
    <n v="17.617999999999999"/>
    <n v="786361.81199999992"/>
    <n v="0.19"/>
    <n v="4.5999999999999996"/>
    <n v="205316.4"/>
    <x v="0"/>
  </r>
  <r>
    <n v="2016"/>
    <s v="SUB"/>
    <s v="Coal"/>
    <n v="73066"/>
    <n v="17.936"/>
    <n v="1310511.7760000001"/>
    <n v="0.23"/>
    <n v="4.9000000000000004"/>
    <n v="358023.4"/>
    <x v="0"/>
  </r>
  <r>
    <n v="2016"/>
    <s v="SUB"/>
    <s v="Coal"/>
    <n v="181860"/>
    <n v="18.440000000000001"/>
    <n v="3353498.4000000004"/>
    <n v="1.1000000000000001"/>
    <n v="15.4"/>
    <n v="2800644"/>
    <x v="0"/>
  </r>
  <r>
    <n v="2016"/>
    <s v="SUB"/>
    <s v="Coal"/>
    <n v="209856"/>
    <n v="17.263999999999999"/>
    <n v="3622953.9839999997"/>
    <n v="0.2"/>
    <n v="4.49"/>
    <n v="942253.44000000006"/>
    <x v="0"/>
  </r>
  <r>
    <n v="2016"/>
    <s v="BIT"/>
    <s v="Coal"/>
    <n v="135840"/>
    <n v="25.67"/>
    <n v="3487012.8000000003"/>
    <n v="2.65"/>
    <n v="7.9"/>
    <n v="1073136"/>
    <x v="0"/>
  </r>
  <r>
    <n v="2016"/>
    <s v="BIT"/>
    <s v="Coal"/>
    <n v="239584"/>
    <n v="23.81"/>
    <n v="5704495.04"/>
    <n v="2.66"/>
    <n v="8"/>
    <n v="1916672"/>
    <x v="0"/>
  </r>
  <r>
    <n v="2016"/>
    <s v="BIT"/>
    <s v="Coal"/>
    <n v="41170"/>
    <n v="23.06"/>
    <n v="949380.2"/>
    <n v="2.39"/>
    <n v="8.3000000000000007"/>
    <n v="341711.00000000006"/>
    <x v="0"/>
  </r>
  <r>
    <n v="2016"/>
    <s v="BIT"/>
    <s v="Coal"/>
    <n v="132078"/>
    <n v="24.69"/>
    <n v="3261005.8200000003"/>
    <n v="3.17"/>
    <n v="8.5"/>
    <n v="1122663"/>
    <x v="0"/>
  </r>
  <r>
    <n v="2016"/>
    <s v="BIT"/>
    <s v="Coal"/>
    <n v="110463"/>
    <n v="25.14"/>
    <n v="2777039.82"/>
    <n v="3.19"/>
    <n v="6.8"/>
    <n v="751148.4"/>
    <x v="0"/>
  </r>
  <r>
    <n v="2016"/>
    <s v="BIT"/>
    <s v="Coal"/>
    <n v="52942"/>
    <n v="22.315999999999999"/>
    <n v="1181453.672"/>
    <n v="0.47"/>
    <n v="10.4"/>
    <n v="550596.80000000005"/>
    <x v="0"/>
  </r>
  <r>
    <n v="2016"/>
    <s v="SUB"/>
    <s v="Coal"/>
    <n v="41570"/>
    <n v="18.495999999999999"/>
    <n v="768878.72"/>
    <n v="0.96"/>
    <n v="15"/>
    <n v="623550"/>
    <x v="0"/>
  </r>
  <r>
    <n v="2016"/>
    <s v="SUB"/>
    <s v="Coal"/>
    <n v="48610"/>
    <n v="16.64"/>
    <n v="808870.40000000002"/>
    <n v="0.34"/>
    <n v="5.5"/>
    <n v="267355"/>
    <x v="0"/>
  </r>
  <r>
    <n v="2016"/>
    <s v="BIT"/>
    <s v="Coal"/>
    <n v="13450"/>
    <n v="22.158000000000001"/>
    <n v="298025.10000000003"/>
    <n v="0.74"/>
    <n v="7.2"/>
    <n v="96840"/>
    <x v="0"/>
  </r>
  <r>
    <n v="2016"/>
    <s v="BIT"/>
    <s v="Coal"/>
    <n v="134278"/>
    <n v="22.152999999999999"/>
    <n v="2974660.534"/>
    <n v="0.56999999999999995"/>
    <n v="11.3"/>
    <n v="1517341.4000000001"/>
    <x v="0"/>
  </r>
  <r>
    <n v="2016"/>
    <s v="SUB"/>
    <s v="Coal"/>
    <n v="14509"/>
    <n v="18.21"/>
    <n v="264208.89"/>
    <n v="0.19"/>
    <n v="3.8"/>
    <n v="55134.2"/>
    <x v="0"/>
  </r>
  <r>
    <n v="2016"/>
    <s v="LIG"/>
    <s v="Coal"/>
    <n v="336672"/>
    <n v="13.62"/>
    <n v="4585472.6399999997"/>
    <n v="1.08"/>
    <n v="16.2"/>
    <n v="5454086.3999999994"/>
    <x v="1"/>
  </r>
  <r>
    <n v="2016"/>
    <s v="SUB"/>
    <s v="Coal"/>
    <n v="14660"/>
    <n v="17.96"/>
    <n v="263293.60000000003"/>
    <n v="0.26"/>
    <n v="4.8"/>
    <n v="70368"/>
    <x v="0"/>
  </r>
  <r>
    <n v="2016"/>
    <s v="SUB"/>
    <s v="Coal"/>
    <n v="32872"/>
    <n v="16.88"/>
    <n v="554879.36"/>
    <n v="0.34"/>
    <n v="4.8"/>
    <n v="157785.60000000001"/>
    <x v="0"/>
  </r>
  <r>
    <n v="2016"/>
    <s v="SUB"/>
    <s v="Coal"/>
    <n v="49122"/>
    <n v="17.36"/>
    <n v="852757.91999999993"/>
    <n v="0.2"/>
    <n v="4.5"/>
    <n v="221049"/>
    <x v="0"/>
  </r>
  <r>
    <n v="2016"/>
    <s v="SUB"/>
    <s v="Coal"/>
    <n v="49342"/>
    <n v="16.48"/>
    <n v="813156.16"/>
    <n v="0.34"/>
    <n v="5.3"/>
    <n v="261512.59999999998"/>
    <x v="0"/>
  </r>
  <r>
    <n v="2016"/>
    <s v="SUB"/>
    <s v="Coal"/>
    <n v="98453"/>
    <n v="16.88"/>
    <n v="1661886.64"/>
    <n v="0.35"/>
    <n v="5.8"/>
    <n v="571027.4"/>
    <x v="0"/>
  </r>
  <r>
    <n v="2016"/>
    <s v="BIT"/>
    <s v="Coal"/>
    <n v="81270"/>
    <n v="22.45"/>
    <n v="1824511.5"/>
    <n v="0.47"/>
    <n v="9.9"/>
    <n v="804573"/>
    <x v="0"/>
  </r>
  <r>
    <n v="2016"/>
    <s v="SUB"/>
    <s v="Coal"/>
    <n v="113305"/>
    <n v="17.78"/>
    <n v="2014562.9000000001"/>
    <n v="0.3"/>
    <n v="5.2"/>
    <n v="589186"/>
    <x v="0"/>
  </r>
  <r>
    <n v="2016"/>
    <s v="SUB"/>
    <s v="Coal"/>
    <n v="56112"/>
    <n v="17.3"/>
    <n v="970737.60000000009"/>
    <n v="0.23"/>
    <n v="4.2"/>
    <n v="235670.40000000002"/>
    <x v="0"/>
  </r>
  <r>
    <n v="2016"/>
    <s v="SUB"/>
    <s v="Coal"/>
    <n v="28281"/>
    <n v="18.02"/>
    <n v="509623.62"/>
    <n v="0.21"/>
    <n v="5.2"/>
    <n v="147061.20000000001"/>
    <x v="0"/>
  </r>
  <r>
    <n v="2016"/>
    <s v="SUB"/>
    <s v="Coal"/>
    <n v="70700"/>
    <n v="17.239999999999998"/>
    <n v="1218868"/>
    <n v="0.24"/>
    <n v="4.5"/>
    <n v="318150"/>
    <x v="0"/>
  </r>
  <r>
    <n v="2016"/>
    <s v="SUB"/>
    <s v="Coal"/>
    <n v="28256"/>
    <n v="17.21"/>
    <n v="486285.76"/>
    <n v="0.25"/>
    <n v="4.8"/>
    <n v="135628.79999999999"/>
    <x v="0"/>
  </r>
  <r>
    <n v="2016"/>
    <s v="SUB"/>
    <s v="Coal"/>
    <n v="70559"/>
    <n v="17.309999999999999"/>
    <n v="1221376.2899999998"/>
    <n v="0.23"/>
    <n v="4.4000000000000004"/>
    <n v="310459.60000000003"/>
    <x v="0"/>
  </r>
  <r>
    <n v="2016"/>
    <s v="SUB"/>
    <s v="Coal"/>
    <n v="70752"/>
    <n v="17.22"/>
    <n v="1218349.44"/>
    <n v="0.2"/>
    <n v="4.0999999999999996"/>
    <n v="290083.19999999995"/>
    <x v="0"/>
  </r>
  <r>
    <n v="2016"/>
    <s v="SUB"/>
    <s v="Coal"/>
    <n v="70943"/>
    <n v="17.739999999999998"/>
    <n v="1258528.8199999998"/>
    <n v="0.21"/>
    <n v="5.2"/>
    <n v="368903.60000000003"/>
    <x v="0"/>
  </r>
  <r>
    <n v="2016"/>
    <s v="BIT"/>
    <s v="Coal"/>
    <n v="49420"/>
    <n v="22.39"/>
    <n v="1106513.8"/>
    <n v="0.47"/>
    <n v="10.3"/>
    <n v="509026.00000000006"/>
    <x v="0"/>
  </r>
  <r>
    <n v="2016"/>
    <s v="SUB"/>
    <s v="Coal"/>
    <n v="42342"/>
    <n v="17.545999999999999"/>
    <n v="742932.73199999996"/>
    <n v="0.19"/>
    <n v="4.5"/>
    <n v="190539"/>
    <x v="0"/>
  </r>
  <r>
    <n v="2016"/>
    <s v="BIT"/>
    <s v="Coal"/>
    <n v="122110"/>
    <n v="22.44"/>
    <n v="2740148.4000000004"/>
    <n v="0.47"/>
    <n v="10"/>
    <n v="1221100"/>
    <x v="0"/>
  </r>
  <r>
    <n v="2016"/>
    <s v="BIT"/>
    <s v="Coal"/>
    <n v="25290"/>
    <n v="20.53"/>
    <n v="519203.7"/>
    <n v="1.04"/>
    <n v="23.2"/>
    <n v="586728"/>
    <x v="0"/>
  </r>
  <r>
    <n v="2016"/>
    <s v="BIT"/>
    <s v="Coal"/>
    <n v="12444"/>
    <n v="24.21"/>
    <n v="301269.24"/>
    <n v="2.57"/>
    <n v="7"/>
    <n v="87108"/>
    <x v="0"/>
  </r>
  <r>
    <n v="2016"/>
    <s v="BIT"/>
    <s v="Coal"/>
    <n v="62908"/>
    <n v="23.99"/>
    <n v="1509162.92"/>
    <n v="3.08"/>
    <n v="7.2"/>
    <n v="452937.60000000003"/>
    <x v="0"/>
  </r>
  <r>
    <n v="2016"/>
    <s v="BIT"/>
    <s v="Coal"/>
    <n v="11887"/>
    <n v="26.09"/>
    <n v="310131.83"/>
    <n v="2.72"/>
    <n v="7.8"/>
    <n v="92718.599999999991"/>
    <x v="0"/>
  </r>
  <r>
    <n v="2016"/>
    <s v="BIT"/>
    <s v="Coal"/>
    <n v="118663"/>
    <n v="22.846"/>
    <n v="2710974.898"/>
    <n v="2.71"/>
    <n v="7.8"/>
    <n v="925571.4"/>
    <x v="0"/>
  </r>
  <r>
    <n v="2016"/>
    <s v="BIT"/>
    <s v="Coal"/>
    <n v="57376"/>
    <n v="23.3"/>
    <n v="1336860.8"/>
    <n v="1.32"/>
    <n v="5.9"/>
    <n v="338518.4"/>
    <x v="0"/>
  </r>
  <r>
    <n v="2016"/>
    <s v="BIT"/>
    <s v="Coal"/>
    <n v="32967"/>
    <n v="22"/>
    <n v="725274"/>
    <n v="0.48"/>
    <n v="7.2"/>
    <n v="237362.4"/>
    <x v="0"/>
  </r>
  <r>
    <n v="2016"/>
    <s v="BIT"/>
    <s v="Coal"/>
    <n v="83746"/>
    <n v="22.873999999999999"/>
    <n v="1915606.004"/>
    <n v="0.46"/>
    <n v="7.8"/>
    <n v="653218.79999999993"/>
    <x v="0"/>
  </r>
  <r>
    <n v="2016"/>
    <s v="BIT"/>
    <s v="Coal"/>
    <n v="183272"/>
    <n v="23.911000000000001"/>
    <n v="4382216.7920000004"/>
    <n v="1.22"/>
    <n v="8.5"/>
    <n v="1557812"/>
    <x v="0"/>
  </r>
  <r>
    <n v="2016"/>
    <s v="BIT"/>
    <s v="Coal"/>
    <n v="12892"/>
    <n v="23.838000000000001"/>
    <n v="307319.49599999998"/>
    <n v="2.7"/>
    <n v="7.8"/>
    <n v="100557.59999999999"/>
    <x v="0"/>
  </r>
  <r>
    <n v="2016"/>
    <s v="BIT"/>
    <s v="Coal"/>
    <n v="35519"/>
    <n v="25.957999999999998"/>
    <n v="922002.20199999993"/>
    <n v="2.79"/>
    <n v="7.8"/>
    <n v="277048.2"/>
    <x v="0"/>
  </r>
  <r>
    <n v="2016"/>
    <s v="BIT"/>
    <s v="Coal"/>
    <n v="116160"/>
    <n v="23.302"/>
    <n v="2706760.32"/>
    <n v="2.82"/>
    <n v="6.9"/>
    <n v="801504"/>
    <x v="0"/>
  </r>
  <r>
    <n v="2016"/>
    <s v="BIT"/>
    <s v="Coal"/>
    <n v="30212"/>
    <n v="22.552"/>
    <n v="681341.02399999998"/>
    <n v="2.86"/>
    <n v="8.1"/>
    <n v="244717.19999999998"/>
    <x v="0"/>
  </r>
  <r>
    <n v="2016"/>
    <s v="BIT"/>
    <s v="Coal"/>
    <n v="33732"/>
    <n v="22.08"/>
    <n v="744802.55999999994"/>
    <n v="0.41"/>
    <n v="6.2"/>
    <n v="209138.4"/>
    <x v="0"/>
  </r>
  <r>
    <n v="2016"/>
    <s v="BIT"/>
    <s v="Coal"/>
    <n v="33733"/>
    <n v="22.077999999999999"/>
    <n v="744757.174"/>
    <n v="0.44"/>
    <n v="6"/>
    <n v="202398"/>
    <x v="0"/>
  </r>
  <r>
    <n v="2016"/>
    <s v="BIT"/>
    <s v="Coal"/>
    <n v="90303"/>
    <n v="22.55"/>
    <n v="2036332.6500000001"/>
    <n v="2.4"/>
    <n v="8.1"/>
    <n v="731454.29999999993"/>
    <x v="0"/>
  </r>
  <r>
    <n v="2016"/>
    <s v="BIT"/>
    <s v="Coal"/>
    <n v="37421"/>
    <n v="23.43"/>
    <n v="876774.03"/>
    <n v="0.48"/>
    <n v="10.4"/>
    <n v="389178.4"/>
    <x v="0"/>
  </r>
  <r>
    <n v="2016"/>
    <s v="BIT"/>
    <s v="Coal"/>
    <n v="55868"/>
    <n v="23.756"/>
    <n v="1327200.2080000001"/>
    <n v="2.62"/>
    <n v="8.1"/>
    <n v="452530.8"/>
    <x v="0"/>
  </r>
  <r>
    <n v="2016"/>
    <s v="BIT"/>
    <s v="Coal"/>
    <n v="202844"/>
    <n v="25.853999999999999"/>
    <n v="5244328.7759999996"/>
    <n v="2.74"/>
    <n v="7.8"/>
    <n v="1582183.2"/>
    <x v="0"/>
  </r>
  <r>
    <n v="2016"/>
    <s v="BIT"/>
    <s v="Coal"/>
    <n v="56098"/>
    <n v="23.698"/>
    <n v="1329410.4040000001"/>
    <n v="2.59"/>
    <n v="8"/>
    <n v="448784"/>
    <x v="0"/>
  </r>
  <r>
    <n v="2016"/>
    <s v="BIT"/>
    <s v="Coal"/>
    <n v="234438"/>
    <n v="23.594000000000001"/>
    <n v="5531330.1720000003"/>
    <n v="2.61"/>
    <n v="7.9"/>
    <n v="1852060.2000000002"/>
    <x v="0"/>
  </r>
  <r>
    <n v="2016"/>
    <s v="BIT"/>
    <s v="Coal"/>
    <n v="33312"/>
    <n v="22.923999999999999"/>
    <n v="763644.28799999994"/>
    <n v="1.32"/>
    <n v="6"/>
    <n v="199872"/>
    <x v="0"/>
  </r>
  <r>
    <n v="2016"/>
    <s v="BIT"/>
    <s v="Coal"/>
    <n v="12779"/>
    <n v="25.861999999999998"/>
    <n v="330490.49799999996"/>
    <n v="2.52"/>
    <n v="7.7"/>
    <n v="98398.3"/>
    <x v="0"/>
  </r>
  <r>
    <n v="2016"/>
    <s v="BIT"/>
    <s v="Coal"/>
    <n v="12728"/>
    <n v="23.361999999999998"/>
    <n v="297351.53599999996"/>
    <n v="0.89"/>
    <n v="13.6"/>
    <n v="173100.79999999999"/>
    <x v="0"/>
  </r>
  <r>
    <n v="2016"/>
    <s v="BIT"/>
    <s v="Coal"/>
    <n v="50807"/>
    <n v="23.216000000000001"/>
    <n v="1179535.3120000002"/>
    <n v="1.34"/>
    <n v="6"/>
    <n v="304842"/>
    <x v="0"/>
  </r>
  <r>
    <n v="2016"/>
    <s v="BIT"/>
    <s v="Coal"/>
    <n v="12692"/>
    <n v="25.288"/>
    <n v="320955.29600000003"/>
    <n v="1.67"/>
    <n v="11.4"/>
    <n v="144688.80000000002"/>
    <x v="0"/>
  </r>
  <r>
    <n v="2016"/>
    <s v="SUB"/>
    <s v="Coal"/>
    <n v="16423"/>
    <n v="17.600000000000001"/>
    <n v="289044.80000000005"/>
    <n v="0.2"/>
    <n v="4.8"/>
    <n v="78830.399999999994"/>
    <x v="0"/>
  </r>
  <r>
    <n v="2016"/>
    <s v="SUB"/>
    <s v="Coal"/>
    <n v="98423"/>
    <n v="17.600000000000001"/>
    <n v="1732244.8"/>
    <n v="0.2"/>
    <n v="4.5"/>
    <n v="442903.5"/>
    <x v="0"/>
  </r>
  <r>
    <n v="2016"/>
    <s v="SUB"/>
    <s v="Coal"/>
    <n v="196039"/>
    <n v="17.399999999999999"/>
    <n v="3411078.5999999996"/>
    <n v="0.2"/>
    <n v="4.5"/>
    <n v="882175.5"/>
    <x v="0"/>
  </r>
  <r>
    <n v="2016"/>
    <s v="SUB"/>
    <s v="Coal"/>
    <n v="56557"/>
    <n v="17.399999999999999"/>
    <n v="984091.79999999993"/>
    <n v="0.2"/>
    <n v="4.5"/>
    <n v="254506.5"/>
    <x v="0"/>
  </r>
  <r>
    <n v="2016"/>
    <s v="SUB"/>
    <s v="Coal"/>
    <n v="157317"/>
    <n v="17.579999999999998"/>
    <n v="2765632.86"/>
    <n v="0.2"/>
    <n v="4.5"/>
    <n v="707926.5"/>
    <x v="0"/>
  </r>
  <r>
    <n v="2016"/>
    <s v="SUB"/>
    <s v="Coal"/>
    <n v="79618"/>
    <n v="17.739999999999998"/>
    <n v="1412423.3199999998"/>
    <n v="0.21"/>
    <n v="5.0999999999999996"/>
    <n v="406051.8"/>
    <x v="0"/>
  </r>
  <r>
    <n v="2016"/>
    <s v="SUB"/>
    <s v="Coal"/>
    <n v="377872"/>
    <n v="17.170000000000002"/>
    <n v="6488062.2400000002"/>
    <n v="0.2"/>
    <n v="4.5"/>
    <n v="1700424"/>
    <x v="0"/>
  </r>
  <r>
    <n v="2016"/>
    <s v="SUB"/>
    <s v="Coal"/>
    <n v="82479"/>
    <n v="17.22"/>
    <n v="1420288.38"/>
    <n v="0.2"/>
    <n v="4.5999999999999996"/>
    <n v="379403.39999999997"/>
    <x v="0"/>
  </r>
  <r>
    <n v="2016"/>
    <s v="SUB"/>
    <s v="Coal"/>
    <n v="165569"/>
    <n v="17.2"/>
    <n v="2847786.8"/>
    <n v="0.2"/>
    <n v="4.5"/>
    <n v="745060.5"/>
    <x v="0"/>
  </r>
  <r>
    <n v="2016"/>
    <s v="SUB"/>
    <s v="Coal"/>
    <n v="31089"/>
    <n v="17.489999999999998"/>
    <n v="543746.61"/>
    <n v="0.32"/>
    <n v="5.4"/>
    <n v="167880.6"/>
    <x v="0"/>
  </r>
  <r>
    <n v="2016"/>
    <s v="SUB"/>
    <s v="Coal"/>
    <n v="79539"/>
    <n v="17.489999999999998"/>
    <n v="1391137.1099999999"/>
    <n v="0.23"/>
    <n v="5.4"/>
    <n v="429510.60000000003"/>
    <x v="0"/>
  </r>
  <r>
    <n v="2016"/>
    <s v="SUB"/>
    <s v="Coal"/>
    <n v="62815"/>
    <n v="17.489999999999998"/>
    <n v="1098634.3499999999"/>
    <n v="0.24"/>
    <n v="4.7"/>
    <n v="295230.5"/>
    <x v="0"/>
  </r>
  <r>
    <n v="2016"/>
    <s v="SUB"/>
    <s v="Coal"/>
    <n v="160921"/>
    <n v="17.27"/>
    <n v="2779105.67"/>
    <n v="0.24"/>
    <n v="4.4000000000000004"/>
    <n v="708052.4"/>
    <x v="0"/>
  </r>
  <r>
    <n v="2016"/>
    <s v="SUB"/>
    <s v="Coal"/>
    <n v="412549"/>
    <n v="17.55"/>
    <n v="7240234.9500000002"/>
    <n v="0.2"/>
    <n v="4.5"/>
    <n v="1856470.5"/>
    <x v="0"/>
  </r>
  <r>
    <n v="2016"/>
    <s v="SUB"/>
    <s v="Coal"/>
    <n v="56122"/>
    <n v="17.547999999999998"/>
    <n v="984828.85599999991"/>
    <n v="0.2"/>
    <n v="4.5999999999999996"/>
    <n v="258161.19999999998"/>
    <x v="0"/>
  </r>
  <r>
    <n v="2016"/>
    <s v="SUB"/>
    <s v="Coal"/>
    <n v="15739"/>
    <n v="17.277000000000001"/>
    <n v="271922.70300000004"/>
    <n v="0.21"/>
    <n v="4.2"/>
    <n v="66103.8"/>
    <x v="0"/>
  </r>
  <r>
    <n v="2016"/>
    <s v="SUB"/>
    <s v="Coal"/>
    <n v="61630"/>
    <n v="17.986000000000001"/>
    <n v="1108477.18"/>
    <n v="0.24"/>
    <n v="4.8"/>
    <n v="295824"/>
    <x v="0"/>
  </r>
  <r>
    <n v="2016"/>
    <s v="SUB"/>
    <s v="Coal"/>
    <n v="38102"/>
    <n v="17.5"/>
    <n v="666785"/>
    <n v="0.2"/>
    <n v="4.5999999999999996"/>
    <n v="175269.19999999998"/>
    <x v="0"/>
  </r>
  <r>
    <n v="2016"/>
    <s v="SUB"/>
    <s v="Coal"/>
    <n v="29080"/>
    <n v="18"/>
    <n v="523440"/>
    <n v="0.23"/>
    <n v="4.8"/>
    <n v="139584"/>
    <x v="0"/>
  </r>
  <r>
    <n v="2016"/>
    <s v="SUB"/>
    <s v="Coal"/>
    <n v="15408"/>
    <n v="17.3"/>
    <n v="266558.40000000002"/>
    <n v="0.21"/>
    <n v="4.2"/>
    <n v="64713.600000000006"/>
    <x v="0"/>
  </r>
  <r>
    <n v="2016"/>
    <s v="BIT"/>
    <s v="Coal"/>
    <n v="125700"/>
    <n v="21.09"/>
    <n v="2651013"/>
    <n v="3.44"/>
    <n v="9"/>
    <n v="1131300"/>
    <x v="0"/>
  </r>
  <r>
    <n v="2016"/>
    <s v="BIT"/>
    <s v="Coal"/>
    <n v="28096"/>
    <n v="24.5"/>
    <n v="688352"/>
    <n v="4.24"/>
    <n v="11.6"/>
    <n v="325913.59999999998"/>
    <x v="0"/>
  </r>
  <r>
    <n v="2016"/>
    <s v="BIT"/>
    <s v="Coal"/>
    <n v="7429"/>
    <n v="23.39"/>
    <n v="173764.31"/>
    <n v="3.25"/>
    <n v="10.6"/>
    <n v="78747.399999999994"/>
    <x v="0"/>
  </r>
  <r>
    <n v="2016"/>
    <s v="BIT"/>
    <s v="Coal"/>
    <n v="10"/>
    <n v="19.79"/>
    <n v="197.89999999999998"/>
    <n v="3.49"/>
    <n v="14.9"/>
    <n v="149"/>
    <x v="0"/>
  </r>
  <r>
    <n v="2016"/>
    <s v="BIT"/>
    <s v="Coal"/>
    <n v="27"/>
    <n v="18.53"/>
    <n v="500.31000000000006"/>
    <n v="0.94"/>
    <n v="17.2"/>
    <n v="464.4"/>
    <x v="0"/>
  </r>
  <r>
    <n v="2016"/>
    <s v="BIT"/>
    <s v="Coal"/>
    <n v="2770"/>
    <n v="20.03"/>
    <n v="55483.100000000006"/>
    <n v="0.63"/>
    <n v="8.1"/>
    <n v="22437"/>
    <x v="0"/>
  </r>
  <r>
    <n v="2016"/>
    <s v="BIT"/>
    <s v="Coal"/>
    <n v="25"/>
    <n v="20.03"/>
    <n v="500.75"/>
    <n v="3.78"/>
    <n v="16.5"/>
    <n v="412.5"/>
    <x v="0"/>
  </r>
  <r>
    <n v="2016"/>
    <s v="BIT"/>
    <s v="Coal"/>
    <n v="19929"/>
    <n v="21.91"/>
    <n v="436644.39"/>
    <n v="3.41"/>
    <n v="9.6999999999999993"/>
    <n v="193311.3"/>
    <x v="0"/>
  </r>
  <r>
    <n v="2016"/>
    <s v="BIT"/>
    <s v="Coal"/>
    <n v="9723"/>
    <n v="18.78"/>
    <n v="182597.94"/>
    <n v="2.87"/>
    <n v="11.8"/>
    <n v="114731.40000000001"/>
    <x v="0"/>
  </r>
  <r>
    <n v="2016"/>
    <s v="BIT"/>
    <s v="Coal"/>
    <n v="3038"/>
    <n v="16.23"/>
    <n v="49306.74"/>
    <n v="2.83"/>
    <n v="22.2"/>
    <n v="67443.599999999991"/>
    <x v="0"/>
  </r>
  <r>
    <n v="2016"/>
    <s v="BIT"/>
    <s v="Coal"/>
    <n v="21897"/>
    <n v="15.72"/>
    <n v="344220.84"/>
    <n v="2.2400000000000002"/>
    <n v="23.2"/>
    <n v="508010.39999999997"/>
    <x v="0"/>
  </r>
  <r>
    <n v="2016"/>
    <s v="BIT"/>
    <s v="Coal"/>
    <n v="61861"/>
    <n v="22.402000000000001"/>
    <n v="1385810.122"/>
    <n v="2.94"/>
    <n v="8.4"/>
    <n v="519632.4"/>
    <x v="0"/>
  </r>
  <r>
    <n v="2016"/>
    <s v="BIT"/>
    <s v="Coal"/>
    <n v="79551"/>
    <n v="22.91"/>
    <n v="1822513.41"/>
    <n v="2.95"/>
    <n v="8.3000000000000007"/>
    <n v="660273.30000000005"/>
    <x v="0"/>
  </r>
  <r>
    <n v="2016"/>
    <s v="BIT"/>
    <s v="Coal"/>
    <n v="32898"/>
    <n v="22.686"/>
    <n v="746324.02800000005"/>
    <n v="3.07"/>
    <n v="8"/>
    <n v="263184"/>
    <x v="0"/>
  </r>
  <r>
    <n v="2016"/>
    <s v="BIT"/>
    <s v="Coal"/>
    <n v="49092"/>
    <n v="22.33"/>
    <n v="1096224.3599999999"/>
    <n v="2.65"/>
    <n v="8.5"/>
    <n v="417282"/>
    <x v="0"/>
  </r>
  <r>
    <n v="2016"/>
    <s v="BIT"/>
    <s v="Coal"/>
    <n v="156699"/>
    <n v="22.59"/>
    <n v="3539830.41"/>
    <n v="3.17"/>
    <n v="7.9"/>
    <n v="1237922.1000000001"/>
    <x v="0"/>
  </r>
  <r>
    <n v="2016"/>
    <s v="BIT"/>
    <s v="Coal"/>
    <n v="42374"/>
    <n v="23.53"/>
    <n v="997060.22000000009"/>
    <n v="3.25"/>
    <n v="7.7"/>
    <n v="326279.8"/>
    <x v="0"/>
  </r>
  <r>
    <n v="2016"/>
    <s v="BIT"/>
    <s v="Coal"/>
    <n v="32436"/>
    <n v="23.49"/>
    <n v="761921.6399999999"/>
    <n v="1.44"/>
    <n v="5.9"/>
    <n v="191372.40000000002"/>
    <x v="0"/>
  </r>
  <r>
    <n v="2016"/>
    <s v="BIT"/>
    <s v="Coal"/>
    <n v="22359"/>
    <n v="23.44"/>
    <n v="524094.96"/>
    <n v="3.38"/>
    <n v="7.3"/>
    <n v="163220.69999999998"/>
    <x v="0"/>
  </r>
  <r>
    <n v="2016"/>
    <s v="BIT"/>
    <s v="Coal"/>
    <n v="93710"/>
    <n v="23.16"/>
    <n v="2170323.6"/>
    <n v="3.28"/>
    <n v="7.5"/>
    <n v="702825"/>
    <x v="0"/>
  </r>
  <r>
    <n v="2016"/>
    <s v="SUB"/>
    <s v="Coal"/>
    <n v="97150"/>
    <n v="17.966000000000001"/>
    <n v="1745396.9000000001"/>
    <n v="0.25"/>
    <n v="4.7"/>
    <n v="456605"/>
    <x v="0"/>
  </r>
  <r>
    <n v="2016"/>
    <s v="BIT"/>
    <s v="Coal"/>
    <n v="30076"/>
    <n v="25.931999999999999"/>
    <n v="779930.83199999994"/>
    <n v="2.69"/>
    <n v="7.8"/>
    <n v="234592.8"/>
    <x v="0"/>
  </r>
  <r>
    <n v="2016"/>
    <s v="BIT"/>
    <s v="Coal"/>
    <n v="58984"/>
    <n v="23.364000000000001"/>
    <n v="1378102.176"/>
    <n v="3.04"/>
    <n v="7.7"/>
    <n v="454176.8"/>
    <x v="0"/>
  </r>
  <r>
    <n v="2016"/>
    <s v="BIT"/>
    <s v="Coal"/>
    <n v="232325"/>
    <n v="22.236000000000001"/>
    <n v="5165978.7"/>
    <n v="2.67"/>
    <n v="8.9"/>
    <n v="2067692.5"/>
    <x v="0"/>
  </r>
  <r>
    <n v="2016"/>
    <s v="BIT"/>
    <s v="Coal"/>
    <n v="174575"/>
    <n v="22.265999999999998"/>
    <n v="3887086.9499999997"/>
    <n v="2.96"/>
    <n v="9.1"/>
    <n v="1588632.5"/>
    <x v="0"/>
  </r>
  <r>
    <n v="2016"/>
    <s v="BIT"/>
    <s v="Coal"/>
    <n v="30007"/>
    <n v="23.276"/>
    <n v="698442.93200000003"/>
    <n v="3.48"/>
    <n v="7.8"/>
    <n v="234054.6"/>
    <x v="0"/>
  </r>
  <r>
    <n v="2016"/>
    <s v="SUB"/>
    <s v="Coal"/>
    <n v="88691"/>
    <n v="17.29"/>
    <n v="1533467.39"/>
    <n v="0.25"/>
    <n v="5.2"/>
    <n v="461193.2"/>
    <x v="0"/>
  </r>
  <r>
    <n v="2016"/>
    <s v="SUB"/>
    <s v="Coal"/>
    <n v="29786"/>
    <n v="17.484000000000002"/>
    <n v="520778.42400000006"/>
    <n v="0.21"/>
    <n v="4.7"/>
    <n v="139994.20000000001"/>
    <x v="0"/>
  </r>
  <r>
    <n v="2016"/>
    <s v="SUB"/>
    <s v="Coal"/>
    <n v="16360"/>
    <n v="17.795999999999999"/>
    <n v="291142.56"/>
    <n v="0.2"/>
    <n v="5.4"/>
    <n v="88344"/>
    <x v="0"/>
  </r>
  <r>
    <n v="2016"/>
    <s v="SUB"/>
    <s v="Coal"/>
    <n v="32761"/>
    <n v="17.972999999999999"/>
    <n v="588813.45299999998"/>
    <n v="0.31"/>
    <n v="5.3"/>
    <n v="173633.3"/>
    <x v="0"/>
  </r>
  <r>
    <n v="2016"/>
    <s v="SUB"/>
    <s v="Coal"/>
    <n v="48754"/>
    <n v="17.882999999999999"/>
    <n v="871867.78200000001"/>
    <n v="0.2"/>
    <n v="4.9000000000000004"/>
    <n v="238894.6"/>
    <x v="0"/>
  </r>
  <r>
    <n v="2016"/>
    <s v="SUB"/>
    <s v="Coal"/>
    <n v="48380"/>
    <n v="17.939"/>
    <n v="867888.82"/>
    <n v="0.26"/>
    <n v="5.0999999999999996"/>
    <n v="246737.99999999997"/>
    <x v="0"/>
  </r>
  <r>
    <n v="2016"/>
    <s v="SUB"/>
    <s v="Coal"/>
    <n v="64726"/>
    <n v="16.893000000000001"/>
    <n v="1093416.318"/>
    <n v="0.37"/>
    <n v="5.3"/>
    <n v="343047.8"/>
    <x v="0"/>
  </r>
  <r>
    <n v="2016"/>
    <s v="SUB"/>
    <s v="Coal"/>
    <n v="32870"/>
    <n v="17.196000000000002"/>
    <n v="565232.52"/>
    <n v="0.27"/>
    <n v="5"/>
    <n v="164350"/>
    <x v="0"/>
  </r>
  <r>
    <n v="2016"/>
    <s v="SUB"/>
    <s v="Coal"/>
    <n v="48987"/>
    <n v="17.888999999999999"/>
    <n v="876328.44299999997"/>
    <n v="0.24"/>
    <n v="5.0999999999999996"/>
    <n v="249833.69999999998"/>
    <x v="0"/>
  </r>
  <r>
    <n v="2016"/>
    <s v="SUB"/>
    <s v="Coal"/>
    <n v="81238"/>
    <n v="17.53"/>
    <n v="1424102.1400000001"/>
    <n v="0.19"/>
    <n v="4.4000000000000004"/>
    <n v="357447.2"/>
    <x v="0"/>
  </r>
  <r>
    <n v="2016"/>
    <s v="SUB"/>
    <s v="Coal"/>
    <n v="16248"/>
    <n v="17.454000000000001"/>
    <n v="283592.592"/>
    <n v="0.19"/>
    <n v="4.7"/>
    <n v="76365.600000000006"/>
    <x v="0"/>
  </r>
  <r>
    <n v="2016"/>
    <s v="SUB"/>
    <s v="Coal"/>
    <n v="32537"/>
    <n v="17.667000000000002"/>
    <n v="574831.179"/>
    <n v="0.24"/>
    <n v="5.9"/>
    <n v="191968.30000000002"/>
    <x v="0"/>
  </r>
  <r>
    <n v="2016"/>
    <s v="SUB"/>
    <s v="Coal"/>
    <n v="17704"/>
    <n v="17.579999999999998"/>
    <n v="311236.31999999995"/>
    <n v="0.35"/>
    <n v="6.9"/>
    <n v="122157.6"/>
    <x v="0"/>
  </r>
  <r>
    <n v="2016"/>
    <s v="SUB"/>
    <s v="Coal"/>
    <n v="70713"/>
    <n v="18.009"/>
    <n v="1273470.4170000001"/>
    <n v="0.26"/>
    <n v="4.8"/>
    <n v="339422.39999999997"/>
    <x v="0"/>
  </r>
  <r>
    <n v="2016"/>
    <s v="SUB"/>
    <s v="Coal"/>
    <n v="35577"/>
    <n v="17.498000000000001"/>
    <n v="622526.34600000002"/>
    <n v="0.21"/>
    <n v="4.8"/>
    <n v="170769.6"/>
    <x v="0"/>
  </r>
  <r>
    <n v="2016"/>
    <s v="SUB"/>
    <s v="Coal"/>
    <n v="17723"/>
    <n v="18.07"/>
    <n v="320254.61"/>
    <n v="0.32"/>
    <n v="4.7"/>
    <n v="83298.100000000006"/>
    <x v="0"/>
  </r>
  <r>
    <n v="2016"/>
    <s v="SUB"/>
    <s v="Coal"/>
    <n v="17750"/>
    <n v="17.751999999999999"/>
    <n v="315098"/>
    <n v="0.24"/>
    <n v="5.5"/>
    <n v="97625"/>
    <x v="0"/>
  </r>
  <r>
    <n v="2016"/>
    <s v="SUB"/>
    <s v="Coal"/>
    <n v="13994"/>
    <n v="17.8"/>
    <n v="249093.2"/>
    <n v="0.28999999999999998"/>
    <n v="5.3"/>
    <n v="74168.2"/>
    <x v="0"/>
  </r>
  <r>
    <n v="2016"/>
    <s v="SUB"/>
    <s v="Coal"/>
    <n v="14069"/>
    <n v="18.198"/>
    <n v="256027.66200000001"/>
    <n v="0.22"/>
    <n v="4.2"/>
    <n v="59089.8"/>
    <x v="0"/>
  </r>
  <r>
    <n v="2016"/>
    <s v="SUB"/>
    <s v="Coal"/>
    <n v="28161"/>
    <n v="17.146000000000001"/>
    <n v="482848.50599999999"/>
    <n v="0.24"/>
    <n v="4.8"/>
    <n v="135172.79999999999"/>
    <x v="0"/>
  </r>
  <r>
    <n v="2016"/>
    <s v="SUB"/>
    <s v="Coal"/>
    <n v="71335"/>
    <n v="16.696000000000002"/>
    <n v="1191009.1600000001"/>
    <n v="0.28999999999999998"/>
    <n v="5.0999999999999996"/>
    <n v="363808.5"/>
    <x v="0"/>
  </r>
  <r>
    <n v="2016"/>
    <s v="SUB"/>
    <s v="Coal"/>
    <n v="81999"/>
    <n v="17.72"/>
    <n v="1453022.2799999998"/>
    <n v="0.23"/>
    <n v="5.2"/>
    <n v="426394.8"/>
    <x v="0"/>
  </r>
  <r>
    <n v="2016"/>
    <s v="SUB"/>
    <s v="Coal"/>
    <n v="113314"/>
    <n v="17.75"/>
    <n v="2011323.5"/>
    <n v="0.21"/>
    <n v="5.2"/>
    <n v="589232.80000000005"/>
    <x v="0"/>
  </r>
  <r>
    <n v="2016"/>
    <s v="BIT"/>
    <s v="Coal"/>
    <n v="15000"/>
    <n v="21.97"/>
    <n v="329550"/>
    <n v="2.96"/>
    <n v="12.1"/>
    <n v="181500"/>
    <x v="0"/>
  </r>
  <r>
    <n v="2016"/>
    <s v="SUB"/>
    <s v="Coal"/>
    <n v="16033"/>
    <n v="17.82"/>
    <n v="285708.06"/>
    <n v="0.34"/>
    <n v="4.9000000000000004"/>
    <n v="78561.700000000012"/>
    <x v="0"/>
  </r>
  <r>
    <n v="2016"/>
    <s v="SUB"/>
    <s v="Coal"/>
    <n v="15789"/>
    <n v="18.21"/>
    <n v="287517.69"/>
    <n v="0.27"/>
    <n v="4.8"/>
    <n v="75787.199999999997"/>
    <x v="0"/>
  </r>
  <r>
    <n v="2016"/>
    <s v="SUB"/>
    <s v="Coal"/>
    <n v="15666"/>
    <n v="17.62"/>
    <n v="276034.92000000004"/>
    <n v="0.19"/>
    <n v="4.5"/>
    <n v="70497"/>
    <x v="0"/>
  </r>
  <r>
    <n v="2016"/>
    <s v="SUB"/>
    <s v="Coal"/>
    <n v="16311"/>
    <n v="17.420000000000002"/>
    <n v="284137.62000000005"/>
    <n v="0.21"/>
    <n v="3.7"/>
    <n v="60350.700000000004"/>
    <x v="0"/>
  </r>
  <r>
    <n v="2016"/>
    <s v="SUB"/>
    <s v="Coal"/>
    <n v="32585"/>
    <n v="16.71"/>
    <n v="544495.35"/>
    <n v="0.28999999999999998"/>
    <n v="6.2"/>
    <n v="202027"/>
    <x v="0"/>
  </r>
  <r>
    <n v="2016"/>
    <s v="SUB"/>
    <s v="Coal"/>
    <n v="48274"/>
    <n v="17.239999999999998"/>
    <n v="832243.75999999989"/>
    <n v="0.23"/>
    <n v="4.3"/>
    <n v="207578.19999999998"/>
    <x v="0"/>
  </r>
  <r>
    <n v="2016"/>
    <s v="SUB"/>
    <s v="Coal"/>
    <n v="49229"/>
    <n v="18.010000000000002"/>
    <n v="886614.29"/>
    <n v="0.21"/>
    <n v="4.8"/>
    <n v="236299.19999999998"/>
    <x v="0"/>
  </r>
  <r>
    <n v="2016"/>
    <s v="SUB"/>
    <s v="Coal"/>
    <n v="65300"/>
    <n v="17.260000000000002"/>
    <n v="1127078"/>
    <n v="0.22"/>
    <n v="4.4000000000000004"/>
    <n v="287320"/>
    <x v="0"/>
  </r>
  <r>
    <n v="2016"/>
    <s v="SUB"/>
    <s v="Coal"/>
    <n v="16006"/>
    <n v="17.420000000000002"/>
    <n v="278824.52"/>
    <n v="0.23"/>
    <n v="5.3"/>
    <n v="84831.8"/>
    <x v="0"/>
  </r>
  <r>
    <n v="2016"/>
    <s v="SUB"/>
    <s v="Coal"/>
    <n v="113187"/>
    <n v="17.736000000000001"/>
    <n v="2007484.632"/>
    <n v="0.3"/>
    <n v="5.3"/>
    <n v="599891.1"/>
    <x v="0"/>
  </r>
  <r>
    <n v="2016"/>
    <s v="SUB"/>
    <s v="Coal"/>
    <n v="14142"/>
    <n v="17.736000000000001"/>
    <n v="250822.51200000002"/>
    <n v="0.28999999999999998"/>
    <n v="5.2"/>
    <n v="73538.400000000009"/>
    <x v="0"/>
  </r>
  <r>
    <n v="2016"/>
    <s v="BIT"/>
    <s v="Coal"/>
    <n v="3881"/>
    <n v="23.478000000000002"/>
    <n v="91118.118000000002"/>
    <n v="1.28"/>
    <n v="12.1"/>
    <n v="46960.1"/>
    <x v="0"/>
  </r>
  <r>
    <n v="2016"/>
    <s v="BIT"/>
    <s v="Coal"/>
    <n v="55805"/>
    <n v="23.213000000000001"/>
    <n v="1295401.4650000001"/>
    <n v="3.47"/>
    <n v="7.8"/>
    <n v="435279"/>
    <x v="0"/>
  </r>
  <r>
    <n v="2016"/>
    <s v="BIT"/>
    <s v="Coal"/>
    <n v="44657"/>
    <n v="22.582000000000001"/>
    <n v="1008444.3740000001"/>
    <n v="3.23"/>
    <n v="7.8"/>
    <n v="348324.6"/>
    <x v="0"/>
  </r>
  <r>
    <n v="2016"/>
    <s v="BIT"/>
    <s v="Coal"/>
    <n v="73188"/>
    <n v="22.876000000000001"/>
    <n v="1674248.6880000001"/>
    <n v="2.96"/>
    <n v="8.3000000000000007"/>
    <n v="607460.4"/>
    <x v="0"/>
  </r>
  <r>
    <n v="2016"/>
    <s v="BIT"/>
    <s v="Coal"/>
    <n v="71289"/>
    <n v="22.59"/>
    <n v="1610418.51"/>
    <n v="3.22"/>
    <n v="11.2"/>
    <n v="798436.79999999993"/>
    <x v="0"/>
  </r>
  <r>
    <n v="2016"/>
    <s v="BIT"/>
    <s v="Coal"/>
    <n v="26810"/>
    <n v="23.038"/>
    <n v="617648.78"/>
    <n v="1.37"/>
    <n v="5.9"/>
    <n v="158179"/>
    <x v="0"/>
  </r>
  <r>
    <n v="2016"/>
    <s v="BIT"/>
    <s v="Coal"/>
    <n v="20922"/>
    <n v="25.347999999999999"/>
    <n v="530330.85600000003"/>
    <n v="3.89"/>
    <n v="9.6999999999999993"/>
    <n v="202943.4"/>
    <x v="0"/>
  </r>
  <r>
    <n v="2016"/>
    <s v="BIT"/>
    <s v="Coal"/>
    <n v="23880"/>
    <n v="22.526"/>
    <n v="537920.88"/>
    <n v="3.34"/>
    <n v="11"/>
    <n v="262680"/>
    <x v="0"/>
  </r>
  <r>
    <n v="2016"/>
    <s v="BIT"/>
    <s v="Coal"/>
    <n v="44570"/>
    <n v="22.193000000000001"/>
    <n v="989142.01"/>
    <n v="3.1"/>
    <n v="8.6"/>
    <n v="383302"/>
    <x v="0"/>
  </r>
  <r>
    <n v="2016"/>
    <s v="BIT"/>
    <s v="Coal"/>
    <n v="82344"/>
    <n v="22.547999999999998"/>
    <n v="1856692.5119999999"/>
    <n v="3.36"/>
    <n v="10.8"/>
    <n v="889315.20000000007"/>
    <x v="0"/>
  </r>
  <r>
    <n v="2016"/>
    <s v="BIT"/>
    <s v="Coal"/>
    <n v="12592"/>
    <n v="22.477"/>
    <n v="283030.38400000002"/>
    <n v="3.11"/>
    <n v="11.5"/>
    <n v="144808"/>
    <x v="0"/>
  </r>
  <r>
    <n v="2016"/>
    <s v="BIT"/>
    <s v="Coal"/>
    <n v="88399"/>
    <n v="22.754000000000001"/>
    <n v="2011430.8460000001"/>
    <n v="2.63"/>
    <n v="8.4"/>
    <n v="742551.6"/>
    <x v="0"/>
  </r>
  <r>
    <n v="2016"/>
    <s v="BIT"/>
    <s v="Coal"/>
    <n v="7947"/>
    <n v="22.937000000000001"/>
    <n v="182280.33900000001"/>
    <n v="2.98"/>
    <n v="8.3000000000000007"/>
    <n v="65960.100000000006"/>
    <x v="0"/>
  </r>
  <r>
    <n v="2016"/>
    <s v="BIT"/>
    <s v="Coal"/>
    <n v="8084"/>
    <n v="21.571000000000002"/>
    <n v="174379.96400000001"/>
    <n v="1.17"/>
    <n v="22.2"/>
    <n v="179464.8"/>
    <x v="0"/>
  </r>
  <r>
    <n v="2016"/>
    <s v="BIT"/>
    <s v="Coal"/>
    <n v="6207"/>
    <n v="21.082999999999998"/>
    <n v="130862.181"/>
    <n v="0.83"/>
    <n v="19.399999999999999"/>
    <n v="120415.79999999999"/>
    <x v="0"/>
  </r>
  <r>
    <n v="2016"/>
    <s v="BIT"/>
    <s v="Coal"/>
    <n v="77283"/>
    <n v="23.268999999999998"/>
    <n v="1798298.1269999999"/>
    <n v="2.8"/>
    <n v="8.6999999999999993"/>
    <n v="672362.1"/>
    <x v="0"/>
  </r>
  <r>
    <n v="2016"/>
    <s v="BIT"/>
    <s v="Coal"/>
    <n v="44486"/>
    <n v="23.556999999999999"/>
    <n v="1047956.7019999999"/>
    <n v="2.5499999999999998"/>
    <n v="8.8000000000000007"/>
    <n v="391476.80000000005"/>
    <x v="0"/>
  </r>
  <r>
    <n v="2016"/>
    <s v="BIT"/>
    <s v="Coal"/>
    <n v="187318"/>
    <n v="24.161999999999999"/>
    <n v="4525977.5159999998"/>
    <n v="3.62"/>
    <n v="9.9"/>
    <n v="1854448.2"/>
    <x v="0"/>
  </r>
  <r>
    <n v="2016"/>
    <s v="BIT"/>
    <s v="Coal"/>
    <n v="49863"/>
    <n v="22.420999999999999"/>
    <n v="1117978.3229999999"/>
    <n v="3.01"/>
    <n v="9.6"/>
    <n v="478684.8"/>
    <x v="0"/>
  </r>
  <r>
    <n v="2016"/>
    <s v="BIT"/>
    <s v="Coal"/>
    <n v="1551"/>
    <n v="21.89"/>
    <n v="33951.39"/>
    <n v="3.11"/>
    <n v="8.9"/>
    <n v="13803.900000000001"/>
    <x v="0"/>
  </r>
  <r>
    <n v="2016"/>
    <s v="BIT"/>
    <s v="Coal"/>
    <n v="20104"/>
    <n v="22.486999999999998"/>
    <n v="452078.64799999999"/>
    <n v="3.12"/>
    <n v="10"/>
    <n v="201040"/>
    <x v="0"/>
  </r>
  <r>
    <n v="2016"/>
    <s v="BIT"/>
    <s v="Coal"/>
    <n v="9529"/>
    <n v="23.428000000000001"/>
    <n v="223245.41200000001"/>
    <n v="2.56"/>
    <n v="8.9"/>
    <n v="84808.1"/>
    <x v="0"/>
  </r>
  <r>
    <n v="2016"/>
    <s v="BIT"/>
    <s v="Coal"/>
    <n v="12621"/>
    <n v="23.105"/>
    <n v="291608.20500000002"/>
    <n v="2.76"/>
    <n v="8.6999999999999993"/>
    <n v="109802.7"/>
    <x v="0"/>
  </r>
  <r>
    <n v="2016"/>
    <s v="BIT"/>
    <s v="Coal"/>
    <n v="31624"/>
    <n v="23.77"/>
    <n v="751702.48"/>
    <n v="2.74"/>
    <n v="8.6999999999999993"/>
    <n v="275128.8"/>
    <x v="0"/>
  </r>
  <r>
    <n v="2016"/>
    <s v="BIT"/>
    <s v="Coal"/>
    <n v="15011"/>
    <n v="22.448"/>
    <n v="336966.92800000001"/>
    <n v="3.92"/>
    <n v="9.6999999999999993"/>
    <n v="145606.69999999998"/>
    <x v="0"/>
  </r>
  <r>
    <n v="2016"/>
    <s v="BIT"/>
    <s v="Coal"/>
    <n v="7599"/>
    <n v="23.62"/>
    <n v="179488.38"/>
    <n v="2.88"/>
    <n v="8.1999999999999993"/>
    <n v="62311.799999999996"/>
    <x v="0"/>
  </r>
  <r>
    <n v="2016"/>
    <s v="BIT"/>
    <s v="Coal"/>
    <n v="27711"/>
    <n v="22.33"/>
    <n v="618786.63"/>
    <n v="2.72"/>
    <n v="9"/>
    <n v="249399"/>
    <x v="0"/>
  </r>
  <r>
    <n v="2016"/>
    <s v="BIT"/>
    <s v="Coal"/>
    <n v="113969"/>
    <n v="23.436"/>
    <n v="2670977.4840000002"/>
    <n v="2.72"/>
    <n v="8.1999999999999993"/>
    <n v="934545.79999999993"/>
    <x v="0"/>
  </r>
  <r>
    <n v="2016"/>
    <s v="BIT"/>
    <s v="Coal"/>
    <n v="98973"/>
    <n v="23.2"/>
    <n v="2296173.6"/>
    <n v="3.1"/>
    <n v="9"/>
    <n v="890757"/>
    <x v="0"/>
  </r>
  <r>
    <n v="2016"/>
    <s v="BIT"/>
    <s v="Coal"/>
    <n v="58434"/>
    <n v="23.802"/>
    <n v="1390846.068"/>
    <n v="2.83"/>
    <n v="7.9"/>
    <n v="461628.60000000003"/>
    <x v="0"/>
  </r>
  <r>
    <n v="2016"/>
    <s v="BIT"/>
    <s v="Coal"/>
    <n v="160629"/>
    <n v="23.608000000000001"/>
    <n v="3792129.432"/>
    <n v="2.86"/>
    <n v="8.1999999999999993"/>
    <n v="1317157.7999999998"/>
    <x v="0"/>
  </r>
  <r>
    <n v="2016"/>
    <s v="SUB"/>
    <s v="Coal"/>
    <n v="111473"/>
    <n v="17.78"/>
    <n v="1981989.9400000002"/>
    <n v="0.2"/>
    <n v="5.2"/>
    <n v="579659.6"/>
    <x v="0"/>
  </r>
  <r>
    <n v="2016"/>
    <s v="SUB"/>
    <s v="Coal"/>
    <n v="205692"/>
    <n v="17.8"/>
    <n v="3661317.6"/>
    <n v="0.32"/>
    <n v="5.0999999999999996"/>
    <n v="1049029.2"/>
    <x v="0"/>
  </r>
  <r>
    <n v="2016"/>
    <s v="SUB"/>
    <s v="Coal"/>
    <n v="47775"/>
    <n v="18.042000000000002"/>
    <n v="861956.55"/>
    <n v="0.23"/>
    <n v="4.4000000000000004"/>
    <n v="210210.00000000003"/>
    <x v="0"/>
  </r>
  <r>
    <n v="2016"/>
    <s v="BIT"/>
    <s v="Coal"/>
    <n v="24440"/>
    <n v="24.34"/>
    <n v="594869.6"/>
    <n v="3.44"/>
    <n v="9.8000000000000007"/>
    <n v="239512.00000000003"/>
    <x v="0"/>
  </r>
  <r>
    <n v="2016"/>
    <s v="BIT"/>
    <s v="Coal"/>
    <n v="14887"/>
    <n v="24.52"/>
    <n v="365029.24"/>
    <n v="3.27"/>
    <n v="8.9"/>
    <n v="132494.30000000002"/>
    <x v="0"/>
  </r>
  <r>
    <n v="2016"/>
    <s v="BIT"/>
    <s v="Coal"/>
    <n v="24164"/>
    <n v="24.33"/>
    <n v="587910.12"/>
    <n v="3.46"/>
    <n v="9.8000000000000007"/>
    <n v="236807.2"/>
    <x v="0"/>
  </r>
  <r>
    <n v="2016"/>
    <s v="BIT"/>
    <s v="Coal"/>
    <n v="10485"/>
    <n v="23.74"/>
    <n v="248913.9"/>
    <n v="1.31"/>
    <n v="12.3"/>
    <n v="128965.50000000001"/>
    <x v="0"/>
  </r>
  <r>
    <n v="2016"/>
    <s v="BIT"/>
    <s v="Coal"/>
    <n v="21454"/>
    <n v="24.73"/>
    <n v="530557.42000000004"/>
    <n v="1.95"/>
    <n v="10.4"/>
    <n v="223121.6"/>
    <x v="0"/>
  </r>
  <r>
    <n v="2016"/>
    <s v="BIT"/>
    <s v="Coal"/>
    <n v="18426"/>
    <n v="24.94"/>
    <n v="459544.44"/>
    <n v="1.93"/>
    <n v="10.1"/>
    <n v="186102.6"/>
    <x v="0"/>
  </r>
  <r>
    <n v="2016"/>
    <s v="SUB"/>
    <s v="Coal"/>
    <n v="30335"/>
    <n v="17.899999999999999"/>
    <n v="542996.5"/>
    <n v="0.28000000000000003"/>
    <n v="5"/>
    <n v="151675"/>
    <x v="0"/>
  </r>
  <r>
    <n v="2016"/>
    <s v="SUB"/>
    <s v="Coal"/>
    <n v="44522"/>
    <n v="16.71"/>
    <n v="743962.62"/>
    <n v="0.28999999999999998"/>
    <n v="6.1"/>
    <n v="271584.2"/>
    <x v="0"/>
  </r>
  <r>
    <n v="2016"/>
    <s v="SUB"/>
    <s v="Coal"/>
    <n v="59922"/>
    <n v="16.77"/>
    <n v="1004891.94"/>
    <n v="0.31"/>
    <n v="6"/>
    <n v="359532"/>
    <x v="0"/>
  </r>
  <r>
    <n v="2016"/>
    <s v="BIT"/>
    <s v="Coal"/>
    <n v="9492"/>
    <n v="22.1"/>
    <n v="209773.2"/>
    <n v="0.6"/>
    <n v="6.1"/>
    <n v="57901.2"/>
    <x v="0"/>
  </r>
  <r>
    <n v="2016"/>
    <s v="BIT"/>
    <s v="Coal"/>
    <n v="45725"/>
    <n v="24.672000000000001"/>
    <n v="1128127.2"/>
    <n v="0.53"/>
    <n v="9.4"/>
    <n v="429815"/>
    <x v="0"/>
  </r>
  <r>
    <n v="2016"/>
    <s v="BIT"/>
    <s v="Coal"/>
    <n v="8580"/>
    <n v="24.643999999999998"/>
    <n v="211445.52"/>
    <n v="0.79"/>
    <n v="12.1"/>
    <n v="103818"/>
    <x v="0"/>
  </r>
  <r>
    <n v="2016"/>
    <s v="BIT"/>
    <s v="Coal"/>
    <n v="11636"/>
    <n v="25.225999999999999"/>
    <n v="293529.73599999998"/>
    <n v="0.93"/>
    <n v="10"/>
    <n v="116360"/>
    <x v="0"/>
  </r>
  <r>
    <n v="2016"/>
    <s v="BIT"/>
    <s v="Coal"/>
    <n v="7482"/>
    <n v="26.17"/>
    <n v="195803.94"/>
    <n v="2.77"/>
    <n v="7.8"/>
    <n v="58359.6"/>
    <x v="0"/>
  </r>
  <r>
    <n v="2016"/>
    <s v="BIT"/>
    <s v="Coal"/>
    <n v="30705"/>
    <n v="25.79"/>
    <n v="791881.95"/>
    <n v="2.79"/>
    <n v="8.1999999999999993"/>
    <n v="251780.99999999997"/>
    <x v="0"/>
  </r>
  <r>
    <n v="2016"/>
    <s v="BIT"/>
    <s v="Coal"/>
    <n v="27162"/>
    <n v="25.82"/>
    <n v="701322.84"/>
    <n v="2.7"/>
    <n v="7.9"/>
    <n v="214579.80000000002"/>
    <x v="0"/>
  </r>
  <r>
    <n v="2016"/>
    <s v="BIT"/>
    <s v="Coal"/>
    <n v="173160"/>
    <n v="25.86"/>
    <n v="4477917.5999999996"/>
    <n v="2.73"/>
    <n v="7.8"/>
    <n v="1350648"/>
    <x v="0"/>
  </r>
  <r>
    <n v="2016"/>
    <s v="BIT"/>
    <s v="Coal"/>
    <n v="47690"/>
    <n v="21.18"/>
    <n v="1010074.2"/>
    <n v="0.73"/>
    <n v="8.6999999999999993"/>
    <n v="414902.99999999994"/>
    <x v="0"/>
  </r>
  <r>
    <n v="2016"/>
    <s v="SUB"/>
    <s v="Coal"/>
    <n v="15790"/>
    <n v="17.934000000000001"/>
    <n v="283177.86000000004"/>
    <n v="0.28000000000000003"/>
    <n v="5.0999999999999996"/>
    <n v="80529"/>
    <x v="0"/>
  </r>
  <r>
    <n v="2016"/>
    <s v="SUB"/>
    <s v="Coal"/>
    <n v="15872"/>
    <n v="17.8"/>
    <n v="282521.60000000003"/>
    <n v="0.31"/>
    <n v="5.0999999999999996"/>
    <n v="80947.199999999997"/>
    <x v="0"/>
  </r>
  <r>
    <n v="2016"/>
    <s v="SUB"/>
    <s v="Coal"/>
    <n v="15909"/>
    <n v="17.821999999999999"/>
    <n v="283530.19799999997"/>
    <n v="0.33"/>
    <n v="5.0999999999999996"/>
    <n v="81135.899999999994"/>
    <x v="0"/>
  </r>
  <r>
    <n v="2016"/>
    <s v="SUB"/>
    <s v="Coal"/>
    <n v="16060"/>
    <n v="17.780999999999999"/>
    <n v="285562.86"/>
    <n v="0.33"/>
    <n v="5.7"/>
    <n v="91542"/>
    <x v="0"/>
  </r>
  <r>
    <n v="2016"/>
    <s v="SUB"/>
    <s v="Coal"/>
    <n v="31223"/>
    <n v="17.667000000000002"/>
    <n v="551616.74100000004"/>
    <n v="0.32"/>
    <n v="4.9000000000000004"/>
    <n v="152992.70000000001"/>
    <x v="0"/>
  </r>
  <r>
    <n v="2016"/>
    <s v="BIT"/>
    <s v="Coal"/>
    <n v="12040"/>
    <n v="24.736000000000001"/>
    <n v="297821.44"/>
    <n v="0.72"/>
    <n v="12.5"/>
    <n v="150500"/>
    <x v="0"/>
  </r>
  <r>
    <n v="2016"/>
    <s v="SUB"/>
    <s v="Coal"/>
    <n v="29717"/>
    <n v="18.327999999999999"/>
    <n v="544653.17599999998"/>
    <n v="0.27"/>
    <n v="4.9000000000000004"/>
    <n v="145613.30000000002"/>
    <x v="0"/>
  </r>
  <r>
    <n v="2016"/>
    <s v="SUB"/>
    <s v="Coal"/>
    <n v="15958"/>
    <n v="17.731999999999999"/>
    <n v="282967.25599999999"/>
    <n v="0.25"/>
    <n v="5.0999999999999996"/>
    <n v="81385.799999999988"/>
    <x v="0"/>
  </r>
  <r>
    <n v="2016"/>
    <s v="SUB"/>
    <s v="Coal"/>
    <n v="15771"/>
    <n v="17.638000000000002"/>
    <n v="278168.89800000004"/>
    <n v="0.33"/>
    <n v="5.0999999999999996"/>
    <n v="80432.099999999991"/>
    <x v="0"/>
  </r>
  <r>
    <n v="2016"/>
    <s v="SUB"/>
    <s v="Coal"/>
    <n v="15617"/>
    <n v="17.952000000000002"/>
    <n v="280356.38400000002"/>
    <n v="0.31"/>
    <n v="5.4"/>
    <n v="84331.8"/>
    <x v="0"/>
  </r>
  <r>
    <n v="2016"/>
    <s v="SUB"/>
    <s v="Coal"/>
    <n v="79580"/>
    <n v="17.748000000000001"/>
    <n v="1412385.84"/>
    <n v="0.2"/>
    <n v="5"/>
    <n v="397900"/>
    <x v="0"/>
  </r>
  <r>
    <n v="2016"/>
    <s v="SUB"/>
    <s v="Coal"/>
    <n v="79404"/>
    <n v="17.52"/>
    <n v="1391158.08"/>
    <n v="0.19"/>
    <n v="4.5"/>
    <n v="357318"/>
    <x v="0"/>
  </r>
  <r>
    <n v="2016"/>
    <s v="SUB"/>
    <s v="Coal"/>
    <n v="47729"/>
    <n v="18.073"/>
    <n v="862606.21700000006"/>
    <n v="0.19"/>
    <n v="4.3"/>
    <n v="205234.69999999998"/>
    <x v="0"/>
  </r>
  <r>
    <n v="2016"/>
    <s v="SUB"/>
    <s v="Coal"/>
    <n v="31847"/>
    <n v="17.977"/>
    <n v="572513.51899999997"/>
    <n v="0.22"/>
    <n v="4.7"/>
    <n v="149680.9"/>
    <x v="0"/>
  </r>
  <r>
    <n v="2016"/>
    <s v="BIT"/>
    <s v="Coal"/>
    <n v="60698"/>
    <n v="25.927"/>
    <n v="1573717.0460000001"/>
    <n v="2.66"/>
    <n v="7.8"/>
    <n v="473444.39999999997"/>
    <x v="0"/>
  </r>
  <r>
    <n v="2016"/>
    <s v="SUB"/>
    <s v="Coal"/>
    <n v="15724"/>
    <n v="18"/>
    <n v="283032"/>
    <n v="0.3"/>
    <n v="5"/>
    <n v="78620"/>
    <x v="0"/>
  </r>
  <r>
    <n v="2016"/>
    <s v="SUB"/>
    <s v="Coal"/>
    <n v="62964"/>
    <n v="17.643999999999998"/>
    <n v="1110936.8159999999"/>
    <n v="0.2"/>
    <n v="4.4000000000000004"/>
    <n v="277041.60000000003"/>
    <x v="0"/>
  </r>
  <r>
    <n v="2016"/>
    <s v="SUB"/>
    <s v="Coal"/>
    <n v="29971"/>
    <n v="17.655000000000001"/>
    <n v="529138.005"/>
    <n v="0.22"/>
    <n v="5.5"/>
    <n v="164840.5"/>
    <x v="0"/>
  </r>
  <r>
    <n v="2016"/>
    <s v="SUB"/>
    <s v="Coal"/>
    <n v="31307"/>
    <n v="17.832000000000001"/>
    <n v="558266.424"/>
    <n v="0.21"/>
    <n v="4.8"/>
    <n v="150273.60000000001"/>
    <x v="0"/>
  </r>
  <r>
    <n v="2016"/>
    <s v="SUB"/>
    <s v="Coal"/>
    <n v="15796"/>
    <n v="17.352"/>
    <n v="274092.19199999998"/>
    <n v="0.21"/>
    <n v="4.4000000000000004"/>
    <n v="69502.400000000009"/>
    <x v="0"/>
  </r>
  <r>
    <n v="2016"/>
    <s v="SUB"/>
    <s v="Coal"/>
    <n v="31538"/>
    <n v="18"/>
    <n v="567684"/>
    <n v="0.28999999999999998"/>
    <n v="4.7"/>
    <n v="148228.6"/>
    <x v="0"/>
  </r>
  <r>
    <n v="2016"/>
    <s v="SUB"/>
    <s v="Coal"/>
    <n v="31313"/>
    <n v="18.071000000000002"/>
    <n v="565857.223"/>
    <n v="0.34"/>
    <n v="5"/>
    <n v="156565"/>
    <x v="0"/>
  </r>
  <r>
    <n v="2016"/>
    <s v="BIT"/>
    <s v="Coal"/>
    <n v="20883"/>
    <n v="25.981999999999999"/>
    <n v="542582.10600000003"/>
    <n v="2.68"/>
    <n v="7.6"/>
    <n v="158710.79999999999"/>
    <x v="0"/>
  </r>
  <r>
    <n v="2016"/>
    <s v="SUB"/>
    <s v="Coal"/>
    <n v="111276"/>
    <n v="17.77"/>
    <n v="1977374.52"/>
    <n v="0.25"/>
    <n v="5.4"/>
    <n v="600890.4"/>
    <x v="0"/>
  </r>
  <r>
    <n v="2016"/>
    <s v="SUB"/>
    <s v="Coal"/>
    <n v="31086"/>
    <n v="17.600000000000001"/>
    <n v="547113.60000000009"/>
    <n v="0.19"/>
    <n v="4.4000000000000004"/>
    <n v="136778.40000000002"/>
    <x v="0"/>
  </r>
  <r>
    <n v="2016"/>
    <s v="SUB"/>
    <s v="Coal"/>
    <n v="30243"/>
    <n v="17.7"/>
    <n v="535301.1"/>
    <n v="0.31"/>
    <n v="5.2"/>
    <n v="157263.6"/>
    <x v="0"/>
  </r>
  <r>
    <n v="2016"/>
    <s v="SUB"/>
    <s v="Coal"/>
    <n v="15413"/>
    <n v="18.100000000000001"/>
    <n v="278975.30000000005"/>
    <n v="0.27"/>
    <n v="4.8"/>
    <n v="73982.399999999994"/>
    <x v="0"/>
  </r>
  <r>
    <n v="2016"/>
    <s v="SUB"/>
    <s v="Coal"/>
    <n v="14964"/>
    <n v="17.899999999999999"/>
    <n v="267855.59999999998"/>
    <n v="0.25"/>
    <n v="4.5999999999999996"/>
    <n v="68834.399999999994"/>
    <x v="0"/>
  </r>
  <r>
    <n v="2016"/>
    <s v="BIT"/>
    <s v="Coal"/>
    <n v="15570"/>
    <n v="26.1"/>
    <n v="406377"/>
    <n v="2.81"/>
    <n v="7.6"/>
    <n v="118332"/>
    <x v="0"/>
  </r>
  <r>
    <n v="2016"/>
    <s v="SUB"/>
    <s v="Coal"/>
    <n v="14715"/>
    <n v="18.2"/>
    <n v="267813"/>
    <n v="0.24"/>
    <n v="4"/>
    <n v="58860"/>
    <x v="0"/>
  </r>
  <r>
    <n v="2016"/>
    <s v="SUB"/>
    <s v="Coal"/>
    <n v="15593"/>
    <n v="17.600000000000001"/>
    <n v="274436.80000000005"/>
    <n v="0.38"/>
    <n v="5.3"/>
    <n v="82642.899999999994"/>
    <x v="0"/>
  </r>
  <r>
    <n v="2016"/>
    <s v="SUB"/>
    <s v="Coal"/>
    <n v="31326"/>
    <n v="17.8"/>
    <n v="557602.80000000005"/>
    <n v="0.23"/>
    <n v="5.2"/>
    <n v="162895.20000000001"/>
    <x v="0"/>
  </r>
  <r>
    <n v="2016"/>
    <s v="SUB"/>
    <s v="Coal"/>
    <n v="31240"/>
    <n v="17.7"/>
    <n v="552948"/>
    <n v="0.21"/>
    <n v="5.0999999999999996"/>
    <n v="159324"/>
    <x v="0"/>
  </r>
  <r>
    <n v="2016"/>
    <s v="BIT"/>
    <s v="Coal"/>
    <n v="35871"/>
    <n v="26.056000000000001"/>
    <n v="934654.77600000007"/>
    <n v="2.4900000000000002"/>
    <n v="7.5"/>
    <n v="269032.5"/>
    <x v="0"/>
  </r>
  <r>
    <n v="2016"/>
    <s v="SUB"/>
    <s v="Coal"/>
    <n v="73391"/>
    <n v="17.7"/>
    <n v="1299020.7"/>
    <n v="0.23"/>
    <n v="5.5"/>
    <n v="403650.5"/>
    <x v="0"/>
  </r>
  <r>
    <n v="2016"/>
    <s v="SUB"/>
    <s v="Coal"/>
    <n v="60048"/>
    <n v="18.84"/>
    <n v="1131304.32"/>
    <n v="0.34"/>
    <n v="4.2"/>
    <n v="252201.60000000001"/>
    <x v="0"/>
  </r>
  <r>
    <n v="2016"/>
    <s v="SUB"/>
    <s v="Coal"/>
    <n v="51026"/>
    <n v="18.018000000000001"/>
    <n v="919386.46799999999"/>
    <n v="0.24"/>
    <n v="4.9000000000000004"/>
    <n v="250027.40000000002"/>
    <x v="0"/>
  </r>
  <r>
    <n v="2016"/>
    <s v="SUB"/>
    <s v="Coal"/>
    <n v="43611"/>
    <n v="17.809999999999999"/>
    <n v="776711.90999999992"/>
    <n v="0.24"/>
    <n v="5.4"/>
    <n v="235499.40000000002"/>
    <x v="0"/>
  </r>
  <r>
    <n v="2016"/>
    <s v="SUB"/>
    <s v="Coal"/>
    <n v="58990"/>
    <n v="19.07"/>
    <n v="1124939.3"/>
    <n v="0.33"/>
    <n v="4.7"/>
    <n v="277253"/>
    <x v="0"/>
  </r>
  <r>
    <n v="2016"/>
    <s v="SUB"/>
    <s v="Coal"/>
    <n v="179292"/>
    <n v="17.97"/>
    <n v="3221877.2399999998"/>
    <n v="0.27"/>
    <n v="4.9000000000000004"/>
    <n v="878530.8"/>
    <x v="0"/>
  </r>
  <r>
    <n v="2016"/>
    <s v="SUB"/>
    <s v="Coal"/>
    <n v="88121"/>
    <n v="18.920000000000002"/>
    <n v="1667249.32"/>
    <n v="0.32"/>
    <n v="4.3"/>
    <n v="378920.3"/>
    <x v="0"/>
  </r>
  <r>
    <n v="2016"/>
    <s v="SUB"/>
    <s v="Coal"/>
    <n v="13153"/>
    <n v="17.62"/>
    <n v="231755.86000000002"/>
    <n v="0.19"/>
    <n v="4.7"/>
    <n v="61819.100000000006"/>
    <x v="0"/>
  </r>
  <r>
    <n v="2016"/>
    <s v="SUB"/>
    <s v="Coal"/>
    <n v="51636"/>
    <n v="18.03"/>
    <n v="930997.08000000007"/>
    <n v="0.23"/>
    <n v="4.7"/>
    <n v="242689.2"/>
    <x v="0"/>
  </r>
  <r>
    <n v="2016"/>
    <s v="SUB"/>
    <s v="Coal"/>
    <n v="78015"/>
    <n v="18.04"/>
    <n v="1407390.5999999999"/>
    <n v="0.26"/>
    <n v="4.3"/>
    <n v="335464.5"/>
    <x v="0"/>
  </r>
  <r>
    <n v="2016"/>
    <s v="SUB"/>
    <s v="Coal"/>
    <n v="12752"/>
    <n v="17.78"/>
    <n v="226730.56000000003"/>
    <n v="0.3"/>
    <n v="4.7"/>
    <n v="59934.400000000001"/>
    <x v="0"/>
  </r>
  <r>
    <n v="2016"/>
    <s v="SUB"/>
    <s v="Coal"/>
    <n v="46042"/>
    <n v="17.809999999999999"/>
    <n v="820008.0199999999"/>
    <n v="0.22"/>
    <n v="5.2"/>
    <n v="239418.4"/>
    <x v="0"/>
  </r>
  <r>
    <n v="2016"/>
    <s v="SUB"/>
    <s v="Coal"/>
    <n v="30478"/>
    <n v="17.53"/>
    <n v="534279.34000000008"/>
    <n v="0.2"/>
    <n v="4.8"/>
    <n v="146294.39999999999"/>
    <x v="0"/>
  </r>
  <r>
    <n v="2016"/>
    <s v="SUB"/>
    <s v="Coal"/>
    <n v="16199"/>
    <n v="17.68"/>
    <n v="286398.32"/>
    <n v="0.31"/>
    <n v="6.4"/>
    <n v="103673.60000000001"/>
    <x v="0"/>
  </r>
  <r>
    <n v="2016"/>
    <s v="SUB"/>
    <s v="Coal"/>
    <n v="80110"/>
    <n v="17.84"/>
    <n v="1429162.4"/>
    <n v="0.27"/>
    <n v="4.8"/>
    <n v="384528"/>
    <x v="0"/>
  </r>
  <r>
    <n v="2016"/>
    <s v="SUB"/>
    <s v="Coal"/>
    <n v="32238"/>
    <n v="18.03"/>
    <n v="581251.14"/>
    <n v="0.22"/>
    <n v="4.8"/>
    <n v="154742.39999999999"/>
    <x v="0"/>
  </r>
  <r>
    <n v="2016"/>
    <s v="SUB"/>
    <s v="Coal"/>
    <n v="32791"/>
    <n v="18.079999999999998"/>
    <n v="592861.27999999991"/>
    <n v="0.25"/>
    <n v="4.4000000000000004"/>
    <n v="144280.40000000002"/>
    <x v="0"/>
  </r>
  <r>
    <n v="2016"/>
    <s v="SUB"/>
    <s v="Coal"/>
    <n v="46065"/>
    <n v="17.850000000000001"/>
    <n v="822260.25000000012"/>
    <n v="0.21"/>
    <n v="5"/>
    <n v="230325"/>
    <x v="0"/>
  </r>
  <r>
    <n v="2016"/>
    <s v="SUB"/>
    <s v="Coal"/>
    <n v="15101"/>
    <n v="17.239999999999998"/>
    <n v="260341.24"/>
    <n v="0.21"/>
    <n v="4.0999999999999996"/>
    <n v="61914.099999999991"/>
    <x v="0"/>
  </r>
  <r>
    <n v="2016"/>
    <s v="SUB"/>
    <s v="Coal"/>
    <n v="15113"/>
    <n v="17.16"/>
    <n v="259339.08000000002"/>
    <n v="0.21"/>
    <n v="4.3"/>
    <n v="64985.899999999994"/>
    <x v="0"/>
  </r>
  <r>
    <n v="2016"/>
    <s v="SUB"/>
    <s v="Coal"/>
    <n v="45679"/>
    <n v="16.739999999999998"/>
    <n v="764666.46"/>
    <n v="0.28999999999999998"/>
    <n v="5.8"/>
    <n v="264938.2"/>
    <x v="0"/>
  </r>
  <r>
    <n v="2016"/>
    <s v="SUB"/>
    <s v="Coal"/>
    <n v="26059"/>
    <n v="17.77"/>
    <n v="463068.43"/>
    <n v="0.22"/>
    <n v="5.0999999999999996"/>
    <n v="132900.9"/>
    <x v="0"/>
  </r>
  <r>
    <n v="2016"/>
    <s v="SUB"/>
    <s v="Coal"/>
    <n v="25426"/>
    <n v="17.84"/>
    <n v="453599.83999999997"/>
    <n v="0.19"/>
    <n v="4.5"/>
    <n v="114417"/>
    <x v="0"/>
  </r>
  <r>
    <n v="2016"/>
    <s v="SUB"/>
    <s v="Coal"/>
    <n v="25990"/>
    <n v="18.02"/>
    <n v="468339.8"/>
    <n v="0.19"/>
    <n v="4.5999999999999996"/>
    <n v="119553.99999999999"/>
    <x v="0"/>
  </r>
  <r>
    <n v="2016"/>
    <s v="SUB"/>
    <s v="Coal"/>
    <n v="13188"/>
    <n v="17.64"/>
    <n v="232636.32"/>
    <n v="0.22"/>
    <n v="5.2"/>
    <n v="68577.600000000006"/>
    <x v="0"/>
  </r>
  <r>
    <n v="2016"/>
    <s v="SUB"/>
    <s v="Coal"/>
    <n v="13225"/>
    <n v="17.88"/>
    <n v="236463"/>
    <n v="0.2"/>
    <n v="5"/>
    <n v="66125"/>
    <x v="0"/>
  </r>
  <r>
    <n v="2016"/>
    <s v="SUB"/>
    <s v="Coal"/>
    <n v="239267"/>
    <n v="17.48"/>
    <n v="4182387.16"/>
    <n v="0.2"/>
    <n v="4.7"/>
    <n v="1124554.9000000001"/>
    <x v="0"/>
  </r>
  <r>
    <n v="2016"/>
    <s v="SUB"/>
    <s v="Coal"/>
    <n v="78792"/>
    <n v="17.100000000000001"/>
    <n v="1347343.2000000002"/>
    <n v="0.24"/>
    <n v="4.8"/>
    <n v="378201.59999999998"/>
    <x v="0"/>
  </r>
  <r>
    <n v="2016"/>
    <s v="SUB"/>
    <s v="Coal"/>
    <n v="476430"/>
    <n v="17.59"/>
    <n v="8380403.7000000002"/>
    <n v="0.2"/>
    <n v="4.5"/>
    <n v="2143935"/>
    <x v="0"/>
  </r>
  <r>
    <n v="2016"/>
    <s v="SUB"/>
    <s v="Coal"/>
    <n v="47059"/>
    <n v="17.68"/>
    <n v="832003.12"/>
    <n v="0.23"/>
    <n v="5.2"/>
    <n v="244706.80000000002"/>
    <x v="0"/>
  </r>
  <r>
    <n v="2016"/>
    <s v="SUB"/>
    <s v="Coal"/>
    <n v="15948"/>
    <n v="16.809999999999999"/>
    <n v="268085.88"/>
    <n v="0.36"/>
    <n v="5.4"/>
    <n v="86119.200000000012"/>
    <x v="0"/>
  </r>
  <r>
    <n v="2016"/>
    <s v="SUB"/>
    <s v="Coal"/>
    <n v="47783"/>
    <n v="17.11"/>
    <n v="817567.13"/>
    <n v="0.24"/>
    <n v="4.5999999999999996"/>
    <n v="219801.8"/>
    <x v="0"/>
  </r>
  <r>
    <n v="2016"/>
    <s v="SUB"/>
    <s v="Coal"/>
    <n v="47702"/>
    <n v="17.600000000000001"/>
    <n v="839555.20000000007"/>
    <n v="0.19"/>
    <n v="4.3"/>
    <n v="205118.6"/>
    <x v="0"/>
  </r>
  <r>
    <n v="2016"/>
    <s v="SUB"/>
    <s v="Coal"/>
    <n v="31739"/>
    <n v="17.52"/>
    <n v="556067.28"/>
    <n v="0.19"/>
    <n v="4.5999999999999996"/>
    <n v="145999.4"/>
    <x v="0"/>
  </r>
  <r>
    <n v="2016"/>
    <s v="BIT"/>
    <s v="Coal"/>
    <n v="80711"/>
    <n v="22.37"/>
    <n v="1805505.07"/>
    <n v="3.08"/>
    <n v="8.9"/>
    <n v="718327.9"/>
    <x v="0"/>
  </r>
  <r>
    <n v="2016"/>
    <s v="SUB"/>
    <s v="Coal"/>
    <n v="95172"/>
    <n v="17.53"/>
    <n v="1668365.1600000001"/>
    <n v="0.19"/>
    <n v="4.4000000000000004"/>
    <n v="418756.80000000005"/>
    <x v="0"/>
  </r>
  <r>
    <n v="2016"/>
    <s v="SUB"/>
    <s v="Coal"/>
    <n v="79538"/>
    <n v="17.61"/>
    <n v="1400664.18"/>
    <n v="0.19"/>
    <n v="4.3"/>
    <n v="342013.39999999997"/>
    <x v="0"/>
  </r>
  <r>
    <n v="2016"/>
    <s v="SUB"/>
    <s v="Coal"/>
    <n v="409674"/>
    <n v="17.5"/>
    <n v="7169295"/>
    <n v="0.2"/>
    <n v="4.5"/>
    <n v="1843533"/>
    <x v="0"/>
  </r>
  <r>
    <n v="2016"/>
    <s v="SUB"/>
    <s v="Coal"/>
    <n v="419947"/>
    <n v="17.600000000000001"/>
    <n v="7391067.2000000002"/>
    <n v="0.2"/>
    <n v="4.5"/>
    <n v="1889761.5"/>
    <x v="0"/>
  </r>
  <r>
    <n v="2016"/>
    <s v="SUB"/>
    <s v="Coal"/>
    <n v="44521"/>
    <n v="18.05"/>
    <n v="803604.05"/>
    <n v="0.22"/>
    <n v="4.5"/>
    <n v="200344.5"/>
    <x v="0"/>
  </r>
  <r>
    <n v="2016"/>
    <s v="SUB"/>
    <s v="Coal"/>
    <n v="44146"/>
    <n v="17.303999999999998"/>
    <n v="763902.38399999996"/>
    <n v="0.23"/>
    <n v="4.3"/>
    <n v="189827.8"/>
    <x v="0"/>
  </r>
  <r>
    <n v="2016"/>
    <s v="SUB"/>
    <s v="Coal"/>
    <n v="95090"/>
    <n v="16.829999999999998"/>
    <n v="1600364.7"/>
    <n v="0.36"/>
    <n v="5.6"/>
    <n v="532504"/>
    <x v="0"/>
  </r>
  <r>
    <n v="2016"/>
    <s v="BIT"/>
    <s v="Coal"/>
    <n v="9894"/>
    <n v="25.8"/>
    <n v="255265.2"/>
    <n v="2.83"/>
    <n v="9.1"/>
    <n v="90035.4"/>
    <x v="0"/>
  </r>
  <r>
    <n v="2016"/>
    <s v="BIT"/>
    <s v="Coal"/>
    <n v="9945"/>
    <n v="25.9"/>
    <n v="257575.5"/>
    <n v="2.87"/>
    <n v="8"/>
    <n v="79560"/>
    <x v="0"/>
  </r>
  <r>
    <n v="2016"/>
    <s v="BIT"/>
    <s v="Coal"/>
    <n v="9035"/>
    <n v="26"/>
    <n v="234910"/>
    <n v="2.37"/>
    <n v="7.7"/>
    <n v="69569.5"/>
    <x v="0"/>
  </r>
  <r>
    <n v="2016"/>
    <s v="BIT"/>
    <s v="Coal"/>
    <n v="9485"/>
    <n v="25.962"/>
    <n v="246249.57"/>
    <n v="2.2599999999999998"/>
    <n v="7.8"/>
    <n v="73983"/>
    <x v="0"/>
  </r>
  <r>
    <n v="2016"/>
    <s v="BIT"/>
    <s v="Coal"/>
    <n v="10348"/>
    <n v="25.454000000000001"/>
    <n v="263397.99200000003"/>
    <n v="2.27"/>
    <n v="8.8000000000000007"/>
    <n v="91062.400000000009"/>
    <x v="0"/>
  </r>
  <r>
    <n v="2016"/>
    <s v="SUB"/>
    <s v="Coal"/>
    <n v="224604"/>
    <n v="17.576000000000001"/>
    <n v="3947639.9040000001"/>
    <n v="0.8"/>
    <n v="21.8"/>
    <n v="4896367.2"/>
    <x v="0"/>
  </r>
  <r>
    <n v="2016"/>
    <s v="BIT"/>
    <s v="Coal"/>
    <n v="556885"/>
    <n v="19.423999999999999"/>
    <n v="10816934.24"/>
    <n v="0.73"/>
    <n v="22.9"/>
    <n v="12752666.5"/>
    <x v="0"/>
  </r>
  <r>
    <n v="2016"/>
    <s v="BIT"/>
    <s v="Coal"/>
    <n v="13412"/>
    <n v="26.334"/>
    <n v="353191.60800000001"/>
    <n v="3.36"/>
    <n v="7.6"/>
    <n v="101931.2"/>
    <x v="0"/>
  </r>
  <r>
    <n v="2016"/>
    <s v="BIT"/>
    <s v="Coal"/>
    <n v="10765"/>
    <n v="25.265999999999998"/>
    <n v="271988.49"/>
    <n v="0.66"/>
    <n v="9.5"/>
    <n v="102267.5"/>
    <x v="0"/>
  </r>
  <r>
    <n v="2016"/>
    <s v="BIT"/>
    <s v="Coal"/>
    <n v="23264"/>
    <n v="23.762"/>
    <n v="552799.16800000006"/>
    <n v="0.78"/>
    <n v="14.4"/>
    <n v="335001.60000000003"/>
    <x v="0"/>
  </r>
  <r>
    <n v="2016"/>
    <s v="BIT"/>
    <s v="Coal"/>
    <n v="23476"/>
    <n v="25.923999999999999"/>
    <n v="608591.82400000002"/>
    <n v="2.77"/>
    <n v="7.9"/>
    <n v="185460.4"/>
    <x v="0"/>
  </r>
  <r>
    <n v="2016"/>
    <s v="BIT"/>
    <s v="Coal"/>
    <n v="82032"/>
    <n v="25.847999999999999"/>
    <n v="2120363.1359999999"/>
    <n v="2.83"/>
    <n v="7.8"/>
    <n v="639849.6"/>
    <x v="0"/>
  </r>
  <r>
    <n v="2016"/>
    <s v="BIT"/>
    <s v="Coal"/>
    <n v="76469"/>
    <n v="25.213999999999999"/>
    <n v="1928089.3659999999"/>
    <n v="1.54"/>
    <n v="7.1"/>
    <n v="542929.9"/>
    <x v="0"/>
  </r>
  <r>
    <n v="2016"/>
    <s v="BIT"/>
    <s v="Coal"/>
    <n v="58095"/>
    <n v="23.86"/>
    <n v="1386146.7"/>
    <n v="0.82"/>
    <n v="14"/>
    <n v="813330"/>
    <x v="0"/>
  </r>
  <r>
    <n v="2016"/>
    <s v="BIT"/>
    <s v="Coal"/>
    <n v="93717"/>
    <n v="25.797999999999998"/>
    <n v="2417711.1659999997"/>
    <n v="2.82"/>
    <n v="7.8"/>
    <n v="730992.6"/>
    <x v="0"/>
  </r>
  <r>
    <n v="2016"/>
    <s v="BIT"/>
    <s v="Coal"/>
    <n v="93944"/>
    <n v="25.893999999999998"/>
    <n v="2432585.9359999998"/>
    <n v="2.88"/>
    <n v="7.8"/>
    <n v="732763.2"/>
    <x v="0"/>
  </r>
  <r>
    <n v="2016"/>
    <s v="BIT"/>
    <s v="Coal"/>
    <n v="9962"/>
    <n v="27.754000000000001"/>
    <n v="276485.348"/>
    <n v="0.68"/>
    <n v="5.3"/>
    <n v="52798.6"/>
    <x v="0"/>
  </r>
  <r>
    <n v="2016"/>
    <s v="BIT"/>
    <s v="Coal"/>
    <n v="20888"/>
    <n v="24.34"/>
    <n v="508413.92"/>
    <n v="0.67"/>
    <n v="11.4"/>
    <n v="238123.2"/>
    <x v="0"/>
  </r>
  <r>
    <n v="2016"/>
    <s v="BIT"/>
    <s v="Coal"/>
    <n v="12842"/>
    <n v="23.776"/>
    <n v="305331.39199999999"/>
    <n v="2.5"/>
    <n v="8.6"/>
    <n v="110441.2"/>
    <x v="0"/>
  </r>
  <r>
    <n v="2016"/>
    <s v="BIT"/>
    <s v="Coal"/>
    <n v="12835"/>
    <n v="23.738"/>
    <n v="304677.23"/>
    <n v="1.06"/>
    <n v="11.9"/>
    <n v="152736.5"/>
    <x v="0"/>
  </r>
  <r>
    <n v="2016"/>
    <s v="BIT"/>
    <s v="Coal"/>
    <n v="25031"/>
    <n v="24.638000000000002"/>
    <n v="616713.77800000005"/>
    <n v="0.84"/>
    <n v="10.9"/>
    <n v="272837.90000000002"/>
    <x v="0"/>
  </r>
  <r>
    <n v="2016"/>
    <s v="BIT"/>
    <s v="Coal"/>
    <n v="12558"/>
    <n v="23.934000000000001"/>
    <n v="300563.17200000002"/>
    <n v="0.77"/>
    <n v="12.8"/>
    <n v="160742.40000000002"/>
    <x v="0"/>
  </r>
  <r>
    <n v="2016"/>
    <s v="BIT"/>
    <s v="Coal"/>
    <n v="51979"/>
    <n v="23.288"/>
    <n v="1210486.952"/>
    <n v="2.33"/>
    <n v="8.6"/>
    <n v="447019.39999999997"/>
    <x v="0"/>
  </r>
  <r>
    <n v="2016"/>
    <s v="BIT"/>
    <s v="Coal"/>
    <n v="61831"/>
    <n v="23.468"/>
    <n v="1451049.9080000001"/>
    <n v="2.93"/>
    <n v="8.4"/>
    <n v="519380.4"/>
    <x v="0"/>
  </r>
  <r>
    <n v="2016"/>
    <s v="BIT"/>
    <s v="Coal"/>
    <n v="10820"/>
    <n v="24.158000000000001"/>
    <n v="261389.56000000003"/>
    <n v="0.67"/>
    <n v="11.8"/>
    <n v="127676.00000000001"/>
    <x v="0"/>
  </r>
  <r>
    <n v="2016"/>
    <s v="BIT"/>
    <s v="Coal"/>
    <n v="22889"/>
    <n v="24.635999999999999"/>
    <n v="563893.40399999998"/>
    <n v="0.72"/>
    <n v="9.9"/>
    <n v="226601.1"/>
    <x v="0"/>
  </r>
  <r>
    <n v="2016"/>
    <s v="BIT"/>
    <s v="Coal"/>
    <n v="36381"/>
    <n v="25.648"/>
    <n v="933099.88800000004"/>
    <n v="0.78"/>
    <n v="7.9"/>
    <n v="287409.90000000002"/>
    <x v="0"/>
  </r>
  <r>
    <n v="2016"/>
    <s v="BIT"/>
    <s v="Coal"/>
    <n v="35856"/>
    <n v="25.966000000000001"/>
    <n v="931036.89600000007"/>
    <n v="2.77"/>
    <n v="8.1999999999999993"/>
    <n v="294019.19999999995"/>
    <x v="0"/>
  </r>
  <r>
    <n v="2016"/>
    <s v="BIT"/>
    <s v="Coal"/>
    <n v="11927"/>
    <n v="25.925999999999998"/>
    <n v="309219.402"/>
    <n v="2.8"/>
    <n v="7.8"/>
    <n v="93030.599999999991"/>
    <x v="0"/>
  </r>
  <r>
    <n v="2016"/>
    <s v="BIT"/>
    <s v="Coal"/>
    <n v="48500"/>
    <n v="25.091999999999999"/>
    <n v="1216962"/>
    <n v="2.72"/>
    <n v="9.1999999999999993"/>
    <n v="446199.99999999994"/>
    <x v="0"/>
  </r>
  <r>
    <n v="2016"/>
    <s v="BIT"/>
    <s v="Coal"/>
    <n v="24101"/>
    <n v="25.378"/>
    <n v="611635.17799999996"/>
    <n v="2.76"/>
    <n v="8"/>
    <n v="192808"/>
    <x v="0"/>
  </r>
  <r>
    <n v="2016"/>
    <s v="BIT"/>
    <s v="Coal"/>
    <n v="80318"/>
    <n v="24.16"/>
    <n v="1940482.8800000001"/>
    <n v="0.68"/>
    <n v="12.7"/>
    <n v="1020038.6"/>
    <x v="0"/>
  </r>
  <r>
    <n v="2016"/>
    <s v="BIT"/>
    <s v="Coal"/>
    <n v="11191"/>
    <n v="24.474"/>
    <n v="273888.53399999999"/>
    <n v="0.67"/>
    <n v="11.3"/>
    <n v="126458.3"/>
    <x v="0"/>
  </r>
  <r>
    <n v="2016"/>
    <s v="LIG"/>
    <s v="Coal"/>
    <n v="284203"/>
    <n v="13.444000000000001"/>
    <n v="3820825.1320000002"/>
    <n v="0.97"/>
    <n v="9.6"/>
    <n v="2728348.8"/>
    <x v="1"/>
  </r>
  <r>
    <n v="2016"/>
    <s v="SUB"/>
    <s v="Coal"/>
    <n v="10346"/>
    <n v="16.206"/>
    <n v="167667.27599999998"/>
    <n v="0.41"/>
    <n v="5.0999999999999996"/>
    <n v="52764.6"/>
    <x v="0"/>
  </r>
  <r>
    <n v="2016"/>
    <s v="LIG"/>
    <s v="Coal"/>
    <n v="286335"/>
    <n v="13.292"/>
    <n v="3805964.82"/>
    <n v="0.87"/>
    <n v="9.6"/>
    <n v="2748816"/>
    <x v="1"/>
  </r>
  <r>
    <n v="2016"/>
    <s v="LIG"/>
    <s v="Coal"/>
    <n v="114873"/>
    <n v="12.706"/>
    <n v="1459576.338"/>
    <n v="0.85"/>
    <n v="8.4"/>
    <n v="964933.20000000007"/>
    <x v="1"/>
  </r>
  <r>
    <n v="2016"/>
    <s v="SUB"/>
    <s v="Coal"/>
    <n v="86475"/>
    <n v="18.899999999999999"/>
    <n v="1634377.4999999998"/>
    <n v="0.3"/>
    <n v="4.5"/>
    <n v="389137.5"/>
    <x v="0"/>
  </r>
  <r>
    <n v="2016"/>
    <s v="BIT"/>
    <s v="Coal"/>
    <n v="18530"/>
    <n v="26.16"/>
    <n v="484744.8"/>
    <n v="2.74"/>
    <n v="7.89"/>
    <n v="146201.69999999998"/>
    <x v="0"/>
  </r>
  <r>
    <n v="2016"/>
    <s v="BIT"/>
    <s v="Coal"/>
    <n v="16728"/>
    <n v="23.68"/>
    <n v="396119.03999999998"/>
    <n v="3.04"/>
    <n v="11.73"/>
    <n v="196219.44"/>
    <x v="0"/>
  </r>
  <r>
    <n v="2016"/>
    <s v="BIT"/>
    <s v="Coal"/>
    <n v="30467"/>
    <n v="25.128"/>
    <n v="765574.77599999995"/>
    <n v="3.33"/>
    <n v="9.4499999999999993"/>
    <n v="287913.14999999997"/>
    <x v="0"/>
  </r>
  <r>
    <n v="2016"/>
    <s v="BIT"/>
    <s v="Coal"/>
    <n v="16331"/>
    <n v="24.36"/>
    <n v="397823.16"/>
    <n v="3.46"/>
    <n v="11.15"/>
    <n v="182090.65"/>
    <x v="0"/>
  </r>
  <r>
    <n v="2016"/>
    <s v="BIT"/>
    <s v="Coal"/>
    <n v="54257"/>
    <n v="25.015999999999998"/>
    <n v="1357293.112"/>
    <n v="3.3"/>
    <n v="9.33"/>
    <n v="506217.81"/>
    <x v="0"/>
  </r>
  <r>
    <n v="2016"/>
    <s v="BIT"/>
    <s v="Coal"/>
    <n v="14506"/>
    <n v="24.242000000000001"/>
    <n v="351654.45199999999"/>
    <n v="3.57"/>
    <n v="11.28"/>
    <n v="163627.68"/>
    <x v="0"/>
  </r>
  <r>
    <n v="2016"/>
    <s v="BIT"/>
    <s v="Coal"/>
    <n v="36709"/>
    <n v="25.15"/>
    <n v="923231.35"/>
    <n v="2.85"/>
    <n v="9.4700000000000006"/>
    <n v="347634.23000000004"/>
    <x v="0"/>
  </r>
  <r>
    <n v="2016"/>
    <s v="BIT"/>
    <s v="Coal"/>
    <n v="36709"/>
    <n v="25.15"/>
    <n v="923231.35"/>
    <n v="2.85"/>
    <n v="9.4700000000000006"/>
    <n v="347634.23000000004"/>
    <x v="0"/>
  </r>
  <r>
    <n v="2016"/>
    <s v="BIT"/>
    <s v="Coal"/>
    <n v="41159"/>
    <n v="25.138000000000002"/>
    <n v="1034654.942"/>
    <n v="2.85"/>
    <n v="9.4499999999999993"/>
    <n v="388952.55"/>
    <x v="0"/>
  </r>
  <r>
    <n v="2016"/>
    <s v="BIT"/>
    <s v="Coal"/>
    <n v="41159"/>
    <n v="25.138000000000002"/>
    <n v="1034654.942"/>
    <n v="2.85"/>
    <n v="9.4499999999999993"/>
    <n v="388952.55"/>
    <x v="0"/>
  </r>
  <r>
    <n v="2016"/>
    <s v="BIT"/>
    <s v="Coal"/>
    <n v="16370"/>
    <n v="26.216000000000001"/>
    <n v="429155.92000000004"/>
    <n v="2.82"/>
    <n v="7.75"/>
    <n v="126867.5"/>
    <x v="0"/>
  </r>
  <r>
    <n v="2016"/>
    <s v="BIT"/>
    <s v="Coal"/>
    <n v="44401"/>
    <n v="25.178000000000001"/>
    <n v="1117928.378"/>
    <n v="3.27"/>
    <n v="9.7200000000000006"/>
    <n v="431577.72000000003"/>
    <x v="0"/>
  </r>
  <r>
    <n v="2016"/>
    <s v="BIT"/>
    <s v="Coal"/>
    <n v="79394"/>
    <n v="22.172000000000001"/>
    <n v="1760323.7680000002"/>
    <n v="3.14"/>
    <n v="9.1"/>
    <n v="722485.4"/>
    <x v="0"/>
  </r>
  <r>
    <n v="2016"/>
    <s v="BIT"/>
    <s v="Coal"/>
    <n v="61792"/>
    <n v="25.277999999999999"/>
    <n v="1561978.176"/>
    <n v="3.21"/>
    <n v="9.6999999999999993"/>
    <n v="599382.39999999991"/>
    <x v="0"/>
  </r>
  <r>
    <n v="2016"/>
    <s v="BIT"/>
    <s v="Coal"/>
    <n v="24047"/>
    <n v="25.22"/>
    <n v="606465.34"/>
    <n v="2.84"/>
    <n v="9.3000000000000007"/>
    <n v="223637.1"/>
    <x v="0"/>
  </r>
  <r>
    <n v="2016"/>
    <s v="BIT"/>
    <s v="Coal"/>
    <n v="27605"/>
    <n v="25.164000000000001"/>
    <n v="694652.22000000009"/>
    <n v="2.89"/>
    <n v="9.4"/>
    <n v="259487"/>
    <x v="0"/>
  </r>
  <r>
    <n v="2016"/>
    <s v="BIT"/>
    <s v="Coal"/>
    <n v="29231"/>
    <n v="25.17"/>
    <n v="735744.27"/>
    <n v="2.89"/>
    <n v="9.3000000000000007"/>
    <n v="271848.30000000005"/>
    <x v="0"/>
  </r>
  <r>
    <n v="2016"/>
    <s v="BIT"/>
    <s v="Coal"/>
    <n v="29959"/>
    <n v="26.228000000000002"/>
    <n v="785764.652"/>
    <n v="2.67"/>
    <n v="7.7"/>
    <n v="230684.30000000002"/>
    <x v="0"/>
  </r>
  <r>
    <n v="2016"/>
    <s v="BIT"/>
    <s v="Coal"/>
    <n v="41480"/>
    <n v="25.212"/>
    <n v="1045793.76"/>
    <n v="3.97"/>
    <n v="9.8000000000000007"/>
    <n v="406504.00000000006"/>
    <x v="0"/>
  </r>
  <r>
    <n v="2016"/>
    <s v="BIT"/>
    <s v="Coal"/>
    <n v="27148"/>
    <n v="22.78"/>
    <n v="618431.44000000006"/>
    <n v="0.46"/>
    <n v="8.6999999999999993"/>
    <n v="236187.59999999998"/>
    <x v="0"/>
  </r>
  <r>
    <n v="2016"/>
    <s v="BIT"/>
    <s v="Coal"/>
    <n v="49875"/>
    <n v="22.69"/>
    <n v="1131663.75"/>
    <n v="0.45"/>
    <n v="8.1"/>
    <n v="403987.5"/>
    <x v="0"/>
  </r>
  <r>
    <n v="2016"/>
    <s v="BIT"/>
    <s v="Coal"/>
    <n v="63742"/>
    <n v="23.361999999999998"/>
    <n v="1489140.6039999998"/>
    <n v="3.55"/>
    <n v="11.42"/>
    <n v="727933.64"/>
    <x v="0"/>
  </r>
  <r>
    <n v="2016"/>
    <s v="BIT"/>
    <s v="Coal"/>
    <n v="73781"/>
    <n v="23.29"/>
    <n v="1718359.49"/>
    <n v="2.04"/>
    <n v="9.74"/>
    <n v="718626.94000000006"/>
    <x v="0"/>
  </r>
  <r>
    <n v="2016"/>
    <s v="BIT"/>
    <s v="Coal"/>
    <n v="39436"/>
    <n v="23.872"/>
    <n v="941416.19200000004"/>
    <n v="2.98"/>
    <n v="9.57"/>
    <n v="377402.52"/>
    <x v="0"/>
  </r>
  <r>
    <n v="2016"/>
    <s v="BIT"/>
    <s v="Coal"/>
    <n v="41780"/>
    <n v="23.63"/>
    <n v="987261.39999999991"/>
    <n v="2.59"/>
    <n v="8.6"/>
    <n v="359308"/>
    <x v="0"/>
  </r>
  <r>
    <n v="2016"/>
    <s v="BIT"/>
    <s v="Coal"/>
    <n v="158324"/>
    <n v="23.62"/>
    <n v="3739612.8800000004"/>
    <n v="2.8"/>
    <n v="8.6999999999999993"/>
    <n v="1377418.7999999998"/>
    <x v="0"/>
  </r>
  <r>
    <n v="2016"/>
    <s v="BIT"/>
    <s v="Coal"/>
    <n v="60217"/>
    <n v="23.55"/>
    <n v="1418110.35"/>
    <n v="2.8"/>
    <n v="8.9"/>
    <n v="535931.30000000005"/>
    <x v="0"/>
  </r>
  <r>
    <n v="2016"/>
    <s v="BIT"/>
    <s v="Coal"/>
    <n v="6835"/>
    <n v="23.52"/>
    <n v="160759.20000000001"/>
    <n v="2.5299999999999998"/>
    <n v="8.1999999999999993"/>
    <n v="56046.999999999993"/>
    <x v="0"/>
  </r>
  <r>
    <n v="2016"/>
    <s v="BIT"/>
    <s v="Coal"/>
    <n v="16967"/>
    <n v="23.86"/>
    <n v="404832.62"/>
    <n v="1.31"/>
    <n v="11.3"/>
    <n v="191727.1"/>
    <x v="0"/>
  </r>
  <r>
    <n v="2016"/>
    <s v="BIT"/>
    <s v="Coal"/>
    <n v="12876"/>
    <n v="23.11"/>
    <n v="297564.36"/>
    <n v="1.19"/>
    <n v="12.3"/>
    <n v="158374.80000000002"/>
    <x v="0"/>
  </r>
  <r>
    <n v="2016"/>
    <s v="BIT"/>
    <s v="Coal"/>
    <n v="9936"/>
    <n v="23.63"/>
    <n v="234787.68"/>
    <n v="1.36"/>
    <n v="10.9"/>
    <n v="108302.40000000001"/>
    <x v="0"/>
  </r>
  <r>
    <n v="2016"/>
    <s v="BIT"/>
    <s v="Coal"/>
    <n v="8456"/>
    <n v="23.59"/>
    <n v="199477.04"/>
    <n v="2.81"/>
    <n v="8.6999999999999993"/>
    <n v="73567.199999999997"/>
    <x v="0"/>
  </r>
  <r>
    <n v="2016"/>
    <s v="BIT"/>
    <s v="Coal"/>
    <n v="8113"/>
    <n v="24.06"/>
    <n v="195198.78"/>
    <n v="0.89"/>
    <n v="10.8"/>
    <n v="87620.400000000009"/>
    <x v="0"/>
  </r>
  <r>
    <n v="2016"/>
    <s v="BIT"/>
    <s v="Coal"/>
    <n v="6515"/>
    <n v="23.37"/>
    <n v="152255.55000000002"/>
    <n v="1.44"/>
    <n v="11.4"/>
    <n v="74271"/>
    <x v="0"/>
  </r>
  <r>
    <n v="2016"/>
    <s v="BIT"/>
    <s v="Coal"/>
    <n v="4995"/>
    <n v="24.64"/>
    <n v="123076.8"/>
    <n v="1.07"/>
    <n v="12"/>
    <n v="59940"/>
    <x v="0"/>
  </r>
  <r>
    <n v="2016"/>
    <s v="BIT"/>
    <s v="Coal"/>
    <n v="3569"/>
    <n v="23.93"/>
    <n v="85406.17"/>
    <n v="1.44"/>
    <n v="10.1"/>
    <n v="36046.9"/>
    <x v="0"/>
  </r>
  <r>
    <n v="2016"/>
    <s v="BIT"/>
    <s v="Coal"/>
    <n v="28305"/>
    <n v="23.47"/>
    <n v="664318.35"/>
    <n v="2.54"/>
    <n v="8.3000000000000007"/>
    <n v="234931.50000000003"/>
    <x v="0"/>
  </r>
  <r>
    <n v="2016"/>
    <s v="BIT"/>
    <s v="Coal"/>
    <n v="37647"/>
    <n v="23.64"/>
    <n v="889975.08000000007"/>
    <n v="2.59"/>
    <n v="8.6999999999999993"/>
    <n v="327528.89999999997"/>
    <x v="0"/>
  </r>
  <r>
    <n v="2016"/>
    <s v="BIT"/>
    <s v="Coal"/>
    <n v="46846"/>
    <n v="25.17"/>
    <n v="1179113.82"/>
    <n v="2.77"/>
    <n v="9.1999999999999993"/>
    <n v="430983.19999999995"/>
    <x v="0"/>
  </r>
  <r>
    <n v="2016"/>
    <s v="BIT"/>
    <s v="Coal"/>
    <n v="79827"/>
    <n v="25.83"/>
    <n v="2061931.41"/>
    <n v="2.8"/>
    <n v="7.8"/>
    <n v="622650.6"/>
    <x v="0"/>
  </r>
  <r>
    <n v="2016"/>
    <s v="BIT"/>
    <s v="Coal"/>
    <n v="3342"/>
    <n v="23.82"/>
    <n v="79606.44"/>
    <n v="1.45"/>
    <n v="10.5"/>
    <n v="35091"/>
    <x v="0"/>
  </r>
  <r>
    <n v="2016"/>
    <s v="BIT"/>
    <s v="Coal"/>
    <n v="1556"/>
    <n v="23.63"/>
    <n v="36768.28"/>
    <n v="1.22"/>
    <n v="13.4"/>
    <n v="20850.400000000001"/>
    <x v="0"/>
  </r>
  <r>
    <n v="2016"/>
    <s v="BIT"/>
    <s v="Coal"/>
    <n v="4717"/>
    <n v="23.42"/>
    <n v="110472.14000000001"/>
    <n v="2.08"/>
    <n v="13.9"/>
    <n v="65566.3"/>
    <x v="0"/>
  </r>
  <r>
    <n v="2016"/>
    <s v="BIT"/>
    <s v="Coal"/>
    <n v="3713"/>
    <n v="16.89"/>
    <n v="62712.57"/>
    <n v="1.69"/>
    <n v="28.9"/>
    <n v="107305.7"/>
    <x v="0"/>
  </r>
  <r>
    <n v="2016"/>
    <s v="BIT"/>
    <s v="Coal"/>
    <n v="61487"/>
    <n v="26.46"/>
    <n v="1626946.02"/>
    <n v="3.4"/>
    <n v="7.7"/>
    <n v="473449.9"/>
    <x v="0"/>
  </r>
  <r>
    <n v="2016"/>
    <s v="BIT"/>
    <s v="Coal"/>
    <n v="154205"/>
    <n v="25.24"/>
    <n v="3892134.1999999997"/>
    <n v="3.28"/>
    <n v="9.9"/>
    <n v="1526629.5"/>
    <x v="0"/>
  </r>
  <r>
    <n v="2016"/>
    <s v="BIT"/>
    <s v="Coal"/>
    <n v="15062"/>
    <n v="25.7"/>
    <n v="387093.39999999997"/>
    <n v="2.59"/>
    <n v="7.6"/>
    <n v="114471.2"/>
    <x v="0"/>
  </r>
  <r>
    <n v="2016"/>
    <s v="BIT"/>
    <s v="Coal"/>
    <n v="39683"/>
    <n v="26.25"/>
    <n v="1041678.75"/>
    <n v="2.68"/>
    <n v="7.6"/>
    <n v="301590.8"/>
    <x v="0"/>
  </r>
  <r>
    <n v="2016"/>
    <s v="BIT"/>
    <s v="Coal"/>
    <n v="186711"/>
    <n v="25.12"/>
    <n v="4690180.32"/>
    <n v="2.86"/>
    <n v="9.4"/>
    <n v="1755083.4000000001"/>
    <x v="0"/>
  </r>
  <r>
    <n v="2016"/>
    <s v="BIT"/>
    <s v="Coal"/>
    <n v="268255"/>
    <n v="25.006"/>
    <n v="6707984.5300000003"/>
    <n v="4.16"/>
    <n v="9.4"/>
    <n v="2521597"/>
    <x v="0"/>
  </r>
  <r>
    <n v="2016"/>
    <s v="SUB"/>
    <s v="Coal"/>
    <n v="229474"/>
    <n v="17.071999999999999"/>
    <n v="3917580.128"/>
    <n v="0.25"/>
    <n v="4.8"/>
    <n v="1101475.2"/>
    <x v="0"/>
  </r>
  <r>
    <n v="2016"/>
    <s v="SUB"/>
    <s v="Coal"/>
    <n v="49350"/>
    <n v="17.79"/>
    <n v="877936.5"/>
    <n v="0.24"/>
    <n v="5.2"/>
    <n v="256620"/>
    <x v="0"/>
  </r>
  <r>
    <n v="2016"/>
    <s v="SUB"/>
    <s v="Coal"/>
    <n v="15811"/>
    <n v="17.712"/>
    <n v="280044.43199999997"/>
    <n v="0.18"/>
    <n v="4.2"/>
    <n v="66406.2"/>
    <x v="0"/>
  </r>
  <r>
    <n v="2016"/>
    <s v="SUB"/>
    <s v="Coal"/>
    <n v="90939"/>
    <n v="17.263999999999999"/>
    <n v="1569970.8959999999"/>
    <n v="0.22"/>
    <n v="4.63"/>
    <n v="421047.57"/>
    <x v="0"/>
  </r>
  <r>
    <n v="2016"/>
    <s v="SUB"/>
    <s v="Coal"/>
    <n v="30239"/>
    <n v="17.324000000000002"/>
    <n v="523860.43600000005"/>
    <n v="0.19"/>
    <n v="4.4000000000000004"/>
    <n v="133051.6"/>
    <x v="0"/>
  </r>
  <r>
    <n v="2016"/>
    <s v="BIT"/>
    <s v="Coal"/>
    <n v="3155"/>
    <n v="24"/>
    <n v="75720"/>
    <n v="1.63"/>
    <n v="7.9"/>
    <n v="24924.5"/>
    <x v="0"/>
  </r>
  <r>
    <n v="2016"/>
    <s v="BIT"/>
    <s v="Coal"/>
    <n v="26533"/>
    <n v="26"/>
    <n v="689858"/>
    <n v="2.67"/>
    <n v="8"/>
    <n v="212264"/>
    <x v="0"/>
  </r>
  <r>
    <n v="2016"/>
    <s v="BIT"/>
    <s v="Coal"/>
    <n v="10429"/>
    <n v="24"/>
    <n v="250296"/>
    <n v="2.21"/>
    <n v="16"/>
    <n v="166864"/>
    <x v="0"/>
  </r>
  <r>
    <n v="2016"/>
    <s v="BIT"/>
    <s v="Coal"/>
    <n v="3824"/>
    <n v="24"/>
    <n v="91776"/>
    <n v="2.13"/>
    <n v="15.8"/>
    <n v="60419.200000000004"/>
    <x v="0"/>
  </r>
  <r>
    <n v="2016"/>
    <s v="BIT"/>
    <s v="Coal"/>
    <n v="6432"/>
    <n v="24"/>
    <n v="154368"/>
    <n v="2.56"/>
    <n v="12.4"/>
    <n v="79756.800000000003"/>
    <x v="0"/>
  </r>
  <r>
    <n v="2016"/>
    <s v="BIT"/>
    <s v="Coal"/>
    <n v="6598"/>
    <n v="24"/>
    <n v="158352"/>
    <n v="2.37"/>
    <n v="15.3"/>
    <n v="100949.40000000001"/>
    <x v="0"/>
  </r>
  <r>
    <n v="2016"/>
    <s v="BIT"/>
    <s v="Coal"/>
    <n v="7865"/>
    <n v="26"/>
    <n v="204490"/>
    <n v="2.2599999999999998"/>
    <n v="12.8"/>
    <n v="100672"/>
    <x v="0"/>
  </r>
  <r>
    <n v="2016"/>
    <s v="BIT"/>
    <s v="Coal"/>
    <n v="8284"/>
    <n v="25"/>
    <n v="207100"/>
    <n v="2.0699999999999998"/>
    <n v="13.8"/>
    <n v="114319.20000000001"/>
    <x v="0"/>
  </r>
  <r>
    <n v="2016"/>
    <s v="BIT"/>
    <s v="Coal"/>
    <n v="10048"/>
    <n v="24"/>
    <n v="241152"/>
    <n v="1.87"/>
    <n v="13"/>
    <n v="130624"/>
    <x v="0"/>
  </r>
  <r>
    <n v="2016"/>
    <s v="BIT"/>
    <s v="Coal"/>
    <n v="19354"/>
    <n v="24"/>
    <n v="464496"/>
    <n v="1.74"/>
    <n v="14.9"/>
    <n v="288374.60000000003"/>
    <x v="0"/>
  </r>
  <r>
    <n v="2016"/>
    <s v="BIT"/>
    <s v="Coal"/>
    <n v="114878"/>
    <n v="24"/>
    <n v="2757072"/>
    <n v="2.3199999999999998"/>
    <n v="16.100000000000001"/>
    <n v="1849535.8000000003"/>
    <x v="0"/>
  </r>
  <r>
    <n v="2016"/>
    <s v="BIT"/>
    <s v="Coal"/>
    <n v="165417"/>
    <n v="26"/>
    <n v="4300842"/>
    <n v="2.89"/>
    <n v="7.9"/>
    <n v="1306794.3"/>
    <x v="0"/>
  </r>
  <r>
    <n v="2016"/>
    <s v="BIT"/>
    <s v="Coal"/>
    <n v="14625"/>
    <n v="24"/>
    <n v="351000"/>
    <n v="2.27"/>
    <n v="12.9"/>
    <n v="188662.5"/>
    <x v="0"/>
  </r>
  <r>
    <n v="2016"/>
    <s v="WC"/>
    <s v="Coal"/>
    <n v="273536"/>
    <n v="12.6"/>
    <n v="3446553.6"/>
    <n v="2.9"/>
    <n v="44.9"/>
    <n v="12281766.4"/>
    <x v="0"/>
  </r>
  <r>
    <n v="2016"/>
    <s v="BIT"/>
    <s v="Coal"/>
    <n v="15028"/>
    <n v="26.378"/>
    <n v="396408.58399999997"/>
    <n v="2.2400000000000002"/>
    <n v="7.9"/>
    <n v="118721.20000000001"/>
    <x v="0"/>
  </r>
  <r>
    <n v="2016"/>
    <s v="BIT"/>
    <s v="Coal"/>
    <n v="15166"/>
    <n v="25.815999999999999"/>
    <n v="391525.45600000001"/>
    <n v="3.05"/>
    <n v="8.5"/>
    <n v="128911"/>
    <x v="0"/>
  </r>
  <r>
    <n v="2016"/>
    <s v="BIT"/>
    <s v="Coal"/>
    <n v="61231"/>
    <n v="26.337"/>
    <n v="1612640.8470000001"/>
    <n v="3.42"/>
    <n v="7.6"/>
    <n v="465355.6"/>
    <x v="0"/>
  </r>
  <r>
    <n v="2016"/>
    <s v="BIT"/>
    <s v="Coal"/>
    <n v="15468"/>
    <n v="24.314"/>
    <n v="376088.95199999999"/>
    <n v="1.82"/>
    <n v="8.9"/>
    <n v="137665.20000000001"/>
    <x v="0"/>
  </r>
  <r>
    <n v="2016"/>
    <s v="BIT"/>
    <s v="Coal"/>
    <n v="138491"/>
    <n v="26.294"/>
    <n v="3641482.3540000003"/>
    <n v="3.42"/>
    <n v="7.5"/>
    <n v="1038682.5"/>
    <x v="0"/>
  </r>
  <r>
    <n v="2016"/>
    <s v="BIT"/>
    <s v="Coal"/>
    <n v="13015"/>
    <n v="25.04"/>
    <n v="325895.59999999998"/>
    <n v="1.06"/>
    <n v="9.1999999999999993"/>
    <n v="119737.99999999999"/>
    <x v="0"/>
  </r>
  <r>
    <n v="2016"/>
    <s v="BIT"/>
    <s v="Coal"/>
    <n v="26146"/>
    <n v="25.76"/>
    <n v="673520.96000000008"/>
    <n v="1.19"/>
    <n v="8.8000000000000007"/>
    <n v="230084.80000000002"/>
    <x v="0"/>
  </r>
  <r>
    <n v="2016"/>
    <s v="BIT"/>
    <s v="Coal"/>
    <n v="13093"/>
    <n v="26.41"/>
    <n v="345786.13"/>
    <n v="0.76"/>
    <n v="7.5"/>
    <n v="98197.5"/>
    <x v="0"/>
  </r>
  <r>
    <n v="2016"/>
    <s v="BIT"/>
    <s v="Coal"/>
    <n v="20980"/>
    <n v="25.5"/>
    <n v="534990"/>
    <n v="0.84"/>
    <n v="8.6999999999999993"/>
    <n v="182525.99999999997"/>
    <x v="0"/>
  </r>
  <r>
    <n v="2016"/>
    <s v="BIT"/>
    <s v="Coal"/>
    <n v="13129"/>
    <n v="25.62"/>
    <n v="336364.98000000004"/>
    <n v="1.24"/>
    <n v="9.8000000000000007"/>
    <n v="128664.20000000001"/>
    <x v="0"/>
  </r>
  <r>
    <n v="2016"/>
    <s v="BIT"/>
    <s v="Coal"/>
    <n v="22748"/>
    <n v="25.79"/>
    <n v="586670.91999999993"/>
    <n v="2.76"/>
    <n v="8.1"/>
    <n v="184258.8"/>
    <x v="0"/>
  </r>
  <r>
    <n v="2016"/>
    <s v="BIT"/>
    <s v="Coal"/>
    <n v="26045"/>
    <n v="25.01"/>
    <n v="651385.45000000007"/>
    <n v="0.94"/>
    <n v="10"/>
    <n v="260450"/>
    <x v="0"/>
  </r>
  <r>
    <n v="2016"/>
    <s v="BIT"/>
    <s v="Coal"/>
    <n v="13064"/>
    <n v="25.28"/>
    <n v="330257.92000000004"/>
    <n v="1.45"/>
    <n v="9.5"/>
    <n v="124108"/>
    <x v="0"/>
  </r>
  <r>
    <n v="2016"/>
    <s v="BIT"/>
    <s v="Coal"/>
    <n v="26367"/>
    <n v="25.06"/>
    <n v="660757.02"/>
    <n v="0.82"/>
    <n v="8.6999999999999993"/>
    <n v="229392.9"/>
    <x v="0"/>
  </r>
  <r>
    <n v="2016"/>
    <s v="BIT"/>
    <s v="Coal"/>
    <n v="38559"/>
    <n v="26.23"/>
    <n v="1011402.5700000001"/>
    <n v="0.82"/>
    <n v="7.9"/>
    <n v="304616.10000000003"/>
    <x v="0"/>
  </r>
  <r>
    <n v="2016"/>
    <s v="BIT"/>
    <s v="Coal"/>
    <n v="12426"/>
    <n v="26.2"/>
    <n v="325561.2"/>
    <n v="0.82"/>
    <n v="8"/>
    <n v="99408"/>
    <x v="0"/>
  </r>
  <r>
    <n v="2016"/>
    <s v="BIT"/>
    <s v="Coal"/>
    <n v="11501"/>
    <n v="25.58"/>
    <n v="294195.57999999996"/>
    <n v="0.47"/>
    <n v="6.2"/>
    <n v="71306.2"/>
    <x v="0"/>
  </r>
  <r>
    <n v="2016"/>
    <s v="BIT"/>
    <s v="Coal"/>
    <n v="23090"/>
    <n v="23"/>
    <n v="531070"/>
    <n v="2.75"/>
    <n v="7"/>
    <n v="161630"/>
    <x v="0"/>
  </r>
  <r>
    <n v="2016"/>
    <s v="BIT"/>
    <s v="Coal"/>
    <n v="11814"/>
    <n v="25.192"/>
    <n v="297618.288"/>
    <n v="0.98"/>
    <n v="11.9"/>
    <n v="140586.6"/>
    <x v="0"/>
  </r>
  <r>
    <n v="2016"/>
    <s v="BIT"/>
    <s v="Coal"/>
    <n v="22703"/>
    <n v="24.506"/>
    <n v="556359.71799999999"/>
    <n v="0.91"/>
    <n v="11.5"/>
    <n v="261084.5"/>
    <x v="0"/>
  </r>
  <r>
    <n v="2016"/>
    <s v="BIT"/>
    <s v="Coal"/>
    <n v="11716"/>
    <n v="25.724"/>
    <n v="301382.38400000002"/>
    <n v="1.26"/>
    <n v="9.3000000000000007"/>
    <n v="108958.8"/>
    <x v="0"/>
  </r>
  <r>
    <n v="2016"/>
    <s v="BIT"/>
    <s v="Coal"/>
    <n v="11304"/>
    <n v="24.571999999999999"/>
    <n v="277761.88799999998"/>
    <n v="1.05"/>
    <n v="11.4"/>
    <n v="128865.60000000001"/>
    <x v="0"/>
  </r>
  <r>
    <n v="2016"/>
    <s v="BIT"/>
    <s v="Coal"/>
    <n v="89583"/>
    <n v="23.173999999999999"/>
    <n v="2075996.442"/>
    <n v="2.79"/>
    <n v="8.6999999999999993"/>
    <n v="779372.1"/>
    <x v="0"/>
  </r>
  <r>
    <n v="2016"/>
    <s v="BIT"/>
    <s v="Coal"/>
    <n v="53322"/>
    <n v="23"/>
    <n v="1226406"/>
    <n v="3.1"/>
    <n v="8.5"/>
    <n v="453237"/>
    <x v="0"/>
  </r>
  <r>
    <n v="2016"/>
    <s v="BIT"/>
    <s v="Coal"/>
    <n v="192775"/>
    <n v="24.032"/>
    <n v="4632768.8"/>
    <n v="2.52"/>
    <n v="7.5"/>
    <n v="1445812.5"/>
    <x v="0"/>
  </r>
  <r>
    <n v="2016"/>
    <s v="BIT"/>
    <s v="Coal"/>
    <n v="22801"/>
    <n v="23.218"/>
    <n v="529393.61800000002"/>
    <n v="2.46"/>
    <n v="8.3000000000000007"/>
    <n v="189248.30000000002"/>
    <x v="0"/>
  </r>
  <r>
    <n v="2016"/>
    <s v="BIT"/>
    <s v="Coal"/>
    <n v="78498"/>
    <n v="24.943999999999999"/>
    <n v="1958054.112"/>
    <n v="3.14"/>
    <n v="6.7"/>
    <n v="525936.6"/>
    <x v="0"/>
  </r>
  <r>
    <n v="2016"/>
    <s v="BIT"/>
    <s v="Coal"/>
    <n v="24107"/>
    <n v="22.1"/>
    <n v="532764.70000000007"/>
    <n v="2.56"/>
    <n v="9.5"/>
    <n v="229016.5"/>
    <x v="0"/>
  </r>
  <r>
    <n v="2016"/>
    <s v="BIT"/>
    <s v="Coal"/>
    <n v="48235"/>
    <n v="23"/>
    <n v="1109405"/>
    <n v="2.75"/>
    <n v="7"/>
    <n v="337645"/>
    <x v="0"/>
  </r>
  <r>
    <n v="2016"/>
    <s v="SUB"/>
    <s v="Coal"/>
    <n v="43445"/>
    <n v="18.082000000000001"/>
    <n v="785572.49"/>
    <n v="0.25"/>
    <n v="4.5999999999999996"/>
    <n v="199846.99999999997"/>
    <x v="0"/>
  </r>
  <r>
    <n v="2016"/>
    <s v="SUB"/>
    <s v="Coal"/>
    <n v="101190"/>
    <n v="17.760000000000002"/>
    <n v="1797134.4000000001"/>
    <n v="0.32"/>
    <n v="4.9000000000000004"/>
    <n v="495831.00000000006"/>
    <x v="0"/>
  </r>
  <r>
    <n v="2016"/>
    <s v="SUB"/>
    <s v="Coal"/>
    <n v="149970"/>
    <n v="16.7"/>
    <n v="2504499"/>
    <n v="0.31"/>
    <n v="4.5999999999999996"/>
    <n v="689862"/>
    <x v="0"/>
  </r>
  <r>
    <n v="2016"/>
    <s v="SUB"/>
    <s v="Coal"/>
    <n v="286976"/>
    <n v="16.45"/>
    <n v="4720755.2"/>
    <n v="0.33"/>
    <n v="5.2"/>
    <n v="1492275.2"/>
    <x v="0"/>
  </r>
  <r>
    <n v="2016"/>
    <s v="SUB"/>
    <s v="Coal"/>
    <n v="331396"/>
    <n v="16.82"/>
    <n v="5574080.7199999997"/>
    <n v="0.36"/>
    <n v="5.6"/>
    <n v="1855817.5999999999"/>
    <x v="0"/>
  </r>
  <r>
    <n v="2016"/>
    <s v="SUB"/>
    <s v="Coal"/>
    <n v="98765"/>
    <n v="17.27"/>
    <n v="1705671.55"/>
    <n v="0.23"/>
    <n v="4.5999999999999996"/>
    <n v="454318.99999999994"/>
    <x v="0"/>
  </r>
  <r>
    <n v="2016"/>
    <s v="SUB"/>
    <s v="Coal"/>
    <n v="141475"/>
    <n v="16.7"/>
    <n v="2362632.5"/>
    <n v="0.4"/>
    <n v="5.7"/>
    <n v="806407.5"/>
    <x v="0"/>
  </r>
  <r>
    <n v="2016"/>
    <s v="LIG"/>
    <s v="Coal"/>
    <n v="173673"/>
    <n v="14.11"/>
    <n v="2450526.0299999998"/>
    <n v="0.6"/>
    <n v="11.8"/>
    <n v="2049341.4000000001"/>
    <x v="1"/>
  </r>
  <r>
    <n v="2016"/>
    <s v="BIT"/>
    <s v="Coal"/>
    <n v="11894"/>
    <n v="24.763999999999999"/>
    <n v="294543.016"/>
    <n v="0.76"/>
    <n v="9.6999999999999993"/>
    <n v="115371.79999999999"/>
    <x v="0"/>
  </r>
  <r>
    <n v="2016"/>
    <s v="BIT"/>
    <s v="Coal"/>
    <n v="11708"/>
    <n v="25.757999999999999"/>
    <n v="301574.66399999999"/>
    <n v="0.99"/>
    <n v="8.5"/>
    <n v="99518"/>
    <x v="0"/>
  </r>
  <r>
    <n v="2016"/>
    <s v="BIT"/>
    <s v="Coal"/>
    <n v="12041"/>
    <n v="25.428000000000001"/>
    <n v="306178.54800000001"/>
    <n v="0.86"/>
    <n v="10.9"/>
    <n v="131246.9"/>
    <x v="0"/>
  </r>
  <r>
    <n v="2016"/>
    <s v="BIT"/>
    <s v="Coal"/>
    <n v="12053"/>
    <n v="24.92"/>
    <n v="300360.76"/>
    <n v="0.95"/>
    <n v="12.2"/>
    <n v="147046.6"/>
    <x v="0"/>
  </r>
  <r>
    <n v="2016"/>
    <s v="BIT"/>
    <s v="Coal"/>
    <n v="23522"/>
    <n v="24.350999999999999"/>
    <n v="572784.22199999995"/>
    <n v="0.78"/>
    <n v="12.8"/>
    <n v="301081.60000000003"/>
    <x v="0"/>
  </r>
  <r>
    <n v="2016"/>
    <s v="BIT"/>
    <s v="Coal"/>
    <n v="23706"/>
    <n v="24.321000000000002"/>
    <n v="576553.62600000005"/>
    <n v="0.84"/>
    <n v="12.4"/>
    <n v="293954.40000000002"/>
    <x v="0"/>
  </r>
  <r>
    <n v="2016"/>
    <s v="BIT"/>
    <s v="Coal"/>
    <n v="24093"/>
    <n v="25.001999999999999"/>
    <n v="602373.18599999999"/>
    <n v="0.92"/>
    <n v="11.2"/>
    <n v="269841.59999999998"/>
    <x v="0"/>
  </r>
  <r>
    <n v="2016"/>
    <s v="BIT"/>
    <s v="Coal"/>
    <n v="35742"/>
    <n v="25.847000000000001"/>
    <n v="923823.47400000005"/>
    <n v="1.3"/>
    <n v="7.6"/>
    <n v="271639.2"/>
    <x v="0"/>
  </r>
  <r>
    <n v="2016"/>
    <s v="BIT"/>
    <s v="Coal"/>
    <n v="11905"/>
    <n v="24.698"/>
    <n v="294029.69"/>
    <n v="0.82"/>
    <n v="10"/>
    <n v="119050"/>
    <x v="0"/>
  </r>
  <r>
    <n v="2016"/>
    <s v="BIT"/>
    <s v="Coal"/>
    <n v="23950"/>
    <n v="25.936"/>
    <n v="621167.19999999995"/>
    <n v="2.87"/>
    <n v="7.9"/>
    <n v="189205"/>
    <x v="0"/>
  </r>
  <r>
    <n v="2016"/>
    <s v="BIT"/>
    <s v="Coal"/>
    <n v="11923"/>
    <n v="25.372"/>
    <n v="302510.35599999997"/>
    <n v="1.67"/>
    <n v="8.8000000000000007"/>
    <n v="104922.40000000001"/>
    <x v="0"/>
  </r>
  <r>
    <n v="2016"/>
    <s v="BIT"/>
    <s v="Coal"/>
    <n v="23303"/>
    <n v="25.553999999999998"/>
    <n v="595484.86199999996"/>
    <n v="0.52"/>
    <n v="6.6"/>
    <n v="153799.79999999999"/>
    <x v="0"/>
  </r>
  <r>
    <n v="2016"/>
    <s v="BIT"/>
    <s v="Coal"/>
    <n v="11899"/>
    <n v="26.007999999999999"/>
    <n v="309469.19199999998"/>
    <n v="1.25"/>
    <n v="7.6"/>
    <n v="90432.4"/>
    <x v="0"/>
  </r>
  <r>
    <n v="2016"/>
    <s v="SUB"/>
    <s v="Coal"/>
    <n v="259626"/>
    <n v="17.399999999999999"/>
    <n v="4517492.3999999994"/>
    <n v="0.41"/>
    <n v="10.5"/>
    <n v="2726073"/>
    <x v="0"/>
  </r>
  <r>
    <n v="2016"/>
    <s v="SUB"/>
    <s v="Coal"/>
    <n v="85325"/>
    <n v="16.399999999999999"/>
    <n v="1399329.9999999998"/>
    <n v="0.47"/>
    <n v="5.2"/>
    <n v="443690"/>
    <x v="0"/>
  </r>
  <r>
    <n v="2016"/>
    <s v="WC"/>
    <s v="Coal"/>
    <n v="3676"/>
    <n v="16.09"/>
    <n v="59146.84"/>
    <n v="0.79"/>
    <n v="10.9"/>
    <n v="40068.400000000001"/>
    <x v="0"/>
  </r>
  <r>
    <n v="2016"/>
    <s v="BIT"/>
    <s v="Coal"/>
    <n v="21471"/>
    <n v="24.207999999999998"/>
    <n v="519769.96799999999"/>
    <n v="0.8"/>
    <n v="12.96"/>
    <n v="278264.16000000003"/>
    <x v="0"/>
  </r>
  <r>
    <n v="2016"/>
    <s v="BIT"/>
    <s v="Coal"/>
    <n v="21471"/>
    <n v="24.207999999999998"/>
    <n v="519769.96799999999"/>
    <n v="0.8"/>
    <n v="12.96"/>
    <n v="278264.16000000003"/>
    <x v="0"/>
  </r>
  <r>
    <n v="2016"/>
    <s v="BIT"/>
    <s v="Coal"/>
    <n v="16129"/>
    <n v="23.994"/>
    <n v="386999.22600000002"/>
    <n v="0.92"/>
    <n v="14.28"/>
    <n v="230322.12"/>
    <x v="0"/>
  </r>
  <r>
    <n v="2016"/>
    <s v="BIT"/>
    <s v="Coal"/>
    <n v="8296"/>
    <n v="23.861999999999998"/>
    <n v="197959.15199999997"/>
    <n v="0.83"/>
    <n v="11.84"/>
    <n v="98224.639999999999"/>
    <x v="0"/>
  </r>
  <r>
    <n v="2016"/>
    <s v="BIT"/>
    <s v="Coal"/>
    <n v="8296"/>
    <n v="23.861999999999998"/>
    <n v="197959.15199999997"/>
    <n v="0.83"/>
    <n v="11.84"/>
    <n v="98224.639999999999"/>
    <x v="0"/>
  </r>
  <r>
    <n v="2016"/>
    <s v="BIT"/>
    <s v="Coal"/>
    <n v="16472"/>
    <n v="24.664000000000001"/>
    <n v="406265.408"/>
    <n v="0.93"/>
    <n v="12.74"/>
    <n v="209853.28"/>
    <x v="0"/>
  </r>
  <r>
    <n v="2016"/>
    <s v="BIT"/>
    <s v="Coal"/>
    <n v="29644"/>
    <n v="23.972000000000001"/>
    <n v="710625.96799999999"/>
    <n v="0.84"/>
    <n v="12.55"/>
    <n v="372032.2"/>
    <x v="0"/>
  </r>
  <r>
    <n v="2016"/>
    <s v="BIT"/>
    <s v="Coal"/>
    <n v="40531"/>
    <n v="24.24"/>
    <n v="982471.44"/>
    <n v="0.86"/>
    <n v="12.22"/>
    <n v="495288.82"/>
    <x v="0"/>
  </r>
  <r>
    <n v="2016"/>
    <s v="BIT"/>
    <s v="Coal"/>
    <n v="40531"/>
    <n v="24.24"/>
    <n v="982471.44"/>
    <n v="0.86"/>
    <n v="12.22"/>
    <n v="495288.82"/>
    <x v="0"/>
  </r>
  <r>
    <n v="2016"/>
    <s v="BIT"/>
    <s v="Coal"/>
    <n v="1583"/>
    <n v="25.416"/>
    <n v="40233.527999999998"/>
    <n v="3.94"/>
    <n v="9.6199999999999992"/>
    <n v="15228.46"/>
    <x v="0"/>
  </r>
  <r>
    <n v="2016"/>
    <s v="BIT"/>
    <s v="Coal"/>
    <n v="29378"/>
    <n v="25.302"/>
    <n v="743322.15599999996"/>
    <n v="4.6100000000000003"/>
    <n v="9.18"/>
    <n v="269690.03999999998"/>
    <x v="0"/>
  </r>
  <r>
    <n v="2016"/>
    <s v="BIT"/>
    <s v="Coal"/>
    <n v="184050"/>
    <n v="25.31"/>
    <n v="4658305.5"/>
    <n v="4.4000000000000004"/>
    <n v="9.35"/>
    <n v="1720867.5"/>
    <x v="0"/>
  </r>
  <r>
    <n v="2016"/>
    <s v="BIT"/>
    <s v="Coal"/>
    <n v="23985"/>
    <n v="25.72"/>
    <n v="616894.19999999995"/>
    <n v="3.41"/>
    <n v="9.75"/>
    <n v="233853.75"/>
    <x v="0"/>
  </r>
  <r>
    <n v="2016"/>
    <s v="BIT"/>
    <s v="Coal"/>
    <n v="72238"/>
    <n v="26.26"/>
    <n v="1896969.8800000001"/>
    <n v="2.73"/>
    <n v="7.6"/>
    <n v="549008.79999999993"/>
    <x v="0"/>
  </r>
  <r>
    <n v="2016"/>
    <s v="BIT"/>
    <s v="Coal"/>
    <n v="113050"/>
    <n v="24.19"/>
    <n v="2734679.5"/>
    <n v="2.8"/>
    <n v="14.4"/>
    <n v="1627920"/>
    <x v="0"/>
  </r>
  <r>
    <n v="2016"/>
    <s v="BIT"/>
    <s v="Coal"/>
    <n v="34795"/>
    <n v="25.24"/>
    <n v="878225.79999999993"/>
    <n v="2.88"/>
    <n v="9.1999999999999993"/>
    <n v="320114"/>
    <x v="0"/>
  </r>
  <r>
    <n v="2016"/>
    <s v="BIT"/>
    <s v="Coal"/>
    <n v="393580"/>
    <n v="24.8"/>
    <n v="9760784"/>
    <n v="3.39"/>
    <n v="12.9"/>
    <n v="5077182"/>
    <x v="0"/>
  </r>
  <r>
    <n v="2016"/>
    <s v="BIT"/>
    <s v="Coal"/>
    <n v="37075"/>
    <n v="24.271999999999998"/>
    <n v="899884.39999999991"/>
    <n v="0.83"/>
    <n v="12.4"/>
    <n v="459730"/>
    <x v="0"/>
  </r>
  <r>
    <n v="2016"/>
    <s v="BIT"/>
    <s v="Coal"/>
    <n v="37075"/>
    <n v="24.271999999999998"/>
    <n v="899884.39999999991"/>
    <n v="0.83"/>
    <n v="12.4"/>
    <n v="459730"/>
    <x v="0"/>
  </r>
  <r>
    <n v="2016"/>
    <s v="BIT"/>
    <s v="Coal"/>
    <n v="36373"/>
    <n v="24.045999999999999"/>
    <n v="874625.15799999994"/>
    <n v="0.9"/>
    <n v="10.49"/>
    <n v="381552.77"/>
    <x v="0"/>
  </r>
  <r>
    <n v="2016"/>
    <s v="BIT"/>
    <s v="Coal"/>
    <n v="58678"/>
    <n v="24.26"/>
    <n v="1423528.28"/>
    <n v="0.87"/>
    <n v="12.67"/>
    <n v="743450.26"/>
    <x v="0"/>
  </r>
  <r>
    <n v="2016"/>
    <s v="BIT"/>
    <s v="Coal"/>
    <n v="4745"/>
    <n v="23.922000000000001"/>
    <n v="113509.89"/>
    <n v="0.79"/>
    <n v="12.63"/>
    <n v="59929.350000000006"/>
    <x v="0"/>
  </r>
  <r>
    <n v="2016"/>
    <s v="BIT"/>
    <s v="Coal"/>
    <n v="4745"/>
    <n v="23.922000000000001"/>
    <n v="113509.89"/>
    <n v="0.79"/>
    <n v="12.63"/>
    <n v="59929.350000000006"/>
    <x v="0"/>
  </r>
  <r>
    <n v="2016"/>
    <s v="BIT"/>
    <s v="Coal"/>
    <n v="139320"/>
    <n v="25.27"/>
    <n v="3520616.4"/>
    <n v="4.01"/>
    <n v="9.07"/>
    <n v="1263632.4000000001"/>
    <x v="0"/>
  </r>
  <r>
    <n v="2016"/>
    <s v="BIT"/>
    <s v="Coal"/>
    <n v="42827"/>
    <n v="24.931999999999999"/>
    <n v="1067762.764"/>
    <n v="1.47"/>
    <n v="13.4"/>
    <n v="573881.80000000005"/>
    <x v="0"/>
  </r>
  <r>
    <n v="2016"/>
    <s v="BIT"/>
    <s v="Coal"/>
    <n v="33308"/>
    <n v="23.468"/>
    <n v="781672.14399999997"/>
    <n v="1.76"/>
    <n v="19.7"/>
    <n v="656167.6"/>
    <x v="0"/>
  </r>
  <r>
    <n v="2016"/>
    <s v="BIT"/>
    <s v="Coal"/>
    <n v="9051"/>
    <n v="25.914000000000001"/>
    <n v="234547.614"/>
    <n v="3"/>
    <n v="7.9"/>
    <n v="71502.900000000009"/>
    <x v="0"/>
  </r>
  <r>
    <n v="2016"/>
    <s v="BIT"/>
    <s v="Coal"/>
    <n v="8975"/>
    <n v="25.797999999999998"/>
    <n v="231537.05"/>
    <n v="2.82"/>
    <n v="7.9"/>
    <n v="70902.5"/>
    <x v="0"/>
  </r>
  <r>
    <n v="2016"/>
    <s v="BIT"/>
    <s v="Coal"/>
    <n v="211321"/>
    <n v="24.103999999999999"/>
    <n v="5093681.3839999996"/>
    <n v="1.51"/>
    <n v="15.4"/>
    <n v="3254343.4"/>
    <x v="0"/>
  </r>
  <r>
    <n v="2016"/>
    <s v="BIT"/>
    <s v="Coal"/>
    <n v="80364"/>
    <n v="26.087"/>
    <n v="2096455.6680000001"/>
    <n v="2.29"/>
    <n v="7.7"/>
    <n v="618802.80000000005"/>
    <x v="0"/>
  </r>
  <r>
    <n v="2016"/>
    <s v="BIT"/>
    <s v="Coal"/>
    <n v="15339"/>
    <n v="23.512"/>
    <n v="360650.56800000003"/>
    <n v="1.77"/>
    <n v="18.899999999999999"/>
    <n v="289907.09999999998"/>
    <x v="0"/>
  </r>
  <r>
    <n v="2016"/>
    <s v="BIT"/>
    <s v="Coal"/>
    <n v="7291"/>
    <n v="22.917999999999999"/>
    <n v="167095.13800000001"/>
    <n v="1.67"/>
    <n v="20.2"/>
    <n v="147278.19999999998"/>
    <x v="0"/>
  </r>
  <r>
    <n v="2016"/>
    <s v="SUB"/>
    <s v="Coal"/>
    <n v="125396"/>
    <n v="17.54"/>
    <n v="2199445.84"/>
    <n v="0.2"/>
    <n v="4.7"/>
    <n v="589361.20000000007"/>
    <x v="0"/>
  </r>
  <r>
    <n v="2016"/>
    <s v="SUB"/>
    <s v="Coal"/>
    <n v="107302"/>
    <n v="17.72"/>
    <n v="1901391.44"/>
    <n v="0.22"/>
    <n v="5.3"/>
    <n v="568700.6"/>
    <x v="0"/>
  </r>
  <r>
    <n v="2016"/>
    <s v="SUB"/>
    <s v="Coal"/>
    <n v="71599"/>
    <n v="17.39"/>
    <n v="1245106.6100000001"/>
    <n v="0.19"/>
    <n v="4.4000000000000004"/>
    <n v="315035.60000000003"/>
    <x v="0"/>
  </r>
  <r>
    <n v="2016"/>
    <s v="SUB"/>
    <s v="Coal"/>
    <n v="15146"/>
    <n v="17.922000000000001"/>
    <n v="271446.61200000002"/>
    <n v="0.26"/>
    <n v="4.8"/>
    <n v="72700.800000000003"/>
    <x v="0"/>
  </r>
  <r>
    <n v="2016"/>
    <s v="SUB"/>
    <s v="Coal"/>
    <n v="14991"/>
    <n v="17.754000000000001"/>
    <n v="266150.21400000004"/>
    <n v="0.19"/>
    <n v="5.7"/>
    <n v="85448.7"/>
    <x v="0"/>
  </r>
  <r>
    <n v="2016"/>
    <s v="SUB"/>
    <s v="Coal"/>
    <n v="15194"/>
    <n v="17.283999999999999"/>
    <n v="262613.09599999996"/>
    <n v="0.19"/>
    <n v="4.3"/>
    <n v="65334.2"/>
    <x v="0"/>
  </r>
  <r>
    <n v="2016"/>
    <s v="SUB"/>
    <s v="Coal"/>
    <n v="15131"/>
    <n v="17.866"/>
    <n v="270330.446"/>
    <n v="0.19"/>
    <n v="4.9000000000000004"/>
    <n v="74141.900000000009"/>
    <x v="0"/>
  </r>
  <r>
    <n v="2016"/>
    <s v="SUB"/>
    <s v="Coal"/>
    <n v="28969"/>
    <n v="16.8"/>
    <n v="486679.2"/>
    <n v="0.31"/>
    <n v="5.8"/>
    <n v="168020.19999999998"/>
    <x v="0"/>
  </r>
  <r>
    <n v="2016"/>
    <s v="SUB"/>
    <s v="Coal"/>
    <n v="30292"/>
    <n v="17.963999999999999"/>
    <n v="544165.48800000001"/>
    <n v="0.22"/>
    <n v="4.7"/>
    <n v="142372.4"/>
    <x v="0"/>
  </r>
  <r>
    <n v="2016"/>
    <s v="SUB"/>
    <s v="Coal"/>
    <n v="28919"/>
    <n v="17.885999999999999"/>
    <n v="517245.234"/>
    <n v="0.23"/>
    <n v="4.8"/>
    <n v="138811.19999999998"/>
    <x v="0"/>
  </r>
  <r>
    <n v="2016"/>
    <s v="SUB"/>
    <s v="Coal"/>
    <n v="84100"/>
    <n v="17.95"/>
    <n v="1509595"/>
    <n v="0.27"/>
    <n v="4.8"/>
    <n v="403680"/>
    <x v="0"/>
  </r>
  <r>
    <n v="2016"/>
    <s v="SUB"/>
    <s v="Coal"/>
    <n v="50465"/>
    <n v="17.77"/>
    <n v="896763.04999999993"/>
    <n v="0.2"/>
    <n v="5.4"/>
    <n v="272511"/>
    <x v="0"/>
  </r>
  <r>
    <n v="2016"/>
    <s v="SUB"/>
    <s v="Coal"/>
    <n v="17006"/>
    <n v="17.86"/>
    <n v="303727.15999999997"/>
    <n v="0.28999999999999998"/>
    <n v="5.7"/>
    <n v="96934.2"/>
    <x v="0"/>
  </r>
  <r>
    <n v="2016"/>
    <s v="BIT"/>
    <s v="Coal"/>
    <n v="3765"/>
    <n v="22.76"/>
    <n v="85691.400000000009"/>
    <n v="0.63"/>
    <n v="9"/>
    <n v="33885"/>
    <x v="0"/>
  </r>
  <r>
    <n v="2016"/>
    <s v="BIT"/>
    <s v="Coal"/>
    <n v="1483"/>
    <n v="24.15"/>
    <n v="35814.449999999997"/>
    <n v="1.6"/>
    <n v="7.5"/>
    <n v="11122.5"/>
    <x v="0"/>
  </r>
  <r>
    <n v="2016"/>
    <s v="SUB"/>
    <s v="Coal"/>
    <n v="135261"/>
    <n v="18.004000000000001"/>
    <n v="2435239.0440000002"/>
    <n v="0.26"/>
    <n v="5.0999999999999996"/>
    <n v="689831.1"/>
    <x v="0"/>
  </r>
  <r>
    <n v="2016"/>
    <s v="SUB"/>
    <s v="Coal"/>
    <n v="224398"/>
    <n v="16.068000000000001"/>
    <n v="3605627.0640000002"/>
    <n v="0.34"/>
    <n v="5.6"/>
    <n v="1256628.7999999998"/>
    <x v="0"/>
  </r>
  <r>
    <n v="2016"/>
    <s v="SUB"/>
    <s v="Coal"/>
    <n v="16043"/>
    <n v="18.170000000000002"/>
    <n v="291501.31000000006"/>
    <n v="0.27"/>
    <n v="4.5999999999999996"/>
    <n v="73797.799999999988"/>
    <x v="0"/>
  </r>
  <r>
    <n v="2016"/>
    <s v="SUB"/>
    <s v="Coal"/>
    <n v="76892"/>
    <n v="16.690000000000001"/>
    <n v="1283327.4800000002"/>
    <n v="0.3"/>
    <n v="6.1"/>
    <n v="469041.19999999995"/>
    <x v="0"/>
  </r>
  <r>
    <n v="2016"/>
    <s v="SUB"/>
    <s v="Coal"/>
    <n v="232600"/>
    <n v="20.079999999999998"/>
    <n v="4670608"/>
    <n v="0.86"/>
    <n v="4.5999999999999996"/>
    <n v="1069960"/>
    <x v="0"/>
  </r>
  <r>
    <n v="2016"/>
    <s v="SUB"/>
    <s v="Coal"/>
    <n v="15004"/>
    <n v="17.809999999999999"/>
    <n v="267221.24"/>
    <n v="0.28000000000000003"/>
    <n v="5.6"/>
    <n v="84022.399999999994"/>
    <x v="0"/>
  </r>
  <r>
    <n v="2016"/>
    <s v="SUB"/>
    <s v="Coal"/>
    <n v="60079"/>
    <n v="17.494"/>
    <n v="1051022.0260000001"/>
    <n v="0.19"/>
    <n v="4.5999999999999996"/>
    <n v="276363.39999999997"/>
    <x v="0"/>
  </r>
  <r>
    <n v="2016"/>
    <s v="BIT"/>
    <s v="Coal"/>
    <n v="621784"/>
    <n v="21.74"/>
    <n v="13517584.159999998"/>
    <n v="0.6"/>
    <n v="10.7"/>
    <n v="6653088.7999999998"/>
    <x v="0"/>
  </r>
  <r>
    <n v="2016"/>
    <s v="SUB"/>
    <s v="Coal"/>
    <n v="16019"/>
    <n v="17.808"/>
    <n v="285266.35200000001"/>
    <n v="0.27"/>
    <n v="4.5999999999999996"/>
    <n v="73687.399999999994"/>
    <x v="0"/>
  </r>
  <r>
    <n v="2016"/>
    <s v="SUB"/>
    <s v="Coal"/>
    <n v="112376"/>
    <n v="17.716000000000001"/>
    <n v="1990853.216"/>
    <n v="0.22"/>
    <n v="5.4"/>
    <n v="606830.4"/>
    <x v="0"/>
  </r>
  <r>
    <n v="2016"/>
    <s v="SUB"/>
    <s v="Coal"/>
    <n v="32104"/>
    <n v="17.495999999999999"/>
    <n v="561691.58399999992"/>
    <n v="0.17"/>
    <n v="4.5"/>
    <n v="144468"/>
    <x v="0"/>
  </r>
  <r>
    <n v="2016"/>
    <s v="SUB"/>
    <s v="Coal"/>
    <n v="319999"/>
    <n v="17.713999999999999"/>
    <n v="5668462.2859999994"/>
    <n v="0.3"/>
    <n v="5.2"/>
    <n v="1663994.8"/>
    <x v="0"/>
  </r>
  <r>
    <n v="2016"/>
    <s v="SUB"/>
    <s v="Coal"/>
    <n v="80018"/>
    <n v="17.66"/>
    <n v="1413117.8800000001"/>
    <n v="0.21"/>
    <n v="5.5"/>
    <n v="440099"/>
    <x v="0"/>
  </r>
  <r>
    <n v="2016"/>
    <s v="SUB"/>
    <s v="Coal"/>
    <n v="271271"/>
    <n v="17.623999999999999"/>
    <n v="4780880.1039999994"/>
    <n v="0.31"/>
    <n v="5.2"/>
    <n v="1410609.2"/>
    <x v="0"/>
  </r>
  <r>
    <n v="2016"/>
    <s v="SUB"/>
    <s v="Coal"/>
    <n v="176426"/>
    <n v="17.443999999999999"/>
    <n v="3077575.1439999999"/>
    <n v="0.19"/>
    <n v="4.5999999999999996"/>
    <n v="811559.6"/>
    <x v="0"/>
  </r>
  <r>
    <n v="2016"/>
    <s v="BIT"/>
    <s v="Coal"/>
    <n v="284565"/>
    <n v="25.21"/>
    <n v="7173883.6500000004"/>
    <n v="4.51"/>
    <n v="9.3000000000000007"/>
    <n v="2646454.5"/>
    <x v="0"/>
  </r>
  <r>
    <n v="2016"/>
    <s v="BIT"/>
    <s v="Coal"/>
    <n v="25853"/>
    <n v="25.17"/>
    <n v="650720.01"/>
    <n v="4.72"/>
    <n v="9.1999999999999993"/>
    <n v="237847.59999999998"/>
    <x v="0"/>
  </r>
  <r>
    <n v="2016"/>
    <s v="SUB"/>
    <s v="Coal"/>
    <n v="49242"/>
    <n v="17.66"/>
    <n v="869613.72"/>
    <n v="0.21"/>
    <n v="4.7"/>
    <n v="231437.40000000002"/>
    <x v="0"/>
  </r>
  <r>
    <n v="2016"/>
    <s v="SUB"/>
    <s v="Coal"/>
    <n v="16317"/>
    <n v="16.78"/>
    <n v="273799.26"/>
    <n v="0.3"/>
    <n v="6"/>
    <n v="97902"/>
    <x v="0"/>
  </r>
  <r>
    <n v="2016"/>
    <s v="SUB"/>
    <s v="Coal"/>
    <n v="65613"/>
    <n v="16.66"/>
    <n v="1093112.58"/>
    <n v="0.3"/>
    <n v="6.2"/>
    <n v="406800.60000000003"/>
    <x v="0"/>
  </r>
  <r>
    <n v="2016"/>
    <s v="SUB"/>
    <s v="Coal"/>
    <n v="65267"/>
    <n v="17.86"/>
    <n v="1165668.6199999999"/>
    <n v="0.28000000000000003"/>
    <n v="5"/>
    <n v="326335"/>
    <x v="0"/>
  </r>
  <r>
    <n v="2016"/>
    <s v="SUB"/>
    <s v="Coal"/>
    <n v="98783"/>
    <n v="17.940000000000001"/>
    <n v="1772167.02"/>
    <n v="0.25"/>
    <n v="4.7"/>
    <n v="464280.10000000003"/>
    <x v="0"/>
  </r>
  <r>
    <n v="2016"/>
    <s v="SUB"/>
    <s v="Coal"/>
    <n v="17386"/>
    <n v="18"/>
    <n v="312948"/>
    <n v="0.26"/>
    <n v="4.7"/>
    <n v="81714.2"/>
    <x v="0"/>
  </r>
  <r>
    <n v="2016"/>
    <s v="SUB"/>
    <s v="Coal"/>
    <n v="241"/>
    <n v="18"/>
    <n v="4338"/>
    <n v="0.26"/>
    <n v="4.7"/>
    <n v="1132.7"/>
    <x v="0"/>
  </r>
  <r>
    <n v="2016"/>
    <s v="BIT"/>
    <s v="Coal"/>
    <n v="111453"/>
    <n v="22.943999999999999"/>
    <n v="2557177.6319999998"/>
    <n v="2.96"/>
    <n v="8.3000000000000007"/>
    <n v="925059.9"/>
    <x v="0"/>
  </r>
  <r>
    <n v="2016"/>
    <s v="BIT"/>
    <s v="Coal"/>
    <n v="39230"/>
    <n v="25.898"/>
    <n v="1015978.54"/>
    <n v="2.58"/>
    <n v="7.7"/>
    <n v="302071"/>
    <x v="0"/>
  </r>
  <r>
    <n v="2016"/>
    <s v="BIT"/>
    <s v="Coal"/>
    <n v="18850"/>
    <n v="22.308"/>
    <n v="420505.8"/>
    <n v="3.17"/>
    <n v="8"/>
    <n v="150800"/>
    <x v="0"/>
  </r>
  <r>
    <n v="2016"/>
    <s v="BIT"/>
    <s v="Coal"/>
    <n v="24345"/>
    <n v="25.23"/>
    <n v="614224.35"/>
    <n v="2.71"/>
    <n v="8.9"/>
    <n v="216670.5"/>
    <x v="0"/>
  </r>
  <r>
    <n v="2016"/>
    <s v="BIT"/>
    <s v="Coal"/>
    <n v="14152"/>
    <n v="23.416"/>
    <n v="331383.23200000002"/>
    <n v="2.7"/>
    <n v="8.1"/>
    <n v="114631.2"/>
    <x v="0"/>
  </r>
  <r>
    <n v="2016"/>
    <s v="BIT"/>
    <s v="Coal"/>
    <n v="109084"/>
    <n v="22.25"/>
    <n v="2427119"/>
    <n v="3.04"/>
    <n v="8.6"/>
    <n v="938122.39999999991"/>
    <x v="0"/>
  </r>
  <r>
    <n v="2016"/>
    <s v="BIT"/>
    <s v="Coal"/>
    <n v="30438"/>
    <n v="25.02"/>
    <n v="761558.76"/>
    <n v="2.76"/>
    <n v="8.8000000000000007"/>
    <n v="267854.40000000002"/>
    <x v="0"/>
  </r>
  <r>
    <n v="2016"/>
    <s v="BIT"/>
    <s v="Coal"/>
    <n v="37106"/>
    <n v="24.91"/>
    <n v="924310.46"/>
    <n v="3.79"/>
    <n v="8.9"/>
    <n v="330243.40000000002"/>
    <x v="0"/>
  </r>
  <r>
    <n v="2016"/>
    <s v="BIT"/>
    <s v="Coal"/>
    <n v="10853"/>
    <n v="25.29"/>
    <n v="274472.37"/>
    <n v="3.13"/>
    <n v="8.8000000000000007"/>
    <n v="95506.400000000009"/>
    <x v="0"/>
  </r>
  <r>
    <n v="2016"/>
    <s v="BIT"/>
    <s v="Coal"/>
    <n v="7818"/>
    <n v="25.78"/>
    <n v="201548.04"/>
    <n v="2.62"/>
    <n v="7.7"/>
    <n v="60198.6"/>
    <x v="0"/>
  </r>
  <r>
    <n v="2016"/>
    <s v="BIT"/>
    <s v="Coal"/>
    <n v="26116"/>
    <n v="25.71"/>
    <n v="671442.36"/>
    <n v="2.65"/>
    <n v="7.4"/>
    <n v="193258.40000000002"/>
    <x v="0"/>
  </r>
  <r>
    <n v="2016"/>
    <s v="BIT"/>
    <s v="Coal"/>
    <n v="34751"/>
    <n v="24.72"/>
    <n v="859044.72"/>
    <n v="2.82"/>
    <n v="8.9"/>
    <n v="309283.90000000002"/>
    <x v="0"/>
  </r>
  <r>
    <n v="2016"/>
    <s v="BIT"/>
    <s v="Coal"/>
    <n v="21772"/>
    <n v="25"/>
    <n v="544300"/>
    <n v="2.85"/>
    <n v="8.8000000000000007"/>
    <n v="191593.60000000001"/>
    <x v="0"/>
  </r>
  <r>
    <n v="2016"/>
    <s v="SUB"/>
    <s v="Coal"/>
    <n v="116792"/>
    <n v="20.29"/>
    <n v="2369709.6799999997"/>
    <n v="0.49"/>
    <n v="7.5"/>
    <n v="875940"/>
    <x v="0"/>
  </r>
  <r>
    <n v="2016"/>
    <s v="SUB"/>
    <s v="Coal"/>
    <n v="104530"/>
    <n v="20.29"/>
    <n v="2120913.6999999997"/>
    <n v="0.49"/>
    <n v="7.5"/>
    <n v="783975"/>
    <x v="0"/>
  </r>
  <r>
    <n v="2016"/>
    <s v="SUB"/>
    <s v="Coal"/>
    <n v="190807"/>
    <n v="19.940000000000001"/>
    <n v="3804691.58"/>
    <n v="0.4"/>
    <n v="7.4"/>
    <n v="1411971.8"/>
    <x v="0"/>
  </r>
  <r>
    <n v="2016"/>
    <s v="LIG"/>
    <s v="Coal"/>
    <n v="714829"/>
    <n v="12.7"/>
    <n v="9078328.2999999989"/>
    <n v="0.62"/>
    <n v="10"/>
    <n v="7148290"/>
    <x v="1"/>
  </r>
  <r>
    <n v="2016"/>
    <s v="BIT"/>
    <s v="Coal"/>
    <n v="1934"/>
    <n v="23.62"/>
    <n v="45681.08"/>
    <n v="2.5499999999999998"/>
    <n v="8.8000000000000007"/>
    <n v="17019.2"/>
    <x v="0"/>
  </r>
  <r>
    <n v="2016"/>
    <s v="BIT"/>
    <s v="Coal"/>
    <n v="38129"/>
    <n v="23.65"/>
    <n v="901750.85"/>
    <n v="2.81"/>
    <n v="8.1999999999999993"/>
    <n v="312657.8"/>
    <x v="0"/>
  </r>
  <r>
    <n v="2016"/>
    <s v="BIT"/>
    <s v="Coal"/>
    <n v="40708"/>
    <n v="23.48"/>
    <n v="955823.84"/>
    <n v="2.52"/>
    <n v="8.4"/>
    <n v="341947.2"/>
    <x v="0"/>
  </r>
  <r>
    <n v="2016"/>
    <s v="BIT"/>
    <s v="Coal"/>
    <n v="6689"/>
    <n v="23.73"/>
    <n v="158729.97"/>
    <n v="2.79"/>
    <n v="8.6"/>
    <n v="57525.399999999994"/>
    <x v="0"/>
  </r>
  <r>
    <n v="2016"/>
    <s v="BIT"/>
    <s v="Coal"/>
    <n v="3283"/>
    <n v="25.06"/>
    <n v="82271.98"/>
    <n v="2.94"/>
    <n v="9.6999999999999993"/>
    <n v="31845.1"/>
    <x v="0"/>
  </r>
  <r>
    <n v="2016"/>
    <s v="BIT"/>
    <s v="Coal"/>
    <n v="3478"/>
    <n v="23.67"/>
    <n v="82324.260000000009"/>
    <n v="2.82"/>
    <n v="8.4"/>
    <n v="29215.200000000001"/>
    <x v="0"/>
  </r>
  <r>
    <n v="2016"/>
    <s v="BIT"/>
    <s v="Coal"/>
    <n v="3915"/>
    <n v="23.51"/>
    <n v="92041.650000000009"/>
    <n v="2.5"/>
    <n v="8.4"/>
    <n v="32886"/>
    <x v="0"/>
  </r>
  <r>
    <n v="2016"/>
    <s v="BIT"/>
    <s v="Coal"/>
    <n v="18768"/>
    <n v="22.94"/>
    <n v="430537.92000000004"/>
    <n v="3"/>
    <n v="8.5"/>
    <n v="159528"/>
    <x v="0"/>
  </r>
  <r>
    <n v="2016"/>
    <s v="BIT"/>
    <s v="Coal"/>
    <n v="20096"/>
    <n v="25.17"/>
    <n v="505816.32000000001"/>
    <n v="2.79"/>
    <n v="9.3000000000000007"/>
    <n v="186892.80000000002"/>
    <x v="0"/>
  </r>
  <r>
    <n v="2016"/>
    <s v="BIT"/>
    <s v="Coal"/>
    <n v="6981"/>
    <n v="23.66"/>
    <n v="165170.46"/>
    <n v="2.59"/>
    <n v="8.6999999999999993"/>
    <n v="60734.7"/>
    <x v="0"/>
  </r>
  <r>
    <n v="2016"/>
    <s v="BIT"/>
    <s v="Coal"/>
    <n v="30456"/>
    <n v="23.64"/>
    <n v="719979.84"/>
    <n v="3.44"/>
    <n v="13"/>
    <n v="395928"/>
    <x v="0"/>
  </r>
  <r>
    <n v="2016"/>
    <s v="BIT"/>
    <s v="Coal"/>
    <n v="21721"/>
    <n v="22.4"/>
    <n v="486550.39999999997"/>
    <n v="4.53"/>
    <n v="16.899999999999999"/>
    <n v="367084.89999999997"/>
    <x v="0"/>
  </r>
  <r>
    <n v="2016"/>
    <s v="BIT"/>
    <s v="Coal"/>
    <n v="8448"/>
    <n v="22.22"/>
    <n v="187714.56"/>
    <n v="4.57"/>
    <n v="17.3"/>
    <n v="146150.39999999999"/>
    <x v="0"/>
  </r>
  <r>
    <n v="2016"/>
    <s v="BIT"/>
    <s v="Coal"/>
    <n v="11016"/>
    <n v="23.45"/>
    <n v="258325.19999999998"/>
    <n v="2.86"/>
    <n v="9.1"/>
    <n v="100245.59999999999"/>
    <x v="0"/>
  </r>
  <r>
    <n v="2016"/>
    <s v="BIT"/>
    <s v="Coal"/>
    <n v="9608"/>
    <n v="23.46"/>
    <n v="225403.68000000002"/>
    <n v="2.84"/>
    <n v="8.1999999999999993"/>
    <n v="78785.599999999991"/>
    <x v="0"/>
  </r>
  <r>
    <n v="2016"/>
    <s v="BIT"/>
    <s v="Coal"/>
    <n v="23672"/>
    <n v="22.82"/>
    <n v="540195.04"/>
    <n v="2.97"/>
    <n v="8.3000000000000007"/>
    <n v="196477.6"/>
    <x v="0"/>
  </r>
  <r>
    <n v="2016"/>
    <s v="BIT"/>
    <s v="Coal"/>
    <n v="30505"/>
    <n v="22.21"/>
    <n v="677516.05"/>
    <n v="3.16"/>
    <n v="9.1"/>
    <n v="277595.5"/>
    <x v="0"/>
  </r>
  <r>
    <n v="2016"/>
    <s v="BIT"/>
    <s v="Coal"/>
    <n v="7949"/>
    <n v="23.47"/>
    <n v="186563.03"/>
    <n v="2.84"/>
    <n v="8.3000000000000007"/>
    <n v="65976.700000000012"/>
    <x v="0"/>
  </r>
  <r>
    <n v="2016"/>
    <s v="BIT"/>
    <s v="Coal"/>
    <n v="11127"/>
    <n v="22.82"/>
    <n v="253918.14"/>
    <n v="2.96"/>
    <n v="8.1999999999999993"/>
    <n v="91241.4"/>
    <x v="0"/>
  </r>
  <r>
    <n v="2016"/>
    <s v="BIT"/>
    <s v="Coal"/>
    <n v="10043"/>
    <n v="23.15"/>
    <n v="232495.44999999998"/>
    <n v="4.41"/>
    <n v="15.2"/>
    <n v="152653.6"/>
    <x v="0"/>
  </r>
  <r>
    <n v="2016"/>
    <s v="BIT"/>
    <s v="Coal"/>
    <n v="14309"/>
    <n v="22.84"/>
    <n v="326817.56"/>
    <n v="2.95"/>
    <n v="8.1999999999999993"/>
    <n v="117333.79999999999"/>
    <x v="0"/>
  </r>
  <r>
    <n v="2016"/>
    <s v="BIT"/>
    <s v="Coal"/>
    <n v="8091"/>
    <n v="23.53"/>
    <n v="190381.23"/>
    <n v="2.85"/>
    <n v="9"/>
    <n v="72819"/>
    <x v="0"/>
  </r>
  <r>
    <n v="2016"/>
    <s v="BIT"/>
    <s v="Coal"/>
    <n v="4680"/>
    <n v="23.48"/>
    <n v="109886.40000000001"/>
    <n v="2.84"/>
    <n v="9"/>
    <n v="42120"/>
    <x v="0"/>
  </r>
  <r>
    <n v="2016"/>
    <s v="BIT"/>
    <s v="Coal"/>
    <n v="4830"/>
    <n v="23.46"/>
    <n v="113311.8"/>
    <n v="2.85"/>
    <n v="8.1"/>
    <n v="39123"/>
    <x v="0"/>
  </r>
  <r>
    <n v="2016"/>
    <s v="BIT"/>
    <s v="Coal"/>
    <n v="15346"/>
    <n v="23.71"/>
    <n v="363853.66000000003"/>
    <n v="3.46"/>
    <n v="12.5"/>
    <n v="191825"/>
    <x v="0"/>
  </r>
  <r>
    <n v="2016"/>
    <s v="BIT"/>
    <s v="Coal"/>
    <n v="9498"/>
    <n v="23.65"/>
    <n v="224627.69999999998"/>
    <n v="2.98"/>
    <n v="9.6999999999999993"/>
    <n v="92130.599999999991"/>
    <x v="0"/>
  </r>
  <r>
    <n v="2016"/>
    <s v="BIT"/>
    <s v="Coal"/>
    <n v="17685"/>
    <n v="23.29"/>
    <n v="411883.64999999997"/>
    <n v="1.99"/>
    <n v="10.1"/>
    <n v="178618.5"/>
    <x v="0"/>
  </r>
  <r>
    <n v="2016"/>
    <s v="BIT"/>
    <s v="Coal"/>
    <n v="17548"/>
    <n v="22.82"/>
    <n v="400445.36"/>
    <n v="2.97"/>
    <n v="8.1999999999999993"/>
    <n v="143893.59999999998"/>
    <x v="0"/>
  </r>
  <r>
    <n v="2016"/>
    <s v="BIT"/>
    <s v="Coal"/>
    <n v="51165"/>
    <n v="23.77"/>
    <n v="1216192.05"/>
    <n v="2.59"/>
    <n v="7.9"/>
    <n v="404203.5"/>
    <x v="0"/>
  </r>
  <r>
    <n v="2016"/>
    <s v="BIT"/>
    <s v="Coal"/>
    <n v="50602"/>
    <n v="23.672000000000001"/>
    <n v="1197850.544"/>
    <n v="2.66"/>
    <n v="7.9"/>
    <n v="399755.80000000005"/>
    <x v="0"/>
  </r>
  <r>
    <n v="2016"/>
    <s v="BIT"/>
    <s v="Coal"/>
    <n v="38398"/>
    <n v="24.666"/>
    <n v="947125.06799999997"/>
    <n v="2.34"/>
    <n v="12.1"/>
    <n v="464615.8"/>
    <x v="0"/>
  </r>
  <r>
    <n v="2016"/>
    <s v="BIT"/>
    <s v="Coal"/>
    <n v="50594"/>
    <n v="23.405999999999999"/>
    <n v="1184203.1639999999"/>
    <n v="2.59"/>
    <n v="8.1"/>
    <n v="409811.39999999997"/>
    <x v="0"/>
  </r>
  <r>
    <n v="2016"/>
    <s v="SUB"/>
    <s v="Coal"/>
    <n v="16446"/>
    <n v="16.690000000000001"/>
    <n v="274483.74000000005"/>
    <n v="0.3"/>
    <n v="4.5"/>
    <n v="74007"/>
    <x v="0"/>
  </r>
  <r>
    <n v="2016"/>
    <s v="SUB"/>
    <s v="Coal"/>
    <n v="15997"/>
    <n v="17.97"/>
    <n v="287466.08999999997"/>
    <n v="0.35"/>
    <n v="5.0999999999999996"/>
    <n v="81584.7"/>
    <x v="0"/>
  </r>
  <r>
    <n v="2016"/>
    <s v="SUB"/>
    <s v="Coal"/>
    <n v="49301"/>
    <n v="16.63"/>
    <n v="819875.63"/>
    <n v="0.37"/>
    <n v="5.5"/>
    <n v="271155.5"/>
    <x v="0"/>
  </r>
  <r>
    <n v="2016"/>
    <s v="SUB"/>
    <s v="Coal"/>
    <n v="16426"/>
    <n v="16.63"/>
    <n v="273164.38"/>
    <n v="0.37"/>
    <n v="5.5"/>
    <n v="90343"/>
    <x v="0"/>
  </r>
  <r>
    <n v="2016"/>
    <s v="BIT"/>
    <s v="Coal"/>
    <n v="12129"/>
    <n v="25.434000000000001"/>
    <n v="308488.98600000003"/>
    <n v="1.24"/>
    <n v="10.6"/>
    <n v="128567.4"/>
    <x v="0"/>
  </r>
  <r>
    <n v="2016"/>
    <s v="SUB"/>
    <s v="Coal"/>
    <n v="55741"/>
    <n v="16.68"/>
    <n v="929759.88"/>
    <n v="0.3"/>
    <n v="6.1"/>
    <n v="340020.1"/>
    <x v="0"/>
  </r>
  <r>
    <n v="2016"/>
    <s v="SUB"/>
    <s v="Coal"/>
    <n v="96547"/>
    <n v="17.75"/>
    <n v="1713709.25"/>
    <n v="0.21"/>
    <n v="5.2"/>
    <n v="502044.4"/>
    <x v="0"/>
  </r>
  <r>
    <n v="2016"/>
    <s v="SUB"/>
    <s v="Coal"/>
    <n v="49342"/>
    <n v="17.78"/>
    <n v="877300.76"/>
    <n v="0.21"/>
    <n v="5.4"/>
    <n v="266446.80000000005"/>
    <x v="0"/>
  </r>
  <r>
    <n v="2016"/>
    <s v="SUB"/>
    <s v="Coal"/>
    <n v="65970"/>
    <n v="17.3"/>
    <n v="1141281"/>
    <n v="0.22"/>
    <n v="4.3"/>
    <n v="283671"/>
    <x v="0"/>
  </r>
  <r>
    <n v="2016"/>
    <s v="SUB"/>
    <s v="Coal"/>
    <n v="49549"/>
    <n v="17.260000000000002"/>
    <n v="855215.74000000011"/>
    <n v="0.23"/>
    <n v="4.5"/>
    <n v="222970.5"/>
    <x v="0"/>
  </r>
  <r>
    <n v="2016"/>
    <s v="SUB"/>
    <s v="Coal"/>
    <n v="95806"/>
    <n v="17.73"/>
    <n v="1698640.3800000001"/>
    <n v="0.3"/>
    <n v="5"/>
    <n v="479030"/>
    <x v="0"/>
  </r>
  <r>
    <n v="2016"/>
    <s v="SUB"/>
    <s v="Coal"/>
    <n v="48655"/>
    <n v="16.79"/>
    <n v="816917.45"/>
    <n v="0.3"/>
    <n v="6"/>
    <n v="291930"/>
    <x v="0"/>
  </r>
  <r>
    <n v="2016"/>
    <s v="SUB"/>
    <s v="Coal"/>
    <n v="16397"/>
    <n v="17.78"/>
    <n v="291538.66000000003"/>
    <n v="0.26"/>
    <n v="4.5999999999999996"/>
    <n v="75426.2"/>
    <x v="0"/>
  </r>
  <r>
    <n v="2016"/>
    <s v="SUB"/>
    <s v="Coal"/>
    <n v="15220"/>
    <n v="17.25"/>
    <n v="262545"/>
    <n v="0.22"/>
    <n v="4.2"/>
    <n v="63924"/>
    <x v="0"/>
  </r>
  <r>
    <n v="2016"/>
    <s v="SUB"/>
    <s v="Coal"/>
    <n v="81014"/>
    <n v="18.04"/>
    <n v="1461492.5599999998"/>
    <n v="0.22"/>
    <n v="4.7"/>
    <n v="380765.8"/>
    <x v="0"/>
  </r>
  <r>
    <n v="2016"/>
    <s v="SUB"/>
    <s v="Coal"/>
    <n v="49112"/>
    <n v="17.53"/>
    <n v="860933.3600000001"/>
    <n v="0.19"/>
    <n v="4.5"/>
    <n v="221004"/>
    <x v="0"/>
  </r>
  <r>
    <n v="2016"/>
    <s v="SUB"/>
    <s v="Coal"/>
    <n v="760982"/>
    <n v="16.736000000000001"/>
    <n v="12735794.752"/>
    <n v="0.33"/>
    <n v="4.5999999999999996"/>
    <n v="3500517.1999999997"/>
    <x v="0"/>
  </r>
  <r>
    <n v="2016"/>
    <s v="BIT"/>
    <s v="Coal"/>
    <n v="34806"/>
    <n v="22.884"/>
    <n v="796500.50399999996"/>
    <n v="2.95"/>
    <n v="8.1999999999999993"/>
    <n v="285409.19999999995"/>
    <x v="0"/>
  </r>
  <r>
    <n v="2016"/>
    <s v="BIT"/>
    <s v="Coal"/>
    <n v="11182"/>
    <n v="25.413"/>
    <n v="284168.16600000003"/>
    <n v="3.7"/>
    <n v="9.4"/>
    <n v="105110.8"/>
    <x v="0"/>
  </r>
  <r>
    <n v="2016"/>
    <s v="BIT"/>
    <s v="Coal"/>
    <n v="9500"/>
    <n v="22.512"/>
    <n v="213864"/>
    <n v="3.5"/>
    <n v="10.7"/>
    <n v="101650"/>
    <x v="0"/>
  </r>
  <r>
    <n v="2016"/>
    <s v="BIT"/>
    <s v="Coal"/>
    <n v="14338"/>
    <n v="23.32"/>
    <n v="334362.16000000003"/>
    <n v="2.83"/>
    <n v="8.5"/>
    <n v="121873"/>
    <x v="0"/>
  </r>
  <r>
    <n v="2016"/>
    <s v="BIT"/>
    <s v="Coal"/>
    <n v="1604"/>
    <n v="21.468"/>
    <n v="34434.671999999999"/>
    <n v="1.03"/>
    <n v="23.5"/>
    <n v="37694"/>
    <x v="0"/>
  </r>
  <r>
    <n v="2016"/>
    <s v="BIT"/>
    <s v="Coal"/>
    <n v="82566"/>
    <n v="22.846"/>
    <n v="1886302.8359999999"/>
    <n v="2.97"/>
    <n v="8.1999999999999993"/>
    <n v="677041.2"/>
    <x v="0"/>
  </r>
  <r>
    <n v="2016"/>
    <s v="BIT"/>
    <s v="Coal"/>
    <n v="90583"/>
    <n v="22.683"/>
    <n v="2054694.189"/>
    <n v="3.05"/>
    <n v="8.6"/>
    <n v="779013.79999999993"/>
    <x v="0"/>
  </r>
  <r>
    <n v="2016"/>
    <s v="BIT"/>
    <s v="Coal"/>
    <n v="18601"/>
    <n v="23.114999999999998"/>
    <n v="429962.11499999999"/>
    <n v="2.4700000000000002"/>
    <n v="9.3000000000000007"/>
    <n v="172989.30000000002"/>
    <x v="0"/>
  </r>
  <r>
    <n v="2016"/>
    <s v="BIT"/>
    <s v="Coal"/>
    <n v="3080"/>
    <n v="21.187000000000001"/>
    <n v="65255.960000000006"/>
    <n v="0.74"/>
    <n v="18.8"/>
    <n v="57904"/>
    <x v="0"/>
  </r>
  <r>
    <n v="2016"/>
    <s v="BIT"/>
    <s v="Coal"/>
    <n v="36614"/>
    <n v="23.001999999999999"/>
    <n v="842195.228"/>
    <n v="0.47"/>
    <n v="7.2"/>
    <n v="263620.8"/>
    <x v="0"/>
  </r>
  <r>
    <n v="2016"/>
    <s v="SUB"/>
    <s v="Coal"/>
    <n v="124079"/>
    <n v="17.776"/>
    <n v="2205628.304"/>
    <n v="0.28000000000000003"/>
    <n v="5"/>
    <n v="620395"/>
    <x v="0"/>
  </r>
  <r>
    <n v="2016"/>
    <s v="SUB"/>
    <s v="Coal"/>
    <n v="672163"/>
    <n v="17.077999999999999"/>
    <n v="11479199.714"/>
    <n v="0.79"/>
    <n v="9.8000000000000007"/>
    <n v="6587197.4000000004"/>
    <x v="0"/>
  </r>
  <r>
    <n v="2016"/>
    <s v="SUB"/>
    <s v="Coal"/>
    <n v="262360"/>
    <n v="17.402000000000001"/>
    <n v="4565588.7200000007"/>
    <n v="0.62"/>
    <n v="8.6"/>
    <n v="2256296"/>
    <x v="0"/>
  </r>
  <r>
    <n v="2016"/>
    <s v="SUB"/>
    <s v="Coal"/>
    <n v="17124"/>
    <n v="16.716000000000001"/>
    <n v="286244.78400000004"/>
    <n v="0.3"/>
    <n v="5.9"/>
    <n v="101031.6"/>
    <x v="0"/>
  </r>
  <r>
    <n v="2016"/>
    <s v="SUB"/>
    <s v="Coal"/>
    <n v="136681"/>
    <n v="16.719000000000001"/>
    <n v="2285169.639"/>
    <n v="0.3"/>
    <n v="6"/>
    <n v="820086"/>
    <x v="0"/>
  </r>
  <r>
    <n v="2016"/>
    <s v="SUB"/>
    <s v="Coal"/>
    <n v="257698"/>
    <n v="17.327999999999999"/>
    <n v="4465390.9440000001"/>
    <n v="0.24"/>
    <n v="4.3"/>
    <n v="1108101.3999999999"/>
    <x v="0"/>
  </r>
  <r>
    <n v="2016"/>
    <s v="SUB"/>
    <s v="Coal"/>
    <n v="85760"/>
    <n v="17.044"/>
    <n v="1461693.4399999999"/>
    <n v="0.25"/>
    <n v="4.7"/>
    <n v="403072"/>
    <x v="0"/>
  </r>
  <r>
    <n v="2016"/>
    <s v="BIT"/>
    <s v="Coal"/>
    <n v="41909"/>
    <n v="26.23"/>
    <n v="1099273.07"/>
    <n v="3.29"/>
    <n v="7.6"/>
    <n v="318508.39999999997"/>
    <x v="0"/>
  </r>
  <r>
    <n v="2016"/>
    <s v="SUB"/>
    <s v="Coal"/>
    <n v="90123"/>
    <n v="17.992000000000001"/>
    <n v="1621493.0160000001"/>
    <n v="0.26"/>
    <n v="4.7"/>
    <n v="423578.10000000003"/>
    <x v="0"/>
  </r>
  <r>
    <n v="2016"/>
    <s v="SUB"/>
    <s v="Coal"/>
    <n v="15061"/>
    <n v="17.372"/>
    <n v="261639.69200000001"/>
    <n v="0.19"/>
    <n v="4.8"/>
    <n v="72292.800000000003"/>
    <x v="0"/>
  </r>
  <r>
    <n v="2016"/>
    <s v="BIT"/>
    <s v="Coal"/>
    <n v="165640"/>
    <n v="21.867999999999999"/>
    <n v="3622215.5199999996"/>
    <n v="2.82"/>
    <n v="8.9"/>
    <n v="1474196"/>
    <x v="0"/>
  </r>
  <r>
    <n v="2016"/>
    <s v="SUB"/>
    <s v="Coal"/>
    <n v="173713"/>
    <n v="17.07"/>
    <n v="2965280.91"/>
    <n v="0.63"/>
    <n v="9.6999999999999993"/>
    <n v="1685016.0999999999"/>
    <x v="0"/>
  </r>
  <r>
    <n v="2016"/>
    <s v="SUB"/>
    <s v="Coal"/>
    <n v="28835"/>
    <n v="17.66"/>
    <n v="509226.1"/>
    <n v="0.31"/>
    <n v="5.2"/>
    <n v="149942"/>
    <x v="0"/>
  </r>
  <r>
    <n v="2016"/>
    <s v="SUB"/>
    <s v="Coal"/>
    <n v="86999"/>
    <n v="17.03"/>
    <n v="1481592.9700000002"/>
    <n v="0.67"/>
    <n v="9.8000000000000007"/>
    <n v="852590.20000000007"/>
    <x v="0"/>
  </r>
  <r>
    <n v="2016"/>
    <s v="SUB"/>
    <s v="Coal"/>
    <n v="58599"/>
    <n v="18.07"/>
    <n v="1058883.93"/>
    <n v="0.25"/>
    <n v="4.2"/>
    <n v="246115.80000000002"/>
    <x v="0"/>
  </r>
  <r>
    <n v="2016"/>
    <s v="SUB"/>
    <s v="Coal"/>
    <n v="29951"/>
    <n v="17.84"/>
    <n v="534325.84"/>
    <n v="0.28000000000000003"/>
    <n v="5.8"/>
    <n v="173715.8"/>
    <x v="0"/>
  </r>
  <r>
    <n v="2016"/>
    <s v="SUB"/>
    <s v="Coal"/>
    <n v="43768"/>
    <n v="17.670000000000002"/>
    <n v="773380.56"/>
    <n v="0.31"/>
    <n v="5.0999999999999996"/>
    <n v="223216.8"/>
    <x v="0"/>
  </r>
  <r>
    <n v="2016"/>
    <s v="SUB"/>
    <s v="Coal"/>
    <n v="43837"/>
    <n v="17.11"/>
    <n v="750051.07"/>
    <n v="0.59"/>
    <n v="9.6999999999999993"/>
    <n v="425218.89999999997"/>
    <x v="0"/>
  </r>
  <r>
    <n v="2016"/>
    <s v="SUB"/>
    <s v="Coal"/>
    <n v="43465"/>
    <n v="18.13"/>
    <n v="788020.45"/>
    <n v="0.21"/>
    <n v="4.4000000000000004"/>
    <n v="191246.00000000003"/>
    <x v="0"/>
  </r>
  <r>
    <n v="2016"/>
    <s v="SUB"/>
    <s v="Coal"/>
    <n v="43155"/>
    <n v="17.88"/>
    <n v="771611.39999999991"/>
    <n v="0.24"/>
    <n v="5.0999999999999996"/>
    <n v="220090.49999999997"/>
    <x v="0"/>
  </r>
  <r>
    <n v="2016"/>
    <s v="SUB"/>
    <s v="Coal"/>
    <n v="57393"/>
    <n v="17.940000000000001"/>
    <n v="1029630.42"/>
    <n v="0.28999999999999998"/>
    <n v="5"/>
    <n v="286965"/>
    <x v="0"/>
  </r>
  <r>
    <n v="2016"/>
    <s v="SUB"/>
    <s v="Coal"/>
    <n v="101879"/>
    <n v="17.11"/>
    <n v="1743149.69"/>
    <n v="0.61"/>
    <n v="9.6"/>
    <n v="978038.39999999991"/>
    <x v="0"/>
  </r>
  <r>
    <n v="2016"/>
    <s v="BIT"/>
    <s v="Coal"/>
    <n v="7307"/>
    <n v="17.22"/>
    <n v="125826.54"/>
    <n v="1.74"/>
    <n v="27.7"/>
    <n v="202403.9"/>
    <x v="0"/>
  </r>
  <r>
    <n v="2016"/>
    <s v="BIT"/>
    <s v="Coal"/>
    <n v="378260"/>
    <n v="25.21"/>
    <n v="9535934.5999999996"/>
    <n v="4.25"/>
    <n v="9.6999999999999993"/>
    <n v="3669121.9999999995"/>
    <x v="0"/>
  </r>
  <r>
    <n v="2016"/>
    <s v="BIT"/>
    <s v="Coal"/>
    <n v="3031"/>
    <n v="26.25"/>
    <n v="79563.75"/>
    <n v="2.59"/>
    <n v="7.4"/>
    <n v="22429.4"/>
    <x v="0"/>
  </r>
  <r>
    <n v="2016"/>
    <s v="SUB"/>
    <s v="Coal"/>
    <n v="161757"/>
    <n v="17.748000000000001"/>
    <n v="2870863.236"/>
    <n v="0.23"/>
    <n v="5.3"/>
    <n v="857312.1"/>
    <x v="0"/>
  </r>
  <r>
    <n v="2016"/>
    <s v="SUB"/>
    <s v="Coal"/>
    <n v="306130"/>
    <n v="17.114000000000001"/>
    <n v="5239108.82"/>
    <n v="0.24"/>
    <n v="4.7"/>
    <n v="1438811"/>
    <x v="0"/>
  </r>
  <r>
    <n v="2016"/>
    <s v="SUB"/>
    <s v="Coal"/>
    <n v="496662"/>
    <n v="16.75"/>
    <n v="8319088.5"/>
    <n v="0.28000000000000003"/>
    <n v="5.7"/>
    <n v="2830973.4"/>
    <x v="0"/>
  </r>
  <r>
    <n v="2016"/>
    <s v="SUB"/>
    <s v="Coal"/>
    <n v="31941"/>
    <n v="16.829999999999998"/>
    <n v="537567.02999999991"/>
    <n v="0.35"/>
    <n v="5.4"/>
    <n v="172481.40000000002"/>
    <x v="0"/>
  </r>
  <r>
    <n v="2016"/>
    <s v="SUB"/>
    <s v="Coal"/>
    <n v="70392"/>
    <n v="16.776"/>
    <n v="1180896.192"/>
    <n v="0.32"/>
    <n v="4.7"/>
    <n v="330842.40000000002"/>
    <x v="0"/>
  </r>
  <r>
    <n v="2016"/>
    <s v="SUB"/>
    <s v="Coal"/>
    <n v="71122"/>
    <n v="16.428000000000001"/>
    <n v="1168392.216"/>
    <n v="0.35"/>
    <n v="5.3"/>
    <n v="376946.6"/>
    <x v="0"/>
  </r>
  <r>
    <n v="2016"/>
    <s v="SUB"/>
    <s v="Coal"/>
    <n v="186235"/>
    <n v="16.111999999999998"/>
    <n v="3000618.32"/>
    <n v="0.54"/>
    <n v="6.6"/>
    <n v="1229151"/>
    <x v="0"/>
  </r>
  <r>
    <n v="2016"/>
    <s v="SUB"/>
    <s v="Coal"/>
    <n v="98348"/>
    <n v="17.27"/>
    <n v="1698469.96"/>
    <n v="0.24"/>
    <n v="4.4000000000000004"/>
    <n v="432731.2"/>
    <x v="0"/>
  </r>
  <r>
    <n v="2016"/>
    <s v="SUB"/>
    <s v="Coal"/>
    <n v="28245"/>
    <n v="17.68"/>
    <n v="499371.6"/>
    <n v="0.27"/>
    <n v="6"/>
    <n v="169470"/>
    <x v="0"/>
  </r>
  <r>
    <n v="2016"/>
    <s v="BIT"/>
    <s v="Coal"/>
    <n v="112285"/>
    <n v="23.2"/>
    <n v="2605012"/>
    <n v="1.31"/>
    <n v="6"/>
    <n v="673710"/>
    <x v="0"/>
  </r>
  <r>
    <n v="2016"/>
    <s v="BIT"/>
    <s v="Coal"/>
    <n v="165929"/>
    <n v="23.116"/>
    <n v="3835614.764"/>
    <n v="3.55"/>
    <n v="8.3000000000000007"/>
    <n v="1377210.7000000002"/>
    <x v="0"/>
  </r>
  <r>
    <n v="2016"/>
    <s v="BIT"/>
    <s v="Coal"/>
    <n v="178836"/>
    <n v="22.552"/>
    <n v="4033109.4720000001"/>
    <n v="2.57"/>
    <n v="8.4"/>
    <n v="1502222.4000000001"/>
    <x v="0"/>
  </r>
  <r>
    <n v="2016"/>
    <s v="BIT"/>
    <s v="Coal"/>
    <n v="125598"/>
    <n v="22.004000000000001"/>
    <n v="2763658.392"/>
    <n v="1.83"/>
    <n v="8.5"/>
    <n v="1067583"/>
    <x v="0"/>
  </r>
  <r>
    <n v="2016"/>
    <s v="BIT"/>
    <s v="Coal"/>
    <n v="47360"/>
    <n v="23.024000000000001"/>
    <n v="1090416.6400000001"/>
    <n v="3.58"/>
    <n v="8.6"/>
    <n v="407296"/>
    <x v="0"/>
  </r>
  <r>
    <n v="2016"/>
    <s v="SUB"/>
    <s v="Coal"/>
    <n v="132574"/>
    <n v="16.306000000000001"/>
    <n v="2161751.6440000003"/>
    <n v="0.28000000000000003"/>
    <n v="6.2"/>
    <n v="821958.8"/>
    <x v="0"/>
  </r>
  <r>
    <n v="2016"/>
    <s v="BIT"/>
    <s v="Coal"/>
    <n v="79693"/>
    <n v="23.21"/>
    <n v="1849674.53"/>
    <n v="3.57"/>
    <n v="8"/>
    <n v="637544"/>
    <x v="0"/>
  </r>
  <r>
    <n v="2016"/>
    <s v="SUB"/>
    <s v="Coal"/>
    <n v="15242"/>
    <n v="17.100000000000001"/>
    <n v="260638.2"/>
    <n v="0.23"/>
    <n v="4.45"/>
    <n v="67826.900000000009"/>
    <x v="0"/>
  </r>
  <r>
    <n v="2016"/>
    <s v="SUB"/>
    <s v="Coal"/>
    <n v="45938"/>
    <n v="17.242000000000001"/>
    <n v="792062.99600000004"/>
    <n v="0.22"/>
    <n v="4.71"/>
    <n v="216367.98"/>
    <x v="0"/>
  </r>
  <r>
    <n v="2016"/>
    <s v="SUB"/>
    <s v="Coal"/>
    <n v="90992"/>
    <n v="17.234000000000002"/>
    <n v="1568156.1280000003"/>
    <n v="0.23"/>
    <n v="4.3600000000000003"/>
    <n v="396725.12000000005"/>
    <x v="0"/>
  </r>
  <r>
    <n v="2016"/>
    <s v="SUB"/>
    <s v="Coal"/>
    <n v="90936"/>
    <n v="17.181999999999999"/>
    <n v="1562462.352"/>
    <n v="0.22"/>
    <n v="4.66"/>
    <n v="423761.76"/>
    <x v="0"/>
  </r>
  <r>
    <n v="2016"/>
    <s v="SUB"/>
    <s v="Coal"/>
    <n v="75911"/>
    <n v="17.256"/>
    <n v="1309920.216"/>
    <n v="0.21"/>
    <n v="4.66"/>
    <n v="353745.26"/>
    <x v="0"/>
  </r>
  <r>
    <n v="2016"/>
    <s v="SUB"/>
    <s v="Coal"/>
    <n v="121"/>
    <n v="17.206"/>
    <n v="2081.9259999999999"/>
    <n v="0.21"/>
    <n v="4"/>
    <n v="484"/>
    <x v="0"/>
  </r>
  <r>
    <n v="2016"/>
    <s v="SUB"/>
    <s v="Coal"/>
    <n v="152445"/>
    <n v="17.206"/>
    <n v="2622968.67"/>
    <n v="0.23"/>
    <n v="4.37"/>
    <n v="666184.65"/>
    <x v="0"/>
  </r>
  <r>
    <n v="2016"/>
    <s v="SUB"/>
    <s v="Coal"/>
    <n v="319811"/>
    <n v="17.059999999999999"/>
    <n v="5455975.6599999992"/>
    <n v="0.4"/>
    <n v="7.7"/>
    <n v="2462544.7000000002"/>
    <x v="0"/>
  </r>
  <r>
    <n v="2016"/>
    <s v="LIG"/>
    <s v="Coal"/>
    <n v="706736"/>
    <n v="13.78"/>
    <n v="9738822.0800000001"/>
    <n v="0.7"/>
    <n v="11.7"/>
    <n v="8268811.1999999993"/>
    <x v="1"/>
  </r>
  <r>
    <n v="2016"/>
    <s v="SUB"/>
    <s v="Coal"/>
    <n v="591359"/>
    <n v="16.579999999999998"/>
    <n v="9804732.2199999988"/>
    <n v="0.3"/>
    <n v="5.0999999999999996"/>
    <n v="3015930.9"/>
    <x v="0"/>
  </r>
  <r>
    <n v="2016"/>
    <s v="SUB"/>
    <s v="Coal"/>
    <n v="377307"/>
    <n v="17.09"/>
    <n v="6448176.6299999999"/>
    <n v="0.24"/>
    <n v="4.7"/>
    <n v="1773342.9000000001"/>
    <x v="0"/>
  </r>
  <r>
    <n v="2016"/>
    <s v="BIT"/>
    <s v="Coal"/>
    <n v="28470"/>
    <n v="23.562000000000001"/>
    <n v="670810.14"/>
    <n v="0.96"/>
    <n v="11.7"/>
    <n v="333099"/>
    <x v="0"/>
  </r>
  <r>
    <n v="2016"/>
    <s v="BIT"/>
    <s v="Coal"/>
    <n v="373177"/>
    <n v="22.173999999999999"/>
    <n v="8274826.7979999995"/>
    <n v="0.55000000000000004"/>
    <n v="12.6"/>
    <n v="4702030.2"/>
    <x v="0"/>
  </r>
  <r>
    <n v="2016"/>
    <s v="BIT"/>
    <s v="Coal"/>
    <n v="20283"/>
    <n v="24.294"/>
    <n v="492755.20199999999"/>
    <n v="0.9"/>
    <n v="9.7100000000000009"/>
    <n v="196947.93000000002"/>
    <x v="0"/>
  </r>
  <r>
    <n v="2016"/>
    <s v="BIT"/>
    <s v="Coal"/>
    <n v="18491"/>
    <n v="24.276"/>
    <n v="448887.516"/>
    <n v="0.85"/>
    <n v="12.33"/>
    <n v="227994.03"/>
    <x v="0"/>
  </r>
  <r>
    <n v="2016"/>
    <s v="BIT"/>
    <s v="Coal"/>
    <n v="7671"/>
    <n v="23.994"/>
    <n v="184057.97399999999"/>
    <n v="0.88"/>
    <n v="10.83"/>
    <n v="83076.930000000008"/>
    <x v="0"/>
  </r>
  <r>
    <n v="2016"/>
    <s v="BIT"/>
    <s v="Coal"/>
    <n v="6574"/>
    <n v="24.372"/>
    <n v="160221.52799999999"/>
    <n v="0.87"/>
    <n v="12.92"/>
    <n v="84936.08"/>
    <x v="0"/>
  </r>
  <r>
    <n v="2016"/>
    <s v="SUB"/>
    <s v="Coal"/>
    <n v="310401"/>
    <n v="16.72"/>
    <n v="5189904.72"/>
    <n v="0.3"/>
    <n v="6.2"/>
    <n v="1924486.2"/>
    <x v="0"/>
  </r>
  <r>
    <n v="2016"/>
    <s v="SUB"/>
    <s v="Coal"/>
    <n v="114288"/>
    <n v="16.78"/>
    <n v="1917752.6400000001"/>
    <n v="0.36"/>
    <n v="5.7"/>
    <n v="651441.6"/>
    <x v="0"/>
  </r>
  <r>
    <n v="2016"/>
    <s v="SUB"/>
    <s v="Coal"/>
    <n v="120802"/>
    <n v="17.7"/>
    <n v="2138195.4"/>
    <n v="0.23"/>
    <n v="5.4"/>
    <n v="652330.80000000005"/>
    <x v="0"/>
  </r>
  <r>
    <n v="2016"/>
    <s v="SUB"/>
    <s v="Coal"/>
    <n v="14645"/>
    <n v="18.7"/>
    <n v="273861.5"/>
    <n v="0.31"/>
    <n v="4.0999999999999996"/>
    <n v="60044.499999999993"/>
    <x v="0"/>
  </r>
  <r>
    <n v="2016"/>
    <s v="SUB"/>
    <s v="Coal"/>
    <n v="112732"/>
    <n v="17.61"/>
    <n v="1985210.52"/>
    <n v="0.2"/>
    <n v="4.4000000000000004"/>
    <n v="496020.80000000005"/>
    <x v="0"/>
  </r>
  <r>
    <n v="2016"/>
    <s v="SUB"/>
    <s v="Coal"/>
    <n v="80476"/>
    <n v="17.88"/>
    <n v="1438910.88"/>
    <n v="0.28000000000000003"/>
    <n v="4.9000000000000004"/>
    <n v="394332.4"/>
    <x v="0"/>
  </r>
  <r>
    <n v="2016"/>
    <s v="SUB"/>
    <s v="Coal"/>
    <n v="90531"/>
    <n v="16.75"/>
    <n v="1516394.25"/>
    <n v="0.3"/>
    <n v="6.1"/>
    <n v="552239.1"/>
    <x v="0"/>
  </r>
  <r>
    <n v="2016"/>
    <s v="SUB"/>
    <s v="Coal"/>
    <n v="30294"/>
    <n v="16.45"/>
    <n v="498336.3"/>
    <n v="0.37"/>
    <n v="5.6"/>
    <n v="169646.4"/>
    <x v="0"/>
  </r>
  <r>
    <n v="2016"/>
    <s v="SUB"/>
    <s v="Coal"/>
    <n v="15150"/>
    <n v="16.399999999999999"/>
    <n v="248459.99999999997"/>
    <n v="0.3"/>
    <n v="4.8"/>
    <n v="72720"/>
    <x v="0"/>
  </r>
  <r>
    <n v="2016"/>
    <s v="SUB"/>
    <s v="Coal"/>
    <n v="14977"/>
    <n v="16.78"/>
    <n v="251314.06000000003"/>
    <n v="0.33"/>
    <n v="5.7"/>
    <n v="85368.900000000009"/>
    <x v="0"/>
  </r>
  <r>
    <n v="2016"/>
    <s v="SUB"/>
    <s v="Coal"/>
    <n v="45365"/>
    <n v="16.739999999999998"/>
    <n v="759410.1"/>
    <n v="0.31"/>
    <n v="6.2"/>
    <n v="281263"/>
    <x v="0"/>
  </r>
  <r>
    <n v="2016"/>
    <s v="SUB"/>
    <s v="Coal"/>
    <n v="60422"/>
    <n v="16.72"/>
    <n v="1010255.84"/>
    <n v="0.36"/>
    <n v="5.9"/>
    <n v="356489.80000000005"/>
    <x v="0"/>
  </r>
  <r>
    <n v="2016"/>
    <s v="SUB"/>
    <s v="Coal"/>
    <n v="60684"/>
    <n v="16.7"/>
    <n v="1013422.7999999999"/>
    <n v="0.27"/>
    <n v="5.7"/>
    <n v="345898.8"/>
    <x v="0"/>
  </r>
  <r>
    <n v="2016"/>
    <s v="SUB"/>
    <s v="Coal"/>
    <n v="89827"/>
    <n v="16.71"/>
    <n v="1501009.1700000002"/>
    <n v="0.3"/>
    <n v="5"/>
    <n v="449135"/>
    <x v="0"/>
  </r>
  <r>
    <n v="2016"/>
    <s v="SUB"/>
    <s v="Coal"/>
    <n v="45301"/>
    <n v="17.760000000000002"/>
    <n v="804545.76000000013"/>
    <n v="0.2"/>
    <n v="5.0999999999999996"/>
    <n v="231035.09999999998"/>
    <x v="0"/>
  </r>
  <r>
    <n v="2016"/>
    <s v="SUB"/>
    <s v="Coal"/>
    <n v="60124"/>
    <n v="16.66"/>
    <n v="1001665.84"/>
    <n v="0.31"/>
    <n v="4.4000000000000004"/>
    <n v="264545.60000000003"/>
    <x v="0"/>
  </r>
  <r>
    <n v="2016"/>
    <s v="LIG"/>
    <s v="Coal"/>
    <n v="832176"/>
    <n v="13.96"/>
    <n v="11617176.960000001"/>
    <n v="0.9"/>
    <n v="15.4"/>
    <n v="12815510.4"/>
    <x v="1"/>
  </r>
  <r>
    <n v="2016"/>
    <s v="SUB"/>
    <s v="Coal"/>
    <n v="115648"/>
    <n v="17.652000000000001"/>
    <n v="2041418.496"/>
    <n v="0.19"/>
    <n v="4.5"/>
    <n v="520416"/>
    <x v="0"/>
  </r>
  <r>
    <n v="2016"/>
    <s v="SUB"/>
    <s v="Coal"/>
    <n v="82271"/>
    <n v="17.962"/>
    <n v="1477751.702"/>
    <n v="0.25"/>
    <n v="5.0999999999999996"/>
    <n v="419582.1"/>
    <x v="0"/>
  </r>
  <r>
    <n v="2016"/>
    <s v="SUB"/>
    <s v="Coal"/>
    <n v="65060"/>
    <n v="16.739999999999998"/>
    <n v="1089104.3999999999"/>
    <n v="0.28000000000000003"/>
    <n v="5.7"/>
    <n v="370842"/>
    <x v="0"/>
  </r>
  <r>
    <n v="2016"/>
    <s v="SUB"/>
    <s v="Coal"/>
    <n v="426665"/>
    <n v="16.72"/>
    <n v="7133838.7999999998"/>
    <n v="0.3"/>
    <n v="6.1"/>
    <n v="2602656.5"/>
    <x v="0"/>
  </r>
  <r>
    <n v="2016"/>
    <s v="LIG"/>
    <s v="Coal"/>
    <n v="238343"/>
    <n v="10.3"/>
    <n v="2454932.9000000004"/>
    <n v="2.88"/>
    <n v="30.3"/>
    <n v="7221792.9000000004"/>
    <x v="1"/>
  </r>
  <r>
    <n v="2016"/>
    <s v="SUB"/>
    <s v="Coal"/>
    <n v="82149"/>
    <n v="17.43"/>
    <n v="1431857.07"/>
    <n v="0.19"/>
    <n v="4.5"/>
    <n v="369670.5"/>
    <x v="0"/>
  </r>
  <r>
    <n v="2016"/>
    <s v="SUB"/>
    <s v="Coal"/>
    <n v="333089"/>
    <n v="17.771999999999998"/>
    <n v="5919657.7079999996"/>
    <n v="0.25"/>
    <n v="4.8"/>
    <n v="1598827.2"/>
    <x v="0"/>
  </r>
  <r>
    <n v="2016"/>
    <s v="SUB"/>
    <s v="Coal"/>
    <n v="309975"/>
    <n v="17.78"/>
    <n v="5511355.5"/>
    <n v="0.25"/>
    <n v="4.9000000000000004"/>
    <n v="1518877.5"/>
    <x v="0"/>
  </r>
  <r>
    <n v="2016"/>
    <s v="SUB"/>
    <s v="Coal"/>
    <n v="60338"/>
    <n v="17.648"/>
    <n v="1064845.024"/>
    <n v="0.21"/>
    <n v="4.5"/>
    <n v="271521"/>
    <x v="0"/>
  </r>
  <r>
    <n v="2016"/>
    <s v="SUB"/>
    <s v="Coal"/>
    <n v="59758"/>
    <n v="17.55"/>
    <n v="1048752.9000000001"/>
    <n v="0.19"/>
    <n v="4.5"/>
    <n v="268911"/>
    <x v="0"/>
  </r>
  <r>
    <n v="2016"/>
    <s v="SUB"/>
    <s v="Coal"/>
    <n v="136676"/>
    <n v="17.222999999999999"/>
    <n v="2353970.7479999997"/>
    <n v="0.23"/>
    <n v="4.7"/>
    <n v="642377.20000000007"/>
    <x v="0"/>
  </r>
  <r>
    <n v="2016"/>
    <s v="SUB"/>
    <s v="Coal"/>
    <n v="106171"/>
    <n v="17.675999999999998"/>
    <n v="1876678.5959999999"/>
    <n v="0.35"/>
    <n v="5.5"/>
    <n v="583940.5"/>
    <x v="0"/>
  </r>
  <r>
    <n v="2016"/>
    <s v="SUB"/>
    <s v="Coal"/>
    <n v="244458"/>
    <n v="17.706"/>
    <n v="4328373.3480000002"/>
    <n v="0.22"/>
    <n v="5.3"/>
    <n v="1295627.3999999999"/>
    <x v="0"/>
  </r>
  <r>
    <n v="2016"/>
    <s v="SUB"/>
    <s v="Coal"/>
    <n v="45620"/>
    <n v="17.885999999999999"/>
    <n v="815959.32"/>
    <n v="0.26"/>
    <n v="4.7"/>
    <n v="214414"/>
    <x v="0"/>
  </r>
  <r>
    <n v="2016"/>
    <s v="SUB"/>
    <s v="Coal"/>
    <n v="182201"/>
    <n v="16.106000000000002"/>
    <n v="2934529.3060000003"/>
    <n v="0.43"/>
    <n v="5.2"/>
    <n v="947445.20000000007"/>
    <x v="0"/>
  </r>
  <r>
    <n v="2016"/>
    <s v="BIT"/>
    <s v="Coal"/>
    <n v="116738"/>
    <n v="23.52"/>
    <n v="2745677.76"/>
    <n v="3.39"/>
    <n v="7.6"/>
    <n v="887208.79999999993"/>
    <x v="0"/>
  </r>
  <r>
    <n v="2016"/>
    <s v="BIT"/>
    <s v="Coal"/>
    <n v="102106"/>
    <n v="22.2"/>
    <n v="2266753.1999999997"/>
    <n v="2.98"/>
    <n v="9.1"/>
    <n v="929164.6"/>
    <x v="0"/>
  </r>
  <r>
    <n v="2016"/>
    <s v="SUB"/>
    <s v="Coal"/>
    <n v="42348"/>
    <n v="16.84"/>
    <n v="713140.32"/>
    <n v="0.33"/>
    <n v="5.0999999999999996"/>
    <n v="215974.8"/>
    <x v="0"/>
  </r>
  <r>
    <n v="2016"/>
    <s v="SUB"/>
    <s v="Coal"/>
    <n v="13841"/>
    <n v="16.82"/>
    <n v="232805.62"/>
    <n v="0.35"/>
    <n v="4.7"/>
    <n v="65052.700000000004"/>
    <x v="0"/>
  </r>
  <r>
    <n v="2016"/>
    <s v="SUB"/>
    <s v="Coal"/>
    <n v="28190"/>
    <n v="16.75"/>
    <n v="472182.5"/>
    <n v="0.28000000000000003"/>
    <n v="4.3"/>
    <n v="121217"/>
    <x v="0"/>
  </r>
  <r>
    <n v="2016"/>
    <s v="SUB"/>
    <s v="Coal"/>
    <n v="28174"/>
    <n v="16.75"/>
    <n v="471914.5"/>
    <n v="0.28999999999999998"/>
    <n v="4.9000000000000004"/>
    <n v="138052.6"/>
    <x v="0"/>
  </r>
  <r>
    <n v="2016"/>
    <s v="SUB"/>
    <s v="Coal"/>
    <n v="84366"/>
    <n v="16.850000000000001"/>
    <n v="1421567.1"/>
    <n v="0.33"/>
    <n v="4.4000000000000004"/>
    <n v="371210.4"/>
    <x v="0"/>
  </r>
  <r>
    <n v="2016"/>
    <s v="BIT"/>
    <s v="Coal"/>
    <n v="26002"/>
    <n v="25.08"/>
    <n v="652130.15999999992"/>
    <n v="1.44"/>
    <n v="10.1"/>
    <n v="262620.2"/>
    <x v="0"/>
  </r>
  <r>
    <n v="2016"/>
    <s v="BIT"/>
    <s v="Coal"/>
    <n v="38666"/>
    <n v="23.83"/>
    <n v="921410.77999999991"/>
    <n v="1.45"/>
    <n v="11.9"/>
    <n v="460125.4"/>
    <x v="0"/>
  </r>
  <r>
    <n v="2016"/>
    <s v="BIT"/>
    <s v="Coal"/>
    <n v="11614"/>
    <n v="25.882000000000001"/>
    <n v="300593.54800000001"/>
    <n v="2.71"/>
    <n v="7.9"/>
    <n v="91750.6"/>
    <x v="0"/>
  </r>
  <r>
    <n v="2016"/>
    <s v="SUB"/>
    <s v="Coal"/>
    <n v="15200"/>
    <n v="16.652000000000001"/>
    <n v="253110.40000000002"/>
    <n v="0.23"/>
    <n v="5"/>
    <n v="76000"/>
    <x v="0"/>
  </r>
  <r>
    <n v="2016"/>
    <s v="SUB"/>
    <s v="Coal"/>
    <n v="45787"/>
    <n v="17.338000000000001"/>
    <n v="793855.00600000005"/>
    <n v="0.23"/>
    <n v="4.2"/>
    <n v="192305.4"/>
    <x v="0"/>
  </r>
  <r>
    <n v="2016"/>
    <s v="SUB"/>
    <s v="Coal"/>
    <n v="45631"/>
    <n v="17.972000000000001"/>
    <n v="820080.33200000005"/>
    <n v="0.26"/>
    <n v="4.8"/>
    <n v="219028.8"/>
    <x v="0"/>
  </r>
  <r>
    <n v="2016"/>
    <s v="SUB"/>
    <s v="Coal"/>
    <n v="60990"/>
    <n v="16.826000000000001"/>
    <n v="1026217.74"/>
    <n v="0.28000000000000003"/>
    <n v="5.7"/>
    <n v="347643"/>
    <x v="0"/>
  </r>
  <r>
    <n v="2016"/>
    <s v="SUB"/>
    <s v="Coal"/>
    <n v="31853"/>
    <n v="17.547999999999998"/>
    <n v="558956.4439999999"/>
    <n v="0.22"/>
    <n v="4.5999999999999996"/>
    <n v="146523.79999999999"/>
    <x v="0"/>
  </r>
  <r>
    <n v="2016"/>
    <s v="SUB"/>
    <s v="Coal"/>
    <n v="111190"/>
    <n v="16.803999999999998"/>
    <n v="1868436.7599999998"/>
    <n v="0.32"/>
    <n v="4.9000000000000004"/>
    <n v="544831"/>
    <x v="0"/>
  </r>
  <r>
    <n v="2016"/>
    <s v="SUB"/>
    <s v="Coal"/>
    <n v="47734"/>
    <n v="17.141999999999999"/>
    <n v="818256.228"/>
    <n v="0.28000000000000003"/>
    <n v="4.8"/>
    <n v="229123.19999999998"/>
    <x v="0"/>
  </r>
  <r>
    <n v="2016"/>
    <s v="SUB"/>
    <s v="Coal"/>
    <n v="79819"/>
    <n v="17.878"/>
    <n v="1427004.0819999999"/>
    <n v="0.3"/>
    <n v="4.8"/>
    <n v="383131.2"/>
    <x v="0"/>
  </r>
  <r>
    <n v="2016"/>
    <s v="SUB"/>
    <s v="Coal"/>
    <n v="190387"/>
    <n v="16.954000000000001"/>
    <n v="3227821.1980000003"/>
    <n v="0.35"/>
    <n v="5.0999999999999996"/>
    <n v="970973.7"/>
    <x v="0"/>
  </r>
  <r>
    <n v="2016"/>
    <s v="SUB"/>
    <s v="Coal"/>
    <n v="317491"/>
    <n v="16.678000000000001"/>
    <n v="5295114.898"/>
    <n v="0.36"/>
    <n v="4.5"/>
    <n v="1428709.5"/>
    <x v="0"/>
  </r>
  <r>
    <n v="2016"/>
    <s v="BIT"/>
    <s v="Coal"/>
    <n v="50322"/>
    <n v="26.065999999999999"/>
    <n v="1311693.2519999999"/>
    <n v="3.29"/>
    <n v="8.0500000000000007"/>
    <n v="405092.10000000003"/>
    <x v="0"/>
  </r>
  <r>
    <n v="2016"/>
    <s v="BIT"/>
    <s v="Coal"/>
    <n v="113934"/>
    <n v="24.986000000000001"/>
    <n v="2846754.9240000001"/>
    <n v="4.34"/>
    <n v="9.07"/>
    <n v="1033381.38"/>
    <x v="0"/>
  </r>
  <r>
    <n v="2016"/>
    <s v="BIT"/>
    <s v="Coal"/>
    <n v="20848"/>
    <n v="25.07"/>
    <n v="522659.36"/>
    <n v="4.2300000000000004"/>
    <n v="9.0500000000000007"/>
    <n v="188674.40000000002"/>
    <x v="0"/>
  </r>
  <r>
    <n v="2016"/>
    <s v="BIT"/>
    <s v="Coal"/>
    <n v="10165"/>
    <n v="25.132000000000001"/>
    <n v="255466.78000000003"/>
    <n v="4.57"/>
    <n v="9.19"/>
    <n v="93416.349999999991"/>
    <x v="0"/>
  </r>
  <r>
    <n v="2016"/>
    <s v="BIT"/>
    <s v="Coal"/>
    <n v="9237"/>
    <n v="26.341999999999999"/>
    <n v="243321.05399999997"/>
    <n v="2.77"/>
    <n v="7.36"/>
    <n v="67984.320000000007"/>
    <x v="0"/>
  </r>
  <r>
    <n v="2016"/>
    <s v="BIT"/>
    <s v="Coal"/>
    <n v="18191"/>
    <n v="26.18"/>
    <n v="476240.38"/>
    <n v="2.59"/>
    <n v="7.98"/>
    <n v="145164.18000000002"/>
    <x v="0"/>
  </r>
  <r>
    <n v="2016"/>
    <s v="LIG"/>
    <s v="Coal"/>
    <n v="10085"/>
    <n v="14"/>
    <n v="141190"/>
    <n v="0.15"/>
    <n v="8.6"/>
    <n v="86731"/>
    <x v="1"/>
  </r>
  <r>
    <n v="2016"/>
    <s v="WC"/>
    <s v="Coal"/>
    <n v="5683"/>
    <n v="14"/>
    <n v="79562"/>
    <n v="0.15"/>
    <n v="8.6"/>
    <n v="48873.799999999996"/>
    <x v="0"/>
  </r>
  <r>
    <n v="2016"/>
    <s v="LIG"/>
    <s v="Coal"/>
    <n v="464832"/>
    <n v="13.314"/>
    <n v="6188773.2479999997"/>
    <n v="0.92"/>
    <n v="10.3"/>
    <n v="4787769.6000000006"/>
    <x v="1"/>
  </r>
  <r>
    <n v="2016"/>
    <s v="BIT"/>
    <s v="Coal"/>
    <n v="76268"/>
    <n v="23.047999999999998"/>
    <n v="1757824.8639999998"/>
    <n v="0.96"/>
    <n v="14"/>
    <n v="1067752"/>
    <x v="0"/>
  </r>
  <r>
    <n v="2016"/>
    <s v="BIT"/>
    <s v="Coal"/>
    <n v="48521"/>
    <n v="22.408999999999999"/>
    <n v="1087307.0889999999"/>
    <n v="0.52"/>
    <n v="12.9"/>
    <n v="625920.9"/>
    <x v="0"/>
  </r>
  <r>
    <n v="2016"/>
    <s v="BIT"/>
    <s v="Coal"/>
    <n v="61107"/>
    <n v="22.699000000000002"/>
    <n v="1387067.7930000001"/>
    <n v="0.44"/>
    <n v="7.8"/>
    <n v="476634.6"/>
    <x v="0"/>
  </r>
  <r>
    <n v="2016"/>
    <s v="BIT"/>
    <s v="Coal"/>
    <n v="48326"/>
    <n v="22.433"/>
    <n v="1084097.1580000001"/>
    <n v="0.54"/>
    <n v="12.5"/>
    <n v="604075"/>
    <x v="0"/>
  </r>
  <r>
    <n v="2016"/>
    <s v="BIT"/>
    <s v="Coal"/>
    <n v="154351"/>
    <n v="20.242999999999999"/>
    <n v="3124527.2929999996"/>
    <n v="0.44"/>
    <n v="16.3"/>
    <n v="2515921.3000000003"/>
    <x v="0"/>
  </r>
  <r>
    <n v="2016"/>
    <s v="SUB"/>
    <s v="Coal"/>
    <n v="86937"/>
    <n v="19.606000000000002"/>
    <n v="1704486.8220000002"/>
    <n v="1.1000000000000001"/>
    <n v="12"/>
    <n v="1043244"/>
    <x v="0"/>
  </r>
  <r>
    <n v="2016"/>
    <s v="BIT"/>
    <s v="Coal"/>
    <n v="28793"/>
    <n v="23.05"/>
    <n v="663678.65"/>
    <n v="2.95"/>
    <n v="8.1999999999999993"/>
    <n v="236102.59999999998"/>
    <x v="0"/>
  </r>
  <r>
    <n v="2016"/>
    <s v="BIT"/>
    <s v="Coal"/>
    <n v="38346"/>
    <n v="22.17"/>
    <n v="850130.82000000007"/>
    <n v="3.17"/>
    <n v="9.1"/>
    <n v="348948.6"/>
    <x v="0"/>
  </r>
  <r>
    <n v="2016"/>
    <s v="BIT"/>
    <s v="Coal"/>
    <n v="23333"/>
    <n v="21.9"/>
    <n v="510992.69999999995"/>
    <n v="3.36"/>
    <n v="7.7"/>
    <n v="179664.1"/>
    <x v="0"/>
  </r>
  <r>
    <n v="2016"/>
    <s v="SUB"/>
    <s v="Coal"/>
    <n v="33077"/>
    <n v="17.63"/>
    <n v="583147.51"/>
    <n v="0.19"/>
    <n v="4.4000000000000004"/>
    <n v="145538.80000000002"/>
    <x v="0"/>
  </r>
  <r>
    <n v="2016"/>
    <s v="SUB"/>
    <s v="Coal"/>
    <n v="64754"/>
    <n v="16.670000000000002"/>
    <n v="1079449.1800000002"/>
    <n v="0.31"/>
    <n v="6.1"/>
    <n v="394999.39999999997"/>
    <x v="0"/>
  </r>
  <r>
    <n v="2016"/>
    <s v="SUB"/>
    <s v="Coal"/>
    <n v="81781"/>
    <n v="16.75"/>
    <n v="1369831.75"/>
    <n v="0.28999999999999998"/>
    <n v="6"/>
    <n v="490686"/>
    <x v="0"/>
  </r>
  <r>
    <n v="2016"/>
    <s v="SUB"/>
    <s v="Coal"/>
    <n v="114675"/>
    <n v="17.989999999999998"/>
    <n v="2063003.2499999998"/>
    <n v="0.25"/>
    <n v="5"/>
    <n v="573375"/>
    <x v="0"/>
  </r>
  <r>
    <n v="2016"/>
    <s v="LIG"/>
    <s v="Coal"/>
    <n v="476902"/>
    <n v="12.55"/>
    <n v="5985120.1000000006"/>
    <n v="1.1000000000000001"/>
    <n v="19.8"/>
    <n v="9442659.5999999996"/>
    <x v="1"/>
  </r>
  <r>
    <n v="2016"/>
    <s v="SUB"/>
    <s v="Coal"/>
    <n v="48453"/>
    <n v="17.946000000000002"/>
    <n v="869537.53800000006"/>
    <n v="0.26"/>
    <n v="4.8"/>
    <n v="232574.4"/>
    <x v="0"/>
  </r>
  <r>
    <n v="2016"/>
    <s v="SUB"/>
    <s v="Coal"/>
    <n v="98293"/>
    <n v="17.853000000000002"/>
    <n v="1754824.9290000002"/>
    <n v="0.28000000000000003"/>
    <n v="4.7"/>
    <n v="461977.10000000003"/>
    <x v="0"/>
  </r>
  <r>
    <n v="2016"/>
    <s v="SUB"/>
    <s v="Coal"/>
    <n v="16368"/>
    <n v="18.065999999999999"/>
    <n v="295704.288"/>
    <n v="0.25"/>
    <n v="4.7"/>
    <n v="76929.600000000006"/>
    <x v="0"/>
  </r>
  <r>
    <n v="2016"/>
    <s v="SUB"/>
    <s v="Coal"/>
    <n v="16241"/>
    <n v="17.616"/>
    <n v="286101.45600000001"/>
    <n v="0.2"/>
    <n v="5.0999999999999996"/>
    <n v="82829.099999999991"/>
    <x v="0"/>
  </r>
  <r>
    <n v="2016"/>
    <s v="BIT"/>
    <s v="Coal"/>
    <n v="95754"/>
    <n v="22.7"/>
    <n v="2173615.7999999998"/>
    <n v="3.68"/>
    <n v="9.5"/>
    <n v="909663"/>
    <x v="0"/>
  </r>
  <r>
    <n v="2016"/>
    <s v="BIT"/>
    <s v="Coal"/>
    <n v="49107"/>
    <n v="23.3"/>
    <n v="1144193.1000000001"/>
    <n v="3.53"/>
    <n v="8"/>
    <n v="392856"/>
    <x v="0"/>
  </r>
  <r>
    <n v="2016"/>
    <s v="SUB"/>
    <s v="Coal"/>
    <n v="102565"/>
    <n v="17.739999999999998"/>
    <n v="1819503.0999999999"/>
    <n v="0.22"/>
    <n v="5.2"/>
    <n v="533338"/>
    <x v="0"/>
  </r>
  <r>
    <n v="2016"/>
    <s v="SUB"/>
    <s v="Coal"/>
    <n v="95116"/>
    <n v="17.989000000000001"/>
    <n v="1711041.7240000002"/>
    <n v="0.56000000000000005"/>
    <n v="4.5999999999999996"/>
    <n v="437533.6"/>
    <x v="0"/>
  </r>
  <r>
    <n v="2016"/>
    <s v="SUB"/>
    <s v="Coal"/>
    <n v="148316"/>
    <n v="16.718"/>
    <n v="2479546.8879999998"/>
    <n v="0.28000000000000003"/>
    <n v="4.9000000000000004"/>
    <n v="726748.4"/>
    <x v="0"/>
  </r>
  <r>
    <n v="2016"/>
    <s v="BIT"/>
    <s v="Coal"/>
    <n v="39607"/>
    <n v="23.04"/>
    <n v="912545.27999999991"/>
    <n v="2.94"/>
    <n v="8.3000000000000007"/>
    <n v="328738.10000000003"/>
    <x v="0"/>
  </r>
  <r>
    <n v="2016"/>
    <s v="BIT"/>
    <s v="Coal"/>
    <n v="35947"/>
    <n v="22.84"/>
    <n v="821029.48"/>
    <n v="2.62"/>
    <n v="8.3000000000000007"/>
    <n v="298360.10000000003"/>
    <x v="0"/>
  </r>
  <r>
    <n v="2016"/>
    <s v="BIT"/>
    <s v="Coal"/>
    <n v="41246"/>
    <n v="23.66"/>
    <n v="975880.36"/>
    <n v="2.89"/>
    <n v="8.1"/>
    <n v="334092.59999999998"/>
    <x v="0"/>
  </r>
  <r>
    <n v="2016"/>
    <s v="LIG"/>
    <s v="Coal"/>
    <n v="194361"/>
    <n v="13.704000000000001"/>
    <n v="2663523.1440000003"/>
    <n v="0.96"/>
    <n v="15"/>
    <n v="2915415"/>
    <x v="1"/>
  </r>
  <r>
    <n v="2016"/>
    <s v="BIT"/>
    <s v="Coal"/>
    <n v="25848"/>
    <n v="24.71"/>
    <n v="638704.08000000007"/>
    <n v="0.88"/>
    <n v="10.9"/>
    <n v="281743.2"/>
    <x v="0"/>
  </r>
  <r>
    <n v="2016"/>
    <s v="BIT"/>
    <s v="Coal"/>
    <n v="13103"/>
    <n v="25.23"/>
    <n v="330588.69"/>
    <n v="0.85"/>
    <n v="7.5"/>
    <n v="98272.5"/>
    <x v="0"/>
  </r>
  <r>
    <n v="2016"/>
    <s v="BIT"/>
    <s v="Coal"/>
    <n v="354"/>
    <n v="25"/>
    <n v="8850"/>
    <n v="0.66"/>
    <n v="12.2"/>
    <n v="4318.8"/>
    <x v="0"/>
  </r>
  <r>
    <n v="2016"/>
    <s v="BIT"/>
    <s v="Coal"/>
    <n v="11811"/>
    <n v="25.08"/>
    <n v="296219.88"/>
    <n v="0.98"/>
    <n v="8.6"/>
    <n v="101574.59999999999"/>
    <x v="0"/>
  </r>
  <r>
    <n v="2016"/>
    <s v="BIT"/>
    <s v="Coal"/>
    <n v="12804"/>
    <n v="25.18"/>
    <n v="322404.71999999997"/>
    <n v="0.75"/>
    <n v="8.3000000000000007"/>
    <n v="106273.20000000001"/>
    <x v="0"/>
  </r>
  <r>
    <n v="2016"/>
    <s v="BIT"/>
    <s v="Coal"/>
    <n v="12984"/>
    <n v="24.81"/>
    <n v="322133.03999999998"/>
    <n v="0.7"/>
    <n v="12.5"/>
    <n v="162300"/>
    <x v="0"/>
  </r>
  <r>
    <n v="2016"/>
    <s v="BIT"/>
    <s v="Coal"/>
    <n v="48255"/>
    <n v="23.902999999999999"/>
    <n v="1153439.2649999999"/>
    <n v="0.65"/>
    <n v="11.3"/>
    <n v="545281.5"/>
    <x v="0"/>
  </r>
  <r>
    <n v="2016"/>
    <s v="BIT"/>
    <s v="Coal"/>
    <n v="11384"/>
    <n v="25.562000000000001"/>
    <n v="290997.80800000002"/>
    <n v="0.79"/>
    <n v="7.6"/>
    <n v="86518.399999999994"/>
    <x v="0"/>
  </r>
  <r>
    <n v="2016"/>
    <s v="BIT"/>
    <s v="Coal"/>
    <n v="61109"/>
    <n v="23.946999999999999"/>
    <n v="1463377.223"/>
    <n v="0.65"/>
    <n v="12.9"/>
    <n v="788306.1"/>
    <x v="0"/>
  </r>
  <r>
    <n v="2016"/>
    <s v="BIT"/>
    <s v="Coal"/>
    <n v="21527"/>
    <n v="25.42"/>
    <n v="547216.34000000008"/>
    <n v="0.88"/>
    <n v="8.4"/>
    <n v="180826.80000000002"/>
    <x v="0"/>
  </r>
  <r>
    <n v="2016"/>
    <s v="BIT"/>
    <s v="Coal"/>
    <n v="35560"/>
    <n v="24.641999999999999"/>
    <n v="876269.52"/>
    <n v="0.86"/>
    <n v="11.7"/>
    <n v="416052"/>
    <x v="0"/>
  </r>
  <r>
    <n v="2016"/>
    <s v="BIT"/>
    <s v="Coal"/>
    <n v="11665"/>
    <n v="25.462"/>
    <n v="297014.23"/>
    <n v="0.78"/>
    <n v="9.6"/>
    <n v="111984"/>
    <x v="0"/>
  </r>
  <r>
    <n v="2016"/>
    <s v="BIT"/>
    <s v="Coal"/>
    <n v="12302"/>
    <n v="24.03"/>
    <n v="295617.06"/>
    <n v="0.68"/>
    <n v="13.2"/>
    <n v="162386.4"/>
    <x v="0"/>
  </r>
  <r>
    <n v="2016"/>
    <s v="BIT"/>
    <s v="Coal"/>
    <n v="36376"/>
    <n v="22.963999999999999"/>
    <n v="835338.46399999992"/>
    <n v="0.59"/>
    <n v="6.4"/>
    <n v="232806.40000000002"/>
    <x v="0"/>
  </r>
  <r>
    <n v="2016"/>
    <s v="SUB"/>
    <s v="Coal"/>
    <n v="17724"/>
    <n v="17.776"/>
    <n v="315061.82400000002"/>
    <n v="0.33"/>
    <n v="5.3"/>
    <n v="93937.2"/>
    <x v="0"/>
  </r>
  <r>
    <n v="2016"/>
    <s v="SUB"/>
    <s v="Coal"/>
    <n v="17875"/>
    <n v="18.059999999999999"/>
    <n v="322822.5"/>
    <n v="0.22"/>
    <n v="5"/>
    <n v="89375"/>
    <x v="0"/>
  </r>
  <r>
    <n v="2016"/>
    <s v="SUB"/>
    <s v="Coal"/>
    <n v="35444"/>
    <n v="17.372"/>
    <n v="615733.16799999995"/>
    <n v="0.18"/>
    <n v="4.5"/>
    <n v="159498"/>
    <x v="0"/>
  </r>
  <r>
    <n v="2016"/>
    <s v="SUB"/>
    <s v="Coal"/>
    <n v="35505"/>
    <n v="17.309000000000001"/>
    <n v="614556.04500000004"/>
    <n v="0.2"/>
    <n v="4.9000000000000004"/>
    <n v="173974.5"/>
    <x v="0"/>
  </r>
  <r>
    <n v="2016"/>
    <s v="SUB"/>
    <s v="Coal"/>
    <n v="35382"/>
    <n v="18.074999999999999"/>
    <n v="639529.65"/>
    <n v="0.2"/>
    <n v="4.5"/>
    <n v="159219"/>
    <x v="0"/>
  </r>
  <r>
    <n v="2016"/>
    <s v="SUB"/>
    <s v="Coal"/>
    <n v="35374"/>
    <n v="17.434000000000001"/>
    <n v="616710.31599999999"/>
    <n v="0.18"/>
    <n v="4.4000000000000004"/>
    <n v="155645.6"/>
    <x v="0"/>
  </r>
  <r>
    <n v="2016"/>
    <s v="SUB"/>
    <s v="Coal"/>
    <n v="35396"/>
    <n v="18.161000000000001"/>
    <n v="642826.75600000005"/>
    <n v="0.28000000000000003"/>
    <n v="4.4000000000000004"/>
    <n v="155742.40000000002"/>
    <x v="0"/>
  </r>
  <r>
    <n v="2016"/>
    <s v="SUB"/>
    <s v="Coal"/>
    <n v="53037"/>
    <n v="17.661000000000001"/>
    <n v="936686.45700000005"/>
    <n v="0.23"/>
    <n v="5.0999999999999996"/>
    <n v="270488.69999999995"/>
    <x v="0"/>
  </r>
  <r>
    <n v="2016"/>
    <s v="BIT"/>
    <s v="Coal"/>
    <n v="14689"/>
    <n v="26.105"/>
    <n v="383456.34500000003"/>
    <n v="0.87"/>
    <n v="8.4"/>
    <n v="123387.6"/>
    <x v="0"/>
  </r>
  <r>
    <n v="2016"/>
    <s v="BIT"/>
    <s v="Coal"/>
    <n v="145156"/>
    <n v="18.600000000000001"/>
    <n v="2699901.6"/>
    <n v="0.8"/>
    <n v="15.1"/>
    <n v="2191855.6"/>
    <x v="0"/>
  </r>
  <r>
    <n v="2016"/>
    <s v="LIG"/>
    <s v="Coal"/>
    <n v="368826"/>
    <n v="12.794"/>
    <n v="4718759.8440000005"/>
    <n v="0.77"/>
    <n v="15.29"/>
    <n v="5639349.54"/>
    <x v="1"/>
  </r>
  <r>
    <n v="2016"/>
    <s v="SUB"/>
    <s v="Coal"/>
    <n v="55601"/>
    <n v="16.776"/>
    <n v="932762.37599999993"/>
    <n v="0.3"/>
    <n v="6.2"/>
    <n v="344726.2"/>
    <x v="0"/>
  </r>
  <r>
    <n v="2016"/>
    <s v="SUB"/>
    <s v="Coal"/>
    <n v="13936"/>
    <n v="17.954000000000001"/>
    <n v="250206.94400000002"/>
    <n v="0.28000000000000003"/>
    <n v="4.3"/>
    <n v="59924.799999999996"/>
    <x v="0"/>
  </r>
  <r>
    <n v="2016"/>
    <s v="SUB"/>
    <s v="Coal"/>
    <n v="55796"/>
    <n v="17.532"/>
    <n v="978215.47199999995"/>
    <n v="0.2"/>
    <n v="4.4000000000000004"/>
    <n v="245502.40000000002"/>
    <x v="0"/>
  </r>
  <r>
    <n v="2016"/>
    <s v="SUB"/>
    <s v="Coal"/>
    <n v="83491"/>
    <n v="16.673999999999999"/>
    <n v="1392128.9339999999"/>
    <n v="0.3"/>
    <n v="6.2"/>
    <n v="517644.2"/>
    <x v="0"/>
  </r>
  <r>
    <n v="2016"/>
    <s v="SUB"/>
    <s v="Coal"/>
    <n v="138715"/>
    <n v="17.878"/>
    <n v="2479946.77"/>
    <n v="0.26"/>
    <n v="5"/>
    <n v="693575"/>
    <x v="0"/>
  </r>
  <r>
    <n v="2016"/>
    <s v="BIT"/>
    <s v="Coal"/>
    <n v="23569"/>
    <n v="23.786000000000001"/>
    <n v="560612.23400000005"/>
    <n v="0.67"/>
    <n v="10.9"/>
    <n v="256902.1"/>
    <x v="0"/>
  </r>
  <r>
    <n v="2016"/>
    <s v="BIT"/>
    <s v="Coal"/>
    <n v="11882"/>
    <n v="24.655999999999999"/>
    <n v="292962.592"/>
    <n v="0.89"/>
    <n v="11.1"/>
    <n v="131890.19999999998"/>
    <x v="0"/>
  </r>
  <r>
    <n v="2016"/>
    <s v="BIT"/>
    <s v="Coal"/>
    <n v="24554"/>
    <n v="25.878"/>
    <n v="635408.41200000001"/>
    <n v="0.8"/>
    <n v="7.6"/>
    <n v="186610.4"/>
    <x v="0"/>
  </r>
  <r>
    <n v="2016"/>
    <s v="BIT"/>
    <s v="Coal"/>
    <n v="25499"/>
    <n v="24.577999999999999"/>
    <n v="626714.42200000002"/>
    <n v="0.68"/>
    <n v="9.9"/>
    <n v="252440.1"/>
    <x v="0"/>
  </r>
  <r>
    <n v="2016"/>
    <s v="BIT"/>
    <s v="Coal"/>
    <n v="57154"/>
    <n v="26.117999999999999"/>
    <n v="1492748.172"/>
    <n v="2.73"/>
    <n v="8.1999999999999993"/>
    <n v="468662.8"/>
    <x v="0"/>
  </r>
  <r>
    <n v="2016"/>
    <s v="BIT"/>
    <s v="Coal"/>
    <n v="69694"/>
    <n v="24.09"/>
    <n v="1678928.46"/>
    <n v="0.77"/>
    <n v="12.2"/>
    <n v="850266.79999999993"/>
    <x v="0"/>
  </r>
  <r>
    <n v="2016"/>
    <s v="BIT"/>
    <s v="Coal"/>
    <n v="72876"/>
    <n v="23.867999999999999"/>
    <n v="1739404.3679999998"/>
    <n v="0.67"/>
    <n v="13"/>
    <n v="947388"/>
    <x v="0"/>
  </r>
  <r>
    <n v="2016"/>
    <s v="BIT"/>
    <s v="Coal"/>
    <n v="71708"/>
    <n v="26.07"/>
    <n v="1869427.56"/>
    <n v="2.7"/>
    <n v="7.9"/>
    <n v="566493.20000000007"/>
    <x v="0"/>
  </r>
  <r>
    <n v="2016"/>
    <s v="BIT"/>
    <s v="Coal"/>
    <n v="44238"/>
    <n v="24.096"/>
    <n v="1065958.848"/>
    <n v="0.71"/>
    <n v="12.2"/>
    <n v="539703.6"/>
    <x v="0"/>
  </r>
  <r>
    <n v="2016"/>
    <s v="SUB"/>
    <s v="Coal"/>
    <n v="205798"/>
    <n v="19.242000000000001"/>
    <n v="3959965.1160000004"/>
    <n v="0.48"/>
    <n v="9.8000000000000007"/>
    <n v="2016820.4000000001"/>
    <x v="0"/>
  </r>
  <r>
    <n v="2016"/>
    <s v="SUB"/>
    <s v="Coal"/>
    <n v="187836"/>
    <n v="18.068000000000001"/>
    <n v="3393820.8480000002"/>
    <n v="0.55000000000000004"/>
    <n v="11.4"/>
    <n v="2141330.4"/>
    <x v="0"/>
  </r>
  <r>
    <n v="2016"/>
    <s v="SUB"/>
    <s v="Coal"/>
    <n v="386169"/>
    <n v="18.068000000000001"/>
    <n v="6977301.4920000006"/>
    <n v="0.55000000000000004"/>
    <n v="11.4"/>
    <n v="4402326.6000000006"/>
    <x v="0"/>
  </r>
  <r>
    <n v="2016"/>
    <s v="BIT"/>
    <s v="Coal"/>
    <n v="39487"/>
    <n v="23.802"/>
    <n v="939869.57400000002"/>
    <n v="0.69"/>
    <n v="12.5"/>
    <n v="493587.5"/>
    <x v="0"/>
  </r>
  <r>
    <n v="2016"/>
    <s v="BIT"/>
    <s v="Coal"/>
    <n v="28289"/>
    <n v="23.934000000000001"/>
    <n v="677068.92599999998"/>
    <n v="0.86"/>
    <n v="11.9"/>
    <n v="336639.10000000003"/>
    <x v="0"/>
  </r>
  <r>
    <n v="2016"/>
    <s v="BIT"/>
    <s v="Coal"/>
    <n v="15174"/>
    <n v="23.22"/>
    <n v="352340.27999999997"/>
    <n v="0.53"/>
    <n v="11"/>
    <n v="166914"/>
    <x v="0"/>
  </r>
  <r>
    <n v="2016"/>
    <s v="BIT"/>
    <s v="Coal"/>
    <n v="96547"/>
    <n v="21.06"/>
    <n v="2033279.8199999998"/>
    <n v="0.43"/>
    <n v="13.5"/>
    <n v="1303384.5"/>
    <x v="0"/>
  </r>
  <r>
    <n v="2016"/>
    <s v="BIT"/>
    <s v="Coal"/>
    <n v="35757"/>
    <n v="23.992000000000001"/>
    <n v="857881.94400000002"/>
    <n v="0.69"/>
    <n v="12"/>
    <n v="429084"/>
    <x v="0"/>
  </r>
  <r>
    <n v="2016"/>
    <s v="BIT"/>
    <s v="Coal"/>
    <n v="14436"/>
    <n v="24.216000000000001"/>
    <n v="349582.17600000004"/>
    <n v="3.46"/>
    <n v="10.72"/>
    <n v="154753.92000000001"/>
    <x v="0"/>
  </r>
  <r>
    <n v="2016"/>
    <s v="BIT"/>
    <s v="Coal"/>
    <n v="14436"/>
    <n v="24.216000000000001"/>
    <n v="349582.17600000004"/>
    <n v="3.46"/>
    <n v="10.72"/>
    <n v="154753.92000000001"/>
    <x v="0"/>
  </r>
  <r>
    <n v="2016"/>
    <s v="BIT"/>
    <s v="Coal"/>
    <n v="4861"/>
    <n v="25.434000000000001"/>
    <n v="123634.674"/>
    <n v="2.62"/>
    <n v="7.55"/>
    <n v="36700.549999999996"/>
    <x v="0"/>
  </r>
  <r>
    <n v="2016"/>
    <s v="BIT"/>
    <s v="Coal"/>
    <n v="296773"/>
    <n v="25.026"/>
    <n v="7427041.0980000002"/>
    <n v="3.47"/>
    <n v="9.5500000000000007"/>
    <n v="2834182.1500000004"/>
    <x v="0"/>
  </r>
  <r>
    <n v="2016"/>
    <s v="BIT"/>
    <s v="Coal"/>
    <n v="29295"/>
    <n v="26.216000000000001"/>
    <n v="767997.72000000009"/>
    <n v="2.81"/>
    <n v="7.65"/>
    <n v="224106.75"/>
    <x v="0"/>
  </r>
  <r>
    <n v="2016"/>
    <s v="BIT"/>
    <s v="Coal"/>
    <n v="26502"/>
    <n v="25.154"/>
    <n v="666631.30799999996"/>
    <n v="4.3899999999999997"/>
    <n v="9.4499999999999993"/>
    <n v="250443.9"/>
    <x v="0"/>
  </r>
  <r>
    <n v="2016"/>
    <s v="BIT"/>
    <s v="Coal"/>
    <n v="21377"/>
    <n v="25.05"/>
    <n v="535493.85"/>
    <n v="3.31"/>
    <n v="9.44"/>
    <n v="201798.87999999998"/>
    <x v="0"/>
  </r>
  <r>
    <n v="2016"/>
    <s v="BIT"/>
    <s v="Coal"/>
    <n v="17978"/>
    <n v="25.085999999999999"/>
    <n v="450996.10799999995"/>
    <n v="3.3"/>
    <n v="9.4700000000000006"/>
    <n v="170251.66"/>
    <x v="0"/>
  </r>
  <r>
    <n v="2016"/>
    <s v="BIT"/>
    <s v="Coal"/>
    <n v="11131"/>
    <n v="26.2"/>
    <n v="291632.2"/>
    <n v="2.8"/>
    <n v="7.97"/>
    <n v="88714.069999999992"/>
    <x v="0"/>
  </r>
  <r>
    <n v="2016"/>
    <s v="SUB"/>
    <s v="Coal"/>
    <n v="14623"/>
    <n v="17.994"/>
    <n v="263126.26199999999"/>
    <n v="0.21"/>
    <n v="5"/>
    <n v="73115"/>
    <x v="0"/>
  </r>
  <r>
    <n v="2016"/>
    <s v="SUB"/>
    <s v="Coal"/>
    <n v="42427"/>
    <n v="17.559000000000001"/>
    <n v="744975.69300000009"/>
    <n v="0.2"/>
    <n v="4.4000000000000004"/>
    <n v="186678.80000000002"/>
    <x v="0"/>
  </r>
  <r>
    <n v="2016"/>
    <s v="SUB"/>
    <s v="Coal"/>
    <n v="14611"/>
    <n v="17.963999999999999"/>
    <n v="262472.00399999996"/>
    <n v="0.24"/>
    <n v="5.0999999999999996"/>
    <n v="74516.099999999991"/>
    <x v="0"/>
  </r>
  <r>
    <n v="2016"/>
    <s v="LIG"/>
    <s v="Coal"/>
    <n v="259387"/>
    <n v="13.89"/>
    <n v="3602885.43"/>
    <n v="0.82"/>
    <n v="9"/>
    <n v="2334483"/>
    <x v="1"/>
  </r>
  <r>
    <n v="2016"/>
    <s v="SUB"/>
    <s v="Coal"/>
    <n v="134301"/>
    <n v="17.670000000000002"/>
    <n v="2373098.6700000004"/>
    <n v="0.19"/>
    <n v="4.3"/>
    <n v="577494.29999999993"/>
    <x v="0"/>
  </r>
  <r>
    <n v="2016"/>
    <s v="SUB"/>
    <s v="Coal"/>
    <n v="250768"/>
    <n v="18.36"/>
    <n v="4604100.4799999995"/>
    <n v="1.01"/>
    <n v="15.5"/>
    <n v="3886904"/>
    <x v="0"/>
  </r>
  <r>
    <n v="2016"/>
    <s v="SUB"/>
    <s v="Coal"/>
    <n v="15142"/>
    <n v="17.809999999999999"/>
    <n v="269679.01999999996"/>
    <n v="0.2"/>
    <n v="4.9000000000000004"/>
    <n v="74195.8"/>
    <x v="0"/>
  </r>
  <r>
    <n v="2016"/>
    <s v="SUB"/>
    <s v="Coal"/>
    <n v="44558"/>
    <n v="17.87"/>
    <n v="796251.46000000008"/>
    <n v="0.28999999999999998"/>
    <n v="5.3"/>
    <n v="236157.4"/>
    <x v="0"/>
  </r>
  <r>
    <n v="2016"/>
    <s v="SUB"/>
    <s v="Coal"/>
    <n v="120036"/>
    <n v="17.66"/>
    <n v="2119835.7600000002"/>
    <n v="0.18"/>
    <n v="4.4000000000000004"/>
    <n v="528158.4"/>
    <x v="0"/>
  </r>
  <r>
    <n v="2016"/>
    <s v="BIT"/>
    <s v="Coal"/>
    <n v="48724"/>
    <n v="23.09"/>
    <n v="1125037.1599999999"/>
    <n v="0.44"/>
    <n v="6.8"/>
    <n v="331323.2"/>
    <x v="0"/>
  </r>
  <r>
    <n v="2016"/>
    <s v="BIT"/>
    <s v="Coal"/>
    <n v="43411"/>
    <n v="26.17"/>
    <n v="1136065.8700000001"/>
    <n v="2.68"/>
    <n v="7.9"/>
    <n v="342946.9"/>
    <x v="0"/>
  </r>
  <r>
    <n v="2016"/>
    <s v="BIT"/>
    <s v="Coal"/>
    <n v="51741"/>
    <n v="26.32"/>
    <n v="1361823.12"/>
    <n v="2.69"/>
    <n v="7.5"/>
    <n v="388057.5"/>
    <x v="0"/>
  </r>
  <r>
    <n v="2016"/>
    <s v="BIT"/>
    <s v="Coal"/>
    <n v="1867"/>
    <n v="25.51"/>
    <n v="47627.170000000006"/>
    <n v="2.59"/>
    <n v="8.3000000000000007"/>
    <n v="15496.100000000002"/>
    <x v="0"/>
  </r>
  <r>
    <n v="2016"/>
    <s v="BIT"/>
    <s v="Coal"/>
    <n v="63450"/>
    <n v="22.47"/>
    <n v="1425721.5"/>
    <n v="0.96"/>
    <n v="13.2"/>
    <n v="837540"/>
    <x v="0"/>
  </r>
  <r>
    <n v="2016"/>
    <s v="BIT"/>
    <s v="Coal"/>
    <n v="9156"/>
    <n v="23.486999999999998"/>
    <n v="215046.97199999998"/>
    <n v="2.69"/>
    <n v="8.1999999999999993"/>
    <n v="75079.199999999997"/>
    <x v="0"/>
  </r>
  <r>
    <n v="2016"/>
    <s v="BIT"/>
    <s v="Coal"/>
    <n v="11575"/>
    <n v="22.436"/>
    <n v="259696.7"/>
    <n v="3"/>
    <n v="8.4"/>
    <n v="97230"/>
    <x v="0"/>
  </r>
  <r>
    <n v="2016"/>
    <s v="BIT"/>
    <s v="Coal"/>
    <n v="15208"/>
    <n v="23.437000000000001"/>
    <n v="356429.89600000001"/>
    <n v="2.73"/>
    <n v="8.1999999999999993"/>
    <n v="124705.59999999999"/>
    <x v="0"/>
  </r>
  <r>
    <n v="2016"/>
    <s v="BIT"/>
    <s v="Coal"/>
    <n v="5464"/>
    <n v="22.952000000000002"/>
    <n v="125409.728"/>
    <n v="2.99"/>
    <n v="8.1999999999999993"/>
    <n v="44804.799999999996"/>
    <x v="0"/>
  </r>
  <r>
    <n v="2016"/>
    <s v="BIT"/>
    <s v="Coal"/>
    <n v="1844"/>
    <n v="22.64"/>
    <n v="41748.160000000003"/>
    <n v="3.16"/>
    <n v="7.9"/>
    <n v="14567.6"/>
    <x v="0"/>
  </r>
  <r>
    <n v="2016"/>
    <s v="BIT"/>
    <s v="Coal"/>
    <n v="1960"/>
    <n v="23.161999999999999"/>
    <n v="45397.52"/>
    <n v="2.41"/>
    <n v="8.3000000000000007"/>
    <n v="16268.000000000002"/>
    <x v="0"/>
  </r>
  <r>
    <n v="2016"/>
    <s v="BIT"/>
    <s v="Coal"/>
    <n v="9085"/>
    <n v="22.38"/>
    <n v="203322.3"/>
    <n v="3.32"/>
    <n v="7.7"/>
    <n v="69954.5"/>
    <x v="0"/>
  </r>
  <r>
    <n v="2016"/>
    <s v="BIT"/>
    <s v="Coal"/>
    <n v="52222"/>
    <n v="22.431999999999999"/>
    <n v="1171443.9039999999"/>
    <n v="3.04"/>
    <n v="8.6999999999999993"/>
    <n v="454331.39999999997"/>
    <x v="0"/>
  </r>
  <r>
    <n v="2016"/>
    <s v="BIT"/>
    <s v="Coal"/>
    <n v="46312"/>
    <n v="22.864000000000001"/>
    <n v="1058877.568"/>
    <n v="2.93"/>
    <n v="8.1999999999999993"/>
    <n v="379758.39999999997"/>
    <x v="0"/>
  </r>
  <r>
    <n v="2016"/>
    <s v="BIT"/>
    <s v="Coal"/>
    <n v="35513"/>
    <n v="23.49"/>
    <n v="834200.37"/>
    <n v="2.4300000000000002"/>
    <n v="8.9"/>
    <n v="316065.7"/>
    <x v="0"/>
  </r>
  <r>
    <n v="2016"/>
    <s v="BIT"/>
    <s v="Coal"/>
    <n v="93826"/>
    <n v="22.388000000000002"/>
    <n v="2100576.4880000004"/>
    <n v="3.11"/>
    <n v="9"/>
    <n v="844434"/>
    <x v="0"/>
  </r>
  <r>
    <n v="2016"/>
    <s v="SUB"/>
    <s v="Coal"/>
    <n v="232722"/>
    <n v="17.512"/>
    <n v="4075427.6639999999"/>
    <n v="0.2"/>
    <n v="4.5"/>
    <n v="1047249"/>
    <x v="0"/>
  </r>
  <r>
    <n v="2016"/>
    <s v="SUB"/>
    <s v="Coal"/>
    <n v="47395"/>
    <n v="17.617999999999999"/>
    <n v="835005.11"/>
    <n v="0.23"/>
    <n v="5.3"/>
    <n v="251193.5"/>
    <x v="0"/>
  </r>
  <r>
    <n v="2016"/>
    <s v="BIT"/>
    <s v="Coal"/>
    <n v="152695"/>
    <n v="24.93"/>
    <n v="3806686.35"/>
    <n v="3.14"/>
    <n v="6.7"/>
    <n v="1023056.5"/>
    <x v="0"/>
  </r>
  <r>
    <n v="2016"/>
    <s v="SUB"/>
    <s v="Coal"/>
    <n v="191885"/>
    <n v="17.957999999999998"/>
    <n v="3445870.8299999996"/>
    <n v="0.26"/>
    <n v="4.9000000000000004"/>
    <n v="940236.50000000012"/>
    <x v="0"/>
  </r>
  <r>
    <n v="2016"/>
    <s v="SUB"/>
    <s v="Coal"/>
    <n v="79235"/>
    <n v="17.891999999999999"/>
    <n v="1417672.6199999999"/>
    <n v="0.3"/>
    <n v="5"/>
    <n v="396175"/>
    <x v="0"/>
  </r>
  <r>
    <n v="2016"/>
    <s v="SUB"/>
    <s v="Coal"/>
    <n v="117370"/>
    <n v="18.952000000000002"/>
    <n v="2224396.2400000002"/>
    <n v="0.32"/>
    <n v="4.0999999999999996"/>
    <n v="481216.99999999994"/>
    <x v="0"/>
  </r>
  <r>
    <n v="2016"/>
    <s v="SUB"/>
    <s v="Coal"/>
    <n v="72935"/>
    <n v="18.913"/>
    <n v="1379419.655"/>
    <n v="0.3"/>
    <n v="4.3"/>
    <n v="313620.5"/>
    <x v="0"/>
  </r>
  <r>
    <n v="2016"/>
    <s v="SUB"/>
    <s v="Coal"/>
    <n v="192626"/>
    <n v="18.899999999999999"/>
    <n v="3640631.4"/>
    <n v="0.33"/>
    <n v="4.2"/>
    <n v="809029.20000000007"/>
    <x v="0"/>
  </r>
  <r>
    <n v="2016"/>
    <s v="SUB"/>
    <s v="Coal"/>
    <n v="287737"/>
    <n v="18.803999999999998"/>
    <n v="5410606.5479999995"/>
    <n v="0.35"/>
    <n v="4.8"/>
    <n v="1381137.5999999999"/>
    <x v="0"/>
  </r>
  <r>
    <n v="2016"/>
    <s v="BIT"/>
    <s v="Coal"/>
    <n v="29921"/>
    <n v="25.803999999999998"/>
    <n v="772081.48399999994"/>
    <n v="2.76"/>
    <n v="7.8"/>
    <n v="233383.8"/>
    <x v="0"/>
  </r>
  <r>
    <n v="2016"/>
    <s v="BIT"/>
    <s v="Coal"/>
    <n v="5376"/>
    <n v="23.074000000000002"/>
    <n v="124045.82400000001"/>
    <n v="2.8"/>
    <n v="16.3"/>
    <n v="87628.800000000003"/>
    <x v="0"/>
  </r>
  <r>
    <n v="2016"/>
    <s v="WC"/>
    <s v="Coal"/>
    <n v="5191"/>
    <n v="15.7"/>
    <n v="81498.7"/>
    <n v="1.1000000000000001"/>
    <n v="28.2"/>
    <n v="146386.19999999998"/>
    <x v="0"/>
  </r>
  <r>
    <n v="2016"/>
    <s v="BIT"/>
    <s v="Coal"/>
    <n v="10108"/>
    <n v="25.63"/>
    <n v="259068.03999999998"/>
    <n v="2.82"/>
    <n v="8.4"/>
    <n v="84907.199999999997"/>
    <x v="0"/>
  </r>
  <r>
    <n v="2016"/>
    <s v="BIT"/>
    <s v="Coal"/>
    <n v="302132"/>
    <n v="26.167999999999999"/>
    <n v="7906190.176"/>
    <n v="3.02"/>
    <n v="8.1999999999999993"/>
    <n v="2477482.4"/>
    <x v="0"/>
  </r>
  <r>
    <n v="2016"/>
    <s v="BIT"/>
    <s v="Coal"/>
    <n v="8182"/>
    <n v="23.27"/>
    <n v="190395.13999999998"/>
    <n v="2.5"/>
    <n v="15.8"/>
    <n v="129275.6"/>
    <x v="0"/>
  </r>
  <r>
    <n v="2016"/>
    <s v="BIT"/>
    <s v="Coal"/>
    <n v="15237"/>
    <n v="25.954000000000001"/>
    <n v="395461.098"/>
    <n v="2.84"/>
    <n v="8.4"/>
    <n v="127990.8"/>
    <x v="0"/>
  </r>
  <r>
    <n v="2016"/>
    <s v="BIT"/>
    <s v="Coal"/>
    <n v="16412"/>
    <n v="21.832000000000001"/>
    <n v="358306.78399999999"/>
    <n v="2.4"/>
    <n v="19.7"/>
    <n v="323316.39999999997"/>
    <x v="0"/>
  </r>
  <r>
    <n v="2016"/>
    <s v="WC"/>
    <s v="Coal"/>
    <n v="1411"/>
    <n v="15.802"/>
    <n v="22296.621999999999"/>
    <n v="3.51"/>
    <n v="43.4"/>
    <n v="61237.4"/>
    <x v="0"/>
  </r>
  <r>
    <n v="2016"/>
    <s v="BIT"/>
    <s v="Coal"/>
    <n v="2137"/>
    <n v="25.16"/>
    <n v="53766.92"/>
    <n v="2.39"/>
    <n v="14.7"/>
    <n v="31413.899999999998"/>
    <x v="0"/>
  </r>
  <r>
    <n v="2016"/>
    <s v="BIT"/>
    <s v="Coal"/>
    <n v="17931"/>
    <n v="23.696000000000002"/>
    <n v="424892.97600000002"/>
    <n v="3.39"/>
    <n v="18.8"/>
    <n v="337102.8"/>
    <x v="0"/>
  </r>
  <r>
    <n v="2016"/>
    <s v="BIT"/>
    <s v="Coal"/>
    <n v="6311"/>
    <n v="19.292000000000002"/>
    <n v="121751.81200000001"/>
    <n v="2.59"/>
    <n v="25.5"/>
    <n v="160930.5"/>
    <x v="0"/>
  </r>
  <r>
    <n v="2016"/>
    <s v="BIT"/>
    <s v="Coal"/>
    <n v="7003"/>
    <n v="24.021999999999998"/>
    <n v="168226.06599999999"/>
    <n v="2.82"/>
    <n v="17.100000000000001"/>
    <n v="119751.3"/>
    <x v="0"/>
  </r>
  <r>
    <n v="2016"/>
    <s v="BIT"/>
    <s v="Coal"/>
    <n v="8659"/>
    <n v="23.47"/>
    <n v="203226.72999999998"/>
    <n v="2.63"/>
    <n v="18.3"/>
    <n v="158459.70000000001"/>
    <x v="0"/>
  </r>
  <r>
    <n v="2016"/>
    <s v="BIT"/>
    <s v="Coal"/>
    <n v="10831"/>
    <n v="21.917999999999999"/>
    <n v="237393.85799999998"/>
    <n v="2.82"/>
    <n v="23.4"/>
    <n v="253445.4"/>
    <x v="0"/>
  </r>
  <r>
    <n v="2016"/>
    <s v="BIT"/>
    <s v="Coal"/>
    <n v="2731"/>
    <n v="24.826000000000001"/>
    <n v="67799.805999999997"/>
    <n v="3.6"/>
    <n v="14.9"/>
    <n v="40691.9"/>
    <x v="0"/>
  </r>
  <r>
    <n v="2016"/>
    <s v="WC"/>
    <s v="Coal"/>
    <n v="4367"/>
    <n v="18.544"/>
    <n v="80981.648000000001"/>
    <n v="2.08"/>
    <n v="22.9"/>
    <n v="100004.29999999999"/>
    <x v="0"/>
  </r>
  <r>
    <n v="2016"/>
    <s v="BIT"/>
    <s v="Coal"/>
    <n v="89540"/>
    <n v="25.91"/>
    <n v="2319981.4"/>
    <n v="2.88"/>
    <n v="7.9"/>
    <n v="707366"/>
    <x v="0"/>
  </r>
  <r>
    <n v="2016"/>
    <s v="BIT"/>
    <s v="Coal"/>
    <n v="211753"/>
    <n v="26.22"/>
    <n v="5552163.6600000001"/>
    <n v="3.11"/>
    <n v="8"/>
    <n v="1694024"/>
    <x v="0"/>
  </r>
  <r>
    <n v="2016"/>
    <s v="BIT"/>
    <s v="Coal"/>
    <n v="1742"/>
    <n v="23.102"/>
    <n v="40243.684000000001"/>
    <n v="2.99"/>
    <n v="8.4"/>
    <n v="14632.800000000001"/>
    <x v="0"/>
  </r>
  <r>
    <n v="2016"/>
    <s v="BIT"/>
    <s v="Coal"/>
    <n v="30633"/>
    <n v="22.943999999999999"/>
    <n v="702843.55200000003"/>
    <n v="2.96"/>
    <n v="8.4"/>
    <n v="257317.2"/>
    <x v="0"/>
  </r>
  <r>
    <n v="2016"/>
    <s v="SUB"/>
    <s v="Coal"/>
    <n v="16192"/>
    <n v="17.736000000000001"/>
    <n v="287181.31200000003"/>
    <n v="0.24"/>
    <n v="5.2"/>
    <n v="84198.400000000009"/>
    <x v="0"/>
  </r>
  <r>
    <n v="2016"/>
    <s v="SUB"/>
    <s v="Coal"/>
    <n v="82420"/>
    <n v="17.776"/>
    <n v="1465097.92"/>
    <n v="0.33"/>
    <n v="5.13"/>
    <n v="422814.6"/>
    <x v="0"/>
  </r>
  <r>
    <n v="2016"/>
    <s v="SUB"/>
    <s v="Coal"/>
    <n v="261676"/>
    <n v="17.393999999999998"/>
    <n v="4551592.3439999996"/>
    <n v="0.2"/>
    <n v="4.4800000000000004"/>
    <n v="1172308.4800000002"/>
    <x v="0"/>
  </r>
  <r>
    <n v="2016"/>
    <s v="BIT"/>
    <s v="Coal"/>
    <n v="8127"/>
    <n v="26.3"/>
    <n v="213740.1"/>
    <n v="2.19"/>
    <n v="7"/>
    <n v="56889"/>
    <x v="0"/>
  </r>
  <r>
    <n v="2016"/>
    <s v="BIT"/>
    <s v="Coal"/>
    <n v="7950"/>
    <n v="25.74"/>
    <n v="204633"/>
    <n v="0.62"/>
    <n v="8.9"/>
    <n v="70755"/>
    <x v="0"/>
  </r>
  <r>
    <n v="2016"/>
    <s v="BIT"/>
    <s v="Coal"/>
    <n v="8178"/>
    <n v="25.74"/>
    <n v="210501.72"/>
    <n v="0.62"/>
    <n v="8.9"/>
    <n v="72784.2"/>
    <x v="0"/>
  </r>
  <r>
    <n v="2016"/>
    <s v="BIT"/>
    <s v="Coal"/>
    <n v="23450"/>
    <n v="24.88"/>
    <n v="583436"/>
    <n v="0.77"/>
    <n v="9.6999999999999993"/>
    <n v="227464.99999999997"/>
    <x v="0"/>
  </r>
  <r>
    <n v="2016"/>
    <s v="WC"/>
    <s v="Coal"/>
    <n v="8441"/>
    <n v="16.29"/>
    <n v="137503.88999999998"/>
    <n v="2.5299999999999998"/>
    <n v="34.200000000000003"/>
    <n v="288682.2"/>
    <x v="0"/>
  </r>
  <r>
    <n v="2016"/>
    <s v="WC"/>
    <s v="Coal"/>
    <n v="6742"/>
    <n v="9.8000000000000007"/>
    <n v="66071.600000000006"/>
    <n v="2.34"/>
    <n v="52.2"/>
    <n v="351932.4"/>
    <x v="0"/>
  </r>
  <r>
    <n v="2016"/>
    <s v="WC"/>
    <s v="Coal"/>
    <n v="6642"/>
    <n v="8.91"/>
    <n v="59180.22"/>
    <n v="2.23"/>
    <n v="52.9"/>
    <n v="351361.8"/>
    <x v="0"/>
  </r>
  <r>
    <n v="2016"/>
    <s v="WC"/>
    <s v="Coal"/>
    <n v="3512"/>
    <n v="16.29"/>
    <n v="57210.479999999996"/>
    <n v="2.5299999999999998"/>
    <n v="34.200000000000003"/>
    <n v="120110.40000000001"/>
    <x v="0"/>
  </r>
  <r>
    <n v="2016"/>
    <s v="WC"/>
    <s v="Coal"/>
    <n v="3331"/>
    <n v="16.95"/>
    <n v="56460.45"/>
    <n v="1.53"/>
    <n v="25.9"/>
    <n v="86272.9"/>
    <x v="0"/>
  </r>
  <r>
    <n v="2016"/>
    <s v="WC"/>
    <s v="Coal"/>
    <n v="15628"/>
    <n v="15.61"/>
    <n v="243953.08"/>
    <n v="2.74"/>
    <n v="21.6"/>
    <n v="337564.80000000005"/>
    <x v="0"/>
  </r>
  <r>
    <n v="2016"/>
    <s v="WC"/>
    <s v="Coal"/>
    <n v="494"/>
    <n v="17.38"/>
    <n v="8585.7199999999993"/>
    <n v="4.12"/>
    <n v="27.7"/>
    <n v="13683.8"/>
    <x v="0"/>
  </r>
  <r>
    <n v="2016"/>
    <s v="SUB"/>
    <s v="Coal"/>
    <n v="13095"/>
    <n v="17.3"/>
    <n v="226543.5"/>
    <n v="0.27"/>
    <n v="5.4"/>
    <n v="70713"/>
    <x v="0"/>
  </r>
  <r>
    <n v="2016"/>
    <s v="BIT"/>
    <s v="Coal"/>
    <n v="12880"/>
    <n v="22.824000000000002"/>
    <n v="293973.12"/>
    <n v="2.5299999999999998"/>
    <n v="9.9"/>
    <n v="127512"/>
    <x v="0"/>
  </r>
  <r>
    <n v="2016"/>
    <s v="SUB"/>
    <s v="Coal"/>
    <n v="10156"/>
    <n v="17.3"/>
    <n v="175698.80000000002"/>
    <n v="0.27"/>
    <n v="5.4"/>
    <n v="54842.400000000001"/>
    <x v="0"/>
  </r>
  <r>
    <n v="2016"/>
    <s v="BIT"/>
    <s v="Coal"/>
    <n v="4472"/>
    <n v="24.8"/>
    <n v="110905.60000000001"/>
    <n v="0.74"/>
    <n v="7.9"/>
    <n v="35328.800000000003"/>
    <x v="0"/>
  </r>
  <r>
    <n v="2016"/>
    <s v="BIT"/>
    <s v="Coal"/>
    <n v="23039"/>
    <n v="25.94"/>
    <n v="597631.66"/>
    <n v="2.54"/>
    <n v="7.7"/>
    <n v="177400.30000000002"/>
    <x v="0"/>
  </r>
  <r>
    <n v="2016"/>
    <s v="BIT"/>
    <s v="Coal"/>
    <n v="10108"/>
    <n v="28.02"/>
    <n v="283226.15999999997"/>
    <n v="0.71"/>
    <n v="5.4"/>
    <n v="54583.200000000004"/>
    <x v="0"/>
  </r>
  <r>
    <n v="2016"/>
    <s v="BIT"/>
    <s v="Coal"/>
    <n v="31387"/>
    <n v="20.12"/>
    <n v="631506.44000000006"/>
    <n v="1.38"/>
    <n v="27.8"/>
    <n v="872558.6"/>
    <x v="0"/>
  </r>
  <r>
    <n v="2016"/>
    <s v="SUB"/>
    <s v="Coal"/>
    <n v="55921"/>
    <n v="16.850000000000001"/>
    <n v="942268.85000000009"/>
    <n v="0.33"/>
    <n v="4.8"/>
    <n v="268420.8"/>
    <x v="0"/>
  </r>
  <r>
    <n v="2016"/>
    <s v="BIT"/>
    <s v="Coal"/>
    <n v="8018"/>
    <n v="19.39"/>
    <n v="155469.02000000002"/>
    <n v="1.47"/>
    <n v="29.1"/>
    <n v="233323.80000000002"/>
    <x v="0"/>
  </r>
  <r>
    <n v="2016"/>
    <s v="BIT"/>
    <s v="Coal"/>
    <n v="2479"/>
    <n v="15.61"/>
    <n v="38697.189999999995"/>
    <n v="1.3"/>
    <n v="40.9"/>
    <n v="101391.09999999999"/>
    <x v="0"/>
  </r>
  <r>
    <n v="2016"/>
    <s v="SUB"/>
    <s v="Coal"/>
    <n v="59856"/>
    <n v="19.481999999999999"/>
    <n v="1166114.5919999999"/>
    <n v="0.33"/>
    <n v="4"/>
    <n v="239424"/>
    <x v="0"/>
  </r>
  <r>
    <n v="2016"/>
    <s v="BIT"/>
    <s v="Coal"/>
    <n v="3483"/>
    <n v="22.47"/>
    <n v="78263.009999999995"/>
    <n v="1.8"/>
    <n v="19.2"/>
    <n v="66873.599999999991"/>
    <x v="0"/>
  </r>
  <r>
    <n v="2016"/>
    <s v="BIT"/>
    <s v="Coal"/>
    <n v="9349"/>
    <n v="22.42"/>
    <n v="209604.58000000002"/>
    <n v="1.5"/>
    <n v="21.7"/>
    <n v="202873.3"/>
    <x v="0"/>
  </r>
  <r>
    <n v="2016"/>
    <s v="BIT"/>
    <s v="Coal"/>
    <n v="9808"/>
    <n v="22.13"/>
    <n v="217051.03999999998"/>
    <n v="1.19"/>
    <n v="22.8"/>
    <n v="223622.39999999999"/>
    <x v="0"/>
  </r>
  <r>
    <n v="2016"/>
    <s v="BIT"/>
    <s v="Coal"/>
    <n v="11408"/>
    <n v="22.92"/>
    <n v="261471.36000000002"/>
    <n v="1.75"/>
    <n v="20.2"/>
    <n v="230441.60000000001"/>
    <x v="0"/>
  </r>
  <r>
    <n v="2016"/>
    <s v="BIT"/>
    <s v="Coal"/>
    <n v="54714"/>
    <n v="22.911999999999999"/>
    <n v="1253607.1680000001"/>
    <n v="0.53"/>
    <n v="11.2"/>
    <n v="612796.79999999993"/>
    <x v="0"/>
  </r>
  <r>
    <n v="2016"/>
    <s v="BIT"/>
    <s v="Coal"/>
    <n v="20257"/>
    <n v="21.8"/>
    <n v="441602.60000000003"/>
    <n v="3.4"/>
    <n v="7.5"/>
    <n v="151927.5"/>
    <x v="0"/>
  </r>
  <r>
    <n v="2016"/>
    <s v="SUB"/>
    <s v="Coal"/>
    <n v="113167"/>
    <n v="17.5"/>
    <n v="1980422.5"/>
    <n v="0.18"/>
    <n v="4.4000000000000004"/>
    <n v="497934.80000000005"/>
    <x v="0"/>
  </r>
  <r>
    <n v="2016"/>
    <s v="BIT"/>
    <s v="Coal"/>
    <n v="7397"/>
    <n v="21.1"/>
    <n v="156076.70000000001"/>
    <n v="3.7"/>
    <n v="8.5"/>
    <n v="62874.5"/>
    <x v="0"/>
  </r>
  <r>
    <n v="2016"/>
    <s v="BIT"/>
    <s v="Coal"/>
    <n v="12840"/>
    <n v="21.1"/>
    <n v="270924"/>
    <n v="3.7"/>
    <n v="8.5"/>
    <n v="109140"/>
    <x v="0"/>
  </r>
  <r>
    <n v="2016"/>
    <s v="BIT"/>
    <s v="Coal"/>
    <n v="73132"/>
    <n v="21.1"/>
    <n v="1543085.2000000002"/>
    <n v="3.7"/>
    <n v="8.5"/>
    <n v="621622"/>
    <x v="0"/>
  </r>
  <r>
    <n v="2016"/>
    <s v="SUB"/>
    <s v="Coal"/>
    <n v="32370"/>
    <n v="17.7"/>
    <n v="572949"/>
    <n v="0.25"/>
    <n v="4.2"/>
    <n v="135954"/>
    <x v="0"/>
  </r>
  <r>
    <n v="2016"/>
    <s v="SUB"/>
    <s v="Coal"/>
    <n v="16392"/>
    <n v="17.7"/>
    <n v="290138.39999999997"/>
    <n v="0.25"/>
    <n v="4.2"/>
    <n v="68846.400000000009"/>
    <x v="0"/>
  </r>
  <r>
    <n v="2016"/>
    <s v="BIT"/>
    <s v="Coal"/>
    <n v="4500"/>
    <n v="22.22"/>
    <n v="99990"/>
    <n v="2.21"/>
    <n v="19.8"/>
    <n v="89100"/>
    <x v="0"/>
  </r>
  <r>
    <n v="2016"/>
    <s v="BIT"/>
    <s v="Coal"/>
    <n v="9013"/>
    <n v="22.04"/>
    <n v="198646.52"/>
    <n v="1.66"/>
    <n v="21.6"/>
    <n v="194680.80000000002"/>
    <x v="0"/>
  </r>
  <r>
    <n v="2016"/>
    <s v="BIT"/>
    <s v="Coal"/>
    <n v="3895"/>
    <n v="19.64"/>
    <n v="76497.8"/>
    <n v="1.62"/>
    <n v="28.3"/>
    <n v="110228.5"/>
    <x v="0"/>
  </r>
  <r>
    <n v="2016"/>
    <s v="BIT"/>
    <s v="Coal"/>
    <n v="903"/>
    <n v="26.4"/>
    <n v="23839.199999999997"/>
    <n v="0.84"/>
    <n v="13"/>
    <n v="11739"/>
    <x v="0"/>
  </r>
  <r>
    <n v="2016"/>
    <s v="BIT"/>
    <s v="Coal"/>
    <n v="1439"/>
    <n v="25.24"/>
    <n v="36320.36"/>
    <n v="0.79"/>
    <n v="8.3000000000000007"/>
    <n v="11943.7"/>
    <x v="0"/>
  </r>
  <r>
    <n v="2016"/>
    <s v="BIT"/>
    <s v="Coal"/>
    <n v="14265"/>
    <n v="26.21"/>
    <n v="373885.65"/>
    <n v="0.86"/>
    <n v="7.6"/>
    <n v="108414"/>
    <x v="0"/>
  </r>
  <r>
    <n v="2016"/>
    <s v="BIT"/>
    <s v="Coal"/>
    <n v="27027"/>
    <n v="26.33"/>
    <n v="711620.90999999992"/>
    <n v="0.91"/>
    <n v="8.4"/>
    <n v="227026.80000000002"/>
    <x v="0"/>
  </r>
  <r>
    <n v="2016"/>
    <s v="BIT"/>
    <s v="Coal"/>
    <n v="23227"/>
    <n v="26.47"/>
    <n v="614818.68999999994"/>
    <n v="0.95"/>
    <n v="8.3000000000000007"/>
    <n v="192784.1"/>
    <x v="0"/>
  </r>
  <r>
    <n v="2016"/>
    <s v="BIT"/>
    <s v="Coal"/>
    <n v="16174"/>
    <n v="26.28"/>
    <n v="425052.72000000003"/>
    <n v="0.78"/>
    <n v="7"/>
    <n v="113218"/>
    <x v="0"/>
  </r>
  <r>
    <n v="2016"/>
    <s v="BIT"/>
    <s v="Coal"/>
    <n v="14776"/>
    <n v="26.05"/>
    <n v="384914.8"/>
    <n v="0.69"/>
    <n v="8.4"/>
    <n v="124118.40000000001"/>
    <x v="0"/>
  </r>
  <r>
    <n v="2016"/>
    <s v="BIT"/>
    <s v="Coal"/>
    <n v="9048"/>
    <n v="25.59"/>
    <n v="231538.32"/>
    <n v="0.97"/>
    <n v="6.9"/>
    <n v="62431.200000000004"/>
    <x v="0"/>
  </r>
  <r>
    <n v="2016"/>
    <s v="BIT"/>
    <s v="Coal"/>
    <n v="17987"/>
    <n v="20.61"/>
    <n v="370712.07"/>
    <n v="0.43"/>
    <n v="5.5"/>
    <n v="98928.5"/>
    <x v="0"/>
  </r>
  <r>
    <n v="2016"/>
    <s v="BIT"/>
    <s v="Coal"/>
    <n v="25891"/>
    <n v="26"/>
    <n v="673166"/>
    <n v="2"/>
    <n v="12"/>
    <n v="310692"/>
    <x v="0"/>
  </r>
  <r>
    <n v="2016"/>
    <s v="BIT"/>
    <s v="Coal"/>
    <n v="4029"/>
    <n v="22.72"/>
    <n v="91538.87999999999"/>
    <n v="3.09"/>
    <n v="8.6"/>
    <n v="34649.4"/>
    <x v="0"/>
  </r>
  <r>
    <n v="2016"/>
    <s v="BIT"/>
    <s v="Coal"/>
    <n v="12925"/>
    <n v="25.18"/>
    <n v="325451.5"/>
    <n v="1.1299999999999999"/>
    <n v="10.3"/>
    <n v="133127.5"/>
    <x v="0"/>
  </r>
  <r>
    <n v="2016"/>
    <s v="BIT"/>
    <s v="Coal"/>
    <n v="24124"/>
    <n v="25.45"/>
    <n v="613955.79999999993"/>
    <n v="0.51"/>
    <n v="6.4"/>
    <n v="154393.60000000001"/>
    <x v="0"/>
  </r>
  <r>
    <n v="2016"/>
    <s v="BIT"/>
    <s v="Coal"/>
    <n v="8435"/>
    <n v="26.4"/>
    <n v="222684"/>
    <n v="0.76"/>
    <n v="8.8000000000000007"/>
    <n v="74228"/>
    <x v="0"/>
  </r>
  <r>
    <n v="2016"/>
    <s v="BIT"/>
    <s v="Coal"/>
    <n v="22278"/>
    <n v="25.68"/>
    <n v="572099.04"/>
    <n v="0.91"/>
    <n v="7.4"/>
    <n v="164857.20000000001"/>
    <x v="0"/>
  </r>
  <r>
    <n v="2016"/>
    <s v="BIT"/>
    <s v="Coal"/>
    <n v="11258"/>
    <n v="25.58"/>
    <n v="287979.63999999996"/>
    <n v="0.91"/>
    <n v="9"/>
    <n v="101322"/>
    <x v="0"/>
  </r>
  <r>
    <n v="2016"/>
    <s v="BIT"/>
    <s v="Coal"/>
    <n v="3344"/>
    <n v="24.678000000000001"/>
    <n v="82523.232000000004"/>
    <n v="1.1000000000000001"/>
    <n v="11"/>
    <n v="36784"/>
    <x v="0"/>
  </r>
  <r>
    <n v="2016"/>
    <s v="BIT"/>
    <s v="Coal"/>
    <n v="3307"/>
    <n v="24.562000000000001"/>
    <n v="81226.534"/>
    <n v="1.3"/>
    <n v="9.1999999999999993"/>
    <n v="30424.399999999998"/>
    <x v="0"/>
  </r>
  <r>
    <n v="2016"/>
    <s v="BIT"/>
    <s v="Coal"/>
    <n v="3341"/>
    <n v="25.021999999999998"/>
    <n v="83598.501999999993"/>
    <n v="1"/>
    <n v="11"/>
    <n v="36751"/>
    <x v="0"/>
  </r>
  <r>
    <n v="2016"/>
    <s v="BIT"/>
    <s v="Coal"/>
    <n v="5194"/>
    <n v="24"/>
    <n v="124656"/>
    <n v="0.71"/>
    <n v="8.4"/>
    <n v="43629.599999999999"/>
    <x v="0"/>
  </r>
  <r>
    <n v="2016"/>
    <s v="BIT"/>
    <s v="Coal"/>
    <n v="11835"/>
    <n v="24.74"/>
    <n v="292797.89999999997"/>
    <n v="0.88"/>
    <n v="10.6"/>
    <n v="125451"/>
    <x v="0"/>
  </r>
  <r>
    <n v="2016"/>
    <s v="BIT"/>
    <s v="Coal"/>
    <n v="1401"/>
    <n v="26.47"/>
    <n v="37084.47"/>
    <n v="1.4"/>
    <n v="10.6"/>
    <n v="14850.6"/>
    <x v="0"/>
  </r>
  <r>
    <n v="2016"/>
    <s v="BIT"/>
    <s v="Coal"/>
    <n v="3372"/>
    <n v="25.61"/>
    <n v="86356.92"/>
    <n v="2.1"/>
    <n v="10.1"/>
    <n v="34057.199999999997"/>
    <x v="0"/>
  </r>
  <r>
    <n v="2016"/>
    <s v="BIT"/>
    <s v="Coal"/>
    <n v="3732"/>
    <n v="22.49"/>
    <n v="83932.68"/>
    <n v="1.7"/>
    <n v="13.2"/>
    <n v="49262.399999999994"/>
    <x v="0"/>
  </r>
  <r>
    <n v="2016"/>
    <s v="LIG"/>
    <s v="Coal"/>
    <n v="326676"/>
    <n v="10.58"/>
    <n v="3456232.08"/>
    <n v="0.53"/>
    <n v="14"/>
    <n v="4573464"/>
    <x v="1"/>
  </r>
  <r>
    <n v="2016"/>
    <s v="BIT"/>
    <s v="Coal"/>
    <n v="476506"/>
    <n v="16.36"/>
    <n v="7795638.1600000001"/>
    <n v="3.81"/>
    <n v="26.7"/>
    <n v="12722710.199999999"/>
    <x v="0"/>
  </r>
  <r>
    <n v="2016"/>
    <s v="BIT"/>
    <s v="Coal"/>
    <n v="109348"/>
    <n v="25.92"/>
    <n v="2834300.16"/>
    <n v="2.77"/>
    <n v="7.9"/>
    <n v="863849.20000000007"/>
    <x v="0"/>
  </r>
  <r>
    <n v="2016"/>
    <s v="SUB"/>
    <s v="Coal"/>
    <n v="107165"/>
    <n v="17.63"/>
    <n v="1889318.95"/>
    <n v="0.19"/>
    <n v="4.4000000000000004"/>
    <n v="471526.00000000006"/>
    <x v="0"/>
  </r>
  <r>
    <n v="2016"/>
    <s v="SUB"/>
    <s v="Coal"/>
    <n v="177293"/>
    <n v="17.489999999999998"/>
    <n v="3100854.57"/>
    <n v="0.19"/>
    <n v="4.5"/>
    <n v="797818.5"/>
    <x v="0"/>
  </r>
  <r>
    <n v="2016"/>
    <s v="BIT"/>
    <s v="Coal"/>
    <n v="48769"/>
    <n v="21.05"/>
    <n v="1026587.4500000001"/>
    <n v="0.42"/>
    <n v="8.6999999999999993"/>
    <n v="424290.3"/>
    <x v="0"/>
  </r>
  <r>
    <n v="2016"/>
    <s v="SUB"/>
    <s v="Coal"/>
    <n v="60004"/>
    <n v="17.678000000000001"/>
    <n v="1060750.7120000001"/>
    <n v="0.28000000000000003"/>
    <n v="5.2"/>
    <n v="312020.8"/>
    <x v="0"/>
  </r>
  <r>
    <n v="2016"/>
    <s v="SUB"/>
    <s v="Coal"/>
    <n v="46350"/>
    <n v="16.14"/>
    <n v="748089"/>
    <n v="0.49"/>
    <n v="6.4"/>
    <n v="296640"/>
    <x v="0"/>
  </r>
  <r>
    <n v="2016"/>
    <s v="SUB"/>
    <s v="Coal"/>
    <n v="82749"/>
    <n v="17.72"/>
    <n v="1466312.2799999998"/>
    <n v="0.23"/>
    <n v="5.0999999999999996"/>
    <n v="422019.89999999997"/>
    <x v="0"/>
  </r>
  <r>
    <n v="2016"/>
    <s v="SUB"/>
    <s v="Coal"/>
    <n v="114667"/>
    <n v="17.79"/>
    <n v="2039925.93"/>
    <n v="0.28999999999999998"/>
    <n v="5.2"/>
    <n v="596268.4"/>
    <x v="0"/>
  </r>
  <r>
    <n v="2016"/>
    <s v="SUB"/>
    <s v="Coal"/>
    <n v="49232"/>
    <n v="17.858000000000001"/>
    <n v="879185.05599999998"/>
    <n v="0.28999999999999998"/>
    <n v="5.3"/>
    <n v="260929.59999999998"/>
    <x v="0"/>
  </r>
  <r>
    <n v="2016"/>
    <s v="SUB"/>
    <s v="Coal"/>
    <n v="97586"/>
    <n v="18.010000000000002"/>
    <n v="1757523.86"/>
    <n v="0.23"/>
    <n v="4.6500000000000004"/>
    <n v="453774.9"/>
    <x v="0"/>
  </r>
  <r>
    <n v="2016"/>
    <s v="SUB"/>
    <s v="Coal"/>
    <n v="16682"/>
    <n v="17.442"/>
    <n v="290967.44400000002"/>
    <n v="0.25"/>
    <n v="6.44"/>
    <n v="107432.08"/>
    <x v="0"/>
  </r>
  <r>
    <n v="2016"/>
    <s v="SUB"/>
    <s v="Coal"/>
    <n v="190818"/>
    <n v="16.088000000000001"/>
    <n v="3069879.9840000002"/>
    <n v="0.38"/>
    <n v="5.4"/>
    <n v="1030417.2000000001"/>
    <x v="0"/>
  </r>
  <r>
    <n v="2016"/>
    <s v="SUB"/>
    <s v="Coal"/>
    <n v="221581"/>
    <n v="17.510000000000002"/>
    <n v="3879883.3100000005"/>
    <n v="0.2"/>
    <n v="4.5999999999999996"/>
    <n v="1019272.6"/>
    <x v="0"/>
  </r>
  <r>
    <n v="2016"/>
    <s v="SUB"/>
    <s v="Coal"/>
    <n v="33952"/>
    <n v="17.77"/>
    <n v="603327.04"/>
    <n v="0.23"/>
    <n v="5"/>
    <n v="169760"/>
    <x v="0"/>
  </r>
  <r>
    <n v="2016"/>
    <s v="BIT"/>
    <s v="Coal"/>
    <n v="179730"/>
    <n v="22.12"/>
    <n v="3975627.6"/>
    <n v="2.74"/>
    <n v="19.600000000000001"/>
    <n v="3522708.0000000005"/>
    <x v="0"/>
  </r>
  <r>
    <n v="2016"/>
    <s v="LIG"/>
    <s v="Coal"/>
    <n v="15172"/>
    <n v="14.4"/>
    <n v="218476.80000000002"/>
    <n v="0.62"/>
    <n v="7.9"/>
    <n v="119858.8"/>
    <x v="1"/>
  </r>
  <r>
    <n v="2016"/>
    <s v="BIT"/>
    <s v="Coal"/>
    <n v="974"/>
    <n v="16.315999999999999"/>
    <n v="15891.784"/>
    <n v="0.45"/>
    <n v="40"/>
    <n v="38960"/>
    <x v="0"/>
  </r>
  <r>
    <n v="2016"/>
    <s v="BIT"/>
    <s v="Coal"/>
    <n v="255145"/>
    <n v="15.874000000000001"/>
    <n v="4050171.73"/>
    <n v="0.7"/>
    <n v="38.299999999999997"/>
    <n v="9772053.5"/>
    <x v="0"/>
  </r>
  <r>
    <n v="2016"/>
    <s v="BIT"/>
    <s v="Coal"/>
    <n v="104884"/>
    <n v="24.161999999999999"/>
    <n v="2534207.2080000001"/>
    <n v="1.23"/>
    <n v="13.9"/>
    <n v="1457887.6"/>
    <x v="0"/>
  </r>
  <r>
    <n v="2016"/>
    <s v="BIT"/>
    <s v="Coal"/>
    <n v="97172"/>
    <n v="24.295999999999999"/>
    <n v="2360890.912"/>
    <n v="1.29"/>
    <n v="13"/>
    <n v="1263236"/>
    <x v="0"/>
  </r>
  <r>
    <n v="2016"/>
    <s v="BIT"/>
    <s v="Coal"/>
    <n v="36216"/>
    <n v="21.597999999999999"/>
    <n v="782193.16799999995"/>
    <n v="0.47"/>
    <n v="6.3"/>
    <n v="228160.8"/>
    <x v="0"/>
  </r>
  <r>
    <n v="2016"/>
    <s v="BIT"/>
    <s v="Coal"/>
    <n v="63067"/>
    <n v="23.423999999999999"/>
    <n v="1477281.4080000001"/>
    <n v="1.37"/>
    <n v="6.2"/>
    <n v="391015.4"/>
    <x v="0"/>
  </r>
  <r>
    <n v="2016"/>
    <s v="BIT"/>
    <s v="Coal"/>
    <n v="31657"/>
    <n v="23.92"/>
    <n v="757235.44000000006"/>
    <n v="2.69"/>
    <n v="7.7"/>
    <n v="243758.9"/>
    <x v="0"/>
  </r>
  <r>
    <n v="2016"/>
    <s v="LIG"/>
    <s v="Coal"/>
    <n v="123526"/>
    <n v="13.528"/>
    <n v="1671059.7280000001"/>
    <n v="0.47"/>
    <n v="15.3"/>
    <n v="1889947.8"/>
    <x v="1"/>
  </r>
  <r>
    <n v="2016"/>
    <s v="LIG"/>
    <s v="Coal"/>
    <n v="70436"/>
    <n v="13.893000000000001"/>
    <n v="978567.348"/>
    <n v="0.67"/>
    <n v="15.3"/>
    <n v="1077670.8"/>
    <x v="1"/>
  </r>
  <r>
    <n v="2016"/>
    <s v="BIT"/>
    <s v="Coal"/>
    <n v="44755"/>
    <n v="23.04"/>
    <n v="1031155.2"/>
    <n v="2.36"/>
    <n v="8.1999999999999993"/>
    <n v="366990.99999999994"/>
    <x v="0"/>
  </r>
  <r>
    <n v="2016"/>
    <s v="BIT"/>
    <s v="Coal"/>
    <n v="33380"/>
    <n v="23.603999999999999"/>
    <n v="787901.52"/>
    <n v="2.61"/>
    <n v="9.8000000000000007"/>
    <n v="327124"/>
    <x v="0"/>
  </r>
  <r>
    <n v="2016"/>
    <s v="SUB"/>
    <s v="Coal"/>
    <n v="101039"/>
    <n v="16.437000000000001"/>
    <n v="1660778.0430000001"/>
    <n v="0.32"/>
    <n v="5.2"/>
    <n v="525402.80000000005"/>
    <x v="0"/>
  </r>
  <r>
    <n v="2016"/>
    <s v="SUB"/>
    <s v="Coal"/>
    <n v="56517"/>
    <n v="18.399999999999999"/>
    <n v="1039912.7999999999"/>
    <n v="1.03"/>
    <n v="15.7"/>
    <n v="887316.89999999991"/>
    <x v="0"/>
  </r>
  <r>
    <n v="2016"/>
    <s v="SUB"/>
    <s v="Coal"/>
    <n v="9925"/>
    <n v="17.36"/>
    <n v="172298"/>
    <n v="0.79"/>
    <n v="21"/>
    <n v="208425"/>
    <x v="0"/>
  </r>
  <r>
    <n v="2016"/>
    <s v="SUB"/>
    <s v="Coal"/>
    <n v="30198"/>
    <n v="17.7"/>
    <n v="534504.6"/>
    <n v="0.26"/>
    <n v="5.9"/>
    <n v="178168.2"/>
    <x v="0"/>
  </r>
  <r>
    <n v="2016"/>
    <s v="SUB"/>
    <s v="Coal"/>
    <n v="30036"/>
    <n v="17.91"/>
    <n v="537944.76"/>
    <n v="0.36"/>
    <n v="4.8"/>
    <n v="144172.79999999999"/>
    <x v="0"/>
  </r>
  <r>
    <n v="2016"/>
    <s v="SUB"/>
    <s v="Coal"/>
    <n v="15044"/>
    <n v="17.54"/>
    <n v="263871.76"/>
    <n v="0.23"/>
    <n v="5.7"/>
    <n v="85750.8"/>
    <x v="0"/>
  </r>
  <r>
    <n v="2016"/>
    <s v="SUB"/>
    <s v="Coal"/>
    <n v="242083"/>
    <n v="18.36"/>
    <n v="4444643.88"/>
    <n v="1.04"/>
    <n v="16.5"/>
    <n v="3994369.5"/>
    <x v="0"/>
  </r>
  <r>
    <n v="2016"/>
    <s v="SUB"/>
    <s v="Coal"/>
    <n v="269824"/>
    <n v="17.347999999999999"/>
    <n v="4680906.7519999994"/>
    <n v="0.19"/>
    <n v="4.6100000000000003"/>
    <n v="1243888.6400000001"/>
    <x v="0"/>
  </r>
  <r>
    <n v="2016"/>
    <s v="BIT"/>
    <s v="Coal"/>
    <n v="75318"/>
    <n v="25.57"/>
    <n v="1925881.26"/>
    <n v="2.5499999999999998"/>
    <n v="8"/>
    <n v="602544"/>
    <x v="0"/>
  </r>
  <r>
    <n v="2016"/>
    <s v="BIT"/>
    <s v="Coal"/>
    <n v="117"/>
    <n v="23.61"/>
    <n v="2762.37"/>
    <n v="1.1499999999999999"/>
    <n v="13.1"/>
    <n v="1532.7"/>
    <x v="0"/>
  </r>
  <r>
    <n v="2016"/>
    <s v="BIT"/>
    <s v="Coal"/>
    <n v="178732"/>
    <n v="24.04"/>
    <n v="4296717.28"/>
    <n v="2.67"/>
    <n v="8"/>
    <n v="1429856"/>
    <x v="0"/>
  </r>
  <r>
    <n v="2016"/>
    <s v="BIT"/>
    <s v="Coal"/>
    <n v="70152"/>
    <n v="25.13"/>
    <n v="1762919.76"/>
    <n v="3.19"/>
    <n v="7"/>
    <n v="491064"/>
    <x v="0"/>
  </r>
  <r>
    <n v="2016"/>
    <s v="BIT"/>
    <s v="Coal"/>
    <n v="142853"/>
    <n v="24.75"/>
    <n v="3535611.75"/>
    <n v="3.11"/>
    <n v="8.1"/>
    <n v="1157109.3"/>
    <x v="0"/>
  </r>
  <r>
    <n v="2016"/>
    <s v="BIT"/>
    <s v="Coal"/>
    <n v="61677"/>
    <n v="23.42"/>
    <n v="1444475.34"/>
    <n v="2.41"/>
    <n v="8.1"/>
    <n v="499583.69999999995"/>
    <x v="0"/>
  </r>
  <r>
    <n v="2016"/>
    <s v="BIT"/>
    <s v="Coal"/>
    <n v="38288"/>
    <n v="22.675999999999998"/>
    <n v="868218.68799999997"/>
    <n v="0.47"/>
    <n v="9.3000000000000007"/>
    <n v="356078.4"/>
    <x v="0"/>
  </r>
  <r>
    <n v="2016"/>
    <s v="BIT"/>
    <s v="Coal"/>
    <n v="24544"/>
    <n v="22.77"/>
    <n v="558866.88"/>
    <n v="0.43"/>
    <n v="9.3000000000000007"/>
    <n v="228259.20000000001"/>
    <x v="0"/>
  </r>
  <r>
    <n v="2016"/>
    <s v="SUB"/>
    <s v="Coal"/>
    <n v="53634"/>
    <n v="18.456"/>
    <n v="989869.10399999993"/>
    <n v="1.04"/>
    <n v="15.5"/>
    <n v="831327"/>
    <x v="0"/>
  </r>
  <r>
    <n v="2016"/>
    <s v="SUB"/>
    <s v="Coal"/>
    <n v="31703"/>
    <n v="16.61"/>
    <n v="526586.82999999996"/>
    <n v="0.34"/>
    <n v="5.5"/>
    <n v="174366.5"/>
    <x v="0"/>
  </r>
  <r>
    <n v="2016"/>
    <s v="BIT"/>
    <s v="Coal"/>
    <n v="26908"/>
    <n v="22.276"/>
    <n v="599402.60800000001"/>
    <n v="0.76"/>
    <n v="9"/>
    <n v="242172"/>
    <x v="0"/>
  </r>
  <r>
    <n v="2016"/>
    <s v="BIT"/>
    <s v="Coal"/>
    <n v="191993"/>
    <n v="21.488"/>
    <n v="4125545.5839999998"/>
    <n v="0.56000000000000005"/>
    <n v="13.3"/>
    <n v="2553506.9"/>
    <x v="0"/>
  </r>
  <r>
    <n v="2016"/>
    <s v="SUB"/>
    <s v="Coal"/>
    <n v="16306"/>
    <n v="18"/>
    <n v="293508"/>
    <n v="0.37"/>
    <n v="4.9000000000000004"/>
    <n v="79899.400000000009"/>
    <x v="0"/>
  </r>
  <r>
    <n v="2016"/>
    <s v="LIG"/>
    <s v="Coal"/>
    <n v="328670"/>
    <n v="13.47"/>
    <n v="4427184.9000000004"/>
    <n v="1.02"/>
    <n v="17"/>
    <n v="5587390"/>
    <x v="1"/>
  </r>
  <r>
    <n v="2016"/>
    <s v="SUB"/>
    <s v="Coal"/>
    <n v="49219"/>
    <n v="16.670000000000002"/>
    <n v="820480.7300000001"/>
    <n v="0.37"/>
    <n v="5"/>
    <n v="246095"/>
    <x v="0"/>
  </r>
  <r>
    <n v="2016"/>
    <s v="SUB"/>
    <s v="Coal"/>
    <n v="32819"/>
    <n v="16.77"/>
    <n v="550374.63"/>
    <n v="0.37"/>
    <n v="6.4"/>
    <n v="210041.60000000001"/>
    <x v="0"/>
  </r>
  <r>
    <n v="2016"/>
    <s v="SUB"/>
    <s v="Coal"/>
    <n v="16626"/>
    <n v="17.3"/>
    <n v="287629.8"/>
    <n v="0.2"/>
    <n v="5.2"/>
    <n v="86455.2"/>
    <x v="0"/>
  </r>
  <r>
    <n v="2016"/>
    <s v="SUB"/>
    <s v="Coal"/>
    <n v="80728"/>
    <n v="16.5"/>
    <n v="1332012"/>
    <n v="0.36"/>
    <n v="5.3"/>
    <n v="427858.39999999997"/>
    <x v="0"/>
  </r>
  <r>
    <n v="2016"/>
    <s v="SUB"/>
    <s v="Coal"/>
    <n v="33046"/>
    <n v="17.649999999999999"/>
    <n v="583261.89999999991"/>
    <n v="0.23"/>
    <n v="6"/>
    <n v="198276"/>
    <x v="0"/>
  </r>
  <r>
    <n v="2016"/>
    <s v="BIT"/>
    <s v="Coal"/>
    <n v="80973"/>
    <n v="22.37"/>
    <n v="1811366.01"/>
    <n v="0.48"/>
    <n v="9.6"/>
    <n v="777340.79999999993"/>
    <x v="0"/>
  </r>
  <r>
    <n v="2016"/>
    <s v="SUB"/>
    <s v="Coal"/>
    <n v="70538"/>
    <n v="17.79"/>
    <n v="1254871.02"/>
    <n v="0.32"/>
    <n v="5.0999999999999996"/>
    <n v="359743.8"/>
    <x v="0"/>
  </r>
  <r>
    <n v="2016"/>
    <s v="SUB"/>
    <s v="Coal"/>
    <n v="42901"/>
    <n v="17.329999999999998"/>
    <n v="743474.33"/>
    <n v="0.25"/>
    <n v="4.4000000000000004"/>
    <n v="188764.40000000002"/>
    <x v="0"/>
  </r>
  <r>
    <n v="2016"/>
    <s v="SUB"/>
    <s v="Coal"/>
    <n v="113900"/>
    <n v="17.28"/>
    <n v="1968192.0000000002"/>
    <n v="0.23"/>
    <n v="4.2"/>
    <n v="478380"/>
    <x v="0"/>
  </r>
  <r>
    <n v="2016"/>
    <s v="SUB"/>
    <s v="Coal"/>
    <n v="56195"/>
    <n v="17.899999999999999"/>
    <n v="1005890.4999999999"/>
    <n v="0.24"/>
    <n v="5.2"/>
    <n v="292214"/>
    <x v="0"/>
  </r>
  <r>
    <n v="2016"/>
    <s v="SUB"/>
    <s v="Coal"/>
    <n v="56215"/>
    <n v="17.2"/>
    <n v="966898"/>
    <n v="0.21"/>
    <n v="4.3"/>
    <n v="241724.5"/>
    <x v="0"/>
  </r>
  <r>
    <n v="2016"/>
    <s v="SUB"/>
    <s v="Coal"/>
    <n v="28237"/>
    <n v="17.21"/>
    <n v="485958.77"/>
    <n v="0.22"/>
    <n v="4.3"/>
    <n v="121419.09999999999"/>
    <x v="0"/>
  </r>
  <r>
    <n v="2016"/>
    <s v="SUB"/>
    <s v="Coal"/>
    <n v="42282"/>
    <n v="17.170000000000002"/>
    <n v="725981.94000000006"/>
    <n v="0.22"/>
    <n v="4.0999999999999996"/>
    <n v="173356.19999999998"/>
    <x v="0"/>
  </r>
  <r>
    <n v="2016"/>
    <s v="SUB"/>
    <s v="Coal"/>
    <n v="56672"/>
    <n v="17.7"/>
    <n v="1003094.3999999999"/>
    <n v="0.26"/>
    <n v="5.7"/>
    <n v="323030.40000000002"/>
    <x v="0"/>
  </r>
  <r>
    <n v="2016"/>
    <s v="SUB"/>
    <s v="Coal"/>
    <n v="56112"/>
    <n v="17.23"/>
    <n v="966809.76"/>
    <n v="0.23"/>
    <n v="4.3"/>
    <n v="241281.59999999998"/>
    <x v="0"/>
  </r>
  <r>
    <n v="2016"/>
    <s v="BIT"/>
    <s v="Coal"/>
    <n v="37122"/>
    <n v="22.49"/>
    <n v="834873.77999999991"/>
    <n v="0.49"/>
    <n v="9.5"/>
    <n v="352659"/>
    <x v="0"/>
  </r>
  <r>
    <n v="2016"/>
    <s v="SUB"/>
    <s v="Coal"/>
    <n v="56552"/>
    <n v="17.628"/>
    <n v="996898.65599999996"/>
    <n v="0.2"/>
    <n v="4.4000000000000004"/>
    <n v="248828.80000000002"/>
    <x v="0"/>
  </r>
  <r>
    <n v="2016"/>
    <s v="BIT"/>
    <s v="Coal"/>
    <n v="13575"/>
    <n v="22.79"/>
    <n v="309374.25"/>
    <n v="0.48"/>
    <n v="9.1"/>
    <n v="123532.5"/>
    <x v="0"/>
  </r>
  <r>
    <n v="2016"/>
    <s v="BIT"/>
    <s v="Coal"/>
    <n v="67885"/>
    <n v="22.51"/>
    <n v="1528091.35"/>
    <n v="0.49"/>
    <n v="9.6"/>
    <n v="651696"/>
    <x v="0"/>
  </r>
  <r>
    <n v="2016"/>
    <s v="BIT"/>
    <s v="Coal"/>
    <n v="24031"/>
    <n v="20.43"/>
    <n v="490953.33"/>
    <n v="1.1000000000000001"/>
    <n v="23.3"/>
    <n v="559922.30000000005"/>
    <x v="0"/>
  </r>
  <r>
    <n v="2016"/>
    <s v="BIT"/>
    <s v="Coal"/>
    <n v="37297"/>
    <n v="24.09"/>
    <n v="898484.73"/>
    <n v="3.1"/>
    <n v="7.3"/>
    <n v="272268.09999999998"/>
    <x v="0"/>
  </r>
  <r>
    <n v="2016"/>
    <s v="BIT"/>
    <s v="Coal"/>
    <n v="12817"/>
    <n v="24.09"/>
    <n v="308761.52999999997"/>
    <n v="2.67"/>
    <n v="6.8"/>
    <n v="87155.599999999991"/>
    <x v="0"/>
  </r>
  <r>
    <n v="2016"/>
    <s v="BIT"/>
    <s v="Coal"/>
    <n v="24502"/>
    <n v="25.87"/>
    <n v="633866.74"/>
    <n v="3.11"/>
    <n v="8.5"/>
    <n v="208267"/>
    <x v="0"/>
  </r>
  <r>
    <n v="2016"/>
    <s v="BIT"/>
    <s v="Coal"/>
    <n v="14801"/>
    <n v="25.98"/>
    <n v="384529.98"/>
    <n v="2.65"/>
    <n v="7.6"/>
    <n v="112487.59999999999"/>
    <x v="0"/>
  </r>
  <r>
    <n v="2016"/>
    <s v="BIT"/>
    <s v="Coal"/>
    <n v="15296"/>
    <n v="26.155999999999999"/>
    <n v="400082.17599999998"/>
    <n v="3.29"/>
    <n v="7.1"/>
    <n v="108601.59999999999"/>
    <x v="0"/>
  </r>
  <r>
    <n v="2016"/>
    <s v="BIT"/>
    <s v="Coal"/>
    <n v="212675"/>
    <n v="26"/>
    <n v="5529550"/>
    <n v="2.68"/>
    <n v="7.8"/>
    <n v="1658865"/>
    <x v="0"/>
  </r>
  <r>
    <n v="2016"/>
    <s v="BIT"/>
    <s v="Coal"/>
    <n v="57987"/>
    <n v="23.35"/>
    <n v="1353996.4500000002"/>
    <n v="1.33"/>
    <n v="5.8"/>
    <n v="336324.6"/>
    <x v="0"/>
  </r>
  <r>
    <n v="2016"/>
    <s v="BIT"/>
    <s v="Coal"/>
    <n v="20030"/>
    <n v="22.181999999999999"/>
    <n v="444305.45999999996"/>
    <n v="0.46"/>
    <n v="7.1"/>
    <n v="142213"/>
    <x v="0"/>
  </r>
  <r>
    <n v="2016"/>
    <s v="BIT"/>
    <s v="Coal"/>
    <n v="57120"/>
    <n v="23.154"/>
    <n v="1322556.48"/>
    <n v="0.45"/>
    <n v="6.9"/>
    <n v="394128"/>
    <x v="0"/>
  </r>
  <r>
    <n v="2016"/>
    <s v="BIT"/>
    <s v="Coal"/>
    <n v="149034"/>
    <n v="23.911000000000001"/>
    <n v="3563551.9740000004"/>
    <n v="1.22"/>
    <n v="8.5"/>
    <n v="1266789"/>
    <x v="0"/>
  </r>
  <r>
    <n v="2016"/>
    <s v="BIT"/>
    <s v="Coal"/>
    <n v="51294"/>
    <n v="25.872"/>
    <n v="1327078.368"/>
    <n v="2.7"/>
    <n v="7.7"/>
    <n v="394963.8"/>
    <x v="0"/>
  </r>
  <r>
    <n v="2016"/>
    <s v="BIT"/>
    <s v="Coal"/>
    <n v="77451"/>
    <n v="23.36"/>
    <n v="1809255.3599999999"/>
    <n v="2.74"/>
    <n v="6.8"/>
    <n v="526666.79999999993"/>
    <x v="0"/>
  </r>
  <r>
    <n v="2016"/>
    <s v="BIT"/>
    <s v="Coal"/>
    <n v="38817"/>
    <n v="23.605"/>
    <n v="916275.28500000003"/>
    <n v="2.64"/>
    <n v="8.1999999999999993"/>
    <n v="318299.39999999997"/>
    <x v="0"/>
  </r>
  <r>
    <n v="2016"/>
    <s v="BIT"/>
    <s v="Coal"/>
    <n v="24675"/>
    <n v="25.113"/>
    <n v="619663.27500000002"/>
    <n v="3.05"/>
    <n v="6.5"/>
    <n v="160387.5"/>
    <x v="0"/>
  </r>
  <r>
    <n v="2016"/>
    <s v="BIT"/>
    <s v="Coal"/>
    <n v="39001"/>
    <n v="22.712"/>
    <n v="885790.71199999994"/>
    <n v="0.53"/>
    <n v="10.1"/>
    <n v="393910.1"/>
    <x v="0"/>
  </r>
  <r>
    <n v="2016"/>
    <s v="BIT"/>
    <s v="Coal"/>
    <n v="38572"/>
    <n v="23.61"/>
    <n v="910684.91999999993"/>
    <n v="1.7"/>
    <n v="6.4"/>
    <n v="246860.80000000002"/>
    <x v="0"/>
  </r>
  <r>
    <n v="2016"/>
    <s v="BIT"/>
    <s v="Coal"/>
    <n v="34712"/>
    <n v="24.44"/>
    <n v="848361.28"/>
    <n v="0.73"/>
    <n v="5.7"/>
    <n v="197858.4"/>
    <x v="0"/>
  </r>
  <r>
    <n v="2016"/>
    <s v="BIT"/>
    <s v="Coal"/>
    <n v="253930"/>
    <n v="25.806000000000001"/>
    <n v="6552917.5800000001"/>
    <n v="2.73"/>
    <n v="7.7"/>
    <n v="1955261"/>
    <x v="0"/>
  </r>
  <r>
    <n v="2016"/>
    <s v="BIT"/>
    <s v="Coal"/>
    <n v="55753"/>
    <n v="23.917999999999999"/>
    <n v="1333500.254"/>
    <n v="2.65"/>
    <n v="7.4"/>
    <n v="412572.2"/>
    <x v="0"/>
  </r>
  <r>
    <n v="2016"/>
    <s v="BIT"/>
    <s v="Coal"/>
    <n v="67233"/>
    <n v="23.87"/>
    <n v="1604851.71"/>
    <n v="2.69"/>
    <n v="7.7"/>
    <n v="517694.10000000003"/>
    <x v="0"/>
  </r>
  <r>
    <n v="2016"/>
    <s v="BIT"/>
    <s v="Coal"/>
    <n v="234537"/>
    <n v="23.815999999999999"/>
    <n v="5585733.1919999998"/>
    <n v="2.67"/>
    <n v="7.7"/>
    <n v="1805934.9000000001"/>
    <x v="0"/>
  </r>
  <r>
    <n v="2016"/>
    <s v="BIT"/>
    <s v="Coal"/>
    <n v="44393"/>
    <n v="23.384"/>
    <n v="1038085.912"/>
    <n v="1.33"/>
    <n v="5.9"/>
    <n v="261918.7"/>
    <x v="0"/>
  </r>
  <r>
    <n v="2016"/>
    <s v="SUB"/>
    <s v="Coal"/>
    <n v="132217"/>
    <n v="17.600000000000001"/>
    <n v="2327019.2000000002"/>
    <n v="0.19"/>
    <n v="4.4000000000000004"/>
    <n v="581754.80000000005"/>
    <x v="0"/>
  </r>
  <r>
    <n v="2016"/>
    <s v="SUB"/>
    <s v="Coal"/>
    <n v="42078"/>
    <n v="17.54"/>
    <n v="738048.12"/>
    <n v="0.21"/>
    <n v="4.5"/>
    <n v="189351"/>
    <x v="0"/>
  </r>
  <r>
    <n v="2016"/>
    <s v="SUB"/>
    <s v="Coal"/>
    <n v="196272"/>
    <n v="17.54"/>
    <n v="3442610.88"/>
    <n v="0.19"/>
    <n v="4.2"/>
    <n v="824342.4"/>
    <x v="0"/>
  </r>
  <r>
    <n v="2016"/>
    <s v="SUB"/>
    <s v="Coal"/>
    <n v="219624"/>
    <n v="17.539000000000001"/>
    <n v="3851985.3360000001"/>
    <n v="0.19"/>
    <n v="4.5"/>
    <n v="988308"/>
    <x v="0"/>
  </r>
  <r>
    <n v="2016"/>
    <s v="SUB"/>
    <s v="Coal"/>
    <n v="15915"/>
    <n v="17.765999999999998"/>
    <n v="282745.88999999996"/>
    <n v="0.24"/>
    <n v="5.3"/>
    <n v="84349.5"/>
    <x v="0"/>
  </r>
  <r>
    <n v="2016"/>
    <s v="SUB"/>
    <s v="Coal"/>
    <n v="300355"/>
    <n v="17.28"/>
    <n v="5190134.4000000004"/>
    <n v="0.19"/>
    <n v="4.5"/>
    <n v="1351597.5"/>
    <x v="0"/>
  </r>
  <r>
    <n v="2016"/>
    <s v="SUB"/>
    <s v="Coal"/>
    <n v="131592"/>
    <n v="17.23"/>
    <n v="2267330.16"/>
    <n v="0.19"/>
    <n v="4.4000000000000004"/>
    <n v="579004.80000000005"/>
    <x v="0"/>
  </r>
  <r>
    <n v="2016"/>
    <s v="SUB"/>
    <s v="Coal"/>
    <n v="197617"/>
    <n v="17.23"/>
    <n v="3404940.91"/>
    <n v="0.19"/>
    <n v="4.5"/>
    <n v="889276.5"/>
    <x v="0"/>
  </r>
  <r>
    <n v="2016"/>
    <s v="SUB"/>
    <s v="Coal"/>
    <n v="79870"/>
    <n v="17.239999999999998"/>
    <n v="1376958.7999999998"/>
    <n v="0.25"/>
    <n v="5.6"/>
    <n v="447272"/>
    <x v="0"/>
  </r>
  <r>
    <n v="2016"/>
    <s v="SUB"/>
    <s v="Coal"/>
    <n v="63792"/>
    <n v="17.239999999999998"/>
    <n v="1099774.0799999998"/>
    <n v="0.31"/>
    <n v="5.0999999999999996"/>
    <n v="325339.19999999995"/>
    <x v="0"/>
  </r>
  <r>
    <n v="2016"/>
    <s v="SUB"/>
    <s v="Coal"/>
    <n v="437706"/>
    <n v="17.53"/>
    <n v="7672986.1800000006"/>
    <n v="0.19"/>
    <n v="4.5"/>
    <n v="1969677"/>
    <x v="0"/>
  </r>
  <r>
    <n v="2016"/>
    <s v="SUB"/>
    <s v="Coal"/>
    <n v="182832"/>
    <n v="17.27"/>
    <n v="3157508.64"/>
    <n v="0.22"/>
    <n v="4.2"/>
    <n v="767894.4"/>
    <x v="0"/>
  </r>
  <r>
    <n v="2016"/>
    <s v="SUB"/>
    <s v="Coal"/>
    <n v="138391"/>
    <n v="17.97"/>
    <n v="2486886.27"/>
    <n v="0.24"/>
    <n v="4.9000000000000004"/>
    <n v="678115.9"/>
    <x v="0"/>
  </r>
  <r>
    <n v="2016"/>
    <s v="SUB"/>
    <s v="Coal"/>
    <n v="8587"/>
    <n v="17.62"/>
    <n v="151302.94"/>
    <n v="0.22"/>
    <n v="4.5"/>
    <n v="38641.5"/>
    <x v="0"/>
  </r>
  <r>
    <n v="2016"/>
    <s v="SUB"/>
    <s v="Coal"/>
    <n v="58132"/>
    <n v="18"/>
    <n v="1046376"/>
    <n v="0.24"/>
    <n v="4.9000000000000004"/>
    <n v="284846.80000000005"/>
    <x v="0"/>
  </r>
  <r>
    <n v="2016"/>
    <s v="SUB"/>
    <s v="Coal"/>
    <n v="31769"/>
    <n v="17.600000000000001"/>
    <n v="559134.4"/>
    <n v="0.21"/>
    <n v="4.5"/>
    <n v="142960.5"/>
    <x v="0"/>
  </r>
  <r>
    <n v="2016"/>
    <s v="SUB"/>
    <s v="Coal"/>
    <n v="12919"/>
    <n v="17.3"/>
    <n v="223498.7"/>
    <n v="0.24"/>
    <n v="4.4000000000000004"/>
    <n v="56843.600000000006"/>
    <x v="0"/>
  </r>
  <r>
    <n v="2016"/>
    <s v="BIT"/>
    <s v="Coal"/>
    <n v="109270"/>
    <n v="21.212"/>
    <n v="2317835.2399999998"/>
    <n v="3.44"/>
    <n v="9"/>
    <n v="983430"/>
    <x v="0"/>
  </r>
  <r>
    <n v="2016"/>
    <s v="BIT"/>
    <s v="Coal"/>
    <n v="9956"/>
    <n v="24.31"/>
    <n v="242030.36"/>
    <n v="3.96"/>
    <n v="11.3"/>
    <n v="112502.8"/>
    <x v="0"/>
  </r>
  <r>
    <n v="2016"/>
    <s v="BIT"/>
    <s v="Coal"/>
    <n v="2428"/>
    <n v="22.91"/>
    <n v="55625.48"/>
    <n v="2.69"/>
    <n v="9.3000000000000007"/>
    <n v="22580.400000000001"/>
    <x v="0"/>
  </r>
  <r>
    <n v="2016"/>
    <s v="BIT"/>
    <s v="Coal"/>
    <n v="5631"/>
    <n v="23.14"/>
    <n v="130301.34"/>
    <n v="2.79"/>
    <n v="10.6"/>
    <n v="59688.6"/>
    <x v="0"/>
  </r>
  <r>
    <n v="2016"/>
    <s v="BIT"/>
    <s v="Coal"/>
    <n v="29"/>
    <n v="22.95"/>
    <n v="665.55"/>
    <n v="2.71"/>
    <n v="8.9"/>
    <n v="258.10000000000002"/>
    <x v="0"/>
  </r>
  <r>
    <n v="2016"/>
    <s v="BIT"/>
    <s v="Coal"/>
    <n v="1345"/>
    <n v="17.28"/>
    <n v="23241.600000000002"/>
    <n v="2.77"/>
    <n v="16.7"/>
    <n v="22461.5"/>
    <x v="0"/>
  </r>
  <r>
    <n v="2016"/>
    <s v="BIT"/>
    <s v="Coal"/>
    <n v="19981"/>
    <n v="21.69"/>
    <n v="433387.89"/>
    <n v="3.43"/>
    <n v="10.9"/>
    <n v="217792.9"/>
    <x v="0"/>
  </r>
  <r>
    <n v="2016"/>
    <s v="BIT"/>
    <s v="Coal"/>
    <n v="7477"/>
    <n v="16"/>
    <n v="119632"/>
    <n v="2.4"/>
    <n v="20.2"/>
    <n v="151035.4"/>
    <x v="0"/>
  </r>
  <r>
    <n v="2016"/>
    <s v="BIT"/>
    <s v="Coal"/>
    <n v="9392"/>
    <n v="19.91"/>
    <n v="186994.72"/>
    <n v="2.84"/>
    <n v="12.3"/>
    <n v="115521.60000000001"/>
    <x v="0"/>
  </r>
  <r>
    <n v="2016"/>
    <s v="BIT"/>
    <s v="Coal"/>
    <n v="12497"/>
    <n v="15.85"/>
    <n v="198077.44999999998"/>
    <n v="2.06"/>
    <n v="22.1"/>
    <n v="276183.7"/>
    <x v="0"/>
  </r>
  <r>
    <n v="2016"/>
    <s v="BIT"/>
    <s v="Coal"/>
    <n v="56511"/>
    <n v="22.388000000000002"/>
    <n v="1265168.2680000002"/>
    <n v="2.96"/>
    <n v="8.3000000000000007"/>
    <n v="469041.30000000005"/>
    <x v="0"/>
  </r>
  <r>
    <n v="2016"/>
    <s v="BIT"/>
    <s v="Coal"/>
    <n v="79971"/>
    <n v="23.08"/>
    <n v="1845730.68"/>
    <n v="3.01"/>
    <n v="8.3000000000000007"/>
    <n v="663759.30000000005"/>
    <x v="0"/>
  </r>
  <r>
    <n v="2016"/>
    <s v="BIT"/>
    <s v="Coal"/>
    <n v="32378"/>
    <n v="22.902000000000001"/>
    <n v="741520.95600000001"/>
    <n v="3.1"/>
    <n v="8"/>
    <n v="259024"/>
    <x v="0"/>
  </r>
  <r>
    <n v="2016"/>
    <s v="BIT"/>
    <s v="Coal"/>
    <n v="156212"/>
    <n v="22.43"/>
    <n v="3503835.16"/>
    <n v="3.09"/>
    <n v="8.1999999999999993"/>
    <n v="1280938.3999999999"/>
    <x v="0"/>
  </r>
  <r>
    <n v="2016"/>
    <s v="BIT"/>
    <s v="Coal"/>
    <n v="9974"/>
    <n v="22.64"/>
    <n v="225811.36000000002"/>
    <n v="3.08"/>
    <n v="9.1999999999999993"/>
    <n v="91760.799999999988"/>
    <x v="0"/>
  </r>
  <r>
    <n v="2016"/>
    <s v="BIT"/>
    <s v="Coal"/>
    <n v="55974"/>
    <n v="22.42"/>
    <n v="1254937.08"/>
    <n v="2.83"/>
    <n v="8.6"/>
    <n v="481376.39999999997"/>
    <x v="0"/>
  </r>
  <r>
    <n v="2016"/>
    <s v="BIT"/>
    <s v="Coal"/>
    <n v="50174"/>
    <n v="23.47"/>
    <n v="1177583.78"/>
    <n v="1.43"/>
    <n v="6.1"/>
    <n v="306061.39999999997"/>
    <x v="0"/>
  </r>
  <r>
    <n v="2016"/>
    <s v="BIT"/>
    <s v="Coal"/>
    <n v="76349"/>
    <n v="23.67"/>
    <n v="1807180.83"/>
    <n v="3.29"/>
    <n v="7.7"/>
    <n v="587887.30000000005"/>
    <x v="0"/>
  </r>
  <r>
    <n v="2016"/>
    <s v="BIT"/>
    <s v="Coal"/>
    <n v="66750"/>
    <n v="23.504000000000001"/>
    <n v="1568892"/>
    <n v="3.33"/>
    <n v="7.2"/>
    <n v="480600"/>
    <x v="0"/>
  </r>
  <r>
    <n v="2016"/>
    <s v="SUB"/>
    <s v="Coal"/>
    <n v="72908"/>
    <n v="18.007999999999999"/>
    <n v="1312927.264"/>
    <n v="0.24"/>
    <n v="4.7"/>
    <n v="342667.60000000003"/>
    <x v="0"/>
  </r>
  <r>
    <n v="2016"/>
    <s v="SUB"/>
    <s v="Coal"/>
    <n v="15109"/>
    <n v="17.37"/>
    <n v="262443.33"/>
    <n v="0.21"/>
    <n v="4.4000000000000004"/>
    <n v="66479.600000000006"/>
    <x v="0"/>
  </r>
  <r>
    <n v="2016"/>
    <s v="BIT"/>
    <s v="Coal"/>
    <n v="29109"/>
    <n v="25.782"/>
    <n v="750488.23800000001"/>
    <n v="2.75"/>
    <n v="7.8"/>
    <n v="227050.19999999998"/>
    <x v="0"/>
  </r>
  <r>
    <n v="2016"/>
    <s v="BIT"/>
    <s v="Coal"/>
    <n v="59025"/>
    <n v="23.352"/>
    <n v="1378351.8"/>
    <n v="3.03"/>
    <n v="7.5"/>
    <n v="442687.5"/>
    <x v="0"/>
  </r>
  <r>
    <n v="2016"/>
    <s v="BIT"/>
    <s v="Coal"/>
    <n v="174336"/>
    <n v="22.234000000000002"/>
    <n v="3876186.6240000003"/>
    <n v="3.12"/>
    <n v="9.1999999999999993"/>
    <n v="1603891.2"/>
    <x v="0"/>
  </r>
  <r>
    <n v="2016"/>
    <s v="BIT"/>
    <s v="Coal"/>
    <n v="127969"/>
    <n v="22.161999999999999"/>
    <n v="2836048.9779999997"/>
    <n v="3.14"/>
    <n v="9.5"/>
    <n v="1215705.5"/>
    <x v="0"/>
  </r>
  <r>
    <n v="2016"/>
    <s v="BIT"/>
    <s v="Coal"/>
    <n v="5680"/>
    <n v="23.353000000000002"/>
    <n v="132645.04"/>
    <n v="3.41"/>
    <n v="7.8"/>
    <n v="44304"/>
    <x v="0"/>
  </r>
  <r>
    <n v="2016"/>
    <s v="SUB"/>
    <s v="Coal"/>
    <n v="89270"/>
    <n v="17.61"/>
    <n v="1572044.7"/>
    <n v="0.23"/>
    <n v="4.8"/>
    <n v="428496"/>
    <x v="0"/>
  </r>
  <r>
    <n v="2016"/>
    <s v="SUB"/>
    <s v="Coal"/>
    <n v="58308"/>
    <n v="17.59"/>
    <n v="1025637.72"/>
    <n v="0.19"/>
    <n v="4.4000000000000004"/>
    <n v="256555.2"/>
    <x v="0"/>
  </r>
  <r>
    <n v="2016"/>
    <s v="SUB"/>
    <s v="Coal"/>
    <n v="16181"/>
    <n v="17.742000000000001"/>
    <n v="287083.30200000003"/>
    <n v="0.28000000000000003"/>
    <n v="4.9000000000000004"/>
    <n v="79286.900000000009"/>
    <x v="0"/>
  </r>
  <r>
    <n v="2016"/>
    <s v="SUB"/>
    <s v="Coal"/>
    <n v="65212"/>
    <n v="17.643999999999998"/>
    <n v="1150600.5279999999"/>
    <n v="0.35"/>
    <n v="5.3"/>
    <n v="345623.6"/>
    <x v="0"/>
  </r>
  <r>
    <n v="2016"/>
    <s v="SUB"/>
    <s v="Coal"/>
    <n v="49415"/>
    <n v="17.702000000000002"/>
    <n v="874744.33000000007"/>
    <n v="0.26"/>
    <n v="5.7"/>
    <n v="281665.5"/>
    <x v="0"/>
  </r>
  <r>
    <n v="2016"/>
    <s v="SUB"/>
    <s v="Coal"/>
    <n v="65126"/>
    <n v="17.658000000000001"/>
    <n v="1149994.9080000001"/>
    <n v="0.3"/>
    <n v="5"/>
    <n v="325630"/>
    <x v="0"/>
  </r>
  <r>
    <n v="2016"/>
    <s v="SUB"/>
    <s v="Coal"/>
    <n v="48915"/>
    <n v="17.648"/>
    <n v="863251.92"/>
    <n v="0.21"/>
    <n v="4.5"/>
    <n v="220117.5"/>
    <x v="0"/>
  </r>
  <r>
    <n v="2016"/>
    <s v="SUB"/>
    <s v="Coal"/>
    <n v="32854"/>
    <n v="17.431999999999999"/>
    <n v="572710.92799999996"/>
    <n v="0.18"/>
    <n v="4.3"/>
    <n v="141272.19999999998"/>
    <x v="0"/>
  </r>
  <r>
    <n v="2016"/>
    <s v="SUB"/>
    <s v="Coal"/>
    <n v="32650"/>
    <n v="16.887"/>
    <n v="551360.55000000005"/>
    <n v="0.33"/>
    <n v="6.1"/>
    <n v="199165"/>
    <x v="0"/>
  </r>
  <r>
    <n v="2016"/>
    <s v="SUB"/>
    <s v="Coal"/>
    <n v="32637"/>
    <n v="17.890999999999998"/>
    <n v="583908.56699999992"/>
    <n v="0.27"/>
    <n v="5.2"/>
    <n v="169712.4"/>
    <x v="0"/>
  </r>
  <r>
    <n v="2016"/>
    <s v="SUB"/>
    <s v="Coal"/>
    <n v="32527"/>
    <n v="17.260999999999999"/>
    <n v="561448.54700000002"/>
    <n v="0.22"/>
    <n v="4.2"/>
    <n v="136613.4"/>
    <x v="0"/>
  </r>
  <r>
    <n v="2016"/>
    <s v="SUB"/>
    <s v="Coal"/>
    <n v="81471"/>
    <n v="17.510000000000002"/>
    <n v="1426557.2100000002"/>
    <n v="0.19"/>
    <n v="4.5"/>
    <n v="366619.5"/>
    <x v="0"/>
  </r>
  <r>
    <n v="2016"/>
    <s v="SUB"/>
    <s v="Coal"/>
    <n v="32640"/>
    <n v="17.707999999999998"/>
    <n v="577989.12"/>
    <n v="0.22"/>
    <n v="5.2"/>
    <n v="169728"/>
    <x v="0"/>
  </r>
  <r>
    <n v="2016"/>
    <s v="SUB"/>
    <s v="Coal"/>
    <n v="35136"/>
    <n v="17.879000000000001"/>
    <n v="628196.54399999999"/>
    <n v="0.34"/>
    <n v="4.9000000000000004"/>
    <n v="172166.40000000002"/>
    <x v="0"/>
  </r>
  <r>
    <n v="2016"/>
    <s v="SUB"/>
    <s v="Coal"/>
    <n v="17751"/>
    <n v="17.75"/>
    <n v="315080.25"/>
    <n v="0.19"/>
    <n v="4.3"/>
    <n v="76329.3"/>
    <x v="0"/>
  </r>
  <r>
    <n v="2016"/>
    <s v="SUB"/>
    <s v="Coal"/>
    <n v="17774"/>
    <n v="17.32"/>
    <n v="307845.68"/>
    <n v="0.25"/>
    <n v="4.3"/>
    <n v="76428.2"/>
    <x v="0"/>
  </r>
  <r>
    <n v="2016"/>
    <s v="SUB"/>
    <s v="Coal"/>
    <n v="17746"/>
    <n v="17.437999999999999"/>
    <n v="309454.74799999996"/>
    <n v="0.19"/>
    <n v="5.0999999999999996"/>
    <n v="90504.599999999991"/>
    <x v="0"/>
  </r>
  <r>
    <n v="2016"/>
    <s v="SUB"/>
    <s v="Coal"/>
    <n v="17702"/>
    <n v="17.728000000000002"/>
    <n v="313821.05600000004"/>
    <n v="0.37"/>
    <n v="5.4"/>
    <n v="95590.8"/>
    <x v="0"/>
  </r>
  <r>
    <n v="2016"/>
    <s v="SUB"/>
    <s v="Coal"/>
    <n v="17740"/>
    <n v="17.437999999999999"/>
    <n v="309350.12"/>
    <n v="0.19"/>
    <n v="5.0999999999999996"/>
    <n v="90474"/>
    <x v="0"/>
  </r>
  <r>
    <n v="2016"/>
    <s v="SUB"/>
    <s v="Coal"/>
    <n v="17597"/>
    <n v="17.777999999999999"/>
    <n v="312839.46599999996"/>
    <n v="0.31"/>
    <n v="5.2"/>
    <n v="91504.400000000009"/>
    <x v="0"/>
  </r>
  <r>
    <n v="2016"/>
    <s v="SUB"/>
    <s v="Coal"/>
    <n v="56148"/>
    <n v="17.038"/>
    <n v="956649.62400000007"/>
    <n v="0.24"/>
    <n v="4.5999999999999996"/>
    <n v="258280.8"/>
    <x v="0"/>
  </r>
  <r>
    <n v="2016"/>
    <s v="SUB"/>
    <s v="Coal"/>
    <n v="72767"/>
    <n v="16.8"/>
    <n v="1222485.6000000001"/>
    <n v="0.31"/>
    <n v="5.0999999999999996"/>
    <n v="371111.69999999995"/>
    <x v="0"/>
  </r>
  <r>
    <n v="2016"/>
    <s v="SUB"/>
    <s v="Coal"/>
    <n v="81851"/>
    <n v="17.760000000000002"/>
    <n v="1453673.7600000002"/>
    <n v="0.24"/>
    <n v="5.5"/>
    <n v="450180.5"/>
    <x v="0"/>
  </r>
  <r>
    <n v="2016"/>
    <s v="SUB"/>
    <s v="Coal"/>
    <n v="32933"/>
    <n v="17.739999999999998"/>
    <n v="584231.41999999993"/>
    <n v="0.25"/>
    <n v="5.5"/>
    <n v="181131.5"/>
    <x v="0"/>
  </r>
  <r>
    <n v="2016"/>
    <s v="BIT"/>
    <s v="Coal"/>
    <n v="15005"/>
    <n v="21.64"/>
    <n v="324708.2"/>
    <n v="2.97"/>
    <n v="12.5"/>
    <n v="187562.5"/>
    <x v="0"/>
  </r>
  <r>
    <n v="2016"/>
    <s v="SUB"/>
    <s v="Coal"/>
    <n v="32431"/>
    <n v="17.149999999999999"/>
    <n v="556191.64999999991"/>
    <n v="0.23"/>
    <n v="4.4000000000000004"/>
    <n v="142696.40000000002"/>
    <x v="0"/>
  </r>
  <r>
    <n v="2016"/>
    <s v="SUB"/>
    <s v="Coal"/>
    <n v="16555"/>
    <n v="17.3"/>
    <n v="286401.5"/>
    <n v="0.23"/>
    <n v="4.3"/>
    <n v="71186.5"/>
    <x v="0"/>
  </r>
  <r>
    <n v="2016"/>
    <s v="SUB"/>
    <s v="Coal"/>
    <n v="16383"/>
    <n v="16.52"/>
    <n v="270647.15999999997"/>
    <n v="0.28999999999999998"/>
    <n v="6.6"/>
    <n v="108127.79999999999"/>
    <x v="0"/>
  </r>
  <r>
    <n v="2016"/>
    <s v="SUB"/>
    <s v="Coal"/>
    <n v="16224"/>
    <n v="17.61"/>
    <n v="285704.64"/>
    <n v="0.26"/>
    <n v="6.4"/>
    <n v="103833.60000000001"/>
    <x v="0"/>
  </r>
  <r>
    <n v="2016"/>
    <s v="SUB"/>
    <s v="Coal"/>
    <n v="32599"/>
    <n v="17.78"/>
    <n v="579610.22000000009"/>
    <n v="0.3"/>
    <n v="5.3"/>
    <n v="172774.69999999998"/>
    <x v="0"/>
  </r>
  <r>
    <n v="2016"/>
    <s v="SUB"/>
    <s v="Coal"/>
    <n v="32749"/>
    <n v="16.59"/>
    <n v="543305.91"/>
    <n v="0.3"/>
    <n v="6.1"/>
    <n v="199768.9"/>
    <x v="0"/>
  </r>
  <r>
    <n v="2016"/>
    <s v="SUB"/>
    <s v="Coal"/>
    <n v="32816"/>
    <n v="17.48"/>
    <n v="573623.68000000005"/>
    <n v="0.18"/>
    <n v="4.5999999999999996"/>
    <n v="150953.59999999998"/>
    <x v="0"/>
  </r>
  <r>
    <n v="2016"/>
    <s v="SUB"/>
    <s v="Coal"/>
    <n v="47730"/>
    <n v="17.75"/>
    <n v="847207.5"/>
    <n v="0.31"/>
    <n v="5.2"/>
    <n v="248196"/>
    <x v="0"/>
  </r>
  <r>
    <n v="2016"/>
    <s v="SUB"/>
    <s v="Coal"/>
    <n v="96795"/>
    <n v="17.510000000000002"/>
    <n v="1694880.4500000002"/>
    <n v="0.2"/>
    <n v="4.4000000000000004"/>
    <n v="425898.00000000006"/>
    <x v="0"/>
  </r>
  <r>
    <n v="2016"/>
    <s v="SUB"/>
    <s v="Coal"/>
    <n v="16533"/>
    <n v="17.29"/>
    <n v="285855.57"/>
    <n v="0.23"/>
    <n v="4.2"/>
    <n v="69438.600000000006"/>
    <x v="0"/>
  </r>
  <r>
    <n v="2016"/>
    <s v="SUB"/>
    <s v="Coal"/>
    <n v="117596"/>
    <n v="17.847999999999999"/>
    <n v="2098853.4079999998"/>
    <n v="0.3"/>
    <n v="5"/>
    <n v="587980"/>
    <x v="0"/>
  </r>
  <r>
    <n v="2016"/>
    <s v="SUB"/>
    <s v="Coal"/>
    <n v="9419"/>
    <n v="17.95"/>
    <n v="169071.05"/>
    <n v="0.26"/>
    <n v="4.5999999999999996"/>
    <n v="43327.399999999994"/>
    <x v="0"/>
  </r>
  <r>
    <n v="2016"/>
    <s v="BIT"/>
    <s v="Coal"/>
    <n v="5325"/>
    <n v="23.672999999999998"/>
    <n v="126058.72499999999"/>
    <n v="1.45"/>
    <n v="12.9"/>
    <n v="68692.5"/>
    <x v="0"/>
  </r>
  <r>
    <n v="2016"/>
    <s v="BIT"/>
    <s v="Coal"/>
    <n v="54146"/>
    <n v="23.43"/>
    <n v="1268640.78"/>
    <n v="3.49"/>
    <n v="8"/>
    <n v="433168"/>
    <x v="0"/>
  </r>
  <r>
    <n v="2016"/>
    <s v="BIT"/>
    <s v="Coal"/>
    <n v="22420"/>
    <n v="22.689"/>
    <n v="508687.38"/>
    <n v="3.4"/>
    <n v="8.1"/>
    <n v="181602"/>
    <x v="0"/>
  </r>
  <r>
    <n v="2016"/>
    <s v="BIT"/>
    <s v="Coal"/>
    <n v="102317"/>
    <n v="23.047999999999998"/>
    <n v="2358202.216"/>
    <n v="2.99"/>
    <n v="8.3000000000000007"/>
    <n v="849231.10000000009"/>
    <x v="0"/>
  </r>
  <r>
    <n v="2016"/>
    <s v="BIT"/>
    <s v="Coal"/>
    <n v="32957"/>
    <n v="23.324999999999999"/>
    <n v="768722.02500000002"/>
    <n v="1.33"/>
    <n v="5.9"/>
    <n v="194446.30000000002"/>
    <x v="0"/>
  </r>
  <r>
    <n v="2016"/>
    <s v="BIT"/>
    <s v="Coal"/>
    <n v="68503"/>
    <n v="22.483000000000001"/>
    <n v="1540152.949"/>
    <n v="3.23"/>
    <n v="11.2"/>
    <n v="767233.6"/>
    <x v="0"/>
  </r>
  <r>
    <n v="2016"/>
    <s v="BIT"/>
    <s v="Coal"/>
    <n v="9565"/>
    <n v="22.611000000000001"/>
    <n v="216274.215"/>
    <n v="3.3"/>
    <n v="10.6"/>
    <n v="101389"/>
    <x v="0"/>
  </r>
  <r>
    <n v="2016"/>
    <s v="BIT"/>
    <s v="Coal"/>
    <n v="22006"/>
    <n v="25.41"/>
    <n v="559172.46"/>
    <n v="3.9"/>
    <n v="9.4"/>
    <n v="206856.4"/>
    <x v="0"/>
  </r>
  <r>
    <n v="2016"/>
    <s v="BIT"/>
    <s v="Coal"/>
    <n v="38336"/>
    <n v="22.143999999999998"/>
    <n v="848912.38399999996"/>
    <n v="3.19"/>
    <n v="9"/>
    <n v="345024"/>
    <x v="0"/>
  </r>
  <r>
    <n v="2016"/>
    <s v="BIT"/>
    <s v="Coal"/>
    <n v="62258"/>
    <n v="22.542000000000002"/>
    <n v="1403419.8360000001"/>
    <n v="3.35"/>
    <n v="10.8"/>
    <n v="672386.4"/>
    <x v="0"/>
  </r>
  <r>
    <n v="2016"/>
    <s v="BIT"/>
    <s v="Coal"/>
    <n v="4784"/>
    <n v="22.678000000000001"/>
    <n v="108491.55200000001"/>
    <n v="3.12"/>
    <n v="11.7"/>
    <n v="55972.799999999996"/>
    <x v="0"/>
  </r>
  <r>
    <n v="2016"/>
    <s v="BIT"/>
    <s v="Coal"/>
    <n v="77546"/>
    <n v="22.766999999999999"/>
    <n v="1765489.7819999999"/>
    <n v="2.6"/>
    <n v="8.5"/>
    <n v="659141"/>
    <x v="0"/>
  </r>
  <r>
    <n v="2016"/>
    <s v="BIT"/>
    <s v="Coal"/>
    <n v="47937"/>
    <n v="23.623000000000001"/>
    <n v="1132415.7510000002"/>
    <n v="2.5099999999999998"/>
    <n v="8.6"/>
    <n v="412258.2"/>
    <x v="0"/>
  </r>
  <r>
    <n v="2016"/>
    <s v="BIT"/>
    <s v="Coal"/>
    <n v="83811"/>
    <n v="23.733000000000001"/>
    <n v="1989086.463"/>
    <n v="2.77"/>
    <n v="8.1999999999999993"/>
    <n v="687250.2"/>
    <x v="0"/>
  </r>
  <r>
    <n v="2016"/>
    <s v="BIT"/>
    <s v="Coal"/>
    <n v="3210"/>
    <n v="23.018000000000001"/>
    <n v="73887.78"/>
    <n v="3"/>
    <n v="8.5"/>
    <n v="27285"/>
    <x v="0"/>
  </r>
  <r>
    <n v="2016"/>
    <s v="BIT"/>
    <s v="Coal"/>
    <n v="4541"/>
    <n v="21.257999999999999"/>
    <n v="96532.577999999994"/>
    <n v="0.75"/>
    <n v="18.899999999999999"/>
    <n v="85824.9"/>
    <x v="0"/>
  </r>
  <r>
    <n v="2016"/>
    <s v="BIT"/>
    <s v="Coal"/>
    <n v="7924"/>
    <n v="19.800999999999998"/>
    <n v="156903.12399999998"/>
    <n v="0.99"/>
    <n v="28.5"/>
    <n v="225834"/>
    <x v="0"/>
  </r>
  <r>
    <n v="2016"/>
    <s v="BIT"/>
    <s v="Coal"/>
    <n v="7959"/>
    <n v="23.064"/>
    <n v="183566.37599999999"/>
    <n v="3"/>
    <n v="8.1999999999999993"/>
    <n v="65263.799999999996"/>
    <x v="0"/>
  </r>
  <r>
    <n v="2016"/>
    <s v="BIT"/>
    <s v="Coal"/>
    <n v="45880"/>
    <n v="23.042999999999999"/>
    <n v="1057212.8399999999"/>
    <n v="3.04"/>
    <n v="8.1999999999999993"/>
    <n v="376215.99999999994"/>
    <x v="0"/>
  </r>
  <r>
    <n v="2016"/>
    <s v="BIT"/>
    <s v="Coal"/>
    <n v="87349"/>
    <n v="24.26"/>
    <n v="2119086.7400000002"/>
    <n v="3.55"/>
    <n v="9.6999999999999993"/>
    <n v="847285.29999999993"/>
    <x v="0"/>
  </r>
  <r>
    <n v="2016"/>
    <s v="BIT"/>
    <s v="Coal"/>
    <n v="39764"/>
    <n v="22.655999999999999"/>
    <n v="900893.18400000001"/>
    <n v="3.06"/>
    <n v="9.8000000000000007"/>
    <n v="389687.2"/>
    <x v="0"/>
  </r>
  <r>
    <n v="2016"/>
    <s v="BIT"/>
    <s v="Coal"/>
    <n v="29874"/>
    <n v="22.443999999999999"/>
    <n v="670492.05599999998"/>
    <n v="3.01"/>
    <n v="10.1"/>
    <n v="301727.39999999997"/>
    <x v="0"/>
  </r>
  <r>
    <n v="2016"/>
    <s v="BIT"/>
    <s v="Coal"/>
    <n v="29969"/>
    <n v="22.95"/>
    <n v="687788.54999999993"/>
    <n v="3.22"/>
    <n v="9"/>
    <n v="269721"/>
    <x v="0"/>
  </r>
  <r>
    <n v="2016"/>
    <s v="BIT"/>
    <s v="Coal"/>
    <n v="3440"/>
    <n v="22.213999999999999"/>
    <n v="76416.159999999989"/>
    <n v="3.1"/>
    <n v="9.1"/>
    <n v="31304"/>
    <x v="0"/>
  </r>
  <r>
    <n v="2016"/>
    <s v="BIT"/>
    <s v="Coal"/>
    <n v="9460"/>
    <n v="23.789000000000001"/>
    <n v="225043.94"/>
    <n v="2.77"/>
    <n v="7.8"/>
    <n v="73788"/>
    <x v="0"/>
  </r>
  <r>
    <n v="2016"/>
    <s v="BIT"/>
    <s v="Coal"/>
    <n v="15617"/>
    <n v="23.704999999999998"/>
    <n v="370200.98499999999"/>
    <n v="2.56"/>
    <n v="8.6"/>
    <n v="134306.19999999998"/>
    <x v="0"/>
  </r>
  <r>
    <n v="2016"/>
    <s v="BIT"/>
    <s v="Coal"/>
    <n v="6522"/>
    <n v="22.283999999999999"/>
    <n v="145336.24799999999"/>
    <n v="3.76"/>
    <n v="10.6"/>
    <n v="69133.2"/>
    <x v="0"/>
  </r>
  <r>
    <n v="2016"/>
    <s v="BIT"/>
    <s v="Coal"/>
    <n v="5040"/>
    <n v="23.526"/>
    <n v="118571.04"/>
    <n v="2.83"/>
    <n v="8.3000000000000007"/>
    <n v="41832"/>
    <x v="0"/>
  </r>
  <r>
    <n v="2016"/>
    <s v="BIT"/>
    <s v="Coal"/>
    <n v="26197"/>
    <n v="23.558"/>
    <n v="617148.92599999998"/>
    <n v="2.88"/>
    <n v="9.1"/>
    <n v="238392.69999999998"/>
    <x v="0"/>
  </r>
  <r>
    <n v="2016"/>
    <s v="BIT"/>
    <s v="Coal"/>
    <n v="27406"/>
    <n v="22.64"/>
    <n v="620471.84"/>
    <n v="2.87"/>
    <n v="9"/>
    <n v="246654"/>
    <x v="0"/>
  </r>
  <r>
    <n v="2016"/>
    <s v="BIT"/>
    <s v="Coal"/>
    <n v="98939"/>
    <n v="23.2"/>
    <n v="2295384.7999999998"/>
    <n v="3.1"/>
    <n v="9"/>
    <n v="890451"/>
    <x v="0"/>
  </r>
  <r>
    <n v="2016"/>
    <s v="BIT"/>
    <s v="Coal"/>
    <n v="149995"/>
    <n v="23.48"/>
    <n v="3521882.6"/>
    <n v="2.79"/>
    <n v="8.1999999999999993"/>
    <n v="1229959"/>
    <x v="0"/>
  </r>
  <r>
    <n v="2016"/>
    <s v="BIT"/>
    <s v="Coal"/>
    <n v="58246"/>
    <n v="23.786000000000001"/>
    <n v="1385439.3560000001"/>
    <n v="2.88"/>
    <n v="7.9"/>
    <n v="460143.4"/>
    <x v="0"/>
  </r>
  <r>
    <n v="2016"/>
    <s v="BIT"/>
    <s v="Coal"/>
    <n v="127187"/>
    <n v="23.501999999999999"/>
    <n v="2989148.8739999998"/>
    <n v="2.64"/>
    <n v="8.1"/>
    <n v="1030214.7"/>
    <x v="0"/>
  </r>
  <r>
    <n v="2016"/>
    <s v="SUB"/>
    <s v="Coal"/>
    <n v="63804"/>
    <n v="17.702000000000002"/>
    <n v="1129458.4080000001"/>
    <n v="0.25"/>
    <n v="5.6"/>
    <n v="357302.39999999997"/>
    <x v="0"/>
  </r>
  <r>
    <n v="2016"/>
    <s v="SUB"/>
    <s v="Coal"/>
    <n v="158657"/>
    <n v="17.704000000000001"/>
    <n v="2808863.5279999999"/>
    <n v="0.33"/>
    <n v="5.3"/>
    <n v="840882.1"/>
    <x v="0"/>
  </r>
  <r>
    <n v="2016"/>
    <s v="SUB"/>
    <s v="Coal"/>
    <n v="110740"/>
    <n v="17.899999999999999"/>
    <n v="1982245.9999999998"/>
    <n v="0.27"/>
    <n v="5"/>
    <n v="553700"/>
    <x v="0"/>
  </r>
  <r>
    <n v="2016"/>
    <s v="SUB"/>
    <s v="Coal"/>
    <n v="15983"/>
    <n v="17.771999999999998"/>
    <n v="284049.87599999999"/>
    <n v="0.22"/>
    <n v="5.2"/>
    <n v="83111.600000000006"/>
    <x v="0"/>
  </r>
  <r>
    <n v="2016"/>
    <s v="BIT"/>
    <s v="Coal"/>
    <n v="37371"/>
    <n v="24.52"/>
    <n v="916336.92"/>
    <n v="3.23"/>
    <n v="8.8000000000000007"/>
    <n v="328864.80000000005"/>
    <x v="0"/>
  </r>
  <r>
    <n v="2016"/>
    <s v="BIT"/>
    <s v="Coal"/>
    <n v="25050"/>
    <n v="24.3"/>
    <n v="608715"/>
    <n v="3.42"/>
    <n v="9.6"/>
    <n v="240480"/>
    <x v="0"/>
  </r>
  <r>
    <n v="2016"/>
    <s v="BIT"/>
    <s v="Coal"/>
    <n v="23054"/>
    <n v="24.29"/>
    <n v="559981.66"/>
    <n v="3.4"/>
    <n v="9.5"/>
    <n v="219013"/>
    <x v="0"/>
  </r>
  <r>
    <n v="2016"/>
    <s v="BIT"/>
    <s v="Coal"/>
    <n v="4140"/>
    <n v="25.13"/>
    <n v="104038.2"/>
    <n v="1.38"/>
    <n v="9.3000000000000007"/>
    <n v="38502"/>
    <x v="0"/>
  </r>
  <r>
    <n v="2016"/>
    <s v="SUB"/>
    <s v="Coal"/>
    <n v="30298"/>
    <n v="17.600000000000001"/>
    <n v="533244.80000000005"/>
    <n v="0.24"/>
    <n v="5.6"/>
    <n v="169668.8"/>
    <x v="0"/>
  </r>
  <r>
    <n v="2016"/>
    <s v="SUB"/>
    <s v="Coal"/>
    <n v="60464"/>
    <n v="16.68"/>
    <n v="1008539.52"/>
    <n v="0.3"/>
    <n v="6.2"/>
    <n v="374876.8"/>
    <x v="0"/>
  </r>
  <r>
    <n v="2016"/>
    <s v="SUB"/>
    <s v="Coal"/>
    <n v="60383"/>
    <n v="16.7"/>
    <n v="1008396.1"/>
    <n v="0.3"/>
    <n v="6"/>
    <n v="362298"/>
    <x v="0"/>
  </r>
  <r>
    <n v="2016"/>
    <s v="BIT"/>
    <s v="Coal"/>
    <n v="23538"/>
    <n v="22.1"/>
    <n v="520189.80000000005"/>
    <n v="0.6"/>
    <n v="6.1"/>
    <n v="143581.79999999999"/>
    <x v="0"/>
  </r>
  <r>
    <n v="2016"/>
    <s v="BIT"/>
    <s v="Coal"/>
    <n v="11711"/>
    <n v="23.866"/>
    <n v="279494.72600000002"/>
    <n v="0.76"/>
    <n v="13.2"/>
    <n v="154585.19999999998"/>
    <x v="0"/>
  </r>
  <r>
    <n v="2016"/>
    <s v="BIT"/>
    <s v="Coal"/>
    <n v="10005"/>
    <n v="24.007999999999999"/>
    <n v="240200.03999999998"/>
    <n v="0.84"/>
    <n v="11.6"/>
    <n v="116058"/>
    <x v="0"/>
  </r>
  <r>
    <n v="2016"/>
    <s v="BIT"/>
    <s v="Coal"/>
    <n v="11584"/>
    <n v="24.536000000000001"/>
    <n v="284225.02400000003"/>
    <n v="0.83"/>
    <n v="12.5"/>
    <n v="144800"/>
    <x v="0"/>
  </r>
  <r>
    <n v="2016"/>
    <s v="BIT"/>
    <s v="Coal"/>
    <n v="15151"/>
    <n v="26"/>
    <n v="393926"/>
    <n v="2.57"/>
    <n v="8"/>
    <n v="121208"/>
    <x v="0"/>
  </r>
  <r>
    <n v="2016"/>
    <s v="BIT"/>
    <s v="Coal"/>
    <n v="18011"/>
    <n v="25.66"/>
    <n v="462162.26"/>
    <n v="2.73"/>
    <n v="7.8"/>
    <n v="140485.79999999999"/>
    <x v="0"/>
  </r>
  <r>
    <n v="2016"/>
    <s v="BIT"/>
    <s v="Coal"/>
    <n v="52000"/>
    <n v="26.01"/>
    <n v="1352520"/>
    <n v="2.64"/>
    <n v="7.6"/>
    <n v="395200"/>
    <x v="0"/>
  </r>
  <r>
    <n v="2016"/>
    <s v="BIT"/>
    <s v="Coal"/>
    <n v="15090"/>
    <n v="26.14"/>
    <n v="394452.60000000003"/>
    <n v="2.23"/>
    <n v="7.4"/>
    <n v="111666"/>
    <x v="0"/>
  </r>
  <r>
    <n v="2016"/>
    <s v="BIT"/>
    <s v="Coal"/>
    <n v="182318"/>
    <n v="25.86"/>
    <n v="4714743.4799999995"/>
    <n v="2.69"/>
    <n v="7.7"/>
    <n v="1403848.6"/>
    <x v="0"/>
  </r>
  <r>
    <n v="2016"/>
    <s v="BIT"/>
    <s v="Coal"/>
    <n v="47973"/>
    <n v="21.36"/>
    <n v="1024703.28"/>
    <n v="0.48"/>
    <n v="6.5"/>
    <n v="311824.5"/>
    <x v="0"/>
  </r>
  <r>
    <n v="2016"/>
    <s v="SUB"/>
    <s v="Coal"/>
    <n v="31636"/>
    <n v="17.706"/>
    <n v="560147.01599999995"/>
    <n v="0.37"/>
    <n v="5.5"/>
    <n v="173998"/>
    <x v="0"/>
  </r>
  <r>
    <n v="2016"/>
    <s v="SUB"/>
    <s v="Coal"/>
    <n v="15905"/>
    <n v="17.98"/>
    <n v="285971.90000000002"/>
    <n v="0.28000000000000003"/>
    <n v="4.5999999999999996"/>
    <n v="73163"/>
    <x v="0"/>
  </r>
  <r>
    <n v="2016"/>
    <s v="SUB"/>
    <s v="Coal"/>
    <n v="15873"/>
    <n v="18.088000000000001"/>
    <n v="287110.82400000002"/>
    <n v="0.33"/>
    <n v="5.0999999999999996"/>
    <n v="80952.299999999988"/>
    <x v="0"/>
  </r>
  <r>
    <n v="2016"/>
    <s v="SUB"/>
    <s v="Coal"/>
    <n v="15909"/>
    <n v="18.015999999999998"/>
    <n v="286616.54399999999"/>
    <n v="0.32"/>
    <n v="5.0999999999999996"/>
    <n v="81135.899999999994"/>
    <x v="0"/>
  </r>
  <r>
    <n v="2016"/>
    <s v="SUB"/>
    <s v="Coal"/>
    <n v="15948"/>
    <n v="17.64"/>
    <n v="281322.72000000003"/>
    <n v="0.26"/>
    <n v="5.5"/>
    <n v="87714"/>
    <x v="0"/>
  </r>
  <r>
    <n v="2016"/>
    <s v="BIT"/>
    <s v="Coal"/>
    <n v="14885"/>
    <n v="23.501999999999999"/>
    <n v="349827.26999999996"/>
    <n v="1.41"/>
    <n v="5.8"/>
    <n v="86333"/>
    <x v="0"/>
  </r>
  <r>
    <n v="2016"/>
    <s v="SUB"/>
    <s v="Coal"/>
    <n v="60443"/>
    <n v="18.241"/>
    <n v="1102540.763"/>
    <n v="0.28000000000000003"/>
    <n v="5"/>
    <n v="302215"/>
    <x v="0"/>
  </r>
  <r>
    <n v="2016"/>
    <s v="SUB"/>
    <s v="Coal"/>
    <n v="95520"/>
    <n v="17.582999999999998"/>
    <n v="1679528.16"/>
    <n v="0.19"/>
    <n v="4.5"/>
    <n v="429840"/>
    <x v="0"/>
  </r>
  <r>
    <n v="2016"/>
    <s v="SUB"/>
    <s v="Coal"/>
    <n v="79558"/>
    <n v="17.914000000000001"/>
    <n v="1425202.0120000001"/>
    <n v="0.26"/>
    <n v="5.2"/>
    <n v="413701.60000000003"/>
    <x v="0"/>
  </r>
  <r>
    <n v="2016"/>
    <s v="SUB"/>
    <s v="Coal"/>
    <n v="47759"/>
    <n v="17.988"/>
    <n v="859088.89199999999"/>
    <n v="0.28000000000000003"/>
    <n v="4.9000000000000004"/>
    <n v="234019.1"/>
    <x v="0"/>
  </r>
  <r>
    <n v="2016"/>
    <s v="SUB"/>
    <s v="Coal"/>
    <n v="47619"/>
    <n v="18.077000000000002"/>
    <n v="860808.66300000006"/>
    <n v="0.25"/>
    <n v="4.7"/>
    <n v="223809.30000000002"/>
    <x v="0"/>
  </r>
  <r>
    <n v="2016"/>
    <s v="SUB"/>
    <s v="Coal"/>
    <n v="32036"/>
    <n v="17.614000000000001"/>
    <n v="564282.10400000005"/>
    <n v="0.26"/>
    <n v="6.2"/>
    <n v="198623.2"/>
    <x v="0"/>
  </r>
  <r>
    <n v="2016"/>
    <s v="SUB"/>
    <s v="Coal"/>
    <n v="15763"/>
    <n v="17.8"/>
    <n v="280581.40000000002"/>
    <n v="0.28999999999999998"/>
    <n v="5.2"/>
    <n v="81967.600000000006"/>
    <x v="0"/>
  </r>
  <r>
    <n v="2016"/>
    <s v="BIT"/>
    <s v="Coal"/>
    <n v="139689"/>
    <n v="25.9"/>
    <n v="3617945.0999999996"/>
    <n v="2.66"/>
    <n v="7.7"/>
    <n v="1075605.3"/>
    <x v="0"/>
  </r>
  <r>
    <n v="2016"/>
    <s v="SUB"/>
    <s v="Coal"/>
    <n v="77322"/>
    <n v="17.581"/>
    <n v="1359398.0819999999"/>
    <n v="0.19"/>
    <n v="4.5"/>
    <n v="347949"/>
    <x v="0"/>
  </r>
  <r>
    <n v="2016"/>
    <s v="SUB"/>
    <s v="Coal"/>
    <n v="105122"/>
    <n v="17.7"/>
    <n v="1860659.4"/>
    <n v="0.24"/>
    <n v="5.7"/>
    <n v="599195.4"/>
    <x v="0"/>
  </r>
  <r>
    <n v="2016"/>
    <s v="SUB"/>
    <s v="Coal"/>
    <n v="62991"/>
    <n v="17.724"/>
    <n v="1116452.4839999999"/>
    <n v="0.32"/>
    <n v="5.3"/>
    <n v="333852.3"/>
    <x v="0"/>
  </r>
  <r>
    <n v="2016"/>
    <s v="SUB"/>
    <s v="Coal"/>
    <n v="15838"/>
    <n v="17.7"/>
    <n v="280332.59999999998"/>
    <n v="0.24"/>
    <n v="5.3"/>
    <n v="83941.4"/>
    <x v="0"/>
  </r>
  <r>
    <n v="2016"/>
    <s v="SUB"/>
    <s v="Coal"/>
    <n v="31164"/>
    <n v="17.899999999999999"/>
    <n v="557835.6"/>
    <n v="0.28999999999999998"/>
    <n v="4.9000000000000004"/>
    <n v="152703.6"/>
    <x v="0"/>
  </r>
  <r>
    <n v="2016"/>
    <s v="SUB"/>
    <s v="Coal"/>
    <n v="31250"/>
    <n v="18.100000000000001"/>
    <n v="565625"/>
    <n v="0.23"/>
    <n v="4.7"/>
    <n v="146875"/>
    <x v="0"/>
  </r>
  <r>
    <n v="2016"/>
    <s v="SUB"/>
    <s v="Coal"/>
    <n v="31542"/>
    <n v="17.899999999999999"/>
    <n v="564601.79999999993"/>
    <n v="0.28999999999999998"/>
    <n v="5"/>
    <n v="157710"/>
    <x v="0"/>
  </r>
  <r>
    <n v="2016"/>
    <s v="SUB"/>
    <s v="Coal"/>
    <n v="41365"/>
    <n v="17.635000000000002"/>
    <n v="729471.77500000002"/>
    <n v="0.2"/>
    <n v="4.3"/>
    <n v="177869.5"/>
    <x v="0"/>
  </r>
  <r>
    <n v="2016"/>
    <s v="SUB"/>
    <s v="Coal"/>
    <n v="62225"/>
    <n v="17.684999999999999"/>
    <n v="1100449.125"/>
    <n v="0.25"/>
    <n v="5.8"/>
    <n v="360905"/>
    <x v="0"/>
  </r>
  <r>
    <n v="2016"/>
    <s v="BIT"/>
    <s v="Coal"/>
    <n v="41522"/>
    <n v="25.952000000000002"/>
    <n v="1077578.9440000001"/>
    <n v="2.65"/>
    <n v="7.9"/>
    <n v="328023.8"/>
    <x v="0"/>
  </r>
  <r>
    <n v="2016"/>
    <s v="SUB"/>
    <s v="Coal"/>
    <n v="88951"/>
    <n v="17.661000000000001"/>
    <n v="1570963.611"/>
    <n v="0.24"/>
    <n v="5.9"/>
    <n v="524810.9"/>
    <x v="0"/>
  </r>
  <r>
    <n v="2016"/>
    <s v="SUB"/>
    <s v="Coal"/>
    <n v="120165"/>
    <n v="17.864999999999998"/>
    <n v="2146747.7249999996"/>
    <n v="0.3"/>
    <n v="5.2"/>
    <n v="624858"/>
    <x v="0"/>
  </r>
  <r>
    <n v="2016"/>
    <s v="SUB"/>
    <s v="Coal"/>
    <n v="15700"/>
    <n v="17.7"/>
    <n v="277890"/>
    <n v="0.19"/>
    <n v="4.5"/>
    <n v="70650"/>
    <x v="0"/>
  </r>
  <r>
    <n v="2016"/>
    <s v="SUB"/>
    <s v="Coal"/>
    <n v="15672"/>
    <n v="17.8"/>
    <n v="278961.60000000003"/>
    <n v="0.25"/>
    <n v="5.3"/>
    <n v="83061.599999999991"/>
    <x v="0"/>
  </r>
  <r>
    <n v="2016"/>
    <s v="SUB"/>
    <s v="Coal"/>
    <n v="15659"/>
    <n v="17.7"/>
    <n v="277164.3"/>
    <n v="0.35"/>
    <n v="5.5"/>
    <n v="86124.5"/>
    <x v="0"/>
  </r>
  <r>
    <n v="2016"/>
    <s v="SUB"/>
    <s v="Coal"/>
    <n v="15619"/>
    <n v="17.7"/>
    <n v="276456.3"/>
    <n v="0.24"/>
    <n v="5.4"/>
    <n v="84342.6"/>
    <x v="0"/>
  </r>
  <r>
    <n v="2016"/>
    <s v="SUB"/>
    <s v="Coal"/>
    <n v="31176"/>
    <n v="17.600000000000001"/>
    <n v="548697.60000000009"/>
    <n v="0.18"/>
    <n v="4.5"/>
    <n v="140292"/>
    <x v="0"/>
  </r>
  <r>
    <n v="2016"/>
    <s v="SUB"/>
    <s v="Coal"/>
    <n v="31178"/>
    <n v="18"/>
    <n v="561204"/>
    <n v="0.3"/>
    <n v="4.9000000000000004"/>
    <n v="152772.20000000001"/>
    <x v="0"/>
  </r>
  <r>
    <n v="2016"/>
    <s v="BIT"/>
    <s v="Coal"/>
    <n v="15441"/>
    <n v="26.059000000000001"/>
    <n v="402377.01900000003"/>
    <n v="2.65"/>
    <n v="7.6"/>
    <n v="117351.59999999999"/>
    <x v="0"/>
  </r>
  <r>
    <n v="2016"/>
    <s v="SUB"/>
    <s v="Coal"/>
    <n v="112081"/>
    <n v="17.71"/>
    <n v="1984954.51"/>
    <n v="0.24"/>
    <n v="5.4"/>
    <n v="605237.4"/>
    <x v="0"/>
  </r>
  <r>
    <n v="2016"/>
    <s v="SUB"/>
    <s v="Coal"/>
    <n v="91703"/>
    <n v="18.68"/>
    <n v="1713012.04"/>
    <n v="0.33"/>
    <n v="4.3"/>
    <n v="394322.89999999997"/>
    <x v="0"/>
  </r>
  <r>
    <n v="2016"/>
    <s v="SUB"/>
    <s v="Coal"/>
    <n v="23761"/>
    <n v="17.917999999999999"/>
    <n v="425749.598"/>
    <n v="0.26"/>
    <n v="5"/>
    <n v="118805"/>
    <x v="0"/>
  </r>
  <r>
    <n v="2016"/>
    <s v="SUB"/>
    <s v="Coal"/>
    <n v="60224"/>
    <n v="17.739999999999998"/>
    <n v="1068373.76"/>
    <n v="0.24"/>
    <n v="5.4"/>
    <n v="325209.60000000003"/>
    <x v="0"/>
  </r>
  <r>
    <n v="2016"/>
    <s v="SUB"/>
    <s v="Coal"/>
    <n v="179372"/>
    <n v="17.850000000000001"/>
    <n v="3201790.2"/>
    <n v="0.27"/>
    <n v="4.9000000000000004"/>
    <n v="878922.8"/>
    <x v="0"/>
  </r>
  <r>
    <n v="2016"/>
    <s v="SUB"/>
    <s v="Coal"/>
    <n v="59409"/>
    <n v="18.62"/>
    <n v="1106195.58"/>
    <n v="0.32"/>
    <n v="4.3"/>
    <n v="255458.69999999998"/>
    <x v="0"/>
  </r>
  <r>
    <n v="2016"/>
    <s v="SUB"/>
    <s v="Coal"/>
    <n v="15194"/>
    <n v="17.39"/>
    <n v="264223.66000000003"/>
    <n v="0.19"/>
    <n v="4.9000000000000004"/>
    <n v="74450.600000000006"/>
    <x v="0"/>
  </r>
  <r>
    <n v="2016"/>
    <s v="SUB"/>
    <s v="Coal"/>
    <n v="59285"/>
    <n v="18.84"/>
    <n v="1116929.3999999999"/>
    <n v="0.37"/>
    <n v="4.5999999999999996"/>
    <n v="272711"/>
    <x v="0"/>
  </r>
  <r>
    <n v="2016"/>
    <s v="SUB"/>
    <s v="Coal"/>
    <n v="39267"/>
    <n v="18.03"/>
    <n v="707984.01"/>
    <n v="0.25"/>
    <n v="4.9000000000000004"/>
    <n v="192408.30000000002"/>
    <x v="0"/>
  </r>
  <r>
    <n v="2016"/>
    <s v="SUB"/>
    <s v="Coal"/>
    <n v="64581"/>
    <n v="17.47"/>
    <n v="1128230.0699999998"/>
    <n v="0.2"/>
    <n v="4.5"/>
    <n v="290614.5"/>
    <x v="0"/>
  </r>
  <r>
    <n v="2016"/>
    <s v="SUB"/>
    <s v="Coal"/>
    <n v="26035"/>
    <n v="18"/>
    <n v="468630"/>
    <n v="0.27"/>
    <n v="5"/>
    <n v="130175"/>
    <x v="0"/>
  </r>
  <r>
    <n v="2016"/>
    <s v="SUB"/>
    <s v="Coal"/>
    <n v="12665"/>
    <n v="17.670000000000002"/>
    <n v="223790.55000000002"/>
    <n v="0.33"/>
    <n v="4.9000000000000004"/>
    <n v="62058.500000000007"/>
    <x v="0"/>
  </r>
  <r>
    <n v="2016"/>
    <s v="SUB"/>
    <s v="Coal"/>
    <n v="117"/>
    <n v="18.04"/>
    <n v="2110.6799999999998"/>
    <n v="0.27"/>
    <n v="4.9000000000000004"/>
    <n v="573.30000000000007"/>
    <x v="0"/>
  </r>
  <r>
    <n v="2016"/>
    <s v="SUB"/>
    <s v="Coal"/>
    <n v="30437"/>
    <n v="17.57"/>
    <n v="534778.09"/>
    <n v="0.2"/>
    <n v="4.5999999999999996"/>
    <n v="140010.19999999998"/>
    <x v="0"/>
  </r>
  <r>
    <n v="2016"/>
    <s v="SUB"/>
    <s v="Coal"/>
    <n v="15257"/>
    <n v="17.89"/>
    <n v="272947.73"/>
    <n v="0.23"/>
    <n v="5"/>
    <n v="76285"/>
    <x v="0"/>
  </r>
  <r>
    <n v="2016"/>
    <s v="BIT"/>
    <s v="Coal"/>
    <n v="14745"/>
    <n v="22.43"/>
    <n v="330730.34999999998"/>
    <n v="2.67"/>
    <n v="10.1"/>
    <n v="148924.5"/>
    <x v="0"/>
  </r>
  <r>
    <n v="2016"/>
    <s v="SUB"/>
    <s v="Coal"/>
    <n v="65334"/>
    <n v="17.75"/>
    <n v="1159678.5"/>
    <n v="0.31"/>
    <n v="5.4"/>
    <n v="352803.60000000003"/>
    <x v="0"/>
  </r>
  <r>
    <n v="2016"/>
    <s v="SUB"/>
    <s v="Coal"/>
    <n v="16306"/>
    <n v="17.89"/>
    <n v="291714.34000000003"/>
    <n v="0.27"/>
    <n v="5.2"/>
    <n v="84791.2"/>
    <x v="0"/>
  </r>
  <r>
    <n v="2016"/>
    <s v="SUB"/>
    <s v="Coal"/>
    <n v="30201"/>
    <n v="17.68"/>
    <n v="533953.67999999993"/>
    <n v="0.22"/>
    <n v="5.0999999999999996"/>
    <n v="154025.09999999998"/>
    <x v="0"/>
  </r>
  <r>
    <n v="2016"/>
    <s v="SUB"/>
    <s v="Coal"/>
    <n v="15221"/>
    <n v="17.36"/>
    <n v="264236.56"/>
    <n v="0.21"/>
    <n v="4.3"/>
    <n v="65450.299999999996"/>
    <x v="0"/>
  </r>
  <r>
    <n v="2016"/>
    <s v="SUB"/>
    <s v="Coal"/>
    <n v="14971"/>
    <n v="16.600000000000001"/>
    <n v="248518.60000000003"/>
    <n v="0.35"/>
    <n v="6"/>
    <n v="89826"/>
    <x v="0"/>
  </r>
  <r>
    <n v="2016"/>
    <s v="SUB"/>
    <s v="Coal"/>
    <n v="52099"/>
    <n v="17.690000000000001"/>
    <n v="921631.31"/>
    <n v="0.25"/>
    <n v="5.6"/>
    <n v="291754.39999999997"/>
    <x v="0"/>
  </r>
  <r>
    <n v="2016"/>
    <s v="SUB"/>
    <s v="Coal"/>
    <n v="25821"/>
    <n v="17.670000000000002"/>
    <n v="456257.07000000007"/>
    <n v="0.41"/>
    <n v="5.0999999999999996"/>
    <n v="131687.09999999998"/>
    <x v="0"/>
  </r>
  <r>
    <n v="2016"/>
    <s v="SUB"/>
    <s v="Coal"/>
    <n v="12975"/>
    <n v="17.57"/>
    <n v="227970.75"/>
    <n v="0.26"/>
    <n v="6.3"/>
    <n v="81742.5"/>
    <x v="0"/>
  </r>
  <r>
    <n v="2016"/>
    <s v="SUB"/>
    <s v="Coal"/>
    <n v="444277"/>
    <n v="17.596"/>
    <n v="7817498.0920000002"/>
    <n v="0.19"/>
    <n v="4.5"/>
    <n v="1999246.5"/>
    <x v="0"/>
  </r>
  <r>
    <n v="2016"/>
    <s v="SUB"/>
    <s v="Coal"/>
    <n v="206202"/>
    <n v="17.565999999999999"/>
    <n v="3622144.3319999999"/>
    <n v="0.19"/>
    <n v="4.4000000000000004"/>
    <n v="907288.8"/>
    <x v="0"/>
  </r>
  <r>
    <n v="2016"/>
    <s v="SUB"/>
    <s v="Coal"/>
    <n v="47761"/>
    <n v="17.013000000000002"/>
    <n v="812557.89300000004"/>
    <n v="0.23"/>
    <n v="4.7"/>
    <n v="224476.7"/>
    <x v="0"/>
  </r>
  <r>
    <n v="2016"/>
    <s v="SUB"/>
    <s v="Coal"/>
    <n v="15528"/>
    <n v="16.571999999999999"/>
    <n v="257330.01599999997"/>
    <n v="0.4"/>
    <n v="6.2"/>
    <n v="96273.600000000006"/>
    <x v="0"/>
  </r>
  <r>
    <n v="2016"/>
    <s v="SUB"/>
    <s v="Coal"/>
    <n v="15893"/>
    <n v="17.565999999999999"/>
    <n v="279176.43799999997"/>
    <n v="0.19"/>
    <n v="4.4000000000000004"/>
    <n v="69929.200000000012"/>
    <x v="0"/>
  </r>
  <r>
    <n v="2016"/>
    <s v="SUB"/>
    <s v="Coal"/>
    <n v="31572"/>
    <n v="17.047999999999998"/>
    <n v="538239.45599999989"/>
    <n v="0.23"/>
    <n v="4.5999999999999996"/>
    <n v="145231.19999999998"/>
    <x v="0"/>
  </r>
  <r>
    <n v="2016"/>
    <s v="SUB"/>
    <s v="Coal"/>
    <n v="31678"/>
    <n v="17.341000000000001"/>
    <n v="549328.19800000009"/>
    <n v="0.19"/>
    <n v="4.8"/>
    <n v="152054.39999999999"/>
    <x v="0"/>
  </r>
  <r>
    <n v="2016"/>
    <s v="BIT"/>
    <s v="Coal"/>
    <n v="19641"/>
    <n v="22.486000000000001"/>
    <n v="441647.52600000001"/>
    <n v="3.1"/>
    <n v="8.8000000000000007"/>
    <n v="172840.80000000002"/>
    <x v="0"/>
  </r>
  <r>
    <n v="2016"/>
    <s v="SUB"/>
    <s v="Coal"/>
    <n v="15882"/>
    <n v="17.538"/>
    <n v="278538.516"/>
    <n v="0.17"/>
    <n v="4.3"/>
    <n v="68292.599999999991"/>
    <x v="0"/>
  </r>
  <r>
    <n v="2016"/>
    <s v="SUB"/>
    <s v="Coal"/>
    <n v="63647"/>
    <n v="17.558"/>
    <n v="1117514.0260000001"/>
    <n v="0.19"/>
    <n v="4.4000000000000004"/>
    <n v="280046.80000000005"/>
    <x v="0"/>
  </r>
  <r>
    <n v="2016"/>
    <s v="SUB"/>
    <s v="Coal"/>
    <n v="47458"/>
    <n v="17.655000000000001"/>
    <n v="837870.99000000011"/>
    <n v="0.24"/>
    <n v="5.7"/>
    <n v="270510.60000000003"/>
    <x v="0"/>
  </r>
  <r>
    <n v="2016"/>
    <s v="SUB"/>
    <s v="Coal"/>
    <n v="411258"/>
    <n v="17.542999999999999"/>
    <n v="7214699.0939999996"/>
    <n v="0.2"/>
    <n v="4.5"/>
    <n v="1850661"/>
    <x v="0"/>
  </r>
  <r>
    <n v="2016"/>
    <s v="SUB"/>
    <s v="Coal"/>
    <n v="236891"/>
    <n v="17.521000000000001"/>
    <n v="4150567.2110000001"/>
    <n v="0.19"/>
    <n v="4.5"/>
    <n v="1066009.5"/>
    <x v="0"/>
  </r>
  <r>
    <n v="2016"/>
    <s v="SUB"/>
    <s v="Coal"/>
    <n v="43379"/>
    <n v="17.829999999999998"/>
    <n v="773447.57"/>
    <n v="0.28999999999999998"/>
    <n v="5.2"/>
    <n v="225570.80000000002"/>
    <x v="0"/>
  </r>
  <r>
    <n v="2016"/>
    <s v="SUB"/>
    <s v="Coal"/>
    <n v="14594"/>
    <n v="17.321999999999999"/>
    <n v="252797.26799999998"/>
    <n v="0.22"/>
    <n v="4"/>
    <n v="58376"/>
    <x v="0"/>
  </r>
  <r>
    <n v="2016"/>
    <s v="SUB"/>
    <s v="Coal"/>
    <n v="63135"/>
    <n v="16.809999999999999"/>
    <n v="1061299.3499999999"/>
    <n v="0.36"/>
    <n v="5.7"/>
    <n v="359869.5"/>
    <x v="0"/>
  </r>
  <r>
    <n v="2016"/>
    <s v="BIT"/>
    <s v="Coal"/>
    <n v="20304"/>
    <n v="26.1"/>
    <n v="529934.4"/>
    <n v="2.6"/>
    <n v="7.4"/>
    <n v="150249.60000000001"/>
    <x v="0"/>
  </r>
  <r>
    <n v="2016"/>
    <s v="BIT"/>
    <s v="Coal"/>
    <n v="9945"/>
    <n v="26"/>
    <n v="258570"/>
    <n v="2.9"/>
    <n v="7.8"/>
    <n v="77571"/>
    <x v="0"/>
  </r>
  <r>
    <n v="2016"/>
    <s v="BIT"/>
    <s v="Coal"/>
    <n v="8501"/>
    <n v="26.1"/>
    <n v="221876.1"/>
    <n v="2.2999999999999998"/>
    <n v="7"/>
    <n v="59507"/>
    <x v="0"/>
  </r>
  <r>
    <n v="2016"/>
    <s v="SUB"/>
    <s v="Coal"/>
    <n v="242814"/>
    <n v="17.734000000000002"/>
    <n v="4306063.4760000007"/>
    <n v="0.8"/>
    <n v="21.7"/>
    <n v="5269063.8"/>
    <x v="0"/>
  </r>
  <r>
    <n v="2016"/>
    <s v="BIT"/>
    <s v="Coal"/>
    <n v="473228"/>
    <n v="19.352"/>
    <n v="9157908.256000001"/>
    <n v="0.74"/>
    <n v="23.2"/>
    <n v="10978889.6"/>
    <x v="0"/>
  </r>
  <r>
    <n v="2016"/>
    <s v="BIT"/>
    <s v="Coal"/>
    <n v="10906"/>
    <n v="26.513999999999999"/>
    <n v="289161.68400000001"/>
    <n v="3.49"/>
    <n v="7.7"/>
    <n v="83976.2"/>
    <x v="0"/>
  </r>
  <r>
    <n v="2016"/>
    <s v="BIT"/>
    <s v="Coal"/>
    <n v="10848"/>
    <n v="25.818000000000001"/>
    <n v="280073.66399999999"/>
    <n v="2.95"/>
    <n v="8.1999999999999993"/>
    <n v="88953.599999999991"/>
    <x v="0"/>
  </r>
  <r>
    <n v="2016"/>
    <s v="BIT"/>
    <s v="Coal"/>
    <n v="1853"/>
    <n v="22.431999999999999"/>
    <n v="41566.495999999999"/>
    <n v="0.81"/>
    <n v="19.2"/>
    <n v="35577.599999999999"/>
    <x v="0"/>
  </r>
  <r>
    <n v="2016"/>
    <s v="BIT"/>
    <s v="Coal"/>
    <n v="11627"/>
    <n v="24.254000000000001"/>
    <n v="282001.25800000003"/>
    <n v="0.87"/>
    <n v="12.6"/>
    <n v="146500.19999999998"/>
    <x v="0"/>
  </r>
  <r>
    <n v="2016"/>
    <s v="BIT"/>
    <s v="Coal"/>
    <n v="11523"/>
    <n v="25.954000000000001"/>
    <n v="299067.94199999998"/>
    <n v="2.9"/>
    <n v="7.6"/>
    <n v="87574.8"/>
    <x v="0"/>
  </r>
  <r>
    <n v="2016"/>
    <s v="BIT"/>
    <s v="Coal"/>
    <n v="82062"/>
    <n v="25.937999999999999"/>
    <n v="2128524.156"/>
    <n v="2.82"/>
    <n v="7.7"/>
    <n v="631877.4"/>
    <x v="0"/>
  </r>
  <r>
    <n v="2016"/>
    <s v="BIT"/>
    <s v="Coal"/>
    <n v="51311"/>
    <n v="25.504000000000001"/>
    <n v="1308635.7440000002"/>
    <n v="1.56"/>
    <n v="7.2"/>
    <n v="369439.2"/>
    <x v="0"/>
  </r>
  <r>
    <n v="2016"/>
    <s v="BIT"/>
    <s v="Coal"/>
    <n v="68277"/>
    <n v="24.085999999999999"/>
    <n v="1644519.8219999999"/>
    <n v="0.83"/>
    <n v="13.8"/>
    <n v="942222.60000000009"/>
    <x v="0"/>
  </r>
  <r>
    <n v="2016"/>
    <s v="BIT"/>
    <s v="Coal"/>
    <n v="175759"/>
    <n v="25.876000000000001"/>
    <n v="4547939.8840000005"/>
    <n v="2.86"/>
    <n v="7.7"/>
    <n v="1353344.3"/>
    <x v="0"/>
  </r>
  <r>
    <n v="2016"/>
    <s v="BIT"/>
    <s v="Coal"/>
    <n v="93766"/>
    <n v="25.885999999999999"/>
    <n v="2427226.676"/>
    <n v="2.79"/>
    <n v="7.7"/>
    <n v="721998.20000000007"/>
    <x v="0"/>
  </r>
  <r>
    <n v="2016"/>
    <s v="BIT"/>
    <s v="Coal"/>
    <n v="10858"/>
    <n v="24.265999999999998"/>
    <n v="263480.228"/>
    <n v="0.78"/>
    <n v="12.1"/>
    <n v="131381.79999999999"/>
    <x v="0"/>
  </r>
  <r>
    <n v="2016"/>
    <s v="BIT"/>
    <s v="Coal"/>
    <n v="9901"/>
    <n v="23.468"/>
    <n v="232356.66800000001"/>
    <n v="0.67"/>
    <n v="11.9"/>
    <n v="117821.90000000001"/>
    <x v="0"/>
  </r>
  <r>
    <n v="2016"/>
    <s v="BIT"/>
    <s v="Coal"/>
    <n v="11674"/>
    <n v="23.202000000000002"/>
    <n v="270860.14800000004"/>
    <n v="3.03"/>
    <n v="8.5"/>
    <n v="99229"/>
    <x v="0"/>
  </r>
  <r>
    <n v="2016"/>
    <s v="BIT"/>
    <s v="Coal"/>
    <n v="10355"/>
    <n v="24.617999999999999"/>
    <n v="254919.38999999998"/>
    <n v="0.71"/>
    <n v="12.1"/>
    <n v="125295.5"/>
    <x v="0"/>
  </r>
  <r>
    <n v="2016"/>
    <s v="BIT"/>
    <s v="Coal"/>
    <n v="38471"/>
    <n v="24.164000000000001"/>
    <n v="929613.24400000006"/>
    <n v="1.1200000000000001"/>
    <n v="11.6"/>
    <n v="446263.6"/>
    <x v="0"/>
  </r>
  <r>
    <n v="2016"/>
    <s v="BIT"/>
    <s v="Coal"/>
    <n v="25053"/>
    <n v="24.515999999999998"/>
    <n v="614199.348"/>
    <n v="0.79"/>
    <n v="11.3"/>
    <n v="283098.90000000002"/>
    <x v="0"/>
  </r>
  <r>
    <n v="2016"/>
    <s v="BIT"/>
    <s v="Coal"/>
    <n v="12783"/>
    <n v="23.853999999999999"/>
    <n v="304925.68199999997"/>
    <n v="0.69"/>
    <n v="12.8"/>
    <n v="163622.40000000002"/>
    <x v="0"/>
  </r>
  <r>
    <n v="2016"/>
    <s v="BIT"/>
    <s v="Coal"/>
    <n v="12964"/>
    <n v="23.844000000000001"/>
    <n v="309113.61600000004"/>
    <n v="2.5"/>
    <n v="8.6999999999999993"/>
    <n v="112786.79999999999"/>
    <x v="0"/>
  </r>
  <r>
    <n v="2016"/>
    <s v="BIT"/>
    <s v="Coal"/>
    <n v="75369"/>
    <n v="23.178000000000001"/>
    <n v="1746902.682"/>
    <n v="3.09"/>
    <n v="8.5"/>
    <n v="640636.5"/>
    <x v="0"/>
  </r>
  <r>
    <n v="2016"/>
    <s v="BIT"/>
    <s v="Coal"/>
    <n v="12881"/>
    <n v="24.492000000000001"/>
    <n v="315481.45199999999"/>
    <n v="0.76"/>
    <n v="12.5"/>
    <n v="161012.5"/>
    <x v="0"/>
  </r>
  <r>
    <n v="2016"/>
    <s v="BIT"/>
    <s v="Coal"/>
    <n v="23164"/>
    <n v="25.948"/>
    <n v="601059.47200000007"/>
    <n v="2.78"/>
    <n v="8.1"/>
    <n v="187628.4"/>
    <x v="0"/>
  </r>
  <r>
    <n v="2016"/>
    <s v="BIT"/>
    <s v="Coal"/>
    <n v="12137"/>
    <n v="26.001999999999999"/>
    <n v="315586.27399999998"/>
    <n v="0.79"/>
    <n v="8"/>
    <n v="97096"/>
    <x v="0"/>
  </r>
  <r>
    <n v="2016"/>
    <s v="BIT"/>
    <s v="Coal"/>
    <n v="11581"/>
    <n v="26.148"/>
    <n v="302819.98800000001"/>
    <n v="3.09"/>
    <n v="8.6999999999999993"/>
    <n v="100754.7"/>
    <x v="0"/>
  </r>
  <r>
    <n v="2016"/>
    <s v="BIT"/>
    <s v="Coal"/>
    <n v="22504"/>
    <n v="24.456"/>
    <n v="550357.82400000002"/>
    <n v="0.77"/>
    <n v="11.7"/>
    <n v="263296.8"/>
    <x v="0"/>
  </r>
  <r>
    <n v="2016"/>
    <s v="BIT"/>
    <s v="Coal"/>
    <n v="11971"/>
    <n v="26.143999999999998"/>
    <n v="312969.82399999996"/>
    <n v="2.99"/>
    <n v="8.1999999999999993"/>
    <n v="98162.2"/>
    <x v="0"/>
  </r>
  <r>
    <n v="2016"/>
    <s v="BIT"/>
    <s v="Coal"/>
    <n v="11591"/>
    <n v="24.35"/>
    <n v="282240.85000000003"/>
    <n v="2.37"/>
    <n v="10"/>
    <n v="115910"/>
    <x v="0"/>
  </r>
  <r>
    <n v="2016"/>
    <s v="LIG"/>
    <s v="Coal"/>
    <n v="221805"/>
    <n v="13.384"/>
    <n v="2968638.12"/>
    <n v="0.99"/>
    <n v="8.6999999999999993"/>
    <n v="1929703.4999999998"/>
    <x v="1"/>
  </r>
  <r>
    <n v="2016"/>
    <s v="LIG"/>
    <s v="Coal"/>
    <n v="147423"/>
    <n v="13.28"/>
    <n v="1957777.44"/>
    <n v="0.78"/>
    <n v="8.3000000000000007"/>
    <n v="1223610.9000000001"/>
    <x v="1"/>
  </r>
  <r>
    <n v="2016"/>
    <s v="LIG"/>
    <s v="Coal"/>
    <n v="52985"/>
    <n v="13.326000000000001"/>
    <n v="706078.11"/>
    <n v="0.82"/>
    <n v="9.8000000000000007"/>
    <n v="519253.00000000006"/>
    <x v="1"/>
  </r>
  <r>
    <n v="2016"/>
    <s v="SUB"/>
    <s v="Coal"/>
    <n v="28788"/>
    <n v="18.600000000000001"/>
    <n v="535456.80000000005"/>
    <n v="0.31"/>
    <n v="4.5"/>
    <n v="129546"/>
    <x v="0"/>
  </r>
  <r>
    <n v="2016"/>
    <s v="BIT"/>
    <s v="Coal"/>
    <n v="24713"/>
    <n v="24.984000000000002"/>
    <n v="617429.59200000006"/>
    <n v="3.31"/>
    <n v="9.2899999999999991"/>
    <n v="229583.77"/>
    <x v="0"/>
  </r>
  <r>
    <n v="2016"/>
    <s v="BIT"/>
    <s v="Coal"/>
    <n v="5578"/>
    <n v="24.504000000000001"/>
    <n v="136683.31200000001"/>
    <n v="3.44"/>
    <n v="10.99"/>
    <n v="61302.22"/>
    <x v="0"/>
  </r>
  <r>
    <n v="2016"/>
    <s v="BIT"/>
    <s v="Coal"/>
    <n v="8385"/>
    <n v="23.558"/>
    <n v="197533.83"/>
    <n v="2.88"/>
    <n v="12.66"/>
    <n v="106154.1"/>
    <x v="0"/>
  </r>
  <r>
    <n v="2016"/>
    <s v="BIT"/>
    <s v="Coal"/>
    <n v="25426"/>
    <n v="25.114000000000001"/>
    <n v="638548.56400000001"/>
    <n v="3.34"/>
    <n v="9.42"/>
    <n v="239512.91999999998"/>
    <x v="0"/>
  </r>
  <r>
    <n v="2016"/>
    <s v="BIT"/>
    <s v="Coal"/>
    <n v="6780"/>
    <n v="24.41"/>
    <n v="165499.79999999999"/>
    <n v="3.59"/>
    <n v="11.02"/>
    <n v="74715.599999999991"/>
    <x v="0"/>
  </r>
  <r>
    <n v="2016"/>
    <s v="BIT"/>
    <s v="Coal"/>
    <n v="20075"/>
    <n v="25.14"/>
    <n v="504685.5"/>
    <n v="3.04"/>
    <n v="9.44"/>
    <n v="189508"/>
    <x v="0"/>
  </r>
  <r>
    <n v="2016"/>
    <s v="BIT"/>
    <s v="Coal"/>
    <n v="28980"/>
    <n v="25.096"/>
    <n v="727282.08"/>
    <n v="3"/>
    <n v="9.57"/>
    <n v="277338.60000000003"/>
    <x v="0"/>
  </r>
  <r>
    <n v="2016"/>
    <s v="BIT"/>
    <s v="Coal"/>
    <n v="28980"/>
    <n v="25.096"/>
    <n v="727282.08"/>
    <n v="3"/>
    <n v="9.57"/>
    <n v="277338.60000000003"/>
    <x v="0"/>
  </r>
  <r>
    <n v="2016"/>
    <s v="BIT"/>
    <s v="Coal"/>
    <n v="20075"/>
    <n v="25.14"/>
    <n v="504685.5"/>
    <n v="3.04"/>
    <n v="9.44"/>
    <n v="189508"/>
    <x v="0"/>
  </r>
  <r>
    <n v="2016"/>
    <s v="BIT"/>
    <s v="Coal"/>
    <n v="4526"/>
    <n v="26.302"/>
    <n v="119042.852"/>
    <n v="2.63"/>
    <n v="7.91"/>
    <n v="35800.660000000003"/>
    <x v="0"/>
  </r>
  <r>
    <n v="2016"/>
    <s v="BIT"/>
    <s v="Coal"/>
    <n v="24591"/>
    <n v="25.064"/>
    <n v="616348.82400000002"/>
    <n v="3.26"/>
    <n v="9.64"/>
    <n v="237057.24000000002"/>
    <x v="0"/>
  </r>
  <r>
    <n v="2016"/>
    <s v="BIT"/>
    <s v="Coal"/>
    <n v="19332"/>
    <n v="25.138000000000002"/>
    <n v="485967.81600000005"/>
    <n v="3.05"/>
    <n v="9.5"/>
    <n v="183654"/>
    <x v="0"/>
  </r>
  <r>
    <n v="2016"/>
    <s v="BIT"/>
    <s v="Coal"/>
    <n v="12908"/>
    <n v="26.027999999999999"/>
    <n v="335969.424"/>
    <n v="2.89"/>
    <n v="8.1999999999999993"/>
    <n v="105845.59999999999"/>
    <x v="0"/>
  </r>
  <r>
    <n v="2016"/>
    <s v="BIT"/>
    <s v="Coal"/>
    <n v="13718"/>
    <n v="25.116"/>
    <n v="344541.288"/>
    <n v="3.03"/>
    <n v="9.5"/>
    <n v="130321"/>
    <x v="0"/>
  </r>
  <r>
    <n v="2016"/>
    <s v="BIT"/>
    <s v="Coal"/>
    <n v="17424"/>
    <n v="25.076000000000001"/>
    <n v="436924.22399999999"/>
    <n v="3.03"/>
    <n v="9.5"/>
    <n v="165528"/>
    <x v="0"/>
  </r>
  <r>
    <n v="2016"/>
    <s v="BIT"/>
    <s v="Coal"/>
    <n v="79819"/>
    <n v="25.277999999999999"/>
    <n v="2017664.6819999998"/>
    <n v="3.54"/>
    <n v="9.4"/>
    <n v="750298.6"/>
    <x v="0"/>
  </r>
  <r>
    <n v="2016"/>
    <s v="BIT"/>
    <s v="Coal"/>
    <n v="61377"/>
    <n v="22.196000000000002"/>
    <n v="1362323.892"/>
    <n v="3.13"/>
    <n v="8.9"/>
    <n v="546255.30000000005"/>
    <x v="0"/>
  </r>
  <r>
    <n v="2016"/>
    <s v="BIT"/>
    <s v="Coal"/>
    <n v="17749"/>
    <n v="23.236000000000001"/>
    <n v="412415.76400000002"/>
    <n v="2.94"/>
    <n v="8.1"/>
    <n v="143766.9"/>
    <x v="0"/>
  </r>
  <r>
    <n v="2016"/>
    <s v="BIT"/>
    <s v="Coal"/>
    <n v="13595"/>
    <n v="22.95"/>
    <n v="312005.25"/>
    <n v="0.49"/>
    <n v="8.8000000000000007"/>
    <n v="119636.00000000001"/>
    <x v="0"/>
  </r>
  <r>
    <n v="2016"/>
    <s v="BIT"/>
    <s v="Coal"/>
    <n v="62392"/>
    <n v="23.04"/>
    <n v="1437511.6799999999"/>
    <n v="0.42"/>
    <n v="6.8"/>
    <n v="424265.6"/>
    <x v="0"/>
  </r>
  <r>
    <n v="2016"/>
    <s v="BIT"/>
    <s v="Coal"/>
    <n v="81254"/>
    <n v="23.46"/>
    <n v="1906218.84"/>
    <n v="3.62"/>
    <n v="12"/>
    <n v="975048"/>
    <x v="0"/>
  </r>
  <r>
    <n v="2016"/>
    <s v="BIT"/>
    <s v="Coal"/>
    <n v="43392"/>
    <n v="23.396000000000001"/>
    <n v="1015199.2320000001"/>
    <n v="2.09"/>
    <n v="9.73"/>
    <n v="422204.16000000003"/>
    <x v="0"/>
  </r>
  <r>
    <n v="2016"/>
    <s v="BIT"/>
    <s v="Coal"/>
    <n v="33522"/>
    <n v="23.904"/>
    <n v="801309.88800000004"/>
    <n v="2.5499999999999998"/>
    <n v="9.66"/>
    <n v="323822.52"/>
    <x v="0"/>
  </r>
  <r>
    <n v="2016"/>
    <s v="BIT"/>
    <s v="Coal"/>
    <n v="25354"/>
    <n v="23.69"/>
    <n v="600636.26"/>
    <n v="2.65"/>
    <n v="8.5"/>
    <n v="215509"/>
    <x v="0"/>
  </r>
  <r>
    <n v="2016"/>
    <s v="BIT"/>
    <s v="Coal"/>
    <n v="39617"/>
    <n v="23.79"/>
    <n v="942488.42999999993"/>
    <n v="2.79"/>
    <n v="8.1"/>
    <n v="320897.7"/>
    <x v="0"/>
  </r>
  <r>
    <n v="2016"/>
    <s v="BIT"/>
    <s v="Coal"/>
    <n v="3526"/>
    <n v="23.69"/>
    <n v="83530.94"/>
    <n v="2.48"/>
    <n v="7.5"/>
    <n v="26445"/>
    <x v="0"/>
  </r>
  <r>
    <n v="2016"/>
    <s v="BIT"/>
    <s v="Coal"/>
    <n v="33027"/>
    <n v="23.74"/>
    <n v="784060.98"/>
    <n v="2.81"/>
    <n v="8.1"/>
    <n v="267518.7"/>
    <x v="0"/>
  </r>
  <r>
    <n v="2016"/>
    <s v="BIT"/>
    <s v="Coal"/>
    <n v="110660"/>
    <n v="25.05"/>
    <n v="2772033"/>
    <n v="3.05"/>
    <n v="9.5"/>
    <n v="1051270"/>
    <x v="0"/>
  </r>
  <r>
    <n v="2016"/>
    <s v="BIT"/>
    <s v="Coal"/>
    <n v="29355"/>
    <n v="23.65"/>
    <n v="694245.75"/>
    <n v="2.5"/>
    <n v="7.8"/>
    <n v="228969"/>
    <x v="0"/>
  </r>
  <r>
    <n v="2016"/>
    <s v="BIT"/>
    <s v="Coal"/>
    <n v="1633"/>
    <n v="25.1"/>
    <n v="40988.300000000003"/>
    <n v="3.02"/>
    <n v="9.4"/>
    <n v="15350.2"/>
    <x v="0"/>
  </r>
  <r>
    <n v="2016"/>
    <s v="BIT"/>
    <s v="Coal"/>
    <n v="8667"/>
    <n v="23.61"/>
    <n v="204627.87"/>
    <n v="2.79"/>
    <n v="8.5"/>
    <n v="73669.5"/>
    <x v="0"/>
  </r>
  <r>
    <n v="2016"/>
    <s v="BIT"/>
    <s v="Coal"/>
    <n v="1795"/>
    <n v="24.66"/>
    <n v="44264.7"/>
    <n v="1.04"/>
    <n v="10.9"/>
    <n v="19565.5"/>
    <x v="0"/>
  </r>
  <r>
    <n v="2016"/>
    <s v="BIT"/>
    <s v="Coal"/>
    <n v="4761"/>
    <n v="23.66"/>
    <n v="112645.26"/>
    <n v="1.39"/>
    <n v="10.199999999999999"/>
    <n v="48562.2"/>
    <x v="0"/>
  </r>
  <r>
    <n v="2016"/>
    <s v="BIT"/>
    <s v="Coal"/>
    <n v="95113"/>
    <n v="25.78"/>
    <n v="2452013.14"/>
    <n v="2.79"/>
    <n v="7.7"/>
    <n v="732370.1"/>
    <x v="0"/>
  </r>
  <r>
    <n v="2016"/>
    <s v="BIT"/>
    <s v="Coal"/>
    <n v="3468"/>
    <n v="23.67"/>
    <n v="82087.560000000012"/>
    <n v="2.64"/>
    <n v="8.8000000000000007"/>
    <n v="30518.400000000001"/>
    <x v="0"/>
  </r>
  <r>
    <n v="2016"/>
    <s v="BIT"/>
    <s v="Coal"/>
    <n v="3077"/>
    <n v="22.89"/>
    <n v="70432.53"/>
    <n v="1.22"/>
    <n v="12"/>
    <n v="36924"/>
    <x v="0"/>
  </r>
  <r>
    <n v="2016"/>
    <s v="BIT"/>
    <s v="Coal"/>
    <n v="6526"/>
    <n v="23.63"/>
    <n v="154209.38"/>
    <n v="1.28"/>
    <n v="11.9"/>
    <n v="77659.400000000009"/>
    <x v="0"/>
  </r>
  <r>
    <n v="2016"/>
    <s v="BIT"/>
    <s v="Coal"/>
    <n v="6543"/>
    <n v="16.78"/>
    <n v="109791.54000000001"/>
    <n v="1.75"/>
    <n v="28.6"/>
    <n v="187129.80000000002"/>
    <x v="0"/>
  </r>
  <r>
    <n v="2016"/>
    <s v="BIT"/>
    <s v="Coal"/>
    <n v="6126"/>
    <n v="23.75"/>
    <n v="145492.5"/>
    <n v="2.33"/>
    <n v="14.5"/>
    <n v="88827"/>
    <x v="0"/>
  </r>
  <r>
    <n v="2016"/>
    <s v="BIT"/>
    <s v="Coal"/>
    <n v="15242"/>
    <n v="26.03"/>
    <n v="396749.26"/>
    <n v="2.94"/>
    <n v="8.6999999999999993"/>
    <n v="132605.4"/>
    <x v="0"/>
  </r>
  <r>
    <n v="2016"/>
    <s v="BIT"/>
    <s v="Coal"/>
    <n v="38827"/>
    <n v="25.08"/>
    <n v="973781.15999999992"/>
    <n v="3.44"/>
    <n v="10"/>
    <n v="388270"/>
    <x v="0"/>
  </r>
  <r>
    <n v="2016"/>
    <s v="BIT"/>
    <s v="Coal"/>
    <n v="30145"/>
    <n v="25.74"/>
    <n v="775932.29999999993"/>
    <n v="2.62"/>
    <n v="8"/>
    <n v="241160"/>
    <x v="0"/>
  </r>
  <r>
    <n v="2016"/>
    <s v="BIT"/>
    <s v="Coal"/>
    <n v="76817"/>
    <n v="25.16"/>
    <n v="1932715.72"/>
    <n v="2.89"/>
    <n v="9.4"/>
    <n v="722079.8"/>
    <x v="0"/>
  </r>
  <r>
    <n v="2016"/>
    <s v="BIT"/>
    <s v="Coal"/>
    <n v="27558"/>
    <n v="26.18"/>
    <n v="721468.44"/>
    <n v="2.61"/>
    <n v="7.8"/>
    <n v="214952.4"/>
    <x v="0"/>
  </r>
  <r>
    <n v="2016"/>
    <s v="SUB"/>
    <s v="Coal"/>
    <n v="15223"/>
    <n v="17.920000000000002"/>
    <n v="272796.16000000003"/>
    <n v="0.32"/>
    <n v="4.5999999999999996"/>
    <n v="70025.799999999988"/>
    <x v="0"/>
  </r>
  <r>
    <n v="2016"/>
    <s v="BIT"/>
    <s v="Coal"/>
    <n v="173244"/>
    <n v="25.347999999999999"/>
    <n v="4391388.9119999995"/>
    <n v="4.62"/>
    <n v="9.1999999999999993"/>
    <n v="1593844.7999999998"/>
    <x v="0"/>
  </r>
  <r>
    <n v="2016"/>
    <s v="SUB"/>
    <s v="Coal"/>
    <n v="163954"/>
    <n v="17.058"/>
    <n v="2796727.3319999999"/>
    <n v="0.24"/>
    <n v="4.7"/>
    <n v="770583.8"/>
    <x v="0"/>
  </r>
  <r>
    <n v="2016"/>
    <s v="SUB"/>
    <s v="Coal"/>
    <n v="65082"/>
    <n v="17.760000000000002"/>
    <n v="1155856.32"/>
    <n v="0.25"/>
    <n v="5.0999999999999996"/>
    <n v="331918.19999999995"/>
    <x v="0"/>
  </r>
  <r>
    <n v="2016"/>
    <s v="SUB"/>
    <s v="Coal"/>
    <n v="32440"/>
    <n v="17.396000000000001"/>
    <n v="564326.24"/>
    <n v="0.19"/>
    <n v="4.7"/>
    <n v="152468"/>
    <x v="0"/>
  </r>
  <r>
    <n v="2016"/>
    <s v="SUB"/>
    <s v="Coal"/>
    <n v="15475"/>
    <n v="17.484000000000002"/>
    <n v="270564.90000000002"/>
    <n v="0.21"/>
    <n v="4.5999999999999996"/>
    <n v="71185"/>
    <x v="0"/>
  </r>
  <r>
    <n v="2016"/>
    <s v="SUB"/>
    <s v="Coal"/>
    <n v="168230"/>
    <n v="17.274000000000001"/>
    <n v="2906005.02"/>
    <n v="0.21"/>
    <n v="4.6100000000000003"/>
    <n v="775540.3"/>
    <x v="0"/>
  </r>
  <r>
    <n v="2016"/>
    <s v="BIT"/>
    <s v="Coal"/>
    <n v="14016"/>
    <n v="26"/>
    <n v="364416"/>
    <n v="2.94"/>
    <n v="8.3000000000000007"/>
    <n v="116332.8"/>
    <x v="0"/>
  </r>
  <r>
    <n v="2016"/>
    <s v="BIT"/>
    <s v="Coal"/>
    <n v="17708"/>
    <n v="24"/>
    <n v="424992"/>
    <n v="2.2799999999999998"/>
    <n v="14"/>
    <n v="247912"/>
    <x v="0"/>
  </r>
  <r>
    <n v="2016"/>
    <s v="BIT"/>
    <s v="Coal"/>
    <n v="50970"/>
    <n v="25"/>
    <n v="1274250"/>
    <n v="2.2599999999999998"/>
    <n v="14.7"/>
    <n v="749259"/>
    <x v="0"/>
  </r>
  <r>
    <n v="2016"/>
    <s v="BIT"/>
    <s v="Coal"/>
    <n v="108942"/>
    <n v="26"/>
    <n v="2832492"/>
    <n v="2.76"/>
    <n v="7.7"/>
    <n v="838853.4"/>
    <x v="0"/>
  </r>
  <r>
    <n v="2016"/>
    <s v="BIT"/>
    <s v="Coal"/>
    <n v="12200"/>
    <n v="24"/>
    <n v="292800"/>
    <n v="2.74"/>
    <n v="16.600000000000001"/>
    <n v="202520.00000000003"/>
    <x v="0"/>
  </r>
  <r>
    <n v="2016"/>
    <s v="BIT"/>
    <s v="Coal"/>
    <n v="4544"/>
    <n v="25"/>
    <n v="113600"/>
    <n v="2.2799999999999998"/>
    <n v="14.6"/>
    <n v="66342.399999999994"/>
    <x v="0"/>
  </r>
  <r>
    <n v="2016"/>
    <s v="BIT"/>
    <s v="Coal"/>
    <n v="9474"/>
    <n v="24"/>
    <n v="227376"/>
    <n v="2.37"/>
    <n v="11.7"/>
    <n v="110845.79999999999"/>
    <x v="0"/>
  </r>
  <r>
    <n v="2016"/>
    <s v="BIT"/>
    <s v="Coal"/>
    <n v="8311"/>
    <n v="24"/>
    <n v="199464"/>
    <n v="1.56"/>
    <n v="13.6"/>
    <n v="113029.59999999999"/>
    <x v="0"/>
  </r>
  <r>
    <n v="2016"/>
    <s v="BIT"/>
    <s v="Coal"/>
    <n v="7164"/>
    <n v="25"/>
    <n v="179100"/>
    <n v="2.2200000000000002"/>
    <n v="12.3"/>
    <n v="88117.200000000012"/>
    <x v="0"/>
  </r>
  <r>
    <n v="2016"/>
    <s v="BIT"/>
    <s v="Coal"/>
    <n v="6866"/>
    <n v="24"/>
    <n v="164784"/>
    <n v="2.37"/>
    <n v="13.3"/>
    <n v="91317.8"/>
    <x v="0"/>
  </r>
  <r>
    <n v="2016"/>
    <s v="BIT"/>
    <s v="Coal"/>
    <n v="5534"/>
    <n v="24"/>
    <n v="132816"/>
    <n v="2.2799999999999998"/>
    <n v="14.1"/>
    <n v="78029.399999999994"/>
    <x v="0"/>
  </r>
  <r>
    <n v="2016"/>
    <s v="WC"/>
    <s v="Coal"/>
    <n v="202343"/>
    <n v="12.8"/>
    <n v="2589990.4000000004"/>
    <n v="3.09"/>
    <n v="45.4"/>
    <n v="9186372.1999999993"/>
    <x v="0"/>
  </r>
  <r>
    <n v="2016"/>
    <s v="BIT"/>
    <s v="Coal"/>
    <n v="30304"/>
    <n v="25.885000000000002"/>
    <n v="784419.04"/>
    <n v="3.03"/>
    <n v="8.4"/>
    <n v="254553.60000000001"/>
    <x v="0"/>
  </r>
  <r>
    <n v="2016"/>
    <s v="BIT"/>
    <s v="Coal"/>
    <n v="91978"/>
    <n v="26.364999999999998"/>
    <n v="2424999.9699999997"/>
    <n v="3.47"/>
    <n v="7.4"/>
    <n v="680637.20000000007"/>
    <x v="0"/>
  </r>
  <r>
    <n v="2016"/>
    <s v="BIT"/>
    <s v="Coal"/>
    <n v="76207"/>
    <n v="26.303000000000001"/>
    <n v="2004472.7210000001"/>
    <n v="3.48"/>
    <n v="7.6"/>
    <n v="579173.19999999995"/>
    <x v="0"/>
  </r>
  <r>
    <n v="2016"/>
    <s v="BIT"/>
    <s v="Coal"/>
    <n v="15722"/>
    <n v="26.044"/>
    <n v="409463.76799999998"/>
    <n v="3.03"/>
    <n v="8.1"/>
    <n v="127348.2"/>
    <x v="0"/>
  </r>
  <r>
    <n v="2016"/>
    <s v="BIT"/>
    <s v="Coal"/>
    <n v="14354"/>
    <n v="24.34"/>
    <n v="349376.36"/>
    <n v="2.2999999999999998"/>
    <n v="9.8000000000000007"/>
    <n v="140669.20000000001"/>
    <x v="0"/>
  </r>
  <r>
    <n v="2016"/>
    <s v="BIT"/>
    <s v="Coal"/>
    <n v="26212"/>
    <n v="25.02"/>
    <n v="655824.24"/>
    <n v="1.29"/>
    <n v="10.4"/>
    <n v="272604.79999999999"/>
    <x v="0"/>
  </r>
  <r>
    <n v="2016"/>
    <s v="BIT"/>
    <s v="Coal"/>
    <n v="13154"/>
    <n v="25.47"/>
    <n v="335032.38"/>
    <n v="1.38"/>
    <n v="9.9"/>
    <n v="130224.6"/>
    <x v="0"/>
  </r>
  <r>
    <n v="2016"/>
    <s v="BIT"/>
    <s v="Coal"/>
    <n v="13024"/>
    <n v="25.26"/>
    <n v="328986.24000000005"/>
    <n v="0.77"/>
    <n v="9.1"/>
    <n v="118518.39999999999"/>
    <x v="0"/>
  </r>
  <r>
    <n v="2016"/>
    <s v="BIT"/>
    <s v="Coal"/>
    <n v="24059"/>
    <n v="25.56"/>
    <n v="614948.03999999992"/>
    <n v="0.95"/>
    <n v="10.199999999999999"/>
    <n v="245401.8"/>
    <x v="0"/>
  </r>
  <r>
    <n v="2016"/>
    <s v="BIT"/>
    <s v="Coal"/>
    <n v="121"/>
    <n v="26.41"/>
    <n v="3195.61"/>
    <n v="0.76"/>
    <n v="7.5"/>
    <n v="907.5"/>
    <x v="0"/>
  </r>
  <r>
    <n v="2016"/>
    <s v="BIT"/>
    <s v="Coal"/>
    <n v="12812"/>
    <n v="25.61"/>
    <n v="328115.32"/>
    <n v="0.95"/>
    <n v="8.4"/>
    <n v="107620.8"/>
    <x v="0"/>
  </r>
  <r>
    <n v="2016"/>
    <s v="BIT"/>
    <s v="Coal"/>
    <n v="13009"/>
    <n v="25.49"/>
    <n v="331599.40999999997"/>
    <n v="1.54"/>
    <n v="8.3000000000000007"/>
    <n v="107974.70000000001"/>
    <x v="0"/>
  </r>
  <r>
    <n v="2016"/>
    <s v="BIT"/>
    <s v="Coal"/>
    <n v="23460"/>
    <n v="25.99"/>
    <n v="609725.39999999991"/>
    <n v="2.65"/>
    <n v="7.6"/>
    <n v="178296"/>
    <x v="0"/>
  </r>
  <r>
    <n v="2016"/>
    <s v="BIT"/>
    <s v="Coal"/>
    <n v="12877"/>
    <n v="25.51"/>
    <n v="328492.27"/>
    <n v="1.2"/>
    <n v="11.3"/>
    <n v="145510.1"/>
    <x v="0"/>
  </r>
  <r>
    <n v="2016"/>
    <s v="BIT"/>
    <s v="Coal"/>
    <n v="12844"/>
    <n v="25.2"/>
    <n v="323668.8"/>
    <n v="0.97"/>
    <n v="9.3000000000000007"/>
    <n v="119449.20000000001"/>
    <x v="0"/>
  </r>
  <r>
    <n v="2016"/>
    <s v="BIT"/>
    <s v="Coal"/>
    <n v="52849"/>
    <n v="25.69"/>
    <n v="1357690.81"/>
    <n v="0.84"/>
    <n v="9.1"/>
    <n v="480925.89999999997"/>
    <x v="0"/>
  </r>
  <r>
    <n v="2016"/>
    <s v="BIT"/>
    <s v="Coal"/>
    <n v="13049"/>
    <n v="25.03"/>
    <n v="326616.47000000003"/>
    <n v="0.83"/>
    <n v="9.1"/>
    <n v="118745.9"/>
    <x v="0"/>
  </r>
  <r>
    <n v="2016"/>
    <s v="BIT"/>
    <s v="Coal"/>
    <n v="12716"/>
    <n v="25.53"/>
    <n v="324639.48000000004"/>
    <n v="0.55000000000000004"/>
    <n v="6.7"/>
    <n v="85197.2"/>
    <x v="0"/>
  </r>
  <r>
    <n v="2016"/>
    <s v="BIT"/>
    <s v="Coal"/>
    <n v="451"/>
    <n v="26.2"/>
    <n v="11816.199999999999"/>
    <n v="0.82"/>
    <n v="8"/>
    <n v="3608"/>
    <x v="0"/>
  </r>
  <r>
    <n v="2016"/>
    <s v="BIT"/>
    <s v="Coal"/>
    <n v="57827"/>
    <n v="23"/>
    <n v="1330021"/>
    <n v="2.75"/>
    <n v="7"/>
    <n v="404789"/>
    <x v="0"/>
  </r>
  <r>
    <n v="2016"/>
    <s v="BIT"/>
    <s v="Coal"/>
    <n v="11720"/>
    <n v="24.468"/>
    <n v="286764.96000000002"/>
    <n v="0.91"/>
    <n v="11.2"/>
    <n v="131264"/>
    <x v="0"/>
  </r>
  <r>
    <n v="2016"/>
    <s v="BIT"/>
    <s v="Coal"/>
    <n v="23361"/>
    <n v="25.513999999999999"/>
    <n v="596032.554"/>
    <n v="1.22"/>
    <n v="9.1999999999999993"/>
    <n v="214921.19999999998"/>
    <x v="0"/>
  </r>
  <r>
    <n v="2016"/>
    <s v="BIT"/>
    <s v="Coal"/>
    <n v="11577"/>
    <n v="24.617999999999999"/>
    <n v="285002.58600000001"/>
    <n v="0.74"/>
    <n v="12.5"/>
    <n v="144712.5"/>
    <x v="0"/>
  </r>
  <r>
    <n v="2016"/>
    <s v="BIT"/>
    <s v="Coal"/>
    <n v="318"/>
    <n v="24.524000000000001"/>
    <n v="7798.6320000000005"/>
    <n v="0.78"/>
    <n v="11.2"/>
    <n v="3561.6"/>
    <x v="0"/>
  </r>
  <r>
    <n v="2016"/>
    <s v="BIT"/>
    <s v="Coal"/>
    <n v="11509"/>
    <n v="24.474"/>
    <n v="281671.266"/>
    <n v="1.18"/>
    <n v="11.9"/>
    <n v="136957.1"/>
    <x v="0"/>
  </r>
  <r>
    <n v="2016"/>
    <s v="BIT"/>
    <s v="Coal"/>
    <n v="83714"/>
    <n v="23.724"/>
    <n v="1986030.936"/>
    <n v="2.84"/>
    <n v="8.1"/>
    <n v="678083.4"/>
    <x v="0"/>
  </r>
  <r>
    <n v="2016"/>
    <s v="BIT"/>
    <s v="Coal"/>
    <n v="51974"/>
    <n v="23"/>
    <n v="1195402"/>
    <n v="3.1"/>
    <n v="8.5"/>
    <n v="441779"/>
    <x v="0"/>
  </r>
  <r>
    <n v="2016"/>
    <s v="BIT"/>
    <s v="Coal"/>
    <n v="128004"/>
    <n v="23.952000000000002"/>
    <n v="3065951.8080000002"/>
    <n v="2.58"/>
    <n v="7.5"/>
    <n v="960030"/>
    <x v="0"/>
  </r>
  <r>
    <n v="2016"/>
    <s v="BIT"/>
    <s v="Coal"/>
    <n v="61670"/>
    <n v="22.1"/>
    <n v="1362907"/>
    <n v="2.56"/>
    <n v="9.5"/>
    <n v="585865"/>
    <x v="0"/>
  </r>
  <r>
    <n v="2016"/>
    <s v="BIT"/>
    <s v="Coal"/>
    <n v="58217"/>
    <n v="25.012"/>
    <n v="1456123.6040000001"/>
    <n v="3.15"/>
    <n v="6.8"/>
    <n v="395875.6"/>
    <x v="0"/>
  </r>
  <r>
    <n v="2016"/>
    <s v="BIT"/>
    <s v="Coal"/>
    <n v="37627"/>
    <n v="23"/>
    <n v="865421"/>
    <n v="2.75"/>
    <n v="7"/>
    <n v="263389"/>
    <x v="0"/>
  </r>
  <r>
    <n v="2016"/>
    <s v="SUB"/>
    <s v="Coal"/>
    <n v="116070"/>
    <n v="17.931999999999999"/>
    <n v="2081367.2399999998"/>
    <n v="0.26"/>
    <n v="5.0999999999999996"/>
    <n v="591957"/>
    <x v="0"/>
  </r>
  <r>
    <n v="2016"/>
    <s v="SUB"/>
    <s v="Coal"/>
    <n v="27951"/>
    <n v="17.738"/>
    <n v="495794.83799999999"/>
    <n v="0.31"/>
    <n v="5.3"/>
    <n v="148140.29999999999"/>
    <x v="0"/>
  </r>
  <r>
    <n v="2016"/>
    <s v="SUB"/>
    <s v="Coal"/>
    <n v="120817"/>
    <n v="16.72"/>
    <n v="2020060.2399999998"/>
    <n v="0.36"/>
    <n v="4.9000000000000004"/>
    <n v="592003.30000000005"/>
    <x v="0"/>
  </r>
  <r>
    <n v="2016"/>
    <s v="SUB"/>
    <s v="Coal"/>
    <n v="255245"/>
    <n v="16.66"/>
    <n v="4252381.7"/>
    <n v="0.36"/>
    <n v="5.9"/>
    <n v="1505945.5"/>
    <x v="0"/>
  </r>
  <r>
    <n v="2016"/>
    <s v="SUB"/>
    <s v="Coal"/>
    <n v="196636"/>
    <n v="16.45"/>
    <n v="3234662.1999999997"/>
    <n v="0.35"/>
    <n v="5.2"/>
    <n v="1022507.2000000001"/>
    <x v="0"/>
  </r>
  <r>
    <n v="2016"/>
    <s v="SUB"/>
    <s v="Coal"/>
    <n v="126296"/>
    <n v="17.12"/>
    <n v="2162187.52"/>
    <n v="0.24"/>
    <n v="4.5"/>
    <n v="568332"/>
    <x v="0"/>
  </r>
  <r>
    <n v="2016"/>
    <s v="SUB"/>
    <s v="Coal"/>
    <n v="150892"/>
    <n v="17.920000000000002"/>
    <n v="2703984.6400000001"/>
    <n v="0.25"/>
    <n v="5"/>
    <n v="754460"/>
    <x v="0"/>
  </r>
  <r>
    <n v="2016"/>
    <s v="SUB"/>
    <s v="Coal"/>
    <n v="266089"/>
    <n v="16.52"/>
    <n v="4395790.28"/>
    <n v="0.4"/>
    <n v="5.2"/>
    <n v="1383662.8"/>
    <x v="0"/>
  </r>
  <r>
    <n v="2016"/>
    <s v="LIG"/>
    <s v="Coal"/>
    <n v="156126"/>
    <n v="13.39"/>
    <n v="2090527.1400000001"/>
    <n v="0.6"/>
    <n v="16.7"/>
    <n v="2607304.1999999997"/>
    <x v="1"/>
  </r>
  <r>
    <n v="2016"/>
    <s v="BIT"/>
    <s v="Coal"/>
    <n v="11715"/>
    <n v="25.707999999999998"/>
    <n v="301169.21999999997"/>
    <n v="0.96"/>
    <n v="9.6"/>
    <n v="112464"/>
    <x v="0"/>
  </r>
  <r>
    <n v="2016"/>
    <s v="BIT"/>
    <s v="Coal"/>
    <n v="23676"/>
    <n v="25.573"/>
    <n v="605466.348"/>
    <n v="0.8"/>
    <n v="7.9"/>
    <n v="187040.4"/>
    <x v="0"/>
  </r>
  <r>
    <n v="2016"/>
    <s v="BIT"/>
    <s v="Coal"/>
    <n v="11872"/>
    <n v="25.088000000000001"/>
    <n v="297844.73600000003"/>
    <n v="0.79"/>
    <n v="9.8000000000000007"/>
    <n v="116345.60000000001"/>
    <x v="0"/>
  </r>
  <r>
    <n v="2016"/>
    <s v="BIT"/>
    <s v="Coal"/>
    <n v="12056"/>
    <n v="24.902000000000001"/>
    <n v="300218.51199999999"/>
    <n v="0.99"/>
    <n v="11.1"/>
    <n v="133821.6"/>
    <x v="0"/>
  </r>
  <r>
    <n v="2016"/>
    <s v="BIT"/>
    <s v="Coal"/>
    <n v="11823"/>
    <n v="24.216000000000001"/>
    <n v="286305.76800000004"/>
    <n v="0.73"/>
    <n v="12.5"/>
    <n v="147787.5"/>
    <x v="0"/>
  </r>
  <r>
    <n v="2016"/>
    <s v="BIT"/>
    <s v="Coal"/>
    <n v="11803"/>
    <n v="25.02"/>
    <n v="295311.06"/>
    <n v="0.71"/>
    <n v="11.9"/>
    <n v="140455.70000000001"/>
    <x v="0"/>
  </r>
  <r>
    <n v="2016"/>
    <s v="BIT"/>
    <s v="Coal"/>
    <n v="47712"/>
    <n v="26.100999999999999"/>
    <n v="1245330.912"/>
    <n v="1.2"/>
    <n v="7.8"/>
    <n v="372153.59999999998"/>
    <x v="0"/>
  </r>
  <r>
    <n v="2016"/>
    <s v="BIT"/>
    <s v="Coal"/>
    <n v="11979"/>
    <n v="25.97"/>
    <n v="311094.63"/>
    <n v="2.9"/>
    <n v="7.7"/>
    <n v="92238.3"/>
    <x v="0"/>
  </r>
  <r>
    <n v="2016"/>
    <s v="BIT"/>
    <s v="Coal"/>
    <n v="11982"/>
    <n v="25.911999999999999"/>
    <n v="310477.58399999997"/>
    <n v="2.88"/>
    <n v="7.7"/>
    <n v="92261.400000000009"/>
    <x v="0"/>
  </r>
  <r>
    <n v="2016"/>
    <s v="BIT"/>
    <s v="Coal"/>
    <n v="23866"/>
    <n v="26.245000000000001"/>
    <n v="626363.17000000004"/>
    <n v="2.85"/>
    <n v="7.6"/>
    <n v="181381.6"/>
    <x v="0"/>
  </r>
  <r>
    <n v="2016"/>
    <s v="BIT"/>
    <s v="Coal"/>
    <n v="21360"/>
    <n v="25.963000000000001"/>
    <n v="554569.68000000005"/>
    <n v="1.94"/>
    <n v="7.8"/>
    <n v="166608"/>
    <x v="0"/>
  </r>
  <r>
    <n v="2016"/>
    <s v="BIT"/>
    <s v="Coal"/>
    <n v="23603"/>
    <n v="26.401"/>
    <n v="623142.80299999996"/>
    <n v="1.64"/>
    <n v="7.9"/>
    <n v="186463.7"/>
    <x v="0"/>
  </r>
  <r>
    <n v="2016"/>
    <s v="BIT"/>
    <s v="Coal"/>
    <n v="11771"/>
    <n v="25.852"/>
    <n v="304303.89199999999"/>
    <n v="0.56999999999999995"/>
    <n v="6.7"/>
    <n v="78865.7"/>
    <x v="0"/>
  </r>
  <r>
    <n v="2016"/>
    <s v="SUB"/>
    <s v="Coal"/>
    <n v="321243"/>
    <n v="17.28"/>
    <n v="5551079.04"/>
    <n v="0.43"/>
    <n v="10.1"/>
    <n v="3244554.3"/>
    <x v="0"/>
  </r>
  <r>
    <n v="2016"/>
    <s v="SUB"/>
    <s v="Coal"/>
    <n v="88025"/>
    <n v="16.440000000000001"/>
    <n v="1447131"/>
    <n v="0.48"/>
    <n v="5.3"/>
    <n v="466532.5"/>
    <x v="0"/>
  </r>
  <r>
    <n v="2016"/>
    <s v="BIT"/>
    <s v="Coal"/>
    <n v="22666"/>
    <n v="24.17"/>
    <n v="547837.22000000009"/>
    <n v="0.78"/>
    <n v="14.34"/>
    <n v="325030.44"/>
    <x v="0"/>
  </r>
  <r>
    <n v="2016"/>
    <s v="BIT"/>
    <s v="Coal"/>
    <n v="7248"/>
    <n v="24.074000000000002"/>
    <n v="174488.35200000001"/>
    <n v="0.82"/>
    <n v="12.55"/>
    <n v="90962.400000000009"/>
    <x v="0"/>
  </r>
  <r>
    <n v="2016"/>
    <s v="BIT"/>
    <s v="Coal"/>
    <n v="7248"/>
    <n v="24.074000000000002"/>
    <n v="174488.35200000001"/>
    <n v="0.82"/>
    <n v="12.55"/>
    <n v="90962.400000000009"/>
    <x v="0"/>
  </r>
  <r>
    <n v="2016"/>
    <s v="BIT"/>
    <s v="Coal"/>
    <n v="36195"/>
    <n v="24.824000000000002"/>
    <n v="898504.68"/>
    <n v="0.9"/>
    <n v="11.78"/>
    <n v="426377.1"/>
    <x v="0"/>
  </r>
  <r>
    <n v="2016"/>
    <s v="BIT"/>
    <s v="Coal"/>
    <n v="32852"/>
    <n v="24.853999999999999"/>
    <n v="816503.60800000001"/>
    <n v="0.85"/>
    <n v="13"/>
    <n v="427076"/>
    <x v="0"/>
  </r>
  <r>
    <n v="2016"/>
    <s v="BIT"/>
    <s v="Coal"/>
    <n v="32130"/>
    <n v="24.271999999999998"/>
    <n v="779859.36"/>
    <n v="0.82"/>
    <n v="12.45"/>
    <n v="400018.5"/>
    <x v="0"/>
  </r>
  <r>
    <n v="2016"/>
    <s v="BIT"/>
    <s v="Coal"/>
    <n v="32130"/>
    <n v="24.271999999999998"/>
    <n v="779859.36"/>
    <n v="0.82"/>
    <n v="12.45"/>
    <n v="400018.5"/>
    <x v="0"/>
  </r>
  <r>
    <n v="2016"/>
    <s v="BIT"/>
    <s v="Coal"/>
    <n v="21431"/>
    <n v="25.268000000000001"/>
    <n v="541518.50800000003"/>
    <n v="4.54"/>
    <n v="9.31"/>
    <n v="199522.61000000002"/>
    <x v="0"/>
  </r>
  <r>
    <n v="2016"/>
    <s v="BIT"/>
    <s v="Coal"/>
    <n v="42948"/>
    <n v="25.155999999999999"/>
    <n v="1080399.888"/>
    <n v="3.49"/>
    <n v="10"/>
    <n v="429480"/>
    <x v="0"/>
  </r>
  <r>
    <n v="2016"/>
    <s v="BIT"/>
    <s v="Coal"/>
    <n v="215306"/>
    <n v="25.347999999999999"/>
    <n v="5457576.4879999999"/>
    <n v="4.66"/>
    <n v="9.1300000000000008"/>
    <n v="1965743.7800000003"/>
    <x v="0"/>
  </r>
  <r>
    <n v="2016"/>
    <s v="BIT"/>
    <s v="Coal"/>
    <n v="1572"/>
    <n v="25.416"/>
    <n v="39953.951999999997"/>
    <n v="3.93"/>
    <n v="9.61"/>
    <n v="15106.919999999998"/>
    <x v="0"/>
  </r>
  <r>
    <n v="2016"/>
    <s v="BIT"/>
    <s v="Coal"/>
    <n v="92170"/>
    <n v="26.13"/>
    <n v="2408402.1"/>
    <n v="2.92"/>
    <n v="7.8"/>
    <n v="718926"/>
    <x v="0"/>
  </r>
  <r>
    <n v="2016"/>
    <s v="BIT"/>
    <s v="Coal"/>
    <n v="86953"/>
    <n v="24.15"/>
    <n v="2099914.9499999997"/>
    <n v="2.75"/>
    <n v="14.8"/>
    <n v="1286904.4000000001"/>
    <x v="0"/>
  </r>
  <r>
    <n v="2016"/>
    <s v="BIT"/>
    <s v="Coal"/>
    <n v="78206"/>
    <n v="25.16"/>
    <n v="1967662.96"/>
    <n v="2.93"/>
    <n v="9.4"/>
    <n v="735136.4"/>
    <x v="0"/>
  </r>
  <r>
    <n v="2016"/>
    <s v="BIT"/>
    <s v="Coal"/>
    <n v="338486"/>
    <n v="24.62"/>
    <n v="8333525.3200000003"/>
    <n v="3.52"/>
    <n v="14"/>
    <n v="4738804"/>
    <x v="0"/>
  </r>
  <r>
    <n v="2016"/>
    <s v="BIT"/>
    <s v="Coal"/>
    <n v="13945"/>
    <n v="24.456"/>
    <n v="341038.92"/>
    <n v="0.83"/>
    <n v="12.42"/>
    <n v="173196.9"/>
    <x v="0"/>
  </r>
  <r>
    <n v="2016"/>
    <s v="BIT"/>
    <s v="Coal"/>
    <n v="10821"/>
    <n v="24.4"/>
    <n v="264032.39999999997"/>
    <n v="0.89"/>
    <n v="11.33"/>
    <n v="122601.93000000001"/>
    <x v="0"/>
  </r>
  <r>
    <n v="2016"/>
    <s v="BIT"/>
    <s v="Coal"/>
    <n v="13945"/>
    <n v="24.456"/>
    <n v="341038.92"/>
    <n v="0.83"/>
    <n v="12.42"/>
    <n v="173196.9"/>
    <x v="0"/>
  </r>
  <r>
    <n v="2016"/>
    <s v="BIT"/>
    <s v="Coal"/>
    <n v="81029"/>
    <n v="24.297999999999998"/>
    <n v="1968842.6419999998"/>
    <n v="0.88"/>
    <n v="12.8"/>
    <n v="1037171.2000000001"/>
    <x v="0"/>
  </r>
  <r>
    <n v="2016"/>
    <s v="BIT"/>
    <s v="Coal"/>
    <n v="7796"/>
    <n v="24.15"/>
    <n v="188273.4"/>
    <n v="0.82"/>
    <n v="12.21"/>
    <n v="95189.16"/>
    <x v="0"/>
  </r>
  <r>
    <n v="2016"/>
    <s v="BIT"/>
    <s v="Coal"/>
    <n v="7796"/>
    <n v="24.15"/>
    <n v="188273.4"/>
    <n v="0.82"/>
    <n v="12.21"/>
    <n v="95189.16"/>
    <x v="0"/>
  </r>
  <r>
    <n v="2016"/>
    <s v="BIT"/>
    <s v="Coal"/>
    <n v="2504"/>
    <n v="25.146000000000001"/>
    <n v="62965.584000000003"/>
    <n v="4.3"/>
    <n v="10.02"/>
    <n v="25090.079999999998"/>
    <x v="0"/>
  </r>
  <r>
    <n v="2016"/>
    <s v="BIT"/>
    <s v="Coal"/>
    <n v="89960"/>
    <n v="25.16"/>
    <n v="2263393.6"/>
    <n v="3.93"/>
    <n v="9.02"/>
    <n v="811439.2"/>
    <x v="0"/>
  </r>
  <r>
    <n v="2016"/>
    <s v="BIT"/>
    <s v="Coal"/>
    <n v="16922"/>
    <n v="24.89"/>
    <n v="421188.58"/>
    <n v="1.56"/>
    <n v="14.4"/>
    <n v="243676.80000000002"/>
    <x v="0"/>
  </r>
  <r>
    <n v="2016"/>
    <s v="BIT"/>
    <s v="Coal"/>
    <n v="30632"/>
    <n v="23.364000000000001"/>
    <n v="715686.04800000007"/>
    <n v="1.71"/>
    <n v="18.8"/>
    <n v="575881.6"/>
    <x v="0"/>
  </r>
  <r>
    <n v="2016"/>
    <s v="BIT"/>
    <s v="Coal"/>
    <n v="44936"/>
    <n v="25.925000000000001"/>
    <n v="1164965.8"/>
    <n v="2.64"/>
    <n v="7.8"/>
    <n v="350500.8"/>
    <x v="0"/>
  </r>
  <r>
    <n v="2016"/>
    <s v="BIT"/>
    <s v="Coal"/>
    <n v="35955"/>
    <n v="25.954000000000001"/>
    <n v="933176.07000000007"/>
    <n v="2.74"/>
    <n v="8"/>
    <n v="287640"/>
    <x v="0"/>
  </r>
  <r>
    <n v="2016"/>
    <s v="BIT"/>
    <s v="Coal"/>
    <n v="160775"/>
    <n v="23.998000000000001"/>
    <n v="3858278.45"/>
    <n v="1.65"/>
    <n v="16.100000000000001"/>
    <n v="2588477.5"/>
    <x v="0"/>
  </r>
  <r>
    <n v="2016"/>
    <s v="BIT"/>
    <s v="Coal"/>
    <n v="20371"/>
    <n v="23.05"/>
    <n v="469551.55"/>
    <n v="1.85"/>
    <n v="20.3"/>
    <n v="413531.3"/>
    <x v="0"/>
  </r>
  <r>
    <n v="2016"/>
    <s v="BIT"/>
    <s v="Coal"/>
    <n v="2980"/>
    <n v="22.312000000000001"/>
    <n v="66489.760000000009"/>
    <n v="1.89"/>
    <n v="23.8"/>
    <n v="70924"/>
    <x v="0"/>
  </r>
  <r>
    <n v="2016"/>
    <s v="BIT"/>
    <s v="Coal"/>
    <n v="44772"/>
    <n v="26.202000000000002"/>
    <n v="1173115.9440000001"/>
    <n v="2.4500000000000002"/>
    <n v="7.5"/>
    <n v="335790"/>
    <x v="0"/>
  </r>
  <r>
    <n v="2016"/>
    <s v="SUB"/>
    <s v="Coal"/>
    <n v="35513"/>
    <n v="17.7"/>
    <n v="628580.1"/>
    <n v="0.27"/>
    <n v="5.8"/>
    <n v="205975.4"/>
    <x v="0"/>
  </r>
  <r>
    <n v="2016"/>
    <s v="SUB"/>
    <s v="Coal"/>
    <n v="232270"/>
    <n v="17.510000000000002"/>
    <n v="4067047.7"/>
    <n v="0.19"/>
    <n v="4.5"/>
    <n v="1045215"/>
    <x v="0"/>
  </r>
  <r>
    <n v="2016"/>
    <s v="SUB"/>
    <s v="Coal"/>
    <n v="30053"/>
    <n v="17.756"/>
    <n v="533621.06799999997"/>
    <n v="0.25"/>
    <n v="5.2"/>
    <n v="156275.6"/>
    <x v="0"/>
  </r>
  <r>
    <n v="2016"/>
    <s v="SUB"/>
    <s v="Coal"/>
    <n v="15275"/>
    <n v="17.846"/>
    <n v="272597.65000000002"/>
    <n v="0.23"/>
    <n v="4.9000000000000004"/>
    <n v="74847.5"/>
    <x v="0"/>
  </r>
  <r>
    <n v="2016"/>
    <s v="SUB"/>
    <s v="Coal"/>
    <n v="15142"/>
    <n v="17.861999999999998"/>
    <n v="270466.40399999998"/>
    <n v="0.23"/>
    <n v="5.0999999999999996"/>
    <n v="77224.2"/>
    <x v="0"/>
  </r>
  <r>
    <n v="2016"/>
    <s v="SUB"/>
    <s v="Coal"/>
    <n v="30304"/>
    <n v="17.742000000000001"/>
    <n v="537653.56799999997"/>
    <n v="0.36"/>
    <n v="5"/>
    <n v="151520"/>
    <x v="0"/>
  </r>
  <r>
    <n v="2016"/>
    <s v="SUB"/>
    <s v="Coal"/>
    <n v="30374"/>
    <n v="18.091999999999999"/>
    <n v="549526.40799999994"/>
    <n v="0.27"/>
    <n v="4.7"/>
    <n v="142757.80000000002"/>
    <x v="0"/>
  </r>
  <r>
    <n v="2016"/>
    <s v="SUB"/>
    <s v="Coal"/>
    <n v="60451"/>
    <n v="17.795999999999999"/>
    <n v="1075785.996"/>
    <n v="0.28000000000000003"/>
    <n v="5.0999999999999996"/>
    <n v="308300.09999999998"/>
    <x v="0"/>
  </r>
  <r>
    <n v="2016"/>
    <s v="SUB"/>
    <s v="Coal"/>
    <n v="13405"/>
    <n v="17.82"/>
    <n v="238877.1"/>
    <n v="0.22"/>
    <n v="4.9000000000000004"/>
    <n v="65684.5"/>
    <x v="0"/>
  </r>
  <r>
    <n v="2016"/>
    <s v="SUB"/>
    <s v="Coal"/>
    <n v="26736"/>
    <n v="17.59"/>
    <n v="470286.24"/>
    <n v="0.2"/>
    <n v="4.4000000000000004"/>
    <n v="117638.40000000001"/>
    <x v="0"/>
  </r>
  <r>
    <n v="2016"/>
    <s v="SUB"/>
    <s v="Coal"/>
    <n v="67037"/>
    <n v="17.899999999999999"/>
    <n v="1199962.2999999998"/>
    <n v="0.26"/>
    <n v="5.0999999999999996"/>
    <n v="341888.69999999995"/>
    <x v="0"/>
  </r>
  <r>
    <n v="2016"/>
    <s v="SUB"/>
    <s v="Coal"/>
    <n v="101335"/>
    <n v="17.78"/>
    <n v="1801736.3"/>
    <n v="0.25"/>
    <n v="5.5"/>
    <n v="557342.5"/>
    <x v="0"/>
  </r>
  <r>
    <n v="2016"/>
    <s v="SUB"/>
    <s v="Coal"/>
    <n v="83706"/>
    <n v="17.79"/>
    <n v="1489129.74"/>
    <n v="0.27"/>
    <n v="4.9000000000000004"/>
    <n v="410159.4"/>
    <x v="0"/>
  </r>
  <r>
    <n v="2016"/>
    <s v="BIT"/>
    <s v="Coal"/>
    <n v="2056"/>
    <n v="22.138000000000002"/>
    <n v="45515.728000000003"/>
    <n v="1.27"/>
    <n v="8.1999999999999993"/>
    <n v="16859.199999999997"/>
    <x v="0"/>
  </r>
  <r>
    <n v="2016"/>
    <s v="SUB"/>
    <s v="Coal"/>
    <n v="137735"/>
    <n v="18.010000000000002"/>
    <n v="2480607.35"/>
    <n v="0.22"/>
    <n v="4.8"/>
    <n v="661128"/>
    <x v="0"/>
  </r>
  <r>
    <n v="2016"/>
    <s v="SUB"/>
    <s v="Coal"/>
    <n v="209985"/>
    <n v="15.996"/>
    <n v="3358920.06"/>
    <n v="0.34"/>
    <n v="5.7"/>
    <n v="1196914.5"/>
    <x v="0"/>
  </r>
  <r>
    <n v="2016"/>
    <s v="SUB"/>
    <s v="Coal"/>
    <n v="16049"/>
    <n v="17.504000000000001"/>
    <n v="280921.696"/>
    <n v="0.37"/>
    <n v="6.2"/>
    <n v="99503.8"/>
    <x v="0"/>
  </r>
  <r>
    <n v="2016"/>
    <s v="SUB"/>
    <s v="Coal"/>
    <n v="95771"/>
    <n v="16.77"/>
    <n v="1606079.67"/>
    <n v="0.28999999999999998"/>
    <n v="6.1"/>
    <n v="584203.1"/>
    <x v="0"/>
  </r>
  <r>
    <n v="2016"/>
    <s v="SUB"/>
    <s v="Coal"/>
    <n v="216477"/>
    <n v="19.696000000000002"/>
    <n v="4263730.9920000006"/>
    <n v="0.78"/>
    <n v="5"/>
    <n v="1082385"/>
    <x v="0"/>
  </r>
  <r>
    <n v="2016"/>
    <s v="SUB"/>
    <s v="Coal"/>
    <n v="74249"/>
    <n v="17.696000000000002"/>
    <n v="1313910.304"/>
    <n v="0.2"/>
    <n v="4.5"/>
    <n v="334120.5"/>
    <x v="0"/>
  </r>
  <r>
    <n v="2016"/>
    <s v="SUB"/>
    <s v="Coal"/>
    <n v="44844"/>
    <n v="18.05"/>
    <n v="809434.20000000007"/>
    <n v="0.24"/>
    <n v="4.7"/>
    <n v="210766.80000000002"/>
    <x v="0"/>
  </r>
  <r>
    <n v="2016"/>
    <s v="SUB"/>
    <s v="Coal"/>
    <n v="15005"/>
    <n v="17.818000000000001"/>
    <n v="267359.09000000003"/>
    <n v="0.24"/>
    <n v="4.9000000000000004"/>
    <n v="73524.5"/>
    <x v="0"/>
  </r>
  <r>
    <n v="2016"/>
    <s v="BIT"/>
    <s v="Coal"/>
    <n v="694666"/>
    <n v="21.5"/>
    <n v="14935319"/>
    <n v="0.6"/>
    <n v="10.7"/>
    <n v="7432926.1999999993"/>
    <x v="0"/>
  </r>
  <r>
    <n v="2016"/>
    <s v="SUB"/>
    <s v="Coal"/>
    <n v="32119"/>
    <n v="17.515999999999998"/>
    <n v="562596.40399999998"/>
    <n v="0.16"/>
    <n v="4.3"/>
    <n v="138111.69999999998"/>
    <x v="0"/>
  </r>
  <r>
    <n v="2016"/>
    <s v="SUB"/>
    <s v="Coal"/>
    <n v="48149"/>
    <n v="17.614000000000001"/>
    <n v="848096.48600000003"/>
    <n v="0.22"/>
    <n v="5.7"/>
    <n v="274449.3"/>
    <x v="0"/>
  </r>
  <r>
    <n v="2016"/>
    <s v="SUB"/>
    <s v="Coal"/>
    <n v="96386"/>
    <n v="17.654"/>
    <n v="1701598.4439999999"/>
    <n v="0.24"/>
    <n v="5.6"/>
    <n v="539761.6"/>
    <x v="0"/>
  </r>
  <r>
    <n v="2016"/>
    <s v="SUB"/>
    <s v="Coal"/>
    <n v="336157"/>
    <n v="17.687999999999999"/>
    <n v="5945945.0159999998"/>
    <n v="0.28000000000000003"/>
    <n v="5.3"/>
    <n v="1781632.0999999999"/>
    <x v="0"/>
  </r>
  <r>
    <n v="2016"/>
    <s v="SUB"/>
    <s v="Coal"/>
    <n v="48043"/>
    <n v="17.78"/>
    <n v="854204.54"/>
    <n v="0.3"/>
    <n v="5.4"/>
    <n v="259432.2"/>
    <x v="0"/>
  </r>
  <r>
    <n v="2016"/>
    <s v="SUB"/>
    <s v="Coal"/>
    <n v="176257"/>
    <n v="17.731999999999999"/>
    <n v="3125389.1239999998"/>
    <n v="0.26"/>
    <n v="5.3"/>
    <n v="934162.1"/>
    <x v="0"/>
  </r>
  <r>
    <n v="2016"/>
    <s v="SUB"/>
    <s v="Coal"/>
    <n v="112321"/>
    <n v="17.617999999999999"/>
    <n v="1978871.3779999998"/>
    <n v="0.23"/>
    <n v="5.9"/>
    <n v="662693.9"/>
    <x v="0"/>
  </r>
  <r>
    <n v="2016"/>
    <s v="SUB"/>
    <s v="Coal"/>
    <n v="144448"/>
    <n v="17.463999999999999"/>
    <n v="2522639.872"/>
    <n v="0.18"/>
    <n v="4.5"/>
    <n v="650016"/>
    <x v="0"/>
  </r>
  <r>
    <n v="2016"/>
    <s v="BIT"/>
    <s v="Coal"/>
    <n v="247867"/>
    <n v="25.25"/>
    <n v="6258641.75"/>
    <n v="4.5599999999999996"/>
    <n v="9.4"/>
    <n v="2329949.8000000003"/>
    <x v="0"/>
  </r>
  <r>
    <n v="2016"/>
    <s v="BIT"/>
    <s v="Coal"/>
    <n v="51879"/>
    <n v="25.17"/>
    <n v="1305794.4300000002"/>
    <n v="4.4800000000000004"/>
    <n v="9.5"/>
    <n v="492850.5"/>
    <x v="0"/>
  </r>
  <r>
    <n v="2016"/>
    <s v="SUB"/>
    <s v="Coal"/>
    <n v="65701"/>
    <n v="17.45"/>
    <n v="1146482.45"/>
    <n v="0.19"/>
    <n v="4.5999999999999996"/>
    <n v="302224.59999999998"/>
    <x v="0"/>
  </r>
  <r>
    <n v="2016"/>
    <s v="SUB"/>
    <s v="Coal"/>
    <n v="98055"/>
    <n v="16.75"/>
    <n v="1642421.25"/>
    <n v="0.28999999999999998"/>
    <n v="6"/>
    <n v="588330"/>
    <x v="0"/>
  </r>
  <r>
    <n v="2016"/>
    <s v="SUB"/>
    <s v="Coal"/>
    <n v="49217"/>
    <n v="16.760000000000002"/>
    <n v="824876.92"/>
    <n v="0.28999999999999998"/>
    <n v="6.2"/>
    <n v="305145.40000000002"/>
    <x v="0"/>
  </r>
  <r>
    <n v="2016"/>
    <s v="SUB"/>
    <s v="Coal"/>
    <n v="98046"/>
    <n v="17.850000000000001"/>
    <n v="1750121.1"/>
    <n v="0.31"/>
    <n v="5.5"/>
    <n v="539253"/>
    <x v="0"/>
  </r>
  <r>
    <n v="2016"/>
    <s v="SUB"/>
    <s v="Coal"/>
    <n v="32550"/>
    <n v="17.96"/>
    <n v="584598"/>
    <n v="0.27"/>
    <n v="5"/>
    <n v="162750"/>
    <x v="0"/>
  </r>
  <r>
    <n v="2016"/>
    <s v="SUB"/>
    <s v="Coal"/>
    <n v="49331"/>
    <n v="17.66"/>
    <n v="871185.46"/>
    <n v="0.32"/>
    <n v="5.4"/>
    <n v="266387.40000000002"/>
    <x v="0"/>
  </r>
  <r>
    <n v="2016"/>
    <s v="SUB"/>
    <s v="Coal"/>
    <n v="17398"/>
    <n v="17.600000000000001"/>
    <n v="306204.80000000005"/>
    <n v="0.28000000000000003"/>
    <n v="4.8"/>
    <n v="83510.399999999994"/>
    <x v="0"/>
  </r>
  <r>
    <n v="2016"/>
    <s v="SUB"/>
    <s v="Coal"/>
    <n v="17406"/>
    <n v="17.600000000000001"/>
    <n v="306345.60000000003"/>
    <n v="0.32"/>
    <n v="5"/>
    <n v="87030"/>
    <x v="0"/>
  </r>
  <r>
    <n v="2016"/>
    <s v="BIT"/>
    <s v="Coal"/>
    <n v="19164"/>
    <n v="25.96"/>
    <n v="497497.44"/>
    <n v="2.71"/>
    <n v="7.6"/>
    <n v="145646.39999999999"/>
    <x v="0"/>
  </r>
  <r>
    <n v="2016"/>
    <s v="BIT"/>
    <s v="Coal"/>
    <n v="5680"/>
    <n v="22.963999999999999"/>
    <n v="130435.51999999999"/>
    <n v="2.93"/>
    <n v="8.1999999999999993"/>
    <n v="46575.999999999993"/>
    <x v="0"/>
  </r>
  <r>
    <n v="2016"/>
    <s v="BIT"/>
    <s v="Coal"/>
    <n v="20392"/>
    <n v="22.512"/>
    <n v="459064.70400000003"/>
    <n v="3.26"/>
    <n v="7.9"/>
    <n v="161096.80000000002"/>
    <x v="0"/>
  </r>
  <r>
    <n v="2016"/>
    <s v="BIT"/>
    <s v="Coal"/>
    <n v="89329"/>
    <n v="22.934000000000001"/>
    <n v="2048671.2860000001"/>
    <n v="2.98"/>
    <n v="8.3000000000000007"/>
    <n v="741430.70000000007"/>
    <x v="0"/>
  </r>
  <r>
    <n v="2016"/>
    <s v="BIT"/>
    <s v="Coal"/>
    <n v="7862"/>
    <n v="26.065999999999999"/>
    <n v="204930.89199999999"/>
    <n v="2.89"/>
    <n v="8.5"/>
    <n v="66827"/>
    <x v="0"/>
  </r>
  <r>
    <n v="2016"/>
    <s v="BIT"/>
    <s v="Coal"/>
    <n v="7849"/>
    <n v="26.251999999999999"/>
    <n v="206051.948"/>
    <n v="2.71"/>
    <n v="8.1"/>
    <n v="63576.899999999994"/>
    <x v="0"/>
  </r>
  <r>
    <n v="2016"/>
    <s v="BIT"/>
    <s v="Coal"/>
    <n v="15874"/>
    <n v="23.526"/>
    <n v="373451.72399999999"/>
    <n v="2.82"/>
    <n v="8.9"/>
    <n v="141278.6"/>
    <x v="0"/>
  </r>
  <r>
    <n v="2016"/>
    <s v="BIT"/>
    <s v="Coal"/>
    <n v="19508"/>
    <n v="25.18"/>
    <n v="491211.44"/>
    <n v="2.9"/>
    <n v="9.4"/>
    <n v="183375.2"/>
    <x v="0"/>
  </r>
  <r>
    <n v="2016"/>
    <s v="BIT"/>
    <s v="Coal"/>
    <n v="40920"/>
    <n v="24.97"/>
    <n v="1021772.3999999999"/>
    <n v="2.98"/>
    <n v="9.1"/>
    <n v="372372"/>
    <x v="0"/>
  </r>
  <r>
    <n v="2016"/>
    <s v="BIT"/>
    <s v="Coal"/>
    <n v="47684"/>
    <n v="25.13"/>
    <n v="1198298.92"/>
    <n v="2.97"/>
    <n v="9"/>
    <n v="429156"/>
    <x v="0"/>
  </r>
  <r>
    <n v="2016"/>
    <s v="BIT"/>
    <s v="Coal"/>
    <n v="48997"/>
    <n v="25.2"/>
    <n v="1234724.3999999999"/>
    <n v="3.21"/>
    <n v="8.6999999999999993"/>
    <n v="426273.89999999997"/>
    <x v="0"/>
  </r>
  <r>
    <n v="2016"/>
    <s v="BIT"/>
    <s v="Coal"/>
    <n v="31432"/>
    <n v="25.95"/>
    <n v="815660.4"/>
    <n v="2.67"/>
    <n v="7.6"/>
    <n v="238883.19999999998"/>
    <x v="0"/>
  </r>
  <r>
    <n v="2016"/>
    <s v="BIT"/>
    <s v="Coal"/>
    <n v="32560"/>
    <n v="25.08"/>
    <n v="816604.79999999993"/>
    <n v="2.95"/>
    <n v="9"/>
    <n v="293040"/>
    <x v="0"/>
  </r>
  <r>
    <n v="2016"/>
    <s v="BIT"/>
    <s v="Coal"/>
    <n v="82047"/>
    <n v="22.21"/>
    <n v="1822263.87"/>
    <n v="3.14"/>
    <n v="8.6"/>
    <n v="705604.2"/>
    <x v="0"/>
  </r>
  <r>
    <n v="2016"/>
    <s v="SUB"/>
    <s v="Coal"/>
    <n v="132516"/>
    <n v="20.18"/>
    <n v="2674172.88"/>
    <n v="0.46"/>
    <n v="7.5"/>
    <n v="993870"/>
    <x v="0"/>
  </r>
  <r>
    <n v="2016"/>
    <s v="SUB"/>
    <s v="Coal"/>
    <n v="148061"/>
    <n v="20.18"/>
    <n v="2987870.98"/>
    <n v="0.46"/>
    <n v="7.5"/>
    <n v="1110457.5"/>
    <x v="0"/>
  </r>
  <r>
    <n v="2016"/>
    <s v="SUB"/>
    <s v="Coal"/>
    <n v="22330"/>
    <n v="20"/>
    <n v="446600"/>
    <n v="0.35"/>
    <n v="7.2"/>
    <n v="160776"/>
    <x v="0"/>
  </r>
  <r>
    <n v="2016"/>
    <s v="LIG"/>
    <s v="Coal"/>
    <n v="677993"/>
    <n v="12.5"/>
    <n v="8474912.5"/>
    <n v="0.59"/>
    <n v="10.6"/>
    <n v="7186725.7999999998"/>
    <x v="1"/>
  </r>
  <r>
    <n v="2016"/>
    <s v="BIT"/>
    <s v="Coal"/>
    <n v="75812"/>
    <n v="23.77"/>
    <n v="1802051.24"/>
    <n v="2.8"/>
    <n v="8.1999999999999993"/>
    <n v="621658.39999999991"/>
    <x v="0"/>
  </r>
  <r>
    <n v="2016"/>
    <s v="BIT"/>
    <s v="Coal"/>
    <n v="6696"/>
    <n v="23.75"/>
    <n v="159030"/>
    <n v="2.72"/>
    <n v="8.3000000000000007"/>
    <n v="55576.800000000003"/>
    <x v="0"/>
  </r>
  <r>
    <n v="2016"/>
    <s v="BIT"/>
    <s v="Coal"/>
    <n v="9763"/>
    <n v="23.62"/>
    <n v="230602.06"/>
    <n v="2.77"/>
    <n v="8.5"/>
    <n v="82985.5"/>
    <x v="0"/>
  </r>
  <r>
    <n v="2016"/>
    <s v="BIT"/>
    <s v="Coal"/>
    <n v="37848"/>
    <n v="23.67"/>
    <n v="895862.16"/>
    <n v="2.48"/>
    <n v="7.9"/>
    <n v="298999.2"/>
    <x v="0"/>
  </r>
  <r>
    <n v="2016"/>
    <s v="BIT"/>
    <s v="Coal"/>
    <n v="6995"/>
    <n v="25.12"/>
    <n v="175714.4"/>
    <n v="3.01"/>
    <n v="9.4"/>
    <n v="65753"/>
    <x v="0"/>
  </r>
  <r>
    <n v="2016"/>
    <s v="BIT"/>
    <s v="Coal"/>
    <n v="10318"/>
    <n v="25.15"/>
    <n v="259497.69999999998"/>
    <n v="3.11"/>
    <n v="9.3000000000000007"/>
    <n v="95957.400000000009"/>
    <x v="0"/>
  </r>
  <r>
    <n v="2016"/>
    <s v="BIT"/>
    <s v="Coal"/>
    <n v="3426"/>
    <n v="23.7"/>
    <n v="81196.2"/>
    <n v="2.4900000000000002"/>
    <n v="7.9"/>
    <n v="27065.4"/>
    <x v="0"/>
  </r>
  <r>
    <n v="2016"/>
    <s v="BIT"/>
    <s v="Coal"/>
    <n v="6994"/>
    <n v="23.62"/>
    <n v="165198.28"/>
    <n v="2.61"/>
    <n v="8.6"/>
    <n v="60148.399999999994"/>
    <x v="0"/>
  </r>
  <r>
    <n v="2016"/>
    <s v="BIT"/>
    <s v="Coal"/>
    <n v="20642"/>
    <n v="22.69"/>
    <n v="468366.98000000004"/>
    <n v="3.78"/>
    <n v="14.1"/>
    <n v="291052.2"/>
    <x v="0"/>
  </r>
  <r>
    <n v="2016"/>
    <s v="BIT"/>
    <s v="Coal"/>
    <n v="1631"/>
    <n v="23.59"/>
    <n v="38475.29"/>
    <n v="4.45"/>
    <n v="14.6"/>
    <n v="23812.6"/>
    <x v="0"/>
  </r>
  <r>
    <n v="2016"/>
    <s v="BIT"/>
    <s v="Coal"/>
    <n v="7959"/>
    <n v="22.92"/>
    <n v="182420.28000000003"/>
    <n v="2.98"/>
    <n v="8.1999999999999993"/>
    <n v="65263.799999999996"/>
    <x v="0"/>
  </r>
  <r>
    <n v="2016"/>
    <s v="BIT"/>
    <s v="Coal"/>
    <n v="4810"/>
    <n v="23.61"/>
    <n v="113564.09999999999"/>
    <n v="2.86"/>
    <n v="8.3000000000000007"/>
    <n v="39923"/>
    <x v="0"/>
  </r>
  <r>
    <n v="2016"/>
    <s v="BIT"/>
    <s v="Coal"/>
    <n v="3172"/>
    <n v="23.51"/>
    <n v="74573.72"/>
    <n v="2.4500000000000002"/>
    <n v="8.1"/>
    <n v="25693.199999999997"/>
    <x v="0"/>
  </r>
  <r>
    <n v="2016"/>
    <s v="BIT"/>
    <s v="Coal"/>
    <n v="1680"/>
    <n v="23.31"/>
    <n v="39160.799999999996"/>
    <n v="4.24"/>
    <n v="14.8"/>
    <n v="24864"/>
    <x v="0"/>
  </r>
  <r>
    <n v="2016"/>
    <s v="BIT"/>
    <s v="Coal"/>
    <n v="3184"/>
    <n v="23.66"/>
    <n v="75333.440000000002"/>
    <n v="2.87"/>
    <n v="8.3000000000000007"/>
    <n v="26427.200000000001"/>
    <x v="0"/>
  </r>
  <r>
    <n v="2016"/>
    <s v="BIT"/>
    <s v="Coal"/>
    <n v="3142"/>
    <n v="22.85"/>
    <n v="71794.700000000012"/>
    <n v="2.98"/>
    <n v="8.1"/>
    <n v="25450.199999999997"/>
    <x v="0"/>
  </r>
  <r>
    <n v="2016"/>
    <s v="BIT"/>
    <s v="Coal"/>
    <n v="4914"/>
    <n v="22.69"/>
    <n v="111498.66"/>
    <n v="4.6500000000000004"/>
    <n v="16.2"/>
    <n v="79606.8"/>
    <x v="0"/>
  </r>
  <r>
    <n v="2016"/>
    <s v="BIT"/>
    <s v="Coal"/>
    <n v="4736"/>
    <n v="22.84"/>
    <n v="108170.24000000001"/>
    <n v="2.98"/>
    <n v="8.4"/>
    <n v="39782.400000000001"/>
    <x v="0"/>
  </r>
  <r>
    <n v="2016"/>
    <s v="BIT"/>
    <s v="Coal"/>
    <n v="1601"/>
    <n v="23.58"/>
    <n v="37751.579999999994"/>
    <n v="2.84"/>
    <n v="8.3000000000000007"/>
    <n v="13288.300000000001"/>
    <x v="0"/>
  </r>
  <r>
    <n v="2016"/>
    <s v="BIT"/>
    <s v="Coal"/>
    <n v="5144"/>
    <n v="22.97"/>
    <n v="118157.68"/>
    <n v="3.84"/>
    <n v="13.1"/>
    <n v="67386.399999999994"/>
    <x v="0"/>
  </r>
  <r>
    <n v="2016"/>
    <s v="BIT"/>
    <s v="Coal"/>
    <n v="1594"/>
    <n v="22.86"/>
    <n v="36438.839999999997"/>
    <n v="2.65"/>
    <n v="10.9"/>
    <n v="17374.600000000002"/>
    <x v="0"/>
  </r>
  <r>
    <n v="2016"/>
    <s v="BIT"/>
    <s v="Coal"/>
    <n v="3135"/>
    <n v="23.12"/>
    <n v="72481.2"/>
    <n v="2.52"/>
    <n v="12.7"/>
    <n v="39814.5"/>
    <x v="0"/>
  </r>
  <r>
    <n v="2016"/>
    <s v="BIT"/>
    <s v="Coal"/>
    <n v="4724"/>
    <n v="22.98"/>
    <n v="108557.52"/>
    <n v="2.98"/>
    <n v="8.1"/>
    <n v="38264.400000000001"/>
    <x v="0"/>
  </r>
  <r>
    <n v="2016"/>
    <s v="BIT"/>
    <s v="Coal"/>
    <n v="126607"/>
    <n v="23.888000000000002"/>
    <n v="3024388.0160000003"/>
    <n v="2.66"/>
    <n v="7.5"/>
    <n v="949552.5"/>
    <x v="0"/>
  </r>
  <r>
    <n v="2016"/>
    <s v="BIT"/>
    <s v="Coal"/>
    <n v="50538"/>
    <n v="23.738"/>
    <n v="1199671.044"/>
    <n v="2.69"/>
    <n v="7.9"/>
    <n v="399250.2"/>
    <x v="0"/>
  </r>
  <r>
    <n v="2016"/>
    <s v="BIT"/>
    <s v="Coal"/>
    <n v="38085"/>
    <n v="23.844000000000001"/>
    <n v="908098.74"/>
    <n v="2.74"/>
    <n v="8"/>
    <n v="304680"/>
    <x v="0"/>
  </r>
  <r>
    <n v="2016"/>
    <s v="SUB"/>
    <s v="Coal"/>
    <n v="32918"/>
    <n v="16.489999999999998"/>
    <n v="542817.81999999995"/>
    <n v="0.38"/>
    <n v="5"/>
    <n v="164590"/>
    <x v="0"/>
  </r>
  <r>
    <n v="2016"/>
    <s v="SUB"/>
    <s v="Coal"/>
    <n v="14705"/>
    <n v="17.87"/>
    <n v="262778.35000000003"/>
    <n v="0.26"/>
    <n v="5.0999999999999996"/>
    <n v="74995.5"/>
    <x v="0"/>
  </r>
  <r>
    <n v="2016"/>
    <s v="SUB"/>
    <s v="Coal"/>
    <n v="32804"/>
    <n v="16.71"/>
    <n v="548154.84000000008"/>
    <n v="0.32"/>
    <n v="5.5"/>
    <n v="180422"/>
    <x v="0"/>
  </r>
  <r>
    <n v="2016"/>
    <s v="SUB"/>
    <s v="Coal"/>
    <n v="16437"/>
    <n v="16.71"/>
    <n v="274662.27"/>
    <n v="0.32"/>
    <n v="5.5"/>
    <n v="90403.5"/>
    <x v="0"/>
  </r>
  <r>
    <n v="2016"/>
    <s v="SUB"/>
    <s v="Coal"/>
    <n v="33000"/>
    <n v="18.059999999999999"/>
    <n v="595980"/>
    <n v="0.28000000000000003"/>
    <n v="4.7"/>
    <n v="155100"/>
    <x v="0"/>
  </r>
  <r>
    <n v="2016"/>
    <s v="SUB"/>
    <s v="Coal"/>
    <n v="32984"/>
    <n v="16.71"/>
    <n v="551162.64"/>
    <n v="0.32"/>
    <n v="5.5"/>
    <n v="181412"/>
    <x v="0"/>
  </r>
  <r>
    <n v="2016"/>
    <s v="BIT"/>
    <s v="Coal"/>
    <n v="11273"/>
    <n v="25.021999999999998"/>
    <n v="282073.00599999999"/>
    <n v="0.7"/>
    <n v="10.7"/>
    <n v="120621.09999999999"/>
    <x v="0"/>
  </r>
  <r>
    <n v="2016"/>
    <s v="SUB"/>
    <s v="Coal"/>
    <n v="16356"/>
    <n v="17.88"/>
    <n v="292445.27999999997"/>
    <n v="0.28999999999999998"/>
    <n v="4.9000000000000004"/>
    <n v="80144.400000000009"/>
    <x v="0"/>
  </r>
  <r>
    <n v="2016"/>
    <s v="SUB"/>
    <s v="Coal"/>
    <n v="145484"/>
    <n v="17.75"/>
    <n v="2582341"/>
    <n v="0.25"/>
    <n v="5.6"/>
    <n v="814710.39999999991"/>
    <x v="0"/>
  </r>
  <r>
    <n v="2016"/>
    <s v="SUB"/>
    <s v="Coal"/>
    <n v="16386"/>
    <n v="16.59"/>
    <n v="271843.74"/>
    <n v="0.31"/>
    <n v="6.3"/>
    <n v="103231.8"/>
    <x v="0"/>
  </r>
  <r>
    <n v="2016"/>
    <s v="SUB"/>
    <s v="Coal"/>
    <n v="16380"/>
    <n v="17.7"/>
    <n v="289926"/>
    <n v="0.32"/>
    <n v="5.2"/>
    <n v="85176"/>
    <x v="0"/>
  </r>
  <r>
    <n v="2016"/>
    <s v="SUB"/>
    <s v="Coal"/>
    <n v="16368"/>
    <n v="17.77"/>
    <n v="290859.36"/>
    <n v="0.31"/>
    <n v="4.7"/>
    <n v="76929.600000000006"/>
    <x v="0"/>
  </r>
  <r>
    <n v="2016"/>
    <s v="SUB"/>
    <s v="Coal"/>
    <n v="16136"/>
    <n v="17.55"/>
    <n v="283186.8"/>
    <n v="0.21"/>
    <n v="4.8"/>
    <n v="77452.800000000003"/>
    <x v="0"/>
  </r>
  <r>
    <n v="2016"/>
    <s v="SUB"/>
    <s v="Coal"/>
    <n v="16398"/>
    <n v="17.2"/>
    <n v="282045.59999999998"/>
    <n v="0.22"/>
    <n v="4.3"/>
    <n v="70511.399999999994"/>
    <x v="0"/>
  </r>
  <r>
    <n v="2016"/>
    <s v="SUB"/>
    <s v="Coal"/>
    <n v="16403"/>
    <n v="18.02"/>
    <n v="295582.06"/>
    <n v="0.28000000000000003"/>
    <n v="5.4"/>
    <n v="88576.200000000012"/>
    <x v="0"/>
  </r>
  <r>
    <n v="2016"/>
    <s v="SUB"/>
    <s v="Coal"/>
    <n v="16432"/>
    <n v="17.96"/>
    <n v="295118.72000000003"/>
    <n v="0.23"/>
    <n v="5.0999999999999996"/>
    <n v="83803.199999999997"/>
    <x v="0"/>
  </r>
  <r>
    <n v="2016"/>
    <s v="SUB"/>
    <s v="Coal"/>
    <n v="32705"/>
    <n v="16.649999999999999"/>
    <n v="544538.25"/>
    <n v="0.36"/>
    <n v="6.9"/>
    <n v="225664.5"/>
    <x v="0"/>
  </r>
  <r>
    <n v="2016"/>
    <s v="SUB"/>
    <s v="Coal"/>
    <n v="49642"/>
    <n v="17.25"/>
    <n v="856324.5"/>
    <n v="0.22"/>
    <n v="4.0999999999999996"/>
    <n v="203532.19999999998"/>
    <x v="0"/>
  </r>
  <r>
    <n v="2016"/>
    <s v="SUB"/>
    <s v="Coal"/>
    <n v="82237"/>
    <n v="17.22"/>
    <n v="1416121.14"/>
    <n v="0.23"/>
    <n v="4.5"/>
    <n v="370066.5"/>
    <x v="0"/>
  </r>
  <r>
    <n v="2016"/>
    <s v="SUB"/>
    <s v="Coal"/>
    <n v="130667"/>
    <n v="17.52"/>
    <n v="2289285.84"/>
    <n v="0.19"/>
    <n v="4.5"/>
    <n v="588001.5"/>
    <x v="0"/>
  </r>
  <r>
    <n v="2016"/>
    <s v="SUB"/>
    <s v="Coal"/>
    <n v="688507"/>
    <n v="16.712"/>
    <n v="11506328.983999999"/>
    <n v="0.32"/>
    <n v="4.7"/>
    <n v="3235982.9"/>
    <x v="0"/>
  </r>
  <r>
    <n v="2016"/>
    <s v="BIT"/>
    <s v="Coal"/>
    <n v="22091"/>
    <n v="22.978000000000002"/>
    <n v="507606.99800000002"/>
    <n v="3.04"/>
    <n v="8.3000000000000007"/>
    <n v="183355.30000000002"/>
    <x v="0"/>
  </r>
  <r>
    <n v="2016"/>
    <s v="BIT"/>
    <s v="Coal"/>
    <n v="4670"/>
    <n v="22.628"/>
    <n v="105672.76"/>
    <n v="3.43"/>
    <n v="10.5"/>
    <n v="49035"/>
    <x v="0"/>
  </r>
  <r>
    <n v="2016"/>
    <s v="SUB"/>
    <s v="Coal"/>
    <n v="48070"/>
    <n v="17.959"/>
    <n v="863289.13"/>
    <n v="0.26"/>
    <n v="4.9000000000000004"/>
    <n v="235543.00000000003"/>
    <x v="0"/>
  </r>
  <r>
    <n v="2016"/>
    <s v="BIT"/>
    <s v="Coal"/>
    <n v="3353"/>
    <n v="25.199000000000002"/>
    <n v="84492.247000000003"/>
    <n v="3.53"/>
    <n v="9.4"/>
    <n v="31518.2"/>
    <x v="0"/>
  </r>
  <r>
    <n v="2016"/>
    <s v="BIT"/>
    <s v="Coal"/>
    <n v="19024"/>
    <n v="22.634"/>
    <n v="430589.21600000001"/>
    <n v="3.5"/>
    <n v="9.9"/>
    <n v="188337.6"/>
    <x v="0"/>
  </r>
  <r>
    <n v="2016"/>
    <s v="BIT"/>
    <s v="Coal"/>
    <n v="10853"/>
    <n v="22.658999999999999"/>
    <n v="245918.12699999998"/>
    <n v="2.6"/>
    <n v="8.4"/>
    <n v="91165.2"/>
    <x v="0"/>
  </r>
  <r>
    <n v="2016"/>
    <s v="BIT"/>
    <s v="Coal"/>
    <n v="3045"/>
    <n v="20.286999999999999"/>
    <n v="61773.914999999994"/>
    <n v="0.74"/>
    <n v="21.8"/>
    <n v="66381"/>
    <x v="0"/>
  </r>
  <r>
    <n v="2016"/>
    <s v="BIT"/>
    <s v="Coal"/>
    <n v="3184"/>
    <n v="20.6"/>
    <n v="65590.400000000009"/>
    <n v="2.04"/>
    <n v="24.4"/>
    <n v="77689.599999999991"/>
    <x v="0"/>
  </r>
  <r>
    <n v="2016"/>
    <s v="BIT"/>
    <s v="Coal"/>
    <n v="4737"/>
    <n v="23.783000000000001"/>
    <n v="112660.07100000001"/>
    <n v="2.75"/>
    <n v="8.1"/>
    <n v="38369.699999999997"/>
    <x v="0"/>
  </r>
  <r>
    <n v="2016"/>
    <s v="BIT"/>
    <s v="Coal"/>
    <n v="20605"/>
    <n v="23.751999999999999"/>
    <n v="489409.95999999996"/>
    <n v="2.54"/>
    <n v="8.4"/>
    <n v="173082"/>
    <x v="0"/>
  </r>
  <r>
    <n v="2016"/>
    <s v="BIT"/>
    <s v="Coal"/>
    <n v="65042"/>
    <n v="23.001000000000001"/>
    <n v="1496031.0420000001"/>
    <n v="2.99"/>
    <n v="8.3000000000000007"/>
    <n v="539848.60000000009"/>
    <x v="0"/>
  </r>
  <r>
    <n v="2016"/>
    <s v="BIT"/>
    <s v="Coal"/>
    <n v="70465"/>
    <n v="22.923999999999999"/>
    <n v="1615339.66"/>
    <n v="3.1"/>
    <n v="8.6999999999999993"/>
    <n v="613045.5"/>
    <x v="0"/>
  </r>
  <r>
    <n v="2016"/>
    <s v="BIT"/>
    <s v="Coal"/>
    <n v="73877"/>
    <n v="23.27"/>
    <n v="1719117.79"/>
    <n v="0.46"/>
    <n v="6.3"/>
    <n v="465425.1"/>
    <x v="0"/>
  </r>
  <r>
    <n v="2016"/>
    <s v="SUB"/>
    <s v="Coal"/>
    <n v="96439"/>
    <n v="17.72"/>
    <n v="1708899.0799999998"/>
    <n v="0.26"/>
    <n v="5.0999999999999996"/>
    <n v="491838.89999999997"/>
    <x v="0"/>
  </r>
  <r>
    <n v="2016"/>
    <s v="SUB"/>
    <s v="Coal"/>
    <n v="636838"/>
    <n v="16.687999999999999"/>
    <n v="10627552.544"/>
    <n v="0.71"/>
    <n v="10.7"/>
    <n v="6814166.5999999996"/>
    <x v="0"/>
  </r>
  <r>
    <n v="2016"/>
    <s v="SUB"/>
    <s v="Coal"/>
    <n v="238002"/>
    <n v="17.158000000000001"/>
    <n v="4083638.3160000001"/>
    <n v="0.61"/>
    <n v="8.5"/>
    <n v="2023017"/>
    <x v="0"/>
  </r>
  <r>
    <n v="2016"/>
    <s v="SUB"/>
    <s v="Coal"/>
    <n v="16983"/>
    <n v="16.841999999999999"/>
    <n v="286027.68599999999"/>
    <n v="0.3"/>
    <n v="5.8"/>
    <n v="98501.4"/>
    <x v="0"/>
  </r>
  <r>
    <n v="2016"/>
    <s v="SUB"/>
    <s v="Coal"/>
    <n v="154404"/>
    <n v="17.286000000000001"/>
    <n v="2669027.5440000002"/>
    <n v="0.23"/>
    <n v="4.3"/>
    <n v="663937.19999999995"/>
    <x v="0"/>
  </r>
  <r>
    <n v="2016"/>
    <s v="SUB"/>
    <s v="Coal"/>
    <n v="102573"/>
    <n v="16.715"/>
    <n v="1714507.6950000001"/>
    <n v="0.28999999999999998"/>
    <n v="6.1"/>
    <n v="625695.29999999993"/>
    <x v="0"/>
  </r>
  <r>
    <n v="2016"/>
    <s v="SUB"/>
    <s v="Coal"/>
    <n v="68579"/>
    <n v="17.039000000000001"/>
    <n v="1168517.581"/>
    <n v="0.23"/>
    <n v="4.5999999999999996"/>
    <n v="315463.39999999997"/>
    <x v="0"/>
  </r>
  <r>
    <n v="2016"/>
    <s v="BIT"/>
    <s v="Coal"/>
    <n v="14183"/>
    <n v="26.17"/>
    <n v="371169.11000000004"/>
    <n v="2.82"/>
    <n v="8"/>
    <n v="113464"/>
    <x v="0"/>
  </r>
  <r>
    <n v="2016"/>
    <s v="SUB"/>
    <s v="Coal"/>
    <n v="30293"/>
    <n v="18.021999999999998"/>
    <n v="545940.446"/>
    <n v="0.25"/>
    <n v="4.5999999999999996"/>
    <n v="139347.79999999999"/>
    <x v="0"/>
  </r>
  <r>
    <n v="2016"/>
    <s v="SUB"/>
    <s v="Coal"/>
    <n v="106007"/>
    <n v="17.596"/>
    <n v="1865299.172"/>
    <n v="0.19"/>
    <n v="4.5"/>
    <n v="477031.5"/>
    <x v="0"/>
  </r>
  <r>
    <n v="2016"/>
    <s v="BIT"/>
    <s v="Coal"/>
    <n v="166071"/>
    <n v="21.9"/>
    <n v="3636954.9"/>
    <n v="2.79"/>
    <n v="8.6999999999999993"/>
    <n v="1444817.7"/>
    <x v="0"/>
  </r>
  <r>
    <n v="2016"/>
    <s v="SUB"/>
    <s v="Coal"/>
    <n v="57446"/>
    <n v="17.88"/>
    <n v="1027134.48"/>
    <n v="0.28000000000000003"/>
    <n v="4.9000000000000004"/>
    <n v="281485.40000000002"/>
    <x v="0"/>
  </r>
  <r>
    <n v="2016"/>
    <s v="SUB"/>
    <s v="Coal"/>
    <n v="244"/>
    <n v="17.989999999999998"/>
    <n v="4389.5599999999995"/>
    <n v="0.22"/>
    <n v="4.4000000000000004"/>
    <n v="1073.6000000000001"/>
    <x v="0"/>
  </r>
  <r>
    <n v="2016"/>
    <s v="SUB"/>
    <s v="Coal"/>
    <n v="43421"/>
    <n v="17.68"/>
    <n v="767683.28"/>
    <n v="0.37"/>
    <n v="5.3"/>
    <n v="230131.3"/>
    <x v="0"/>
  </r>
  <r>
    <n v="2016"/>
    <s v="SUB"/>
    <s v="Coal"/>
    <n v="72713"/>
    <n v="17.21"/>
    <n v="1251390.73"/>
    <n v="0.56999999999999995"/>
    <n v="9"/>
    <n v="654417"/>
    <x v="0"/>
  </r>
  <r>
    <n v="2016"/>
    <s v="SUB"/>
    <s v="Coal"/>
    <n v="58335"/>
    <n v="17.89"/>
    <n v="1043613.15"/>
    <n v="0.3"/>
    <n v="5"/>
    <n v="291675"/>
    <x v="0"/>
  </r>
  <r>
    <n v="2016"/>
    <s v="SUB"/>
    <s v="Coal"/>
    <n v="73266"/>
    <n v="17.86"/>
    <n v="1308530.76"/>
    <n v="0.26"/>
    <n v="5.3"/>
    <n v="388309.8"/>
    <x v="0"/>
  </r>
  <r>
    <n v="2016"/>
    <s v="SUB"/>
    <s v="Coal"/>
    <n v="29041"/>
    <n v="17.149999999999999"/>
    <n v="498053.14999999997"/>
    <n v="0.59"/>
    <n v="9"/>
    <n v="261369"/>
    <x v="0"/>
  </r>
  <r>
    <n v="2016"/>
    <s v="SUB"/>
    <s v="Coal"/>
    <n v="146140"/>
    <n v="17.16"/>
    <n v="2507762.4"/>
    <n v="0.56000000000000005"/>
    <n v="9.1"/>
    <n v="1329874"/>
    <x v="0"/>
  </r>
  <r>
    <n v="2016"/>
    <s v="SUB"/>
    <s v="Coal"/>
    <n v="15930"/>
    <n v="17.920000000000002"/>
    <n v="285465.60000000003"/>
    <n v="0.31"/>
    <n v="5.0999999999999996"/>
    <n v="81243"/>
    <x v="0"/>
  </r>
  <r>
    <n v="2016"/>
    <s v="SUB"/>
    <s v="Coal"/>
    <n v="58194"/>
    <n v="17.22"/>
    <n v="1002100.6799999999"/>
    <n v="0.23"/>
    <n v="4.2"/>
    <n v="244414.80000000002"/>
    <x v="0"/>
  </r>
  <r>
    <n v="2016"/>
    <s v="SUB"/>
    <s v="Coal"/>
    <n v="87138"/>
    <n v="17.18"/>
    <n v="1497030.84"/>
    <n v="0.56000000000000005"/>
    <n v="9.1"/>
    <n v="792955.79999999993"/>
    <x v="0"/>
  </r>
  <r>
    <n v="2016"/>
    <s v="BIT"/>
    <s v="Coal"/>
    <n v="2145"/>
    <n v="17.010000000000002"/>
    <n v="36486.450000000004"/>
    <n v="1.81"/>
    <n v="28.5"/>
    <n v="61132.5"/>
    <x v="0"/>
  </r>
  <r>
    <n v="2016"/>
    <s v="BIT"/>
    <s v="Coal"/>
    <n v="447711"/>
    <n v="25.27"/>
    <n v="11313656.970000001"/>
    <n v="4.43"/>
    <n v="9.5"/>
    <n v="4253254.5"/>
    <x v="0"/>
  </r>
  <r>
    <n v="2016"/>
    <s v="SUB"/>
    <s v="Coal"/>
    <n v="236264"/>
    <n v="17.015999999999998"/>
    <n v="4020268.2239999995"/>
    <n v="0.24"/>
    <n v="4.7"/>
    <n v="1110440.8"/>
    <x v="0"/>
  </r>
  <r>
    <n v="2016"/>
    <s v="SUB"/>
    <s v="Coal"/>
    <n v="18231"/>
    <n v="17.751999999999999"/>
    <n v="323636.712"/>
    <n v="0.22"/>
    <n v="5.2"/>
    <n v="94801.2"/>
    <x v="0"/>
  </r>
  <r>
    <n v="2016"/>
    <s v="SUB"/>
    <s v="Coal"/>
    <n v="448475"/>
    <n v="16.72"/>
    <n v="7498501.9999999991"/>
    <n v="0.28999999999999998"/>
    <n v="5.5"/>
    <n v="2466612.5"/>
    <x v="0"/>
  </r>
  <r>
    <n v="2016"/>
    <s v="SUB"/>
    <s v="Coal"/>
    <n v="16041"/>
    <n v="16.989999999999998"/>
    <n v="272536.58999999997"/>
    <n v="0.34"/>
    <n v="5.7"/>
    <n v="91433.7"/>
    <x v="0"/>
  </r>
  <r>
    <n v="2016"/>
    <s v="SUB"/>
    <s v="Coal"/>
    <n v="56763"/>
    <n v="16.399999999999999"/>
    <n v="930913.2"/>
    <n v="0.33"/>
    <n v="5.2"/>
    <n v="295167.60000000003"/>
    <x v="0"/>
  </r>
  <r>
    <n v="2016"/>
    <s v="SUB"/>
    <s v="Coal"/>
    <n v="42509"/>
    <n v="16.63"/>
    <n v="706924.66999999993"/>
    <n v="0.34"/>
    <n v="4.9000000000000004"/>
    <n v="208294.1"/>
    <x v="0"/>
  </r>
  <r>
    <n v="2016"/>
    <s v="SUB"/>
    <s v="Coal"/>
    <n v="177464"/>
    <n v="16.04"/>
    <n v="2846522.56"/>
    <n v="0.5"/>
    <n v="6.7"/>
    <n v="1189008.8"/>
    <x v="0"/>
  </r>
  <r>
    <n v="2016"/>
    <s v="SUB"/>
    <s v="Coal"/>
    <n v="14022"/>
    <n v="17.489999999999998"/>
    <n v="245244.77999999997"/>
    <n v="0.21"/>
    <n v="4.5"/>
    <n v="63099"/>
    <x v="0"/>
  </r>
  <r>
    <n v="2016"/>
    <s v="SUB"/>
    <s v="Coal"/>
    <n v="144530"/>
    <n v="17.29"/>
    <n v="2498923.6999999997"/>
    <n v="0.24"/>
    <n v="4.3"/>
    <n v="621479"/>
    <x v="0"/>
  </r>
  <r>
    <n v="2016"/>
    <s v="BIT"/>
    <s v="Coal"/>
    <n v="126430"/>
    <n v="23.244"/>
    <n v="2938738.92"/>
    <n v="1.34"/>
    <n v="6.2"/>
    <n v="783866"/>
    <x v="0"/>
  </r>
  <r>
    <n v="2016"/>
    <s v="BIT"/>
    <s v="Coal"/>
    <n v="118392"/>
    <n v="23.088000000000001"/>
    <n v="2733434.4960000003"/>
    <n v="3.53"/>
    <n v="8.1999999999999993"/>
    <n v="970814.39999999991"/>
    <x v="0"/>
  </r>
  <r>
    <n v="2016"/>
    <s v="BIT"/>
    <s v="Coal"/>
    <n v="177966"/>
    <n v="22.698"/>
    <n v="4039472.2680000002"/>
    <n v="2.4900000000000002"/>
    <n v="8.3000000000000007"/>
    <n v="1477117.8"/>
    <x v="0"/>
  </r>
  <r>
    <n v="2016"/>
    <s v="BIT"/>
    <s v="Coal"/>
    <n v="47446"/>
    <n v="23.344000000000001"/>
    <n v="1107579.4240000001"/>
    <n v="3.63"/>
    <n v="8.1999999999999993"/>
    <n v="389057.19999999995"/>
    <x v="0"/>
  </r>
  <r>
    <n v="2016"/>
    <s v="BIT"/>
    <s v="Coal"/>
    <n v="139114"/>
    <n v="21.96"/>
    <n v="3054943.44"/>
    <n v="1.83"/>
    <n v="8.8000000000000007"/>
    <n v="1224203.2000000002"/>
    <x v="0"/>
  </r>
  <r>
    <n v="2016"/>
    <s v="SUB"/>
    <s v="Coal"/>
    <n v="120445"/>
    <n v="16.224"/>
    <n v="1954099.68"/>
    <n v="0.3"/>
    <n v="6.2"/>
    <n v="746759"/>
    <x v="0"/>
  </r>
  <r>
    <n v="2016"/>
    <s v="BIT"/>
    <s v="Coal"/>
    <n v="106078"/>
    <n v="23.411000000000001"/>
    <n v="2483392.0580000002"/>
    <n v="3.52"/>
    <n v="7.7"/>
    <n v="816800.6"/>
    <x v="0"/>
  </r>
  <r>
    <n v="2016"/>
    <s v="SUB"/>
    <s v="Coal"/>
    <n v="15275"/>
    <n v="17.239999999999998"/>
    <n v="263341"/>
    <n v="0.22"/>
    <n v="4.75"/>
    <n v="72556.25"/>
    <x v="0"/>
  </r>
  <r>
    <n v="2016"/>
    <s v="SUB"/>
    <s v="Coal"/>
    <n v="45925"/>
    <n v="17.138000000000002"/>
    <n v="787062.65"/>
    <n v="0.21"/>
    <n v="4.6399999999999997"/>
    <n v="213091.99999999997"/>
    <x v="0"/>
  </r>
  <r>
    <n v="2016"/>
    <s v="SUB"/>
    <s v="Coal"/>
    <n v="61235"/>
    <n v="17.178000000000001"/>
    <n v="1051894.83"/>
    <n v="0.22"/>
    <n v="4.47"/>
    <n v="273720.45"/>
    <x v="0"/>
  </r>
  <r>
    <n v="2016"/>
    <s v="SUB"/>
    <s v="Coal"/>
    <n v="45977"/>
    <n v="17.007999999999999"/>
    <n v="781976.81599999999"/>
    <n v="0.26"/>
    <n v="4.62"/>
    <n v="212413.74"/>
    <x v="0"/>
  </r>
  <r>
    <n v="2016"/>
    <s v="SUB"/>
    <s v="Coal"/>
    <n v="15331"/>
    <n v="17.114000000000001"/>
    <n v="262374.734"/>
    <n v="0.25"/>
    <n v="4.41"/>
    <n v="67609.710000000006"/>
    <x v="0"/>
  </r>
  <r>
    <n v="2016"/>
    <s v="SUB"/>
    <s v="Coal"/>
    <n v="106493"/>
    <n v="17.274000000000001"/>
    <n v="1839560.0820000002"/>
    <n v="0.22"/>
    <n v="4.2"/>
    <n v="447270.60000000003"/>
    <x v="0"/>
  </r>
  <r>
    <n v="2016"/>
    <s v="SUB"/>
    <s v="Coal"/>
    <n v="248102"/>
    <n v="16.670000000000002"/>
    <n v="4135860.3400000003"/>
    <n v="0.4"/>
    <n v="7.9"/>
    <n v="1960005.8"/>
    <x v="0"/>
  </r>
  <r>
    <n v="2016"/>
    <s v="LIG"/>
    <s v="Coal"/>
    <n v="683640"/>
    <n v="13.39"/>
    <n v="9153939.5999999996"/>
    <n v="0.8"/>
    <n v="12.9"/>
    <n v="8818956"/>
    <x v="1"/>
  </r>
  <r>
    <n v="2016"/>
    <s v="SUB"/>
    <s v="Coal"/>
    <n v="597485"/>
    <n v="16.46"/>
    <n v="9834603.0999999996"/>
    <n v="0.4"/>
    <n v="5.6"/>
    <n v="3345916"/>
    <x v="0"/>
  </r>
  <r>
    <n v="2016"/>
    <s v="SUB"/>
    <s v="Coal"/>
    <n v="333764"/>
    <n v="17.047000000000001"/>
    <n v="5689674.9079999998"/>
    <n v="0.24"/>
    <n v="4.8"/>
    <n v="1602067.2"/>
    <x v="0"/>
  </r>
  <r>
    <n v="2016"/>
    <s v="SUB"/>
    <s v="Coal"/>
    <n v="15857"/>
    <n v="17.803999999999998"/>
    <n v="282318.02799999999"/>
    <n v="0.2"/>
    <n v="4.5"/>
    <n v="71356.5"/>
    <x v="0"/>
  </r>
  <r>
    <n v="2016"/>
    <s v="BIT"/>
    <s v="Coal"/>
    <n v="25587"/>
    <n v="23.2"/>
    <n v="593618.4"/>
    <n v="0.98"/>
    <n v="12.7"/>
    <n v="324954.89999999997"/>
    <x v="0"/>
  </r>
  <r>
    <n v="2016"/>
    <s v="BIT"/>
    <s v="Coal"/>
    <n v="317619"/>
    <n v="22.088000000000001"/>
    <n v="7015568.4720000001"/>
    <n v="0.53"/>
    <n v="12.2"/>
    <n v="3874951.8"/>
    <x v="0"/>
  </r>
  <r>
    <n v="2016"/>
    <s v="BIT"/>
    <s v="Coal"/>
    <n v="19207"/>
    <n v="24.282"/>
    <n v="466384.37400000001"/>
    <n v="0.86"/>
    <n v="10.62"/>
    <n v="203978.34"/>
    <x v="0"/>
  </r>
  <r>
    <n v="2016"/>
    <s v="BIT"/>
    <s v="Coal"/>
    <n v="21760"/>
    <n v="24.38"/>
    <n v="530508.79999999993"/>
    <n v="0.86"/>
    <n v="12.11"/>
    <n v="263513.59999999998"/>
    <x v="0"/>
  </r>
  <r>
    <n v="2016"/>
    <s v="BIT"/>
    <s v="Coal"/>
    <n v="3125"/>
    <n v="24.254000000000001"/>
    <n v="75793.75"/>
    <n v="0.89"/>
    <n v="10.59"/>
    <n v="33093.75"/>
    <x v="0"/>
  </r>
  <r>
    <n v="2016"/>
    <s v="BIT"/>
    <s v="Coal"/>
    <n v="1754"/>
    <n v="23.53"/>
    <n v="41271.620000000003"/>
    <n v="0.95"/>
    <n v="12.59"/>
    <n v="22082.86"/>
    <x v="0"/>
  </r>
  <r>
    <n v="2016"/>
    <s v="SUB"/>
    <s v="Coal"/>
    <n v="32762"/>
    <n v="16.72"/>
    <n v="547780.64"/>
    <n v="0.3"/>
    <n v="6.1"/>
    <n v="199848.19999999998"/>
    <x v="0"/>
  </r>
  <r>
    <n v="2016"/>
    <s v="SUB"/>
    <s v="Coal"/>
    <n v="82338"/>
    <n v="16.7"/>
    <n v="1375044.5999999999"/>
    <n v="0.28999999999999998"/>
    <n v="6.2"/>
    <n v="510495.60000000003"/>
    <x v="0"/>
  </r>
  <r>
    <n v="2016"/>
    <s v="SUB"/>
    <s v="Coal"/>
    <n v="48868"/>
    <n v="16.77"/>
    <n v="819516.36"/>
    <n v="0.37"/>
    <n v="5.7"/>
    <n v="278547.60000000003"/>
    <x v="0"/>
  </r>
  <r>
    <n v="2016"/>
    <s v="SUB"/>
    <s v="Coal"/>
    <n v="17895"/>
    <n v="17.739999999999998"/>
    <n v="317457.3"/>
    <n v="0.2"/>
    <n v="4.0999999999999996"/>
    <n v="73369.5"/>
    <x v="0"/>
  </r>
  <r>
    <n v="2016"/>
    <s v="SUB"/>
    <s v="Coal"/>
    <n v="74593"/>
    <n v="18.5"/>
    <n v="1379970.5"/>
    <n v="0.34"/>
    <n v="4.4000000000000004"/>
    <n v="328209.2"/>
    <x v="0"/>
  </r>
  <r>
    <n v="2016"/>
    <s v="SUB"/>
    <s v="Coal"/>
    <n v="240471"/>
    <n v="17.8"/>
    <n v="4280383.8"/>
    <n v="0.25"/>
    <n v="5.5"/>
    <n v="1322590.5"/>
    <x v="0"/>
  </r>
  <r>
    <n v="2016"/>
    <s v="SUB"/>
    <s v="Coal"/>
    <n v="111451"/>
    <n v="17.87"/>
    <n v="1991629.37"/>
    <n v="0.28999999999999998"/>
    <n v="5.2"/>
    <n v="579545.20000000007"/>
    <x v="0"/>
  </r>
  <r>
    <n v="2016"/>
    <s v="SUB"/>
    <s v="Coal"/>
    <n v="96662"/>
    <n v="17.489999999999998"/>
    <n v="1690618.38"/>
    <n v="0.19"/>
    <n v="4.5"/>
    <n v="434979"/>
    <x v="0"/>
  </r>
  <r>
    <n v="2016"/>
    <s v="SUB"/>
    <s v="Coal"/>
    <n v="63388"/>
    <n v="17.72"/>
    <n v="1123235.3599999999"/>
    <n v="0.25"/>
    <n v="6"/>
    <n v="380328"/>
    <x v="0"/>
  </r>
  <r>
    <n v="2016"/>
    <s v="SUB"/>
    <s v="Coal"/>
    <n v="14946"/>
    <n v="16.564"/>
    <n v="247565.54399999999"/>
    <n v="0.28999999999999998"/>
    <n v="6.4"/>
    <n v="95654.400000000009"/>
    <x v="0"/>
  </r>
  <r>
    <n v="2016"/>
    <s v="SUB"/>
    <s v="Coal"/>
    <n v="15149"/>
    <n v="16.39"/>
    <n v="248292.11000000002"/>
    <n v="0.3"/>
    <n v="5.3"/>
    <n v="80289.7"/>
    <x v="0"/>
  </r>
  <r>
    <n v="2016"/>
    <s v="SUB"/>
    <s v="Coal"/>
    <n v="30194"/>
    <n v="16.542000000000002"/>
    <n v="499469.14800000004"/>
    <n v="0.39"/>
    <n v="6.2"/>
    <n v="187202.80000000002"/>
    <x v="0"/>
  </r>
  <r>
    <n v="2016"/>
    <s v="SUB"/>
    <s v="Coal"/>
    <n v="30203"/>
    <n v="16.847999999999999"/>
    <n v="508860.14399999997"/>
    <n v="0.37"/>
    <n v="5.5"/>
    <n v="166116.5"/>
    <x v="0"/>
  </r>
  <r>
    <n v="2016"/>
    <s v="SUB"/>
    <s v="Coal"/>
    <n v="45459"/>
    <n v="16.716999999999999"/>
    <n v="759938.10299999989"/>
    <n v="0.28999999999999998"/>
    <n v="6.1"/>
    <n v="277299.89999999997"/>
    <x v="0"/>
  </r>
  <r>
    <n v="2016"/>
    <s v="SUB"/>
    <s v="Coal"/>
    <n v="90447"/>
    <n v="16.832000000000001"/>
    <n v="1522403.9040000001"/>
    <n v="0.31"/>
    <n v="5"/>
    <n v="452235"/>
    <x v="0"/>
  </r>
  <r>
    <n v="2016"/>
    <s v="SUB"/>
    <s v="Coal"/>
    <n v="15150"/>
    <n v="16.45"/>
    <n v="249217.5"/>
    <n v="0.3"/>
    <n v="4.4000000000000004"/>
    <n v="66660"/>
    <x v="0"/>
  </r>
  <r>
    <n v="2016"/>
    <s v="SUB"/>
    <s v="Coal"/>
    <n v="45185"/>
    <n v="16.7"/>
    <n v="754589.5"/>
    <n v="0.35"/>
    <n v="4.8"/>
    <n v="216888"/>
    <x v="0"/>
  </r>
  <r>
    <n v="2016"/>
    <s v="SUB"/>
    <s v="Coal"/>
    <n v="29956"/>
    <n v="16.843"/>
    <n v="504548.908"/>
    <n v="0.31"/>
    <n v="5.0999999999999996"/>
    <n v="152775.59999999998"/>
    <x v="0"/>
  </r>
  <r>
    <n v="2016"/>
    <s v="SUB"/>
    <s v="Coal"/>
    <n v="60631"/>
    <n v="17.609000000000002"/>
    <n v="1067651.2790000001"/>
    <n v="0.24"/>
    <n v="6.1"/>
    <n v="369849.1"/>
    <x v="0"/>
  </r>
  <r>
    <n v="2016"/>
    <s v="SUB"/>
    <s v="Coal"/>
    <n v="75651"/>
    <n v="16.692"/>
    <n v="1262766.4920000001"/>
    <n v="0.3"/>
    <n v="5.7"/>
    <n v="431210.7"/>
    <x v="0"/>
  </r>
  <r>
    <n v="2016"/>
    <s v="LIG"/>
    <s v="Coal"/>
    <n v="792799"/>
    <n v="13.87"/>
    <n v="10996122.129999999"/>
    <n v="1"/>
    <n v="15.7"/>
    <n v="12446944.299999999"/>
    <x v="1"/>
  </r>
  <r>
    <n v="2016"/>
    <s v="SUB"/>
    <s v="Coal"/>
    <n v="98410"/>
    <n v="17.989999999999998"/>
    <n v="1770395.9"/>
    <n v="0.23"/>
    <n v="4.9000000000000004"/>
    <n v="482209.00000000006"/>
    <x v="0"/>
  </r>
  <r>
    <n v="2016"/>
    <s v="SUB"/>
    <s v="Coal"/>
    <n v="32954"/>
    <n v="16.762"/>
    <n v="552374.94799999997"/>
    <n v="0.28000000000000003"/>
    <n v="5.7"/>
    <n v="187837.80000000002"/>
    <x v="0"/>
  </r>
  <r>
    <n v="2016"/>
    <s v="SUB"/>
    <s v="Coal"/>
    <n v="114859"/>
    <n v="17.574000000000002"/>
    <n v="2018532.0660000001"/>
    <n v="0.2"/>
    <n v="4.5"/>
    <n v="516865.5"/>
    <x v="0"/>
  </r>
  <r>
    <n v="2016"/>
    <s v="SUB"/>
    <s v="Coal"/>
    <n v="478410"/>
    <n v="16.716000000000001"/>
    <n v="7997101.5600000005"/>
    <n v="0.28999999999999998"/>
    <n v="6.2"/>
    <n v="2966142"/>
    <x v="0"/>
  </r>
  <r>
    <n v="2016"/>
    <s v="LIG"/>
    <s v="Coal"/>
    <n v="212359"/>
    <n v="10.4"/>
    <n v="2208533.6"/>
    <n v="2.96"/>
    <n v="29.3"/>
    <n v="6222118.7000000002"/>
    <x v="1"/>
  </r>
  <r>
    <n v="2016"/>
    <s v="SUB"/>
    <s v="Coal"/>
    <n v="66108"/>
    <n v="17.489999999999998"/>
    <n v="1156228.92"/>
    <n v="0.19"/>
    <n v="4.4000000000000004"/>
    <n v="290875.2"/>
    <x v="0"/>
  </r>
  <r>
    <n v="2016"/>
    <s v="BIT"/>
    <s v="Coal"/>
    <n v="38873"/>
    <n v="22.352"/>
    <n v="868889.29599999997"/>
    <n v="3.25"/>
    <n v="9.5"/>
    <n v="369293.5"/>
    <x v="0"/>
  </r>
  <r>
    <n v="2016"/>
    <s v="SUB"/>
    <s v="Coal"/>
    <n v="318462"/>
    <n v="17.818999999999999"/>
    <n v="5674674.3779999996"/>
    <n v="0.24"/>
    <n v="5"/>
    <n v="1592310"/>
    <x v="0"/>
  </r>
  <r>
    <n v="2016"/>
    <s v="SUB"/>
    <s v="Coal"/>
    <n v="353891"/>
    <n v="17.702000000000002"/>
    <n v="6264578.4820000008"/>
    <n v="0.28000000000000003"/>
    <n v="5.0999999999999996"/>
    <n v="1804844.0999999999"/>
    <x v="0"/>
  </r>
  <r>
    <n v="2016"/>
    <s v="SUB"/>
    <s v="Coal"/>
    <n v="31879"/>
    <n v="17.686"/>
    <n v="563811.99399999995"/>
    <n v="0.19"/>
    <n v="4.5"/>
    <n v="143455.5"/>
    <x v="0"/>
  </r>
  <r>
    <n v="2016"/>
    <s v="SUB"/>
    <s v="Coal"/>
    <n v="31671"/>
    <n v="17.558"/>
    <n v="556079.41799999995"/>
    <n v="0.21"/>
    <n v="4.5999999999999996"/>
    <n v="145686.59999999998"/>
    <x v="0"/>
  </r>
  <r>
    <n v="2016"/>
    <s v="SUB"/>
    <s v="Coal"/>
    <n v="336060"/>
    <n v="17.707999999999998"/>
    <n v="5950950.4799999995"/>
    <n v="0.25"/>
    <n v="5.9"/>
    <n v="1982754.0000000002"/>
    <x v="0"/>
  </r>
  <r>
    <n v="2016"/>
    <s v="SUB"/>
    <s v="Coal"/>
    <n v="60712"/>
    <n v="17.122"/>
    <n v="1039510.8639999999"/>
    <n v="0.27"/>
    <n v="4.7"/>
    <n v="285346.40000000002"/>
    <x v="0"/>
  </r>
  <r>
    <n v="2016"/>
    <s v="SUB"/>
    <s v="Coal"/>
    <n v="30288"/>
    <n v="17.853999999999999"/>
    <n v="540761.95199999993"/>
    <n v="0.35"/>
    <n v="5.4"/>
    <n v="163555.20000000001"/>
    <x v="0"/>
  </r>
  <r>
    <n v="2016"/>
    <s v="SUB"/>
    <s v="Coal"/>
    <n v="15092"/>
    <n v="18.111999999999998"/>
    <n v="273346.304"/>
    <n v="0.24"/>
    <n v="4.5999999999999996"/>
    <n v="69423.199999999997"/>
    <x v="0"/>
  </r>
  <r>
    <n v="2016"/>
    <s v="SUB"/>
    <s v="Coal"/>
    <n v="106209"/>
    <n v="16.100000000000001"/>
    <n v="1709964.9000000001"/>
    <n v="0.4"/>
    <n v="5.5"/>
    <n v="584149.5"/>
    <x v="0"/>
  </r>
  <r>
    <n v="2016"/>
    <s v="BIT"/>
    <s v="Coal"/>
    <n v="113504"/>
    <n v="23.5"/>
    <n v="2667344"/>
    <n v="3.38"/>
    <n v="7.5"/>
    <n v="851280"/>
    <x v="0"/>
  </r>
  <r>
    <n v="2016"/>
    <s v="BIT"/>
    <s v="Coal"/>
    <n v="74072"/>
    <n v="22.31"/>
    <n v="1652546.3199999998"/>
    <n v="3.07"/>
    <n v="9.5"/>
    <n v="703684"/>
    <x v="0"/>
  </r>
  <r>
    <n v="2016"/>
    <s v="SUB"/>
    <s v="Coal"/>
    <n v="42290"/>
    <n v="16.61"/>
    <n v="702436.9"/>
    <n v="0.41"/>
    <n v="5.0999999999999996"/>
    <n v="215678.99999999997"/>
    <x v="0"/>
  </r>
  <r>
    <n v="2016"/>
    <s v="SUB"/>
    <s v="Coal"/>
    <n v="42181"/>
    <n v="16.809999999999999"/>
    <n v="709062.61"/>
    <n v="0.28999999999999998"/>
    <n v="5.0999999999999996"/>
    <n v="215123.09999999998"/>
    <x v="0"/>
  </r>
  <r>
    <n v="2016"/>
    <s v="SUB"/>
    <s v="Coal"/>
    <n v="28239"/>
    <n v="16.72"/>
    <n v="472156.07999999996"/>
    <n v="0.41"/>
    <n v="5.3"/>
    <n v="149666.69999999998"/>
    <x v="0"/>
  </r>
  <r>
    <n v="2016"/>
    <s v="SUB"/>
    <s v="Coal"/>
    <n v="28202"/>
    <n v="16.91"/>
    <n v="476895.82"/>
    <n v="0.31"/>
    <n v="4.8"/>
    <n v="135369.60000000001"/>
    <x v="0"/>
  </r>
  <r>
    <n v="2016"/>
    <s v="SUB"/>
    <s v="Coal"/>
    <n v="14102"/>
    <n v="16.739999999999998"/>
    <n v="236067.47999999998"/>
    <n v="0.42"/>
    <n v="5.2"/>
    <n v="73330.400000000009"/>
    <x v="0"/>
  </r>
  <r>
    <n v="2016"/>
    <s v="SUB"/>
    <s v="Coal"/>
    <n v="15131"/>
    <n v="17.372"/>
    <n v="262855.73200000002"/>
    <n v="0.21"/>
    <n v="4.7"/>
    <n v="71115.7"/>
    <x v="0"/>
  </r>
  <r>
    <n v="2016"/>
    <s v="SUB"/>
    <s v="Coal"/>
    <n v="30592"/>
    <n v="17.234000000000002"/>
    <n v="527222.52800000005"/>
    <n v="0.22"/>
    <n v="4.5"/>
    <n v="137664"/>
    <x v="0"/>
  </r>
  <r>
    <n v="2016"/>
    <s v="SUB"/>
    <s v="Coal"/>
    <n v="60500"/>
    <n v="17.891999999999999"/>
    <n v="1082466"/>
    <n v="0.24"/>
    <n v="5.2"/>
    <n v="314600"/>
    <x v="0"/>
  </r>
  <r>
    <n v="2016"/>
    <s v="SUB"/>
    <s v="Coal"/>
    <n v="59567"/>
    <n v="16.712"/>
    <n v="995483.70400000003"/>
    <n v="0.28999999999999998"/>
    <n v="5.6"/>
    <n v="333575.19999999995"/>
    <x v="0"/>
  </r>
  <r>
    <n v="2016"/>
    <s v="SUB"/>
    <s v="Coal"/>
    <n v="91513"/>
    <n v="16.667999999999999"/>
    <n v="1525338.6839999999"/>
    <n v="0.38"/>
    <n v="5.9"/>
    <n v="539926.70000000007"/>
    <x v="0"/>
  </r>
  <r>
    <n v="2016"/>
    <s v="SUB"/>
    <s v="Coal"/>
    <n v="95391"/>
    <n v="16.79"/>
    <n v="1601614.89"/>
    <n v="0.3"/>
    <n v="4.9000000000000004"/>
    <n v="467415.9"/>
    <x v="0"/>
  </r>
  <r>
    <n v="2016"/>
    <s v="SUB"/>
    <s v="Coal"/>
    <n v="63427"/>
    <n v="17.356000000000002"/>
    <n v="1100839.0120000001"/>
    <n v="0.2"/>
    <n v="4.4000000000000004"/>
    <n v="279078.80000000005"/>
    <x v="0"/>
  </r>
  <r>
    <n v="2016"/>
    <s v="SUB"/>
    <s v="Coal"/>
    <n v="333616"/>
    <n v="16.686"/>
    <n v="5566716.5760000004"/>
    <n v="0.37"/>
    <n v="4.9000000000000004"/>
    <n v="1634718.4000000001"/>
    <x v="0"/>
  </r>
  <r>
    <n v="2016"/>
    <s v="SUB"/>
    <s v="Coal"/>
    <n v="222319"/>
    <n v="16.968"/>
    <n v="3772308.7919999999"/>
    <n v="0.32"/>
    <n v="5"/>
    <n v="1111595"/>
    <x v="0"/>
  </r>
  <r>
    <n v="2016"/>
    <s v="SUB"/>
    <s v="Coal"/>
    <n v="47752"/>
    <n v="16.920000000000002"/>
    <n v="807963.84000000008"/>
    <n v="0.27"/>
    <n v="4.7"/>
    <n v="224434.4"/>
    <x v="0"/>
  </r>
  <r>
    <n v="2016"/>
    <s v="SUB"/>
    <s v="Coal"/>
    <n v="31814"/>
    <n v="17.596"/>
    <n v="559799.14399999997"/>
    <n v="0.43"/>
    <n v="5.4"/>
    <n v="171795.6"/>
    <x v="0"/>
  </r>
  <r>
    <n v="2016"/>
    <s v="BIT"/>
    <s v="Coal"/>
    <n v="49980"/>
    <n v="26.276"/>
    <n v="1313274.48"/>
    <n v="3.08"/>
    <n v="7.77"/>
    <n v="388344.6"/>
    <x v="0"/>
  </r>
  <r>
    <n v="2016"/>
    <s v="BIT"/>
    <s v="Coal"/>
    <n v="1722"/>
    <n v="25.141999999999999"/>
    <n v="43294.523999999998"/>
    <n v="4.21"/>
    <n v="9.1999999999999993"/>
    <n v="15842.4"/>
    <x v="0"/>
  </r>
  <r>
    <n v="2016"/>
    <s v="BIT"/>
    <s v="Coal"/>
    <n v="6274"/>
    <n v="25.297999999999998"/>
    <n v="158719.652"/>
    <n v="4.18"/>
    <n v="8.6199999999999992"/>
    <n v="54081.88"/>
    <x v="0"/>
  </r>
  <r>
    <n v="2016"/>
    <s v="BIT"/>
    <s v="Coal"/>
    <n v="32391"/>
    <n v="24.89"/>
    <n v="806211.99"/>
    <n v="4.04"/>
    <n v="9.32"/>
    <n v="301884.12"/>
    <x v="0"/>
  </r>
  <r>
    <n v="2016"/>
    <s v="BIT"/>
    <s v="Coal"/>
    <n v="19899"/>
    <n v="24.808"/>
    <n v="493654.39199999999"/>
    <n v="3.38"/>
    <n v="9.84"/>
    <n v="195806.16"/>
    <x v="0"/>
  </r>
  <r>
    <n v="2016"/>
    <s v="BIT"/>
    <s v="Coal"/>
    <n v="18433"/>
    <n v="26.271999999999998"/>
    <n v="484271.77599999995"/>
    <n v="2.59"/>
    <n v="7.62"/>
    <n v="140459.46"/>
    <x v="0"/>
  </r>
  <r>
    <n v="2016"/>
    <s v="LIG"/>
    <s v="Coal"/>
    <n v="9008"/>
    <n v="14"/>
    <n v="126112"/>
    <n v="0.16"/>
    <n v="9.9"/>
    <n v="89179.199999999997"/>
    <x v="1"/>
  </r>
  <r>
    <n v="2016"/>
    <s v="WC"/>
    <s v="Coal"/>
    <n v="5674"/>
    <n v="14"/>
    <n v="79436"/>
    <n v="0.16"/>
    <n v="9.9"/>
    <n v="56172.6"/>
    <x v="0"/>
  </r>
  <r>
    <n v="2016"/>
    <s v="LIG"/>
    <s v="Coal"/>
    <n v="406219"/>
    <n v="13.384"/>
    <n v="5436835.0959999999"/>
    <n v="0.97"/>
    <n v="10.1"/>
    <n v="4102811.9"/>
    <x v="1"/>
  </r>
  <r>
    <n v="2016"/>
    <s v="BIT"/>
    <s v="Coal"/>
    <n v="86686"/>
    <n v="22.908000000000001"/>
    <n v="1985802.888"/>
    <n v="0.95"/>
    <n v="14.1"/>
    <n v="1222272.5999999999"/>
    <x v="0"/>
  </r>
  <r>
    <n v="2016"/>
    <s v="BIT"/>
    <s v="Coal"/>
    <n v="34976"/>
    <n v="22.276"/>
    <n v="779125.37600000005"/>
    <n v="0.51"/>
    <n v="12.8"/>
    <n v="447692.80000000005"/>
    <x v="0"/>
  </r>
  <r>
    <n v="2016"/>
    <s v="BIT"/>
    <s v="Coal"/>
    <n v="73332"/>
    <n v="23.300999999999998"/>
    <n v="1708708.9319999998"/>
    <n v="0.42"/>
    <n v="6.1"/>
    <n v="447325.19999999995"/>
    <x v="0"/>
  </r>
  <r>
    <n v="2016"/>
    <s v="BIT"/>
    <s v="Coal"/>
    <n v="132354"/>
    <n v="20.312000000000001"/>
    <n v="2688374.4480000003"/>
    <n v="0.47"/>
    <n v="15.8"/>
    <n v="2091193.2000000002"/>
    <x v="0"/>
  </r>
  <r>
    <n v="2016"/>
    <s v="BIT"/>
    <s v="Coal"/>
    <n v="35993"/>
    <n v="22.210999999999999"/>
    <n v="799440.52299999993"/>
    <n v="0.52"/>
    <n v="13.5"/>
    <n v="485905.5"/>
    <x v="0"/>
  </r>
  <r>
    <n v="2016"/>
    <s v="SUB"/>
    <s v="Coal"/>
    <n v="82435"/>
    <n v="19.943999999999999"/>
    <n v="1644083.64"/>
    <n v="1.02"/>
    <n v="9"/>
    <n v="741915"/>
    <x v="0"/>
  </r>
  <r>
    <n v="2016"/>
    <s v="BIT"/>
    <s v="Coal"/>
    <n v="37905"/>
    <n v="23.13"/>
    <n v="876742.64999999991"/>
    <n v="2.96"/>
    <n v="8.1999999999999993"/>
    <n v="310821"/>
    <x v="0"/>
  </r>
  <r>
    <n v="2016"/>
    <s v="BIT"/>
    <s v="Coal"/>
    <n v="2069"/>
    <n v="24.44"/>
    <n v="50566.36"/>
    <n v="3.4"/>
    <n v="9.3000000000000007"/>
    <n v="19241.7"/>
    <x v="0"/>
  </r>
  <r>
    <n v="2016"/>
    <s v="BIT"/>
    <s v="Coal"/>
    <n v="23986"/>
    <n v="22.21"/>
    <n v="532729.06000000006"/>
    <n v="3.13"/>
    <n v="8.9"/>
    <n v="213475.4"/>
    <x v="0"/>
  </r>
  <r>
    <n v="2016"/>
    <s v="BIT"/>
    <s v="Coal"/>
    <n v="26129"/>
    <n v="22"/>
    <n v="574838"/>
    <n v="3.31"/>
    <n v="7.4"/>
    <n v="193354.6"/>
    <x v="0"/>
  </r>
  <r>
    <n v="2016"/>
    <s v="SUB"/>
    <s v="Coal"/>
    <n v="115184"/>
    <n v="16.760000000000002"/>
    <n v="1930483.84"/>
    <n v="0.28999999999999998"/>
    <n v="6.1"/>
    <n v="702622.39999999991"/>
    <x v="0"/>
  </r>
  <r>
    <n v="2016"/>
    <s v="SUB"/>
    <s v="Coal"/>
    <n v="65238"/>
    <n v="17.59"/>
    <n v="1147536.42"/>
    <n v="0.2"/>
    <n v="4.5"/>
    <n v="293571"/>
    <x v="0"/>
  </r>
  <r>
    <n v="2016"/>
    <s v="SUB"/>
    <s v="Coal"/>
    <n v="33278"/>
    <n v="17.940000000000001"/>
    <n v="597007.32000000007"/>
    <n v="0.3"/>
    <n v="4.8"/>
    <n v="159734.39999999999"/>
    <x v="0"/>
  </r>
  <r>
    <n v="2016"/>
    <s v="SUB"/>
    <s v="Coal"/>
    <n v="82122"/>
    <n v="16.809999999999999"/>
    <n v="1380470.8199999998"/>
    <n v="0.28999999999999998"/>
    <n v="6.1"/>
    <n v="500944.19999999995"/>
    <x v="0"/>
  </r>
  <r>
    <n v="2016"/>
    <s v="LIG"/>
    <s v="Coal"/>
    <n v="700383"/>
    <n v="12.32"/>
    <n v="8628718.5600000005"/>
    <n v="1.2"/>
    <n v="20.2"/>
    <n v="14147736.6"/>
    <x v="1"/>
  </r>
  <r>
    <n v="2016"/>
    <s v="SUB"/>
    <s v="Coal"/>
    <n v="16238"/>
    <n v="17.818000000000001"/>
    <n v="289328.68400000001"/>
    <n v="0.33"/>
    <n v="5.0999999999999996"/>
    <n v="82813.799999999988"/>
    <x v="0"/>
  </r>
  <r>
    <n v="2016"/>
    <s v="SUB"/>
    <s v="Coal"/>
    <n v="16252"/>
    <n v="17.802"/>
    <n v="289318.10399999999"/>
    <n v="0.37"/>
    <n v="5.0999999999999996"/>
    <n v="82885.2"/>
    <x v="0"/>
  </r>
  <r>
    <n v="2016"/>
    <s v="SUB"/>
    <s v="Coal"/>
    <n v="48169"/>
    <n v="17.952000000000002"/>
    <n v="864729.88800000004"/>
    <n v="0.27"/>
    <n v="5"/>
    <n v="240845"/>
    <x v="0"/>
  </r>
  <r>
    <n v="2016"/>
    <s v="SUB"/>
    <s v="Coal"/>
    <n v="16337"/>
    <n v="16.46"/>
    <n v="268907.02"/>
    <n v="0.39"/>
    <n v="6.6"/>
    <n v="107824.2"/>
    <x v="0"/>
  </r>
  <r>
    <n v="2016"/>
    <s v="SUB"/>
    <s v="Coal"/>
    <n v="16201"/>
    <n v="17.167999999999999"/>
    <n v="278138.76799999998"/>
    <n v="0.22"/>
    <n v="4.3"/>
    <n v="69664.3"/>
    <x v="0"/>
  </r>
  <r>
    <n v="2016"/>
    <s v="SUB"/>
    <s v="Coal"/>
    <n v="16110"/>
    <n v="17.55"/>
    <n v="282730.5"/>
    <n v="0.21"/>
    <n v="4.5999999999999996"/>
    <n v="74106"/>
    <x v="0"/>
  </r>
  <r>
    <n v="2016"/>
    <s v="SUB"/>
    <s v="Coal"/>
    <n v="32470"/>
    <n v="17.821999999999999"/>
    <n v="578680.34"/>
    <n v="0.33"/>
    <n v="5.2"/>
    <n v="168844"/>
    <x v="0"/>
  </r>
  <r>
    <n v="2016"/>
    <s v="BIT"/>
    <s v="Coal"/>
    <n v="58248"/>
    <n v="23.35"/>
    <n v="1360090.8"/>
    <n v="3.41"/>
    <n v="7.8"/>
    <n v="454334.39999999997"/>
    <x v="0"/>
  </r>
  <r>
    <n v="2016"/>
    <s v="BIT"/>
    <s v="Coal"/>
    <n v="103100"/>
    <n v="22.7"/>
    <n v="2340370"/>
    <n v="3.68"/>
    <n v="9.6999999999999993"/>
    <n v="1000069.9999999999"/>
    <x v="0"/>
  </r>
  <r>
    <n v="2016"/>
    <s v="SUB"/>
    <s v="Coal"/>
    <n v="102793"/>
    <n v="17.719000000000001"/>
    <n v="1821389.1670000001"/>
    <n v="0.25"/>
    <n v="5.5"/>
    <n v="565361.5"/>
    <x v="0"/>
  </r>
  <r>
    <n v="2016"/>
    <s v="SUB"/>
    <s v="Coal"/>
    <n v="111490"/>
    <n v="17.882000000000001"/>
    <n v="1993664.1800000002"/>
    <n v="0.57999999999999996"/>
    <n v="5.3"/>
    <n v="590897"/>
    <x v="0"/>
  </r>
  <r>
    <n v="2016"/>
    <s v="SUB"/>
    <s v="Coal"/>
    <n v="148285"/>
    <n v="16.745999999999999"/>
    <n v="2483180.61"/>
    <n v="0.25"/>
    <n v="5"/>
    <n v="741425"/>
    <x v="0"/>
  </r>
  <r>
    <n v="2016"/>
    <s v="BIT"/>
    <s v="Coal"/>
    <n v="40158"/>
    <n v="23.12"/>
    <n v="928452.96000000008"/>
    <n v="2.99"/>
    <n v="8.3000000000000007"/>
    <n v="333311.40000000002"/>
    <x v="0"/>
  </r>
  <r>
    <n v="2016"/>
    <s v="BIT"/>
    <s v="Coal"/>
    <n v="19233"/>
    <n v="22.65"/>
    <n v="435627.44999999995"/>
    <n v="2.6"/>
    <n v="8.6"/>
    <n v="165403.79999999999"/>
    <x v="0"/>
  </r>
  <r>
    <n v="2016"/>
    <s v="BIT"/>
    <s v="Coal"/>
    <n v="36265"/>
    <n v="23.54"/>
    <n v="853678.1"/>
    <n v="2.79"/>
    <n v="8"/>
    <n v="290120"/>
    <x v="0"/>
  </r>
  <r>
    <n v="2016"/>
    <s v="LIG"/>
    <s v="Coal"/>
    <n v="198606"/>
    <n v="13.624000000000001"/>
    <n v="2705808.1440000003"/>
    <n v="1"/>
    <n v="15"/>
    <n v="2979090"/>
    <x v="1"/>
  </r>
  <r>
    <n v="2016"/>
    <s v="BIT"/>
    <s v="Coal"/>
    <n v="25929"/>
    <n v="24.67"/>
    <n v="639668.43000000005"/>
    <n v="0.84"/>
    <n v="9.6999999999999993"/>
    <n v="251511.3"/>
    <x v="0"/>
  </r>
  <r>
    <n v="2016"/>
    <s v="BIT"/>
    <s v="Coal"/>
    <n v="12958"/>
    <n v="24.66"/>
    <n v="319544.28000000003"/>
    <n v="0.87"/>
    <n v="9.8000000000000007"/>
    <n v="126988.40000000001"/>
    <x v="0"/>
  </r>
  <r>
    <n v="2016"/>
    <s v="BIT"/>
    <s v="Coal"/>
    <n v="13090"/>
    <n v="26.04"/>
    <n v="340863.6"/>
    <n v="0.87"/>
    <n v="10.4"/>
    <n v="136136"/>
    <x v="0"/>
  </r>
  <r>
    <n v="2016"/>
    <s v="BIT"/>
    <s v="Coal"/>
    <n v="11556"/>
    <n v="26.975999999999999"/>
    <n v="311734.65600000002"/>
    <n v="0.74"/>
    <n v="6.5"/>
    <n v="75114"/>
    <x v="0"/>
  </r>
  <r>
    <n v="2016"/>
    <s v="BIT"/>
    <s v="Coal"/>
    <n v="11986"/>
    <n v="24.64"/>
    <n v="295335.03999999998"/>
    <n v="0.97"/>
    <n v="11.4"/>
    <n v="136640.4"/>
    <x v="0"/>
  </r>
  <r>
    <n v="2016"/>
    <s v="BIT"/>
    <s v="Coal"/>
    <n v="18635"/>
    <n v="25.268000000000001"/>
    <n v="470869.18"/>
    <n v="0.71"/>
    <n v="10.3"/>
    <n v="191940.5"/>
    <x v="0"/>
  </r>
  <r>
    <n v="2016"/>
    <s v="BIT"/>
    <s v="Coal"/>
    <n v="24590"/>
    <n v="24.062999999999999"/>
    <n v="591709.16999999993"/>
    <n v="0.72"/>
    <n v="13.1"/>
    <n v="322129"/>
    <x v="0"/>
  </r>
  <r>
    <n v="2016"/>
    <s v="BIT"/>
    <s v="Coal"/>
    <n v="24492"/>
    <n v="25.21"/>
    <n v="617443.32000000007"/>
    <n v="1.1100000000000001"/>
    <n v="10.1"/>
    <n v="247369.19999999998"/>
    <x v="0"/>
  </r>
  <r>
    <n v="2016"/>
    <s v="BIT"/>
    <s v="Coal"/>
    <n v="22713"/>
    <n v="25.109000000000002"/>
    <n v="570300.71700000006"/>
    <n v="1.02"/>
    <n v="10.1"/>
    <n v="229401.3"/>
    <x v="0"/>
  </r>
  <r>
    <n v="2016"/>
    <s v="BIT"/>
    <s v="Coal"/>
    <n v="12320"/>
    <n v="23.934000000000001"/>
    <n v="294866.88"/>
    <n v="0.73"/>
    <n v="13.9"/>
    <n v="171248"/>
    <x v="0"/>
  </r>
  <r>
    <n v="2016"/>
    <s v="BIT"/>
    <s v="Coal"/>
    <n v="11028"/>
    <n v="26.846"/>
    <n v="296057.68800000002"/>
    <n v="1.23"/>
    <n v="8.1"/>
    <n v="89326.8"/>
    <x v="0"/>
  </r>
  <r>
    <n v="2016"/>
    <s v="SUB"/>
    <s v="Coal"/>
    <n v="35446"/>
    <n v="17.949000000000002"/>
    <n v="636220.25400000007"/>
    <n v="0.31"/>
    <n v="5.4"/>
    <n v="191408.40000000002"/>
    <x v="0"/>
  </r>
  <r>
    <n v="2016"/>
    <s v="SUB"/>
    <s v="Coal"/>
    <n v="17610"/>
    <n v="17.608000000000001"/>
    <n v="310076.88"/>
    <n v="0.19"/>
    <n v="5.4"/>
    <n v="95094"/>
    <x v="0"/>
  </r>
  <r>
    <n v="2016"/>
    <s v="SUB"/>
    <s v="Coal"/>
    <n v="17700"/>
    <n v="17.617999999999999"/>
    <n v="311838.59999999998"/>
    <n v="0.26"/>
    <n v="7"/>
    <n v="123900"/>
    <x v="0"/>
  </r>
  <r>
    <n v="2016"/>
    <s v="SUB"/>
    <s v="Coal"/>
    <n v="70852"/>
    <n v="17.437000000000001"/>
    <n v="1235446.324"/>
    <n v="0.19"/>
    <n v="4.5"/>
    <n v="318834"/>
    <x v="0"/>
  </r>
  <r>
    <n v="2016"/>
    <s v="SUB"/>
    <s v="Coal"/>
    <n v="17762"/>
    <n v="17.404"/>
    <n v="309129.848"/>
    <n v="0.2"/>
    <n v="4.3"/>
    <n v="76376.599999999991"/>
    <x v="0"/>
  </r>
  <r>
    <n v="2016"/>
    <s v="SUB"/>
    <s v="Coal"/>
    <n v="17632"/>
    <n v="17.170000000000002"/>
    <n v="302741.44"/>
    <n v="0.23"/>
    <n v="4.5999999999999996"/>
    <n v="81107.199999999997"/>
    <x v="0"/>
  </r>
  <r>
    <n v="2016"/>
    <s v="SUB"/>
    <s v="Coal"/>
    <n v="17679"/>
    <n v="17.885999999999999"/>
    <n v="316206.59399999998"/>
    <n v="0.27"/>
    <n v="5.2"/>
    <n v="91930.8"/>
    <x v="0"/>
  </r>
  <r>
    <n v="2016"/>
    <s v="SUB"/>
    <s v="Coal"/>
    <n v="17759"/>
    <n v="17.667999999999999"/>
    <n v="313766.01199999999"/>
    <n v="0.27"/>
    <n v="5.6"/>
    <n v="99450.4"/>
    <x v="0"/>
  </r>
  <r>
    <n v="2016"/>
    <s v="BIT"/>
    <s v="Coal"/>
    <n v="8002"/>
    <n v="26.01"/>
    <n v="208132.02000000002"/>
    <n v="0.83"/>
    <n v="9.1"/>
    <n v="72818.2"/>
    <x v="0"/>
  </r>
  <r>
    <n v="2016"/>
    <s v="BIT"/>
    <s v="Coal"/>
    <n v="113007"/>
    <n v="18.600000000000001"/>
    <n v="2101930.2000000002"/>
    <n v="0.78"/>
    <n v="14.2"/>
    <n v="1604699.4"/>
    <x v="0"/>
  </r>
  <r>
    <n v="2016"/>
    <s v="LIG"/>
    <s v="Coal"/>
    <n v="388907"/>
    <n v="12.885999999999999"/>
    <n v="5011455.602"/>
    <n v="0.81"/>
    <n v="16.05"/>
    <n v="6241957.3500000006"/>
    <x v="1"/>
  </r>
  <r>
    <n v="2016"/>
    <s v="SUB"/>
    <s v="Coal"/>
    <n v="13707"/>
    <n v="17.513999999999999"/>
    <n v="240064.39799999999"/>
    <n v="0.2"/>
    <n v="4.3"/>
    <n v="58940.1"/>
    <x v="0"/>
  </r>
  <r>
    <n v="2016"/>
    <s v="SUB"/>
    <s v="Coal"/>
    <n v="69818"/>
    <n v="16.634"/>
    <n v="1161352.612"/>
    <n v="0.32"/>
    <n v="6.1"/>
    <n v="425889.8"/>
    <x v="0"/>
  </r>
  <r>
    <n v="2016"/>
    <s v="SUB"/>
    <s v="Coal"/>
    <n v="27764"/>
    <n v="17.652000000000001"/>
    <n v="490090.12800000003"/>
    <n v="0.3"/>
    <n v="5.4"/>
    <n v="149925.6"/>
    <x v="0"/>
  </r>
  <r>
    <n v="2016"/>
    <s v="SUB"/>
    <s v="Coal"/>
    <n v="28034"/>
    <n v="17.963999999999999"/>
    <n v="503602.77599999995"/>
    <n v="0.22"/>
    <n v="5.0999999999999996"/>
    <n v="142973.4"/>
    <x v="0"/>
  </r>
  <r>
    <n v="2016"/>
    <s v="SUB"/>
    <s v="Coal"/>
    <n v="69187"/>
    <n v="17.853999999999999"/>
    <n v="1235264.6979999999"/>
    <n v="0.28000000000000003"/>
    <n v="5.0999999999999996"/>
    <n v="352853.69999999995"/>
    <x v="0"/>
  </r>
  <r>
    <n v="2016"/>
    <s v="SUB"/>
    <s v="Coal"/>
    <n v="83556"/>
    <n v="16.693999999999999"/>
    <n v="1394883.8639999998"/>
    <n v="0.3"/>
    <n v="6"/>
    <n v="501336"/>
    <x v="0"/>
  </r>
  <r>
    <n v="2016"/>
    <s v="BIT"/>
    <s v="Coal"/>
    <n v="25094"/>
    <n v="23.486000000000001"/>
    <n v="589357.68400000001"/>
    <n v="1.31"/>
    <n v="5.8"/>
    <n v="145545.19999999998"/>
    <x v="0"/>
  </r>
  <r>
    <n v="2016"/>
    <s v="BIT"/>
    <s v="Coal"/>
    <n v="13565"/>
    <n v="23.527999999999999"/>
    <n v="319157.32"/>
    <n v="2.72"/>
    <n v="10.3"/>
    <n v="139719.5"/>
    <x v="0"/>
  </r>
  <r>
    <n v="2016"/>
    <s v="BIT"/>
    <s v="Coal"/>
    <n v="11060"/>
    <n v="24.196000000000002"/>
    <n v="267607.76"/>
    <n v="0.91"/>
    <n v="12.5"/>
    <n v="138250"/>
    <x v="0"/>
  </r>
  <r>
    <n v="2016"/>
    <s v="BIT"/>
    <s v="Coal"/>
    <n v="9055"/>
    <n v="25.29"/>
    <n v="229000.94999999998"/>
    <n v="0.98"/>
    <n v="13.7"/>
    <n v="124053.5"/>
    <x v="0"/>
  </r>
  <r>
    <n v="2016"/>
    <s v="BIT"/>
    <s v="Coal"/>
    <n v="58522"/>
    <n v="24.238"/>
    <n v="1418456.236"/>
    <n v="0.75"/>
    <n v="12.1"/>
    <n v="708116.2"/>
    <x v="0"/>
  </r>
  <r>
    <n v="2016"/>
    <s v="BIT"/>
    <s v="Coal"/>
    <n v="31822"/>
    <n v="24.495999999999999"/>
    <n v="779511.71199999994"/>
    <n v="0.69"/>
    <n v="11"/>
    <n v="350042"/>
    <x v="0"/>
  </r>
  <r>
    <n v="2016"/>
    <s v="BIT"/>
    <s v="Coal"/>
    <n v="36765"/>
    <n v="25.83"/>
    <n v="949639.95"/>
    <n v="0.8"/>
    <n v="8"/>
    <n v="294120"/>
    <x v="0"/>
  </r>
  <r>
    <n v="2016"/>
    <s v="BIT"/>
    <s v="Coal"/>
    <n v="72323"/>
    <n v="24.04"/>
    <n v="1738644.92"/>
    <n v="0.67"/>
    <n v="13.3"/>
    <n v="961895.9"/>
    <x v="0"/>
  </r>
  <r>
    <n v="2016"/>
    <s v="BIT"/>
    <s v="Coal"/>
    <n v="100677"/>
    <n v="24.238"/>
    <n v="2440209.1260000002"/>
    <n v="0.7"/>
    <n v="12.1"/>
    <n v="1218191.7"/>
    <x v="0"/>
  </r>
  <r>
    <n v="2016"/>
    <s v="BIT"/>
    <s v="Coal"/>
    <n v="12263"/>
    <n v="23.812000000000001"/>
    <n v="292006.55600000004"/>
    <n v="0.76"/>
    <n v="13.6"/>
    <n v="166776.79999999999"/>
    <x v="0"/>
  </r>
  <r>
    <n v="2016"/>
    <s v="BIT"/>
    <s v="Coal"/>
    <n v="11423"/>
    <n v="25.946000000000002"/>
    <n v="296381.158"/>
    <n v="2.63"/>
    <n v="7.4"/>
    <n v="84530.2"/>
    <x v="0"/>
  </r>
  <r>
    <n v="2016"/>
    <s v="BIT"/>
    <s v="Coal"/>
    <n v="59840"/>
    <n v="25.75"/>
    <n v="1540880"/>
    <n v="2.62"/>
    <n v="8"/>
    <n v="478720"/>
    <x v="0"/>
  </r>
  <r>
    <n v="2016"/>
    <s v="BIT"/>
    <s v="Coal"/>
    <n v="101154"/>
    <n v="24.085999999999999"/>
    <n v="2436395.2439999999"/>
    <n v="0.7"/>
    <n v="12.6"/>
    <n v="1274540.3999999999"/>
    <x v="0"/>
  </r>
  <r>
    <n v="2016"/>
    <s v="SUB"/>
    <s v="Coal"/>
    <n v="197483"/>
    <n v="19.056000000000001"/>
    <n v="3763236.0480000004"/>
    <n v="0.43"/>
    <n v="9"/>
    <n v="1777347"/>
    <x v="0"/>
  </r>
  <r>
    <n v="2016"/>
    <s v="SUB"/>
    <s v="Coal"/>
    <n v="179835"/>
    <n v="17.998000000000001"/>
    <n v="3236670.33"/>
    <n v="0.66"/>
    <n v="12.9"/>
    <n v="2319871.5"/>
    <x v="0"/>
  </r>
  <r>
    <n v="2016"/>
    <s v="SUB"/>
    <s v="Coal"/>
    <n v="170987"/>
    <n v="17.998000000000001"/>
    <n v="3077424.0260000001"/>
    <n v="0.66"/>
    <n v="12.9"/>
    <n v="2205732.3000000003"/>
    <x v="0"/>
  </r>
  <r>
    <n v="2016"/>
    <s v="BIT"/>
    <s v="Coal"/>
    <n v="16368"/>
    <n v="23.745999999999999"/>
    <n v="388674.52799999999"/>
    <n v="0.68"/>
    <n v="12.6"/>
    <n v="206236.79999999999"/>
    <x v="0"/>
  </r>
  <r>
    <n v="2016"/>
    <s v="BIT"/>
    <s v="Coal"/>
    <n v="73063"/>
    <n v="20.757999999999999"/>
    <n v="1516641.754"/>
    <n v="0.45"/>
    <n v="14.2"/>
    <n v="1037494.6"/>
    <x v="0"/>
  </r>
  <r>
    <n v="2016"/>
    <s v="BIT"/>
    <s v="Coal"/>
    <n v="54206"/>
    <n v="23.85"/>
    <n v="1292813.1000000001"/>
    <n v="0.81"/>
    <n v="11.5"/>
    <n v="623369"/>
    <x v="0"/>
  </r>
  <r>
    <n v="2016"/>
    <s v="BIT"/>
    <s v="Coal"/>
    <n v="36618"/>
    <n v="23.204000000000001"/>
    <n v="849684.07200000004"/>
    <n v="0.52"/>
    <n v="10"/>
    <n v="366180"/>
    <x v="0"/>
  </r>
  <r>
    <n v="2016"/>
    <s v="BIT"/>
    <s v="Coal"/>
    <n v="19512"/>
    <n v="23.72"/>
    <n v="462824.63999999996"/>
    <n v="0.68"/>
    <n v="12.8"/>
    <n v="249753.60000000001"/>
    <x v="0"/>
  </r>
  <r>
    <n v="2016"/>
    <s v="BIT"/>
    <s v="Coal"/>
    <n v="18186"/>
    <n v="24.494"/>
    <n v="445447.88400000002"/>
    <n v="3.2"/>
    <n v="10.38"/>
    <n v="188770.68000000002"/>
    <x v="0"/>
  </r>
  <r>
    <n v="2016"/>
    <s v="BIT"/>
    <s v="Coal"/>
    <n v="8483"/>
    <n v="25.86"/>
    <n v="219370.38"/>
    <n v="2.64"/>
    <n v="7.69"/>
    <n v="65234.270000000004"/>
    <x v="0"/>
  </r>
  <r>
    <n v="2016"/>
    <s v="BIT"/>
    <s v="Coal"/>
    <n v="18186"/>
    <n v="24.494"/>
    <n v="445447.88400000002"/>
    <n v="3.2"/>
    <n v="10.38"/>
    <n v="188770.68000000002"/>
    <x v="0"/>
  </r>
  <r>
    <n v="2016"/>
    <s v="BIT"/>
    <s v="Coal"/>
    <n v="10900"/>
    <n v="24.936"/>
    <n v="271802.40000000002"/>
    <n v="3.25"/>
    <n v="9.8800000000000008"/>
    <n v="107692.00000000001"/>
    <x v="0"/>
  </r>
  <r>
    <n v="2016"/>
    <s v="BIT"/>
    <s v="Coal"/>
    <n v="203291"/>
    <n v="25.14"/>
    <n v="5110735.74"/>
    <n v="3.93"/>
    <n v="9.49"/>
    <n v="1929231.59"/>
    <x v="0"/>
  </r>
  <r>
    <n v="2016"/>
    <s v="BIT"/>
    <s v="Coal"/>
    <n v="14337"/>
    <n v="26.14"/>
    <n v="374769.18"/>
    <n v="2.63"/>
    <n v="7.74"/>
    <n v="110968.38"/>
    <x v="0"/>
  </r>
  <r>
    <n v="2016"/>
    <s v="BIT"/>
    <s v="Coal"/>
    <n v="1610"/>
    <n v="25.286000000000001"/>
    <n v="40710.46"/>
    <n v="4.4800000000000004"/>
    <n v="9.49"/>
    <n v="15278.9"/>
    <x v="0"/>
  </r>
  <r>
    <n v="2016"/>
    <s v="BIT"/>
    <s v="Coal"/>
    <n v="43956"/>
    <n v="25.231999999999999"/>
    <n v="1109097.7919999999"/>
    <n v="4.49"/>
    <n v="9.44"/>
    <n v="414944.63999999996"/>
    <x v="0"/>
  </r>
  <r>
    <n v="2016"/>
    <s v="BIT"/>
    <s v="Coal"/>
    <n v="49574"/>
    <n v="25.015999999999998"/>
    <n v="1240143.1839999999"/>
    <n v="3.68"/>
    <n v="9.83"/>
    <n v="487312.42"/>
    <x v="0"/>
  </r>
  <r>
    <n v="2016"/>
    <s v="SUB"/>
    <s v="Coal"/>
    <n v="14729"/>
    <n v="17.891999999999999"/>
    <n v="263531.26799999998"/>
    <n v="0.31"/>
    <n v="5.2"/>
    <n v="76590.8"/>
    <x v="0"/>
  </r>
  <r>
    <n v="2016"/>
    <s v="SUB"/>
    <s v="Coal"/>
    <n v="29321"/>
    <n v="17.541"/>
    <n v="514319.66100000002"/>
    <n v="0.2"/>
    <n v="4.5999999999999996"/>
    <n v="134876.59999999998"/>
    <x v="0"/>
  </r>
  <r>
    <n v="2016"/>
    <s v="SUB"/>
    <s v="Coal"/>
    <n v="14724"/>
    <n v="17.724"/>
    <n v="260968.17600000001"/>
    <n v="0.18"/>
    <n v="5.5"/>
    <n v="80982"/>
    <x v="0"/>
  </r>
  <r>
    <n v="2016"/>
    <s v="LIG"/>
    <s v="Coal"/>
    <n v="172160"/>
    <n v="13.846"/>
    <n v="2383727.36"/>
    <n v="0.81"/>
    <n v="8.9"/>
    <n v="1532224"/>
    <x v="1"/>
  </r>
  <r>
    <n v="2016"/>
    <s v="SUB"/>
    <s v="Coal"/>
    <n v="30181"/>
    <n v="17.75"/>
    <n v="535712.75"/>
    <n v="0.25"/>
    <n v="5.6"/>
    <n v="169013.59999999998"/>
    <x v="0"/>
  </r>
  <r>
    <n v="2016"/>
    <s v="SUB"/>
    <s v="Coal"/>
    <n v="172151"/>
    <n v="18.170000000000002"/>
    <n v="3127983.6700000004"/>
    <n v="0.98"/>
    <n v="16.7"/>
    <n v="2874921.6999999997"/>
    <x v="0"/>
  </r>
  <r>
    <n v="2016"/>
    <s v="SUB"/>
    <s v="Coal"/>
    <n v="75148"/>
    <n v="17.68"/>
    <n v="1328616.6399999999"/>
    <n v="0.19"/>
    <n v="4.4000000000000004"/>
    <n v="330651.2"/>
    <x v="0"/>
  </r>
  <r>
    <n v="2016"/>
    <s v="SUB"/>
    <s v="Coal"/>
    <n v="74494"/>
    <n v="17.82"/>
    <n v="1327483.08"/>
    <n v="0.27"/>
    <n v="5.2"/>
    <n v="387368.8"/>
    <x v="0"/>
  </r>
  <r>
    <n v="2016"/>
    <s v="SUB"/>
    <s v="Coal"/>
    <n v="105114"/>
    <n v="17.559999999999999"/>
    <n v="1845801.8399999999"/>
    <n v="0.19"/>
    <n v="4.4000000000000004"/>
    <n v="462501.60000000003"/>
    <x v="0"/>
  </r>
  <r>
    <n v="2016"/>
    <s v="BIT"/>
    <s v="Coal"/>
    <n v="49020"/>
    <n v="23.22"/>
    <n v="1138244.3999999999"/>
    <n v="0.42"/>
    <n v="6.4"/>
    <n v="313728"/>
    <x v="0"/>
  </r>
  <r>
    <n v="2016"/>
    <s v="SUB"/>
    <s v="Coal"/>
    <n v="33840"/>
    <n v="20"/>
    <n v="676800"/>
    <n v="0.42"/>
    <n v="4.5999999999999996"/>
    <n v="155664"/>
    <x v="0"/>
  </r>
  <r>
    <n v="2016"/>
    <s v="BIT"/>
    <s v="Coal"/>
    <n v="1014"/>
    <n v="26.08"/>
    <n v="26445.119999999999"/>
    <n v="2.69"/>
    <n v="7.9"/>
    <n v="8010.6"/>
    <x v="0"/>
  </r>
  <r>
    <n v="2016"/>
    <s v="BIT"/>
    <s v="Coal"/>
    <n v="46723"/>
    <n v="26.18"/>
    <n v="1223208.1399999999"/>
    <n v="2.66"/>
    <n v="7.9"/>
    <n v="369111.7"/>
    <x v="0"/>
  </r>
  <r>
    <n v="2016"/>
    <s v="BIT"/>
    <s v="Coal"/>
    <n v="26495"/>
    <n v="25.18"/>
    <n v="667144.1"/>
    <n v="2.9"/>
    <n v="9.5"/>
    <n v="251702.5"/>
    <x v="0"/>
  </r>
  <r>
    <n v="2016"/>
    <s v="BIT"/>
    <s v="Coal"/>
    <n v="14598"/>
    <n v="24.04"/>
    <n v="350935.92"/>
    <n v="0.93"/>
    <n v="13"/>
    <n v="189774"/>
    <x v="0"/>
  </r>
  <r>
    <n v="2016"/>
    <s v="BIT"/>
    <s v="Coal"/>
    <n v="28212"/>
    <n v="22.526"/>
    <n v="635503.51199999999"/>
    <n v="3.03"/>
    <n v="8.3000000000000007"/>
    <n v="234159.6"/>
    <x v="0"/>
  </r>
  <r>
    <n v="2016"/>
    <s v="BIT"/>
    <s v="Coal"/>
    <n v="31894"/>
    <n v="23.48"/>
    <n v="748871.12"/>
    <n v="2.52"/>
    <n v="8.9"/>
    <n v="283856.60000000003"/>
    <x v="0"/>
  </r>
  <r>
    <n v="2016"/>
    <s v="BIT"/>
    <s v="Coal"/>
    <n v="3865"/>
    <n v="23.257999999999999"/>
    <n v="89892.17"/>
    <n v="2.34"/>
    <n v="7.8"/>
    <n v="30147"/>
    <x v="0"/>
  </r>
  <r>
    <n v="2016"/>
    <s v="BIT"/>
    <s v="Coal"/>
    <n v="5347"/>
    <n v="22.922000000000001"/>
    <n v="122563.93400000001"/>
    <n v="2.96"/>
    <n v="8.4"/>
    <n v="44914.8"/>
    <x v="0"/>
  </r>
  <r>
    <n v="2016"/>
    <s v="BIT"/>
    <s v="Coal"/>
    <n v="55974"/>
    <n v="22.158000000000001"/>
    <n v="1240271.892"/>
    <n v="3.26"/>
    <n v="7.7"/>
    <n v="430999.8"/>
    <x v="0"/>
  </r>
  <r>
    <n v="2016"/>
    <s v="BIT"/>
    <s v="Coal"/>
    <n v="44230"/>
    <n v="22.366"/>
    <n v="989248.17999999993"/>
    <n v="3.06"/>
    <n v="8.8000000000000007"/>
    <n v="389224.00000000006"/>
    <x v="0"/>
  </r>
  <r>
    <n v="2016"/>
    <s v="BIT"/>
    <s v="Coal"/>
    <n v="43362"/>
    <n v="22.277999999999999"/>
    <n v="966018.63599999994"/>
    <n v="2.96"/>
    <n v="8.3000000000000007"/>
    <n v="359904.60000000003"/>
    <x v="0"/>
  </r>
  <r>
    <n v="2016"/>
    <s v="BIT"/>
    <s v="Coal"/>
    <n v="9368"/>
    <n v="23.03"/>
    <n v="215745.04"/>
    <n v="2.99"/>
    <n v="8.1999999999999993"/>
    <n v="76817.599999999991"/>
    <x v="0"/>
  </r>
  <r>
    <n v="2016"/>
    <s v="BIT"/>
    <s v="Coal"/>
    <n v="94922"/>
    <n v="22.364000000000001"/>
    <n v="2122835.608"/>
    <n v="3.15"/>
    <n v="9.1"/>
    <n v="863790.2"/>
    <x v="0"/>
  </r>
  <r>
    <n v="2016"/>
    <s v="SUB"/>
    <s v="Coal"/>
    <n v="63355"/>
    <n v="17.978999999999999"/>
    <n v="1139059.5449999999"/>
    <n v="0.31"/>
    <n v="4.9000000000000004"/>
    <n v="310439.5"/>
    <x v="0"/>
  </r>
  <r>
    <n v="2016"/>
    <s v="SUB"/>
    <s v="Coal"/>
    <n v="184391"/>
    <n v="17.561"/>
    <n v="3238090.3509999998"/>
    <n v="0.2"/>
    <n v="4.5"/>
    <n v="829759.5"/>
    <x v="0"/>
  </r>
  <r>
    <n v="2016"/>
    <s v="SUB"/>
    <s v="Coal"/>
    <n v="183027"/>
    <n v="17.591999999999999"/>
    <n v="3219810.9839999997"/>
    <n v="0.28000000000000003"/>
    <n v="5.0999999999999996"/>
    <n v="933437.7"/>
    <x v="0"/>
  </r>
  <r>
    <n v="2016"/>
    <s v="BIT"/>
    <s v="Coal"/>
    <n v="181850"/>
    <n v="25.047000000000001"/>
    <n v="4554796.95"/>
    <n v="3.13"/>
    <n v="6.7"/>
    <n v="1218395"/>
    <x v="0"/>
  </r>
  <r>
    <n v="2016"/>
    <s v="SUB"/>
    <s v="Coal"/>
    <n v="15337"/>
    <n v="17.600000000000001"/>
    <n v="269931.2"/>
    <n v="0.2"/>
    <n v="4.5999999999999996"/>
    <n v="70550.2"/>
    <x v="0"/>
  </r>
  <r>
    <n v="2016"/>
    <s v="SUB"/>
    <s v="Coal"/>
    <n v="15900"/>
    <n v="17.920000000000002"/>
    <n v="284928"/>
    <n v="0.3"/>
    <n v="5"/>
    <n v="79500"/>
    <x v="0"/>
  </r>
  <r>
    <n v="2016"/>
    <s v="SUB"/>
    <s v="Coal"/>
    <n v="268049"/>
    <n v="17.77"/>
    <n v="4763230.7299999995"/>
    <n v="0.33"/>
    <n v="5.2"/>
    <n v="1393854.8"/>
    <x v="0"/>
  </r>
  <r>
    <n v="2016"/>
    <s v="SUB"/>
    <s v="Coal"/>
    <n v="91678"/>
    <n v="17.747"/>
    <n v="1627009.466"/>
    <n v="0.23"/>
    <n v="5.4"/>
    <n v="495061.2"/>
    <x v="0"/>
  </r>
  <r>
    <n v="2016"/>
    <s v="SUB"/>
    <s v="Coal"/>
    <n v="89594"/>
    <n v="18.887"/>
    <n v="1692161.878"/>
    <n v="0.34"/>
    <n v="4.2"/>
    <n v="376294.8"/>
    <x v="0"/>
  </r>
  <r>
    <n v="2016"/>
    <s v="SUB"/>
    <s v="Coal"/>
    <n v="250004"/>
    <n v="18.79"/>
    <n v="4697575.16"/>
    <n v="0.33"/>
    <n v="4.5"/>
    <n v="1125018"/>
    <x v="0"/>
  </r>
  <r>
    <n v="2016"/>
    <s v="SUB"/>
    <s v="Coal"/>
    <n v="103100"/>
    <n v="19.033000000000001"/>
    <n v="1962302.3"/>
    <n v="0.3"/>
    <n v="4.3"/>
    <n v="443330"/>
    <x v="0"/>
  </r>
  <r>
    <n v="2016"/>
    <s v="SUB"/>
    <s v="Coal"/>
    <n v="285603"/>
    <n v="18.957999999999998"/>
    <n v="5414461.6739999996"/>
    <n v="0.36"/>
    <n v="4.8"/>
    <n v="1370894.4"/>
    <x v="0"/>
  </r>
  <r>
    <n v="2016"/>
    <s v="BIT"/>
    <s v="Coal"/>
    <n v="5351"/>
    <n v="23.3"/>
    <n v="124678.3"/>
    <n v="2.89"/>
    <n v="15.7"/>
    <n v="84010.7"/>
    <x v="0"/>
  </r>
  <r>
    <n v="2016"/>
    <s v="WC"/>
    <s v="Coal"/>
    <n v="5188"/>
    <n v="16.670000000000002"/>
    <n v="86483.96"/>
    <n v="1.02"/>
    <n v="25.5"/>
    <n v="132294"/>
    <x v="0"/>
  </r>
  <r>
    <n v="2016"/>
    <s v="BIT"/>
    <s v="Coal"/>
    <n v="12304"/>
    <n v="25.797999999999998"/>
    <n v="317418.592"/>
    <n v="2.82"/>
    <n v="8.6"/>
    <n v="105814.39999999999"/>
    <x v="0"/>
  </r>
  <r>
    <n v="2016"/>
    <s v="BIT"/>
    <s v="Coal"/>
    <n v="16661"/>
    <n v="22.751999999999999"/>
    <n v="379071.07199999999"/>
    <n v="4.55"/>
    <n v="18.3"/>
    <n v="304896.3"/>
    <x v="0"/>
  </r>
  <r>
    <n v="2016"/>
    <s v="BIT"/>
    <s v="Coal"/>
    <n v="44556"/>
    <n v="26.007999999999999"/>
    <n v="1158812.4479999999"/>
    <n v="2.8"/>
    <n v="7.7"/>
    <n v="343081.2"/>
    <x v="0"/>
  </r>
  <r>
    <n v="2016"/>
    <s v="BIT"/>
    <s v="Coal"/>
    <n v="181016"/>
    <n v="26.257999999999999"/>
    <n v="4753118.1279999996"/>
    <n v="3.18"/>
    <n v="8"/>
    <n v="1448128"/>
    <x v="0"/>
  </r>
  <r>
    <n v="2016"/>
    <s v="BIT"/>
    <s v="Coal"/>
    <n v="8268"/>
    <n v="23.292000000000002"/>
    <n v="192578.25600000002"/>
    <n v="2.92"/>
    <n v="16.2"/>
    <n v="133941.6"/>
    <x v="0"/>
  </r>
  <r>
    <n v="2016"/>
    <s v="BIT"/>
    <s v="Coal"/>
    <n v="10795"/>
    <n v="22.335999999999999"/>
    <n v="241117.12"/>
    <n v="2.5499999999999998"/>
    <n v="19.5"/>
    <n v="210502.5"/>
    <x v="0"/>
  </r>
  <r>
    <n v="2016"/>
    <s v="BIT"/>
    <s v="Coal"/>
    <n v="16368"/>
    <n v="21.78"/>
    <n v="356495.04000000004"/>
    <n v="2.35"/>
    <n v="19.2"/>
    <n v="314265.59999999998"/>
    <x v="0"/>
  </r>
  <r>
    <n v="2016"/>
    <s v="WC"/>
    <s v="Coal"/>
    <n v="1439"/>
    <n v="15.77"/>
    <n v="22693.03"/>
    <n v="3.48"/>
    <n v="43.1"/>
    <n v="62020.9"/>
    <x v="0"/>
  </r>
  <r>
    <n v="2016"/>
    <s v="BIT"/>
    <s v="Coal"/>
    <n v="14576"/>
    <n v="26.036000000000001"/>
    <n v="379500.73600000003"/>
    <n v="2.85"/>
    <n v="8.6"/>
    <n v="125353.59999999999"/>
    <x v="0"/>
  </r>
  <r>
    <n v="2016"/>
    <s v="BIT"/>
    <s v="Coal"/>
    <n v="18673"/>
    <n v="23.834"/>
    <n v="445052.28200000001"/>
    <n v="2.82"/>
    <n v="17.3"/>
    <n v="323042.90000000002"/>
    <x v="0"/>
  </r>
  <r>
    <n v="2016"/>
    <s v="BIT"/>
    <s v="Coal"/>
    <n v="2191"/>
    <n v="24.47"/>
    <n v="53613.77"/>
    <n v="2.86"/>
    <n v="17"/>
    <n v="37247"/>
    <x v="0"/>
  </r>
  <r>
    <n v="2016"/>
    <s v="BIT"/>
    <s v="Coal"/>
    <n v="4771"/>
    <n v="17.864000000000001"/>
    <n v="85229.144"/>
    <n v="1.01"/>
    <n v="19.5"/>
    <n v="93034.5"/>
    <x v="0"/>
  </r>
  <r>
    <n v="2016"/>
    <s v="BIT"/>
    <s v="Coal"/>
    <n v="8767"/>
    <n v="23.096"/>
    <n v="202482.63200000001"/>
    <n v="2.85"/>
    <n v="19.5"/>
    <n v="170956.5"/>
    <x v="0"/>
  </r>
  <r>
    <n v="2016"/>
    <s v="BIT"/>
    <s v="Coal"/>
    <n v="2571"/>
    <n v="23.844000000000001"/>
    <n v="61302.924000000006"/>
    <n v="1.51"/>
    <n v="17.5"/>
    <n v="44992.5"/>
    <x v="0"/>
  </r>
  <r>
    <n v="2016"/>
    <s v="BIT"/>
    <s v="Coal"/>
    <n v="6969"/>
    <n v="23.937999999999999"/>
    <n v="166823.92199999999"/>
    <n v="2.23"/>
    <n v="16"/>
    <n v="111504"/>
    <x v="0"/>
  </r>
  <r>
    <n v="2016"/>
    <s v="WC"/>
    <s v="Coal"/>
    <n v="1968"/>
    <n v="16.495999999999999"/>
    <n v="32464.127999999997"/>
    <n v="1.68"/>
    <n v="28.9"/>
    <n v="56875.199999999997"/>
    <x v="0"/>
  </r>
  <r>
    <n v="2016"/>
    <s v="BIT"/>
    <s v="Coal"/>
    <n v="60498"/>
    <n v="26.013999999999999"/>
    <n v="1573794.9720000001"/>
    <n v="3.12"/>
    <n v="8.1"/>
    <n v="490033.8"/>
    <x v="0"/>
  </r>
  <r>
    <n v="2016"/>
    <s v="BIT"/>
    <s v="Coal"/>
    <n v="29653"/>
    <n v="25.956"/>
    <n v="769673.26800000004"/>
    <n v="2.58"/>
    <n v="7.7"/>
    <n v="228328.1"/>
    <x v="0"/>
  </r>
  <r>
    <n v="2016"/>
    <s v="BIT"/>
    <s v="Coal"/>
    <n v="15148"/>
    <n v="25.802"/>
    <n v="390848.696"/>
    <n v="2.89"/>
    <n v="7.9"/>
    <n v="119669.20000000001"/>
    <x v="0"/>
  </r>
  <r>
    <n v="2016"/>
    <s v="BIT"/>
    <s v="Coal"/>
    <n v="16204"/>
    <n v="22.552"/>
    <n v="365432.60800000001"/>
    <n v="0.41"/>
    <n v="8.3000000000000007"/>
    <n v="134493.20000000001"/>
    <x v="0"/>
  </r>
  <r>
    <n v="2016"/>
    <s v="SUB"/>
    <s v="Coal"/>
    <n v="16167"/>
    <n v="17.852"/>
    <n v="288613.28399999999"/>
    <n v="0.2"/>
    <n v="5.25"/>
    <n v="84876.75"/>
    <x v="0"/>
  </r>
  <r>
    <n v="2016"/>
    <s v="SUB"/>
    <s v="Coal"/>
    <n v="163492"/>
    <n v="17.292000000000002"/>
    <n v="2827103.6640000003"/>
    <n v="0.21"/>
    <n v="4.5199999999999996"/>
    <n v="738983.84"/>
    <x v="0"/>
  </r>
  <r>
    <n v="2016"/>
    <s v="BIT"/>
    <s v="Coal"/>
    <n v="2000"/>
    <n v="25"/>
    <n v="50000"/>
    <n v="0.86"/>
    <n v="5.5"/>
    <n v="11000"/>
    <x v="0"/>
  </r>
  <r>
    <n v="2016"/>
    <s v="BIT"/>
    <s v="Coal"/>
    <n v="8064"/>
    <n v="25.5"/>
    <n v="205632"/>
    <n v="0.62"/>
    <n v="8.9"/>
    <n v="71769.600000000006"/>
    <x v="0"/>
  </r>
  <r>
    <n v="2016"/>
    <s v="BIT"/>
    <s v="Coal"/>
    <n v="8248"/>
    <n v="26.07"/>
    <n v="215025.36000000002"/>
    <n v="2.2400000000000002"/>
    <n v="8.4"/>
    <n v="69283.199999999997"/>
    <x v="0"/>
  </r>
  <r>
    <n v="2016"/>
    <s v="BIT"/>
    <s v="Coal"/>
    <n v="9031"/>
    <n v="25.5"/>
    <n v="230290.5"/>
    <n v="0.62"/>
    <n v="8.9"/>
    <n v="80375.900000000009"/>
    <x v="0"/>
  </r>
  <r>
    <n v="2016"/>
    <s v="BIT"/>
    <s v="Coal"/>
    <n v="9668"/>
    <n v="28.04"/>
    <n v="271090.71999999997"/>
    <n v="0.67"/>
    <n v="5.5"/>
    <n v="53174"/>
    <x v="0"/>
  </r>
  <r>
    <n v="2016"/>
    <s v="BIT"/>
    <s v="Coal"/>
    <n v="6362"/>
    <n v="25.96"/>
    <n v="165157.52000000002"/>
    <n v="2.65"/>
    <n v="8.1"/>
    <n v="51532.2"/>
    <x v="0"/>
  </r>
  <r>
    <n v="2016"/>
    <s v="WC"/>
    <s v="Coal"/>
    <n v="10004"/>
    <n v="15.948"/>
    <n v="159543.79200000002"/>
    <n v="2.3199999999999998"/>
    <n v="34.9"/>
    <n v="349139.6"/>
    <x v="0"/>
  </r>
  <r>
    <n v="2016"/>
    <s v="WC"/>
    <s v="Coal"/>
    <n v="7973"/>
    <n v="9.16"/>
    <n v="73032.680000000008"/>
    <n v="1.97"/>
    <n v="54.5"/>
    <n v="434528.5"/>
    <x v="0"/>
  </r>
  <r>
    <n v="2016"/>
    <s v="WC"/>
    <s v="Coal"/>
    <n v="4398"/>
    <n v="17.225999999999999"/>
    <n v="75759.947999999989"/>
    <n v="1.36"/>
    <n v="23.9"/>
    <n v="105112.2"/>
    <x v="0"/>
  </r>
  <r>
    <n v="2016"/>
    <s v="WC"/>
    <s v="Coal"/>
    <n v="286"/>
    <n v="17.803999999999998"/>
    <n v="5091.9439999999995"/>
    <n v="1.56"/>
    <n v="19.2"/>
    <n v="5491.2"/>
    <x v="0"/>
  </r>
  <r>
    <n v="2016"/>
    <s v="WC"/>
    <s v="Coal"/>
    <n v="10098"/>
    <n v="9.2140000000000004"/>
    <n v="93042.972000000009"/>
    <n v="3.01"/>
    <n v="55.3"/>
    <n v="558419.4"/>
    <x v="0"/>
  </r>
  <r>
    <n v="2016"/>
    <s v="WC"/>
    <s v="Coal"/>
    <n v="7345"/>
    <n v="17.224"/>
    <n v="126510.28"/>
    <n v="3.23"/>
    <n v="25"/>
    <n v="183625"/>
    <x v="0"/>
  </r>
  <r>
    <n v="2016"/>
    <s v="SUB"/>
    <s v="Coal"/>
    <n v="13062"/>
    <n v="17.309999999999999"/>
    <n v="226103.21999999997"/>
    <n v="0.28999999999999998"/>
    <n v="5.5"/>
    <n v="71841"/>
    <x v="0"/>
  </r>
  <r>
    <n v="2016"/>
    <s v="BIT"/>
    <s v="Coal"/>
    <n v="1785"/>
    <n v="22.338000000000001"/>
    <n v="39873.33"/>
    <n v="2.99"/>
    <n v="13.1"/>
    <n v="23383.5"/>
    <x v="0"/>
  </r>
  <r>
    <n v="2016"/>
    <s v="BIT"/>
    <s v="Coal"/>
    <n v="13344"/>
    <n v="22.6"/>
    <n v="301574.40000000002"/>
    <n v="0.5"/>
    <n v="9"/>
    <n v="120096"/>
    <x v="0"/>
  </r>
  <r>
    <n v="2016"/>
    <s v="SUB"/>
    <s v="Coal"/>
    <n v="12805"/>
    <n v="17.309999999999999"/>
    <n v="221654.55"/>
    <n v="0.28999999999999998"/>
    <n v="5.5"/>
    <n v="70427.5"/>
    <x v="0"/>
  </r>
  <r>
    <n v="2016"/>
    <s v="BIT"/>
    <s v="Coal"/>
    <n v="5099"/>
    <n v="24.8"/>
    <n v="126455.2"/>
    <n v="0.74"/>
    <n v="7.9"/>
    <n v="40282.1"/>
    <x v="0"/>
  </r>
  <r>
    <n v="2016"/>
    <s v="BIT"/>
    <s v="Coal"/>
    <n v="23271"/>
    <n v="25.94"/>
    <n v="603649.74"/>
    <n v="2.59"/>
    <n v="7.7"/>
    <n v="179186.7"/>
    <x v="0"/>
  </r>
  <r>
    <n v="2016"/>
    <s v="BIT"/>
    <s v="Coal"/>
    <n v="9696"/>
    <n v="27.9"/>
    <n v="270518.39999999997"/>
    <n v="0.71"/>
    <n v="5.0999999999999996"/>
    <n v="49449.599999999999"/>
    <x v="0"/>
  </r>
  <r>
    <n v="2016"/>
    <s v="BIT"/>
    <s v="Coal"/>
    <n v="30104"/>
    <n v="20.03"/>
    <n v="602983.12"/>
    <n v="1.54"/>
    <n v="28.5"/>
    <n v="857964"/>
    <x v="0"/>
  </r>
  <r>
    <n v="2016"/>
    <s v="SUB"/>
    <s v="Coal"/>
    <n v="55226"/>
    <n v="16.829999999999998"/>
    <n v="929453.58"/>
    <n v="0.3"/>
    <n v="5.0999999999999996"/>
    <n v="281652.59999999998"/>
    <x v="0"/>
  </r>
  <r>
    <n v="2016"/>
    <s v="BIT"/>
    <s v="Coal"/>
    <n v="12501"/>
    <n v="17.48"/>
    <n v="218517.48"/>
    <n v="1.28"/>
    <n v="34.799999999999997"/>
    <n v="435034.8"/>
    <x v="0"/>
  </r>
  <r>
    <n v="2016"/>
    <s v="BIT"/>
    <s v="Coal"/>
    <n v="3273"/>
    <n v="25.8"/>
    <n v="84443.400000000009"/>
    <n v="1.03"/>
    <n v="12.1"/>
    <n v="39603.299999999996"/>
    <x v="0"/>
  </r>
  <r>
    <n v="2016"/>
    <s v="BIT"/>
    <s v="Coal"/>
    <n v="1054"/>
    <n v="14.66"/>
    <n v="15451.64"/>
    <n v="1.41"/>
    <n v="42.5"/>
    <n v="44795"/>
    <x v="0"/>
  </r>
  <r>
    <n v="2016"/>
    <s v="BIT"/>
    <s v="Coal"/>
    <n v="61980"/>
    <n v="22.186"/>
    <n v="1375088.28"/>
    <n v="0.24"/>
    <n v="9.4"/>
    <n v="582612"/>
    <x v="0"/>
  </r>
  <r>
    <n v="2016"/>
    <s v="BIT"/>
    <s v="Coal"/>
    <n v="6311"/>
    <n v="21.9"/>
    <n v="138210.9"/>
    <n v="1.17"/>
    <n v="24.1"/>
    <n v="152095.1"/>
    <x v="0"/>
  </r>
  <r>
    <n v="2016"/>
    <s v="BIT"/>
    <s v="Coal"/>
    <n v="421"/>
    <n v="21.52"/>
    <n v="9059.92"/>
    <n v="1.53"/>
    <n v="25.9"/>
    <n v="10903.9"/>
    <x v="0"/>
  </r>
  <r>
    <n v="2016"/>
    <s v="BIT"/>
    <s v="Coal"/>
    <n v="2603"/>
    <n v="21.99"/>
    <n v="57239.969999999994"/>
    <n v="1.8"/>
    <n v="21.2"/>
    <n v="55183.6"/>
    <x v="0"/>
  </r>
  <r>
    <n v="2016"/>
    <s v="BIT"/>
    <s v="Coal"/>
    <n v="5448"/>
    <n v="22.48"/>
    <n v="122471.04000000001"/>
    <n v="1.8"/>
    <n v="21.4"/>
    <n v="116587.2"/>
    <x v="0"/>
  </r>
  <r>
    <n v="2016"/>
    <s v="BIT"/>
    <s v="Coal"/>
    <n v="32953"/>
    <n v="22.8"/>
    <n v="751328.4"/>
    <n v="0.51"/>
    <n v="10.8"/>
    <n v="355892.4"/>
    <x v="0"/>
  </r>
  <r>
    <n v="2016"/>
    <s v="BIT"/>
    <s v="Coal"/>
    <n v="33015"/>
    <n v="21.8"/>
    <n v="719727"/>
    <n v="3.4"/>
    <n v="7.5"/>
    <n v="247612.5"/>
    <x v="0"/>
  </r>
  <r>
    <n v="2016"/>
    <s v="SUB"/>
    <s v="Coal"/>
    <n v="49576"/>
    <n v="17.5"/>
    <n v="867580"/>
    <n v="0.18"/>
    <n v="4.4000000000000004"/>
    <n v="218134.40000000002"/>
    <x v="0"/>
  </r>
  <r>
    <n v="2016"/>
    <s v="BIT"/>
    <s v="Coal"/>
    <n v="61650"/>
    <n v="21.7"/>
    <n v="1337805"/>
    <n v="3.7"/>
    <n v="8.5"/>
    <n v="524025"/>
    <x v="0"/>
  </r>
  <r>
    <n v="2016"/>
    <s v="BIT"/>
    <s v="Coal"/>
    <n v="8998"/>
    <n v="21.7"/>
    <n v="195256.6"/>
    <n v="3.7"/>
    <n v="8.5"/>
    <n v="76483"/>
    <x v="0"/>
  </r>
  <r>
    <n v="2016"/>
    <s v="SUB"/>
    <s v="Coal"/>
    <n v="48895"/>
    <n v="17.399999999999999"/>
    <n v="850772.99999999988"/>
    <n v="0.8"/>
    <n v="6.5"/>
    <n v="317817.5"/>
    <x v="0"/>
  </r>
  <r>
    <n v="2016"/>
    <s v="BIT"/>
    <s v="Coal"/>
    <n v="4971"/>
    <n v="22.52"/>
    <n v="111946.92"/>
    <n v="2.23"/>
    <n v="18.899999999999999"/>
    <n v="93951.9"/>
    <x v="0"/>
  </r>
  <r>
    <n v="2016"/>
    <s v="BIT"/>
    <s v="Coal"/>
    <n v="9063"/>
    <n v="21.7"/>
    <n v="196667.1"/>
    <n v="1.67"/>
    <n v="23.2"/>
    <n v="210261.6"/>
    <x v="0"/>
  </r>
  <r>
    <n v="2016"/>
    <s v="BIT"/>
    <s v="Coal"/>
    <n v="3068"/>
    <n v="20.41"/>
    <n v="62617.88"/>
    <n v="1.84"/>
    <n v="27.3"/>
    <n v="83756.400000000009"/>
    <x v="0"/>
  </r>
  <r>
    <n v="2016"/>
    <s v="BIT"/>
    <s v="Coal"/>
    <n v="1003"/>
    <n v="26.4"/>
    <n v="26479.199999999997"/>
    <n v="0.84"/>
    <n v="13"/>
    <n v="13039"/>
    <x v="0"/>
  </r>
  <r>
    <n v="2016"/>
    <s v="BIT"/>
    <s v="Coal"/>
    <n v="1814"/>
    <n v="25.24"/>
    <n v="45785.36"/>
    <n v="0.79"/>
    <n v="8.3000000000000007"/>
    <n v="15056.2"/>
    <x v="0"/>
  </r>
  <r>
    <n v="2016"/>
    <s v="BIT"/>
    <s v="Coal"/>
    <n v="18215"/>
    <n v="26.21"/>
    <n v="477415.15"/>
    <n v="0.8"/>
    <n v="7.6"/>
    <n v="138434"/>
    <x v="0"/>
  </r>
  <r>
    <n v="2016"/>
    <s v="BIT"/>
    <s v="Coal"/>
    <n v="11390"/>
    <n v="25.77"/>
    <n v="293520.3"/>
    <n v="0.77"/>
    <n v="7.7"/>
    <n v="87703"/>
    <x v="0"/>
  </r>
  <r>
    <n v="2016"/>
    <s v="BIT"/>
    <s v="Coal"/>
    <n v="20290"/>
    <n v="26.59"/>
    <n v="539511.1"/>
    <n v="0.69"/>
    <n v="8.6999999999999993"/>
    <n v="176523"/>
    <x v="0"/>
  </r>
  <r>
    <n v="2016"/>
    <s v="BIT"/>
    <s v="Coal"/>
    <n v="11578"/>
    <n v="26.44"/>
    <n v="306122.32"/>
    <n v="1.03"/>
    <n v="8.8000000000000007"/>
    <n v="101886.40000000001"/>
    <x v="0"/>
  </r>
  <r>
    <n v="2016"/>
    <s v="BIT"/>
    <s v="Coal"/>
    <n v="26534"/>
    <n v="27.04"/>
    <n v="717479.36"/>
    <n v="0.71"/>
    <n v="5.9"/>
    <n v="156550.6"/>
    <x v="0"/>
  </r>
  <r>
    <n v="2016"/>
    <s v="BIT"/>
    <s v="Coal"/>
    <n v="18252"/>
    <n v="20.6"/>
    <n v="375991.2"/>
    <n v="0.47"/>
    <n v="5.8"/>
    <n v="105861.59999999999"/>
    <x v="0"/>
  </r>
  <r>
    <n v="2016"/>
    <s v="BIT"/>
    <s v="Coal"/>
    <n v="16148"/>
    <n v="25.45"/>
    <n v="410966.6"/>
    <n v="2.65"/>
    <n v="7.9"/>
    <n v="127569.20000000001"/>
    <x v="0"/>
  </r>
  <r>
    <n v="2016"/>
    <s v="BIT"/>
    <s v="Coal"/>
    <n v="15935"/>
    <n v="26"/>
    <n v="414310"/>
    <n v="0.64"/>
    <n v="7.1"/>
    <n v="113138.5"/>
    <x v="0"/>
  </r>
  <r>
    <n v="2016"/>
    <s v="BIT"/>
    <s v="Coal"/>
    <n v="6711"/>
    <n v="22.74"/>
    <n v="152608.13999999998"/>
    <n v="3.14"/>
    <n v="8.5"/>
    <n v="57043.5"/>
    <x v="0"/>
  </r>
  <r>
    <n v="2016"/>
    <s v="BIT"/>
    <s v="Coal"/>
    <n v="13013"/>
    <n v="24.74"/>
    <n v="321941.62"/>
    <n v="0.84"/>
    <n v="10.3"/>
    <n v="134033.90000000002"/>
    <x v="0"/>
  </r>
  <r>
    <n v="2016"/>
    <s v="BIT"/>
    <s v="Coal"/>
    <n v="12861"/>
    <n v="25.14"/>
    <n v="323325.53999999998"/>
    <n v="0.96"/>
    <n v="11.1"/>
    <n v="142757.1"/>
    <x v="0"/>
  </r>
  <r>
    <n v="2016"/>
    <s v="BIT"/>
    <s v="Coal"/>
    <n v="12658"/>
    <n v="25.8"/>
    <n v="326576.40000000002"/>
    <n v="0.56000000000000005"/>
    <n v="6.7"/>
    <n v="84808.6"/>
    <x v="0"/>
  </r>
  <r>
    <n v="2016"/>
    <s v="BIT"/>
    <s v="Coal"/>
    <n v="12633"/>
    <n v="24.89"/>
    <n v="314435.37"/>
    <n v="1.19"/>
    <n v="10.4"/>
    <n v="131383.20000000001"/>
    <x v="0"/>
  </r>
  <r>
    <n v="2016"/>
    <s v="BIT"/>
    <s v="Coal"/>
    <n v="20758"/>
    <n v="23.93"/>
    <n v="496738.94"/>
    <n v="0.72"/>
    <n v="13.8"/>
    <n v="286460.40000000002"/>
    <x v="0"/>
  </r>
  <r>
    <n v="2016"/>
    <s v="BIT"/>
    <s v="Coal"/>
    <n v="20566"/>
    <n v="24.581"/>
    <n v="505532.84599999996"/>
    <n v="0.91"/>
    <n v="12.2"/>
    <n v="250905.19999999998"/>
    <x v="0"/>
  </r>
  <r>
    <n v="2016"/>
    <s v="BIT"/>
    <s v="Coal"/>
    <n v="11260"/>
    <n v="25.54"/>
    <n v="287580.39999999997"/>
    <n v="0.8"/>
    <n v="9.1999999999999993"/>
    <n v="103591.99999999999"/>
    <x v="0"/>
  </r>
  <r>
    <n v="2016"/>
    <s v="BIT"/>
    <s v="Coal"/>
    <n v="10801"/>
    <n v="26"/>
    <n v="280826"/>
    <n v="0.8"/>
    <n v="7"/>
    <n v="75607"/>
    <x v="0"/>
  </r>
  <r>
    <n v="2016"/>
    <s v="BIT"/>
    <s v="Coal"/>
    <n v="3352"/>
    <n v="24.78"/>
    <n v="83062.559999999998"/>
    <n v="1.4"/>
    <n v="9.5"/>
    <n v="31844"/>
    <x v="0"/>
  </r>
  <r>
    <n v="2016"/>
    <s v="BIT"/>
    <s v="Coal"/>
    <n v="3368"/>
    <n v="24.782"/>
    <n v="83465.775999999998"/>
    <n v="1.1000000000000001"/>
    <n v="10.6"/>
    <n v="35700.799999999996"/>
    <x v="0"/>
  </r>
  <r>
    <n v="2016"/>
    <s v="BIT"/>
    <s v="Coal"/>
    <n v="3364"/>
    <n v="24.948"/>
    <n v="83925.072"/>
    <n v="1.2"/>
    <n v="11.4"/>
    <n v="38349.599999999999"/>
    <x v="0"/>
  </r>
  <r>
    <n v="2016"/>
    <s v="BIT"/>
    <s v="Coal"/>
    <n v="4802"/>
    <n v="24"/>
    <n v="115248"/>
    <n v="0.64"/>
    <n v="8.1"/>
    <n v="38896.199999999997"/>
    <x v="0"/>
  </r>
  <r>
    <n v="2016"/>
    <s v="BIT"/>
    <s v="Coal"/>
    <n v="11823"/>
    <n v="24.69"/>
    <n v="291909.87"/>
    <n v="0.72"/>
    <n v="10.1"/>
    <n v="119412.3"/>
    <x v="0"/>
  </r>
  <r>
    <n v="2016"/>
    <s v="BIT"/>
    <s v="Coal"/>
    <n v="11812"/>
    <n v="24.38"/>
    <n v="287976.56"/>
    <n v="0.94"/>
    <n v="11.3"/>
    <n v="133475.6"/>
    <x v="0"/>
  </r>
  <r>
    <n v="2016"/>
    <s v="BIT"/>
    <s v="Coal"/>
    <n v="1224"/>
    <n v="26.35"/>
    <n v="32252.400000000001"/>
    <n v="1.4"/>
    <n v="11.5"/>
    <n v="14076"/>
    <x v="0"/>
  </r>
  <r>
    <n v="2016"/>
    <s v="BIT"/>
    <s v="Coal"/>
    <n v="3539"/>
    <n v="25.66"/>
    <n v="90810.74"/>
    <n v="2.1"/>
    <n v="10.199999999999999"/>
    <n v="36097.799999999996"/>
    <x v="0"/>
  </r>
  <r>
    <n v="2016"/>
    <s v="BIT"/>
    <s v="Coal"/>
    <n v="3770"/>
    <n v="23.54"/>
    <n v="88745.8"/>
    <n v="2.2000000000000002"/>
    <n v="12.1"/>
    <n v="45617"/>
    <x v="0"/>
  </r>
  <r>
    <n v="2016"/>
    <s v="LIG"/>
    <s v="Coal"/>
    <n v="311494"/>
    <n v="10.58"/>
    <n v="3295606.52"/>
    <n v="0.42"/>
    <n v="13.9"/>
    <n v="4329766.6000000006"/>
    <x v="1"/>
  </r>
  <r>
    <n v="2016"/>
    <s v="BIT"/>
    <s v="Coal"/>
    <n v="507733"/>
    <n v="16.68"/>
    <n v="8468986.4399999995"/>
    <n v="3.83"/>
    <n v="27.3"/>
    <n v="13861110.9"/>
    <x v="0"/>
  </r>
  <r>
    <n v="2016"/>
    <s v="BIT"/>
    <s v="Coal"/>
    <n v="140869"/>
    <n v="26.02"/>
    <n v="3665411.38"/>
    <n v="2.73"/>
    <n v="7.6"/>
    <n v="1070604.3999999999"/>
    <x v="0"/>
  </r>
  <r>
    <n v="2016"/>
    <s v="SUB"/>
    <s v="Coal"/>
    <n v="194487"/>
    <n v="17.53"/>
    <n v="3409357.1100000003"/>
    <n v="0.19"/>
    <n v="4.5"/>
    <n v="875191.5"/>
    <x v="0"/>
  </r>
  <r>
    <n v="2016"/>
    <s v="BIT"/>
    <s v="Coal"/>
    <n v="26767"/>
    <n v="21.36"/>
    <n v="571743.12"/>
    <n v="0.44"/>
    <n v="9"/>
    <n v="240903"/>
    <x v="0"/>
  </r>
  <r>
    <n v="2016"/>
    <s v="SUB"/>
    <s v="Coal"/>
    <n v="44456"/>
    <n v="17.79"/>
    <n v="790872.24"/>
    <n v="0.26"/>
    <n v="4.9000000000000004"/>
    <n v="217834.40000000002"/>
    <x v="0"/>
  </r>
  <r>
    <n v="2016"/>
    <s v="SUB"/>
    <s v="Coal"/>
    <n v="46796"/>
    <n v="16.02"/>
    <n v="749671.91999999993"/>
    <n v="0.42"/>
    <n v="5.8"/>
    <n v="271416.8"/>
    <x v="0"/>
  </r>
  <r>
    <n v="2016"/>
    <s v="SUB"/>
    <s v="Coal"/>
    <n v="115208"/>
    <n v="17.8"/>
    <n v="2050702.4000000001"/>
    <n v="0.28000000000000003"/>
    <n v="5.0999999999999996"/>
    <n v="587560.79999999993"/>
    <x v="0"/>
  </r>
  <r>
    <n v="2016"/>
    <s v="SUB"/>
    <s v="Coal"/>
    <n v="66055"/>
    <n v="17.7"/>
    <n v="1169173.5"/>
    <n v="0.26"/>
    <n v="5.5"/>
    <n v="363302.5"/>
    <x v="0"/>
  </r>
  <r>
    <n v="2016"/>
    <s v="SUB"/>
    <s v="Coal"/>
    <n v="16462"/>
    <n v="17.706"/>
    <n v="291476.17200000002"/>
    <n v="0.24"/>
    <n v="5.4"/>
    <n v="88894.8"/>
    <x v="0"/>
  </r>
  <r>
    <n v="2016"/>
    <s v="SUB"/>
    <s v="Coal"/>
    <n v="48880"/>
    <n v="17.582000000000001"/>
    <n v="859408.16"/>
    <n v="0.32"/>
    <n v="5.77"/>
    <n v="282037.59999999998"/>
    <x v="0"/>
  </r>
  <r>
    <n v="2016"/>
    <s v="SUB"/>
    <s v="Coal"/>
    <n v="98369"/>
    <n v="17.84"/>
    <n v="1754902.96"/>
    <n v="0.28000000000000003"/>
    <n v="5.2"/>
    <n v="511518.80000000005"/>
    <x v="0"/>
  </r>
  <r>
    <n v="2016"/>
    <s v="SUB"/>
    <s v="Coal"/>
    <n v="171858"/>
    <n v="15.981999999999999"/>
    <n v="2746634.5559999999"/>
    <n v="0.35"/>
    <n v="5.5"/>
    <n v="945219"/>
    <x v="0"/>
  </r>
  <r>
    <n v="2016"/>
    <s v="SUB"/>
    <s v="Coal"/>
    <n v="14396"/>
    <n v="17.489999999999998"/>
    <n v="251786.03999999998"/>
    <n v="0.19"/>
    <n v="4.4000000000000004"/>
    <n v="63342.400000000009"/>
    <x v="0"/>
  </r>
  <r>
    <n v="2016"/>
    <s v="SUB"/>
    <s v="Coal"/>
    <n v="151509"/>
    <n v="17.54"/>
    <n v="2657467.86"/>
    <n v="0.19"/>
    <n v="4.5"/>
    <n v="681790.5"/>
    <x v="0"/>
  </r>
  <r>
    <n v="2016"/>
    <s v="SUB"/>
    <s v="Coal"/>
    <n v="54650"/>
    <n v="17.73"/>
    <n v="968944.5"/>
    <n v="0.25"/>
    <n v="5.7"/>
    <n v="311505"/>
    <x v="0"/>
  </r>
  <r>
    <n v="2016"/>
    <s v="SUB"/>
    <s v="Coal"/>
    <n v="53001"/>
    <n v="18.059999999999999"/>
    <n v="957198.05999999994"/>
    <n v="0.24"/>
    <n v="4.9000000000000004"/>
    <n v="259704.90000000002"/>
    <x v="0"/>
  </r>
  <r>
    <n v="2016"/>
    <s v="BIT"/>
    <s v="Coal"/>
    <n v="172524"/>
    <n v="21.5"/>
    <n v="3709266"/>
    <n v="3.61"/>
    <n v="19.600000000000001"/>
    <n v="3381470.4000000004"/>
    <x v="0"/>
  </r>
  <r>
    <n v="2016"/>
    <s v="LIG"/>
    <s v="Coal"/>
    <n v="15296"/>
    <n v="14.4"/>
    <n v="220262.39999999999"/>
    <n v="0.62"/>
    <n v="7.9"/>
    <n v="120838.40000000001"/>
    <x v="1"/>
  </r>
  <r>
    <n v="2016"/>
    <s v="BIT"/>
    <s v="Coal"/>
    <n v="209741"/>
    <n v="16.114000000000001"/>
    <n v="3379766.4739999999"/>
    <n v="0.68"/>
    <n v="38.299999999999997"/>
    <n v="8033080.2999999998"/>
    <x v="0"/>
  </r>
  <r>
    <n v="2016"/>
    <s v="BIT"/>
    <s v="Coal"/>
    <n v="1641"/>
    <n v="21.564"/>
    <n v="35386.523999999998"/>
    <n v="0.52"/>
    <n v="6.6"/>
    <n v="10830.599999999999"/>
    <x v="0"/>
  </r>
  <r>
    <n v="2016"/>
    <s v="BIT"/>
    <s v="Coal"/>
    <n v="138804"/>
    <n v="23.98"/>
    <n v="3328519.92"/>
    <n v="1.23"/>
    <n v="14.3"/>
    <n v="1984897.2000000002"/>
    <x v="0"/>
  </r>
  <r>
    <n v="2016"/>
    <s v="BIT"/>
    <s v="Coal"/>
    <n v="14545"/>
    <n v="21.597999999999999"/>
    <n v="314142.90999999997"/>
    <n v="0.47"/>
    <n v="6.3"/>
    <n v="91633.5"/>
    <x v="0"/>
  </r>
  <r>
    <n v="2016"/>
    <s v="BIT"/>
    <s v="Coal"/>
    <n v="10337"/>
    <n v="24.074000000000002"/>
    <n v="248852.93800000002"/>
    <n v="1.23"/>
    <n v="14.7"/>
    <n v="151953.9"/>
    <x v="0"/>
  </r>
  <r>
    <n v="2016"/>
    <s v="BIT"/>
    <s v="Coal"/>
    <n v="33799"/>
    <n v="23.303999999999998"/>
    <n v="787651.89599999995"/>
    <n v="1.43"/>
    <n v="6.7"/>
    <n v="226453.30000000002"/>
    <x v="0"/>
  </r>
  <r>
    <n v="2016"/>
    <s v="BIT"/>
    <s v="Coal"/>
    <n v="52521"/>
    <n v="23.175999999999998"/>
    <n v="1217226.696"/>
    <n v="1.39"/>
    <n v="6.9"/>
    <n v="362394.9"/>
    <x v="0"/>
  </r>
  <r>
    <n v="2016"/>
    <s v="BIT"/>
    <s v="Coal"/>
    <n v="52778"/>
    <n v="23.846"/>
    <n v="1258544.1880000001"/>
    <n v="2.74"/>
    <n v="7.8"/>
    <n v="411668.39999999997"/>
    <x v="0"/>
  </r>
  <r>
    <n v="2016"/>
    <s v="LIG"/>
    <s v="Coal"/>
    <n v="169840"/>
    <n v="13.531000000000001"/>
    <n v="2298105.04"/>
    <n v="0.44"/>
    <n v="15.6"/>
    <n v="2649504"/>
    <x v="1"/>
  </r>
  <r>
    <n v="2016"/>
    <s v="LIG"/>
    <s v="Coal"/>
    <n v="91333"/>
    <n v="13.782999999999999"/>
    <n v="1258842.7390000001"/>
    <n v="0.67"/>
    <n v="16"/>
    <n v="1461328"/>
    <x v="1"/>
  </r>
  <r>
    <n v="2016"/>
    <s v="BIT"/>
    <s v="Coal"/>
    <n v="18432"/>
    <n v="23.186"/>
    <n v="427364.35200000001"/>
    <n v="2.44"/>
    <n v="8.4"/>
    <n v="154828.80000000002"/>
    <x v="0"/>
  </r>
  <r>
    <n v="2016"/>
    <s v="BIT"/>
    <s v="Coal"/>
    <n v="12328"/>
    <n v="23.468"/>
    <n v="289313.50400000002"/>
    <n v="1.31"/>
    <n v="5.9"/>
    <n v="72735.200000000012"/>
    <x v="0"/>
  </r>
  <r>
    <n v="2016"/>
    <s v="BIT"/>
    <s v="Coal"/>
    <n v="50377"/>
    <n v="23.542000000000002"/>
    <n v="1185975.334"/>
    <n v="2.66"/>
    <n v="9.9"/>
    <n v="498732.30000000005"/>
    <x v="0"/>
  </r>
  <r>
    <n v="2016"/>
    <s v="SUB"/>
    <s v="Coal"/>
    <n v="18721"/>
    <n v="16.515999999999998"/>
    <n v="309196.03599999996"/>
    <n v="0.33"/>
    <n v="5.2"/>
    <n v="97349.2"/>
    <x v="0"/>
  </r>
  <r>
    <n v="2016"/>
    <s v="SUB"/>
    <s v="Coal"/>
    <n v="39328"/>
    <n v="18.28"/>
    <n v="718915.84000000008"/>
    <n v="1.05"/>
    <n v="16.2"/>
    <n v="637113.59999999998"/>
    <x v="0"/>
  </r>
  <r>
    <n v="2016"/>
    <s v="SUB"/>
    <s v="Coal"/>
    <n v="20660"/>
    <n v="17.39"/>
    <n v="359277.4"/>
    <n v="0.74"/>
    <n v="20.8"/>
    <n v="429728"/>
    <x v="0"/>
  </r>
  <r>
    <n v="2016"/>
    <s v="SUB"/>
    <s v="Coal"/>
    <n v="90153"/>
    <n v="17.559999999999999"/>
    <n v="1583086.68"/>
    <n v="0.35"/>
    <n v="5.4"/>
    <n v="486826.2"/>
    <x v="0"/>
  </r>
  <r>
    <n v="2016"/>
    <s v="SUB"/>
    <s v="Coal"/>
    <n v="242559"/>
    <n v="18.21"/>
    <n v="4416999.3900000006"/>
    <n v="1.04"/>
    <n v="16.8"/>
    <n v="4074991.2"/>
    <x v="0"/>
  </r>
  <r>
    <n v="2016"/>
    <s v="SUB"/>
    <s v="Coal"/>
    <n v="104635"/>
    <n v="17.282"/>
    <n v="1808302.07"/>
    <n v="0.42"/>
    <n v="4.57"/>
    <n v="478181.95"/>
    <x v="0"/>
  </r>
  <r>
    <n v="2016"/>
    <s v="SUB"/>
    <s v="Coal"/>
    <n v="60196"/>
    <n v="17.43"/>
    <n v="1049216.28"/>
    <n v="0.2"/>
    <n v="4.43"/>
    <n v="266668.27999999997"/>
    <x v="0"/>
  </r>
  <r>
    <n v="2016"/>
    <s v="BIT"/>
    <s v="Coal"/>
    <n v="40887"/>
    <n v="23.29"/>
    <n v="952258.23"/>
    <n v="2.4700000000000002"/>
    <n v="8.4"/>
    <n v="343450.8"/>
    <x v="0"/>
  </r>
  <r>
    <n v="2016"/>
    <s v="BIT"/>
    <s v="Coal"/>
    <n v="50273"/>
    <n v="25.34"/>
    <n v="1273917.82"/>
    <n v="3.22"/>
    <n v="6.9"/>
    <n v="346883.7"/>
    <x v="0"/>
  </r>
  <r>
    <n v="2016"/>
    <s v="BIT"/>
    <s v="Coal"/>
    <n v="142914"/>
    <n v="24.83"/>
    <n v="3548554.6199999996"/>
    <n v="3.19"/>
    <n v="7.9"/>
    <n v="1129020.6000000001"/>
    <x v="0"/>
  </r>
  <r>
    <n v="2016"/>
    <s v="BIT"/>
    <s v="Coal"/>
    <n v="38282"/>
    <n v="22.111999999999998"/>
    <n v="846491.58399999992"/>
    <n v="0.5"/>
    <n v="11"/>
    <n v="421102"/>
    <x v="0"/>
  </r>
  <r>
    <n v="2016"/>
    <s v="SUB"/>
    <s v="Coal"/>
    <n v="12654"/>
    <n v="17.344000000000001"/>
    <n v="219470.97600000002"/>
    <n v="0.2"/>
    <n v="4.3"/>
    <n v="54412.2"/>
    <x v="0"/>
  </r>
  <r>
    <n v="2016"/>
    <s v="SUB"/>
    <s v="Coal"/>
    <n v="39432"/>
    <n v="18.634"/>
    <n v="734775.88800000004"/>
    <n v="1.03"/>
    <n v="14.8"/>
    <n v="583593.6"/>
    <x v="0"/>
  </r>
  <r>
    <n v="2016"/>
    <s v="BIT"/>
    <s v="Coal"/>
    <n v="26914"/>
    <n v="22.13"/>
    <n v="595606.81999999995"/>
    <n v="0.81"/>
    <n v="9"/>
    <n v="242226"/>
    <x v="0"/>
  </r>
  <r>
    <n v="2016"/>
    <s v="BIT"/>
    <s v="Coal"/>
    <n v="194928"/>
    <n v="21.805"/>
    <n v="4250405.04"/>
    <n v="0.55000000000000004"/>
    <n v="11.9"/>
    <n v="2319643.2000000002"/>
    <x v="0"/>
  </r>
  <r>
    <n v="2016"/>
    <s v="LIG"/>
    <s v="Coal"/>
    <n v="314495"/>
    <n v="13.76"/>
    <n v="4327451.2"/>
    <n v="1.22"/>
    <n v="16.600000000000001"/>
    <n v="5220617"/>
    <x v="1"/>
  </r>
  <r>
    <n v="2016"/>
    <s v="SUB"/>
    <s v="Coal"/>
    <n v="14517"/>
    <n v="16.670000000000002"/>
    <n v="241998.39"/>
    <n v="0.44"/>
    <n v="5.0999999999999996"/>
    <n v="74036.7"/>
    <x v="0"/>
  </r>
  <r>
    <n v="2016"/>
    <s v="SUB"/>
    <s v="Coal"/>
    <n v="16348"/>
    <n v="17.940000000000001"/>
    <n v="293283.12"/>
    <n v="0.28000000000000003"/>
    <n v="4.5999999999999996"/>
    <n v="75200.799999999988"/>
    <x v="0"/>
  </r>
  <r>
    <n v="2016"/>
    <s v="SUB"/>
    <s v="Coal"/>
    <n v="16479"/>
    <n v="16.98"/>
    <n v="279813.42"/>
    <n v="0.23"/>
    <n v="4.5"/>
    <n v="74155.5"/>
    <x v="0"/>
  </r>
  <r>
    <n v="2016"/>
    <s v="SUB"/>
    <s v="Coal"/>
    <n v="32874"/>
    <n v="17.11"/>
    <n v="562474.14"/>
    <n v="0.23"/>
    <n v="4.8"/>
    <n v="157795.19999999998"/>
    <x v="0"/>
  </r>
  <r>
    <n v="2016"/>
    <s v="SUB"/>
    <s v="Coal"/>
    <n v="15820"/>
    <n v="16.489999999999998"/>
    <n v="260871.8"/>
    <n v="0.19"/>
    <n v="4.9000000000000004"/>
    <n v="77518"/>
    <x v="0"/>
  </r>
  <r>
    <n v="2016"/>
    <s v="SUB"/>
    <s v="Coal"/>
    <n v="32925"/>
    <n v="16.920000000000002"/>
    <n v="557091"/>
    <n v="0.34"/>
    <n v="5.7"/>
    <n v="187672.5"/>
    <x v="0"/>
  </r>
  <r>
    <n v="2016"/>
    <s v="SUB"/>
    <s v="Coal"/>
    <n v="65794"/>
    <n v="18.02"/>
    <n v="1185607.8799999999"/>
    <n v="0.23"/>
    <n v="4.5"/>
    <n v="296073"/>
    <x v="0"/>
  </r>
  <r>
    <n v="2016"/>
    <s v="SUB"/>
    <s v="Coal"/>
    <n v="16365"/>
    <n v="18.02"/>
    <n v="294897.3"/>
    <n v="0.27"/>
    <n v="4.7"/>
    <n v="76915.5"/>
    <x v="0"/>
  </r>
  <r>
    <n v="2016"/>
    <s v="SUB"/>
    <s v="Coal"/>
    <n v="16491"/>
    <n v="18.420000000000002"/>
    <n v="303764.22000000003"/>
    <n v="0.2"/>
    <n v="3.6"/>
    <n v="59367.6"/>
    <x v="0"/>
  </r>
  <r>
    <n v="2016"/>
    <s v="SUB"/>
    <s v="Coal"/>
    <n v="16204"/>
    <n v="17.8"/>
    <n v="288431.2"/>
    <n v="0.22"/>
    <n v="4.7"/>
    <n v="76158.8"/>
    <x v="0"/>
  </r>
  <r>
    <n v="2016"/>
    <s v="BIT"/>
    <s v="Coal"/>
    <n v="67729"/>
    <n v="22.01"/>
    <n v="1490715.29"/>
    <n v="0.5"/>
    <n v="11.1"/>
    <n v="751791.9"/>
    <x v="0"/>
  </r>
  <r>
    <n v="2016"/>
    <s v="SUB"/>
    <s v="Coal"/>
    <n v="70697"/>
    <n v="17.23"/>
    <n v="1218109.31"/>
    <n v="0.22"/>
    <n v="4.0999999999999996"/>
    <n v="289857.69999999995"/>
    <x v="0"/>
  </r>
  <r>
    <n v="2016"/>
    <s v="SUB"/>
    <s v="Coal"/>
    <n v="126927"/>
    <n v="17.68"/>
    <n v="2244069.36"/>
    <n v="0.35"/>
    <n v="5.0999999999999996"/>
    <n v="647327.69999999995"/>
    <x v="0"/>
  </r>
  <r>
    <n v="2016"/>
    <s v="SUB"/>
    <s v="Coal"/>
    <n v="42308"/>
    <n v="17.2"/>
    <n v="727697.6"/>
    <n v="0.23"/>
    <n v="4.2"/>
    <n v="177693.6"/>
    <x v="0"/>
  </r>
  <r>
    <n v="2016"/>
    <s v="SUB"/>
    <s v="Coal"/>
    <n v="14141"/>
    <n v="17.989999999999998"/>
    <n v="254396.58999999997"/>
    <n v="0.22"/>
    <n v="4.7"/>
    <n v="66462.7"/>
    <x v="0"/>
  </r>
  <r>
    <n v="2016"/>
    <s v="SUB"/>
    <s v="Coal"/>
    <n v="56267"/>
    <n v="17.329999999999998"/>
    <n v="975107.10999999987"/>
    <n v="0.23"/>
    <n v="4"/>
    <n v="225068"/>
    <x v="0"/>
  </r>
  <r>
    <n v="2016"/>
    <s v="SUB"/>
    <s v="Coal"/>
    <n v="56167"/>
    <n v="17.170000000000002"/>
    <n v="964387.39000000013"/>
    <n v="0.23"/>
    <n v="4.5"/>
    <n v="252751.5"/>
    <x v="0"/>
  </r>
  <r>
    <n v="2016"/>
    <s v="SUB"/>
    <s v="Coal"/>
    <n v="42558"/>
    <n v="17.71"/>
    <n v="753702.18"/>
    <n v="0.25"/>
    <n v="5.8"/>
    <n v="246836.4"/>
    <x v="0"/>
  </r>
  <r>
    <n v="2016"/>
    <s v="SUB"/>
    <s v="Coal"/>
    <n v="70591"/>
    <n v="17.16"/>
    <n v="1211341.56"/>
    <n v="0.23"/>
    <n v="4.3"/>
    <n v="303541.3"/>
    <x v="0"/>
  </r>
  <r>
    <n v="2016"/>
    <s v="SUB"/>
    <s v="Coal"/>
    <n v="14171"/>
    <n v="17.654"/>
    <n v="250174.834"/>
    <n v="0.33"/>
    <n v="5.6"/>
    <n v="79357.599999999991"/>
    <x v="0"/>
  </r>
  <r>
    <n v="2016"/>
    <s v="SUB"/>
    <s v="Coal"/>
    <n v="42455"/>
    <n v="17.341000000000001"/>
    <n v="736212.15500000003"/>
    <n v="0.2"/>
    <n v="4.5999999999999996"/>
    <n v="195292.99999999997"/>
    <x v="0"/>
  </r>
  <r>
    <n v="2016"/>
    <s v="SUB"/>
    <s v="Coal"/>
    <n v="28254"/>
    <n v="17.513000000000002"/>
    <n v="494812.30200000003"/>
    <n v="0.2"/>
    <n v="4.7"/>
    <n v="132793.80000000002"/>
    <x v="0"/>
  </r>
  <r>
    <n v="2016"/>
    <s v="SUB"/>
    <s v="Coal"/>
    <n v="14174"/>
    <n v="18"/>
    <n v="255132"/>
    <n v="0.24"/>
    <n v="4.5"/>
    <n v="63783"/>
    <x v="0"/>
  </r>
  <r>
    <n v="2016"/>
    <s v="BIT"/>
    <s v="Coal"/>
    <n v="27154"/>
    <n v="22.2"/>
    <n v="602818.79999999993"/>
    <n v="0.5"/>
    <n v="11.3"/>
    <n v="306840.2"/>
    <x v="0"/>
  </r>
  <r>
    <n v="2016"/>
    <s v="BIT"/>
    <s v="Coal"/>
    <n v="54299"/>
    <n v="22.09"/>
    <n v="1199464.9099999999"/>
    <n v="0.5"/>
    <n v="11.1"/>
    <n v="602718.9"/>
    <x v="0"/>
  </r>
  <r>
    <n v="2016"/>
    <s v="BIT"/>
    <s v="Coal"/>
    <n v="3954"/>
    <n v="20.51"/>
    <n v="81096.540000000008"/>
    <n v="1.03"/>
    <n v="23.2"/>
    <n v="91732.800000000003"/>
    <x v="0"/>
  </r>
  <r>
    <n v="2016"/>
    <s v="BIT"/>
    <s v="Coal"/>
    <n v="88568"/>
    <n v="24.08"/>
    <n v="2132717.44"/>
    <n v="3.11"/>
    <n v="7.1"/>
    <n v="628832.79999999993"/>
    <x v="0"/>
  </r>
  <r>
    <n v="2016"/>
    <s v="BIT"/>
    <s v="Coal"/>
    <n v="24832"/>
    <n v="23.88"/>
    <n v="592988.16000000003"/>
    <n v="2.76"/>
    <n v="7.5"/>
    <n v="186240"/>
    <x v="0"/>
  </r>
  <r>
    <n v="2016"/>
    <s v="BIT"/>
    <s v="Coal"/>
    <n v="25494"/>
    <n v="24.12"/>
    <n v="614915.28"/>
    <n v="3.1"/>
    <n v="6.8"/>
    <n v="173359.19999999998"/>
    <x v="0"/>
  </r>
  <r>
    <n v="2016"/>
    <s v="BIT"/>
    <s v="Coal"/>
    <n v="182227"/>
    <n v="26"/>
    <n v="4737902"/>
    <n v="2.74"/>
    <n v="7.6"/>
    <n v="1384925.2"/>
    <x v="0"/>
  </r>
  <r>
    <n v="2016"/>
    <s v="BIT"/>
    <s v="Coal"/>
    <n v="45803"/>
    <n v="25.97"/>
    <n v="1189503.9099999999"/>
    <n v="3.39"/>
    <n v="8.1"/>
    <n v="371004.3"/>
    <x v="0"/>
  </r>
  <r>
    <n v="2016"/>
    <s v="BIT"/>
    <s v="Coal"/>
    <n v="23016"/>
    <n v="23.202000000000002"/>
    <n v="534017.23200000008"/>
    <n v="1.41"/>
    <n v="6.7"/>
    <n v="154207.20000000001"/>
    <x v="0"/>
  </r>
  <r>
    <n v="2016"/>
    <s v="BIT"/>
    <s v="Coal"/>
    <n v="39993"/>
    <n v="22.456"/>
    <n v="898082.80799999996"/>
    <n v="0.52"/>
    <n v="7.3"/>
    <n v="291948.89999999997"/>
    <x v="0"/>
  </r>
  <r>
    <n v="2016"/>
    <s v="BIT"/>
    <s v="Coal"/>
    <n v="34607"/>
    <n v="23.358000000000001"/>
    <n v="808350.30599999998"/>
    <n v="0.44"/>
    <n v="6.2"/>
    <n v="214563.4"/>
    <x v="0"/>
  </r>
  <r>
    <n v="2016"/>
    <s v="BIT"/>
    <s v="Coal"/>
    <n v="23300"/>
    <n v="23.29"/>
    <n v="542657"/>
    <n v="0.43"/>
    <n v="6.5"/>
    <n v="151450"/>
    <x v="0"/>
  </r>
  <r>
    <n v="2016"/>
    <s v="BIT"/>
    <s v="Coal"/>
    <n v="127931"/>
    <n v="23.911000000000001"/>
    <n v="3058958.1410000003"/>
    <n v="1.22"/>
    <n v="8.5"/>
    <n v="1087413.5"/>
    <x v="0"/>
  </r>
  <r>
    <n v="2016"/>
    <s v="BIT"/>
    <s v="Coal"/>
    <n v="38624"/>
    <n v="25.896999999999998"/>
    <n v="1000245.7279999999"/>
    <n v="2.61"/>
    <n v="7.7"/>
    <n v="297404.79999999999"/>
    <x v="0"/>
  </r>
  <r>
    <n v="2016"/>
    <s v="BIT"/>
    <s v="Coal"/>
    <n v="88966"/>
    <n v="25.032"/>
    <n v="2226996.912"/>
    <n v="3.11"/>
    <n v="6.6"/>
    <n v="587175.6"/>
    <x v="0"/>
  </r>
  <r>
    <n v="2016"/>
    <s v="BIT"/>
    <s v="Coal"/>
    <n v="38622"/>
    <n v="23.606000000000002"/>
    <n v="911710.93200000003"/>
    <n v="2.64"/>
    <n v="7.9"/>
    <n v="305113.8"/>
    <x v="0"/>
  </r>
  <r>
    <n v="2016"/>
    <s v="BIT"/>
    <s v="Coal"/>
    <n v="40159"/>
    <n v="22.498000000000001"/>
    <n v="903497.18200000003"/>
    <n v="0.56999999999999995"/>
    <n v="11.4"/>
    <n v="457812.60000000003"/>
    <x v="0"/>
  </r>
  <r>
    <n v="2016"/>
    <s v="BIT"/>
    <s v="Coal"/>
    <n v="38463"/>
    <n v="23.12"/>
    <n v="889264.56"/>
    <n v="1.36"/>
    <n v="6.6"/>
    <n v="253855.8"/>
    <x v="0"/>
  </r>
  <r>
    <n v="2016"/>
    <s v="BIT"/>
    <s v="Coal"/>
    <n v="240424"/>
    <n v="25.786000000000001"/>
    <n v="6199573.2640000004"/>
    <n v="2.75"/>
    <n v="7.6"/>
    <n v="1827222.4"/>
    <x v="0"/>
  </r>
  <r>
    <n v="2016"/>
    <s v="BIT"/>
    <s v="Coal"/>
    <n v="55592"/>
    <n v="23.84"/>
    <n v="1325313.28"/>
    <n v="2.62"/>
    <n v="7.7"/>
    <n v="428058.4"/>
    <x v="0"/>
  </r>
  <r>
    <n v="2016"/>
    <s v="BIT"/>
    <s v="Coal"/>
    <n v="12591"/>
    <n v="25.76"/>
    <n v="324344.16000000003"/>
    <n v="2.83"/>
    <n v="7.6"/>
    <n v="95691.599999999991"/>
    <x v="0"/>
  </r>
  <r>
    <n v="2016"/>
    <s v="BIT"/>
    <s v="Coal"/>
    <n v="55624"/>
    <n v="23.821999999999999"/>
    <n v="1325074.9279999998"/>
    <n v="2.62"/>
    <n v="7.6"/>
    <n v="422742.39999999997"/>
    <x v="0"/>
  </r>
  <r>
    <n v="2016"/>
    <s v="BIT"/>
    <s v="Coal"/>
    <n v="212335"/>
    <n v="23.818000000000001"/>
    <n v="5057395.03"/>
    <n v="2.7"/>
    <n v="7.7"/>
    <n v="1634979.5"/>
    <x v="0"/>
  </r>
  <r>
    <n v="2016"/>
    <s v="BIT"/>
    <s v="Coal"/>
    <n v="32816"/>
    <n v="23.245999999999999"/>
    <n v="762840.73599999992"/>
    <n v="1.38"/>
    <n v="6.4"/>
    <n v="210022.40000000002"/>
    <x v="0"/>
  </r>
  <r>
    <n v="2016"/>
    <s v="BIT"/>
    <s v="Coal"/>
    <n v="11693"/>
    <n v="23.783999999999999"/>
    <n v="278106.31199999998"/>
    <n v="1.34"/>
    <n v="13.1"/>
    <n v="153178.29999999999"/>
    <x v="0"/>
  </r>
  <r>
    <n v="2016"/>
    <s v="SUB"/>
    <s v="Coal"/>
    <n v="113792"/>
    <n v="17.600000000000001"/>
    <n v="2002739.2000000002"/>
    <n v="0.2"/>
    <n v="4.5999999999999996"/>
    <n v="523443.19999999995"/>
    <x v="0"/>
  </r>
  <r>
    <n v="2016"/>
    <s v="SUB"/>
    <s v="Coal"/>
    <n v="237935"/>
    <n v="17.54"/>
    <n v="4173379.9"/>
    <n v="0.21"/>
    <n v="4.5999999999999996"/>
    <n v="1094501"/>
    <x v="0"/>
  </r>
  <r>
    <n v="2016"/>
    <s v="SUB"/>
    <s v="Coal"/>
    <n v="95391"/>
    <n v="17.702000000000002"/>
    <n v="1688611.4820000001"/>
    <n v="0.25"/>
    <n v="5.6"/>
    <n v="534189.6"/>
    <x v="0"/>
  </r>
  <r>
    <n v="2016"/>
    <s v="SUB"/>
    <s v="Coal"/>
    <n v="141439"/>
    <n v="17.542999999999999"/>
    <n v="2481264.3769999999"/>
    <n v="0.21"/>
    <n v="4.4000000000000004"/>
    <n v="622331.60000000009"/>
    <x v="0"/>
  </r>
  <r>
    <n v="2016"/>
    <s v="SUB"/>
    <s v="Coal"/>
    <n v="194308"/>
    <n v="17.34"/>
    <n v="3369300.72"/>
    <n v="0.2"/>
    <n v="4.5"/>
    <n v="874386"/>
    <x v="0"/>
  </r>
  <r>
    <n v="2016"/>
    <s v="SUB"/>
    <s v="Coal"/>
    <n v="132602"/>
    <n v="17.29"/>
    <n v="2292688.58"/>
    <n v="0.2"/>
    <n v="4.5999999999999996"/>
    <n v="609969.19999999995"/>
    <x v="0"/>
  </r>
  <r>
    <n v="2016"/>
    <s v="SUB"/>
    <s v="Coal"/>
    <n v="148864"/>
    <n v="17.260000000000002"/>
    <n v="2569392.64"/>
    <n v="0.2"/>
    <n v="4.5999999999999996"/>
    <n v="684774.39999999991"/>
    <x v="0"/>
  </r>
  <r>
    <n v="2016"/>
    <s v="SUB"/>
    <s v="Coal"/>
    <n v="96043"/>
    <n v="17.64"/>
    <n v="1694198.52"/>
    <n v="0.24"/>
    <n v="4.5999999999999996"/>
    <n v="441797.8"/>
    <x v="0"/>
  </r>
  <r>
    <n v="2016"/>
    <s v="SUB"/>
    <s v="Coal"/>
    <n v="79776"/>
    <n v="17.64"/>
    <n v="1407248.6400000001"/>
    <n v="0.24"/>
    <n v="5.2"/>
    <n v="414835.20000000001"/>
    <x v="0"/>
  </r>
  <r>
    <n v="2016"/>
    <s v="SUB"/>
    <s v="Coal"/>
    <n v="507916"/>
    <n v="17.440000000000001"/>
    <n v="8858055.040000001"/>
    <n v="0.2"/>
    <n v="4.5999999999999996"/>
    <n v="2336413.5999999996"/>
    <x v="0"/>
  </r>
  <r>
    <n v="2016"/>
    <s v="SUB"/>
    <s v="Coal"/>
    <n v="114182"/>
    <n v="17.18"/>
    <n v="1961646.76"/>
    <n v="0.23"/>
    <n v="4.3"/>
    <n v="490982.6"/>
    <x v="0"/>
  </r>
  <r>
    <n v="2016"/>
    <s v="SUB"/>
    <s v="Coal"/>
    <n v="69378"/>
    <n v="17.899999999999999"/>
    <n v="1241866.2"/>
    <n v="0.24"/>
    <n v="5.0999999999999996"/>
    <n v="353827.8"/>
    <x v="0"/>
  </r>
  <r>
    <n v="2016"/>
    <s v="SUB"/>
    <s v="Coal"/>
    <n v="68934"/>
    <n v="17.399999999999999"/>
    <n v="1199451.5999999999"/>
    <n v="0.21"/>
    <n v="4.5"/>
    <n v="310203"/>
    <x v="0"/>
  </r>
  <r>
    <n v="2016"/>
    <s v="SUB"/>
    <s v="Coal"/>
    <n v="22465"/>
    <n v="17.2"/>
    <n v="386398"/>
    <n v="0.22"/>
    <n v="4.0999999999999996"/>
    <n v="92106.499999999985"/>
    <x v="0"/>
  </r>
  <r>
    <n v="2016"/>
    <s v="SUB"/>
    <s v="Coal"/>
    <n v="46878"/>
    <n v="17.34"/>
    <n v="812864.52"/>
    <n v="0.21"/>
    <n v="4.5"/>
    <n v="210951"/>
    <x v="0"/>
  </r>
  <r>
    <n v="2016"/>
    <s v="SUB"/>
    <s v="Coal"/>
    <n v="40423"/>
    <n v="17.190000000000001"/>
    <n v="694871.37"/>
    <n v="0.23"/>
    <n v="4.3"/>
    <n v="173818.9"/>
    <x v="0"/>
  </r>
  <r>
    <n v="2016"/>
    <s v="SUB"/>
    <s v="Coal"/>
    <n v="21622"/>
    <n v="17.87"/>
    <n v="386385.14"/>
    <n v="0.24"/>
    <n v="5.0999999999999996"/>
    <n v="110272.2"/>
    <x v="0"/>
  </r>
  <r>
    <n v="2016"/>
    <s v="BIT"/>
    <s v="Coal"/>
    <n v="81178"/>
    <n v="21.148"/>
    <n v="1716752.344"/>
    <n v="3.44"/>
    <n v="9"/>
    <n v="730602"/>
    <x v="0"/>
  </r>
  <r>
    <n v="2016"/>
    <s v="BIT"/>
    <s v="Coal"/>
    <n v="29181"/>
    <n v="24.82"/>
    <n v="724272.42"/>
    <n v="3.42"/>
    <n v="9.4"/>
    <n v="274301.40000000002"/>
    <x v="0"/>
  </r>
  <r>
    <n v="2016"/>
    <s v="BIT"/>
    <s v="Coal"/>
    <n v="7115"/>
    <n v="23.15"/>
    <n v="164712.25"/>
    <n v="2.56"/>
    <n v="9.1999999999999993"/>
    <n v="65457.999999999993"/>
    <x v="0"/>
  </r>
  <r>
    <n v="2016"/>
    <s v="BIT"/>
    <s v="Coal"/>
    <n v="7022"/>
    <n v="23.23"/>
    <n v="163121.06"/>
    <n v="2.77"/>
    <n v="10.6"/>
    <n v="74433.2"/>
    <x v="0"/>
  </r>
  <r>
    <n v="2016"/>
    <s v="BIT"/>
    <s v="Coal"/>
    <n v="658"/>
    <n v="20.92"/>
    <n v="13765.36"/>
    <n v="0.75"/>
    <n v="9.3000000000000007"/>
    <n v="6119.4000000000005"/>
    <x v="0"/>
  </r>
  <r>
    <n v="2016"/>
    <s v="BIT"/>
    <s v="Coal"/>
    <n v="7"/>
    <n v="23.74"/>
    <n v="166.17999999999998"/>
    <n v="3.11"/>
    <n v="9.6999999999999993"/>
    <n v="67.899999999999991"/>
    <x v="0"/>
  </r>
  <r>
    <n v="2016"/>
    <s v="BIT"/>
    <s v="Coal"/>
    <n v="2780"/>
    <n v="17.84"/>
    <n v="49595.199999999997"/>
    <n v="3.07"/>
    <n v="18.7"/>
    <n v="51986"/>
    <x v="0"/>
  </r>
  <r>
    <n v="2016"/>
    <s v="BIT"/>
    <s v="Coal"/>
    <n v="7861"/>
    <n v="16.690000000000001"/>
    <n v="131200.09"/>
    <n v="1.76"/>
    <n v="23"/>
    <n v="180803"/>
    <x v="0"/>
  </r>
  <r>
    <n v="2016"/>
    <s v="BIT"/>
    <s v="Coal"/>
    <n v="19985"/>
    <n v="22.01"/>
    <n v="439869.85000000003"/>
    <n v="3.19"/>
    <n v="9.9"/>
    <n v="197851.5"/>
    <x v="0"/>
  </r>
  <r>
    <n v="2016"/>
    <s v="BIT"/>
    <s v="Coal"/>
    <n v="12969"/>
    <n v="16.64"/>
    <n v="215804.16"/>
    <n v="2.54"/>
    <n v="18.8"/>
    <n v="243817.2"/>
    <x v="0"/>
  </r>
  <r>
    <n v="2016"/>
    <s v="BIT"/>
    <s v="Coal"/>
    <n v="13346"/>
    <n v="19.989999999999998"/>
    <n v="266786.53999999998"/>
    <n v="2.77"/>
    <n v="11.5"/>
    <n v="153479"/>
    <x v="0"/>
  </r>
  <r>
    <n v="2016"/>
    <s v="BIT"/>
    <s v="Coal"/>
    <n v="28215"/>
    <n v="15.41"/>
    <n v="434793.15"/>
    <n v="1.95"/>
    <n v="22.9"/>
    <n v="646123.5"/>
    <x v="0"/>
  </r>
  <r>
    <n v="2016"/>
    <s v="BIT"/>
    <s v="Coal"/>
    <n v="86632"/>
    <n v="22.402000000000001"/>
    <n v="1940730.064"/>
    <n v="2.96"/>
    <n v="8.3000000000000007"/>
    <n v="719045.60000000009"/>
    <x v="0"/>
  </r>
  <r>
    <n v="2016"/>
    <s v="BIT"/>
    <s v="Coal"/>
    <n v="99317"/>
    <n v="22.962"/>
    <n v="2280516.9539999999"/>
    <n v="2.96"/>
    <n v="8.3000000000000007"/>
    <n v="824331.10000000009"/>
    <x v="0"/>
  </r>
  <r>
    <n v="2016"/>
    <s v="BIT"/>
    <s v="Coal"/>
    <n v="36754"/>
    <n v="22.795999999999999"/>
    <n v="837844.18400000001"/>
    <n v="3.08"/>
    <n v="8"/>
    <n v="294032"/>
    <x v="0"/>
  </r>
  <r>
    <n v="2016"/>
    <s v="BIT"/>
    <s v="Coal"/>
    <n v="16783"/>
    <n v="23.32"/>
    <n v="391379.56"/>
    <n v="3.39"/>
    <n v="6.9"/>
    <n v="115802.70000000001"/>
    <x v="0"/>
  </r>
  <r>
    <n v="2016"/>
    <s v="BIT"/>
    <s v="Coal"/>
    <n v="31727"/>
    <n v="22.31"/>
    <n v="707829.37"/>
    <n v="2.69"/>
    <n v="8.6999999999999993"/>
    <n v="276024.89999999997"/>
    <x v="0"/>
  </r>
  <r>
    <n v="2016"/>
    <s v="BIT"/>
    <s v="Coal"/>
    <n v="178556"/>
    <n v="22.55"/>
    <n v="4026437.8000000003"/>
    <n v="3.23"/>
    <n v="8"/>
    <n v="1428448"/>
    <x v="0"/>
  </r>
  <r>
    <n v="2016"/>
    <s v="BIT"/>
    <s v="Coal"/>
    <n v="54854"/>
    <n v="23.3"/>
    <n v="1278098.2"/>
    <n v="1.43"/>
    <n v="6.7"/>
    <n v="367521.8"/>
    <x v="0"/>
  </r>
  <r>
    <n v="2016"/>
    <s v="BIT"/>
    <s v="Coal"/>
    <n v="68825"/>
    <n v="23.57"/>
    <n v="1622205.25"/>
    <n v="3.33"/>
    <n v="7.6"/>
    <n v="523070"/>
    <x v="0"/>
  </r>
  <r>
    <n v="2016"/>
    <s v="BIT"/>
    <s v="Coal"/>
    <n v="53246"/>
    <n v="23.475999999999999"/>
    <n v="1250003.0959999999"/>
    <n v="3.28"/>
    <n v="7.2"/>
    <n v="383371.2"/>
    <x v="0"/>
  </r>
  <r>
    <n v="2016"/>
    <s v="BIT"/>
    <s v="Coal"/>
    <n v="46424"/>
    <n v="23.48"/>
    <n v="1090035.52"/>
    <n v="2.4900000000000002"/>
    <n v="8.6"/>
    <n v="399246.39999999997"/>
    <x v="0"/>
  </r>
  <r>
    <n v="2016"/>
    <s v="SUB"/>
    <s v="Coal"/>
    <n v="15092"/>
    <n v="17.917999999999999"/>
    <n v="270418.45600000001"/>
    <n v="0.22"/>
    <n v="4.8"/>
    <n v="72441.599999999991"/>
    <x v="0"/>
  </r>
  <r>
    <n v="2016"/>
    <s v="BIT"/>
    <s v="Coal"/>
    <n v="60156"/>
    <n v="25.968"/>
    <n v="1562131.0079999999"/>
    <n v="2.72"/>
    <n v="7.5"/>
    <n v="451170"/>
    <x v="0"/>
  </r>
  <r>
    <n v="2016"/>
    <s v="BIT"/>
    <s v="Coal"/>
    <n v="47196"/>
    <n v="23.352"/>
    <n v="1102120.9920000001"/>
    <n v="3.03"/>
    <n v="7.5"/>
    <n v="353970"/>
    <x v="0"/>
  </r>
  <r>
    <n v="2016"/>
    <s v="BIT"/>
    <s v="Coal"/>
    <n v="162677"/>
    <n v="22.21"/>
    <n v="3613056.17"/>
    <n v="3.03"/>
    <n v="9.3000000000000007"/>
    <n v="1512896.1"/>
    <x v="0"/>
  </r>
  <r>
    <n v="2016"/>
    <s v="BIT"/>
    <s v="Coal"/>
    <n v="14562"/>
    <n v="24.01"/>
    <n v="349633.62"/>
    <n v="0.79"/>
    <n v="13.4"/>
    <n v="195130.80000000002"/>
    <x v="0"/>
  </r>
  <r>
    <n v="2016"/>
    <s v="BIT"/>
    <s v="Coal"/>
    <n v="11253"/>
    <n v="23.276"/>
    <n v="261924.82800000001"/>
    <n v="0.77"/>
    <n v="13.9"/>
    <n v="156416.70000000001"/>
    <x v="0"/>
  </r>
  <r>
    <n v="2016"/>
    <s v="BIT"/>
    <s v="Coal"/>
    <n v="8556"/>
    <n v="22.373999999999999"/>
    <n v="191431.94399999999"/>
    <n v="0.84"/>
    <n v="14.8"/>
    <n v="126628.8"/>
    <x v="0"/>
  </r>
  <r>
    <n v="2016"/>
    <s v="BIT"/>
    <s v="Coal"/>
    <n v="4927"/>
    <n v="23.552"/>
    <n v="116040.704"/>
    <n v="0.74"/>
    <n v="14"/>
    <n v="68978"/>
    <x v="0"/>
  </r>
  <r>
    <n v="2016"/>
    <s v="BIT"/>
    <s v="Coal"/>
    <n v="4824"/>
    <n v="23.042000000000002"/>
    <n v="111154.60800000001"/>
    <n v="0.68"/>
    <n v="17"/>
    <n v="82008"/>
    <x v="0"/>
  </r>
  <r>
    <n v="2016"/>
    <s v="BIT"/>
    <s v="Coal"/>
    <n v="3247"/>
    <n v="24.02"/>
    <n v="77992.94"/>
    <n v="0.61"/>
    <n v="13.6"/>
    <n v="44159.199999999997"/>
    <x v="0"/>
  </r>
  <r>
    <n v="2016"/>
    <s v="BIT"/>
    <s v="Coal"/>
    <n v="5927"/>
    <n v="23.347000000000001"/>
    <n v="138377.66899999999"/>
    <n v="3.57"/>
    <n v="7.9"/>
    <n v="46823.3"/>
    <x v="0"/>
  </r>
  <r>
    <n v="2016"/>
    <s v="SUB"/>
    <s v="Coal"/>
    <n v="37075"/>
    <n v="17.38"/>
    <n v="644363.5"/>
    <n v="0.19"/>
    <n v="4.9000000000000004"/>
    <n v="181667.5"/>
    <x v="0"/>
  </r>
  <r>
    <n v="2016"/>
    <s v="SUB"/>
    <s v="Coal"/>
    <n v="29761"/>
    <n v="17.536000000000001"/>
    <n v="521888.89600000007"/>
    <n v="0.2"/>
    <n v="4.4000000000000004"/>
    <n v="130948.40000000001"/>
    <x v="0"/>
  </r>
  <r>
    <n v="2016"/>
    <s v="SUB"/>
    <s v="Coal"/>
    <n v="49142"/>
    <n v="17.776"/>
    <n v="873548.19200000004"/>
    <n v="0.23"/>
    <n v="5.4"/>
    <n v="265366.80000000005"/>
    <x v="0"/>
  </r>
  <r>
    <n v="2016"/>
    <s v="SUB"/>
    <s v="Coal"/>
    <n v="15828"/>
    <n v="17.654"/>
    <n v="279427.51199999999"/>
    <n v="0.25"/>
    <n v="5.6"/>
    <n v="88636.799999999988"/>
    <x v="0"/>
  </r>
  <r>
    <n v="2016"/>
    <s v="SUB"/>
    <s v="Coal"/>
    <n v="16398"/>
    <n v="18.11"/>
    <n v="296967.77999999997"/>
    <n v="0.27"/>
    <n v="4.5"/>
    <n v="73791"/>
    <x v="0"/>
  </r>
  <r>
    <n v="2016"/>
    <s v="SUB"/>
    <s v="Coal"/>
    <n v="65406"/>
    <n v="17.789000000000001"/>
    <n v="1163507.334"/>
    <n v="0.25"/>
    <n v="4.7"/>
    <n v="307408.2"/>
    <x v="0"/>
  </r>
  <r>
    <n v="2016"/>
    <s v="SUB"/>
    <s v="Coal"/>
    <n v="49097"/>
    <n v="17.395"/>
    <n v="854042.31499999994"/>
    <n v="0.2"/>
    <n v="4.5999999999999996"/>
    <n v="225846.19999999998"/>
    <x v="0"/>
  </r>
  <r>
    <n v="2016"/>
    <s v="SUB"/>
    <s v="Coal"/>
    <n v="48570"/>
    <n v="17.103000000000002"/>
    <n v="830692.71000000008"/>
    <n v="0.33"/>
    <n v="5.9"/>
    <n v="286563"/>
    <x v="0"/>
  </r>
  <r>
    <n v="2016"/>
    <s v="SUB"/>
    <s v="Coal"/>
    <n v="32246"/>
    <n v="17.045999999999999"/>
    <n v="549665.31599999999"/>
    <n v="0.28999999999999998"/>
    <n v="4.5999999999999996"/>
    <n v="148331.59999999998"/>
    <x v="0"/>
  </r>
  <r>
    <n v="2016"/>
    <s v="SUB"/>
    <s v="Coal"/>
    <n v="97909"/>
    <n v="17.920000000000002"/>
    <n v="1754529.2800000003"/>
    <n v="0.23"/>
    <n v="5"/>
    <n v="489545"/>
    <x v="0"/>
  </r>
  <r>
    <n v="2016"/>
    <s v="SUB"/>
    <s v="Coal"/>
    <n v="97796"/>
    <n v="17.509"/>
    <n v="1712310.1640000001"/>
    <n v="0.2"/>
    <n v="4.5999999999999996"/>
    <n v="449861.6"/>
    <x v="0"/>
  </r>
  <r>
    <n v="2016"/>
    <s v="SUB"/>
    <s v="Coal"/>
    <n v="65319"/>
    <n v="17.468"/>
    <n v="1140992.2919999999"/>
    <n v="0.21"/>
    <n v="4.5"/>
    <n v="293935.5"/>
    <x v="0"/>
  </r>
  <r>
    <n v="2016"/>
    <s v="SUB"/>
    <s v="Coal"/>
    <n v="49312"/>
    <n v="17.721"/>
    <n v="873857.95200000005"/>
    <n v="0.23"/>
    <n v="5.3"/>
    <n v="261353.59999999998"/>
    <x v="0"/>
  </r>
  <r>
    <n v="2016"/>
    <s v="SUB"/>
    <s v="Coal"/>
    <n v="53106"/>
    <n v="17.733000000000001"/>
    <n v="941728.69799999997"/>
    <n v="0.33"/>
    <n v="5.0999999999999996"/>
    <n v="270840.59999999998"/>
    <x v="0"/>
  </r>
  <r>
    <n v="2016"/>
    <s v="SUB"/>
    <s v="Coal"/>
    <n v="17731"/>
    <n v="17.71"/>
    <n v="314016.01"/>
    <n v="0.27"/>
    <n v="4.9000000000000004"/>
    <n v="86881.900000000009"/>
    <x v="0"/>
  </r>
  <r>
    <n v="2016"/>
    <s v="SUB"/>
    <s v="Coal"/>
    <n v="17736"/>
    <n v="17.393999999999998"/>
    <n v="308499.984"/>
    <n v="0.21"/>
    <n v="4.5"/>
    <n v="79812"/>
    <x v="0"/>
  </r>
  <r>
    <n v="2016"/>
    <s v="SUB"/>
    <s v="Coal"/>
    <n v="17751"/>
    <n v="17.431999999999999"/>
    <n v="309435.43199999997"/>
    <n v="0.19"/>
    <n v="4.4000000000000004"/>
    <n v="78104.400000000009"/>
    <x v="0"/>
  </r>
  <r>
    <n v="2016"/>
    <s v="SUB"/>
    <s v="Coal"/>
    <n v="17752"/>
    <n v="17.486000000000001"/>
    <n v="310411.47200000001"/>
    <n v="0.2"/>
    <n v="4.5"/>
    <n v="79884"/>
    <x v="0"/>
  </r>
  <r>
    <n v="2016"/>
    <s v="SUB"/>
    <s v="Coal"/>
    <n v="35464"/>
    <n v="17.324000000000002"/>
    <n v="614378.33600000001"/>
    <n v="0.24"/>
    <n v="4.2"/>
    <n v="148948.80000000002"/>
    <x v="0"/>
  </r>
  <r>
    <n v="2016"/>
    <s v="SUB"/>
    <s v="Coal"/>
    <n v="53087"/>
    <n v="17.681000000000001"/>
    <n v="938631.24700000009"/>
    <n v="0.21"/>
    <n v="5.4"/>
    <n v="286669.80000000005"/>
    <x v="0"/>
  </r>
  <r>
    <n v="2016"/>
    <s v="SUB"/>
    <s v="Coal"/>
    <n v="14124"/>
    <n v="17.923999999999999"/>
    <n v="253158.576"/>
    <n v="0.3"/>
    <n v="4.9000000000000004"/>
    <n v="69207.600000000006"/>
    <x v="0"/>
  </r>
  <r>
    <n v="2016"/>
    <s v="SUB"/>
    <s v="Coal"/>
    <n v="14891"/>
    <n v="17.574000000000002"/>
    <n v="261694.43400000004"/>
    <n v="0.28999999999999998"/>
    <n v="5"/>
    <n v="74455"/>
    <x v="0"/>
  </r>
  <r>
    <n v="2016"/>
    <s v="SUB"/>
    <s v="Coal"/>
    <n v="56202"/>
    <n v="17.111999999999998"/>
    <n v="961728.62399999995"/>
    <n v="0.24"/>
    <n v="4.7"/>
    <n v="264149.40000000002"/>
    <x v="0"/>
  </r>
  <r>
    <n v="2016"/>
    <s v="SUB"/>
    <s v="Coal"/>
    <n v="72808"/>
    <n v="16.849"/>
    <n v="1226741.9920000001"/>
    <n v="0.32"/>
    <n v="4.7"/>
    <n v="342197.60000000003"/>
    <x v="0"/>
  </r>
  <r>
    <n v="2016"/>
    <s v="SUB"/>
    <s v="Coal"/>
    <n v="15857"/>
    <n v="17.760000000000002"/>
    <n v="281620.32"/>
    <n v="0.23"/>
    <n v="5.5"/>
    <n v="87213.5"/>
    <x v="0"/>
  </r>
  <r>
    <n v="2016"/>
    <s v="SUB"/>
    <s v="Coal"/>
    <n v="178723"/>
    <n v="17.72"/>
    <n v="3166971.5599999996"/>
    <n v="0.22"/>
    <n v="5.4"/>
    <n v="965104.20000000007"/>
    <x v="0"/>
  </r>
  <r>
    <n v="2016"/>
    <s v="BIT"/>
    <s v="Coal"/>
    <n v="15019"/>
    <n v="21.66"/>
    <n v="325311.53999999998"/>
    <n v="3.03"/>
    <n v="12.6"/>
    <n v="189239.4"/>
    <x v="0"/>
  </r>
  <r>
    <n v="2016"/>
    <s v="SUB"/>
    <s v="Coal"/>
    <n v="16423"/>
    <n v="17.53"/>
    <n v="287895.19"/>
    <n v="0.2"/>
    <n v="4.7"/>
    <n v="77188.100000000006"/>
    <x v="0"/>
  </r>
  <r>
    <n v="2016"/>
    <s v="SUB"/>
    <s v="Coal"/>
    <n v="16420"/>
    <n v="18"/>
    <n v="295560"/>
    <n v="0.22"/>
    <n v="4.5"/>
    <n v="73890"/>
    <x v="0"/>
  </r>
  <r>
    <n v="2016"/>
    <s v="SUB"/>
    <s v="Coal"/>
    <n v="15995"/>
    <n v="16.72"/>
    <n v="267436.39999999997"/>
    <n v="0.28000000000000003"/>
    <n v="5.8"/>
    <n v="92771"/>
    <x v="0"/>
  </r>
  <r>
    <n v="2016"/>
    <s v="SUB"/>
    <s v="Coal"/>
    <n v="32721"/>
    <n v="17.29"/>
    <n v="565746.09"/>
    <n v="0.24"/>
    <n v="4.5"/>
    <n v="147244.5"/>
    <x v="0"/>
  </r>
  <r>
    <n v="2016"/>
    <s v="SUB"/>
    <s v="Coal"/>
    <n v="32797"/>
    <n v="17.600000000000001"/>
    <n v="577227.20000000007"/>
    <n v="0.3"/>
    <n v="5"/>
    <n v="163985"/>
    <x v="0"/>
  </r>
  <r>
    <n v="2016"/>
    <s v="SUB"/>
    <s v="Coal"/>
    <n v="49108"/>
    <n v="17.690000000000001"/>
    <n v="868720.52"/>
    <n v="0.33"/>
    <n v="4.9000000000000004"/>
    <n v="240629.2"/>
    <x v="0"/>
  </r>
  <r>
    <n v="2016"/>
    <s v="SUB"/>
    <s v="Coal"/>
    <n v="81386"/>
    <n v="17.14"/>
    <n v="1394956.04"/>
    <n v="0.22"/>
    <n v="4.2"/>
    <n v="341821.2"/>
    <x v="0"/>
  </r>
  <r>
    <n v="2016"/>
    <s v="SUB"/>
    <s v="Coal"/>
    <n v="97768"/>
    <n v="17.52"/>
    <n v="1712895.3599999999"/>
    <n v="0.21"/>
    <n v="4.5"/>
    <n v="439956"/>
    <x v="0"/>
  </r>
  <r>
    <n v="2016"/>
    <s v="SUB"/>
    <s v="Coal"/>
    <n v="16387"/>
    <n v="17.190000000000001"/>
    <n v="281692.53000000003"/>
    <n v="0.23"/>
    <n v="4.2"/>
    <n v="68825.400000000009"/>
    <x v="0"/>
  </r>
  <r>
    <n v="2016"/>
    <s v="SUB"/>
    <s v="Coal"/>
    <n v="121986"/>
    <n v="17.876000000000001"/>
    <n v="2180621.736"/>
    <n v="0.3"/>
    <n v="4.7"/>
    <n v="573334.20000000007"/>
    <x v="0"/>
  </r>
  <r>
    <n v="2016"/>
    <s v="SUB"/>
    <s v="Coal"/>
    <n v="21184"/>
    <n v="17.876000000000001"/>
    <n v="378685.18400000001"/>
    <n v="0.3"/>
    <n v="4.7"/>
    <n v="99564.800000000003"/>
    <x v="0"/>
  </r>
  <r>
    <n v="2016"/>
    <s v="BIT"/>
    <s v="Coal"/>
    <n v="2818"/>
    <n v="23.068000000000001"/>
    <n v="65005.624000000003"/>
    <n v="1.65"/>
    <n v="15.4"/>
    <n v="43397.200000000004"/>
    <x v="0"/>
  </r>
  <r>
    <n v="2016"/>
    <s v="BIT"/>
    <s v="Coal"/>
    <n v="43525"/>
    <n v="23.465"/>
    <n v="1021314.125"/>
    <n v="3.5"/>
    <n v="8.1"/>
    <n v="352552.5"/>
    <x v="0"/>
  </r>
  <r>
    <n v="2016"/>
    <s v="BIT"/>
    <s v="Coal"/>
    <n v="22538"/>
    <n v="22.425000000000001"/>
    <n v="505414.65"/>
    <n v="3.04"/>
    <n v="8"/>
    <n v="180304"/>
    <x v="0"/>
  </r>
  <r>
    <n v="2016"/>
    <s v="BIT"/>
    <s v="Coal"/>
    <n v="12752"/>
    <n v="23.052"/>
    <n v="293959.10399999999"/>
    <n v="2.97"/>
    <n v="8.1999999999999993"/>
    <n v="104566.39999999999"/>
    <x v="0"/>
  </r>
  <r>
    <n v="2016"/>
    <s v="BIT"/>
    <s v="Coal"/>
    <n v="1561"/>
    <n v="23.148"/>
    <n v="36134.027999999998"/>
    <n v="1.34"/>
    <n v="6.5"/>
    <n v="10146.5"/>
    <x v="0"/>
  </r>
  <r>
    <n v="2016"/>
    <s v="BIT"/>
    <s v="Coal"/>
    <n v="3198"/>
    <n v="22.213000000000001"/>
    <n v="71037.173999999999"/>
    <n v="3.31"/>
    <n v="11.6"/>
    <n v="37096.799999999996"/>
    <x v="0"/>
  </r>
  <r>
    <n v="2016"/>
    <s v="BIT"/>
    <s v="Coal"/>
    <n v="4780"/>
    <n v="22.111000000000001"/>
    <n v="105690.58"/>
    <n v="3.32"/>
    <n v="11.6"/>
    <n v="55448"/>
    <x v="0"/>
  </r>
  <r>
    <n v="2016"/>
    <s v="BIT"/>
    <s v="Coal"/>
    <n v="1578"/>
    <n v="22.15"/>
    <n v="34952.699999999997"/>
    <n v="3.36"/>
    <n v="11.8"/>
    <n v="18620.400000000001"/>
    <x v="0"/>
  </r>
  <r>
    <n v="2016"/>
    <s v="BIT"/>
    <s v="Coal"/>
    <n v="23216"/>
    <n v="22.762"/>
    <n v="528442.59200000006"/>
    <n v="2.64"/>
    <n v="8.5"/>
    <n v="197336"/>
    <x v="0"/>
  </r>
  <r>
    <n v="2016"/>
    <s v="BIT"/>
    <s v="Coal"/>
    <n v="1588"/>
    <n v="23.632000000000001"/>
    <n v="37527.616000000002"/>
    <n v="2.67"/>
    <n v="9.1"/>
    <n v="14450.8"/>
    <x v="0"/>
  </r>
  <r>
    <n v="2016"/>
    <s v="BIT"/>
    <s v="Coal"/>
    <n v="92305"/>
    <n v="23.013999999999999"/>
    <n v="2124307.27"/>
    <n v="2.98"/>
    <n v="8.3000000000000007"/>
    <n v="766131.50000000012"/>
    <x v="0"/>
  </r>
  <r>
    <n v="2016"/>
    <s v="BIT"/>
    <s v="Coal"/>
    <n v="88489"/>
    <n v="24.195"/>
    <n v="2140991.355"/>
    <n v="3.68"/>
    <n v="9.5"/>
    <n v="840645.5"/>
    <x v="0"/>
  </r>
  <r>
    <n v="2016"/>
    <s v="BIT"/>
    <s v="Coal"/>
    <n v="59657"/>
    <n v="22.292999999999999"/>
    <n v="1329933.5009999999"/>
    <n v="3.16"/>
    <n v="10.5"/>
    <n v="626398.5"/>
    <x v="0"/>
  </r>
  <r>
    <n v="2016"/>
    <s v="BIT"/>
    <s v="Coal"/>
    <n v="29706"/>
    <n v="22.553000000000001"/>
    <n v="669959.41800000006"/>
    <n v="3.12"/>
    <n v="9.6999999999999993"/>
    <n v="288148.19999999995"/>
    <x v="0"/>
  </r>
  <r>
    <n v="2016"/>
    <s v="BIT"/>
    <s v="Coal"/>
    <n v="12813"/>
    <n v="22.236000000000001"/>
    <n v="284909.86800000002"/>
    <n v="3.15"/>
    <n v="9.1999999999999993"/>
    <n v="117879.59999999999"/>
    <x v="0"/>
  </r>
  <r>
    <n v="2016"/>
    <s v="BIT"/>
    <s v="Coal"/>
    <n v="9952"/>
    <n v="22.402000000000001"/>
    <n v="222944.704"/>
    <n v="3.11"/>
    <n v="10.4"/>
    <n v="103500.8"/>
    <x v="0"/>
  </r>
  <r>
    <n v="2016"/>
    <s v="BIT"/>
    <s v="Coal"/>
    <n v="19066"/>
    <n v="23.867999999999999"/>
    <n v="455067.288"/>
    <n v="2.74"/>
    <n v="8.1999999999999993"/>
    <n v="156341.19999999998"/>
    <x v="0"/>
  </r>
  <r>
    <n v="2016"/>
    <s v="BIT"/>
    <s v="Coal"/>
    <n v="12877"/>
    <n v="23.331"/>
    <n v="300433.28700000001"/>
    <n v="2.56"/>
    <n v="9.5"/>
    <n v="122331.5"/>
    <x v="0"/>
  </r>
  <r>
    <n v="2016"/>
    <s v="BIT"/>
    <s v="Coal"/>
    <n v="33404"/>
    <n v="23.67"/>
    <n v="790672.68"/>
    <n v="2.57"/>
    <n v="8.6999999999999993"/>
    <n v="290614.8"/>
    <x v="0"/>
  </r>
  <r>
    <n v="2016"/>
    <s v="BIT"/>
    <s v="Coal"/>
    <n v="4454"/>
    <n v="23.411999999999999"/>
    <n v="104277.048"/>
    <n v="2.85"/>
    <n v="8.6"/>
    <n v="38304.400000000001"/>
    <x v="0"/>
  </r>
  <r>
    <n v="2016"/>
    <s v="BIT"/>
    <s v="Coal"/>
    <n v="27699"/>
    <n v="22.744"/>
    <n v="629986.05599999998"/>
    <n v="2.75"/>
    <n v="9.4"/>
    <n v="260370.6"/>
    <x v="0"/>
  </r>
  <r>
    <n v="2016"/>
    <s v="BIT"/>
    <s v="Coal"/>
    <n v="16718"/>
    <n v="22.468"/>
    <n v="375620.02399999998"/>
    <n v="3.94"/>
    <n v="10"/>
    <n v="167180"/>
    <x v="0"/>
  </r>
  <r>
    <n v="2016"/>
    <s v="BIT"/>
    <s v="Coal"/>
    <n v="129375"/>
    <n v="23.41"/>
    <n v="3028668.75"/>
    <n v="2.74"/>
    <n v="6.4"/>
    <n v="828000"/>
    <x v="0"/>
  </r>
  <r>
    <n v="2016"/>
    <s v="BIT"/>
    <s v="Coal"/>
    <n v="47284"/>
    <n v="23.2"/>
    <n v="1096988.8"/>
    <n v="3.1"/>
    <n v="10.3"/>
    <n v="487025.2"/>
    <x v="0"/>
  </r>
  <r>
    <n v="2016"/>
    <s v="BIT"/>
    <s v="Coal"/>
    <n v="158246"/>
    <n v="23.524000000000001"/>
    <n v="3722578.9040000001"/>
    <n v="2.62"/>
    <n v="7.8"/>
    <n v="1234318.8"/>
    <x v="0"/>
  </r>
  <r>
    <n v="2016"/>
    <s v="BIT"/>
    <s v="Coal"/>
    <n v="49722"/>
    <n v="23.937999999999999"/>
    <n v="1190245.236"/>
    <n v="2.77"/>
    <n v="7.4"/>
    <n v="367942.80000000005"/>
    <x v="0"/>
  </r>
  <r>
    <n v="2016"/>
    <s v="BIT"/>
    <s v="Coal"/>
    <n v="101307"/>
    <n v="23.54"/>
    <n v="2384766.7799999998"/>
    <n v="2.82"/>
    <n v="8.3000000000000007"/>
    <n v="840848.10000000009"/>
    <x v="0"/>
  </r>
  <r>
    <n v="2016"/>
    <s v="SUB"/>
    <s v="Coal"/>
    <n v="31997"/>
    <n v="17.815999999999999"/>
    <n v="570058.55199999991"/>
    <n v="0.23"/>
    <n v="5.2"/>
    <n v="166384.4"/>
    <x v="0"/>
  </r>
  <r>
    <n v="2016"/>
    <s v="SUB"/>
    <s v="Coal"/>
    <n v="31572"/>
    <n v="17.925999999999998"/>
    <n v="565959.6719999999"/>
    <n v="0.22"/>
    <n v="4.4000000000000004"/>
    <n v="138916.80000000002"/>
    <x v="0"/>
  </r>
  <r>
    <n v="2016"/>
    <s v="SUB"/>
    <s v="Coal"/>
    <n v="269488"/>
    <n v="17.614000000000001"/>
    <n v="4746761.6320000002"/>
    <n v="0.35"/>
    <n v="5.2"/>
    <n v="1401337.6"/>
    <x v="0"/>
  </r>
  <r>
    <n v="2016"/>
    <s v="SUB"/>
    <s v="Coal"/>
    <n v="32043"/>
    <n v="17.71"/>
    <n v="567481.53"/>
    <n v="0.23"/>
    <n v="5.5"/>
    <n v="176236.5"/>
    <x v="0"/>
  </r>
  <r>
    <n v="2016"/>
    <s v="BIT"/>
    <s v="Coal"/>
    <n v="25046"/>
    <n v="24.35"/>
    <n v="609870.10000000009"/>
    <n v="3.5"/>
    <n v="9.1999999999999993"/>
    <n v="230423.19999999998"/>
    <x v="0"/>
  </r>
  <r>
    <n v="2016"/>
    <s v="BIT"/>
    <s v="Coal"/>
    <n v="20168"/>
    <n v="24.61"/>
    <n v="496334.48"/>
    <n v="3.3"/>
    <n v="8.4"/>
    <n v="169411.20000000001"/>
    <x v="0"/>
  </r>
  <r>
    <n v="2016"/>
    <s v="BIT"/>
    <s v="Coal"/>
    <n v="23017"/>
    <n v="24.26"/>
    <n v="558392.42000000004"/>
    <n v="3.49"/>
    <n v="9.3000000000000007"/>
    <n v="214058.1"/>
    <x v="0"/>
  </r>
  <r>
    <n v="2016"/>
    <s v="BIT"/>
    <s v="Coal"/>
    <n v="998"/>
    <n v="23.9"/>
    <n v="23852.199999999997"/>
    <n v="1.7"/>
    <n v="10.4"/>
    <n v="10379.200000000001"/>
    <x v="0"/>
  </r>
  <r>
    <n v="2016"/>
    <s v="SUB"/>
    <s v="Coal"/>
    <n v="15071"/>
    <n v="18.02"/>
    <n v="271579.42"/>
    <n v="0.25"/>
    <n v="4.4000000000000004"/>
    <n v="66312.400000000009"/>
    <x v="0"/>
  </r>
  <r>
    <n v="2016"/>
    <s v="SUB"/>
    <s v="Coal"/>
    <n v="45497"/>
    <n v="16.760000000000002"/>
    <n v="762529.72000000009"/>
    <n v="0.28999999999999998"/>
    <n v="6.1"/>
    <n v="277531.7"/>
    <x v="0"/>
  </r>
  <r>
    <n v="2016"/>
    <s v="BIT"/>
    <s v="Coal"/>
    <n v="19249"/>
    <n v="22.1"/>
    <n v="425402.9"/>
    <n v="0.6"/>
    <n v="6.1"/>
    <n v="117418.9"/>
    <x v="0"/>
  </r>
  <r>
    <n v="2016"/>
    <s v="BIT"/>
    <s v="Coal"/>
    <n v="11342"/>
    <n v="27.404"/>
    <n v="310816.16800000001"/>
    <n v="0.72"/>
    <n v="5.5"/>
    <n v="62381"/>
    <x v="0"/>
  </r>
  <r>
    <n v="2016"/>
    <s v="BIT"/>
    <s v="Coal"/>
    <n v="10899"/>
    <n v="24.116"/>
    <n v="262840.28399999999"/>
    <n v="0.8"/>
    <n v="12.6"/>
    <n v="137327.4"/>
    <x v="0"/>
  </r>
  <r>
    <n v="2016"/>
    <s v="BIT"/>
    <s v="Coal"/>
    <n v="11271"/>
    <n v="24.295999999999999"/>
    <n v="273840.21600000001"/>
    <n v="0.78"/>
    <n v="12.7"/>
    <n v="143141.69999999998"/>
    <x v="0"/>
  </r>
  <r>
    <n v="2016"/>
    <s v="BIT"/>
    <s v="Coal"/>
    <n v="11594"/>
    <n v="23.738"/>
    <n v="275218.37199999997"/>
    <n v="0.77"/>
    <n v="13.6"/>
    <n v="157678.39999999999"/>
    <x v="0"/>
  </r>
  <r>
    <n v="2016"/>
    <s v="BIT"/>
    <s v="Coal"/>
    <n v="11832"/>
    <n v="24.475999999999999"/>
    <n v="289600.03200000001"/>
    <n v="0.93"/>
    <n v="11.4"/>
    <n v="134884.80000000002"/>
    <x v="0"/>
  </r>
  <r>
    <n v="2016"/>
    <s v="BIT"/>
    <s v="Coal"/>
    <n v="23432"/>
    <n v="24.713999999999999"/>
    <n v="579098.44799999997"/>
    <n v="0.79"/>
    <n v="12.6"/>
    <n v="295243.2"/>
    <x v="0"/>
  </r>
  <r>
    <n v="2016"/>
    <s v="BIT"/>
    <s v="Coal"/>
    <n v="30421"/>
    <n v="25.78"/>
    <n v="784253.38"/>
    <n v="2.58"/>
    <n v="7.5"/>
    <n v="228157.5"/>
    <x v="0"/>
  </r>
  <r>
    <n v="2016"/>
    <s v="BIT"/>
    <s v="Coal"/>
    <n v="7620"/>
    <n v="25.95"/>
    <n v="197739"/>
    <n v="2.64"/>
    <n v="7.5"/>
    <n v="57150"/>
    <x v="0"/>
  </r>
  <r>
    <n v="2016"/>
    <s v="BIT"/>
    <s v="Coal"/>
    <n v="219891"/>
    <n v="25.97"/>
    <n v="5710569.2699999996"/>
    <n v="2.72"/>
    <n v="7.6"/>
    <n v="1671171.5999999999"/>
    <x v="0"/>
  </r>
  <r>
    <n v="2016"/>
    <s v="BIT"/>
    <s v="Coal"/>
    <n v="15111"/>
    <n v="26.07"/>
    <n v="393943.77"/>
    <n v="2.1"/>
    <n v="7.3"/>
    <n v="110310.3"/>
    <x v="0"/>
  </r>
  <r>
    <n v="2016"/>
    <s v="BIT"/>
    <s v="Coal"/>
    <n v="45230"/>
    <n v="21.36"/>
    <n v="966112.79999999993"/>
    <n v="0.48"/>
    <n v="6.5"/>
    <n v="293995"/>
    <x v="0"/>
  </r>
  <r>
    <n v="2016"/>
    <s v="SUB"/>
    <s v="Coal"/>
    <n v="121"/>
    <n v="17.788"/>
    <n v="2152.348"/>
    <n v="0.39"/>
    <n v="5.5"/>
    <n v="665.5"/>
    <x v="0"/>
  </r>
  <r>
    <n v="2016"/>
    <s v="SUB"/>
    <s v="Coal"/>
    <n v="15934"/>
    <n v="17.888000000000002"/>
    <n v="285027.39200000005"/>
    <n v="0.28000000000000003"/>
    <n v="5"/>
    <n v="79670"/>
    <x v="0"/>
  </r>
  <r>
    <n v="2016"/>
    <s v="SUB"/>
    <s v="Coal"/>
    <n v="47657"/>
    <n v="18.056999999999999"/>
    <n v="860542.44899999991"/>
    <n v="0.22"/>
    <n v="4.5"/>
    <n v="214456.5"/>
    <x v="0"/>
  </r>
  <r>
    <n v="2016"/>
    <s v="BIT"/>
    <s v="Coal"/>
    <n v="240"/>
    <n v="23.501999999999999"/>
    <n v="5640.48"/>
    <n v="1.41"/>
    <n v="5.8"/>
    <n v="1392"/>
    <x v="0"/>
  </r>
  <r>
    <n v="2016"/>
    <s v="SUB"/>
    <s v="Coal"/>
    <n v="60022"/>
    <n v="18.146999999999998"/>
    <n v="1089219.2339999999"/>
    <n v="0.28999999999999998"/>
    <n v="5"/>
    <n v="300110"/>
    <x v="0"/>
  </r>
  <r>
    <n v="2016"/>
    <s v="SUB"/>
    <s v="Coal"/>
    <n v="15883"/>
    <n v="17.899999999999999"/>
    <n v="284305.69999999995"/>
    <n v="0.27"/>
    <n v="4.8"/>
    <n v="76238.399999999994"/>
    <x v="0"/>
  </r>
  <r>
    <n v="2016"/>
    <s v="SUB"/>
    <s v="Coal"/>
    <n v="47659"/>
    <n v="17.951000000000001"/>
    <n v="855526.70900000003"/>
    <n v="0.25"/>
    <n v="4.5"/>
    <n v="214465.5"/>
    <x v="0"/>
  </r>
  <r>
    <n v="2016"/>
    <s v="SUB"/>
    <s v="Coal"/>
    <n v="47665"/>
    <n v="17.87"/>
    <n v="851773.55"/>
    <n v="0.26"/>
    <n v="4.9000000000000004"/>
    <n v="233558.50000000003"/>
    <x v="0"/>
  </r>
  <r>
    <n v="2016"/>
    <s v="SUB"/>
    <s v="Coal"/>
    <n v="79531"/>
    <n v="17.898"/>
    <n v="1423445.838"/>
    <n v="0.24"/>
    <n v="4.9000000000000004"/>
    <n v="389701.9"/>
    <x v="0"/>
  </r>
  <r>
    <n v="2016"/>
    <s v="SUB"/>
    <s v="Coal"/>
    <n v="95241"/>
    <n v="17.504000000000001"/>
    <n v="1667098.4640000002"/>
    <n v="0.2"/>
    <n v="4.5999999999999996"/>
    <n v="438108.6"/>
    <x v="0"/>
  </r>
  <r>
    <n v="2016"/>
    <s v="SUB"/>
    <s v="Coal"/>
    <n v="95604"/>
    <n v="17.803999999999998"/>
    <n v="1702133.6159999999"/>
    <n v="0.22"/>
    <n v="5.2"/>
    <n v="497140.8"/>
    <x v="0"/>
  </r>
  <r>
    <n v="2016"/>
    <s v="SUB"/>
    <s v="Coal"/>
    <n v="15787"/>
    <n v="17.884"/>
    <n v="282334.70799999998"/>
    <n v="0.31"/>
    <n v="5.4"/>
    <n v="85249.8"/>
    <x v="0"/>
  </r>
  <r>
    <n v="2016"/>
    <s v="SUB"/>
    <s v="Coal"/>
    <n v="47723"/>
    <n v="17.809999999999999"/>
    <n v="849946.62999999989"/>
    <n v="0.25"/>
    <n v="5.3"/>
    <n v="252931.9"/>
    <x v="0"/>
  </r>
  <r>
    <n v="2016"/>
    <s v="BIT"/>
    <s v="Coal"/>
    <n v="78021"/>
    <n v="26.08"/>
    <n v="2034787.68"/>
    <n v="2.65"/>
    <n v="7.6"/>
    <n v="592959.6"/>
    <x v="0"/>
  </r>
  <r>
    <n v="2016"/>
    <s v="SUB"/>
    <s v="Coal"/>
    <n v="31348"/>
    <n v="17.472000000000001"/>
    <n v="547712.25600000005"/>
    <n v="0.21"/>
    <n v="4.7"/>
    <n v="147335.6"/>
    <x v="0"/>
  </r>
  <r>
    <n v="2016"/>
    <s v="SUB"/>
    <s v="Coal"/>
    <n v="29753"/>
    <n v="17.497"/>
    <n v="520588.24099999998"/>
    <n v="0.21"/>
    <n v="4.9000000000000004"/>
    <n v="145789.70000000001"/>
    <x v="0"/>
  </r>
  <r>
    <n v="2016"/>
    <s v="SUB"/>
    <s v="Coal"/>
    <n v="31530"/>
    <n v="17.8"/>
    <n v="561234"/>
    <n v="0.27"/>
    <n v="5.2"/>
    <n v="163956"/>
    <x v="0"/>
  </r>
  <r>
    <n v="2016"/>
    <s v="SUB"/>
    <s v="Coal"/>
    <n v="31591"/>
    <n v="17.581"/>
    <n v="555401.37100000004"/>
    <n v="0.39"/>
    <n v="5.7"/>
    <n v="180068.7"/>
    <x v="0"/>
  </r>
  <r>
    <n v="2016"/>
    <s v="SUB"/>
    <s v="Coal"/>
    <n v="31600"/>
    <n v="17.561"/>
    <n v="554927.6"/>
    <n v="0.38"/>
    <n v="5.3"/>
    <n v="167480"/>
    <x v="0"/>
  </r>
  <r>
    <n v="2016"/>
    <s v="SUB"/>
    <s v="Coal"/>
    <n v="31616"/>
    <n v="17.927"/>
    <n v="566780.03200000001"/>
    <n v="0.27"/>
    <n v="4.5999999999999996"/>
    <n v="145433.59999999998"/>
    <x v="0"/>
  </r>
  <r>
    <n v="2016"/>
    <s v="SUB"/>
    <s v="Coal"/>
    <n v="75796"/>
    <n v="17.719000000000001"/>
    <n v="1343029.324"/>
    <n v="0.21"/>
    <n v="5.6"/>
    <n v="424457.6"/>
    <x v="0"/>
  </r>
  <r>
    <n v="2016"/>
    <s v="SUB"/>
    <s v="Coal"/>
    <n v="31756"/>
    <n v="17.693999999999999"/>
    <n v="561890.66399999999"/>
    <n v="0.23"/>
    <n v="5.5"/>
    <n v="174658"/>
    <x v="0"/>
  </r>
  <r>
    <n v="2016"/>
    <s v="BIT"/>
    <s v="Coal"/>
    <n v="42116"/>
    <n v="25.858000000000001"/>
    <n v="1089035.5279999999"/>
    <n v="2.74"/>
    <n v="7.8"/>
    <n v="328504.8"/>
    <x v="0"/>
  </r>
  <r>
    <n v="2016"/>
    <s v="SUB"/>
    <s v="Coal"/>
    <n v="103457"/>
    <n v="17.975000000000001"/>
    <n v="1859639.5750000002"/>
    <n v="0.28000000000000003"/>
    <n v="4.7"/>
    <n v="486247.9"/>
    <x v="0"/>
  </r>
  <r>
    <n v="2016"/>
    <s v="SUB"/>
    <s v="Coal"/>
    <n v="134"/>
    <n v="17.739999999999998"/>
    <n v="2377.16"/>
    <n v="0.23"/>
    <n v="5.2"/>
    <n v="696.80000000000007"/>
    <x v="0"/>
  </r>
  <r>
    <n v="2016"/>
    <s v="SUB"/>
    <s v="Coal"/>
    <n v="14922"/>
    <n v="17.3"/>
    <n v="258150.6"/>
    <n v="0.34"/>
    <n v="6"/>
    <n v="89532"/>
    <x v="0"/>
  </r>
  <r>
    <n v="2016"/>
    <s v="SUB"/>
    <s v="Coal"/>
    <n v="15836"/>
    <n v="18"/>
    <n v="285048"/>
    <n v="0.24"/>
    <n v="4.5"/>
    <n v="71262"/>
    <x v="0"/>
  </r>
  <r>
    <n v="2016"/>
    <s v="BIT"/>
    <s v="Coal"/>
    <n v="31213"/>
    <n v="26"/>
    <n v="811538"/>
    <n v="2.69"/>
    <n v="7.5"/>
    <n v="234097.5"/>
    <x v="0"/>
  </r>
  <r>
    <n v="2016"/>
    <s v="SUB"/>
    <s v="Coal"/>
    <n v="15814"/>
    <n v="18"/>
    <n v="284652"/>
    <n v="0.22"/>
    <n v="4.3"/>
    <n v="68000.2"/>
    <x v="0"/>
  </r>
  <r>
    <n v="2016"/>
    <s v="SUB"/>
    <s v="Coal"/>
    <n v="15797"/>
    <n v="17.600000000000001"/>
    <n v="278027.2"/>
    <n v="0.2"/>
    <n v="4.4000000000000004"/>
    <n v="69506.8"/>
    <x v="0"/>
  </r>
  <r>
    <n v="2016"/>
    <s v="SUB"/>
    <s v="Coal"/>
    <n v="15779"/>
    <n v="17.8"/>
    <n v="280866.2"/>
    <n v="0.24"/>
    <n v="5.8"/>
    <n v="91518.2"/>
    <x v="0"/>
  </r>
  <r>
    <n v="2016"/>
    <s v="SUB"/>
    <s v="Coal"/>
    <n v="75126"/>
    <n v="17.72"/>
    <n v="1331232.72"/>
    <n v="0.23"/>
    <n v="5.5"/>
    <n v="413193"/>
    <x v="0"/>
  </r>
  <r>
    <n v="2016"/>
    <s v="SUB"/>
    <s v="Coal"/>
    <n v="61467"/>
    <n v="18.7"/>
    <n v="1149432.8999999999"/>
    <n v="0.32"/>
    <n v="4.3"/>
    <n v="264308.09999999998"/>
    <x v="0"/>
  </r>
  <r>
    <n v="2016"/>
    <s v="SUB"/>
    <s v="Coal"/>
    <n v="41213"/>
    <n v="17.956"/>
    <n v="740020.62800000003"/>
    <n v="0.25"/>
    <n v="4.9000000000000004"/>
    <n v="201943.7"/>
    <x v="0"/>
  </r>
  <r>
    <n v="2016"/>
    <s v="SUB"/>
    <s v="Coal"/>
    <n v="88733"/>
    <n v="17.440000000000001"/>
    <n v="1547503.52"/>
    <n v="0.2"/>
    <n v="4.5999999999999996"/>
    <n v="408171.8"/>
    <x v="0"/>
  </r>
  <r>
    <n v="2016"/>
    <s v="SUB"/>
    <s v="Coal"/>
    <n v="103832"/>
    <n v="18.57"/>
    <n v="1928160.24"/>
    <n v="0.36"/>
    <n v="4.5999999999999996"/>
    <n v="477627.19999999995"/>
    <x v="0"/>
  </r>
  <r>
    <n v="2016"/>
    <s v="SUB"/>
    <s v="Coal"/>
    <n v="102060"/>
    <n v="17.75"/>
    <n v="1811565"/>
    <n v="0.31"/>
    <n v="5"/>
    <n v="510300"/>
    <x v="0"/>
  </r>
  <r>
    <n v="2016"/>
    <s v="SUB"/>
    <s v="Coal"/>
    <n v="15024"/>
    <n v="17.899999999999999"/>
    <n v="268929.59999999998"/>
    <n v="0.24"/>
    <n v="4.9000000000000004"/>
    <n v="73617.600000000006"/>
    <x v="0"/>
  </r>
  <r>
    <n v="2016"/>
    <s v="SUB"/>
    <s v="Coal"/>
    <n v="29521"/>
    <n v="19.14"/>
    <n v="565031.94000000006"/>
    <n v="0.36"/>
    <n v="4.9000000000000004"/>
    <n v="144652.90000000002"/>
    <x v="0"/>
  </r>
  <r>
    <n v="2016"/>
    <s v="SUB"/>
    <s v="Coal"/>
    <n v="65800"/>
    <n v="17.53"/>
    <n v="1153474"/>
    <n v="0.2"/>
    <n v="4.5999999999999996"/>
    <n v="302680"/>
    <x v="0"/>
  </r>
  <r>
    <n v="2016"/>
    <s v="SUB"/>
    <s v="Coal"/>
    <n v="26147"/>
    <n v="17.5"/>
    <n v="457572.5"/>
    <n v="0.34"/>
    <n v="5.0999999999999996"/>
    <n v="133349.69999999998"/>
    <x v="0"/>
  </r>
  <r>
    <n v="2016"/>
    <s v="SUB"/>
    <s v="Coal"/>
    <n v="39461"/>
    <n v="17.649999999999999"/>
    <n v="696486.64999999991"/>
    <n v="0.35"/>
    <n v="5"/>
    <n v="197305"/>
    <x v="0"/>
  </r>
  <r>
    <n v="2016"/>
    <s v="SUB"/>
    <s v="Coal"/>
    <n v="15321"/>
    <n v="17.760000000000002"/>
    <n v="272100.96000000002"/>
    <n v="0.23"/>
    <n v="4.8"/>
    <n v="73540.800000000003"/>
    <x v="0"/>
  </r>
  <r>
    <n v="2016"/>
    <s v="SUB"/>
    <s v="Coal"/>
    <n v="30522"/>
    <n v="17.73"/>
    <n v="541155.06000000006"/>
    <n v="0.31"/>
    <n v="4.9000000000000004"/>
    <n v="149557.80000000002"/>
    <x v="0"/>
  </r>
  <r>
    <n v="2016"/>
    <s v="SUB"/>
    <s v="Coal"/>
    <n v="122"/>
    <n v="17.850000000000001"/>
    <n v="2177.7000000000003"/>
    <n v="0.27"/>
    <n v="4.4000000000000004"/>
    <n v="536.80000000000007"/>
    <x v="0"/>
  </r>
  <r>
    <n v="2016"/>
    <s v="SUB"/>
    <s v="Coal"/>
    <n v="30116"/>
    <n v="17.52"/>
    <n v="527632.31999999995"/>
    <n v="0.21"/>
    <n v="4.5999999999999996"/>
    <n v="138533.59999999998"/>
    <x v="0"/>
  </r>
  <r>
    <n v="2016"/>
    <s v="SUB"/>
    <s v="Coal"/>
    <n v="51932"/>
    <n v="17.829999999999998"/>
    <n v="925947.55999999994"/>
    <n v="0.23"/>
    <n v="5.4"/>
    <n v="280432.80000000005"/>
    <x v="0"/>
  </r>
  <r>
    <n v="2016"/>
    <s v="SUB"/>
    <s v="Coal"/>
    <n v="52089"/>
    <n v="17.66"/>
    <n v="919891.74"/>
    <n v="0.24"/>
    <n v="5.7"/>
    <n v="296907.3"/>
    <x v="0"/>
  </r>
  <r>
    <n v="2016"/>
    <s v="SUB"/>
    <s v="Coal"/>
    <n v="91384"/>
    <n v="17.600000000000001"/>
    <n v="1608358.4000000001"/>
    <n v="0.34"/>
    <n v="5.3"/>
    <n v="484335.2"/>
    <x v="0"/>
  </r>
  <r>
    <n v="2016"/>
    <s v="SUB"/>
    <s v="Coal"/>
    <n v="509621"/>
    <n v="17.509"/>
    <n v="8922954.0889999997"/>
    <n v="0.21"/>
    <n v="4.5999999999999996"/>
    <n v="2344256.5999999996"/>
    <x v="0"/>
  </r>
  <r>
    <n v="2016"/>
    <s v="SUB"/>
    <s v="Coal"/>
    <n v="79349"/>
    <n v="17.117000000000001"/>
    <n v="1358216.8330000001"/>
    <n v="0.24"/>
    <n v="4.8"/>
    <n v="380875.2"/>
    <x v="0"/>
  </r>
  <r>
    <n v="2016"/>
    <s v="SUB"/>
    <s v="Coal"/>
    <n v="79322"/>
    <n v="17.504999999999999"/>
    <n v="1388531.6099999999"/>
    <n v="0.2"/>
    <n v="4.7"/>
    <n v="372813.4"/>
    <x v="0"/>
  </r>
  <r>
    <n v="2016"/>
    <s v="SUB"/>
    <s v="Coal"/>
    <n v="63684"/>
    <n v="17.454000000000001"/>
    <n v="1111540.5360000001"/>
    <n v="0.21"/>
    <n v="4.4000000000000004"/>
    <n v="280209.60000000003"/>
    <x v="0"/>
  </r>
  <r>
    <n v="2016"/>
    <s v="SUB"/>
    <s v="Coal"/>
    <n v="47501"/>
    <n v="17.181999999999999"/>
    <n v="816162.18199999991"/>
    <n v="0.25"/>
    <n v="4.5999999999999996"/>
    <n v="218504.59999999998"/>
    <x v="0"/>
  </r>
  <r>
    <n v="2016"/>
    <s v="SUB"/>
    <s v="Coal"/>
    <n v="31861"/>
    <n v="17.344999999999999"/>
    <n v="552629.04499999993"/>
    <n v="0.21"/>
    <n v="4.5999999999999996"/>
    <n v="146560.59999999998"/>
    <x v="0"/>
  </r>
  <r>
    <n v="2016"/>
    <s v="SUB"/>
    <s v="Coal"/>
    <n v="79528"/>
    <n v="17.64"/>
    <n v="1402873.9200000002"/>
    <n v="0.2"/>
    <n v="4.5"/>
    <n v="357876"/>
    <x v="0"/>
  </r>
  <r>
    <n v="2016"/>
    <s v="SUB"/>
    <s v="Coal"/>
    <n v="47823"/>
    <n v="17.483000000000001"/>
    <n v="836089.50900000008"/>
    <n v="0.21"/>
    <n v="4.5"/>
    <n v="215203.5"/>
    <x v="0"/>
  </r>
  <r>
    <n v="2016"/>
    <s v="SUB"/>
    <s v="Coal"/>
    <n v="47243"/>
    <n v="17.829000000000001"/>
    <n v="842295.44700000004"/>
    <n v="0.23"/>
    <n v="5.2"/>
    <n v="245663.6"/>
    <x v="0"/>
  </r>
  <r>
    <n v="2016"/>
    <s v="SUB"/>
    <s v="Coal"/>
    <n v="542078"/>
    <n v="17.475999999999999"/>
    <n v="9473355.1279999986"/>
    <n v="0.21"/>
    <n v="4.5999999999999996"/>
    <n v="2493558.7999999998"/>
    <x v="0"/>
  </r>
  <r>
    <n v="2016"/>
    <s v="SUB"/>
    <s v="Coal"/>
    <n v="274010"/>
    <n v="17.472999999999999"/>
    <n v="4787776.7299999995"/>
    <n v="0.21"/>
    <n v="4.7"/>
    <n v="1287847"/>
    <x v="0"/>
  </r>
  <r>
    <n v="2016"/>
    <s v="SUB"/>
    <s v="Coal"/>
    <n v="43735"/>
    <n v="17.98"/>
    <n v="786355.3"/>
    <n v="0.24"/>
    <n v="4.8"/>
    <n v="209928"/>
    <x v="0"/>
  </r>
  <r>
    <n v="2016"/>
    <s v="SUB"/>
    <s v="Coal"/>
    <n v="29250"/>
    <n v="17.192"/>
    <n v="502866"/>
    <n v="0.22"/>
    <n v="4.4000000000000004"/>
    <n v="128700.00000000001"/>
    <x v="0"/>
  </r>
  <r>
    <n v="2016"/>
    <s v="SUB"/>
    <s v="Coal"/>
    <n v="47689"/>
    <n v="16.73"/>
    <n v="797836.97"/>
    <n v="0.36"/>
    <n v="5.7"/>
    <n v="271827.3"/>
    <x v="0"/>
  </r>
  <r>
    <n v="2016"/>
    <s v="BIT"/>
    <s v="Coal"/>
    <n v="26432"/>
    <n v="26"/>
    <n v="687232"/>
    <n v="2.78"/>
    <n v="7.6"/>
    <n v="200883.19999999998"/>
    <x v="0"/>
  </r>
  <r>
    <n v="2016"/>
    <s v="BIT"/>
    <s v="Coal"/>
    <n v="10087"/>
    <n v="25.9"/>
    <n v="261253.3"/>
    <n v="2.98"/>
    <n v="7.9"/>
    <n v="79687.3"/>
    <x v="0"/>
  </r>
  <r>
    <n v="2016"/>
    <s v="SUB"/>
    <s v="Coal"/>
    <n v="462238"/>
    <n v="17.564"/>
    <n v="8118748.2319999998"/>
    <n v="0.7"/>
    <n v="22.8"/>
    <n v="10539026.4"/>
    <x v="0"/>
  </r>
  <r>
    <n v="2016"/>
    <s v="BIT"/>
    <s v="Coal"/>
    <n v="577900"/>
    <n v="19.744"/>
    <n v="11410057.6"/>
    <n v="0.71"/>
    <n v="22.5"/>
    <n v="13002750"/>
    <x v="0"/>
  </r>
  <r>
    <n v="2016"/>
    <s v="BIT"/>
    <s v="Coal"/>
    <n v="3832"/>
    <n v="21.488"/>
    <n v="82342.016000000003"/>
    <n v="0.76"/>
    <n v="20.8"/>
    <n v="79705.600000000006"/>
    <x v="0"/>
  </r>
  <r>
    <n v="2016"/>
    <s v="BIT"/>
    <s v="Coal"/>
    <n v="11103"/>
    <n v="26.122"/>
    <n v="290032.56599999999"/>
    <n v="3.41"/>
    <n v="7.9"/>
    <n v="87713.7"/>
    <x v="0"/>
  </r>
  <r>
    <n v="2016"/>
    <s v="BIT"/>
    <s v="Coal"/>
    <n v="11069"/>
    <n v="26.178000000000001"/>
    <n v="289764.28200000001"/>
    <n v="3.25"/>
    <n v="8"/>
    <n v="88552"/>
    <x v="0"/>
  </r>
  <r>
    <n v="2016"/>
    <s v="BIT"/>
    <s v="Coal"/>
    <n v="10929"/>
    <n v="26.021999999999998"/>
    <n v="284394.43799999997"/>
    <n v="3.24"/>
    <n v="8.4"/>
    <n v="91803.6"/>
    <x v="0"/>
  </r>
  <r>
    <n v="2016"/>
    <s v="BIT"/>
    <s v="Coal"/>
    <n v="10863"/>
    <n v="25.902000000000001"/>
    <n v="281373.42600000004"/>
    <n v="2.99"/>
    <n v="8"/>
    <n v="86904"/>
    <x v="0"/>
  </r>
  <r>
    <n v="2016"/>
    <s v="BIT"/>
    <s v="Coal"/>
    <n v="11091"/>
    <n v="24.303999999999998"/>
    <n v="269555.66399999999"/>
    <n v="0.83"/>
    <n v="11.8"/>
    <n v="130873.8"/>
    <x v="0"/>
  </r>
  <r>
    <n v="2016"/>
    <s v="BIT"/>
    <s v="Coal"/>
    <n v="11693"/>
    <n v="25.84"/>
    <n v="302147.12"/>
    <n v="2.9"/>
    <n v="7.6"/>
    <n v="88866.8"/>
    <x v="0"/>
  </r>
  <r>
    <n v="2016"/>
    <s v="BIT"/>
    <s v="Coal"/>
    <n v="22989"/>
    <n v="24.068000000000001"/>
    <n v="553299.25199999998"/>
    <n v="0.83"/>
    <n v="12.9"/>
    <n v="296558.10000000003"/>
    <x v="0"/>
  </r>
  <r>
    <n v="2016"/>
    <s v="BIT"/>
    <s v="Coal"/>
    <n v="64341"/>
    <n v="25.286000000000001"/>
    <n v="1626926.5260000001"/>
    <n v="1.57"/>
    <n v="7.4"/>
    <n v="476123.4"/>
    <x v="0"/>
  </r>
  <r>
    <n v="2016"/>
    <s v="BIT"/>
    <s v="Coal"/>
    <n v="46899"/>
    <n v="26.015999999999998"/>
    <n v="1220124.3839999998"/>
    <n v="2.89"/>
    <n v="7.8"/>
    <n v="365812.2"/>
    <x v="0"/>
  </r>
  <r>
    <n v="2016"/>
    <s v="BIT"/>
    <s v="Coal"/>
    <n v="23485"/>
    <n v="25.954000000000001"/>
    <n v="609529.69000000006"/>
    <n v="3.06"/>
    <n v="7.7"/>
    <n v="180834.5"/>
    <x v="0"/>
  </r>
  <r>
    <n v="2016"/>
    <s v="BIT"/>
    <s v="Coal"/>
    <n v="693"/>
    <n v="23.885999999999999"/>
    <n v="16552.998"/>
    <n v="0.7"/>
    <n v="13.3"/>
    <n v="9216.9"/>
    <x v="0"/>
  </r>
  <r>
    <n v="2016"/>
    <s v="BIT"/>
    <s v="Coal"/>
    <n v="11144"/>
    <n v="23.998000000000001"/>
    <n v="267433.712"/>
    <n v="0.73"/>
    <n v="9.9"/>
    <n v="110325.6"/>
    <x v="0"/>
  </r>
  <r>
    <n v="2016"/>
    <s v="BIT"/>
    <s v="Coal"/>
    <n v="10592"/>
    <n v="24.616"/>
    <n v="260732.67199999999"/>
    <n v="0.65"/>
    <n v="11.3"/>
    <n v="119689.60000000001"/>
    <x v="0"/>
  </r>
  <r>
    <n v="2016"/>
    <s v="BIT"/>
    <s v="Coal"/>
    <n v="23517"/>
    <n v="22.792000000000002"/>
    <n v="535999.46400000004"/>
    <n v="2.97"/>
    <n v="8.3000000000000007"/>
    <n v="195191.1"/>
    <x v="0"/>
  </r>
  <r>
    <n v="2016"/>
    <s v="BIT"/>
    <s v="Coal"/>
    <n v="12246"/>
    <n v="22.827999999999999"/>
    <n v="279551.68799999997"/>
    <n v="2.95"/>
    <n v="8.6999999999999993"/>
    <n v="106540.2"/>
    <x v="0"/>
  </r>
  <r>
    <n v="2016"/>
    <s v="BIT"/>
    <s v="Coal"/>
    <n v="22639"/>
    <n v="24.123999999999999"/>
    <n v="546143.23599999992"/>
    <n v="0.65"/>
    <n v="11.3"/>
    <n v="255820.7"/>
    <x v="0"/>
  </r>
  <r>
    <n v="2016"/>
    <s v="BIT"/>
    <s v="Coal"/>
    <n v="237"/>
    <n v="24.55"/>
    <n v="5818.35"/>
    <n v="0.83"/>
    <n v="11.1"/>
    <n v="2630.7"/>
    <x v="0"/>
  </r>
  <r>
    <n v="2016"/>
    <s v="BIT"/>
    <s v="Coal"/>
    <n v="100807"/>
    <n v="23.308"/>
    <n v="2349609.5559999999"/>
    <n v="3"/>
    <n v="8.4"/>
    <n v="846778.8"/>
    <x v="0"/>
  </r>
  <r>
    <n v="2016"/>
    <s v="BIT"/>
    <s v="Coal"/>
    <n v="25292"/>
    <n v="24.975999999999999"/>
    <n v="631692.99199999997"/>
    <n v="0.89"/>
    <n v="10.8"/>
    <n v="273153.60000000003"/>
    <x v="0"/>
  </r>
  <r>
    <n v="2016"/>
    <s v="BIT"/>
    <s v="Coal"/>
    <n v="13009"/>
    <n v="25.096"/>
    <n v="326473.864"/>
    <n v="1.31"/>
    <n v="8.9"/>
    <n v="115780.1"/>
    <x v="0"/>
  </r>
  <r>
    <n v="2016"/>
    <s v="BIT"/>
    <s v="Coal"/>
    <n v="12945"/>
    <n v="24.475999999999999"/>
    <n v="316841.82"/>
    <n v="0.99"/>
    <n v="13.5"/>
    <n v="174757.5"/>
    <x v="0"/>
  </r>
  <r>
    <n v="2016"/>
    <s v="BIT"/>
    <s v="Coal"/>
    <n v="12776"/>
    <n v="24.596"/>
    <n v="314238.49599999998"/>
    <n v="0.97"/>
    <n v="9.5"/>
    <n v="121372"/>
    <x v="0"/>
  </r>
  <r>
    <n v="2016"/>
    <s v="BIT"/>
    <s v="Coal"/>
    <n v="12617"/>
    <n v="24.423999999999999"/>
    <n v="308157.60800000001"/>
    <n v="0.76"/>
    <n v="11.3"/>
    <n v="142572.1"/>
    <x v="0"/>
  </r>
  <r>
    <n v="2016"/>
    <s v="BIT"/>
    <s v="Coal"/>
    <n v="411"/>
    <n v="25.975999999999999"/>
    <n v="10676.136"/>
    <n v="2.4700000000000002"/>
    <n v="7.4"/>
    <n v="3041.4"/>
    <x v="0"/>
  </r>
  <r>
    <n v="2016"/>
    <s v="BIT"/>
    <s v="Coal"/>
    <n v="313"/>
    <n v="23.728000000000002"/>
    <n v="7426.8640000000005"/>
    <n v="0.75"/>
    <n v="13.5"/>
    <n v="4225.5"/>
    <x v="0"/>
  </r>
  <r>
    <n v="2016"/>
    <s v="BIT"/>
    <s v="Coal"/>
    <n v="10142"/>
    <n v="24.552"/>
    <n v="249006.38399999999"/>
    <n v="0.66"/>
    <n v="12.5"/>
    <n v="126775"/>
    <x v="0"/>
  </r>
  <r>
    <n v="2016"/>
    <s v="BIT"/>
    <s v="Coal"/>
    <n v="11845"/>
    <n v="24.071999999999999"/>
    <n v="285132.83999999997"/>
    <n v="0.82"/>
    <n v="11.8"/>
    <n v="139771"/>
    <x v="0"/>
  </r>
  <r>
    <n v="2016"/>
    <s v="BIT"/>
    <s v="Coal"/>
    <n v="12048"/>
    <n v="24.071999999999999"/>
    <n v="290019.45600000001"/>
    <n v="0.74"/>
    <n v="12.1"/>
    <n v="145780.79999999999"/>
    <x v="0"/>
  </r>
  <r>
    <n v="2016"/>
    <s v="BIT"/>
    <s v="Coal"/>
    <n v="36348"/>
    <n v="26.038"/>
    <n v="946429.22400000005"/>
    <n v="2.98"/>
    <n v="8"/>
    <n v="290784"/>
    <x v="0"/>
  </r>
  <r>
    <n v="2016"/>
    <s v="BIT"/>
    <s v="Coal"/>
    <n v="24107"/>
    <n v="26.091999999999999"/>
    <n v="628999.84399999992"/>
    <n v="2.95"/>
    <n v="8"/>
    <n v="192856"/>
    <x v="0"/>
  </r>
  <r>
    <n v="2016"/>
    <s v="BIT"/>
    <s v="Coal"/>
    <n v="58816"/>
    <n v="24.158000000000001"/>
    <n v="1420876.9280000001"/>
    <n v="0.69"/>
    <n v="11.7"/>
    <n v="688147.2"/>
    <x v="0"/>
  </r>
  <r>
    <n v="2016"/>
    <s v="BIT"/>
    <s v="Coal"/>
    <n v="24108"/>
    <n v="25.876000000000001"/>
    <n v="623818.60800000001"/>
    <n v="2.42"/>
    <n v="7.5"/>
    <n v="180810"/>
    <x v="0"/>
  </r>
  <r>
    <n v="2016"/>
    <s v="BIT"/>
    <s v="Coal"/>
    <n v="23914"/>
    <n v="24.994"/>
    <n v="597706.51599999995"/>
    <n v="3.1"/>
    <n v="9.6"/>
    <n v="229574.39999999999"/>
    <x v="0"/>
  </r>
  <r>
    <n v="2016"/>
    <s v="LIG"/>
    <s v="Coal"/>
    <n v="260347"/>
    <n v="13.378"/>
    <n v="3482922.1660000002"/>
    <n v="0.97"/>
    <n v="9.9"/>
    <n v="2577435.3000000003"/>
    <x v="1"/>
  </r>
  <r>
    <n v="2016"/>
    <s v="LIG"/>
    <s v="Coal"/>
    <n v="140107"/>
    <n v="13.256"/>
    <n v="1857258.392"/>
    <n v="1.1599999999999999"/>
    <n v="8.6999999999999993"/>
    <n v="1218930.8999999999"/>
    <x v="1"/>
  </r>
  <r>
    <n v="2016"/>
    <s v="SUB"/>
    <s v="Coal"/>
    <n v="14650"/>
    <n v="18.5"/>
    <n v="271025"/>
    <n v="0.34"/>
    <n v="5.0999999999999996"/>
    <n v="74715"/>
    <x v="0"/>
  </r>
  <r>
    <n v="2016"/>
    <s v="BIT"/>
    <s v="Coal"/>
    <n v="25405"/>
    <n v="25.178000000000001"/>
    <n v="639647.09"/>
    <n v="3.39"/>
    <n v="9.39"/>
    <n v="238552.95"/>
    <x v="0"/>
  </r>
  <r>
    <n v="2016"/>
    <s v="BIT"/>
    <s v="Coal"/>
    <n v="29698"/>
    <n v="25.004000000000001"/>
    <n v="742568.79200000002"/>
    <n v="3.55"/>
    <n v="9.74"/>
    <n v="289258.52"/>
    <x v="0"/>
  </r>
  <r>
    <n v="2016"/>
    <s v="BIT"/>
    <s v="Coal"/>
    <n v="8652"/>
    <n v="24.132000000000001"/>
    <n v="208790.06400000001"/>
    <n v="3.34"/>
    <n v="11.33"/>
    <n v="98027.16"/>
    <x v="0"/>
  </r>
  <r>
    <n v="2016"/>
    <s v="BIT"/>
    <s v="Coal"/>
    <n v="1688"/>
    <n v="23.83"/>
    <n v="40225.039999999994"/>
    <n v="2.84"/>
    <n v="11.13"/>
    <n v="18787.440000000002"/>
    <x v="0"/>
  </r>
  <r>
    <n v="2016"/>
    <s v="BIT"/>
    <s v="Coal"/>
    <n v="3867"/>
    <n v="24.288"/>
    <n v="93921.695999999996"/>
    <n v="3.57"/>
    <n v="10.93"/>
    <n v="42266.31"/>
    <x v="0"/>
  </r>
  <r>
    <n v="2016"/>
    <s v="BIT"/>
    <s v="Coal"/>
    <n v="19733"/>
    <n v="24.908000000000001"/>
    <n v="491509.56400000001"/>
    <n v="3.46"/>
    <n v="9.17"/>
    <n v="180951.61"/>
    <x v="0"/>
  </r>
  <r>
    <n v="2016"/>
    <s v="BIT"/>
    <s v="Coal"/>
    <n v="16977"/>
    <n v="25.091999999999999"/>
    <n v="425986.88399999996"/>
    <n v="2.96"/>
    <n v="9.26"/>
    <n v="157207.01999999999"/>
    <x v="0"/>
  </r>
  <r>
    <n v="2016"/>
    <s v="BIT"/>
    <s v="Coal"/>
    <n v="22751"/>
    <n v="25.154"/>
    <n v="572278.65399999998"/>
    <n v="3.04"/>
    <n v="9.3000000000000007"/>
    <n v="211584.30000000002"/>
    <x v="0"/>
  </r>
  <r>
    <n v="2016"/>
    <s v="BIT"/>
    <s v="Coal"/>
    <n v="22751"/>
    <n v="25.154"/>
    <n v="572278.65399999998"/>
    <n v="3.04"/>
    <n v="9.3000000000000007"/>
    <n v="211584.30000000002"/>
    <x v="0"/>
  </r>
  <r>
    <n v="2016"/>
    <s v="BIT"/>
    <s v="Coal"/>
    <n v="16977"/>
    <n v="25.091999999999999"/>
    <n v="425986.88399999996"/>
    <n v="2.96"/>
    <n v="9.26"/>
    <n v="157207.01999999999"/>
    <x v="0"/>
  </r>
  <r>
    <n v="2016"/>
    <s v="BIT"/>
    <s v="Coal"/>
    <n v="13688"/>
    <n v="25.001999999999999"/>
    <n v="342227.37599999999"/>
    <n v="3.46"/>
    <n v="9.48"/>
    <n v="129762.24000000001"/>
    <x v="0"/>
  </r>
  <r>
    <n v="2016"/>
    <s v="BIT"/>
    <s v="Coal"/>
    <n v="56731"/>
    <n v="25.378"/>
    <n v="1439719.318"/>
    <n v="3.57"/>
    <n v="9.3000000000000007"/>
    <n v="527598.30000000005"/>
    <x v="0"/>
  </r>
  <r>
    <n v="2016"/>
    <s v="BIT"/>
    <s v="Coal"/>
    <n v="48010"/>
    <n v="22.245999999999999"/>
    <n v="1068030.46"/>
    <n v="3.11"/>
    <n v="8.8000000000000007"/>
    <n v="422488.00000000006"/>
    <x v="0"/>
  </r>
  <r>
    <n v="2016"/>
    <s v="BIT"/>
    <s v="Coal"/>
    <n v="24723"/>
    <n v="25.05"/>
    <n v="619311.15"/>
    <n v="2.98"/>
    <n v="9.4"/>
    <n v="232396.2"/>
    <x v="0"/>
  </r>
  <r>
    <n v="2016"/>
    <s v="BIT"/>
    <s v="Coal"/>
    <n v="21984"/>
    <n v="25.135999999999999"/>
    <n v="552589.82400000002"/>
    <n v="4.5999999999999996"/>
    <n v="9.1"/>
    <n v="200054.39999999999"/>
    <x v="0"/>
  </r>
  <r>
    <n v="2016"/>
    <s v="BIT"/>
    <s v="Coal"/>
    <n v="18729"/>
    <n v="25.026"/>
    <n v="468711.95399999997"/>
    <n v="2.93"/>
    <n v="9.5"/>
    <n v="177925.5"/>
    <x v="0"/>
  </r>
  <r>
    <n v="2016"/>
    <s v="BIT"/>
    <s v="Coal"/>
    <n v="14999"/>
    <n v="25.69"/>
    <n v="385324.31"/>
    <n v="3.04"/>
    <n v="8.6"/>
    <n v="128991.4"/>
    <x v="0"/>
  </r>
  <r>
    <n v="2016"/>
    <s v="BIT"/>
    <s v="Coal"/>
    <n v="9567"/>
    <n v="25.934000000000001"/>
    <n v="248110.57800000001"/>
    <n v="3.02"/>
    <n v="8.1999999999999993"/>
    <n v="78449.399999999994"/>
    <x v="0"/>
  </r>
  <r>
    <n v="2016"/>
    <s v="BIT"/>
    <s v="Coal"/>
    <n v="13533"/>
    <n v="22.53"/>
    <n v="304898.49"/>
    <n v="0.53"/>
    <n v="10"/>
    <n v="135330"/>
    <x v="0"/>
  </r>
  <r>
    <n v="2016"/>
    <s v="BIT"/>
    <s v="Coal"/>
    <n v="62823"/>
    <n v="23.3"/>
    <n v="1463775.9000000001"/>
    <n v="0.43"/>
    <n v="6.5"/>
    <n v="408349.5"/>
    <x v="0"/>
  </r>
  <r>
    <n v="2016"/>
    <s v="BIT"/>
    <s v="Coal"/>
    <n v="81809"/>
    <n v="22.968"/>
    <n v="1878989.112"/>
    <n v="3.51"/>
    <n v="12.39"/>
    <n v="1013613.51"/>
    <x v="0"/>
  </r>
  <r>
    <n v="2016"/>
    <s v="BIT"/>
    <s v="Coal"/>
    <n v="54419"/>
    <n v="23.295999999999999"/>
    <n v="1267745.024"/>
    <n v="2.04"/>
    <n v="9.5"/>
    <n v="516980.5"/>
    <x v="0"/>
  </r>
  <r>
    <n v="2016"/>
    <s v="BIT"/>
    <s v="Coal"/>
    <n v="30859"/>
    <n v="23.765999999999998"/>
    <n v="733394.99399999995"/>
    <n v="2.73"/>
    <n v="9.7100000000000009"/>
    <n v="299640.89"/>
    <x v="0"/>
  </r>
  <r>
    <n v="2016"/>
    <s v="BIT"/>
    <s v="Coal"/>
    <n v="15509"/>
    <n v="23.71"/>
    <n v="367718.39"/>
    <n v="2.81"/>
    <n v="9.1999999999999993"/>
    <n v="142682.79999999999"/>
    <x v="0"/>
  </r>
  <r>
    <n v="2016"/>
    <s v="BIT"/>
    <s v="Coal"/>
    <n v="161964"/>
    <n v="23.84"/>
    <n v="3861221.76"/>
    <n v="2.8"/>
    <n v="8.3000000000000007"/>
    <n v="1344301.2000000002"/>
    <x v="0"/>
  </r>
  <r>
    <n v="2016"/>
    <s v="BIT"/>
    <s v="Coal"/>
    <n v="45313"/>
    <n v="23.97"/>
    <n v="1086152.6099999999"/>
    <n v="2.84"/>
    <n v="7.9"/>
    <n v="357972.7"/>
    <x v="0"/>
  </r>
  <r>
    <n v="2016"/>
    <s v="BIT"/>
    <s v="Coal"/>
    <n v="1702"/>
    <n v="23.37"/>
    <n v="39775.740000000005"/>
    <n v="2.46"/>
    <n v="8.9"/>
    <n v="15147.800000000001"/>
    <x v="0"/>
  </r>
  <r>
    <n v="2016"/>
    <s v="BIT"/>
    <s v="Coal"/>
    <n v="28587"/>
    <n v="25.94"/>
    <n v="741546.78"/>
    <n v="2.67"/>
    <n v="7.5"/>
    <n v="214402.5"/>
    <x v="0"/>
  </r>
  <r>
    <n v="2016"/>
    <s v="BIT"/>
    <s v="Coal"/>
    <n v="21791"/>
    <n v="23.1"/>
    <n v="503372.10000000003"/>
    <n v="3.04"/>
    <n v="8.1"/>
    <n v="176507.1"/>
    <x v="0"/>
  </r>
  <r>
    <n v="2016"/>
    <s v="BIT"/>
    <s v="Coal"/>
    <n v="33712"/>
    <n v="24.99"/>
    <n v="842462.88"/>
    <n v="3.08"/>
    <n v="9.4"/>
    <n v="316892.79999999999"/>
    <x v="0"/>
  </r>
  <r>
    <n v="2016"/>
    <s v="BIT"/>
    <s v="Coal"/>
    <n v="54765"/>
    <n v="23.47"/>
    <n v="1285334.55"/>
    <n v="2.5"/>
    <n v="8.6"/>
    <n v="470979"/>
    <x v="0"/>
  </r>
  <r>
    <n v="2016"/>
    <s v="BIT"/>
    <s v="Coal"/>
    <n v="15205"/>
    <n v="23.92"/>
    <n v="363703.60000000003"/>
    <n v="2.88"/>
    <n v="8.6"/>
    <n v="130763"/>
    <x v="0"/>
  </r>
  <r>
    <n v="2016"/>
    <s v="BIT"/>
    <s v="Coal"/>
    <n v="1786"/>
    <n v="23.59"/>
    <n v="42131.74"/>
    <n v="2.75"/>
    <n v="9"/>
    <n v="16074"/>
    <x v="0"/>
  </r>
  <r>
    <n v="2016"/>
    <s v="BIT"/>
    <s v="Coal"/>
    <n v="1654"/>
    <n v="17.09"/>
    <n v="28266.86"/>
    <n v="1.73"/>
    <n v="27.9"/>
    <n v="46146.6"/>
    <x v="0"/>
  </r>
  <r>
    <n v="2016"/>
    <s v="BIT"/>
    <s v="Coal"/>
    <n v="5768"/>
    <n v="23.62"/>
    <n v="136240.16"/>
    <n v="2.83"/>
    <n v="14.2"/>
    <n v="81905.599999999991"/>
    <x v="0"/>
  </r>
  <r>
    <n v="2016"/>
    <s v="BIT"/>
    <s v="Coal"/>
    <n v="20797"/>
    <n v="25.3"/>
    <n v="526164.1"/>
    <n v="3.51"/>
    <n v="9.6999999999999993"/>
    <n v="201730.9"/>
    <x v="0"/>
  </r>
  <r>
    <n v="2016"/>
    <s v="BIT"/>
    <s v="Coal"/>
    <n v="30370"/>
    <n v="25.74"/>
    <n v="781723.79999999993"/>
    <n v="2.27"/>
    <n v="8.1"/>
    <n v="245997"/>
    <x v="0"/>
  </r>
  <r>
    <n v="2016"/>
    <s v="BIT"/>
    <s v="Coal"/>
    <n v="118144"/>
    <n v="25.14"/>
    <n v="2970140.16"/>
    <n v="2.96"/>
    <n v="9.1"/>
    <n v="1075110.3999999999"/>
    <x v="0"/>
  </r>
  <r>
    <n v="2016"/>
    <s v="BIT"/>
    <s v="Coal"/>
    <n v="44400"/>
    <n v="25.91"/>
    <n v="1150404"/>
    <n v="2.66"/>
    <n v="7.8"/>
    <n v="346320"/>
    <x v="0"/>
  </r>
  <r>
    <n v="2016"/>
    <s v="SUB"/>
    <s v="Coal"/>
    <n v="30673"/>
    <n v="17.93"/>
    <n v="549966.89"/>
    <n v="0.23"/>
    <n v="4.7"/>
    <n v="144163.1"/>
    <x v="0"/>
  </r>
  <r>
    <n v="2016"/>
    <s v="BIT"/>
    <s v="Coal"/>
    <n v="230916"/>
    <n v="25.256"/>
    <n v="5832014.4960000003"/>
    <n v="4.45"/>
    <n v="9.1999999999999993"/>
    <n v="2124427.1999999997"/>
    <x v="0"/>
  </r>
  <r>
    <n v="2016"/>
    <s v="SUB"/>
    <s v="Coal"/>
    <n v="139087"/>
    <n v="17.282"/>
    <n v="2403701.534"/>
    <n v="0.2"/>
    <n v="4.5"/>
    <n v="625891.5"/>
    <x v="0"/>
  </r>
  <r>
    <n v="2016"/>
    <s v="SUB"/>
    <s v="Coal"/>
    <n v="226707"/>
    <n v="17.138000000000002"/>
    <n v="3885304.5660000006"/>
    <n v="0.24"/>
    <n v="4.8"/>
    <n v="1088193.5999999999"/>
    <x v="0"/>
  </r>
  <r>
    <n v="2016"/>
    <s v="SUB"/>
    <s v="Coal"/>
    <n v="65047"/>
    <n v="17.734000000000002"/>
    <n v="1153543.4980000001"/>
    <n v="0.23"/>
    <n v="5.7"/>
    <n v="370767.9"/>
    <x v="0"/>
  </r>
  <r>
    <n v="2016"/>
    <s v="SUB"/>
    <s v="Coal"/>
    <n v="30557"/>
    <n v="17.052"/>
    <n v="521057.96399999998"/>
    <n v="0.4"/>
    <n v="6.5"/>
    <n v="198620.5"/>
    <x v="0"/>
  </r>
  <r>
    <n v="2016"/>
    <s v="SUB"/>
    <s v="Coal"/>
    <n v="15363"/>
    <n v="17.231999999999999"/>
    <n v="264735.21600000001"/>
    <n v="0.22"/>
    <n v="4.5999999999999996"/>
    <n v="70669.799999999988"/>
    <x v="0"/>
  </r>
  <r>
    <n v="2016"/>
    <s v="SUB"/>
    <s v="Coal"/>
    <n v="136520"/>
    <n v="17.350000000000001"/>
    <n v="2368622"/>
    <n v="0.2"/>
    <n v="4.6100000000000003"/>
    <n v="629357.20000000007"/>
    <x v="0"/>
  </r>
  <r>
    <n v="2016"/>
    <s v="BIT"/>
    <s v="Coal"/>
    <n v="11720"/>
    <n v="26"/>
    <n v="304720"/>
    <n v="2.83"/>
    <n v="7.8"/>
    <n v="91416"/>
    <x v="0"/>
  </r>
  <r>
    <n v="2016"/>
    <s v="BIT"/>
    <s v="Coal"/>
    <n v="3075"/>
    <n v="25"/>
    <n v="76875"/>
    <n v="1.86"/>
    <n v="11.6"/>
    <n v="35670"/>
    <x v="0"/>
  </r>
  <r>
    <n v="2016"/>
    <s v="BIT"/>
    <s v="Coal"/>
    <n v="431"/>
    <n v="21"/>
    <n v="9051"/>
    <n v="1.74"/>
    <n v="7.8"/>
    <n v="3361.7999999999997"/>
    <x v="0"/>
  </r>
  <r>
    <n v="2016"/>
    <s v="BIT"/>
    <s v="Coal"/>
    <n v="1252"/>
    <n v="25"/>
    <n v="31300"/>
    <n v="2.71"/>
    <n v="9.1"/>
    <n v="11393.199999999999"/>
    <x v="0"/>
  </r>
  <r>
    <n v="2016"/>
    <s v="BIT"/>
    <s v="Coal"/>
    <n v="2014"/>
    <n v="24"/>
    <n v="48336"/>
    <n v="2.34"/>
    <n v="14"/>
    <n v="28196"/>
    <x v="0"/>
  </r>
  <r>
    <n v="2016"/>
    <s v="BIT"/>
    <s v="Coal"/>
    <n v="2116"/>
    <n v="24"/>
    <n v="50784"/>
    <n v="1.91"/>
    <n v="15.1"/>
    <n v="31951.599999999999"/>
    <x v="0"/>
  </r>
  <r>
    <n v="2016"/>
    <s v="BIT"/>
    <s v="Coal"/>
    <n v="5206"/>
    <n v="24"/>
    <n v="124944"/>
    <n v="2.4700000000000002"/>
    <n v="13.9"/>
    <n v="72363.400000000009"/>
    <x v="0"/>
  </r>
  <r>
    <n v="2016"/>
    <s v="BIT"/>
    <s v="Coal"/>
    <n v="3667"/>
    <n v="23"/>
    <n v="84341"/>
    <n v="2.3199999999999998"/>
    <n v="17.5"/>
    <n v="64172.5"/>
    <x v="0"/>
  </r>
  <r>
    <n v="2016"/>
    <s v="BIT"/>
    <s v="Coal"/>
    <n v="179312"/>
    <n v="26"/>
    <n v="4662112"/>
    <n v="2.78"/>
    <n v="7.7"/>
    <n v="1380702.4000000001"/>
    <x v="0"/>
  </r>
  <r>
    <n v="2016"/>
    <s v="WC"/>
    <s v="Coal"/>
    <n v="50516"/>
    <n v="12.85"/>
    <n v="649130.6"/>
    <n v="3.23"/>
    <n v="45.4"/>
    <n v="2293426.4"/>
    <x v="0"/>
  </r>
  <r>
    <n v="2016"/>
    <s v="BIT"/>
    <s v="Coal"/>
    <n v="45457"/>
    <n v="26.315999999999999"/>
    <n v="1196246.412"/>
    <n v="3.26"/>
    <n v="7.6"/>
    <n v="345473.2"/>
    <x v="0"/>
  </r>
  <r>
    <n v="2016"/>
    <s v="BIT"/>
    <s v="Coal"/>
    <n v="30435"/>
    <n v="25.805"/>
    <n v="785375.17500000005"/>
    <n v="3"/>
    <n v="8.4"/>
    <n v="255654"/>
    <x v="0"/>
  </r>
  <r>
    <n v="2016"/>
    <s v="BIT"/>
    <s v="Coal"/>
    <n v="45697"/>
    <n v="26.184999999999999"/>
    <n v="1196575.9449999998"/>
    <n v="3.12"/>
    <n v="7.4"/>
    <n v="338157.8"/>
    <x v="0"/>
  </r>
  <r>
    <n v="2016"/>
    <s v="BIT"/>
    <s v="Coal"/>
    <n v="30947"/>
    <n v="25.957000000000001"/>
    <n v="803291.27899999998"/>
    <n v="3.21"/>
    <n v="7.9"/>
    <n v="244481.30000000002"/>
    <x v="0"/>
  </r>
  <r>
    <n v="2016"/>
    <s v="BIT"/>
    <s v="Coal"/>
    <n v="13631"/>
    <n v="24.515999999999998"/>
    <n v="334177.59599999996"/>
    <n v="2.2599999999999998"/>
    <n v="8.9"/>
    <n v="121315.90000000001"/>
    <x v="0"/>
  </r>
  <r>
    <n v="2016"/>
    <s v="BIT"/>
    <s v="Coal"/>
    <n v="13070"/>
    <n v="25.37"/>
    <n v="331585.90000000002"/>
    <n v="1.46"/>
    <n v="9.1999999999999993"/>
    <n v="120243.99999999999"/>
    <x v="0"/>
  </r>
  <r>
    <n v="2016"/>
    <s v="BIT"/>
    <s v="Coal"/>
    <n v="39204"/>
    <n v="25.6"/>
    <n v="1003622.4"/>
    <n v="1.44"/>
    <n v="9.4"/>
    <n v="368517.60000000003"/>
    <x v="0"/>
  </r>
  <r>
    <n v="2016"/>
    <s v="BIT"/>
    <s v="Coal"/>
    <n v="22534"/>
    <n v="25.5"/>
    <n v="574617"/>
    <n v="1.1599999999999999"/>
    <n v="10"/>
    <n v="225340"/>
    <x v="0"/>
  </r>
  <r>
    <n v="2016"/>
    <s v="BIT"/>
    <s v="Coal"/>
    <n v="12687"/>
    <n v="26.06"/>
    <n v="330623.21999999997"/>
    <n v="0.57999999999999996"/>
    <n v="6.1"/>
    <n v="77390.7"/>
    <x v="0"/>
  </r>
  <r>
    <n v="2016"/>
    <s v="BIT"/>
    <s v="Coal"/>
    <n v="11924"/>
    <n v="26.04"/>
    <n v="310500.95999999996"/>
    <n v="2.76"/>
    <n v="7.6"/>
    <n v="90622.399999999994"/>
    <x v="0"/>
  </r>
  <r>
    <n v="2016"/>
    <s v="BIT"/>
    <s v="Coal"/>
    <n v="26669"/>
    <n v="25.38"/>
    <n v="676859.22"/>
    <n v="1.56"/>
    <n v="10.1"/>
    <n v="269356.89999999997"/>
    <x v="0"/>
  </r>
  <r>
    <n v="2016"/>
    <s v="BIT"/>
    <s v="Coal"/>
    <n v="12809"/>
    <n v="25.03"/>
    <n v="320609.27"/>
    <n v="1.1000000000000001"/>
    <n v="11.1"/>
    <n v="142179.9"/>
    <x v="0"/>
  </r>
  <r>
    <n v="2016"/>
    <s v="BIT"/>
    <s v="Coal"/>
    <n v="13073"/>
    <n v="25.28"/>
    <n v="330485.44"/>
    <n v="1.56"/>
    <n v="10.199999999999999"/>
    <n v="133344.59999999998"/>
    <x v="0"/>
  </r>
  <r>
    <n v="2016"/>
    <s v="BIT"/>
    <s v="Coal"/>
    <n v="26355"/>
    <n v="25.18"/>
    <n v="663618.9"/>
    <n v="0.91"/>
    <n v="11"/>
    <n v="289905"/>
    <x v="0"/>
  </r>
  <r>
    <n v="2016"/>
    <s v="BIT"/>
    <s v="Coal"/>
    <n v="21659"/>
    <n v="24.452000000000002"/>
    <n v="529605.86800000002"/>
    <n v="1.1000000000000001"/>
    <n v="11.4"/>
    <n v="246912.6"/>
    <x v="0"/>
  </r>
  <r>
    <n v="2016"/>
    <s v="BIT"/>
    <s v="Coal"/>
    <n v="23183"/>
    <n v="24.774000000000001"/>
    <n v="574335.64199999999"/>
    <n v="1.1399999999999999"/>
    <n v="10.9"/>
    <n v="252694.7"/>
    <x v="0"/>
  </r>
  <r>
    <n v="2016"/>
    <s v="BIT"/>
    <s v="Coal"/>
    <n v="12033"/>
    <n v="27.722000000000001"/>
    <n v="333578.826"/>
    <n v="0.78"/>
    <n v="11.6"/>
    <n v="139582.79999999999"/>
    <x v="0"/>
  </r>
  <r>
    <n v="2016"/>
    <s v="BIT"/>
    <s v="Coal"/>
    <n v="11590"/>
    <n v="25.806000000000001"/>
    <n v="299091.54000000004"/>
    <n v="1.28"/>
    <n v="9.5"/>
    <n v="110105"/>
    <x v="0"/>
  </r>
  <r>
    <n v="2016"/>
    <s v="BIT"/>
    <s v="Coal"/>
    <n v="11630"/>
    <n v="24.32"/>
    <n v="282841.59999999998"/>
    <n v="0.91"/>
    <n v="11.5"/>
    <n v="133745"/>
    <x v="0"/>
  </r>
  <r>
    <n v="2016"/>
    <s v="BIT"/>
    <s v="Coal"/>
    <n v="11740"/>
    <n v="24.658000000000001"/>
    <n v="289484.92000000004"/>
    <n v="0.8"/>
    <n v="11.1"/>
    <n v="130314"/>
    <x v="0"/>
  </r>
  <r>
    <n v="2016"/>
    <s v="BIT"/>
    <s v="Coal"/>
    <n v="101856"/>
    <n v="23.82"/>
    <n v="2426209.92"/>
    <n v="2.7"/>
    <n v="8.1999999999999993"/>
    <n v="835219.2"/>
    <x v="0"/>
  </r>
  <r>
    <n v="2016"/>
    <s v="BIT"/>
    <s v="Coal"/>
    <n v="25337"/>
    <n v="22.914000000000001"/>
    <n v="580572.01800000004"/>
    <n v="2.96"/>
    <n v="8.4"/>
    <n v="212830.80000000002"/>
    <x v="0"/>
  </r>
  <r>
    <n v="2016"/>
    <s v="BIT"/>
    <s v="Coal"/>
    <n v="126486"/>
    <n v="24.256"/>
    <n v="3068044.4160000002"/>
    <n v="2.56"/>
    <n v="7.5"/>
    <n v="948645"/>
    <x v="0"/>
  </r>
  <r>
    <n v="2016"/>
    <s v="BIT"/>
    <s v="Coal"/>
    <n v="106079"/>
    <n v="22.338000000000001"/>
    <n v="2369592.702"/>
    <n v="2.42"/>
    <n v="8.3000000000000007"/>
    <n v="880455.70000000007"/>
    <x v="0"/>
  </r>
  <r>
    <n v="2016"/>
    <s v="SUB"/>
    <s v="Coal"/>
    <n v="58201"/>
    <n v="17.864000000000001"/>
    <n v="1039702.664"/>
    <n v="0.26"/>
    <n v="5.2"/>
    <n v="302645.2"/>
    <x v="0"/>
  </r>
  <r>
    <n v="2016"/>
    <s v="SUB"/>
    <s v="Coal"/>
    <n v="116311"/>
    <n v="17.582000000000001"/>
    <n v="2044980.0020000001"/>
    <n v="0.34"/>
    <n v="5.0999999999999996"/>
    <n v="593186.1"/>
    <x v="0"/>
  </r>
  <r>
    <n v="2016"/>
    <s v="SUB"/>
    <s v="Coal"/>
    <n v="135915"/>
    <n v="16.579999999999998"/>
    <n v="2253470.6999999997"/>
    <n v="0.42"/>
    <n v="5.3"/>
    <n v="720349.5"/>
    <x v="0"/>
  </r>
  <r>
    <n v="2016"/>
    <s v="SUB"/>
    <s v="Coal"/>
    <n v="90931"/>
    <n v="16.420000000000002"/>
    <n v="1493087.0200000003"/>
    <n v="0.28000000000000003"/>
    <n v="5.0999999999999996"/>
    <n v="463748.1"/>
    <x v="0"/>
  </r>
  <r>
    <n v="2016"/>
    <s v="SUB"/>
    <s v="Coal"/>
    <n v="120771"/>
    <n v="17.14"/>
    <n v="2070014.9400000002"/>
    <n v="0.24"/>
    <n v="4.8"/>
    <n v="579700.79999999993"/>
    <x v="0"/>
  </r>
  <r>
    <n v="2016"/>
    <s v="SUB"/>
    <s v="Coal"/>
    <n v="211098"/>
    <n v="16.920000000000002"/>
    <n v="3571778.16"/>
    <n v="0.34"/>
    <n v="6.1"/>
    <n v="1287697.7999999998"/>
    <x v="0"/>
  </r>
  <r>
    <n v="2016"/>
    <s v="SUB"/>
    <s v="Coal"/>
    <n v="75312"/>
    <n v="17.32"/>
    <n v="1304403.8400000001"/>
    <n v="0.23"/>
    <n v="4.4000000000000004"/>
    <n v="331372.80000000005"/>
    <x v="0"/>
  </r>
  <r>
    <n v="2016"/>
    <s v="SUB"/>
    <s v="Coal"/>
    <n v="211157"/>
    <n v="17.95"/>
    <n v="3790268.15"/>
    <n v="0.24"/>
    <n v="4.8"/>
    <n v="1013553.6"/>
    <x v="0"/>
  </r>
  <r>
    <n v="2016"/>
    <s v="SUB"/>
    <s v="Coal"/>
    <n v="14541"/>
    <n v="17.920000000000002"/>
    <n v="260574.72000000003"/>
    <n v="0.21"/>
    <n v="4.5999999999999996"/>
    <n v="66888.599999999991"/>
    <x v="0"/>
  </r>
  <r>
    <n v="2016"/>
    <s v="SUB"/>
    <s v="Coal"/>
    <n v="15146"/>
    <n v="17.920000000000002"/>
    <n v="271416.32000000001"/>
    <n v="0.21"/>
    <n v="4.5999999999999996"/>
    <n v="69671.599999999991"/>
    <x v="0"/>
  </r>
  <r>
    <n v="2016"/>
    <s v="SUB"/>
    <s v="Coal"/>
    <n v="15146"/>
    <n v="17.899999999999999"/>
    <n v="271113.39999999997"/>
    <n v="0.31"/>
    <n v="5.0999999999999996"/>
    <n v="77244.599999999991"/>
    <x v="0"/>
  </r>
  <r>
    <n v="2016"/>
    <s v="SUB"/>
    <s v="Coal"/>
    <n v="15169"/>
    <n v="17.98"/>
    <n v="272738.62"/>
    <n v="0.24"/>
    <n v="4.5"/>
    <n v="68260.5"/>
    <x v="0"/>
  </r>
  <r>
    <n v="2016"/>
    <s v="SUB"/>
    <s v="Coal"/>
    <n v="45105"/>
    <n v="17.96"/>
    <n v="810085.8"/>
    <n v="0.25"/>
    <n v="4.8"/>
    <n v="216504"/>
    <x v="0"/>
  </r>
  <r>
    <n v="2016"/>
    <s v="SUB"/>
    <s v="Coal"/>
    <n v="253128"/>
    <n v="16.600000000000001"/>
    <n v="4201924.8000000007"/>
    <n v="0.3"/>
    <n v="5.2"/>
    <n v="1316265.6000000001"/>
    <x v="0"/>
  </r>
  <r>
    <n v="2016"/>
    <s v="LIG"/>
    <s v="Coal"/>
    <n v="152128"/>
    <n v="13.99"/>
    <n v="2128270.7200000002"/>
    <n v="0.8"/>
    <n v="13.7"/>
    <n v="2084153.5999999999"/>
    <x v="1"/>
  </r>
  <r>
    <n v="2016"/>
    <s v="BIT"/>
    <s v="Coal"/>
    <n v="11854"/>
    <n v="25.763999999999999"/>
    <n v="305406.45600000001"/>
    <n v="0.96"/>
    <n v="10.1"/>
    <n v="119725.4"/>
    <x v="0"/>
  </r>
  <r>
    <n v="2016"/>
    <s v="BIT"/>
    <s v="Coal"/>
    <n v="11885"/>
    <n v="25.344000000000001"/>
    <n v="301213.44"/>
    <n v="0.79"/>
    <n v="10.5"/>
    <n v="124792.5"/>
    <x v="0"/>
  </r>
  <r>
    <n v="2016"/>
    <s v="BIT"/>
    <s v="Coal"/>
    <n v="11894"/>
    <n v="24.181999999999999"/>
    <n v="287620.70799999998"/>
    <n v="0.81"/>
    <n v="12.9"/>
    <n v="153432.6"/>
    <x v="0"/>
  </r>
  <r>
    <n v="2016"/>
    <s v="BIT"/>
    <s v="Coal"/>
    <n v="11925"/>
    <n v="24.64"/>
    <n v="293832"/>
    <n v="0.85"/>
    <n v="12.7"/>
    <n v="151447.5"/>
    <x v="0"/>
  </r>
  <r>
    <n v="2016"/>
    <s v="BIT"/>
    <s v="Coal"/>
    <n v="12051"/>
    <n v="24.661999999999999"/>
    <n v="297201.76199999999"/>
    <n v="0.9"/>
    <n v="11.6"/>
    <n v="139791.6"/>
    <x v="0"/>
  </r>
  <r>
    <n v="2016"/>
    <s v="BIT"/>
    <s v="Coal"/>
    <n v="12054"/>
    <n v="24.713999999999999"/>
    <n v="297902.55599999998"/>
    <n v="0.81"/>
    <n v="13.2"/>
    <n v="159112.79999999999"/>
    <x v="0"/>
  </r>
  <r>
    <n v="2016"/>
    <s v="BIT"/>
    <s v="Coal"/>
    <n v="35567"/>
    <n v="25.143000000000001"/>
    <n v="894261.08100000001"/>
    <n v="0.84"/>
    <n v="9.4"/>
    <n v="334329.8"/>
    <x v="0"/>
  </r>
  <r>
    <n v="2016"/>
    <s v="BIT"/>
    <s v="Coal"/>
    <n v="23842"/>
    <n v="25.771999999999998"/>
    <n v="614456.02399999998"/>
    <n v="1.18"/>
    <n v="9.1999999999999993"/>
    <n v="219346.4"/>
    <x v="0"/>
  </r>
  <r>
    <n v="2016"/>
    <s v="BIT"/>
    <s v="Coal"/>
    <n v="23977"/>
    <n v="25.966000000000001"/>
    <n v="622586.78200000001"/>
    <n v="2.77"/>
    <n v="7.9"/>
    <n v="189418.30000000002"/>
    <x v="0"/>
  </r>
  <r>
    <n v="2016"/>
    <s v="BIT"/>
    <s v="Coal"/>
    <n v="11054"/>
    <n v="25.664000000000001"/>
    <n v="283689.85600000003"/>
    <n v="0.75"/>
    <n v="8"/>
    <n v="88432"/>
    <x v="0"/>
  </r>
  <r>
    <n v="2016"/>
    <s v="BIT"/>
    <s v="Coal"/>
    <n v="11945"/>
    <n v="24.417999999999999"/>
    <n v="291673.01"/>
    <n v="0.65"/>
    <n v="13.1"/>
    <n v="156479.5"/>
    <x v="0"/>
  </r>
  <r>
    <n v="2016"/>
    <s v="BIT"/>
    <s v="Coal"/>
    <n v="11915"/>
    <n v="24.565999999999999"/>
    <n v="292703.89"/>
    <n v="0.81"/>
    <n v="13.3"/>
    <n v="158469.5"/>
    <x v="0"/>
  </r>
  <r>
    <n v="2016"/>
    <s v="BIT"/>
    <s v="Coal"/>
    <n v="23928"/>
    <n v="25.888999999999999"/>
    <n v="619471.99199999997"/>
    <n v="1.1599999999999999"/>
    <n v="9.1"/>
    <n v="217744.8"/>
    <x v="0"/>
  </r>
  <r>
    <n v="2016"/>
    <s v="BIT"/>
    <s v="Coal"/>
    <n v="23671"/>
    <n v="25.991"/>
    <n v="615232.96100000001"/>
    <n v="1.61"/>
    <n v="7.8"/>
    <n v="184633.8"/>
    <x v="0"/>
  </r>
  <r>
    <n v="2016"/>
    <s v="BIT"/>
    <s v="Coal"/>
    <n v="11799"/>
    <n v="25.173999999999999"/>
    <n v="297028.02600000001"/>
    <n v="1.45"/>
    <n v="9.4"/>
    <n v="110910.6"/>
    <x v="0"/>
  </r>
  <r>
    <n v="2016"/>
    <s v="BIT"/>
    <s v="Coal"/>
    <n v="11731"/>
    <n v="25.838000000000001"/>
    <n v="303105.57800000004"/>
    <n v="0.63"/>
    <n v="6.5"/>
    <n v="76251.5"/>
    <x v="0"/>
  </r>
  <r>
    <n v="2016"/>
    <s v="SUB"/>
    <s v="Coal"/>
    <n v="245586"/>
    <n v="17.25"/>
    <n v="4236358.5"/>
    <n v="0.43"/>
    <n v="10.3"/>
    <n v="2529535.8000000003"/>
    <x v="0"/>
  </r>
  <r>
    <n v="2016"/>
    <s v="SUB"/>
    <s v="Coal"/>
    <n v="117235"/>
    <n v="16.46"/>
    <n v="1929688.1"/>
    <n v="0.4"/>
    <n v="5.2"/>
    <n v="609622"/>
    <x v="0"/>
  </r>
  <r>
    <n v="2016"/>
    <s v="WC"/>
    <s v="Coal"/>
    <n v="58"/>
    <n v="15.63"/>
    <n v="906.54000000000008"/>
    <n v="0.72"/>
    <n v="12.5"/>
    <n v="725"/>
    <x v="0"/>
  </r>
  <r>
    <n v="2016"/>
    <s v="BIT"/>
    <s v="Coal"/>
    <n v="6282"/>
    <n v="23.547999999999998"/>
    <n v="147928.53599999999"/>
    <n v="0.83"/>
    <n v="14.26"/>
    <n v="89581.319999999992"/>
    <x v="0"/>
  </r>
  <r>
    <n v="2016"/>
    <s v="BIT"/>
    <s v="Coal"/>
    <n v="6282"/>
    <n v="23.547999999999998"/>
    <n v="147928.53599999999"/>
    <n v="0.83"/>
    <n v="14.26"/>
    <n v="89581.319999999992"/>
    <x v="0"/>
  </r>
  <r>
    <n v="2016"/>
    <s v="BIT"/>
    <s v="Coal"/>
    <n v="10444"/>
    <n v="23.448"/>
    <n v="244890.91200000001"/>
    <n v="0.87"/>
    <n v="16.62"/>
    <n v="173579.28"/>
    <x v="0"/>
  </r>
  <r>
    <n v="2016"/>
    <s v="BIT"/>
    <s v="Coal"/>
    <n v="6190"/>
    <n v="24.225999999999999"/>
    <n v="149958.94"/>
    <n v="0.74"/>
    <n v="12.11"/>
    <n v="74960.899999999994"/>
    <x v="0"/>
  </r>
  <r>
    <n v="2016"/>
    <s v="BIT"/>
    <s v="Coal"/>
    <n v="53109"/>
    <n v="24.27"/>
    <n v="1288955.43"/>
    <n v="0.82"/>
    <n v="11.95"/>
    <n v="634652.54999999993"/>
    <x v="0"/>
  </r>
  <r>
    <n v="2016"/>
    <s v="BIT"/>
    <s v="Coal"/>
    <n v="6190"/>
    <n v="24.225999999999999"/>
    <n v="149958.94"/>
    <n v="0.74"/>
    <n v="12.11"/>
    <n v="74960.899999999994"/>
    <x v="0"/>
  </r>
  <r>
    <n v="2016"/>
    <s v="BIT"/>
    <s v="Coal"/>
    <n v="16586"/>
    <n v="24.99"/>
    <n v="414484.13999999996"/>
    <n v="0.84"/>
    <n v="10.65"/>
    <n v="176640.9"/>
    <x v="0"/>
  </r>
  <r>
    <n v="2016"/>
    <s v="BIT"/>
    <s v="Coal"/>
    <n v="50600"/>
    <n v="24.457999999999998"/>
    <n v="1237574.7999999998"/>
    <n v="0.83"/>
    <n v="12.13"/>
    <n v="613778"/>
    <x v="0"/>
  </r>
  <r>
    <n v="2016"/>
    <s v="BIT"/>
    <s v="Coal"/>
    <n v="50600"/>
    <n v="24.457999999999998"/>
    <n v="1237574.7999999998"/>
    <n v="0.83"/>
    <n v="12.13"/>
    <n v="613778"/>
    <x v="0"/>
  </r>
  <r>
    <n v="2016"/>
    <s v="BIT"/>
    <s v="Coal"/>
    <n v="23149"/>
    <n v="25.294"/>
    <n v="585530.80599999998"/>
    <n v="4.63"/>
    <n v="9.33"/>
    <n v="215980.17"/>
    <x v="0"/>
  </r>
  <r>
    <n v="2016"/>
    <s v="BIT"/>
    <s v="Coal"/>
    <n v="32373"/>
    <n v="25.193999999999999"/>
    <n v="815605.36199999996"/>
    <n v="3.49"/>
    <n v="9.9600000000000009"/>
    <n v="322435.08"/>
    <x v="0"/>
  </r>
  <r>
    <n v="2016"/>
    <s v="BIT"/>
    <s v="Coal"/>
    <n v="117289"/>
    <n v="25.288"/>
    <n v="2966004.2319999998"/>
    <n v="4.46"/>
    <n v="9.2799999999999994"/>
    <n v="1088441.92"/>
    <x v="0"/>
  </r>
  <r>
    <n v="2016"/>
    <s v="BIT"/>
    <s v="Coal"/>
    <n v="25375"/>
    <n v="25.16"/>
    <n v="638435"/>
    <n v="3.79"/>
    <n v="9.6999999999999993"/>
    <n v="246137.49999999997"/>
    <x v="0"/>
  </r>
  <r>
    <n v="2016"/>
    <s v="BIT"/>
    <s v="Coal"/>
    <n v="115122"/>
    <n v="26.08"/>
    <n v="3002381.76"/>
    <n v="2.92"/>
    <n v="7.9"/>
    <n v="909463.8"/>
    <x v="0"/>
  </r>
  <r>
    <n v="2016"/>
    <s v="BIT"/>
    <s v="Coal"/>
    <n v="78559"/>
    <n v="24.16"/>
    <n v="1897985.44"/>
    <n v="2.72"/>
    <n v="14.5"/>
    <n v="1139105.5"/>
    <x v="0"/>
  </r>
  <r>
    <n v="2016"/>
    <s v="BIT"/>
    <s v="Coal"/>
    <n v="81789"/>
    <n v="25.06"/>
    <n v="2049632.3399999999"/>
    <n v="3.01"/>
    <n v="9.3000000000000007"/>
    <n v="760637.70000000007"/>
    <x v="0"/>
  </r>
  <r>
    <n v="2016"/>
    <s v="BIT"/>
    <s v="Coal"/>
    <n v="401728"/>
    <n v="24.89"/>
    <n v="9999009.9199999999"/>
    <n v="3.72"/>
    <n v="13.2"/>
    <n v="5302809.5999999996"/>
    <x v="0"/>
  </r>
  <r>
    <n v="2016"/>
    <s v="BIT"/>
    <s v="Coal"/>
    <n v="3030"/>
    <n v="24.03"/>
    <n v="72810.900000000009"/>
    <n v="0.91"/>
    <n v="11.86"/>
    <n v="35935.799999999996"/>
    <x v="0"/>
  </r>
  <r>
    <n v="2016"/>
    <s v="BIT"/>
    <s v="Coal"/>
    <n v="39507"/>
    <n v="24.277999999999999"/>
    <n v="959150.946"/>
    <n v="0.85"/>
    <n v="12.05"/>
    <n v="476059.35000000003"/>
    <x v="0"/>
  </r>
  <r>
    <n v="2016"/>
    <s v="BIT"/>
    <s v="Coal"/>
    <n v="1283"/>
    <n v="23.585999999999999"/>
    <n v="30260.838"/>
    <n v="0.71"/>
    <n v="12.55"/>
    <n v="16101.650000000001"/>
    <x v="0"/>
  </r>
  <r>
    <n v="2016"/>
    <s v="BIT"/>
    <s v="Coal"/>
    <n v="1283"/>
    <n v="23.585999999999999"/>
    <n v="30260.838"/>
    <n v="0.71"/>
    <n v="12.55"/>
    <n v="16101.650000000001"/>
    <x v="0"/>
  </r>
  <r>
    <n v="2016"/>
    <s v="BIT"/>
    <s v="Coal"/>
    <n v="65770"/>
    <n v="25.341999999999999"/>
    <n v="1666743.3399999999"/>
    <n v="4.1500000000000004"/>
    <n v="9.3000000000000007"/>
    <n v="611661"/>
    <x v="0"/>
  </r>
  <r>
    <n v="2016"/>
    <s v="BIT"/>
    <s v="Coal"/>
    <n v="15983"/>
    <n v="22.794"/>
    <n v="364316.50200000004"/>
    <n v="1.84"/>
    <n v="20.6"/>
    <n v="329249.80000000005"/>
    <x v="0"/>
  </r>
  <r>
    <n v="2016"/>
    <s v="BIT"/>
    <s v="Coal"/>
    <n v="27497"/>
    <n v="23.832000000000001"/>
    <n v="655308.50400000007"/>
    <n v="1.81"/>
    <n v="18.2"/>
    <n v="500445.39999999997"/>
    <x v="0"/>
  </r>
  <r>
    <n v="2016"/>
    <s v="BIT"/>
    <s v="Coal"/>
    <n v="90177"/>
    <n v="25.856999999999999"/>
    <n v="2331706.6889999998"/>
    <n v="2.65"/>
    <n v="7.7"/>
    <n v="694362.9"/>
    <x v="0"/>
  </r>
  <r>
    <n v="2016"/>
    <s v="BIT"/>
    <s v="Coal"/>
    <n v="27034"/>
    <n v="25.888999999999999"/>
    <n v="699883.22600000002"/>
    <n v="2.72"/>
    <n v="8"/>
    <n v="216272"/>
    <x v="0"/>
  </r>
  <r>
    <n v="2016"/>
    <s v="BIT"/>
    <s v="Coal"/>
    <n v="111854"/>
    <n v="24.256"/>
    <n v="2713130.6239999998"/>
    <n v="1.69"/>
    <n v="16"/>
    <n v="1789664"/>
    <x v="0"/>
  </r>
  <r>
    <n v="2016"/>
    <s v="BIT"/>
    <s v="Coal"/>
    <n v="26876"/>
    <n v="26.321999999999999"/>
    <n v="707430.07199999993"/>
    <n v="2.25"/>
    <n v="7.2"/>
    <n v="193507.20000000001"/>
    <x v="0"/>
  </r>
  <r>
    <n v="2016"/>
    <s v="SUB"/>
    <s v="Coal"/>
    <n v="87062"/>
    <n v="17.489999999999998"/>
    <n v="1522714.38"/>
    <n v="0.2"/>
    <n v="4.5"/>
    <n v="391779"/>
    <x v="0"/>
  </r>
  <r>
    <n v="2016"/>
    <s v="SUB"/>
    <s v="Coal"/>
    <n v="16268"/>
    <n v="16.79"/>
    <n v="273139.71999999997"/>
    <n v="0.27"/>
    <n v="6.2"/>
    <n v="100861.6"/>
    <x v="0"/>
  </r>
  <r>
    <n v="2016"/>
    <s v="SUB"/>
    <s v="Coal"/>
    <n v="15230"/>
    <n v="17.623999999999999"/>
    <n v="268413.51999999996"/>
    <n v="0.33"/>
    <n v="5.2"/>
    <n v="79196"/>
    <x v="0"/>
  </r>
  <r>
    <n v="2016"/>
    <s v="SUB"/>
    <s v="Coal"/>
    <n v="30393"/>
    <n v="17.46"/>
    <n v="530661.78"/>
    <n v="0.21"/>
    <n v="4.7"/>
    <n v="142847.1"/>
    <x v="0"/>
  </r>
  <r>
    <n v="2016"/>
    <s v="SUB"/>
    <s v="Coal"/>
    <n v="60000"/>
    <n v="17.922000000000001"/>
    <n v="1075320"/>
    <n v="0.27"/>
    <n v="4.8"/>
    <n v="288000"/>
    <x v="0"/>
  </r>
  <r>
    <n v="2016"/>
    <s v="SUB"/>
    <s v="Coal"/>
    <n v="74571"/>
    <n v="16.774000000000001"/>
    <n v="1250853.9540000001"/>
    <n v="0.28000000000000003"/>
    <n v="5.7"/>
    <n v="425054.7"/>
    <x v="0"/>
  </r>
  <r>
    <n v="2016"/>
    <s v="SUB"/>
    <s v="Coal"/>
    <n v="45228"/>
    <n v="18.085999999999999"/>
    <n v="817993.60799999989"/>
    <n v="0.24"/>
    <n v="4.5"/>
    <n v="203526"/>
    <x v="0"/>
  </r>
  <r>
    <n v="2016"/>
    <s v="SUB"/>
    <s v="Coal"/>
    <n v="39894"/>
    <n v="17.829999999999998"/>
    <n v="711310.0199999999"/>
    <n v="0.23"/>
    <n v="5.3"/>
    <n v="211438.19999999998"/>
    <x v="0"/>
  </r>
  <r>
    <n v="2016"/>
    <s v="SUB"/>
    <s v="Coal"/>
    <n v="13573"/>
    <n v="17.55"/>
    <n v="238206.15000000002"/>
    <n v="0.2"/>
    <n v="4.5"/>
    <n v="61078.5"/>
    <x v="0"/>
  </r>
  <r>
    <n v="2016"/>
    <s v="SUB"/>
    <s v="Coal"/>
    <n v="34403"/>
    <n v="17.739999999999998"/>
    <n v="610309.22"/>
    <n v="0.27"/>
    <n v="4.8"/>
    <n v="165134.39999999999"/>
    <x v="0"/>
  </r>
  <r>
    <n v="2016"/>
    <s v="SUB"/>
    <s v="Coal"/>
    <n v="17331"/>
    <n v="17.86"/>
    <n v="309531.65999999997"/>
    <n v="0.23"/>
    <n v="5.2"/>
    <n v="90121.2"/>
    <x v="0"/>
  </r>
  <r>
    <n v="2016"/>
    <s v="SUB"/>
    <s v="Coal"/>
    <n v="68288"/>
    <n v="17.73"/>
    <n v="1210746.24"/>
    <n v="0.31"/>
    <n v="5"/>
    <n v="341440"/>
    <x v="0"/>
  </r>
  <r>
    <n v="2016"/>
    <s v="SUB"/>
    <s v="Coal"/>
    <n v="17032"/>
    <n v="17.93"/>
    <n v="305383.76"/>
    <n v="0.23"/>
    <n v="4.5"/>
    <n v="76644"/>
    <x v="0"/>
  </r>
  <r>
    <n v="2016"/>
    <s v="BIT"/>
    <s v="Coal"/>
    <n v="1215"/>
    <n v="23.352"/>
    <n v="28372.68"/>
    <n v="1.54"/>
    <n v="7.4"/>
    <n v="8991"/>
    <x v="0"/>
  </r>
  <r>
    <n v="2016"/>
    <s v="SUB"/>
    <s v="Coal"/>
    <n v="72827"/>
    <n v="17.835999999999999"/>
    <n v="1298942.372"/>
    <n v="0.28000000000000003"/>
    <n v="4.9000000000000004"/>
    <n v="356852.30000000005"/>
    <x v="0"/>
  </r>
  <r>
    <n v="2016"/>
    <s v="SUB"/>
    <s v="Coal"/>
    <n v="238224"/>
    <n v="15.86"/>
    <n v="3778232.6399999997"/>
    <n v="0.33"/>
    <n v="5.8"/>
    <n v="1381699.2"/>
    <x v="0"/>
  </r>
  <r>
    <n v="2016"/>
    <s v="SUB"/>
    <s v="Coal"/>
    <n v="63921"/>
    <n v="16.763999999999999"/>
    <n v="1071571.6439999999"/>
    <n v="0.28000000000000003"/>
    <n v="6"/>
    <n v="383526"/>
    <x v="0"/>
  </r>
  <r>
    <n v="2016"/>
    <s v="SUB"/>
    <s v="Coal"/>
    <n v="216974"/>
    <n v="19.968"/>
    <n v="4332536.8320000004"/>
    <n v="0.64"/>
    <n v="4.5999999999999996"/>
    <n v="998080.39999999991"/>
    <x v="0"/>
  </r>
  <r>
    <n v="2016"/>
    <s v="SUB"/>
    <s v="Coal"/>
    <n v="89909"/>
    <n v="18.012"/>
    <n v="1619440.9080000001"/>
    <n v="0.23"/>
    <n v="4.5"/>
    <n v="404590.5"/>
    <x v="0"/>
  </r>
  <r>
    <n v="2016"/>
    <s v="SUB"/>
    <s v="Coal"/>
    <n v="58586"/>
    <n v="17.576000000000001"/>
    <n v="1029707.5360000001"/>
    <n v="0.21"/>
    <n v="4.4000000000000004"/>
    <n v="257778.40000000002"/>
    <x v="0"/>
  </r>
  <r>
    <n v="2016"/>
    <s v="SUB"/>
    <s v="Coal"/>
    <n v="13986"/>
    <n v="17.504000000000001"/>
    <n v="244810.94400000002"/>
    <n v="0.24"/>
    <n v="6.1"/>
    <n v="85314.599999999991"/>
    <x v="0"/>
  </r>
  <r>
    <n v="2016"/>
    <s v="BIT"/>
    <s v="Coal"/>
    <n v="495704"/>
    <n v="21.44"/>
    <n v="10627893.76"/>
    <n v="0.57999999999999996"/>
    <n v="10.7"/>
    <n v="5304032.8"/>
    <x v="0"/>
  </r>
  <r>
    <n v="2016"/>
    <s v="SUB"/>
    <s v="Coal"/>
    <n v="32041"/>
    <n v="17.312000000000001"/>
    <n v="554693.79200000002"/>
    <n v="0.2"/>
    <n v="4.5999999999999996"/>
    <n v="147388.59999999998"/>
    <x v="0"/>
  </r>
  <r>
    <n v="2016"/>
    <s v="SUB"/>
    <s v="Coal"/>
    <n v="112418"/>
    <n v="17.693999999999999"/>
    <n v="1989124.0919999999"/>
    <n v="0.22"/>
    <n v="5.5"/>
    <n v="618299"/>
    <x v="0"/>
  </r>
  <r>
    <n v="2016"/>
    <s v="SUB"/>
    <s v="Coal"/>
    <n v="96337"/>
    <n v="17.704000000000001"/>
    <n v="1705550.2480000001"/>
    <n v="0.2"/>
    <n v="5.6"/>
    <n v="539487.19999999995"/>
    <x v="0"/>
  </r>
  <r>
    <n v="2016"/>
    <s v="SUB"/>
    <s v="Coal"/>
    <n v="384008"/>
    <n v="17.713999999999999"/>
    <n v="6802317.7119999994"/>
    <n v="0.26"/>
    <n v="5.0999999999999996"/>
    <n v="1958440.7999999998"/>
    <x v="0"/>
  </r>
  <r>
    <n v="2016"/>
    <s v="SUB"/>
    <s v="Coal"/>
    <n v="160108"/>
    <n v="17.643999999999998"/>
    <n v="2824945.5519999997"/>
    <n v="0.31"/>
    <n v="5"/>
    <n v="800540"/>
    <x v="0"/>
  </r>
  <r>
    <n v="2016"/>
    <s v="SUB"/>
    <s v="Coal"/>
    <n v="96356"/>
    <n v="17.600000000000001"/>
    <n v="1695865.6"/>
    <n v="0.21"/>
    <n v="5.9"/>
    <n v="568500.4"/>
    <x v="0"/>
  </r>
  <r>
    <n v="2016"/>
    <s v="SUB"/>
    <s v="Coal"/>
    <n v="32043"/>
    <n v="18.032"/>
    <n v="577799.37600000005"/>
    <n v="0.19"/>
    <n v="5"/>
    <n v="160215"/>
    <x v="0"/>
  </r>
  <r>
    <n v="2016"/>
    <s v="SUB"/>
    <s v="Coal"/>
    <n v="144378"/>
    <n v="17.41"/>
    <n v="2513620.98"/>
    <n v="0.19"/>
    <n v="4.5999999999999996"/>
    <n v="664138.79999999993"/>
    <x v="0"/>
  </r>
  <r>
    <n v="2016"/>
    <s v="BIT"/>
    <s v="Coal"/>
    <n v="212641"/>
    <n v="25.14"/>
    <n v="5345794.74"/>
    <n v="4.43"/>
    <n v="9.3000000000000007"/>
    <n v="1977561.3"/>
    <x v="0"/>
  </r>
  <r>
    <n v="2016"/>
    <s v="BIT"/>
    <s v="Coal"/>
    <n v="76454"/>
    <n v="25.29"/>
    <n v="1933521.66"/>
    <n v="4.4000000000000004"/>
    <n v="9.1"/>
    <n v="695731.4"/>
    <x v="0"/>
  </r>
  <r>
    <n v="2016"/>
    <s v="SUB"/>
    <s v="Coal"/>
    <n v="114934"/>
    <n v="17.55"/>
    <n v="2017091.7000000002"/>
    <n v="0.2"/>
    <n v="4.5999999999999996"/>
    <n v="528696.39999999991"/>
    <x v="0"/>
  </r>
  <r>
    <n v="2016"/>
    <s v="SUB"/>
    <s v="Coal"/>
    <n v="97731"/>
    <n v="16.850000000000001"/>
    <n v="1646767.35"/>
    <n v="0.28000000000000003"/>
    <n v="5.8"/>
    <n v="566839.79999999993"/>
    <x v="0"/>
  </r>
  <r>
    <n v="2016"/>
    <s v="SUB"/>
    <s v="Coal"/>
    <n v="81674"/>
    <n v="16.82"/>
    <n v="1373756.68"/>
    <n v="0.28999999999999998"/>
    <n v="5.8"/>
    <n v="473709.2"/>
    <x v="0"/>
  </r>
  <r>
    <n v="2016"/>
    <s v="SUB"/>
    <s v="Coal"/>
    <n v="98408"/>
    <n v="17.95"/>
    <n v="1766423.5999999999"/>
    <n v="0.28000000000000003"/>
    <n v="4.8"/>
    <n v="472358.39999999997"/>
    <x v="0"/>
  </r>
  <r>
    <n v="2016"/>
    <s v="SUB"/>
    <s v="Coal"/>
    <n v="49247"/>
    <n v="17.64"/>
    <n v="868717.08000000007"/>
    <n v="0.33"/>
    <n v="5.2"/>
    <n v="256084.40000000002"/>
    <x v="0"/>
  </r>
  <r>
    <n v="2016"/>
    <s v="SUB"/>
    <s v="Coal"/>
    <n v="32918"/>
    <n v="17.96"/>
    <n v="591207.28"/>
    <n v="0.24"/>
    <n v="4.7"/>
    <n v="154714.6"/>
    <x v="0"/>
  </r>
  <r>
    <n v="2016"/>
    <s v="SUB"/>
    <s v="Coal"/>
    <n v="53659"/>
    <n v="17.600000000000001"/>
    <n v="944398.4"/>
    <n v="0.26"/>
    <n v="4.8"/>
    <n v="257563.19999999998"/>
    <x v="0"/>
  </r>
  <r>
    <n v="2016"/>
    <s v="BIT"/>
    <s v="Coal"/>
    <n v="73222"/>
    <n v="22.984000000000002"/>
    <n v="1682934.4480000001"/>
    <n v="2.99"/>
    <n v="8.4"/>
    <n v="615064.80000000005"/>
    <x v="0"/>
  </r>
  <r>
    <n v="2016"/>
    <s v="BIT"/>
    <s v="Coal"/>
    <n v="40157"/>
    <n v="25.856000000000002"/>
    <n v="1038299.3920000001"/>
    <n v="2.71"/>
    <n v="7.6"/>
    <n v="305193.2"/>
    <x v="0"/>
  </r>
  <r>
    <n v="2016"/>
    <s v="BIT"/>
    <s v="Coal"/>
    <n v="1601"/>
    <n v="22.974"/>
    <n v="36781.374000000003"/>
    <n v="2.94"/>
    <n v="8.1"/>
    <n v="12968.099999999999"/>
    <x v="0"/>
  </r>
  <r>
    <n v="2016"/>
    <s v="BIT"/>
    <s v="Coal"/>
    <n v="14320"/>
    <n v="22.443999999999999"/>
    <n v="321398.07999999996"/>
    <n v="3.23"/>
    <n v="7.9"/>
    <n v="113128"/>
    <x v="0"/>
  </r>
  <r>
    <n v="2016"/>
    <s v="BIT"/>
    <s v="Coal"/>
    <n v="1620"/>
    <n v="22.934000000000001"/>
    <n v="37153.08"/>
    <n v="2.97"/>
    <n v="8.5"/>
    <n v="13770"/>
    <x v="0"/>
  </r>
  <r>
    <n v="2016"/>
    <s v="BIT"/>
    <s v="Coal"/>
    <n v="31662"/>
    <n v="23.556000000000001"/>
    <n v="745830.07200000004"/>
    <n v="2.8"/>
    <n v="9.1"/>
    <n v="288124.2"/>
    <x v="0"/>
  </r>
  <r>
    <n v="2016"/>
    <s v="BIT"/>
    <s v="Coal"/>
    <n v="22022"/>
    <n v="25.957999999999998"/>
    <n v="571647.076"/>
    <n v="3.11"/>
    <n v="8.5"/>
    <n v="187187"/>
    <x v="0"/>
  </r>
  <r>
    <n v="2016"/>
    <s v="BIT"/>
    <s v="Coal"/>
    <n v="11804"/>
    <n v="25.08"/>
    <n v="296044.32"/>
    <n v="3.01"/>
    <n v="9.4"/>
    <n v="110957.6"/>
    <x v="0"/>
  </r>
  <r>
    <n v="2016"/>
    <s v="BIT"/>
    <s v="Coal"/>
    <n v="15523"/>
    <n v="22.712"/>
    <n v="352558.37599999999"/>
    <n v="2.58"/>
    <n v="8.4"/>
    <n v="130393.20000000001"/>
    <x v="0"/>
  </r>
  <r>
    <n v="2016"/>
    <s v="BIT"/>
    <s v="Coal"/>
    <n v="18411"/>
    <n v="24.94"/>
    <n v="459170.34"/>
    <n v="3.02"/>
    <n v="9.1"/>
    <n v="167540.1"/>
    <x v="0"/>
  </r>
  <r>
    <n v="2016"/>
    <s v="BIT"/>
    <s v="Coal"/>
    <n v="41495"/>
    <n v="25.11"/>
    <n v="1041939.45"/>
    <n v="3.01"/>
    <n v="8.8000000000000007"/>
    <n v="365156.00000000006"/>
    <x v="0"/>
  </r>
  <r>
    <n v="2016"/>
    <s v="BIT"/>
    <s v="Coal"/>
    <n v="17983"/>
    <n v="24.59"/>
    <n v="442201.97"/>
    <n v="3.05"/>
    <n v="9"/>
    <n v="161847"/>
    <x v="0"/>
  </r>
  <r>
    <n v="2016"/>
    <s v="BIT"/>
    <s v="Coal"/>
    <n v="10148"/>
    <n v="25.49"/>
    <n v="258672.52"/>
    <n v="3.04"/>
    <n v="8.1999999999999993"/>
    <n v="83213.599999999991"/>
    <x v="0"/>
  </r>
  <r>
    <n v="2016"/>
    <s v="BIT"/>
    <s v="Coal"/>
    <n v="78002"/>
    <n v="22.33"/>
    <n v="1741784.66"/>
    <n v="3.02"/>
    <n v="8.3000000000000007"/>
    <n v="647416.60000000009"/>
    <x v="0"/>
  </r>
  <r>
    <n v="2016"/>
    <s v="BIT"/>
    <s v="Coal"/>
    <n v="45637"/>
    <n v="25.37"/>
    <n v="1157810.69"/>
    <n v="3.52"/>
    <n v="8.4"/>
    <n v="383350.8"/>
    <x v="0"/>
  </r>
  <r>
    <n v="2016"/>
    <s v="SUB"/>
    <s v="Coal"/>
    <n v="141586"/>
    <n v="20.29"/>
    <n v="2872779.94"/>
    <n v="0.45"/>
    <n v="7.2"/>
    <n v="1019419.2000000001"/>
    <x v="0"/>
  </r>
  <r>
    <n v="2016"/>
    <s v="SUB"/>
    <s v="Coal"/>
    <n v="126721"/>
    <n v="20.29"/>
    <n v="2571169.09"/>
    <n v="0.45"/>
    <n v="7.2"/>
    <n v="912391.20000000007"/>
    <x v="0"/>
  </r>
  <r>
    <n v="2016"/>
    <s v="SUB"/>
    <s v="Coal"/>
    <n v="143767"/>
    <n v="19.78"/>
    <n v="2843711.2600000002"/>
    <n v="0.39"/>
    <n v="7.8"/>
    <n v="1121382.5999999999"/>
    <x v="0"/>
  </r>
  <r>
    <n v="2016"/>
    <s v="LIG"/>
    <s v="Coal"/>
    <n v="617768"/>
    <n v="12.6"/>
    <n v="7783876.7999999998"/>
    <n v="0.56999999999999995"/>
    <n v="10.1"/>
    <n v="6239456.7999999998"/>
    <x v="1"/>
  </r>
  <r>
    <n v="2016"/>
    <s v="BIT"/>
    <s v="Coal"/>
    <n v="15118"/>
    <n v="23.8"/>
    <n v="359808.4"/>
    <n v="2.79"/>
    <n v="7.9"/>
    <n v="119432.20000000001"/>
    <x v="0"/>
  </r>
  <r>
    <n v="2016"/>
    <s v="BIT"/>
    <s v="Coal"/>
    <n v="6986"/>
    <n v="23.74"/>
    <n v="165847.63999999998"/>
    <n v="2.52"/>
    <n v="8"/>
    <n v="55888"/>
    <x v="0"/>
  </r>
  <r>
    <n v="2016"/>
    <s v="BIT"/>
    <s v="Coal"/>
    <n v="11698"/>
    <n v="23.61"/>
    <n v="276189.77999999997"/>
    <n v="2.74"/>
    <n v="8.9"/>
    <n v="104112.2"/>
    <x v="0"/>
  </r>
  <r>
    <n v="2016"/>
    <s v="BIT"/>
    <s v="Coal"/>
    <n v="53350"/>
    <n v="22.32"/>
    <n v="1190772"/>
    <n v="3.85"/>
    <n v="16.600000000000001"/>
    <n v="885610.00000000012"/>
    <x v="0"/>
  </r>
  <r>
    <n v="2016"/>
    <s v="BIT"/>
    <s v="Coal"/>
    <n v="23386"/>
    <n v="21.61"/>
    <n v="505371.45999999996"/>
    <n v="4.38"/>
    <n v="17.8"/>
    <n v="416270.8"/>
    <x v="0"/>
  </r>
  <r>
    <n v="2016"/>
    <s v="BIT"/>
    <s v="Coal"/>
    <n v="4937"/>
    <n v="23.6"/>
    <n v="116513.20000000001"/>
    <n v="2.8"/>
    <n v="8.4"/>
    <n v="41470.800000000003"/>
    <x v="0"/>
  </r>
  <r>
    <n v="2016"/>
    <s v="BIT"/>
    <s v="Coal"/>
    <n v="5182"/>
    <n v="23.09"/>
    <n v="119652.38"/>
    <n v="3.73"/>
    <n v="14.7"/>
    <n v="76175.399999999994"/>
    <x v="0"/>
  </r>
  <r>
    <n v="2016"/>
    <s v="BIT"/>
    <s v="Coal"/>
    <n v="12639"/>
    <n v="23.56"/>
    <n v="297774.83999999997"/>
    <n v="2.46"/>
    <n v="8"/>
    <n v="101112"/>
    <x v="0"/>
  </r>
  <r>
    <n v="2016"/>
    <s v="BIT"/>
    <s v="Coal"/>
    <n v="18891"/>
    <n v="23.3"/>
    <n v="440160.3"/>
    <n v="2.39"/>
    <n v="8.6"/>
    <n v="162462.6"/>
    <x v="0"/>
  </r>
  <r>
    <n v="2016"/>
    <s v="BIT"/>
    <s v="Coal"/>
    <n v="23325"/>
    <n v="22.9"/>
    <n v="534142.5"/>
    <n v="4.3600000000000003"/>
    <n v="15.6"/>
    <n v="363870"/>
    <x v="0"/>
  </r>
  <r>
    <n v="2016"/>
    <s v="BIT"/>
    <s v="Coal"/>
    <n v="28663"/>
    <n v="24"/>
    <n v="687912"/>
    <n v="2.84"/>
    <n v="7.7"/>
    <n v="220705.1"/>
    <x v="0"/>
  </r>
  <r>
    <n v="2016"/>
    <s v="BIT"/>
    <s v="Coal"/>
    <n v="31613"/>
    <n v="22.97"/>
    <n v="726150.61"/>
    <n v="2.97"/>
    <n v="8.3000000000000007"/>
    <n v="262387.90000000002"/>
    <x v="0"/>
  </r>
  <r>
    <n v="2016"/>
    <s v="BIT"/>
    <s v="Coal"/>
    <n v="52608"/>
    <n v="22.24"/>
    <n v="1170001.9199999999"/>
    <n v="3.06"/>
    <n v="8.6999999999999993"/>
    <n v="457689.59999999998"/>
    <x v="0"/>
  </r>
  <r>
    <n v="2016"/>
    <s v="BIT"/>
    <s v="Coal"/>
    <n v="19271"/>
    <n v="22.94"/>
    <n v="442076.74000000005"/>
    <n v="2.97"/>
    <n v="8.5"/>
    <n v="163803.5"/>
    <x v="0"/>
  </r>
  <r>
    <n v="2016"/>
    <s v="BIT"/>
    <s v="Coal"/>
    <n v="3345"/>
    <n v="22.97"/>
    <n v="76834.649999999994"/>
    <n v="4.29"/>
    <n v="15.5"/>
    <n v="51847.5"/>
    <x v="0"/>
  </r>
  <r>
    <n v="2016"/>
    <s v="BIT"/>
    <s v="Coal"/>
    <n v="22553"/>
    <n v="23.97"/>
    <n v="540595.40999999992"/>
    <n v="2.81"/>
    <n v="8"/>
    <n v="180424"/>
    <x v="0"/>
  </r>
  <r>
    <n v="2016"/>
    <s v="BIT"/>
    <s v="Coal"/>
    <n v="6345"/>
    <n v="23.59"/>
    <n v="149678.54999999999"/>
    <n v="2.81"/>
    <n v="8.5"/>
    <n v="53932.5"/>
    <x v="0"/>
  </r>
  <r>
    <n v="2016"/>
    <s v="BIT"/>
    <s v="Coal"/>
    <n v="25102"/>
    <n v="23.02"/>
    <n v="577848.04"/>
    <n v="3"/>
    <n v="8.4"/>
    <n v="210856.80000000002"/>
    <x v="0"/>
  </r>
  <r>
    <n v="2016"/>
    <s v="BIT"/>
    <s v="Coal"/>
    <n v="3237"/>
    <n v="23.58"/>
    <n v="76328.459999999992"/>
    <n v="2.8"/>
    <n v="8.5"/>
    <n v="27514.5"/>
    <x v="0"/>
  </r>
  <r>
    <n v="2016"/>
    <s v="BIT"/>
    <s v="Coal"/>
    <n v="11098"/>
    <n v="23.95"/>
    <n v="265797.09999999998"/>
    <n v="2.82"/>
    <n v="7.5"/>
    <n v="83235"/>
    <x v="0"/>
  </r>
  <r>
    <n v="2016"/>
    <s v="BIT"/>
    <s v="Coal"/>
    <n v="17030"/>
    <n v="23.18"/>
    <n v="394755.4"/>
    <n v="3.87"/>
    <n v="13.8"/>
    <n v="235014"/>
    <x v="0"/>
  </r>
  <r>
    <n v="2016"/>
    <s v="BIT"/>
    <s v="Coal"/>
    <n v="4802"/>
    <n v="23.05"/>
    <n v="110686.1"/>
    <n v="2.82"/>
    <n v="12.3"/>
    <n v="59064.600000000006"/>
    <x v="0"/>
  </r>
  <r>
    <n v="2016"/>
    <s v="BIT"/>
    <s v="Coal"/>
    <n v="8000"/>
    <n v="22.88"/>
    <n v="183040"/>
    <n v="2.68"/>
    <n v="12.5"/>
    <n v="100000"/>
    <x v="0"/>
  </r>
  <r>
    <n v="2016"/>
    <s v="BIT"/>
    <s v="Coal"/>
    <n v="16236"/>
    <n v="23.26"/>
    <n v="377649.36000000004"/>
    <n v="2.74"/>
    <n v="12.4"/>
    <n v="201326.4"/>
    <x v="0"/>
  </r>
  <r>
    <n v="2016"/>
    <s v="BIT"/>
    <s v="Coal"/>
    <n v="38384"/>
    <n v="23.78"/>
    <n v="912771.52"/>
    <n v="2.63"/>
    <n v="7.7"/>
    <n v="295556.8"/>
    <x v="0"/>
  </r>
  <r>
    <n v="2016"/>
    <s v="BIT"/>
    <s v="Coal"/>
    <n v="38187"/>
    <n v="23.948"/>
    <n v="914502.27600000007"/>
    <n v="2.72"/>
    <n v="7.6"/>
    <n v="290221.2"/>
    <x v="0"/>
  </r>
  <r>
    <n v="2016"/>
    <s v="BIT"/>
    <s v="Coal"/>
    <n v="24710"/>
    <n v="25.138000000000002"/>
    <n v="621159.9800000001"/>
    <n v="1.99"/>
    <n v="12.4"/>
    <n v="306404"/>
    <x v="0"/>
  </r>
  <r>
    <n v="2016"/>
    <s v="BIT"/>
    <s v="Coal"/>
    <n v="38207"/>
    <n v="23.896000000000001"/>
    <n v="912994.47200000007"/>
    <n v="2.7"/>
    <n v="7.8"/>
    <n v="298014.59999999998"/>
    <x v="0"/>
  </r>
  <r>
    <n v="2016"/>
    <s v="SUB"/>
    <s v="Coal"/>
    <n v="32903"/>
    <n v="16.71"/>
    <n v="549809.13"/>
    <n v="0.25"/>
    <n v="5"/>
    <n v="164515"/>
    <x v="0"/>
  </r>
  <r>
    <n v="2016"/>
    <s v="SUB"/>
    <s v="Coal"/>
    <n v="32887"/>
    <n v="16.61"/>
    <n v="546253.06999999995"/>
    <n v="0.41"/>
    <n v="6"/>
    <n v="197322"/>
    <x v="0"/>
  </r>
  <r>
    <n v="2016"/>
    <s v="SUB"/>
    <s v="Coal"/>
    <n v="16458"/>
    <n v="17.82"/>
    <n v="293281.56"/>
    <n v="0.22"/>
    <n v="5.3"/>
    <n v="87227.4"/>
    <x v="0"/>
  </r>
  <r>
    <n v="2016"/>
    <s v="SUB"/>
    <s v="Coal"/>
    <n v="16457"/>
    <n v="16.71"/>
    <n v="274996.47000000003"/>
    <n v="0.25"/>
    <n v="5"/>
    <n v="82285"/>
    <x v="0"/>
  </r>
  <r>
    <n v="2016"/>
    <s v="SUB"/>
    <s v="Coal"/>
    <n v="82400"/>
    <n v="16.71"/>
    <n v="1376904"/>
    <n v="0.25"/>
    <n v="5"/>
    <n v="412000"/>
    <x v="0"/>
  </r>
  <r>
    <n v="2016"/>
    <s v="SUB"/>
    <s v="Coal"/>
    <n v="32749"/>
    <n v="18.03"/>
    <n v="590464.47000000009"/>
    <n v="0.27"/>
    <n v="4.4000000000000004"/>
    <n v="144095.6"/>
    <x v="0"/>
  </r>
  <r>
    <n v="2016"/>
    <s v="SUB"/>
    <s v="Coal"/>
    <n v="32113"/>
    <n v="17.75"/>
    <n v="570005.75"/>
    <n v="0.24"/>
    <n v="5.5"/>
    <n v="176621.5"/>
    <x v="0"/>
  </r>
  <r>
    <n v="2016"/>
    <s v="SUB"/>
    <s v="Coal"/>
    <n v="16349"/>
    <n v="17.600000000000001"/>
    <n v="287742.40000000002"/>
    <n v="0.21"/>
    <n v="5.9"/>
    <n v="96459.1"/>
    <x v="0"/>
  </r>
  <r>
    <n v="2016"/>
    <s v="SUB"/>
    <s v="Coal"/>
    <n v="32816"/>
    <n v="17.8"/>
    <n v="584124.80000000005"/>
    <n v="0.23"/>
    <n v="5.5"/>
    <n v="180488"/>
    <x v="0"/>
  </r>
  <r>
    <n v="2016"/>
    <s v="SUB"/>
    <s v="Coal"/>
    <n v="16238"/>
    <n v="16.82"/>
    <n v="273123.16000000003"/>
    <n v="0.27"/>
    <n v="5.9"/>
    <n v="95804.200000000012"/>
    <x v="0"/>
  </r>
  <r>
    <n v="2016"/>
    <s v="SUB"/>
    <s v="Coal"/>
    <n v="16249"/>
    <n v="16.8"/>
    <n v="272983.2"/>
    <n v="0.33"/>
    <n v="5.7"/>
    <n v="92619.3"/>
    <x v="0"/>
  </r>
  <r>
    <n v="2016"/>
    <s v="SUB"/>
    <s v="Coal"/>
    <n v="16257"/>
    <n v="17.87"/>
    <n v="290512.59000000003"/>
    <n v="0.24"/>
    <n v="5"/>
    <n v="81285"/>
    <x v="0"/>
  </r>
  <r>
    <n v="2016"/>
    <s v="SUB"/>
    <s v="Coal"/>
    <n v="48483"/>
    <n v="17.14"/>
    <n v="830998.62"/>
    <n v="0.22"/>
    <n v="4.2"/>
    <n v="203628.6"/>
    <x v="0"/>
  </r>
  <r>
    <n v="2016"/>
    <s v="SUB"/>
    <s v="Coal"/>
    <n v="81620"/>
    <n v="17.57"/>
    <n v="1434063.4"/>
    <n v="0.31"/>
    <n v="5.4"/>
    <n v="440748"/>
    <x v="0"/>
  </r>
  <r>
    <n v="2016"/>
    <s v="SUB"/>
    <s v="Coal"/>
    <n v="689244"/>
    <n v="16.754000000000001"/>
    <n v="11547593.976000002"/>
    <n v="0.35"/>
    <n v="4.9000000000000004"/>
    <n v="3377295.6"/>
    <x v="0"/>
  </r>
  <r>
    <n v="2016"/>
    <s v="BIT"/>
    <s v="Coal"/>
    <n v="23816"/>
    <n v="22.998000000000001"/>
    <n v="547720.36800000002"/>
    <n v="2.97"/>
    <n v="8.1999999999999993"/>
    <n v="195291.19999999998"/>
    <x v="0"/>
  </r>
  <r>
    <n v="2016"/>
    <s v="BIT"/>
    <s v="Coal"/>
    <n v="67215"/>
    <n v="22.974"/>
    <n v="1544197.41"/>
    <n v="3.13"/>
    <n v="8.8000000000000007"/>
    <n v="591492"/>
    <x v="0"/>
  </r>
  <r>
    <n v="2016"/>
    <s v="BIT"/>
    <s v="Coal"/>
    <n v="22085"/>
    <n v="22.547000000000001"/>
    <n v="497950.495"/>
    <n v="3.52"/>
    <n v="10.199999999999999"/>
    <n v="225266.99999999997"/>
    <x v="0"/>
  </r>
  <r>
    <n v="2016"/>
    <s v="SUB"/>
    <s v="Coal"/>
    <n v="32843"/>
    <n v="17.571000000000002"/>
    <n v="577084.353"/>
    <n v="0.32"/>
    <n v="4.9000000000000004"/>
    <n v="160930.70000000001"/>
    <x v="0"/>
  </r>
  <r>
    <n v="2016"/>
    <s v="BIT"/>
    <s v="Coal"/>
    <n v="16808"/>
    <n v="25.324000000000002"/>
    <n v="425645.79200000002"/>
    <n v="3.32"/>
    <n v="7.9"/>
    <n v="132783.20000000001"/>
    <x v="0"/>
  </r>
  <r>
    <n v="2016"/>
    <s v="BIT"/>
    <s v="Coal"/>
    <n v="89833"/>
    <n v="22.544"/>
    <n v="2025195.152"/>
    <n v="3.49"/>
    <n v="10.6"/>
    <n v="952229.79999999993"/>
    <x v="0"/>
  </r>
  <r>
    <n v="2016"/>
    <s v="BIT"/>
    <s v="Coal"/>
    <n v="4727"/>
    <n v="22.724"/>
    <n v="107416.348"/>
    <n v="3.44"/>
    <n v="11.7"/>
    <n v="55305.899999999994"/>
    <x v="0"/>
  </r>
  <r>
    <n v="2016"/>
    <s v="BIT"/>
    <s v="Coal"/>
    <n v="21715"/>
    <n v="22.707000000000001"/>
    <n v="493082.505"/>
    <n v="2.68"/>
    <n v="8.4"/>
    <n v="182406"/>
    <x v="0"/>
  </r>
  <r>
    <n v="2016"/>
    <s v="BIT"/>
    <s v="Coal"/>
    <n v="9563"/>
    <n v="23.8"/>
    <n v="227599.4"/>
    <n v="2.78"/>
    <n v="8.1999999999999993"/>
    <n v="78416.599999999991"/>
    <x v="0"/>
  </r>
  <r>
    <n v="2016"/>
    <s v="BIT"/>
    <s v="Coal"/>
    <n v="6449"/>
    <n v="18.725999999999999"/>
    <n v="120763.97399999999"/>
    <n v="0.71"/>
    <n v="29.3"/>
    <n v="188955.7"/>
    <x v="0"/>
  </r>
  <r>
    <n v="2016"/>
    <s v="BIT"/>
    <s v="Coal"/>
    <n v="4692"/>
    <n v="19.832999999999998"/>
    <n v="93056.435999999987"/>
    <n v="0.83"/>
    <n v="22.2"/>
    <n v="104162.4"/>
    <x v="0"/>
  </r>
  <r>
    <n v="2016"/>
    <s v="BIT"/>
    <s v="Coal"/>
    <n v="105069"/>
    <n v="23.052"/>
    <n v="2422050.588"/>
    <n v="2.99"/>
    <n v="8.1999999999999993"/>
    <n v="861565.79999999993"/>
    <x v="0"/>
  </r>
  <r>
    <n v="2016"/>
    <s v="BIT"/>
    <s v="Coal"/>
    <n v="30732"/>
    <n v="23.234000000000002"/>
    <n v="714027.28800000006"/>
    <n v="2.5499999999999998"/>
    <n v="9.8000000000000007"/>
    <n v="301173.60000000003"/>
    <x v="0"/>
  </r>
  <r>
    <n v="2016"/>
    <s v="BIT"/>
    <s v="Coal"/>
    <n v="97915"/>
    <n v="23.37"/>
    <n v="2288273.5500000003"/>
    <n v="0.46"/>
    <n v="6.1"/>
    <n v="597281.5"/>
    <x v="0"/>
  </r>
  <r>
    <n v="2016"/>
    <s v="SUB"/>
    <s v="Coal"/>
    <n v="96905"/>
    <n v="17.687999999999999"/>
    <n v="1714055.64"/>
    <n v="0.26"/>
    <n v="4.7"/>
    <n v="455453.5"/>
    <x v="0"/>
  </r>
  <r>
    <n v="2016"/>
    <s v="SUB"/>
    <s v="Coal"/>
    <n v="41703"/>
    <n v="18.187999999999999"/>
    <n v="758494.16399999999"/>
    <n v="0.26"/>
    <n v="5.2"/>
    <n v="216855.6"/>
    <x v="0"/>
  </r>
  <r>
    <n v="2016"/>
    <s v="SUB"/>
    <s v="Coal"/>
    <n v="235428"/>
    <n v="17.088000000000001"/>
    <n v="4022993.6640000003"/>
    <n v="0.67"/>
    <n v="8.6999999999999993"/>
    <n v="2048223.5999999999"/>
    <x v="0"/>
  </r>
  <r>
    <n v="2016"/>
    <s v="SUB"/>
    <s v="Coal"/>
    <n v="629589"/>
    <n v="16.844000000000001"/>
    <n v="10604797.116"/>
    <n v="0.64"/>
    <n v="10.1"/>
    <n v="6358848.8999999994"/>
    <x v="0"/>
  </r>
  <r>
    <n v="2016"/>
    <s v="SUB"/>
    <s v="Coal"/>
    <n v="17126"/>
    <n v="16.634"/>
    <n v="284873.88400000002"/>
    <n v="0.3"/>
    <n v="5.6"/>
    <n v="95905.599999999991"/>
    <x v="0"/>
  </r>
  <r>
    <n v="2016"/>
    <s v="SUB"/>
    <s v="Coal"/>
    <n v="151681"/>
    <n v="17.207000000000001"/>
    <n v="2609974.9670000002"/>
    <n v="0.23"/>
    <n v="4.3"/>
    <n v="652228.29999999993"/>
    <x v="0"/>
  </r>
  <r>
    <n v="2016"/>
    <s v="SUB"/>
    <s v="Coal"/>
    <n v="153943"/>
    <n v="16.809000000000001"/>
    <n v="2587627.8870000001"/>
    <n v="0.28999999999999998"/>
    <n v="5.7"/>
    <n v="877475.1"/>
    <x v="0"/>
  </r>
  <r>
    <n v="2016"/>
    <s v="SUB"/>
    <s v="Coal"/>
    <n v="102881"/>
    <n v="17.108000000000001"/>
    <n v="1760088.148"/>
    <n v="0.26"/>
    <n v="4.9000000000000004"/>
    <n v="504116.9"/>
    <x v="0"/>
  </r>
  <r>
    <n v="2016"/>
    <s v="SUB"/>
    <s v="Coal"/>
    <n v="29961"/>
    <n v="17.928000000000001"/>
    <n v="537140.80800000008"/>
    <n v="0.28000000000000003"/>
    <n v="4.9000000000000004"/>
    <n v="146808.90000000002"/>
    <x v="0"/>
  </r>
  <r>
    <n v="2016"/>
    <s v="SUB"/>
    <s v="Coal"/>
    <n v="58074"/>
    <n v="17.532"/>
    <n v="1018153.368"/>
    <n v="0.2"/>
    <n v="4.4000000000000004"/>
    <n v="255525.60000000003"/>
    <x v="0"/>
  </r>
  <r>
    <n v="2016"/>
    <s v="BIT"/>
    <s v="Coal"/>
    <n v="105559"/>
    <n v="21.917999999999999"/>
    <n v="2313642.162"/>
    <n v="2.76"/>
    <n v="8.6999999999999993"/>
    <n v="918363.29999999993"/>
    <x v="0"/>
  </r>
  <r>
    <n v="2016"/>
    <s v="SUB"/>
    <s v="Coal"/>
    <n v="14835"/>
    <n v="17.54"/>
    <n v="260205.9"/>
    <n v="0.4"/>
    <n v="5.5"/>
    <n v="81592.5"/>
    <x v="0"/>
  </r>
  <r>
    <n v="2016"/>
    <s v="SUB"/>
    <s v="Coal"/>
    <n v="43774"/>
    <n v="17.940000000000001"/>
    <n v="785305.56"/>
    <n v="0.24"/>
    <n v="4.5"/>
    <n v="196983"/>
    <x v="0"/>
  </r>
  <r>
    <n v="2016"/>
    <s v="SUB"/>
    <s v="Coal"/>
    <n v="243"/>
    <n v="17.53"/>
    <n v="4259.79"/>
    <n v="0.32"/>
    <n v="5.3"/>
    <n v="1287.8999999999999"/>
    <x v="0"/>
  </r>
  <r>
    <n v="2016"/>
    <s v="SUB"/>
    <s v="Coal"/>
    <n v="43821"/>
    <n v="17.88"/>
    <n v="783519.48"/>
    <n v="0.21"/>
    <n v="4.7"/>
    <n v="205958.7"/>
    <x v="0"/>
  </r>
  <r>
    <n v="2016"/>
    <s v="SUB"/>
    <s v="Coal"/>
    <n v="115444"/>
    <n v="16.82"/>
    <n v="1941768.08"/>
    <n v="0.64"/>
    <n v="9.6999999999999993"/>
    <n v="1119806.7999999998"/>
    <x v="0"/>
  </r>
  <r>
    <n v="2016"/>
    <s v="SUB"/>
    <s v="Coal"/>
    <n v="145251"/>
    <n v="16.920000000000002"/>
    <n v="2457646.9200000004"/>
    <n v="0.59"/>
    <n v="9.1999999999999993"/>
    <n v="1336309.2"/>
    <x v="0"/>
  </r>
  <r>
    <n v="2016"/>
    <s v="SUB"/>
    <s v="Coal"/>
    <n v="58084"/>
    <n v="16.97"/>
    <n v="985685.48"/>
    <n v="0.61"/>
    <n v="9"/>
    <n v="522756"/>
    <x v="0"/>
  </r>
  <r>
    <n v="2016"/>
    <s v="SUB"/>
    <s v="Coal"/>
    <n v="43682"/>
    <n v="16.690000000000001"/>
    <n v="729052.58000000007"/>
    <n v="0.64"/>
    <n v="9.8000000000000007"/>
    <n v="428083.60000000003"/>
    <x v="0"/>
  </r>
  <r>
    <n v="2016"/>
    <s v="SUB"/>
    <s v="Coal"/>
    <n v="365"/>
    <n v="17.73"/>
    <n v="6471.45"/>
    <n v="0.26"/>
    <n v="5.5"/>
    <n v="2007.5"/>
    <x v="0"/>
  </r>
  <r>
    <n v="2016"/>
    <s v="SUB"/>
    <s v="Coal"/>
    <n v="483"/>
    <n v="17.86"/>
    <n v="8626.3799999999992"/>
    <n v="0.35"/>
    <n v="4.8"/>
    <n v="2318.4"/>
    <x v="0"/>
  </r>
  <r>
    <n v="2016"/>
    <s v="SUB"/>
    <s v="Coal"/>
    <n v="57780"/>
    <n v="17.97"/>
    <n v="1038306.6"/>
    <n v="0.27"/>
    <n v="5"/>
    <n v="288900"/>
    <x v="0"/>
  </r>
  <r>
    <n v="2016"/>
    <s v="SUB"/>
    <s v="Coal"/>
    <n v="43519"/>
    <n v="17.46"/>
    <n v="759841.74"/>
    <n v="0.37"/>
    <n v="5.7"/>
    <n v="248058.30000000002"/>
    <x v="0"/>
  </r>
  <r>
    <n v="2016"/>
    <s v="SUB"/>
    <s v="Coal"/>
    <n v="262316"/>
    <n v="17.23"/>
    <n v="4519704.68"/>
    <n v="0.23"/>
    <n v="4.3"/>
    <n v="1127958.8"/>
    <x v="0"/>
  </r>
  <r>
    <n v="2016"/>
    <s v="SUB"/>
    <s v="Coal"/>
    <n v="100382"/>
    <n v="16.89"/>
    <n v="1695451.98"/>
    <n v="0.63"/>
    <n v="9.4"/>
    <n v="943590.8"/>
    <x v="0"/>
  </r>
  <r>
    <n v="2016"/>
    <s v="BIT"/>
    <s v="Coal"/>
    <n v="488666"/>
    <n v="25.23"/>
    <n v="12329043.18"/>
    <n v="4.33"/>
    <n v="9.5"/>
    <n v="4642327"/>
    <x v="0"/>
  </r>
  <r>
    <n v="2016"/>
    <s v="SUB"/>
    <s v="Coal"/>
    <n v="109576"/>
    <n v="17.744"/>
    <n v="1944316.544"/>
    <n v="0.23"/>
    <n v="5.5"/>
    <n v="602668"/>
    <x v="0"/>
  </r>
  <r>
    <n v="2016"/>
    <s v="SUB"/>
    <s v="Coal"/>
    <n v="290983"/>
    <n v="17.071999999999999"/>
    <n v="4967661.7759999996"/>
    <n v="0.25"/>
    <n v="5"/>
    <n v="1454915"/>
    <x v="0"/>
  </r>
  <r>
    <n v="2016"/>
    <s v="SUB"/>
    <s v="Coal"/>
    <n v="79955"/>
    <n v="16.88"/>
    <n v="1349640.4"/>
    <n v="0.33"/>
    <n v="6.3"/>
    <n v="503716.5"/>
    <x v="0"/>
  </r>
  <r>
    <n v="2016"/>
    <s v="SUB"/>
    <s v="Coal"/>
    <n v="399569"/>
    <n v="16.73"/>
    <n v="6684789.3700000001"/>
    <n v="0.28999999999999998"/>
    <n v="5.6"/>
    <n v="2237586.4"/>
    <x v="0"/>
  </r>
  <r>
    <n v="2016"/>
    <s v="SUB"/>
    <s v="Coal"/>
    <n v="42679"/>
    <n v="16.367999999999999"/>
    <n v="698569.87199999997"/>
    <n v="0.22"/>
    <n v="4.8"/>
    <n v="204859.19999999998"/>
    <x v="0"/>
  </r>
  <r>
    <n v="2016"/>
    <s v="SUB"/>
    <s v="Coal"/>
    <n v="28420"/>
    <n v="16.61"/>
    <n v="472056.2"/>
    <n v="0.45"/>
    <n v="5.3"/>
    <n v="150626"/>
    <x v="0"/>
  </r>
  <r>
    <n v="2016"/>
    <s v="SUB"/>
    <s v="Coal"/>
    <n v="166909"/>
    <n v="16.053999999999998"/>
    <n v="2679557.0859999997"/>
    <n v="0.51"/>
    <n v="6.7"/>
    <n v="1118290.3"/>
    <x v="0"/>
  </r>
  <r>
    <n v="2016"/>
    <s v="SUB"/>
    <s v="Coal"/>
    <n v="83750"/>
    <n v="17.21"/>
    <n v="1441337.5"/>
    <n v="0.24"/>
    <n v="4.4000000000000004"/>
    <n v="368500.00000000006"/>
    <x v="0"/>
  </r>
  <r>
    <n v="2016"/>
    <s v="SUB"/>
    <s v="Coal"/>
    <n v="13538"/>
    <n v="17.57"/>
    <n v="237862.66"/>
    <n v="0.22"/>
    <n v="4.5"/>
    <n v="60921"/>
    <x v="0"/>
  </r>
  <r>
    <n v="2016"/>
    <s v="BIT"/>
    <s v="Coal"/>
    <n v="154524"/>
    <n v="23.248000000000001"/>
    <n v="3592373.952"/>
    <n v="1.34"/>
    <n v="6.5"/>
    <n v="1004406"/>
    <x v="0"/>
  </r>
  <r>
    <n v="2016"/>
    <s v="BIT"/>
    <s v="Coal"/>
    <n v="168840"/>
    <n v="23.141999999999999"/>
    <n v="3907295.28"/>
    <n v="3.59"/>
    <n v="8.4"/>
    <n v="1418256"/>
    <x v="0"/>
  </r>
  <r>
    <n v="2016"/>
    <s v="BIT"/>
    <s v="Coal"/>
    <n v="165193"/>
    <n v="22.736000000000001"/>
    <n v="3755828.048"/>
    <n v="2.72"/>
    <n v="8.3000000000000007"/>
    <n v="1371101.9000000001"/>
    <x v="0"/>
  </r>
  <r>
    <n v="2016"/>
    <s v="BIT"/>
    <s v="Coal"/>
    <n v="153222"/>
    <n v="21.981999999999999"/>
    <n v="3368126.0039999997"/>
    <n v="1.84"/>
    <n v="8.6"/>
    <n v="1317709.2"/>
    <x v="0"/>
  </r>
  <r>
    <n v="2016"/>
    <s v="BIT"/>
    <s v="Coal"/>
    <n v="35216"/>
    <n v="23.315999999999999"/>
    <n v="821096.25599999994"/>
    <n v="3.64"/>
    <n v="8.4"/>
    <n v="295814.40000000002"/>
    <x v="0"/>
  </r>
  <r>
    <n v="2016"/>
    <s v="SUB"/>
    <s v="Coal"/>
    <n v="104242"/>
    <n v="16.172000000000001"/>
    <n v="1685801.6240000001"/>
    <n v="0.3"/>
    <n v="6.4"/>
    <n v="667148.80000000005"/>
    <x v="0"/>
  </r>
  <r>
    <n v="2016"/>
    <s v="BIT"/>
    <s v="Coal"/>
    <n v="70408"/>
    <n v="23.19"/>
    <n v="1632761.52"/>
    <n v="3.41"/>
    <n v="7.7"/>
    <n v="542141.6"/>
    <x v="0"/>
  </r>
  <r>
    <n v="2016"/>
    <s v="SUB"/>
    <s v="Coal"/>
    <n v="15356"/>
    <n v="17.059999999999999"/>
    <n v="261973.36"/>
    <n v="0.2"/>
    <n v="4.5"/>
    <n v="69102"/>
    <x v="0"/>
  </r>
  <r>
    <n v="2016"/>
    <s v="SUB"/>
    <s v="Coal"/>
    <n v="30135"/>
    <n v="17.25"/>
    <n v="519828.75"/>
    <n v="0.23"/>
    <n v="4.4800000000000004"/>
    <n v="135004.80000000002"/>
    <x v="0"/>
  </r>
  <r>
    <n v="2016"/>
    <s v="SUB"/>
    <s v="Coal"/>
    <n v="61069"/>
    <n v="17.276"/>
    <n v="1055028.044"/>
    <n v="0.23"/>
    <n v="4.09"/>
    <n v="249772.21"/>
    <x v="0"/>
  </r>
  <r>
    <n v="2016"/>
    <s v="SUB"/>
    <s v="Coal"/>
    <n v="30596"/>
    <n v="17.103999999999999"/>
    <n v="523313.984"/>
    <n v="0.22"/>
    <n v="4.7699999999999996"/>
    <n v="145942.91999999998"/>
    <x v="0"/>
  </r>
  <r>
    <n v="2016"/>
    <s v="SUB"/>
    <s v="Coal"/>
    <n v="30814"/>
    <n v="17.149999999999999"/>
    <n v="528460.1"/>
    <n v="0.24"/>
    <n v="4.75"/>
    <n v="146366.5"/>
    <x v="0"/>
  </r>
  <r>
    <n v="2016"/>
    <s v="SUB"/>
    <s v="Coal"/>
    <n v="61566"/>
    <n v="17.23"/>
    <n v="1060782.18"/>
    <n v="0.23"/>
    <n v="4.3099999999999996"/>
    <n v="265349.45999999996"/>
    <x v="0"/>
  </r>
  <r>
    <n v="2016"/>
    <s v="SUB"/>
    <s v="Coal"/>
    <n v="629626"/>
    <n v="16.579999999999998"/>
    <n v="10439199.079999998"/>
    <n v="0.3"/>
    <n v="7"/>
    <n v="4407382"/>
    <x v="0"/>
  </r>
  <r>
    <n v="2016"/>
    <s v="LIG"/>
    <s v="Coal"/>
    <n v="635074"/>
    <n v="13.4"/>
    <n v="8509991.5999999996"/>
    <n v="0.8"/>
    <n v="12.8"/>
    <n v="8128947.2000000002"/>
    <x v="1"/>
  </r>
  <r>
    <n v="2016"/>
    <s v="SUB"/>
    <s v="Coal"/>
    <n v="336595"/>
    <n v="16.48"/>
    <n v="5547085.6000000006"/>
    <n v="0.3"/>
    <n v="5.3"/>
    <n v="1783953.5"/>
    <x v="0"/>
  </r>
  <r>
    <n v="2016"/>
    <s v="SUB"/>
    <s v="Coal"/>
    <n v="254046"/>
    <n v="17.13"/>
    <n v="4351807.9799999995"/>
    <n v="0.24"/>
    <n v="4.7"/>
    <n v="1194016.2"/>
    <x v="0"/>
  </r>
  <r>
    <n v="2016"/>
    <s v="BIT"/>
    <s v="Coal"/>
    <n v="28399"/>
    <n v="23.448"/>
    <n v="665899.75199999998"/>
    <n v="0.99"/>
    <n v="11.9"/>
    <n v="337948.10000000003"/>
    <x v="0"/>
  </r>
  <r>
    <n v="2016"/>
    <s v="BIT"/>
    <s v="Coal"/>
    <n v="295489"/>
    <n v="22.084"/>
    <n v="6525579.0760000004"/>
    <n v="0.5"/>
    <n v="12.1"/>
    <n v="3575416.9"/>
    <x v="0"/>
  </r>
  <r>
    <n v="2016"/>
    <s v="BIT"/>
    <s v="Coal"/>
    <n v="25303"/>
    <n v="24.271999999999998"/>
    <n v="614154.41599999997"/>
    <n v="0.88"/>
    <n v="11.13"/>
    <n v="281622.39"/>
    <x v="0"/>
  </r>
  <r>
    <n v="2016"/>
    <s v="BIT"/>
    <s v="Coal"/>
    <n v="22589"/>
    <n v="24.013999999999999"/>
    <n v="542452.24600000004"/>
    <n v="0.76"/>
    <n v="12.7"/>
    <n v="286880.3"/>
    <x v="0"/>
  </r>
  <r>
    <n v="2016"/>
    <s v="BIT"/>
    <s v="Coal"/>
    <n v="19488"/>
    <n v="23.986000000000001"/>
    <n v="467439.16800000001"/>
    <n v="0.78"/>
    <n v="12.05"/>
    <n v="234830.40000000002"/>
    <x v="0"/>
  </r>
  <r>
    <n v="2016"/>
    <s v="BIT"/>
    <s v="Coal"/>
    <n v="1557"/>
    <n v="23.725999999999999"/>
    <n v="36941.381999999998"/>
    <n v="0.9"/>
    <n v="12.33"/>
    <n v="19197.810000000001"/>
    <x v="0"/>
  </r>
  <r>
    <n v="2016"/>
    <s v="BIT"/>
    <s v="Coal"/>
    <n v="1544"/>
    <n v="24.338000000000001"/>
    <n v="37577.872000000003"/>
    <n v="0.84"/>
    <n v="11.01"/>
    <n v="16999.439999999999"/>
    <x v="0"/>
  </r>
  <r>
    <n v="2016"/>
    <s v="SUB"/>
    <s v="Coal"/>
    <n v="16755"/>
    <n v="17.45"/>
    <n v="292374.75"/>
    <n v="0.27"/>
    <n v="6.9"/>
    <n v="115609.5"/>
    <x v="0"/>
  </r>
  <r>
    <n v="2016"/>
    <s v="SUB"/>
    <s v="Coal"/>
    <n v="16614"/>
    <n v="18.05"/>
    <n v="299882.7"/>
    <n v="0.24"/>
    <n v="4.9000000000000004"/>
    <n v="81408.600000000006"/>
    <x v="0"/>
  </r>
  <r>
    <n v="2016"/>
    <s v="SUB"/>
    <s v="Coal"/>
    <n v="308890"/>
    <n v="16.79"/>
    <n v="5186263.0999999996"/>
    <n v="0.28000000000000003"/>
    <n v="5.8"/>
    <n v="1791562"/>
    <x v="0"/>
  </r>
  <r>
    <n v="2016"/>
    <s v="SUB"/>
    <s v="Coal"/>
    <n v="16592"/>
    <n v="17.66"/>
    <n v="293014.72000000003"/>
    <n v="0.22"/>
    <n v="4.2"/>
    <n v="69686.400000000009"/>
    <x v="0"/>
  </r>
  <r>
    <n v="2016"/>
    <s v="SUB"/>
    <s v="Coal"/>
    <n v="81924"/>
    <n v="17.03"/>
    <n v="1395165.7200000002"/>
    <n v="0.33"/>
    <n v="5.7"/>
    <n v="466966.8"/>
    <x v="0"/>
  </r>
  <r>
    <n v="2016"/>
    <s v="SUB"/>
    <s v="Coal"/>
    <n v="59552"/>
    <n v="18.600000000000001"/>
    <n v="1107667.2000000002"/>
    <n v="0.35"/>
    <n v="4.7"/>
    <n v="279894.40000000002"/>
    <x v="0"/>
  </r>
  <r>
    <n v="2016"/>
    <s v="SUB"/>
    <s v="Coal"/>
    <n v="90026"/>
    <n v="17.8"/>
    <n v="1602462.8"/>
    <n v="0.24"/>
    <n v="5.2"/>
    <n v="468135.2"/>
    <x v="0"/>
  </r>
  <r>
    <n v="2016"/>
    <s v="SUB"/>
    <s v="Coal"/>
    <n v="15138"/>
    <n v="18.100000000000001"/>
    <n v="273997.80000000005"/>
    <n v="0.24"/>
    <n v="5.2"/>
    <n v="78717.600000000006"/>
    <x v="0"/>
  </r>
  <r>
    <n v="2016"/>
    <s v="SUB"/>
    <s v="Coal"/>
    <n v="131998"/>
    <n v="17.45"/>
    <n v="2303365.1"/>
    <n v="0.21"/>
    <n v="4.5999999999999996"/>
    <n v="607190.79999999993"/>
    <x v="0"/>
  </r>
  <r>
    <n v="2016"/>
    <s v="SUB"/>
    <s v="Coal"/>
    <n v="32198"/>
    <n v="17.64"/>
    <n v="567972.72"/>
    <n v="0.31"/>
    <n v="5.5"/>
    <n v="177089"/>
    <x v="0"/>
  </r>
  <r>
    <n v="2016"/>
    <s v="SUB"/>
    <s v="Coal"/>
    <n v="90539"/>
    <n v="16.655000000000001"/>
    <n v="1507927.0450000002"/>
    <n v="0.34"/>
    <n v="6.3"/>
    <n v="570395.69999999995"/>
    <x v="0"/>
  </r>
  <r>
    <n v="2016"/>
    <s v="SUB"/>
    <s v="Coal"/>
    <n v="60394"/>
    <n v="16.818999999999999"/>
    <n v="1015766.686"/>
    <n v="0.28000000000000003"/>
    <n v="6"/>
    <n v="362364"/>
    <x v="0"/>
  </r>
  <r>
    <n v="2016"/>
    <s v="SUB"/>
    <s v="Coal"/>
    <n v="15113"/>
    <n v="16.623999999999999"/>
    <n v="251238.51199999999"/>
    <n v="0.28999999999999998"/>
    <n v="6.4"/>
    <n v="96723.200000000012"/>
    <x v="0"/>
  </r>
  <r>
    <n v="2016"/>
    <s v="SUB"/>
    <s v="Coal"/>
    <n v="15116"/>
    <n v="17.143999999999998"/>
    <n v="259148.70399999997"/>
    <n v="0.3"/>
    <n v="5.0999999999999996"/>
    <n v="77091.599999999991"/>
    <x v="0"/>
  </r>
  <r>
    <n v="2016"/>
    <s v="SUB"/>
    <s v="Coal"/>
    <n v="60217"/>
    <n v="16.672999999999998"/>
    <n v="1003998.0409999999"/>
    <n v="0.28000000000000003"/>
    <n v="5.4"/>
    <n v="325171.80000000005"/>
    <x v="0"/>
  </r>
  <r>
    <n v="2016"/>
    <s v="SUB"/>
    <s v="Coal"/>
    <n v="15132"/>
    <n v="17.033999999999999"/>
    <n v="257758.48799999998"/>
    <n v="0.32"/>
    <n v="4.5999999999999996"/>
    <n v="69607.199999999997"/>
    <x v="0"/>
  </r>
  <r>
    <n v="2016"/>
    <s v="SUB"/>
    <s v="Coal"/>
    <n v="14503"/>
    <n v="16.722000000000001"/>
    <n v="242519.16600000003"/>
    <n v="0.43"/>
    <n v="5"/>
    <n v="72515"/>
    <x v="0"/>
  </r>
  <r>
    <n v="2016"/>
    <s v="SUB"/>
    <s v="Coal"/>
    <n v="120465"/>
    <n v="16.690999999999999"/>
    <n v="2010681.3149999999"/>
    <n v="0.44"/>
    <n v="5.4"/>
    <n v="650511"/>
    <x v="0"/>
  </r>
  <r>
    <n v="2016"/>
    <s v="SUB"/>
    <s v="Coal"/>
    <n v="75867"/>
    <n v="17.757000000000001"/>
    <n v="1347170.3190000001"/>
    <n v="0.24"/>
    <n v="5.5"/>
    <n v="417268.5"/>
    <x v="0"/>
  </r>
  <r>
    <n v="2016"/>
    <s v="SUB"/>
    <s v="Coal"/>
    <n v="90288"/>
    <n v="16.89"/>
    <n v="1524964.32"/>
    <n v="0.36"/>
    <n v="4.9000000000000004"/>
    <n v="442411.2"/>
    <x v="0"/>
  </r>
  <r>
    <n v="2016"/>
    <s v="LIG"/>
    <s v="Coal"/>
    <n v="780923"/>
    <n v="13.65"/>
    <n v="10659598.950000001"/>
    <n v="1"/>
    <n v="15.7"/>
    <n v="12260491.1"/>
    <x v="1"/>
  </r>
  <r>
    <n v="2016"/>
    <s v="SUB"/>
    <s v="Coal"/>
    <n v="32876"/>
    <n v="17.905999999999999"/>
    <n v="588677.65599999996"/>
    <n v="0.25"/>
    <n v="4.5999999999999996"/>
    <n v="151229.59999999998"/>
    <x v="0"/>
  </r>
  <r>
    <n v="2016"/>
    <s v="SUB"/>
    <s v="Coal"/>
    <n v="51090"/>
    <n v="16.664000000000001"/>
    <n v="851363.76000000013"/>
    <n v="0.28999999999999998"/>
    <n v="5.6"/>
    <n v="286104"/>
    <x v="0"/>
  </r>
  <r>
    <n v="2016"/>
    <s v="SUB"/>
    <s v="Coal"/>
    <n v="65769"/>
    <n v="17.361999999999998"/>
    <n v="1141881.3779999998"/>
    <n v="0.21"/>
    <n v="4.7"/>
    <n v="309114.3"/>
    <x v="0"/>
  </r>
  <r>
    <n v="2016"/>
    <s v="SUB"/>
    <s v="Coal"/>
    <n v="632837"/>
    <n v="16.821999999999999"/>
    <n v="10645584.013999999"/>
    <n v="0.28000000000000003"/>
    <n v="5.7"/>
    <n v="3607170.9"/>
    <x v="0"/>
  </r>
  <r>
    <n v="2016"/>
    <s v="LIG"/>
    <s v="Coal"/>
    <n v="251359"/>
    <n v="10.1"/>
    <n v="2538725.9"/>
    <n v="2.89"/>
    <n v="31.2"/>
    <n v="7842400.7999999998"/>
    <x v="1"/>
  </r>
  <r>
    <n v="2016"/>
    <s v="SUB"/>
    <s v="Coal"/>
    <n v="16312"/>
    <n v="17.62"/>
    <n v="287417.44"/>
    <n v="0.28000000000000003"/>
    <n v="4.4000000000000004"/>
    <n v="71772.800000000003"/>
    <x v="0"/>
  </r>
  <r>
    <n v="2016"/>
    <s v="SUB"/>
    <s v="Coal"/>
    <n v="65621"/>
    <n v="17.45"/>
    <n v="1145086.45"/>
    <n v="0.19"/>
    <n v="4.5"/>
    <n v="295294.5"/>
    <x v="0"/>
  </r>
  <r>
    <n v="2016"/>
    <s v="BIT"/>
    <s v="Coal"/>
    <n v="38754"/>
    <n v="22.289000000000001"/>
    <n v="863787.90600000008"/>
    <n v="3.26"/>
    <n v="9.9"/>
    <n v="383664.60000000003"/>
    <x v="0"/>
  </r>
  <r>
    <n v="2016"/>
    <s v="SUB"/>
    <s v="Coal"/>
    <n v="334478"/>
    <n v="17.739999999999998"/>
    <n v="5933639.7199999997"/>
    <n v="0.23"/>
    <n v="4.9000000000000004"/>
    <n v="1638942.2000000002"/>
    <x v="0"/>
  </r>
  <r>
    <n v="2016"/>
    <s v="SUB"/>
    <s v="Coal"/>
    <n v="418543"/>
    <n v="17.724"/>
    <n v="7418256.1320000002"/>
    <n v="0.26"/>
    <n v="4.9000000000000004"/>
    <n v="2050860.7000000002"/>
    <x v="0"/>
  </r>
  <r>
    <n v="2016"/>
    <s v="SUB"/>
    <s v="Coal"/>
    <n v="31855"/>
    <n v="17.603999999999999"/>
    <n v="560775.41999999993"/>
    <n v="0.21"/>
    <n v="4.7"/>
    <n v="149718.5"/>
    <x v="0"/>
  </r>
  <r>
    <n v="2016"/>
    <s v="SUB"/>
    <s v="Coal"/>
    <n v="15828"/>
    <n v="16.686"/>
    <n v="264106.00799999997"/>
    <n v="0.28999999999999998"/>
    <n v="6"/>
    <n v="94968"/>
    <x v="0"/>
  </r>
  <r>
    <n v="2016"/>
    <s v="SUB"/>
    <s v="Coal"/>
    <n v="47749"/>
    <n v="17.57"/>
    <n v="838949.93"/>
    <n v="0.21"/>
    <n v="4.7"/>
    <n v="224420.30000000002"/>
    <x v="0"/>
  </r>
  <r>
    <n v="2016"/>
    <s v="SUB"/>
    <s v="Coal"/>
    <n v="60878"/>
    <n v="17.187999999999999"/>
    <n v="1046371.0639999999"/>
    <n v="0.26"/>
    <n v="4.5999999999999996"/>
    <n v="280038.8"/>
    <x v="0"/>
  </r>
  <r>
    <n v="2016"/>
    <s v="SUB"/>
    <s v="Coal"/>
    <n v="350710"/>
    <n v="17.82"/>
    <n v="6249652.2000000002"/>
    <n v="0.24"/>
    <n v="5.5"/>
    <n v="1928905"/>
    <x v="0"/>
  </r>
  <r>
    <n v="2016"/>
    <s v="SUB"/>
    <s v="Coal"/>
    <n v="15234"/>
    <n v="17.606000000000002"/>
    <n v="268209.804"/>
    <n v="0.28000000000000003"/>
    <n v="5.4"/>
    <n v="82263.600000000006"/>
    <x v="0"/>
  </r>
  <r>
    <n v="2016"/>
    <s v="SUB"/>
    <s v="Coal"/>
    <n v="45607"/>
    <n v="17.622"/>
    <n v="803686.554"/>
    <n v="0.33"/>
    <n v="5.3"/>
    <n v="241717.1"/>
    <x v="0"/>
  </r>
  <r>
    <n v="2016"/>
    <s v="SUB"/>
    <s v="Coal"/>
    <n v="60470"/>
    <n v="16.006"/>
    <n v="967882.82000000007"/>
    <n v="0.4"/>
    <n v="5.0999999999999996"/>
    <n v="308397"/>
    <x v="0"/>
  </r>
  <r>
    <n v="2016"/>
    <s v="BIT"/>
    <s v="Coal"/>
    <n v="134157"/>
    <n v="23.33"/>
    <n v="3129882.8099999996"/>
    <n v="3.39"/>
    <n v="7.6"/>
    <n v="1019593.2"/>
    <x v="0"/>
  </r>
  <r>
    <n v="2016"/>
    <s v="BIT"/>
    <s v="Coal"/>
    <n v="100984"/>
    <n v="22.23"/>
    <n v="2244874.3199999998"/>
    <n v="2.95"/>
    <n v="9.1"/>
    <n v="918954.39999999991"/>
    <x v="0"/>
  </r>
  <r>
    <n v="2016"/>
    <s v="SUB"/>
    <s v="Coal"/>
    <n v="56199"/>
    <n v="16.899999999999999"/>
    <n v="949763.1"/>
    <n v="0.33"/>
    <n v="4.9000000000000004"/>
    <n v="275375.10000000003"/>
    <x v="0"/>
  </r>
  <r>
    <n v="2016"/>
    <s v="SUB"/>
    <s v="Coal"/>
    <n v="28248"/>
    <n v="16.57"/>
    <n v="468069.36"/>
    <n v="0.51"/>
    <n v="5.5"/>
    <n v="155364"/>
    <x v="0"/>
  </r>
  <r>
    <n v="2016"/>
    <s v="SUB"/>
    <s v="Coal"/>
    <n v="28116"/>
    <n v="16.64"/>
    <n v="467850.23999999999"/>
    <n v="0.4"/>
    <n v="5.2"/>
    <n v="146203.20000000001"/>
    <x v="0"/>
  </r>
  <r>
    <n v="2016"/>
    <s v="SUB"/>
    <s v="Coal"/>
    <n v="28122"/>
    <n v="16.96"/>
    <n v="476949.12"/>
    <n v="0.34"/>
    <n v="4.5"/>
    <n v="126549"/>
    <x v="0"/>
  </r>
  <r>
    <n v="2016"/>
    <s v="SUB"/>
    <s v="Coal"/>
    <n v="56363"/>
    <n v="16.690000000000001"/>
    <n v="940698.47000000009"/>
    <n v="0.44"/>
    <n v="5.3"/>
    <n v="298723.89999999997"/>
    <x v="0"/>
  </r>
  <r>
    <n v="2016"/>
    <s v="BIT"/>
    <s v="Coal"/>
    <n v="39030"/>
    <n v="24.22"/>
    <n v="945306.6"/>
    <n v="1.8"/>
    <n v="12.2"/>
    <n v="476166"/>
    <x v="0"/>
  </r>
  <r>
    <n v="2016"/>
    <s v="BIT"/>
    <s v="Coal"/>
    <n v="46941"/>
    <n v="25.86"/>
    <n v="1213894.26"/>
    <n v="2.96"/>
    <n v="7.7"/>
    <n v="361445.7"/>
    <x v="0"/>
  </r>
  <r>
    <n v="2016"/>
    <s v="BIT"/>
    <s v="Coal"/>
    <n v="12839"/>
    <n v="24.97"/>
    <n v="320589.82999999996"/>
    <n v="1.56"/>
    <n v="7.7"/>
    <n v="98860.3"/>
    <x v="0"/>
  </r>
  <r>
    <n v="2016"/>
    <s v="BIT"/>
    <s v="Coal"/>
    <n v="34847"/>
    <n v="23.974"/>
    <n v="835421.978"/>
    <n v="0.86"/>
    <n v="12.9"/>
    <n v="449526.3"/>
    <x v="0"/>
  </r>
  <r>
    <n v="2016"/>
    <s v="BIT"/>
    <s v="Coal"/>
    <n v="47114"/>
    <n v="25.818000000000001"/>
    <n v="1216389.2520000001"/>
    <n v="2.88"/>
    <n v="7.6"/>
    <n v="358066.39999999997"/>
    <x v="0"/>
  </r>
  <r>
    <n v="2016"/>
    <s v="BIT"/>
    <s v="Coal"/>
    <n v="47046"/>
    <n v="25.844000000000001"/>
    <n v="1215856.824"/>
    <n v="2.92"/>
    <n v="7.7"/>
    <n v="362254.2"/>
    <x v="0"/>
  </r>
  <r>
    <n v="2016"/>
    <s v="SUB"/>
    <s v="Coal"/>
    <n v="15391"/>
    <n v="17.648"/>
    <n v="271620.36800000002"/>
    <n v="0.21"/>
    <n v="4.4000000000000004"/>
    <n v="67720.400000000009"/>
    <x v="0"/>
  </r>
  <r>
    <n v="2016"/>
    <s v="SUB"/>
    <s v="Coal"/>
    <n v="15057"/>
    <n v="17.038"/>
    <n v="256541.166"/>
    <n v="0.22"/>
    <n v="4.3"/>
    <n v="64745.1"/>
    <x v="0"/>
  </r>
  <r>
    <n v="2016"/>
    <s v="SUB"/>
    <s v="Coal"/>
    <n v="30341"/>
    <n v="18.052"/>
    <n v="547715.73199999996"/>
    <n v="0.24"/>
    <n v="4.5999999999999996"/>
    <n v="139568.59999999998"/>
    <x v="0"/>
  </r>
  <r>
    <n v="2016"/>
    <s v="SUB"/>
    <s v="Coal"/>
    <n v="30784"/>
    <n v="17.902000000000001"/>
    <n v="551095.16800000006"/>
    <n v="0.24"/>
    <n v="4.8"/>
    <n v="147763.19999999998"/>
    <x v="0"/>
  </r>
  <r>
    <n v="2016"/>
    <s v="SUB"/>
    <s v="Coal"/>
    <n v="183841"/>
    <n v="16.731999999999999"/>
    <n v="3076027.6119999997"/>
    <n v="0.28999999999999998"/>
    <n v="5.6"/>
    <n v="1029509.6"/>
    <x v="0"/>
  </r>
  <r>
    <n v="2016"/>
    <s v="SUB"/>
    <s v="Coal"/>
    <n v="45983"/>
    <n v="16.827999999999999"/>
    <n v="773801.924"/>
    <n v="0.33"/>
    <n v="6.3"/>
    <n v="289692.89999999997"/>
    <x v="0"/>
  </r>
  <r>
    <n v="2016"/>
    <s v="SUB"/>
    <s v="Coal"/>
    <n v="63635"/>
    <n v="17.062000000000001"/>
    <n v="1085740.3700000001"/>
    <n v="0.35"/>
    <n v="5.6"/>
    <n v="356356"/>
    <x v="0"/>
  </r>
  <r>
    <n v="2016"/>
    <s v="SUB"/>
    <s v="Coal"/>
    <n v="15904"/>
    <n v="17.684000000000001"/>
    <n v="281246.33600000001"/>
    <n v="0.24"/>
    <n v="4.5"/>
    <n v="71568"/>
    <x v="0"/>
  </r>
  <r>
    <n v="2016"/>
    <s v="SUB"/>
    <s v="Coal"/>
    <n v="47462"/>
    <n v="17.007999999999999"/>
    <n v="807233.696"/>
    <n v="0.26"/>
    <n v="4.4000000000000004"/>
    <n v="208832.80000000002"/>
    <x v="0"/>
  </r>
  <r>
    <n v="2016"/>
    <s v="SUB"/>
    <s v="Coal"/>
    <n v="270335"/>
    <n v="16.765999999999998"/>
    <n v="4532436.6099999994"/>
    <n v="0.42"/>
    <n v="5"/>
    <n v="1351675"/>
    <x v="0"/>
  </r>
  <r>
    <n v="2016"/>
    <s v="SUB"/>
    <s v="Coal"/>
    <n v="254520"/>
    <n v="16.93"/>
    <n v="4309023.5999999996"/>
    <n v="0.28999999999999998"/>
    <n v="4.9000000000000004"/>
    <n v="1247148"/>
    <x v="0"/>
  </r>
  <r>
    <n v="2016"/>
    <s v="SUB"/>
    <s v="Coal"/>
    <n v="143026"/>
    <n v="16.93"/>
    <n v="2421430.1800000002"/>
    <n v="0.34"/>
    <n v="5.2"/>
    <n v="743735.20000000007"/>
    <x v="0"/>
  </r>
  <r>
    <n v="2016"/>
    <s v="SUB"/>
    <s v="Coal"/>
    <n v="63550"/>
    <n v="16.763999999999999"/>
    <n v="1065352.2"/>
    <n v="0.33"/>
    <n v="4.5"/>
    <n v="285975"/>
    <x v="0"/>
  </r>
  <r>
    <n v="2016"/>
    <s v="SUB"/>
    <s v="Coal"/>
    <n v="31846"/>
    <n v="17.754000000000001"/>
    <n v="565393.88400000008"/>
    <n v="0.28999999999999998"/>
    <n v="4.9000000000000004"/>
    <n v="156045.40000000002"/>
    <x v="0"/>
  </r>
  <r>
    <n v="2016"/>
    <s v="BIT"/>
    <s v="Coal"/>
    <n v="10454"/>
    <n v="26.004000000000001"/>
    <n v="271845.81599999999"/>
    <n v="2.93"/>
    <n v="7.94"/>
    <n v="83004.760000000009"/>
    <x v="0"/>
  </r>
  <r>
    <n v="2016"/>
    <s v="BIT"/>
    <s v="Coal"/>
    <n v="3704"/>
    <n v="25.423999999999999"/>
    <n v="94170.495999999999"/>
    <n v="4.03"/>
    <n v="8.49"/>
    <n v="31446.959999999999"/>
    <x v="0"/>
  </r>
  <r>
    <n v="2016"/>
    <s v="BIT"/>
    <s v="Coal"/>
    <n v="60459"/>
    <n v="26.327999999999999"/>
    <n v="1591764.5519999999"/>
    <n v="3.27"/>
    <n v="7.58"/>
    <n v="458279.22000000003"/>
    <x v="0"/>
  </r>
  <r>
    <n v="2016"/>
    <s v="BIT"/>
    <s v="Coal"/>
    <n v="11830"/>
    <n v="24.978000000000002"/>
    <n v="295489.74"/>
    <n v="4.41"/>
    <n v="9.18"/>
    <n v="108599.4"/>
    <x v="0"/>
  </r>
  <r>
    <n v="2016"/>
    <s v="BIT"/>
    <s v="Coal"/>
    <n v="120234"/>
    <n v="25"/>
    <n v="3005850"/>
    <n v="4.2"/>
    <n v="9.02"/>
    <n v="1084510.68"/>
    <x v="0"/>
  </r>
  <r>
    <n v="2016"/>
    <s v="LIG"/>
    <s v="Coal"/>
    <n v="9541"/>
    <n v="14"/>
    <n v="133574"/>
    <n v="0.15"/>
    <n v="10"/>
    <n v="95410"/>
    <x v="1"/>
  </r>
  <r>
    <n v="2016"/>
    <s v="WC"/>
    <s v="Coal"/>
    <n v="5792"/>
    <n v="14"/>
    <n v="81088"/>
    <n v="0.15"/>
    <n v="10"/>
    <n v="57920"/>
    <x v="0"/>
  </r>
  <r>
    <n v="2016"/>
    <s v="LIG"/>
    <s v="Coal"/>
    <n v="443619"/>
    <n v="13.436"/>
    <n v="5960464.8839999996"/>
    <n v="0.93"/>
    <n v="10.5"/>
    <n v="4657999.5"/>
    <x v="1"/>
  </r>
  <r>
    <n v="2016"/>
    <s v="BIT"/>
    <s v="Coal"/>
    <n v="36329"/>
    <n v="22.38"/>
    <n v="813043.02"/>
    <n v="0.5"/>
    <n v="11.6"/>
    <n v="421416.39999999997"/>
    <x v="0"/>
  </r>
  <r>
    <n v="2016"/>
    <s v="BIT"/>
    <s v="Coal"/>
    <n v="86393"/>
    <n v="20.015000000000001"/>
    <n v="1729155.895"/>
    <n v="0.81"/>
    <n v="11.9"/>
    <n v="1028076.7000000001"/>
    <x v="0"/>
  </r>
  <r>
    <n v="2016"/>
    <s v="BIT"/>
    <s v="Coal"/>
    <n v="61360"/>
    <n v="23.126000000000001"/>
    <n v="1419011.36"/>
    <n v="0.43"/>
    <n v="6.8"/>
    <n v="417248"/>
    <x v="0"/>
  </r>
  <r>
    <n v="2016"/>
    <s v="BIT"/>
    <s v="Coal"/>
    <n v="177122"/>
    <n v="20.215"/>
    <n v="3580521.23"/>
    <n v="0.41"/>
    <n v="15.9"/>
    <n v="2816239.8000000003"/>
    <x v="0"/>
  </r>
  <r>
    <n v="2016"/>
    <s v="BIT"/>
    <s v="Coal"/>
    <n v="48215"/>
    <n v="22.38"/>
    <n v="1079051.7"/>
    <n v="0.52"/>
    <n v="11.9"/>
    <n v="573758.5"/>
    <x v="0"/>
  </r>
  <r>
    <n v="2016"/>
    <s v="SUB"/>
    <s v="Coal"/>
    <n v="83248"/>
    <n v="20.268999999999998"/>
    <n v="1687353.7119999998"/>
    <n v="1.05"/>
    <n v="8.6999999999999993"/>
    <n v="724257.6"/>
    <x v="0"/>
  </r>
  <r>
    <n v="2016"/>
    <s v="BIT"/>
    <s v="Coal"/>
    <n v="46319"/>
    <n v="23.07"/>
    <n v="1068579.33"/>
    <n v="2.99"/>
    <n v="8.3000000000000007"/>
    <n v="384447.7"/>
    <x v="0"/>
  </r>
  <r>
    <n v="2016"/>
    <s v="BIT"/>
    <s v="Coal"/>
    <n v="5778"/>
    <n v="22.08"/>
    <n v="127578.23999999999"/>
    <n v="3.06"/>
    <n v="9.1999999999999993"/>
    <n v="53157.599999999999"/>
    <x v="0"/>
  </r>
  <r>
    <n v="2016"/>
    <s v="BIT"/>
    <s v="Coal"/>
    <n v="24543"/>
    <n v="21.85"/>
    <n v="536264.55000000005"/>
    <n v="3.48"/>
    <n v="7.3"/>
    <n v="179163.9"/>
    <x v="0"/>
  </r>
  <r>
    <n v="2016"/>
    <s v="SUB"/>
    <s v="Coal"/>
    <n v="98850"/>
    <n v="17.61"/>
    <n v="1740748.5"/>
    <n v="0.2"/>
    <n v="4.4000000000000004"/>
    <n v="434940.00000000006"/>
    <x v="0"/>
  </r>
  <r>
    <n v="2016"/>
    <s v="SUB"/>
    <s v="Coal"/>
    <n v="114664"/>
    <n v="16.87"/>
    <n v="1934381.6800000002"/>
    <n v="0.28000000000000003"/>
    <n v="5.7"/>
    <n v="653584.80000000005"/>
    <x v="0"/>
  </r>
  <r>
    <n v="2016"/>
    <s v="SUB"/>
    <s v="Coal"/>
    <n v="197757"/>
    <n v="18.010000000000002"/>
    <n v="3561603.5700000003"/>
    <n v="0.24"/>
    <n v="4.5999999999999996"/>
    <n v="909682.2"/>
    <x v="0"/>
  </r>
  <r>
    <n v="2016"/>
    <s v="SUB"/>
    <s v="Coal"/>
    <n v="65597"/>
    <n v="16.79"/>
    <n v="1101373.6299999999"/>
    <n v="0.28999999999999998"/>
    <n v="5.7"/>
    <n v="373902.9"/>
    <x v="0"/>
  </r>
  <r>
    <n v="2016"/>
    <s v="LIG"/>
    <s v="Coal"/>
    <n v="581465"/>
    <n v="12.3"/>
    <n v="7152019.5"/>
    <n v="1.2"/>
    <n v="20.399999999999999"/>
    <n v="11861886"/>
    <x v="1"/>
  </r>
  <r>
    <n v="2016"/>
    <s v="SUB"/>
    <s v="Coal"/>
    <n v="65740"/>
    <n v="17.904"/>
    <n v="1177008.96"/>
    <n v="0.26"/>
    <n v="4.9000000000000004"/>
    <n v="322126"/>
    <x v="0"/>
  </r>
  <r>
    <n v="2016"/>
    <s v="SUB"/>
    <s v="Coal"/>
    <n v="48586"/>
    <n v="17.86"/>
    <n v="867745.96"/>
    <n v="0.31"/>
    <n v="5.0999999999999996"/>
    <n v="247788.59999999998"/>
    <x v="0"/>
  </r>
  <r>
    <n v="2016"/>
    <s v="SUB"/>
    <s v="Coal"/>
    <n v="32744"/>
    <n v="17.626000000000001"/>
    <n v="577145.74400000006"/>
    <n v="0.19"/>
    <n v="4.5"/>
    <n v="147348"/>
    <x v="0"/>
  </r>
  <r>
    <n v="2016"/>
    <s v="SUB"/>
    <s v="Coal"/>
    <n v="16357"/>
    <n v="17.510000000000002"/>
    <n v="286411.07"/>
    <n v="0.2"/>
    <n v="4.3"/>
    <n v="70335.099999999991"/>
    <x v="0"/>
  </r>
  <r>
    <n v="2016"/>
    <s v="SUB"/>
    <s v="Coal"/>
    <n v="16100"/>
    <n v="17.207999999999998"/>
    <n v="277048.8"/>
    <n v="0.23"/>
    <n v="4"/>
    <n v="64400"/>
    <x v="0"/>
  </r>
  <r>
    <n v="2016"/>
    <s v="SUB"/>
    <s v="Coal"/>
    <n v="49253"/>
    <n v="17.878"/>
    <n v="880545.13399999996"/>
    <n v="0.25"/>
    <n v="4.9000000000000004"/>
    <n v="241339.7"/>
    <x v="0"/>
  </r>
  <r>
    <n v="2016"/>
    <s v="BIT"/>
    <s v="Coal"/>
    <n v="91250"/>
    <n v="22.87"/>
    <n v="2086887.5"/>
    <n v="3.7"/>
    <n v="8.9"/>
    <n v="812125"/>
    <x v="0"/>
  </r>
  <r>
    <n v="2016"/>
    <s v="BIT"/>
    <s v="Coal"/>
    <n v="35170"/>
    <n v="23.03"/>
    <n v="809965.10000000009"/>
    <n v="3.58"/>
    <n v="8"/>
    <n v="281360"/>
    <x v="0"/>
  </r>
  <r>
    <n v="2016"/>
    <s v="SUB"/>
    <s v="Coal"/>
    <n v="99744"/>
    <n v="17.706"/>
    <n v="1766067.264"/>
    <n v="0.23"/>
    <n v="5.5"/>
    <n v="548592"/>
    <x v="0"/>
  </r>
  <r>
    <n v="2016"/>
    <s v="SUB"/>
    <s v="Coal"/>
    <n v="127202"/>
    <n v="17.96"/>
    <n v="2284547.92"/>
    <n v="0.57999999999999996"/>
    <n v="5"/>
    <n v="636010"/>
    <x v="0"/>
  </r>
  <r>
    <n v="2016"/>
    <s v="SUB"/>
    <s v="Coal"/>
    <n v="164822"/>
    <n v="16.931999999999999"/>
    <n v="2790766.1039999998"/>
    <n v="0.31"/>
    <n v="4.5999999999999996"/>
    <n v="758181.2"/>
    <x v="0"/>
  </r>
  <r>
    <n v="2016"/>
    <s v="BIT"/>
    <s v="Coal"/>
    <n v="27905"/>
    <n v="23.02"/>
    <n v="642373.1"/>
    <n v="2.98"/>
    <n v="8.3000000000000007"/>
    <n v="231611.50000000003"/>
    <x v="0"/>
  </r>
  <r>
    <n v="2016"/>
    <s v="BIT"/>
    <s v="Coal"/>
    <n v="23659"/>
    <n v="22.32"/>
    <n v="528068.88"/>
    <n v="3.1"/>
    <n v="8.9"/>
    <n v="210565.1"/>
    <x v="0"/>
  </r>
  <r>
    <n v="2016"/>
    <s v="BIT"/>
    <s v="Coal"/>
    <n v="39586"/>
    <n v="22.78"/>
    <n v="901769.08000000007"/>
    <n v="2.57"/>
    <n v="8.3000000000000007"/>
    <n v="328563.80000000005"/>
    <x v="0"/>
  </r>
  <r>
    <n v="2016"/>
    <s v="BIT"/>
    <s v="Coal"/>
    <n v="43643"/>
    <n v="23.53"/>
    <n v="1026919.79"/>
    <n v="2.8"/>
    <n v="8.1"/>
    <n v="353508.3"/>
    <x v="0"/>
  </r>
  <r>
    <n v="2016"/>
    <s v="LIG"/>
    <s v="Coal"/>
    <n v="191453"/>
    <n v="13.731999999999999"/>
    <n v="2629032.5959999999"/>
    <n v="0.91"/>
    <n v="15.2"/>
    <n v="2910085.6"/>
    <x v="1"/>
  </r>
  <r>
    <n v="2016"/>
    <s v="BIT"/>
    <s v="Coal"/>
    <n v="12423"/>
    <n v="24.44"/>
    <n v="303618.12"/>
    <n v="0.82"/>
    <n v="11.1"/>
    <n v="137895.29999999999"/>
    <x v="0"/>
  </r>
  <r>
    <n v="2016"/>
    <s v="BIT"/>
    <s v="Coal"/>
    <n v="12701"/>
    <n v="25.7"/>
    <n v="326415.7"/>
    <n v="0.59"/>
    <n v="6.6"/>
    <n v="83826.599999999991"/>
    <x v="0"/>
  </r>
  <r>
    <n v="2016"/>
    <s v="BIT"/>
    <s v="Coal"/>
    <n v="22298"/>
    <n v="25.347000000000001"/>
    <n v="565187.40600000008"/>
    <n v="1.1499999999999999"/>
    <n v="10.199999999999999"/>
    <n v="227439.59999999998"/>
    <x v="0"/>
  </r>
  <r>
    <n v="2016"/>
    <s v="BIT"/>
    <s v="Coal"/>
    <n v="22956"/>
    <n v="23.946999999999999"/>
    <n v="549727.33199999994"/>
    <n v="0.75"/>
    <n v="10.5"/>
    <n v="241038"/>
    <x v="0"/>
  </r>
  <r>
    <n v="2016"/>
    <s v="BIT"/>
    <s v="Coal"/>
    <n v="21456"/>
    <n v="27.27"/>
    <n v="585105.12"/>
    <n v="0.74"/>
    <n v="5.7"/>
    <n v="122299.2"/>
    <x v="0"/>
  </r>
  <r>
    <n v="2016"/>
    <s v="BIT"/>
    <s v="Coal"/>
    <n v="22930"/>
    <n v="24.417000000000002"/>
    <n v="559881.81000000006"/>
    <n v="0.88"/>
    <n v="11.8"/>
    <n v="270574"/>
    <x v="0"/>
  </r>
  <r>
    <n v="2016"/>
    <s v="BIT"/>
    <s v="Coal"/>
    <n v="24089"/>
    <n v="24.135000000000002"/>
    <n v="581388.01500000001"/>
    <n v="0.71"/>
    <n v="13.9"/>
    <n v="334837.10000000003"/>
    <x v="0"/>
  </r>
  <r>
    <n v="2016"/>
    <s v="BIT"/>
    <s v="Coal"/>
    <n v="36317"/>
    <n v="25.13"/>
    <n v="912646.21"/>
    <n v="1.35"/>
    <n v="11.5"/>
    <n v="417645.5"/>
    <x v="0"/>
  </r>
  <r>
    <n v="2016"/>
    <s v="BIT"/>
    <s v="Coal"/>
    <n v="22228"/>
    <n v="25.88"/>
    <n v="575260.64"/>
    <n v="1.2"/>
    <n v="9.3000000000000007"/>
    <n v="206720.40000000002"/>
    <x v="0"/>
  </r>
  <r>
    <n v="2016"/>
    <s v="BIT"/>
    <s v="Coal"/>
    <n v="11747"/>
    <n v="24.526"/>
    <n v="288106.92200000002"/>
    <n v="0.91"/>
    <n v="11.3"/>
    <n v="132741.1"/>
    <x v="0"/>
  </r>
  <r>
    <n v="2016"/>
    <s v="BIT"/>
    <s v="Coal"/>
    <n v="22882"/>
    <n v="25.856000000000002"/>
    <n v="591636.99200000009"/>
    <n v="1.01"/>
    <n v="10"/>
    <n v="228820"/>
    <x v="0"/>
  </r>
  <r>
    <n v="2016"/>
    <s v="BIT"/>
    <s v="Coal"/>
    <n v="24518"/>
    <n v="23.798999999999999"/>
    <n v="583503.88199999998"/>
    <n v="0.69"/>
    <n v="14.2"/>
    <n v="348155.6"/>
    <x v="0"/>
  </r>
  <r>
    <n v="2016"/>
    <s v="SUB"/>
    <s v="Coal"/>
    <n v="35231"/>
    <n v="17.78"/>
    <n v="626407.18000000005"/>
    <n v="0.3"/>
    <n v="4.7"/>
    <n v="165585.70000000001"/>
    <x v="0"/>
  </r>
  <r>
    <n v="2016"/>
    <s v="SUB"/>
    <s v="Coal"/>
    <n v="17593"/>
    <n v="17.748000000000001"/>
    <n v="312240.56400000001"/>
    <n v="0.34"/>
    <n v="4.7"/>
    <n v="82687.100000000006"/>
    <x v="0"/>
  </r>
  <r>
    <n v="2016"/>
    <s v="SUB"/>
    <s v="Coal"/>
    <n v="35472"/>
    <n v="17.279"/>
    <n v="612920.68799999997"/>
    <n v="0.24"/>
    <n v="4.4000000000000004"/>
    <n v="156076.80000000002"/>
    <x v="0"/>
  </r>
  <r>
    <n v="2016"/>
    <s v="SUB"/>
    <s v="Coal"/>
    <n v="53060"/>
    <n v="17.321999999999999"/>
    <n v="919105.32"/>
    <n v="0.21"/>
    <n v="4.5999999999999996"/>
    <n v="244075.99999999997"/>
    <x v="0"/>
  </r>
  <r>
    <n v="2016"/>
    <s v="SUB"/>
    <s v="Coal"/>
    <n v="17697"/>
    <n v="17.77"/>
    <n v="314475.69"/>
    <n v="0.28999999999999998"/>
    <n v="4.9000000000000004"/>
    <n v="86715.3"/>
    <x v="0"/>
  </r>
  <r>
    <n v="2016"/>
    <s v="BIT"/>
    <s v="Coal"/>
    <n v="16088"/>
    <n v="26.148"/>
    <n v="420669.02399999998"/>
    <n v="0.79"/>
    <n v="8.6999999999999993"/>
    <n v="139965.59999999998"/>
    <x v="0"/>
  </r>
  <r>
    <n v="2016"/>
    <s v="BIT"/>
    <s v="Coal"/>
    <n v="153263"/>
    <n v="18.399999999999999"/>
    <n v="2820039.1999999997"/>
    <n v="0.83"/>
    <n v="14.6"/>
    <n v="2237639.7999999998"/>
    <x v="0"/>
  </r>
  <r>
    <n v="2016"/>
    <s v="LIG"/>
    <s v="Coal"/>
    <n v="338321"/>
    <n v="13.007999999999999"/>
    <n v="4400879.568"/>
    <n v="0.9"/>
    <n v="16.420000000000002"/>
    <n v="5555230.8200000003"/>
    <x v="1"/>
  </r>
  <r>
    <n v="2016"/>
    <s v="SUB"/>
    <s v="Coal"/>
    <n v="95602"/>
    <n v="16.808"/>
    <n v="1606878.416"/>
    <n v="0.27"/>
    <n v="5.8"/>
    <n v="554491.6"/>
    <x v="0"/>
  </r>
  <r>
    <n v="2016"/>
    <s v="SUB"/>
    <s v="Coal"/>
    <n v="13616"/>
    <n v="17.634"/>
    <n v="240104.54399999999"/>
    <n v="0.21"/>
    <n v="4.5"/>
    <n v="61272"/>
    <x v="0"/>
  </r>
  <r>
    <n v="2016"/>
    <s v="SUB"/>
    <s v="Coal"/>
    <n v="83043"/>
    <n v="18.018000000000001"/>
    <n v="1496268.774"/>
    <n v="0.24"/>
    <n v="4.5"/>
    <n v="373693.5"/>
    <x v="0"/>
  </r>
  <r>
    <n v="2016"/>
    <s v="SUB"/>
    <s v="Coal"/>
    <n v="13935"/>
    <n v="17.724"/>
    <n v="246983.94"/>
    <n v="0.22"/>
    <n v="6"/>
    <n v="83610"/>
    <x v="0"/>
  </r>
  <r>
    <n v="2016"/>
    <s v="SUB"/>
    <s v="Coal"/>
    <n v="22873"/>
    <n v="16.838000000000001"/>
    <n v="385135.57400000002"/>
    <n v="0.28000000000000003"/>
    <n v="5.7"/>
    <n v="130376.1"/>
    <x v="0"/>
  </r>
  <r>
    <n v="2016"/>
    <s v="SUB"/>
    <s v="Coal"/>
    <n v="68919"/>
    <n v="17.920000000000002"/>
    <n v="1235028.4800000002"/>
    <n v="0.27"/>
    <n v="4.8"/>
    <n v="330811.2"/>
    <x v="0"/>
  </r>
  <r>
    <n v="2016"/>
    <s v="BIT"/>
    <s v="Coal"/>
    <n v="58509"/>
    <n v="24.084"/>
    <n v="1409130.7560000001"/>
    <n v="0.74"/>
    <n v="12.5"/>
    <n v="731362.5"/>
    <x v="0"/>
  </r>
  <r>
    <n v="2016"/>
    <s v="BIT"/>
    <s v="Coal"/>
    <n v="37056"/>
    <n v="25.498000000000001"/>
    <n v="944853.88800000004"/>
    <n v="0.82"/>
    <n v="8.3000000000000007"/>
    <n v="307564.80000000005"/>
    <x v="0"/>
  </r>
  <r>
    <n v="2016"/>
    <s v="BIT"/>
    <s v="Coal"/>
    <n v="23632"/>
    <n v="23.77"/>
    <n v="561732.64"/>
    <n v="0.9"/>
    <n v="12.7"/>
    <n v="300126.39999999997"/>
    <x v="0"/>
  </r>
  <r>
    <n v="2016"/>
    <s v="BIT"/>
    <s v="Coal"/>
    <n v="11458"/>
    <n v="24.681999999999999"/>
    <n v="282806.35599999997"/>
    <n v="0.66"/>
    <n v="13.9"/>
    <n v="159266.20000000001"/>
    <x v="0"/>
  </r>
  <r>
    <n v="2016"/>
    <s v="BIT"/>
    <s v="Coal"/>
    <n v="48685"/>
    <n v="24.07"/>
    <n v="1171847.95"/>
    <n v="0.73"/>
    <n v="13.5"/>
    <n v="657247.5"/>
    <x v="0"/>
  </r>
  <r>
    <n v="2016"/>
    <s v="BIT"/>
    <s v="Coal"/>
    <n v="12198"/>
    <n v="23.88"/>
    <n v="291288.24"/>
    <n v="0.68"/>
    <n v="14.2"/>
    <n v="173211.6"/>
    <x v="0"/>
  </r>
  <r>
    <n v="2016"/>
    <s v="BIT"/>
    <s v="Coal"/>
    <n v="70155"/>
    <n v="23.896000000000001"/>
    <n v="1676423.8800000001"/>
    <n v="0.62"/>
    <n v="12.7"/>
    <n v="890968.5"/>
    <x v="0"/>
  </r>
  <r>
    <n v="2016"/>
    <s v="BIT"/>
    <s v="Coal"/>
    <n v="11466"/>
    <n v="25.744"/>
    <n v="295180.70399999997"/>
    <n v="2.6"/>
    <n v="7.7"/>
    <n v="88288.2"/>
    <x v="0"/>
  </r>
  <r>
    <n v="2016"/>
    <s v="BIT"/>
    <s v="Coal"/>
    <n v="48165"/>
    <n v="26.071999999999999"/>
    <n v="1255757.8799999999"/>
    <n v="2.89"/>
    <n v="8.3000000000000007"/>
    <n v="399769.50000000006"/>
    <x v="0"/>
  </r>
  <r>
    <n v="2016"/>
    <s v="BIT"/>
    <s v="Coal"/>
    <n v="12062"/>
    <n v="23.556000000000001"/>
    <n v="284132.47200000001"/>
    <n v="0.56000000000000005"/>
    <n v="13.9"/>
    <n v="167661.80000000002"/>
    <x v="0"/>
  </r>
  <r>
    <n v="2016"/>
    <s v="SUB"/>
    <s v="Coal"/>
    <n v="170692"/>
    <n v="18.786000000000001"/>
    <n v="3206619.912"/>
    <n v="0.41"/>
    <n v="9.4"/>
    <n v="1604504.8"/>
    <x v="0"/>
  </r>
  <r>
    <n v="2016"/>
    <s v="SUB"/>
    <s v="Coal"/>
    <n v="122767"/>
    <n v="18.184000000000001"/>
    <n v="2232395.128"/>
    <n v="0.62"/>
    <n v="12.5"/>
    <n v="1534587.5"/>
    <x v="0"/>
  </r>
  <r>
    <n v="2016"/>
    <s v="SUB"/>
    <s v="Coal"/>
    <n v="207447"/>
    <n v="18.184000000000001"/>
    <n v="3772216.2480000001"/>
    <n v="0.62"/>
    <n v="12.5"/>
    <n v="2593087.5"/>
    <x v="0"/>
  </r>
  <r>
    <n v="2016"/>
    <s v="BIT"/>
    <s v="Coal"/>
    <n v="44837"/>
    <n v="23.731999999999999"/>
    <n v="1064071.6839999999"/>
    <n v="0.65"/>
    <n v="12.6"/>
    <n v="564946.19999999995"/>
    <x v="0"/>
  </r>
  <r>
    <n v="2016"/>
    <s v="BIT"/>
    <s v="Coal"/>
    <n v="53554"/>
    <n v="23.321999999999999"/>
    <n v="1248986.388"/>
    <n v="0.49"/>
    <n v="9.9"/>
    <n v="530184.6"/>
    <x v="0"/>
  </r>
  <r>
    <n v="2016"/>
    <s v="BIT"/>
    <s v="Coal"/>
    <n v="50174"/>
    <n v="20.045000000000002"/>
    <n v="1005737.8300000001"/>
    <n v="0.39"/>
    <n v="16.2"/>
    <n v="812818.79999999993"/>
    <x v="0"/>
  </r>
  <r>
    <n v="2016"/>
    <s v="BIT"/>
    <s v="Coal"/>
    <n v="37008"/>
    <n v="23.762"/>
    <n v="879384.09600000002"/>
    <n v="0.65"/>
    <n v="12.4"/>
    <n v="458899.20000000001"/>
    <x v="0"/>
  </r>
  <r>
    <n v="2016"/>
    <s v="BIT"/>
    <s v="Coal"/>
    <n v="19754"/>
    <n v="24.033999999999999"/>
    <n v="474767.636"/>
    <n v="0.89"/>
    <n v="11.3"/>
    <n v="223220.2"/>
    <x v="0"/>
  </r>
  <r>
    <n v="2016"/>
    <s v="BIT"/>
    <s v="Coal"/>
    <n v="36548"/>
    <n v="24.417999999999999"/>
    <n v="892429.06400000001"/>
    <n v="3.21"/>
    <n v="10.44"/>
    <n v="381561.12"/>
    <x v="0"/>
  </r>
  <r>
    <n v="2016"/>
    <s v="BIT"/>
    <s v="Coal"/>
    <n v="36548"/>
    <n v="24.417999999999999"/>
    <n v="892429.06400000001"/>
    <n v="3.21"/>
    <n v="10.44"/>
    <n v="381561.12"/>
    <x v="0"/>
  </r>
  <r>
    <n v="2016"/>
    <s v="BIT"/>
    <s v="Coal"/>
    <n v="255258"/>
    <n v="25.021999999999998"/>
    <n v="6387065.676"/>
    <n v="3.8"/>
    <n v="9.5399999999999991"/>
    <n v="2435161.3199999998"/>
    <x v="0"/>
  </r>
  <r>
    <n v="2016"/>
    <s v="BIT"/>
    <s v="Coal"/>
    <n v="45316"/>
    <n v="24.96"/>
    <n v="1131087.3600000001"/>
    <n v="4.1500000000000004"/>
    <n v="9.33"/>
    <n v="422798.28"/>
    <x v="0"/>
  </r>
  <r>
    <n v="2016"/>
    <s v="BIT"/>
    <s v="Coal"/>
    <n v="45041"/>
    <n v="25.06"/>
    <n v="1128727.46"/>
    <n v="4.22"/>
    <n v="9.36"/>
    <n v="421583.75999999995"/>
    <x v="0"/>
  </r>
  <r>
    <n v="2016"/>
    <s v="BIT"/>
    <s v="Coal"/>
    <n v="15719"/>
    <n v="25.93"/>
    <n v="407593.67"/>
    <n v="2.62"/>
    <n v="7.49"/>
    <n v="117735.31"/>
    <x v="0"/>
  </r>
  <r>
    <n v="2016"/>
    <s v="LIG"/>
    <s v="Coal"/>
    <n v="193785"/>
    <n v="13.766"/>
    <n v="2667644.31"/>
    <n v="1.1200000000000001"/>
    <n v="8.6999999999999993"/>
    <n v="1685929.4999999998"/>
    <x v="1"/>
  </r>
  <r>
    <n v="2016"/>
    <s v="SUB"/>
    <s v="Coal"/>
    <n v="164239"/>
    <n v="17.559999999999999"/>
    <n v="2884036.84"/>
    <n v="0.2"/>
    <n v="4.5999999999999996"/>
    <n v="755499.39999999991"/>
    <x v="0"/>
  </r>
  <r>
    <n v="2016"/>
    <s v="SUB"/>
    <s v="Coal"/>
    <n v="250701"/>
    <n v="18.03"/>
    <n v="4520139.03"/>
    <n v="0.97"/>
    <n v="17.5"/>
    <n v="4387267.5"/>
    <x v="0"/>
  </r>
  <r>
    <n v="2016"/>
    <s v="SUB"/>
    <s v="Coal"/>
    <n v="120560"/>
    <n v="17.64"/>
    <n v="2126678.4"/>
    <n v="0.2"/>
    <n v="4.4000000000000004"/>
    <n v="530464"/>
    <x v="0"/>
  </r>
  <r>
    <n v="2016"/>
    <s v="BIT"/>
    <s v="Coal"/>
    <n v="86539"/>
    <n v="23.26"/>
    <n v="2012897.1400000001"/>
    <n v="0.43"/>
    <n v="6.5"/>
    <n v="562503.5"/>
    <x v="0"/>
  </r>
  <r>
    <n v="2016"/>
    <s v="BIT"/>
    <s v="Coal"/>
    <n v="17953"/>
    <n v="25.1"/>
    <n v="450620.30000000005"/>
    <n v="3.03"/>
    <n v="9.6"/>
    <n v="172348.79999999999"/>
    <x v="0"/>
  </r>
  <r>
    <n v="2016"/>
    <s v="BIT"/>
    <s v="Coal"/>
    <n v="48770"/>
    <n v="25.97"/>
    <n v="1266556.8999999999"/>
    <n v="3.08"/>
    <n v="8.6999999999999993"/>
    <n v="424298.99999999994"/>
    <x v="0"/>
  </r>
  <r>
    <n v="2016"/>
    <s v="BIT"/>
    <s v="Coal"/>
    <n v="144195"/>
    <n v="22.994"/>
    <n v="3315619.83"/>
    <n v="2.99"/>
    <n v="8.3000000000000007"/>
    <n v="1196818.5"/>
    <x v="0"/>
  </r>
  <r>
    <n v="2016"/>
    <s v="BIT"/>
    <s v="Coal"/>
    <n v="52214"/>
    <n v="22.507999999999999"/>
    <n v="1175232.7120000001"/>
    <n v="3.06"/>
    <n v="8.3000000000000007"/>
    <n v="433376.2"/>
    <x v="0"/>
  </r>
  <r>
    <n v="2016"/>
    <s v="BIT"/>
    <s v="Coal"/>
    <n v="57295"/>
    <n v="22.48"/>
    <n v="1287991.6000000001"/>
    <n v="3.28"/>
    <n v="7.6"/>
    <n v="435442"/>
    <x v="0"/>
  </r>
  <r>
    <n v="2016"/>
    <s v="BIT"/>
    <s v="Coal"/>
    <n v="40253"/>
    <n v="23.012"/>
    <n v="926302.03599999996"/>
    <n v="3.02"/>
    <n v="8.3000000000000007"/>
    <n v="334099.90000000002"/>
    <x v="0"/>
  </r>
  <r>
    <n v="2016"/>
    <s v="BIT"/>
    <s v="Coal"/>
    <n v="31442"/>
    <n v="23.122"/>
    <n v="727001.924"/>
    <n v="2.5099999999999998"/>
    <n v="9.9"/>
    <n v="311275.8"/>
    <x v="0"/>
  </r>
  <r>
    <n v="2016"/>
    <s v="BIT"/>
    <s v="Coal"/>
    <n v="31087"/>
    <n v="22.425999999999998"/>
    <n v="697157.06199999992"/>
    <n v="3.17"/>
    <n v="9.1"/>
    <n v="282891.7"/>
    <x v="0"/>
  </r>
  <r>
    <n v="2016"/>
    <s v="BIT"/>
    <s v="Coal"/>
    <n v="1763"/>
    <n v="23.478000000000002"/>
    <n v="41391.714"/>
    <n v="2.42"/>
    <n v="8"/>
    <n v="14104"/>
    <x v="0"/>
  </r>
  <r>
    <n v="2016"/>
    <s v="BIT"/>
    <s v="Coal"/>
    <n v="8640"/>
    <n v="23.507999999999999"/>
    <n v="203109.12"/>
    <n v="2.4700000000000002"/>
    <n v="8.1999999999999993"/>
    <n v="70848"/>
    <x v="0"/>
  </r>
  <r>
    <n v="2016"/>
    <s v="BIT"/>
    <s v="Coal"/>
    <n v="79863"/>
    <n v="22.37"/>
    <n v="1786535.31"/>
    <n v="3.26"/>
    <n v="9.5"/>
    <n v="758698.5"/>
    <x v="0"/>
  </r>
  <r>
    <n v="2016"/>
    <s v="SUB"/>
    <s v="Coal"/>
    <n v="15965"/>
    <n v="17.623999999999999"/>
    <n v="281367.15999999997"/>
    <n v="0.23"/>
    <n v="4.4000000000000004"/>
    <n v="70246"/>
    <x v="0"/>
  </r>
  <r>
    <n v="2016"/>
    <s v="SUB"/>
    <s v="Coal"/>
    <n v="31427"/>
    <n v="17.856000000000002"/>
    <n v="561160.5120000001"/>
    <n v="0.23"/>
    <n v="5.0999999999999996"/>
    <n v="160277.69999999998"/>
    <x v="0"/>
  </r>
  <r>
    <n v="2016"/>
    <s v="SUB"/>
    <s v="Coal"/>
    <n v="185450"/>
    <n v="17.547999999999998"/>
    <n v="3254276.5999999996"/>
    <n v="0.21"/>
    <n v="4.4000000000000004"/>
    <n v="815980.00000000012"/>
    <x v="0"/>
  </r>
  <r>
    <n v="2016"/>
    <s v="SUB"/>
    <s v="Coal"/>
    <n v="97970"/>
    <n v="17.472000000000001"/>
    <n v="1711731.84"/>
    <n v="0.21"/>
    <n v="4.5"/>
    <n v="440865"/>
    <x v="0"/>
  </r>
  <r>
    <n v="2016"/>
    <s v="SUB"/>
    <s v="Coal"/>
    <n v="31050"/>
    <n v="17.925999999999998"/>
    <n v="556602.29999999993"/>
    <n v="0.23"/>
    <n v="5"/>
    <n v="155250"/>
    <x v="0"/>
  </r>
  <r>
    <n v="2016"/>
    <s v="BIT"/>
    <s v="Coal"/>
    <n v="140883"/>
    <n v="25.088000000000001"/>
    <n v="3534472.7039999999"/>
    <n v="3.12"/>
    <n v="6.6"/>
    <n v="929827.79999999993"/>
    <x v="0"/>
  </r>
  <r>
    <n v="2016"/>
    <s v="SUB"/>
    <s v="Coal"/>
    <n v="237952"/>
    <n v="17.584"/>
    <n v="4184147.9679999999"/>
    <n v="0.35"/>
    <n v="5.4"/>
    <n v="1284940.8"/>
    <x v="0"/>
  </r>
  <r>
    <n v="2016"/>
    <s v="SUB"/>
    <s v="Coal"/>
    <n v="190582"/>
    <n v="17.905999999999999"/>
    <n v="3412561.2919999999"/>
    <n v="0.27"/>
    <n v="4.9000000000000004"/>
    <n v="933851.8"/>
    <x v="0"/>
  </r>
  <r>
    <n v="2016"/>
    <s v="SUB"/>
    <s v="Coal"/>
    <n v="14759"/>
    <n v="17.521999999999998"/>
    <n v="258607.19799999997"/>
    <n v="0.33"/>
    <n v="5.3"/>
    <n v="78222.7"/>
    <x v="0"/>
  </r>
  <r>
    <n v="2016"/>
    <s v="SUB"/>
    <s v="Coal"/>
    <n v="111889"/>
    <n v="17.672000000000001"/>
    <n v="1977302.4080000001"/>
    <n v="0.24"/>
    <n v="5.7"/>
    <n v="637767.30000000005"/>
    <x v="0"/>
  </r>
  <r>
    <n v="2016"/>
    <s v="SUB"/>
    <s v="Coal"/>
    <n v="73702"/>
    <n v="18.594000000000001"/>
    <n v="1370414.9880000001"/>
    <n v="0.34"/>
    <n v="4.4000000000000004"/>
    <n v="324288.80000000005"/>
    <x v="0"/>
  </r>
  <r>
    <n v="2016"/>
    <s v="SUB"/>
    <s v="Coal"/>
    <n v="133121"/>
    <n v="18.614000000000001"/>
    <n v="2477914.2940000002"/>
    <n v="0.31"/>
    <n v="4.4000000000000004"/>
    <n v="585732.4"/>
    <x v="0"/>
  </r>
  <r>
    <n v="2016"/>
    <s v="SUB"/>
    <s v="Coal"/>
    <n v="88931"/>
    <n v="18.628"/>
    <n v="1656606.6680000001"/>
    <n v="0.3"/>
    <n v="4.3"/>
    <n v="382403.3"/>
    <x v="0"/>
  </r>
  <r>
    <n v="2016"/>
    <s v="SUB"/>
    <s v="Coal"/>
    <n v="209092"/>
    <n v="18.786999999999999"/>
    <n v="3928211.4039999996"/>
    <n v="0.37"/>
    <n v="4.5999999999999996"/>
    <n v="961823.2"/>
    <x v="0"/>
  </r>
  <r>
    <n v="2016"/>
    <s v="BIT"/>
    <s v="Coal"/>
    <n v="5360"/>
    <n v="23.122"/>
    <n v="123933.92"/>
    <n v="3.93"/>
    <n v="15.9"/>
    <n v="85224"/>
    <x v="0"/>
  </r>
  <r>
    <n v="2016"/>
    <s v="WC"/>
    <s v="Coal"/>
    <n v="7754"/>
    <n v="16.454000000000001"/>
    <n v="127584.31600000001"/>
    <n v="1.08"/>
    <n v="25.1"/>
    <n v="194625.40000000002"/>
    <x v="0"/>
  </r>
  <r>
    <n v="2016"/>
    <s v="BIT"/>
    <s v="Coal"/>
    <n v="9711"/>
    <n v="25.152000000000001"/>
    <n v="244251.07200000001"/>
    <n v="2.88"/>
    <n v="8.6999999999999993"/>
    <n v="84485.7"/>
    <x v="0"/>
  </r>
  <r>
    <n v="2016"/>
    <s v="BIT"/>
    <s v="Coal"/>
    <n v="16765"/>
    <n v="22.623999999999999"/>
    <n v="379291.36"/>
    <n v="4.45"/>
    <n v="18.100000000000001"/>
    <n v="303446.5"/>
    <x v="0"/>
  </r>
  <r>
    <n v="2016"/>
    <s v="BIT"/>
    <s v="Coal"/>
    <n v="90249"/>
    <n v="25.978000000000002"/>
    <n v="2344488.5220000003"/>
    <n v="2.88"/>
    <n v="7.6"/>
    <n v="685892.4"/>
    <x v="0"/>
  </r>
  <r>
    <n v="2016"/>
    <s v="BIT"/>
    <s v="Coal"/>
    <n v="8031"/>
    <n v="23.26"/>
    <n v="186801.06000000003"/>
    <n v="2.8"/>
    <n v="16.2"/>
    <n v="130102.2"/>
    <x v="0"/>
  </r>
  <r>
    <n v="2016"/>
    <s v="BIT"/>
    <s v="Coal"/>
    <n v="150039"/>
    <n v="25.923999999999999"/>
    <n v="3889611.0359999998"/>
    <n v="3.11"/>
    <n v="8.1999999999999993"/>
    <n v="1230319.7999999998"/>
    <x v="0"/>
  </r>
  <r>
    <n v="2016"/>
    <s v="BIT"/>
    <s v="Coal"/>
    <n v="10665"/>
    <n v="22.23"/>
    <n v="237082.95"/>
    <n v="2.37"/>
    <n v="19.399999999999999"/>
    <n v="206900.99999999997"/>
    <x v="0"/>
  </r>
  <r>
    <n v="2016"/>
    <s v="BIT"/>
    <s v="Coal"/>
    <n v="16290"/>
    <n v="21.7"/>
    <n v="353493"/>
    <n v="2.54"/>
    <n v="17.8"/>
    <n v="289962"/>
    <x v="0"/>
  </r>
  <r>
    <n v="2016"/>
    <s v="WC"/>
    <s v="Coal"/>
    <n v="1405"/>
    <n v="14.965999999999999"/>
    <n v="21027.23"/>
    <n v="1.77"/>
    <n v="36.6"/>
    <n v="51423"/>
    <x v="0"/>
  </r>
  <r>
    <n v="2016"/>
    <s v="BIT"/>
    <s v="Coal"/>
    <n v="14739"/>
    <n v="25.382000000000001"/>
    <n v="374105.29800000001"/>
    <n v="2.78"/>
    <n v="8.4"/>
    <n v="123807.6"/>
    <x v="0"/>
  </r>
  <r>
    <n v="2016"/>
    <s v="BIT"/>
    <s v="Coal"/>
    <n v="16961"/>
    <n v="23.966000000000001"/>
    <n v="406487.326"/>
    <n v="2.4300000000000002"/>
    <n v="14.1"/>
    <n v="239150.1"/>
    <x v="0"/>
  </r>
  <r>
    <n v="2016"/>
    <s v="BIT"/>
    <s v="Coal"/>
    <n v="2143"/>
    <n v="24.236000000000001"/>
    <n v="51937.748"/>
    <n v="2.88"/>
    <n v="16.7"/>
    <n v="35788.1"/>
    <x v="0"/>
  </r>
  <r>
    <n v="2016"/>
    <s v="BIT"/>
    <s v="Coal"/>
    <n v="6323"/>
    <n v="17.405999999999999"/>
    <n v="110058.13799999999"/>
    <n v="2.0499999999999998"/>
    <n v="27.9"/>
    <n v="176411.69999999998"/>
    <x v="0"/>
  </r>
  <r>
    <n v="2016"/>
    <s v="BIT"/>
    <s v="Coal"/>
    <n v="8799"/>
    <n v="23.11"/>
    <n v="203344.88999999998"/>
    <n v="2.81"/>
    <n v="18.899999999999999"/>
    <n v="166301.09999999998"/>
    <x v="0"/>
  </r>
  <r>
    <n v="2016"/>
    <s v="BIT"/>
    <s v="Coal"/>
    <n v="7007"/>
    <n v="23.914000000000001"/>
    <n v="167565.39800000002"/>
    <n v="1.93"/>
    <n v="15"/>
    <n v="105105"/>
    <x v="0"/>
  </r>
  <r>
    <n v="2016"/>
    <s v="WC"/>
    <s v="Coal"/>
    <n v="4379"/>
    <n v="17.37"/>
    <n v="76063.23000000001"/>
    <n v="2.0099999999999998"/>
    <n v="24.7"/>
    <n v="108161.3"/>
    <x v="0"/>
  </r>
  <r>
    <n v="2016"/>
    <s v="BIT"/>
    <s v="Coal"/>
    <n v="29305"/>
    <n v="25.852"/>
    <n v="757592.86"/>
    <n v="2.91"/>
    <n v="7.6"/>
    <n v="222718"/>
    <x v="0"/>
  </r>
  <r>
    <n v="2016"/>
    <s v="BIT"/>
    <s v="Coal"/>
    <n v="89971"/>
    <n v="25.995999999999999"/>
    <n v="2338886.1159999999"/>
    <n v="3.16"/>
    <n v="8.1"/>
    <n v="728765.1"/>
    <x v="0"/>
  </r>
  <r>
    <n v="2016"/>
    <s v="BIT"/>
    <s v="Coal"/>
    <n v="30338"/>
    <n v="25.984000000000002"/>
    <n v="788302.59200000006"/>
    <n v="2.84"/>
    <n v="7.6"/>
    <n v="230568.8"/>
    <x v="0"/>
  </r>
  <r>
    <n v="2016"/>
    <s v="BIT"/>
    <s v="Coal"/>
    <n v="17430"/>
    <n v="22.974"/>
    <n v="400436.82"/>
    <n v="2.97"/>
    <n v="8.1999999999999993"/>
    <n v="142926"/>
    <x v="0"/>
  </r>
  <r>
    <n v="2016"/>
    <s v="BIT"/>
    <s v="Coal"/>
    <n v="2269"/>
    <n v="22.545999999999999"/>
    <n v="51156.873999999996"/>
    <n v="3.27"/>
    <n v="9.1999999999999993"/>
    <n v="20874.8"/>
    <x v="0"/>
  </r>
  <r>
    <n v="2016"/>
    <s v="SUB"/>
    <s v="Coal"/>
    <n v="243"/>
    <n v="17.852"/>
    <n v="4338.0360000000001"/>
    <n v="0.2"/>
    <n v="5.25"/>
    <n v="1275.75"/>
    <x v="0"/>
  </r>
  <r>
    <n v="2016"/>
    <s v="SUB"/>
    <s v="Coal"/>
    <n v="16568"/>
    <n v="17.824000000000002"/>
    <n v="295308.03200000001"/>
    <n v="0.23"/>
    <n v="5.18"/>
    <n v="85822.239999999991"/>
    <x v="0"/>
  </r>
  <r>
    <n v="2016"/>
    <s v="SUB"/>
    <s v="Coal"/>
    <n v="16468"/>
    <n v="17.507999999999999"/>
    <n v="288321.74400000001"/>
    <n v="0.2"/>
    <n v="4.8499999999999996"/>
    <n v="79869.799999999988"/>
    <x v="0"/>
  </r>
  <r>
    <n v="2016"/>
    <s v="SUB"/>
    <s v="Coal"/>
    <n v="249023"/>
    <n v="17.314"/>
    <n v="4311584.2220000001"/>
    <n v="0.22"/>
    <n v="4.6900000000000004"/>
    <n v="1167917.8700000001"/>
    <x v="0"/>
  </r>
  <r>
    <n v="2016"/>
    <s v="SUB"/>
    <s v="Coal"/>
    <n v="15907"/>
    <n v="17.614000000000001"/>
    <n v="280185.89799999999"/>
    <n v="0.31"/>
    <n v="5.6"/>
    <n v="89079.2"/>
    <x v="0"/>
  </r>
  <r>
    <n v="2016"/>
    <s v="BIT"/>
    <s v="Coal"/>
    <n v="3322"/>
    <n v="25"/>
    <n v="83050"/>
    <n v="0.71"/>
    <n v="5.2"/>
    <n v="17274.400000000001"/>
    <x v="0"/>
  </r>
  <r>
    <n v="2016"/>
    <s v="BIT"/>
    <s v="Coal"/>
    <n v="24574"/>
    <n v="25.93"/>
    <n v="637203.81999999995"/>
    <n v="2.75"/>
    <n v="7.7"/>
    <n v="189219.80000000002"/>
    <x v="0"/>
  </r>
  <r>
    <n v="2016"/>
    <s v="BIT"/>
    <s v="Coal"/>
    <n v="13757"/>
    <n v="27.7"/>
    <n v="381068.89999999997"/>
    <n v="0.71"/>
    <n v="5.3"/>
    <n v="72912.099999999991"/>
    <x v="0"/>
  </r>
  <r>
    <n v="2016"/>
    <s v="BIT"/>
    <s v="Coal"/>
    <n v="10254"/>
    <n v="25.94"/>
    <n v="265988.76"/>
    <n v="2.64"/>
    <n v="8"/>
    <n v="82032"/>
    <x v="0"/>
  </r>
  <r>
    <n v="2016"/>
    <s v="WC"/>
    <s v="Coal"/>
    <n v="5874"/>
    <n v="8.75"/>
    <n v="51397.5"/>
    <n v="2.0699999999999998"/>
    <n v="53.1"/>
    <n v="311909.40000000002"/>
    <x v="0"/>
  </r>
  <r>
    <n v="2016"/>
    <s v="WC"/>
    <s v="Coal"/>
    <n v="6380"/>
    <n v="17.350000000000001"/>
    <n v="110693.00000000001"/>
    <n v="3.32"/>
    <n v="23.6"/>
    <n v="150568"/>
    <x v="0"/>
  </r>
  <r>
    <n v="2016"/>
    <s v="WC"/>
    <s v="Coal"/>
    <n v="10528"/>
    <n v="16.77"/>
    <n v="176554.56"/>
    <n v="2.5099999999999998"/>
    <n v="33.799999999999997"/>
    <n v="355846.39999999997"/>
    <x v="0"/>
  </r>
  <r>
    <n v="2016"/>
    <s v="WC"/>
    <s v="Coal"/>
    <n v="5340"/>
    <n v="9.14"/>
    <n v="48807.600000000006"/>
    <n v="2.63"/>
    <n v="54.8"/>
    <n v="292632"/>
    <x v="0"/>
  </r>
  <r>
    <n v="2016"/>
    <s v="WC"/>
    <s v="Coal"/>
    <n v="920"/>
    <n v="15"/>
    <n v="13800"/>
    <n v="2.6"/>
    <n v="40"/>
    <n v="36800"/>
    <x v="0"/>
  </r>
  <r>
    <n v="2016"/>
    <s v="WC"/>
    <s v="Coal"/>
    <n v="3957"/>
    <n v="15.82"/>
    <n v="62599.74"/>
    <n v="1.75"/>
    <n v="27.1"/>
    <n v="107234.70000000001"/>
    <x v="0"/>
  </r>
  <r>
    <n v="2016"/>
    <s v="SUB"/>
    <s v="Coal"/>
    <n v="13890"/>
    <n v="17.37"/>
    <n v="241269.30000000002"/>
    <n v="0.26"/>
    <n v="5.2"/>
    <n v="72228"/>
    <x v="0"/>
  </r>
  <r>
    <n v="2016"/>
    <s v="BIT"/>
    <s v="Coal"/>
    <n v="13533"/>
    <n v="22.4"/>
    <n v="303139.19999999995"/>
    <n v="0.5"/>
    <n v="10.4"/>
    <n v="140743.20000000001"/>
    <x v="0"/>
  </r>
  <r>
    <n v="2016"/>
    <s v="BIT"/>
    <s v="Coal"/>
    <n v="11297"/>
    <n v="21.58"/>
    <n v="243789.25999999998"/>
    <n v="1.17"/>
    <n v="19.399999999999999"/>
    <n v="219161.8"/>
    <x v="0"/>
  </r>
  <r>
    <n v="2016"/>
    <s v="SUB"/>
    <s v="Coal"/>
    <n v="11245"/>
    <n v="17.37"/>
    <n v="195325.65000000002"/>
    <n v="0.26"/>
    <n v="5.2"/>
    <n v="58474"/>
    <x v="0"/>
  </r>
  <r>
    <n v="2016"/>
    <s v="BIT"/>
    <s v="Coal"/>
    <n v="7527"/>
    <n v="24.8"/>
    <n v="186669.6"/>
    <n v="0.74"/>
    <n v="7.9"/>
    <n v="59463.3"/>
    <x v="0"/>
  </r>
  <r>
    <n v="2016"/>
    <s v="BIT"/>
    <s v="Coal"/>
    <n v="23247"/>
    <n v="25.97"/>
    <n v="603724.59"/>
    <n v="2.5299999999999998"/>
    <n v="7.6"/>
    <n v="176677.19999999998"/>
    <x v="0"/>
  </r>
  <r>
    <n v="2016"/>
    <s v="BIT"/>
    <s v="Coal"/>
    <n v="9839"/>
    <n v="27.93"/>
    <n v="274803.27"/>
    <n v="0.77"/>
    <n v="5.3"/>
    <n v="52146.7"/>
    <x v="0"/>
  </r>
  <r>
    <n v="2016"/>
    <s v="SUB"/>
    <s v="Coal"/>
    <n v="68661"/>
    <n v="16.95"/>
    <n v="1163803.95"/>
    <n v="0.36"/>
    <n v="4.8"/>
    <n v="329572.8"/>
    <x v="0"/>
  </r>
  <r>
    <n v="2016"/>
    <s v="BIT"/>
    <s v="Coal"/>
    <n v="33794"/>
    <n v="19.78"/>
    <n v="668445.32000000007"/>
    <n v="1.67"/>
    <n v="29"/>
    <n v="980026"/>
    <x v="0"/>
  </r>
  <r>
    <n v="2016"/>
    <s v="BIT"/>
    <s v="Coal"/>
    <n v="1515"/>
    <n v="14.46"/>
    <n v="21906.9"/>
    <n v="1.5"/>
    <n v="44.5"/>
    <n v="67417.5"/>
    <x v="0"/>
  </r>
  <r>
    <n v="2016"/>
    <s v="BIT"/>
    <s v="Coal"/>
    <n v="3296"/>
    <n v="17.97"/>
    <n v="59229.119999999995"/>
    <n v="1.25"/>
    <n v="32.5"/>
    <n v="107120"/>
    <x v="0"/>
  </r>
  <r>
    <n v="2016"/>
    <s v="BIT"/>
    <s v="Coal"/>
    <n v="462"/>
    <n v="24.18"/>
    <n v="11171.16"/>
    <n v="1.1599999999999999"/>
    <n v="16.8"/>
    <n v="7761.6"/>
    <x v="0"/>
  </r>
  <r>
    <n v="2016"/>
    <s v="SUB"/>
    <s v="Coal"/>
    <n v="61840"/>
    <n v="19.489999999999998"/>
    <n v="1205261.5999999999"/>
    <n v="0.12"/>
    <n v="3.3"/>
    <n v="204072"/>
    <x v="0"/>
  </r>
  <r>
    <n v="2016"/>
    <s v="BIT"/>
    <s v="Coal"/>
    <n v="17601"/>
    <n v="22.15"/>
    <n v="389862.14999999997"/>
    <n v="1.23"/>
    <n v="22.6"/>
    <n v="397782.60000000003"/>
    <x v="0"/>
  </r>
  <r>
    <n v="2016"/>
    <s v="BIT"/>
    <s v="Coal"/>
    <n v="1868"/>
    <n v="22.05"/>
    <n v="41189.4"/>
    <n v="1.39"/>
    <n v="21.8"/>
    <n v="40722.400000000001"/>
    <x v="0"/>
  </r>
  <r>
    <n v="2016"/>
    <s v="BIT"/>
    <s v="Coal"/>
    <n v="4535"/>
    <n v="22.38"/>
    <n v="101493.29999999999"/>
    <n v="1.77"/>
    <n v="20.5"/>
    <n v="92967.5"/>
    <x v="0"/>
  </r>
  <r>
    <n v="2016"/>
    <s v="BIT"/>
    <s v="Coal"/>
    <n v="16007"/>
    <n v="22.64"/>
    <n v="362398.48"/>
    <n v="1.76"/>
    <n v="19.8"/>
    <n v="316938.60000000003"/>
    <x v="0"/>
  </r>
  <r>
    <n v="2016"/>
    <s v="BIT"/>
    <s v="Coal"/>
    <n v="65474"/>
    <n v="23"/>
    <n v="1505902"/>
    <n v="0.53"/>
    <n v="10.199999999999999"/>
    <n v="667834.79999999993"/>
    <x v="0"/>
  </r>
  <r>
    <n v="2016"/>
    <s v="BIT"/>
    <s v="Coal"/>
    <n v="22690"/>
    <n v="21.8"/>
    <n v="494642"/>
    <n v="3.4"/>
    <n v="7.5"/>
    <n v="170175"/>
    <x v="0"/>
  </r>
  <r>
    <n v="2016"/>
    <s v="SUB"/>
    <s v="Coal"/>
    <n v="82298"/>
    <n v="17.5"/>
    <n v="1440215"/>
    <n v="0.18"/>
    <n v="4.4000000000000004"/>
    <n v="362111.2"/>
    <x v="0"/>
  </r>
  <r>
    <n v="2016"/>
    <s v="BIT"/>
    <s v="Coal"/>
    <n v="97005"/>
    <n v="21.7"/>
    <n v="2105008.5"/>
    <n v="3.7"/>
    <n v="8.5"/>
    <n v="824542.5"/>
    <x v="0"/>
  </r>
  <r>
    <n v="2016"/>
    <s v="BIT"/>
    <s v="Coal"/>
    <n v="8763"/>
    <n v="21.7"/>
    <n v="190157.1"/>
    <n v="3.7"/>
    <n v="8.5"/>
    <n v="74485.5"/>
    <x v="0"/>
  </r>
  <r>
    <n v="2016"/>
    <s v="SUB"/>
    <s v="Coal"/>
    <n v="64628"/>
    <n v="17.399999999999999"/>
    <n v="1124527.2"/>
    <n v="0.8"/>
    <n v="6.5"/>
    <n v="420082"/>
    <x v="0"/>
  </r>
  <r>
    <n v="2016"/>
    <s v="SUB"/>
    <s v="Coal"/>
    <n v="1119"/>
    <n v="17.7"/>
    <n v="19806.3"/>
    <n v="1.7"/>
    <n v="22"/>
    <n v="24618"/>
    <x v="0"/>
  </r>
  <r>
    <n v="2016"/>
    <s v="BIT"/>
    <s v="Coal"/>
    <n v="5198"/>
    <n v="22.23"/>
    <n v="115551.54000000001"/>
    <n v="2.17"/>
    <n v="19"/>
    <n v="98762"/>
    <x v="0"/>
  </r>
  <r>
    <n v="2016"/>
    <s v="BIT"/>
    <s v="Coal"/>
    <n v="9961"/>
    <n v="21.74"/>
    <n v="216552.13999999998"/>
    <n v="1.46"/>
    <n v="21.7"/>
    <n v="216153.69999999998"/>
    <x v="0"/>
  </r>
  <r>
    <n v="2016"/>
    <s v="BIT"/>
    <s v="Coal"/>
    <n v="3574"/>
    <n v="20.07"/>
    <n v="71730.180000000008"/>
    <n v="1.65"/>
    <n v="25.4"/>
    <n v="90779.599999999991"/>
    <x v="0"/>
  </r>
  <r>
    <n v="2016"/>
    <s v="BIT"/>
    <s v="Coal"/>
    <n v="1246"/>
    <n v="26.41"/>
    <n v="32906.86"/>
    <n v="0.84"/>
    <n v="13"/>
    <n v="16198"/>
    <x v="0"/>
  </r>
  <r>
    <n v="2016"/>
    <s v="BIT"/>
    <s v="Coal"/>
    <n v="1279"/>
    <n v="25.24"/>
    <n v="32281.96"/>
    <n v="0.79"/>
    <n v="8.3000000000000007"/>
    <n v="10615.7"/>
    <x v="0"/>
  </r>
  <r>
    <n v="2016"/>
    <s v="BIT"/>
    <s v="Coal"/>
    <n v="18385"/>
    <n v="26.51"/>
    <n v="487386.35000000003"/>
    <n v="0.9"/>
    <n v="6.4"/>
    <n v="117664"/>
    <x v="0"/>
  </r>
  <r>
    <n v="2016"/>
    <s v="BIT"/>
    <s v="Coal"/>
    <n v="12835"/>
    <n v="26.74"/>
    <n v="343207.89999999997"/>
    <n v="0.78"/>
    <n v="8.5"/>
    <n v="109097.5"/>
    <x v="0"/>
  </r>
  <r>
    <n v="2016"/>
    <s v="BIT"/>
    <s v="Coal"/>
    <n v="20189"/>
    <n v="27.1"/>
    <n v="547121.9"/>
    <n v="0.7"/>
    <n v="5.7"/>
    <n v="115077.3"/>
    <x v="0"/>
  </r>
  <r>
    <n v="2016"/>
    <s v="BIT"/>
    <s v="Coal"/>
    <n v="8883"/>
    <n v="25.83"/>
    <n v="229447.88999999998"/>
    <n v="0.75"/>
    <n v="7.9"/>
    <n v="70175.7"/>
    <x v="0"/>
  </r>
  <r>
    <n v="2016"/>
    <s v="BIT"/>
    <s v="Coal"/>
    <n v="6977"/>
    <n v="26.42"/>
    <n v="184332.34000000003"/>
    <n v="0.95"/>
    <n v="8.6999999999999993"/>
    <n v="60699.899999999994"/>
    <x v="0"/>
  </r>
  <r>
    <n v="2016"/>
    <s v="BIT"/>
    <s v="Coal"/>
    <n v="7535"/>
    <n v="24.8"/>
    <n v="186868"/>
    <n v="0.73"/>
    <n v="5.5"/>
    <n v="41442.5"/>
    <x v="0"/>
  </r>
  <r>
    <n v="2016"/>
    <s v="BIT"/>
    <s v="Coal"/>
    <n v="17760"/>
    <n v="20.6"/>
    <n v="365856"/>
    <n v="0.45"/>
    <n v="5.9"/>
    <n v="104784"/>
    <x v="0"/>
  </r>
  <r>
    <n v="2016"/>
    <s v="BIT"/>
    <s v="Coal"/>
    <n v="16839"/>
    <n v="25.45"/>
    <n v="428552.55"/>
    <n v="2.82"/>
    <n v="7.3"/>
    <n v="122924.7"/>
    <x v="0"/>
  </r>
  <r>
    <n v="2016"/>
    <s v="BIT"/>
    <s v="Coal"/>
    <n v="25281"/>
    <n v="26"/>
    <n v="657306"/>
    <n v="0.64"/>
    <n v="7.1"/>
    <n v="179495.09999999998"/>
    <x v="0"/>
  </r>
  <r>
    <n v="2016"/>
    <s v="BIT"/>
    <s v="Coal"/>
    <n v="7024"/>
    <n v="22.67"/>
    <n v="159234.08000000002"/>
    <n v="3.15"/>
    <n v="8.8000000000000007"/>
    <n v="61811.200000000004"/>
    <x v="0"/>
  </r>
  <r>
    <n v="2016"/>
    <s v="BIT"/>
    <s v="Coal"/>
    <n v="12819"/>
    <n v="24.6"/>
    <n v="315347.40000000002"/>
    <n v="0.99"/>
    <n v="8.4"/>
    <n v="107679.6"/>
    <x v="0"/>
  </r>
  <r>
    <n v="2016"/>
    <s v="BIT"/>
    <s v="Coal"/>
    <n v="30748"/>
    <n v="24.024999999999999"/>
    <n v="738720.7"/>
    <n v="0.69"/>
    <n v="13.6"/>
    <n v="418172.8"/>
    <x v="0"/>
  </r>
  <r>
    <n v="2016"/>
    <s v="BIT"/>
    <s v="Coal"/>
    <n v="10608"/>
    <n v="23.981999999999999"/>
    <n v="254401.05599999998"/>
    <n v="0.76"/>
    <n v="14.4"/>
    <n v="152755.20000000001"/>
    <x v="0"/>
  </r>
  <r>
    <n v="2016"/>
    <s v="BIT"/>
    <s v="Coal"/>
    <n v="22294"/>
    <n v="25.82"/>
    <n v="575631.07999999996"/>
    <n v="0.77"/>
    <n v="8"/>
    <n v="178352"/>
    <x v="0"/>
  </r>
  <r>
    <n v="2016"/>
    <s v="BIT"/>
    <s v="Coal"/>
    <n v="6742"/>
    <n v="24.68"/>
    <n v="166392.56"/>
    <n v="1.2"/>
    <n v="11.1"/>
    <n v="74836.2"/>
    <x v="0"/>
  </r>
  <r>
    <n v="2016"/>
    <s v="BIT"/>
    <s v="Coal"/>
    <n v="6649"/>
    <n v="24.58"/>
    <n v="163432.41999999998"/>
    <n v="1.1000000000000001"/>
    <n v="9.9"/>
    <n v="65825.100000000006"/>
    <x v="0"/>
  </r>
  <r>
    <n v="2016"/>
    <s v="BIT"/>
    <s v="Coal"/>
    <n v="6860"/>
    <n v="24"/>
    <n v="164640"/>
    <n v="0.64"/>
    <n v="8.1"/>
    <n v="55566"/>
    <x v="0"/>
  </r>
  <r>
    <n v="2016"/>
    <s v="BIT"/>
    <s v="Coal"/>
    <n v="11794"/>
    <n v="24.31"/>
    <n v="286712.14"/>
    <n v="0.83"/>
    <n v="11"/>
    <n v="129734"/>
    <x v="0"/>
  </r>
  <r>
    <n v="2016"/>
    <s v="BIT"/>
    <s v="Coal"/>
    <n v="11815"/>
    <n v="24.29"/>
    <n v="286986.34999999998"/>
    <n v="0.77"/>
    <n v="10.6"/>
    <n v="125239"/>
    <x v="0"/>
  </r>
  <r>
    <n v="2016"/>
    <s v="BIT"/>
    <s v="Coal"/>
    <n v="764"/>
    <n v="26.36"/>
    <n v="20139.04"/>
    <n v="1.5"/>
    <n v="10.9"/>
    <n v="8327.6"/>
    <x v="0"/>
  </r>
  <r>
    <n v="2016"/>
    <s v="BIT"/>
    <s v="Coal"/>
    <n v="1539"/>
    <n v="25.23"/>
    <n v="38828.97"/>
    <n v="2.5"/>
    <n v="9.8000000000000007"/>
    <n v="15082.2"/>
    <x v="0"/>
  </r>
  <r>
    <n v="2016"/>
    <s v="BIT"/>
    <s v="Coal"/>
    <n v="3784"/>
    <n v="23.19"/>
    <n v="87750.96"/>
    <n v="1.6"/>
    <n v="11.7"/>
    <n v="44272.799999999996"/>
    <x v="0"/>
  </r>
  <r>
    <n v="2016"/>
    <s v="LIG"/>
    <s v="Coal"/>
    <n v="183491"/>
    <n v="10.62"/>
    <n v="1948674.42"/>
    <n v="0.43"/>
    <n v="13.6"/>
    <n v="2495477.6"/>
    <x v="1"/>
  </r>
  <r>
    <n v="2016"/>
    <s v="BIT"/>
    <s v="Coal"/>
    <n v="486440"/>
    <n v="16.66"/>
    <n v="8104090.4000000004"/>
    <n v="3.87"/>
    <n v="28.1"/>
    <n v="13668964"/>
    <x v="0"/>
  </r>
  <r>
    <n v="2016"/>
    <s v="BIT"/>
    <s v="Coal"/>
    <n v="62583"/>
    <n v="25.95"/>
    <n v="1624028.8499999999"/>
    <n v="2.69"/>
    <n v="7.6"/>
    <n v="475630.8"/>
    <x v="0"/>
  </r>
  <r>
    <n v="2016"/>
    <s v="BIT"/>
    <s v="Coal"/>
    <n v="15428"/>
    <n v="25.73"/>
    <n v="396962.44"/>
    <n v="3.06"/>
    <n v="8.4"/>
    <n v="129595.20000000001"/>
    <x v="0"/>
  </r>
  <r>
    <n v="2016"/>
    <s v="SUB"/>
    <s v="Coal"/>
    <n v="125144"/>
    <n v="17.53"/>
    <n v="2193774.3200000003"/>
    <n v="0.2"/>
    <n v="4.5999999999999996"/>
    <n v="575662.39999999991"/>
    <x v="0"/>
  </r>
  <r>
    <n v="2016"/>
    <s v="BIT"/>
    <s v="Coal"/>
    <n v="17109"/>
    <n v="23.33"/>
    <n v="399152.97"/>
    <n v="0.52"/>
    <n v="9.8000000000000007"/>
    <n v="167668.20000000001"/>
    <x v="0"/>
  </r>
  <r>
    <n v="2016"/>
    <s v="SUB"/>
    <s v="Coal"/>
    <n v="44286"/>
    <n v="17.696000000000002"/>
    <n v="783685.0560000001"/>
    <n v="0.34"/>
    <n v="5.3"/>
    <n v="234715.8"/>
    <x v="0"/>
  </r>
  <r>
    <n v="2016"/>
    <s v="SUB"/>
    <s v="Coal"/>
    <n v="47795"/>
    <n v="16.100000000000001"/>
    <n v="769499.50000000012"/>
    <n v="0.49"/>
    <n v="6.6"/>
    <n v="315447"/>
    <x v="0"/>
  </r>
  <r>
    <n v="2016"/>
    <s v="SUB"/>
    <s v="Coal"/>
    <n v="165449"/>
    <n v="17.71"/>
    <n v="2930101.79"/>
    <n v="0.24"/>
    <n v="5.6"/>
    <n v="926514.39999999991"/>
    <x v="0"/>
  </r>
  <r>
    <n v="2016"/>
    <s v="SUB"/>
    <s v="Coal"/>
    <n v="49118"/>
    <n v="17.71"/>
    <n v="869879.78"/>
    <n v="0.33"/>
    <n v="5"/>
    <n v="245590"/>
    <x v="0"/>
  </r>
  <r>
    <n v="2016"/>
    <s v="SUB"/>
    <s v="Coal"/>
    <n v="98710"/>
    <n v="17.917999999999999"/>
    <n v="1768685.78"/>
    <n v="0.25"/>
    <n v="4.8499999999999996"/>
    <n v="478743.49999999994"/>
    <x v="0"/>
  </r>
  <r>
    <n v="2016"/>
    <s v="SUB"/>
    <s v="Coal"/>
    <n v="16677"/>
    <n v="17.795999999999999"/>
    <n v="296783.89199999999"/>
    <n v="0.2"/>
    <n v="4.82"/>
    <n v="80383.14"/>
    <x v="0"/>
  </r>
  <r>
    <n v="2016"/>
    <s v="SUB"/>
    <s v="Coal"/>
    <n v="16767"/>
    <n v="17.507999999999999"/>
    <n v="293556.636"/>
    <n v="0.32"/>
    <n v="5.34"/>
    <n v="89535.78"/>
    <x v="0"/>
  </r>
  <r>
    <n v="2016"/>
    <s v="SUB"/>
    <s v="Coal"/>
    <n v="189395"/>
    <n v="15.882"/>
    <n v="3007971.39"/>
    <n v="0.34"/>
    <n v="5.7"/>
    <n v="1079551.5"/>
    <x v="0"/>
  </r>
  <r>
    <n v="2016"/>
    <s v="SUB"/>
    <s v="Coal"/>
    <n v="241640"/>
    <n v="17.43"/>
    <n v="4211785.2"/>
    <n v="0.21"/>
    <n v="4.5999999999999996"/>
    <n v="1111544"/>
    <x v="0"/>
  </r>
  <r>
    <n v="2016"/>
    <s v="SUB"/>
    <s v="Coal"/>
    <n v="18059"/>
    <n v="17.79"/>
    <n v="321269.61"/>
    <n v="0.25"/>
    <n v="5.2"/>
    <n v="93906.8"/>
    <x v="0"/>
  </r>
  <r>
    <n v="2016"/>
    <s v="BIT"/>
    <s v="Coal"/>
    <n v="120183"/>
    <n v="21.9"/>
    <n v="2632007.6999999997"/>
    <n v="3.08"/>
    <n v="20.3"/>
    <n v="2439714.9"/>
    <x v="0"/>
  </r>
  <r>
    <n v="2016"/>
    <s v="LIG"/>
    <s v="Coal"/>
    <n v="15011"/>
    <n v="14.5"/>
    <n v="217659.5"/>
    <n v="0.65"/>
    <n v="9"/>
    <n v="135099"/>
    <x v="1"/>
  </r>
  <r>
    <n v="2016"/>
    <s v="BIT"/>
    <s v="Coal"/>
    <n v="87880"/>
    <n v="21.564"/>
    <n v="1895044.32"/>
    <n v="0.52"/>
    <n v="6.6"/>
    <n v="580008"/>
    <x v="0"/>
  </r>
  <r>
    <n v="2016"/>
    <s v="BIT"/>
    <s v="Coal"/>
    <n v="118464"/>
    <n v="24.48"/>
    <n v="2899998.7200000002"/>
    <n v="1.18"/>
    <n v="14"/>
    <n v="1658496"/>
    <x v="0"/>
  </r>
  <r>
    <n v="2016"/>
    <s v="BIT"/>
    <s v="Coal"/>
    <n v="84921"/>
    <n v="23.838000000000001"/>
    <n v="2024346.7980000002"/>
    <n v="1.26"/>
    <n v="15"/>
    <n v="1273815"/>
    <x v="0"/>
  </r>
  <r>
    <n v="2016"/>
    <s v="BIT"/>
    <s v="Coal"/>
    <n v="29311"/>
    <n v="23.268000000000001"/>
    <n v="682008.348"/>
    <n v="1.37"/>
    <n v="7.1"/>
    <n v="208108.09999999998"/>
    <x v="0"/>
  </r>
  <r>
    <n v="2016"/>
    <s v="BIT"/>
    <s v="Coal"/>
    <n v="21024"/>
    <n v="23.166"/>
    <n v="487041.984"/>
    <n v="1.4"/>
    <n v="7.1"/>
    <n v="149270.39999999999"/>
    <x v="0"/>
  </r>
  <r>
    <n v="2016"/>
    <s v="BIT"/>
    <s v="Coal"/>
    <n v="20986"/>
    <n v="25.998000000000001"/>
    <n v="545594.02800000005"/>
    <n v="1.43"/>
    <n v="4"/>
    <n v="83944"/>
    <x v="0"/>
  </r>
  <r>
    <n v="2016"/>
    <s v="LIG"/>
    <s v="Coal"/>
    <n v="197165"/>
    <n v="13.67"/>
    <n v="2695245.55"/>
    <n v="0.5"/>
    <n v="14.7"/>
    <n v="2898325.5"/>
    <x v="1"/>
  </r>
  <r>
    <n v="2016"/>
    <s v="LIG"/>
    <s v="Coal"/>
    <n v="72693"/>
    <n v="13.9"/>
    <n v="1010432.7000000001"/>
    <n v="0.69"/>
    <n v="15"/>
    <n v="1090395"/>
    <x v="1"/>
  </r>
  <r>
    <n v="2016"/>
    <s v="LIG"/>
    <s v="Coal"/>
    <n v="5219"/>
    <n v="14.95"/>
    <n v="78024.05"/>
    <n v="0.5"/>
    <n v="14.7"/>
    <n v="76719.3"/>
    <x v="1"/>
  </r>
  <r>
    <n v="2016"/>
    <s v="BIT"/>
    <s v="Coal"/>
    <n v="6166"/>
    <n v="23.164000000000001"/>
    <n v="142829.22400000002"/>
    <n v="1.32"/>
    <n v="7.1"/>
    <n v="43778.6"/>
    <x v="0"/>
  </r>
  <r>
    <n v="2016"/>
    <s v="BIT"/>
    <s v="Coal"/>
    <n v="9348"/>
    <n v="23.7"/>
    <n v="221547.6"/>
    <n v="2.66"/>
    <n v="9.6"/>
    <n v="89740.800000000003"/>
    <x v="0"/>
  </r>
  <r>
    <n v="2016"/>
    <s v="SUB"/>
    <s v="Coal"/>
    <n v="17787"/>
    <n v="16.47"/>
    <n v="292951.88999999996"/>
    <n v="0.23"/>
    <n v="5.2"/>
    <n v="92492.400000000009"/>
    <x v="0"/>
  </r>
  <r>
    <n v="2016"/>
    <s v="SUB"/>
    <s v="Coal"/>
    <n v="41315"/>
    <n v="18.54"/>
    <n v="765980.1"/>
    <n v="1.03"/>
    <n v="14.3"/>
    <n v="590804.5"/>
    <x v="0"/>
  </r>
  <r>
    <n v="2016"/>
    <s v="SUB"/>
    <s v="Coal"/>
    <n v="30377"/>
    <n v="16.91"/>
    <n v="513675.07"/>
    <n v="0.73"/>
    <n v="21.3"/>
    <n v="647030.1"/>
    <x v="0"/>
  </r>
  <r>
    <n v="2016"/>
    <s v="SUB"/>
    <s v="Coal"/>
    <n v="89314"/>
    <n v="17.667000000000002"/>
    <n v="1577910.4380000001"/>
    <n v="0.34"/>
    <n v="5.7"/>
    <n v="509089.8"/>
    <x v="0"/>
  </r>
  <r>
    <n v="2016"/>
    <s v="SUB"/>
    <s v="Coal"/>
    <n v="196551"/>
    <n v="18.260000000000002"/>
    <n v="3589021.2600000002"/>
    <n v="1.04"/>
    <n v="16.5"/>
    <n v="3243091.5"/>
    <x v="0"/>
  </r>
  <r>
    <n v="2016"/>
    <s v="SUB"/>
    <s v="Coal"/>
    <n v="59932"/>
    <n v="17.376000000000001"/>
    <n v="1041378.432"/>
    <n v="0.19"/>
    <n v="4.62"/>
    <n v="276885.84000000003"/>
    <x v="0"/>
  </r>
  <r>
    <n v="2016"/>
    <s v="SUB"/>
    <s v="Coal"/>
    <n v="14502"/>
    <n v="17.466000000000001"/>
    <n v="253291.93200000003"/>
    <n v="0.18"/>
    <n v="4.4000000000000004"/>
    <n v="63808.800000000003"/>
    <x v="0"/>
  </r>
  <r>
    <n v="2016"/>
    <s v="SUB"/>
    <s v="Coal"/>
    <n v="44593"/>
    <n v="17.303999999999998"/>
    <n v="771637.27199999988"/>
    <n v="0.19"/>
    <n v="4.7699999999999996"/>
    <n v="212708.61"/>
    <x v="0"/>
  </r>
  <r>
    <n v="2016"/>
    <s v="SUB"/>
    <s v="Coal"/>
    <n v="89701"/>
    <n v="17.463999999999999"/>
    <n v="1566538.264"/>
    <n v="0.19"/>
    <n v="4.47"/>
    <n v="400963.47"/>
    <x v="0"/>
  </r>
  <r>
    <n v="2016"/>
    <s v="BIT"/>
    <s v="Coal"/>
    <n v="164918"/>
    <n v="25.76"/>
    <n v="4248287.6800000006"/>
    <n v="2.36"/>
    <n v="8.3000000000000007"/>
    <n v="1368819.4000000001"/>
    <x v="0"/>
  </r>
  <r>
    <n v="2016"/>
    <s v="BIT"/>
    <s v="Coal"/>
    <n v="87104"/>
    <n v="23.95"/>
    <n v="2086140.8"/>
    <n v="2.67"/>
    <n v="7.9"/>
    <n v="688121.6"/>
    <x v="0"/>
  </r>
  <r>
    <n v="2016"/>
    <s v="BIT"/>
    <s v="Coal"/>
    <n v="70238"/>
    <n v="25.15"/>
    <n v="1766485.7"/>
    <n v="3.22"/>
    <n v="6.8"/>
    <n v="477618.39999999997"/>
    <x v="0"/>
  </r>
  <r>
    <n v="2016"/>
    <s v="BIT"/>
    <s v="Coal"/>
    <n v="173412"/>
    <n v="24.81"/>
    <n v="4302351.72"/>
    <n v="3.21"/>
    <n v="7.8"/>
    <n v="1352613.5999999999"/>
    <x v="0"/>
  </r>
  <r>
    <n v="2016"/>
    <s v="BIT"/>
    <s v="Coal"/>
    <n v="20330"/>
    <n v="23.97"/>
    <n v="487310.1"/>
    <n v="2.99"/>
    <n v="8"/>
    <n v="162640"/>
    <x v="0"/>
  </r>
  <r>
    <n v="2016"/>
    <s v="BIT"/>
    <s v="Coal"/>
    <n v="53641"/>
    <n v="22.116"/>
    <n v="1186324.3559999999"/>
    <n v="0.48"/>
    <n v="11.9"/>
    <n v="638327.9"/>
    <x v="0"/>
  </r>
  <r>
    <n v="2016"/>
    <s v="SUB"/>
    <s v="Coal"/>
    <n v="14171"/>
    <n v="17.494"/>
    <n v="247907.47399999999"/>
    <n v="0.19"/>
    <n v="4.5999999999999996"/>
    <n v="65186.6"/>
    <x v="0"/>
  </r>
  <r>
    <n v="2016"/>
    <s v="SUB"/>
    <s v="Coal"/>
    <n v="13973"/>
    <n v="18.454000000000001"/>
    <n v="257857.742"/>
    <n v="1.1000000000000001"/>
    <n v="15.3"/>
    <n v="213786.90000000002"/>
    <x v="0"/>
  </r>
  <r>
    <n v="2016"/>
    <s v="SUB"/>
    <s v="Coal"/>
    <n v="609"/>
    <n v="16.57"/>
    <n v="10091.130000000001"/>
    <n v="0.34"/>
    <n v="5.5"/>
    <n v="3349.5"/>
    <x v="0"/>
  </r>
  <r>
    <n v="2016"/>
    <s v="BIT"/>
    <s v="Coal"/>
    <n v="26785"/>
    <n v="21.951000000000001"/>
    <n v="587957.53500000003"/>
    <n v="0.77"/>
    <n v="9.1999999999999993"/>
    <n v="246421.99999999997"/>
    <x v="0"/>
  </r>
  <r>
    <n v="2016"/>
    <s v="BIT"/>
    <s v="Coal"/>
    <n v="251529"/>
    <n v="21.698"/>
    <n v="5457676.2420000006"/>
    <n v="0.54"/>
    <n v="12.3"/>
    <n v="3093806.7"/>
    <x v="0"/>
  </r>
  <r>
    <n v="2016"/>
    <s v="SUB"/>
    <s v="Coal"/>
    <n v="122"/>
    <n v="18"/>
    <n v="2196"/>
    <n v="0.37"/>
    <n v="4.9000000000000004"/>
    <n v="597.80000000000007"/>
    <x v="0"/>
  </r>
  <r>
    <n v="2016"/>
    <s v="LIG"/>
    <s v="Coal"/>
    <n v="345199"/>
    <n v="13.63"/>
    <n v="4705062.37"/>
    <n v="1.06"/>
    <n v="16"/>
    <n v="5523184"/>
    <x v="1"/>
  </r>
  <r>
    <n v="2016"/>
    <s v="SUB"/>
    <s v="Coal"/>
    <n v="122"/>
    <n v="17.940000000000001"/>
    <n v="2188.6800000000003"/>
    <n v="0.28000000000000003"/>
    <n v="4.5999999999999996"/>
    <n v="561.19999999999993"/>
    <x v="0"/>
  </r>
  <r>
    <n v="2016"/>
    <s v="SUB"/>
    <s v="Coal"/>
    <n v="32813"/>
    <n v="16.78"/>
    <n v="550602.14"/>
    <n v="0.35"/>
    <n v="5"/>
    <n v="164065"/>
    <x v="0"/>
  </r>
  <r>
    <n v="2016"/>
    <s v="SUB"/>
    <s v="Coal"/>
    <n v="48048"/>
    <n v="16.96"/>
    <n v="814894.08000000007"/>
    <n v="0.34"/>
    <n v="5.6"/>
    <n v="269068.79999999999"/>
    <x v="0"/>
  </r>
  <r>
    <n v="2016"/>
    <s v="SUB"/>
    <s v="Coal"/>
    <n v="49440"/>
    <n v="17.489999999999998"/>
    <n v="864705.6"/>
    <n v="0.24"/>
    <n v="4.7"/>
    <n v="232368"/>
    <x v="0"/>
  </r>
  <r>
    <n v="2016"/>
    <s v="SUB"/>
    <s v="Coal"/>
    <n v="49333"/>
    <n v="16.53"/>
    <n v="815474.49000000011"/>
    <n v="0.2"/>
    <n v="4.5999999999999996"/>
    <n v="226931.8"/>
    <x v="0"/>
  </r>
  <r>
    <n v="2016"/>
    <s v="SUB"/>
    <s v="Coal"/>
    <n v="31553"/>
    <n v="17.91"/>
    <n v="565114.23"/>
    <n v="0.22"/>
    <n v="4.8"/>
    <n v="151454.39999999999"/>
    <x v="0"/>
  </r>
  <r>
    <n v="2016"/>
    <s v="SUB"/>
    <s v="Coal"/>
    <n v="16379"/>
    <n v="17.91"/>
    <n v="293347.89"/>
    <n v="0.28000000000000003"/>
    <n v="5.2"/>
    <n v="85170.8"/>
    <x v="0"/>
  </r>
  <r>
    <n v="2016"/>
    <s v="SUB"/>
    <s v="Coal"/>
    <n v="16471"/>
    <n v="17.149999999999999"/>
    <n v="282477.64999999997"/>
    <n v="0.28999999999999998"/>
    <n v="4.4000000000000004"/>
    <n v="72472.400000000009"/>
    <x v="0"/>
  </r>
  <r>
    <n v="2016"/>
    <s v="SUB"/>
    <s v="Coal"/>
    <n v="122"/>
    <n v="18.02"/>
    <n v="2198.44"/>
    <n v="0.27"/>
    <n v="4.7"/>
    <n v="573.4"/>
    <x v="0"/>
  </r>
  <r>
    <n v="2016"/>
    <s v="SUB"/>
    <s v="Coal"/>
    <n v="243"/>
    <n v="17.8"/>
    <n v="4325.4000000000005"/>
    <n v="0.22"/>
    <n v="4.7"/>
    <n v="1142.1000000000001"/>
    <x v="0"/>
  </r>
  <r>
    <n v="2016"/>
    <s v="BIT"/>
    <s v="Coal"/>
    <n v="27318"/>
    <n v="22.15"/>
    <n v="605093.69999999995"/>
    <n v="0.49"/>
    <n v="11.7"/>
    <n v="319620.59999999998"/>
    <x v="0"/>
  </r>
  <r>
    <n v="2016"/>
    <s v="SUB"/>
    <s v="Coal"/>
    <n v="98816"/>
    <n v="17.87"/>
    <n v="1765841.9200000002"/>
    <n v="0.26"/>
    <n v="5"/>
    <n v="494080"/>
    <x v="0"/>
  </r>
  <r>
    <n v="2016"/>
    <s v="SUB"/>
    <s v="Coal"/>
    <n v="42287"/>
    <n v="17.32"/>
    <n v="732410.84"/>
    <n v="0.23"/>
    <n v="4"/>
    <n v="169148"/>
    <x v="0"/>
  </r>
  <r>
    <n v="2016"/>
    <s v="SUB"/>
    <s v="Coal"/>
    <n v="122"/>
    <n v="17.100000000000001"/>
    <n v="2086.2000000000003"/>
    <n v="0.37"/>
    <n v="4.9000000000000004"/>
    <n v="597.80000000000007"/>
    <x v="0"/>
  </r>
  <r>
    <n v="2016"/>
    <s v="SUB"/>
    <s v="Coal"/>
    <n v="42341"/>
    <n v="17.3"/>
    <n v="732499.3"/>
    <n v="0.23"/>
    <n v="3.9"/>
    <n v="165129.9"/>
    <x v="0"/>
  </r>
  <r>
    <n v="2016"/>
    <s v="SUB"/>
    <s v="Coal"/>
    <n v="56471"/>
    <n v="17.739999999999998"/>
    <n v="1001795.5399999999"/>
    <n v="0.28999999999999998"/>
    <n v="5.2"/>
    <n v="293649.2"/>
    <x v="0"/>
  </r>
  <r>
    <n v="2016"/>
    <s v="SUB"/>
    <s v="Coal"/>
    <n v="70508"/>
    <n v="17.25"/>
    <n v="1216263"/>
    <n v="0.23"/>
    <n v="4.0999999999999996"/>
    <n v="289082.8"/>
    <x v="0"/>
  </r>
  <r>
    <n v="2016"/>
    <s v="SUB"/>
    <s v="Coal"/>
    <n v="42326"/>
    <n v="17.25"/>
    <n v="730123.5"/>
    <n v="0.23"/>
    <n v="4.0999999999999996"/>
    <n v="173536.59999999998"/>
    <x v="0"/>
  </r>
  <r>
    <n v="2016"/>
    <s v="SUB"/>
    <s v="Coal"/>
    <n v="42283"/>
    <n v="17.29"/>
    <n v="731073.07"/>
    <n v="0.23"/>
    <n v="4.0999999999999996"/>
    <n v="173360.3"/>
    <x v="0"/>
  </r>
  <r>
    <n v="2016"/>
    <s v="SUB"/>
    <s v="Coal"/>
    <n v="70429"/>
    <n v="17.23"/>
    <n v="1213491.67"/>
    <n v="0.23"/>
    <n v="4.2"/>
    <n v="295801.8"/>
    <x v="0"/>
  </r>
  <r>
    <n v="2016"/>
    <s v="SUB"/>
    <s v="Coal"/>
    <n v="42503"/>
    <n v="17.71"/>
    <n v="752728.13"/>
    <n v="0.23"/>
    <n v="5.6"/>
    <n v="238016.8"/>
    <x v="0"/>
  </r>
  <r>
    <n v="2016"/>
    <s v="SUB"/>
    <s v="Coal"/>
    <n v="116"/>
    <n v="17.2"/>
    <n v="1995.1999999999998"/>
    <n v="0.3"/>
    <n v="4.4000000000000004"/>
    <n v="510.40000000000003"/>
    <x v="0"/>
  </r>
  <r>
    <n v="2016"/>
    <s v="BIT"/>
    <s v="Coal"/>
    <n v="24721"/>
    <n v="22.05"/>
    <n v="545098.05000000005"/>
    <n v="0.47"/>
    <n v="11.8"/>
    <n v="291707.80000000005"/>
    <x v="0"/>
  </r>
  <r>
    <n v="2016"/>
    <s v="SUB"/>
    <s v="Coal"/>
    <n v="14154"/>
    <n v="17.954000000000001"/>
    <n v="254120.916"/>
    <n v="0.26"/>
    <n v="4.7"/>
    <n v="66523.8"/>
    <x v="0"/>
  </r>
  <r>
    <n v="2016"/>
    <s v="SUB"/>
    <s v="Coal"/>
    <n v="42460"/>
    <n v="17.59"/>
    <n v="746871.4"/>
    <n v="0.19"/>
    <n v="4"/>
    <n v="169840"/>
    <x v="0"/>
  </r>
  <r>
    <n v="2016"/>
    <s v="SUB"/>
    <s v="Coal"/>
    <n v="28277"/>
    <n v="17.567"/>
    <n v="496742.05900000001"/>
    <n v="0.19"/>
    <n v="4.5999999999999996"/>
    <n v="130074.2"/>
    <x v="0"/>
  </r>
  <r>
    <n v="2016"/>
    <s v="SUB"/>
    <s v="Coal"/>
    <n v="14144"/>
    <n v="17.803999999999998"/>
    <n v="251819.77599999998"/>
    <n v="0.25"/>
    <n v="5.2"/>
    <n v="73548.800000000003"/>
    <x v="0"/>
  </r>
  <r>
    <n v="2016"/>
    <s v="BIT"/>
    <s v="Coal"/>
    <n v="27052"/>
    <n v="21.87"/>
    <n v="591627.24"/>
    <n v="0.47"/>
    <n v="12.1"/>
    <n v="327329.2"/>
    <x v="0"/>
  </r>
  <r>
    <n v="2016"/>
    <s v="BIT"/>
    <s v="Coal"/>
    <n v="95029"/>
    <n v="22.05"/>
    <n v="2095389.45"/>
    <n v="0.49"/>
    <n v="11.8"/>
    <n v="1121342.2"/>
    <x v="0"/>
  </r>
  <r>
    <n v="2016"/>
    <s v="BIT"/>
    <s v="Coal"/>
    <n v="10238"/>
    <n v="20.51"/>
    <n v="209981.38"/>
    <n v="1.03"/>
    <n v="23.2"/>
    <n v="237521.6"/>
    <x v="0"/>
  </r>
  <r>
    <n v="2016"/>
    <s v="BIT"/>
    <s v="Coal"/>
    <n v="62555"/>
    <n v="23.99"/>
    <n v="1500694.45"/>
    <n v="3.1"/>
    <n v="7"/>
    <n v="437885"/>
    <x v="0"/>
  </r>
  <r>
    <n v="2016"/>
    <s v="BIT"/>
    <s v="Coal"/>
    <n v="37834"/>
    <n v="24.12"/>
    <n v="912556.08000000007"/>
    <n v="3.12"/>
    <n v="7"/>
    <n v="264838"/>
    <x v="0"/>
  </r>
  <r>
    <n v="2016"/>
    <s v="BIT"/>
    <s v="Coal"/>
    <n v="25781"/>
    <n v="23.95"/>
    <n v="617454.94999999995"/>
    <n v="2.72"/>
    <n v="7.5"/>
    <n v="193357.5"/>
    <x v="0"/>
  </r>
  <r>
    <n v="2016"/>
    <s v="BIT"/>
    <s v="Coal"/>
    <n v="37804"/>
    <n v="23.94"/>
    <n v="905027.76"/>
    <n v="2.73"/>
    <n v="7.4"/>
    <n v="279749.60000000003"/>
    <x v="0"/>
  </r>
  <r>
    <n v="2016"/>
    <s v="BIT"/>
    <s v="Coal"/>
    <n v="14427"/>
    <n v="25.76"/>
    <n v="371639.52"/>
    <n v="2.41"/>
    <n v="7.5"/>
    <n v="108202.5"/>
    <x v="0"/>
  </r>
  <r>
    <n v="2016"/>
    <s v="BIT"/>
    <s v="Coal"/>
    <n v="158787"/>
    <n v="26"/>
    <n v="4128462"/>
    <n v="2.72"/>
    <n v="7.7"/>
    <n v="1222659.9000000001"/>
    <x v="0"/>
  </r>
  <r>
    <n v="2016"/>
    <s v="BIT"/>
    <s v="Coal"/>
    <n v="76553"/>
    <n v="26.11"/>
    <n v="1998798.8299999998"/>
    <n v="3.31"/>
    <n v="8.1"/>
    <n v="620079.29999999993"/>
    <x v="0"/>
  </r>
  <r>
    <n v="2016"/>
    <s v="BIT"/>
    <s v="Coal"/>
    <n v="11734"/>
    <n v="23.314"/>
    <n v="273566.47600000002"/>
    <n v="0.41"/>
    <n v="6.2"/>
    <n v="72750.8"/>
    <x v="0"/>
  </r>
  <r>
    <n v="2016"/>
    <s v="BIT"/>
    <s v="Coal"/>
    <n v="11162"/>
    <n v="23.152000000000001"/>
    <n v="258422.62400000001"/>
    <n v="0.42"/>
    <n v="6.8"/>
    <n v="75901.599999999991"/>
    <x v="0"/>
  </r>
  <r>
    <n v="2016"/>
    <s v="BIT"/>
    <s v="Coal"/>
    <n v="22135"/>
    <n v="23.911000000000001"/>
    <n v="529269.98499999999"/>
    <n v="1.22"/>
    <n v="8.5"/>
    <n v="188147.5"/>
    <x v="0"/>
  </r>
  <r>
    <n v="2016"/>
    <s v="BIT"/>
    <s v="Coal"/>
    <n v="25798"/>
    <n v="26.068000000000001"/>
    <n v="672502.26400000008"/>
    <n v="2.65"/>
    <n v="7.6"/>
    <n v="196064.8"/>
    <x v="0"/>
  </r>
  <r>
    <n v="2016"/>
    <s v="BIT"/>
    <s v="Coal"/>
    <n v="121458"/>
    <n v="25.100999999999999"/>
    <n v="3048717.2579999999"/>
    <n v="3.12"/>
    <n v="6.6"/>
    <n v="801622.79999999993"/>
    <x v="0"/>
  </r>
  <r>
    <n v="2016"/>
    <s v="BIT"/>
    <s v="Coal"/>
    <n v="12766"/>
    <n v="23.405999999999999"/>
    <n v="298800.99599999998"/>
    <n v="2.74"/>
    <n v="8.4"/>
    <n v="107234.40000000001"/>
    <x v="0"/>
  </r>
  <r>
    <n v="2016"/>
    <s v="BIT"/>
    <s v="Coal"/>
    <n v="38715"/>
    <n v="23.44"/>
    <n v="907479.60000000009"/>
    <n v="1.82"/>
    <n v="7.5"/>
    <n v="290362.5"/>
    <x v="0"/>
  </r>
  <r>
    <n v="2016"/>
    <s v="BIT"/>
    <s v="Coal"/>
    <n v="25023"/>
    <n v="25.02"/>
    <n v="626075.46"/>
    <n v="2.6"/>
    <n v="7.7"/>
    <n v="192677.1"/>
    <x v="0"/>
  </r>
  <r>
    <n v="2016"/>
    <s v="BIT"/>
    <s v="Coal"/>
    <n v="32670"/>
    <n v="23.827999999999999"/>
    <n v="778460.76"/>
    <n v="2.65"/>
    <n v="8"/>
    <n v="261360"/>
    <x v="0"/>
  </r>
  <r>
    <n v="2016"/>
    <s v="BIT"/>
    <s v="Coal"/>
    <n v="253300"/>
    <n v="25.986000000000001"/>
    <n v="6582253.7999999998"/>
    <n v="2.66"/>
    <n v="7.6"/>
    <n v="1925080"/>
    <x v="0"/>
  </r>
  <r>
    <n v="2016"/>
    <s v="BIT"/>
    <s v="Coal"/>
    <n v="55783"/>
    <n v="23.78"/>
    <n v="1326519.74"/>
    <n v="2.6"/>
    <n v="7.5"/>
    <n v="418372.5"/>
    <x v="0"/>
  </r>
  <r>
    <n v="2016"/>
    <s v="BIT"/>
    <s v="Coal"/>
    <n v="198734"/>
    <n v="23.844000000000001"/>
    <n v="4738613.4960000003"/>
    <n v="2.65"/>
    <n v="7.8"/>
    <n v="1550125.2"/>
    <x v="0"/>
  </r>
  <r>
    <n v="2016"/>
    <s v="BIT"/>
    <s v="Coal"/>
    <n v="10742"/>
    <n v="23.033999999999999"/>
    <n v="247431.228"/>
    <n v="1.35"/>
    <n v="7"/>
    <n v="75194"/>
    <x v="0"/>
  </r>
  <r>
    <n v="2016"/>
    <s v="BIT"/>
    <s v="Coal"/>
    <n v="12372"/>
    <n v="24.905999999999999"/>
    <n v="308137.03200000001"/>
    <n v="1.45"/>
    <n v="12.9"/>
    <n v="159598.80000000002"/>
    <x v="0"/>
  </r>
  <r>
    <n v="2016"/>
    <s v="SUB"/>
    <s v="Coal"/>
    <n v="98189"/>
    <n v="17.600000000000001"/>
    <n v="1728126.4000000001"/>
    <n v="0.2"/>
    <n v="4.5"/>
    <n v="441850.5"/>
    <x v="0"/>
  </r>
  <r>
    <n v="2016"/>
    <s v="SUB"/>
    <s v="Coal"/>
    <n v="48956"/>
    <n v="17.600000000000001"/>
    <n v="861625.60000000009"/>
    <n v="0.2"/>
    <n v="5.0999999999999996"/>
    <n v="249675.59999999998"/>
    <x v="0"/>
  </r>
  <r>
    <n v="2016"/>
    <s v="SUB"/>
    <s v="Coal"/>
    <n v="181928"/>
    <n v="17.47"/>
    <n v="3178282.1599999997"/>
    <n v="0.21"/>
    <n v="4.5999999999999996"/>
    <n v="836868.79999999993"/>
    <x v="0"/>
  </r>
  <r>
    <n v="2016"/>
    <s v="SUB"/>
    <s v="Coal"/>
    <n v="69991"/>
    <n v="17.47"/>
    <n v="1222742.77"/>
    <n v="0.21"/>
    <n v="4.5999999999999996"/>
    <n v="321958.59999999998"/>
    <x v="0"/>
  </r>
  <r>
    <n v="2016"/>
    <s v="SUB"/>
    <s v="Coal"/>
    <n v="63685"/>
    <n v="17.713000000000001"/>
    <n v="1128052.405"/>
    <n v="0.22"/>
    <n v="5.2"/>
    <n v="331162"/>
    <x v="0"/>
  </r>
  <r>
    <n v="2016"/>
    <s v="SUB"/>
    <s v="Coal"/>
    <n v="236547"/>
    <n v="17.622"/>
    <n v="4168431.2340000002"/>
    <n v="0.19"/>
    <n v="4.5"/>
    <n v="1064461.5"/>
    <x v="0"/>
  </r>
  <r>
    <n v="2016"/>
    <s v="SUB"/>
    <s v="Coal"/>
    <n v="326936"/>
    <n v="17.2"/>
    <n v="5623299.2000000002"/>
    <n v="0.19"/>
    <n v="4.5"/>
    <n v="1471212"/>
    <x v="0"/>
  </r>
  <r>
    <n v="2016"/>
    <s v="SUB"/>
    <s v="Coal"/>
    <n v="81791"/>
    <n v="17.21"/>
    <n v="1407623.11"/>
    <n v="0.19"/>
    <n v="4.5999999999999996"/>
    <n v="376238.6"/>
    <x v="0"/>
  </r>
  <r>
    <n v="2016"/>
    <s v="SUB"/>
    <s v="Coal"/>
    <n v="66396"/>
    <n v="17.27"/>
    <n v="1146658.92"/>
    <n v="0.2"/>
    <n v="4.5"/>
    <n v="298782"/>
    <x v="0"/>
  </r>
  <r>
    <n v="2016"/>
    <s v="SUB"/>
    <s v="Coal"/>
    <n v="95385"/>
    <n v="17.86"/>
    <n v="1703576.0999999999"/>
    <n v="0.23"/>
    <n v="5.4"/>
    <n v="515079.00000000006"/>
    <x v="0"/>
  </r>
  <r>
    <n v="2016"/>
    <s v="SUB"/>
    <s v="Coal"/>
    <n v="80058"/>
    <n v="17.86"/>
    <n v="1429835.88"/>
    <n v="0.24"/>
    <n v="4.9000000000000004"/>
    <n v="392284.2"/>
    <x v="0"/>
  </r>
  <r>
    <n v="2016"/>
    <s v="SUB"/>
    <s v="Coal"/>
    <n v="390083"/>
    <n v="17.559999999999999"/>
    <n v="6849857.4799999995"/>
    <n v="0.19"/>
    <n v="4.5"/>
    <n v="1755373.5"/>
    <x v="0"/>
  </r>
  <r>
    <n v="2016"/>
    <s v="SUB"/>
    <s v="Coal"/>
    <n v="147385"/>
    <n v="17.2"/>
    <n v="2535022"/>
    <n v="0.24"/>
    <n v="4.2"/>
    <n v="619017"/>
    <x v="0"/>
  </r>
  <r>
    <n v="2016"/>
    <s v="SUB"/>
    <s v="Coal"/>
    <n v="75902"/>
    <n v="17.2"/>
    <n v="1305514.3999999999"/>
    <n v="0.24"/>
    <n v="4.2"/>
    <n v="318788.40000000002"/>
    <x v="0"/>
  </r>
  <r>
    <n v="2016"/>
    <s v="SUB"/>
    <s v="Coal"/>
    <n v="46760"/>
    <n v="17.600000000000001"/>
    <n v="822976.00000000012"/>
    <n v="0.19"/>
    <n v="4.3"/>
    <n v="201068"/>
    <x v="0"/>
  </r>
  <r>
    <n v="2016"/>
    <s v="SUB"/>
    <s v="Coal"/>
    <n v="5863"/>
    <n v="17.8"/>
    <n v="104361.40000000001"/>
    <n v="0.28999999999999998"/>
    <n v="4.9000000000000004"/>
    <n v="28728.7"/>
    <x v="0"/>
  </r>
  <r>
    <n v="2016"/>
    <s v="SUB"/>
    <s v="Coal"/>
    <n v="15986"/>
    <n v="17.899999999999999"/>
    <n v="286149.39999999997"/>
    <n v="0.24"/>
    <n v="5.4"/>
    <n v="86324.400000000009"/>
    <x v="0"/>
  </r>
  <r>
    <n v="2016"/>
    <s v="SUB"/>
    <s v="Coal"/>
    <n v="73966"/>
    <n v="17.899999999999999"/>
    <n v="1323991.3999999999"/>
    <n v="0.24"/>
    <n v="5.4"/>
    <n v="399416.4"/>
    <x v="0"/>
  </r>
  <r>
    <n v="2016"/>
    <s v="SUB"/>
    <s v="Coal"/>
    <n v="9709"/>
    <n v="17.8"/>
    <n v="172820.2"/>
    <n v="0.28999999999999998"/>
    <n v="4.9000000000000004"/>
    <n v="47574.100000000006"/>
    <x v="0"/>
  </r>
  <r>
    <n v="2016"/>
    <s v="SUB"/>
    <s v="Coal"/>
    <n v="11728"/>
    <n v="17.3"/>
    <n v="202894.4"/>
    <n v="0.24"/>
    <n v="4.2"/>
    <n v="49257.599999999999"/>
    <x v="0"/>
  </r>
  <r>
    <n v="2016"/>
    <s v="BIT"/>
    <s v="Coal"/>
    <n v="34280"/>
    <n v="21.181000000000001"/>
    <n v="726084.68"/>
    <n v="3.44"/>
    <n v="9"/>
    <n v="308520"/>
    <x v="0"/>
  </r>
  <r>
    <n v="2016"/>
    <s v="BIT"/>
    <s v="Coal"/>
    <n v="23607"/>
    <n v="24.87"/>
    <n v="587106.09"/>
    <n v="2.98"/>
    <n v="8.3000000000000007"/>
    <n v="195938.1"/>
    <x v="0"/>
  </r>
  <r>
    <n v="2016"/>
    <s v="BIT"/>
    <s v="Coal"/>
    <n v="459"/>
    <n v="23.51"/>
    <n v="10791.09"/>
    <n v="2.6"/>
    <n v="8.4"/>
    <n v="3855.6000000000004"/>
    <x v="0"/>
  </r>
  <r>
    <n v="2016"/>
    <s v="BIT"/>
    <s v="Coal"/>
    <n v="22"/>
    <n v="21.78"/>
    <n v="479.16"/>
    <n v="2.65"/>
    <n v="9.4"/>
    <n v="206.8"/>
    <x v="0"/>
  </r>
  <r>
    <n v="2016"/>
    <s v="BIT"/>
    <s v="Coal"/>
    <n v="7599"/>
    <n v="18.46"/>
    <n v="140277.54"/>
    <n v="2.81"/>
    <n v="17.7"/>
    <n v="134502.29999999999"/>
    <x v="0"/>
  </r>
  <r>
    <n v="2016"/>
    <s v="BIT"/>
    <s v="Coal"/>
    <n v="7894"/>
    <n v="15.05"/>
    <n v="118804.70000000001"/>
    <n v="1.77"/>
    <n v="27.5"/>
    <n v="217085"/>
    <x v="0"/>
  </r>
  <r>
    <n v="2016"/>
    <s v="BIT"/>
    <s v="Coal"/>
    <n v="20274"/>
    <n v="21.92"/>
    <n v="444406.08"/>
    <n v="3.06"/>
    <n v="9.6999999999999993"/>
    <n v="196657.8"/>
    <x v="0"/>
  </r>
  <r>
    <n v="2016"/>
    <s v="BIT"/>
    <s v="Coal"/>
    <n v="7804"/>
    <n v="16.829999999999998"/>
    <n v="131341.31999999998"/>
    <n v="2.39"/>
    <n v="18.3"/>
    <n v="142813.20000000001"/>
    <x v="0"/>
  </r>
  <r>
    <n v="2016"/>
    <s v="BIT"/>
    <s v="Coal"/>
    <n v="13224"/>
    <n v="19.91"/>
    <n v="263289.84000000003"/>
    <n v="2.42"/>
    <n v="8.9"/>
    <n v="117693.6"/>
    <x v="0"/>
  </r>
  <r>
    <n v="2016"/>
    <s v="BIT"/>
    <s v="Coal"/>
    <n v="29039"/>
    <n v="15.48"/>
    <n v="449523.72000000003"/>
    <n v="1.87"/>
    <n v="22.6"/>
    <n v="656281.4"/>
    <x v="0"/>
  </r>
  <r>
    <n v="2016"/>
    <s v="BIT"/>
    <s v="Coal"/>
    <n v="101822"/>
    <n v="22.414000000000001"/>
    <n v="2282238.3080000002"/>
    <n v="2.92"/>
    <n v="8.3000000000000007"/>
    <n v="845122.60000000009"/>
    <x v="0"/>
  </r>
  <r>
    <n v="2016"/>
    <s v="BIT"/>
    <s v="Coal"/>
    <n v="84920"/>
    <n v="22.972000000000001"/>
    <n v="1950782.2400000002"/>
    <n v="2.96"/>
    <n v="8.3000000000000007"/>
    <n v="704836.00000000012"/>
    <x v="0"/>
  </r>
  <r>
    <n v="2016"/>
    <s v="BIT"/>
    <s v="Coal"/>
    <n v="33123"/>
    <n v="22.861999999999998"/>
    <n v="757258.02599999995"/>
    <n v="3.13"/>
    <n v="7.8"/>
    <n v="258359.4"/>
    <x v="0"/>
  </r>
  <r>
    <n v="2016"/>
    <s v="BIT"/>
    <s v="Coal"/>
    <n v="58727"/>
    <n v="22.47"/>
    <n v="1319595.69"/>
    <n v="2.8"/>
    <n v="8.6"/>
    <n v="505052.19999999995"/>
    <x v="0"/>
  </r>
  <r>
    <n v="2016"/>
    <s v="BIT"/>
    <s v="Coal"/>
    <n v="115640"/>
    <n v="22.51"/>
    <n v="2603056.4000000004"/>
    <n v="3.19"/>
    <n v="8"/>
    <n v="925120"/>
    <x v="0"/>
  </r>
  <r>
    <n v="2016"/>
    <s v="BIT"/>
    <s v="Coal"/>
    <n v="57428"/>
    <n v="23.08"/>
    <n v="1325438.24"/>
    <n v="1.45"/>
    <n v="7.1"/>
    <n v="407738.8"/>
    <x v="0"/>
  </r>
  <r>
    <n v="2016"/>
    <s v="BIT"/>
    <s v="Coal"/>
    <n v="62855"/>
    <n v="23.28"/>
    <n v="1463264.4000000001"/>
    <n v="3.31"/>
    <n v="7.7"/>
    <n v="483983.5"/>
    <x v="0"/>
  </r>
  <r>
    <n v="2016"/>
    <s v="BIT"/>
    <s v="Coal"/>
    <n v="20356"/>
    <n v="23.16"/>
    <n v="471444.96"/>
    <n v="3.3"/>
    <n v="7.2"/>
    <n v="146563.20000000001"/>
    <x v="0"/>
  </r>
  <r>
    <n v="2016"/>
    <s v="BIT"/>
    <s v="Coal"/>
    <n v="45659"/>
    <n v="22.41"/>
    <n v="1023218.1900000001"/>
    <n v="2.41"/>
    <n v="7.9"/>
    <n v="360706.10000000003"/>
    <x v="0"/>
  </r>
  <r>
    <n v="2016"/>
    <s v="BIT"/>
    <s v="Coal"/>
    <n v="72285"/>
    <n v="22.76"/>
    <n v="1645206.6"/>
    <n v="3.19"/>
    <n v="8.8000000000000007"/>
    <n v="636108"/>
    <x v="0"/>
  </r>
  <r>
    <n v="2016"/>
    <s v="BIT"/>
    <s v="Coal"/>
    <n v="93593"/>
    <n v="23.07"/>
    <n v="2159190.5100000002"/>
    <n v="3.3"/>
    <n v="7.8"/>
    <n v="730025.4"/>
    <x v="0"/>
  </r>
  <r>
    <n v="2016"/>
    <s v="BIT"/>
    <s v="Coal"/>
    <n v="6683"/>
    <n v="24.026"/>
    <n v="160565.758"/>
    <n v="2.89"/>
    <n v="7.6"/>
    <n v="50790.799999999996"/>
    <x v="0"/>
  </r>
  <r>
    <n v="2016"/>
    <s v="SUB"/>
    <s v="Coal"/>
    <n v="55839"/>
    <n v="17.866"/>
    <n v="997619.57400000002"/>
    <n v="0.27"/>
    <n v="4.7"/>
    <n v="262443.3"/>
    <x v="0"/>
  </r>
  <r>
    <n v="2016"/>
    <s v="BIT"/>
    <s v="Coal"/>
    <n v="121"/>
    <n v="25.88"/>
    <n v="3131.48"/>
    <n v="2.65"/>
    <n v="7.4"/>
    <n v="895.40000000000009"/>
    <x v="0"/>
  </r>
  <r>
    <n v="2016"/>
    <s v="BIT"/>
    <s v="Coal"/>
    <n v="47230"/>
    <n v="22.978000000000002"/>
    <n v="1085250.9400000002"/>
    <n v="3.43"/>
    <n v="7.9"/>
    <n v="373117"/>
    <x v="0"/>
  </r>
  <r>
    <n v="2016"/>
    <s v="BIT"/>
    <s v="Coal"/>
    <n v="81249"/>
    <n v="22.393999999999998"/>
    <n v="1819490.1059999999"/>
    <n v="3.15"/>
    <n v="9.1999999999999993"/>
    <n v="747490.79999999993"/>
    <x v="0"/>
  </r>
  <r>
    <n v="2016"/>
    <s v="BIT"/>
    <s v="Coal"/>
    <n v="29235"/>
    <n v="24.007999999999999"/>
    <n v="701873.88"/>
    <n v="0.81"/>
    <n v="13.8"/>
    <n v="403443"/>
    <x v="0"/>
  </r>
  <r>
    <n v="2016"/>
    <s v="BIT"/>
    <s v="Coal"/>
    <n v="1506"/>
    <n v="23.9"/>
    <n v="35993.4"/>
    <n v="0.73"/>
    <n v="12.4"/>
    <n v="18674.400000000001"/>
    <x v="0"/>
  </r>
  <r>
    <n v="2016"/>
    <s v="BIT"/>
    <s v="Coal"/>
    <n v="10885"/>
    <n v="22.184000000000001"/>
    <n v="241472.84000000003"/>
    <n v="0.85"/>
    <n v="15"/>
    <n v="163275"/>
    <x v="0"/>
  </r>
  <r>
    <n v="2016"/>
    <s v="BIT"/>
    <s v="Coal"/>
    <n v="6547"/>
    <n v="23.1"/>
    <n v="151235.70000000001"/>
    <n v="0.55000000000000004"/>
    <n v="16.5"/>
    <n v="108025.5"/>
    <x v="0"/>
  </r>
  <r>
    <n v="2016"/>
    <s v="BIT"/>
    <s v="Coal"/>
    <n v="6401"/>
    <n v="23.111999999999998"/>
    <n v="147939.91199999998"/>
    <n v="0.75"/>
    <n v="13.5"/>
    <n v="86413.5"/>
    <x v="0"/>
  </r>
  <r>
    <n v="2016"/>
    <s v="BIT"/>
    <s v="Coal"/>
    <n v="4798"/>
    <n v="24.283999999999999"/>
    <n v="116514.632"/>
    <n v="0.65"/>
    <n v="13.1"/>
    <n v="62853.799999999996"/>
    <x v="0"/>
  </r>
  <r>
    <n v="2016"/>
    <s v="BIT"/>
    <s v="Coal"/>
    <n v="3251"/>
    <n v="23.276"/>
    <n v="75670.275999999998"/>
    <n v="0.82"/>
    <n v="9.8000000000000007"/>
    <n v="31859.800000000003"/>
    <x v="0"/>
  </r>
  <r>
    <n v="2016"/>
    <s v="BIT"/>
    <s v="Coal"/>
    <n v="3237"/>
    <n v="24.141999999999999"/>
    <n v="78147.653999999995"/>
    <n v="0.56000000000000005"/>
    <n v="11.2"/>
    <n v="36254.399999999994"/>
    <x v="0"/>
  </r>
  <r>
    <n v="2016"/>
    <s v="BIT"/>
    <s v="Coal"/>
    <n v="46562"/>
    <n v="23.257000000000001"/>
    <n v="1082892.4340000001"/>
    <n v="3.59"/>
    <n v="8.1999999999999993"/>
    <n v="381808.39999999997"/>
    <x v="0"/>
  </r>
  <r>
    <n v="2016"/>
    <s v="SUB"/>
    <s v="Coal"/>
    <n v="59884"/>
    <n v="17.68"/>
    <n v="1058749.1199999999"/>
    <n v="0.19"/>
    <n v="4.4000000000000004"/>
    <n v="263489.60000000003"/>
    <x v="0"/>
  </r>
  <r>
    <n v="2016"/>
    <s v="SUB"/>
    <s v="Coal"/>
    <n v="16243"/>
    <n v="17.783999999999999"/>
    <n v="288865.51199999999"/>
    <n v="0.23"/>
    <n v="5.4"/>
    <n v="87712.200000000012"/>
    <x v="0"/>
  </r>
  <r>
    <n v="2016"/>
    <s v="SUB"/>
    <s v="Coal"/>
    <n v="48871"/>
    <n v="17.832999999999998"/>
    <n v="871516.54299999995"/>
    <n v="0.22"/>
    <n v="5.2"/>
    <n v="254129.2"/>
    <x v="0"/>
  </r>
  <r>
    <n v="2016"/>
    <s v="SUB"/>
    <s v="Coal"/>
    <n v="48974"/>
    <n v="17.690999999999999"/>
    <n v="866399.03399999999"/>
    <n v="0.24"/>
    <n v="5.9"/>
    <n v="288946.60000000003"/>
    <x v="0"/>
  </r>
  <r>
    <n v="2016"/>
    <s v="SUB"/>
    <s v="Coal"/>
    <n v="65608"/>
    <n v="17.603000000000002"/>
    <n v="1154897.6240000001"/>
    <n v="0.19"/>
    <n v="4.7"/>
    <n v="308357.60000000003"/>
    <x v="0"/>
  </r>
  <r>
    <n v="2016"/>
    <s v="SUB"/>
    <s v="Coal"/>
    <n v="97992"/>
    <n v="17.62"/>
    <n v="1726619.04"/>
    <n v="0.2"/>
    <n v="4.4000000000000004"/>
    <n v="431164.80000000005"/>
    <x v="0"/>
  </r>
  <r>
    <n v="2016"/>
    <s v="SUB"/>
    <s v="Coal"/>
    <n v="48788"/>
    <n v="17.754000000000001"/>
    <n v="866182.15200000012"/>
    <n v="0.25"/>
    <n v="5.5"/>
    <n v="268334"/>
    <x v="0"/>
  </r>
  <r>
    <n v="2016"/>
    <s v="SUB"/>
    <s v="Coal"/>
    <n v="16144"/>
    <n v="17.39"/>
    <n v="280744.16000000003"/>
    <n v="0.22"/>
    <n v="3.8"/>
    <n v="61347.199999999997"/>
    <x v="0"/>
  </r>
  <r>
    <n v="2016"/>
    <s v="SUB"/>
    <s v="Coal"/>
    <n v="32702"/>
    <n v="16.88"/>
    <n v="552009.76"/>
    <n v="0.35"/>
    <n v="5.6"/>
    <n v="183131.19999999998"/>
    <x v="0"/>
  </r>
  <r>
    <n v="2016"/>
    <s v="SUB"/>
    <s v="Coal"/>
    <n v="64955"/>
    <n v="17.71"/>
    <n v="1150353.05"/>
    <n v="0.24"/>
    <n v="5.6"/>
    <n v="363748"/>
    <x v="0"/>
  </r>
  <r>
    <n v="2016"/>
    <s v="SUB"/>
    <s v="Coal"/>
    <n v="35146"/>
    <n v="17.844000000000001"/>
    <n v="627145.22400000005"/>
    <n v="0.26"/>
    <n v="5.2"/>
    <n v="182759.2"/>
    <x v="0"/>
  </r>
  <r>
    <n v="2016"/>
    <s v="SUB"/>
    <s v="Coal"/>
    <n v="17608"/>
    <n v="17.635999999999999"/>
    <n v="310534.68799999997"/>
    <n v="0.19"/>
    <n v="4.4000000000000004"/>
    <n v="77475.200000000012"/>
    <x v="0"/>
  </r>
  <r>
    <n v="2016"/>
    <s v="SUB"/>
    <s v="Coal"/>
    <n v="35193"/>
    <n v="17.266999999999999"/>
    <n v="607677.53099999996"/>
    <n v="0.24"/>
    <n v="4.2"/>
    <n v="147810.6"/>
    <x v="0"/>
  </r>
  <r>
    <n v="2016"/>
    <s v="SUB"/>
    <s v="Coal"/>
    <n v="17624"/>
    <n v="17.873999999999999"/>
    <n v="315011.37599999999"/>
    <n v="0.21"/>
    <n v="5.3"/>
    <n v="93407.2"/>
    <x v="0"/>
  </r>
  <r>
    <n v="2016"/>
    <s v="SUB"/>
    <s v="Coal"/>
    <n v="14056"/>
    <n v="17.475999999999999"/>
    <n v="245642.65599999999"/>
    <n v="0.34"/>
    <n v="5.5"/>
    <n v="77308"/>
    <x v="0"/>
  </r>
  <r>
    <n v="2016"/>
    <s v="SUB"/>
    <s v="Coal"/>
    <n v="14087"/>
    <n v="18.015999999999998"/>
    <n v="253791.39199999996"/>
    <n v="0.23"/>
    <n v="4.8"/>
    <n v="67617.599999999991"/>
    <x v="0"/>
  </r>
  <r>
    <n v="2016"/>
    <s v="SUB"/>
    <s v="Coal"/>
    <n v="28198"/>
    <n v="17.692"/>
    <n v="498879.016"/>
    <n v="0.24"/>
    <n v="5.8"/>
    <n v="163548.4"/>
    <x v="0"/>
  </r>
  <r>
    <n v="2016"/>
    <s v="SUB"/>
    <s v="Coal"/>
    <n v="28105"/>
    <n v="17.108000000000001"/>
    <n v="480820.34"/>
    <n v="0.26"/>
    <n v="4.7"/>
    <n v="132093.5"/>
    <x v="0"/>
  </r>
  <r>
    <n v="2016"/>
    <s v="SUB"/>
    <s v="Coal"/>
    <n v="72851"/>
    <n v="17.059000000000001"/>
    <n v="1242765.209"/>
    <n v="0.28999999999999998"/>
    <n v="4.5"/>
    <n v="327829.5"/>
    <x v="0"/>
  </r>
  <r>
    <n v="2016"/>
    <s v="SUB"/>
    <s v="Coal"/>
    <n v="81074"/>
    <n v="17.66"/>
    <n v="1431766.84"/>
    <n v="0.23"/>
    <n v="5.3"/>
    <n v="429692.2"/>
    <x v="0"/>
  </r>
  <r>
    <n v="2016"/>
    <s v="BIT"/>
    <s v="Coal"/>
    <n v="15001"/>
    <n v="21.84"/>
    <n v="327621.84000000003"/>
    <n v="3.08"/>
    <n v="12.6"/>
    <n v="189012.6"/>
    <x v="0"/>
  </r>
  <r>
    <n v="2016"/>
    <s v="SUB"/>
    <s v="Coal"/>
    <n v="32130"/>
    <n v="17.8"/>
    <n v="571914"/>
    <n v="0.21"/>
    <n v="5.0999999999999996"/>
    <n v="163863"/>
    <x v="0"/>
  </r>
  <r>
    <n v="2016"/>
    <s v="SUB"/>
    <s v="Coal"/>
    <n v="16311"/>
    <n v="17.95"/>
    <n v="292782.45"/>
    <n v="0.25"/>
    <n v="5.0999999999999996"/>
    <n v="83186.099999999991"/>
    <x v="0"/>
  </r>
  <r>
    <n v="2016"/>
    <s v="SUB"/>
    <s v="Coal"/>
    <n v="16395"/>
    <n v="17.61"/>
    <n v="288715.95"/>
    <n v="0.19"/>
    <n v="4.3"/>
    <n v="70498.5"/>
    <x v="0"/>
  </r>
  <r>
    <n v="2016"/>
    <s v="SUB"/>
    <s v="Coal"/>
    <n v="16458"/>
    <n v="17.82"/>
    <n v="293281.56"/>
    <n v="0.27"/>
    <n v="5"/>
    <n v="82290"/>
    <x v="0"/>
  </r>
  <r>
    <n v="2016"/>
    <s v="SUB"/>
    <s v="Coal"/>
    <n v="16125"/>
    <n v="16.62"/>
    <n v="267997.5"/>
    <n v="0.34"/>
    <n v="6"/>
    <n v="96750"/>
    <x v="0"/>
  </r>
  <r>
    <n v="2016"/>
    <s v="SUB"/>
    <s v="Coal"/>
    <n v="32812"/>
    <n v="17.16"/>
    <n v="563053.92000000004"/>
    <n v="0.23"/>
    <n v="4.2"/>
    <n v="137810.4"/>
    <x v="0"/>
  </r>
  <r>
    <n v="2016"/>
    <s v="SUB"/>
    <s v="Coal"/>
    <n v="48983"/>
    <n v="17.28"/>
    <n v="846426.24000000011"/>
    <n v="0.24"/>
    <n v="4.2"/>
    <n v="205728.6"/>
    <x v="0"/>
  </r>
  <r>
    <n v="2016"/>
    <s v="SUB"/>
    <s v="Coal"/>
    <n v="149222"/>
    <n v="17.942"/>
    <n v="2677341.1239999998"/>
    <n v="0.27"/>
    <n v="4.8"/>
    <n v="716265.6"/>
    <x v="0"/>
  </r>
  <r>
    <n v="2016"/>
    <s v="SUB"/>
    <s v="Coal"/>
    <n v="25779"/>
    <n v="17.942"/>
    <n v="462526.81800000003"/>
    <n v="0.27"/>
    <n v="4.8"/>
    <n v="123739.2"/>
    <x v="0"/>
  </r>
  <r>
    <n v="2016"/>
    <s v="BIT"/>
    <s v="Coal"/>
    <n v="11097"/>
    <n v="23.55"/>
    <n v="261334.35"/>
    <n v="3.96"/>
    <n v="8.1999999999999993"/>
    <n v="90995.4"/>
    <x v="0"/>
  </r>
  <r>
    <n v="2016"/>
    <s v="BIT"/>
    <s v="Coal"/>
    <n v="11203"/>
    <n v="22.187999999999999"/>
    <n v="248572.16399999999"/>
    <n v="3.07"/>
    <n v="8.8000000000000007"/>
    <n v="98586.400000000009"/>
    <x v="0"/>
  </r>
  <r>
    <n v="2016"/>
    <s v="BIT"/>
    <s v="Coal"/>
    <n v="22237"/>
    <n v="22.582999999999998"/>
    <n v="502178.17099999997"/>
    <n v="3.11"/>
    <n v="7.8"/>
    <n v="173448.6"/>
    <x v="0"/>
  </r>
  <r>
    <n v="2016"/>
    <s v="BIT"/>
    <s v="Coal"/>
    <n v="22512"/>
    <n v="23.398"/>
    <n v="526735.77599999995"/>
    <n v="3.31"/>
    <n v="6.8"/>
    <n v="153081.60000000001"/>
    <x v="0"/>
  </r>
  <r>
    <n v="2016"/>
    <s v="BIT"/>
    <s v="Coal"/>
    <n v="101606"/>
    <n v="23.010999999999999"/>
    <n v="2338055.6659999997"/>
    <n v="2.98"/>
    <n v="8.3000000000000007"/>
    <n v="843329.8"/>
    <x v="0"/>
  </r>
  <r>
    <n v="2016"/>
    <s v="BIT"/>
    <s v="Coal"/>
    <n v="15642"/>
    <n v="23.099"/>
    <n v="361314.55800000002"/>
    <n v="1.33"/>
    <n v="7.1"/>
    <n v="111058.2"/>
    <x v="0"/>
  </r>
  <r>
    <n v="2016"/>
    <s v="BIT"/>
    <s v="Coal"/>
    <n v="16087"/>
    <n v="23.094999999999999"/>
    <n v="371529.26499999996"/>
    <n v="2.93"/>
    <n v="8.4"/>
    <n v="135130.80000000002"/>
    <x v="0"/>
  </r>
  <r>
    <n v="2016"/>
    <s v="BIT"/>
    <s v="Coal"/>
    <n v="49506"/>
    <n v="22.460999999999999"/>
    <n v="1111954.2659999998"/>
    <n v="3.29"/>
    <n v="10.8"/>
    <n v="534664.80000000005"/>
    <x v="0"/>
  </r>
  <r>
    <n v="2016"/>
    <s v="BIT"/>
    <s v="Coal"/>
    <n v="15123"/>
    <n v="25.465"/>
    <n v="385107.19500000001"/>
    <n v="3.3"/>
    <n v="8"/>
    <n v="120984"/>
    <x v="0"/>
  </r>
  <r>
    <n v="2016"/>
    <s v="BIT"/>
    <s v="Coal"/>
    <n v="6442"/>
    <n v="22.597000000000001"/>
    <n v="145569.87400000001"/>
    <n v="3.27"/>
    <n v="10.7"/>
    <n v="68929.399999999994"/>
    <x v="0"/>
  </r>
  <r>
    <n v="2016"/>
    <s v="BIT"/>
    <s v="Coal"/>
    <n v="3263"/>
    <n v="22.216999999999999"/>
    <n v="72494.070999999996"/>
    <n v="3.02"/>
    <n v="8.8000000000000007"/>
    <n v="28714.400000000001"/>
    <x v="0"/>
  </r>
  <r>
    <n v="2016"/>
    <s v="BIT"/>
    <s v="Coal"/>
    <n v="8022"/>
    <n v="22.574000000000002"/>
    <n v="181088.62800000003"/>
    <n v="3.24"/>
    <n v="10.6"/>
    <n v="85033.2"/>
    <x v="0"/>
  </r>
  <r>
    <n v="2016"/>
    <s v="BIT"/>
    <s v="Coal"/>
    <n v="59378"/>
    <n v="22.518999999999998"/>
    <n v="1337133.1819999998"/>
    <n v="3.23"/>
    <n v="10.7"/>
    <n v="635344.6"/>
    <x v="0"/>
  </r>
  <r>
    <n v="2016"/>
    <s v="BIT"/>
    <s v="Coal"/>
    <n v="82160"/>
    <n v="22.792000000000002"/>
    <n v="1872590.7200000002"/>
    <n v="2.62"/>
    <n v="8.3000000000000007"/>
    <n v="681928.00000000012"/>
    <x v="0"/>
  </r>
  <r>
    <n v="2016"/>
    <s v="BIT"/>
    <s v="Coal"/>
    <n v="4572"/>
    <n v="19.492000000000001"/>
    <n v="89117.423999999999"/>
    <n v="0.79"/>
    <n v="23.4"/>
    <n v="106984.79999999999"/>
    <x v="0"/>
  </r>
  <r>
    <n v="2016"/>
    <s v="BIT"/>
    <s v="Coal"/>
    <n v="9672"/>
    <n v="23.082000000000001"/>
    <n v="223249.10400000002"/>
    <n v="2.96"/>
    <n v="8.4"/>
    <n v="81244.800000000003"/>
    <x v="0"/>
  </r>
  <r>
    <n v="2016"/>
    <s v="BIT"/>
    <s v="Coal"/>
    <n v="16183"/>
    <n v="23.844000000000001"/>
    <n v="385867.45200000005"/>
    <n v="2.69"/>
    <n v="8.1"/>
    <n v="131082.29999999999"/>
    <x v="0"/>
  </r>
  <r>
    <n v="2016"/>
    <s v="BIT"/>
    <s v="Coal"/>
    <n v="36832"/>
    <n v="25.492000000000001"/>
    <n v="938921.34400000004"/>
    <n v="3.6"/>
    <n v="9"/>
    <n v="331488"/>
    <x v="0"/>
  </r>
  <r>
    <n v="2016"/>
    <s v="BIT"/>
    <s v="Coal"/>
    <n v="79845"/>
    <n v="25.248999999999999"/>
    <n v="2016006.4049999998"/>
    <n v="3.74"/>
    <n v="9.6"/>
    <n v="766512"/>
    <x v="0"/>
  </r>
  <r>
    <n v="2016"/>
    <s v="BIT"/>
    <s v="Coal"/>
    <n v="1571"/>
    <n v="18.032"/>
    <n v="28328.272000000001"/>
    <n v="0.42"/>
    <n v="29.9"/>
    <n v="46972.899999999994"/>
    <x v="0"/>
  </r>
  <r>
    <n v="2016"/>
    <s v="BIT"/>
    <s v="Coal"/>
    <n v="99055"/>
    <n v="24.218"/>
    <n v="2398913.9900000002"/>
    <n v="3.54"/>
    <n v="9.1999999999999993"/>
    <n v="911305.99999999988"/>
    <x v="0"/>
  </r>
  <r>
    <n v="2016"/>
    <s v="BIT"/>
    <s v="Coal"/>
    <n v="73399"/>
    <n v="22.995999999999999"/>
    <n v="1687883.4039999999"/>
    <n v="2.97"/>
    <n v="8.3000000000000007"/>
    <n v="609211.70000000007"/>
    <x v="0"/>
  </r>
  <r>
    <n v="2016"/>
    <s v="BIT"/>
    <s v="Coal"/>
    <n v="59760"/>
    <n v="22.596"/>
    <n v="1350336.96"/>
    <n v="3.14"/>
    <n v="9.8000000000000007"/>
    <n v="585648"/>
    <x v="0"/>
  </r>
  <r>
    <n v="2016"/>
    <s v="BIT"/>
    <s v="Coal"/>
    <n v="4726"/>
    <n v="22.827999999999999"/>
    <n v="107885.128"/>
    <n v="3.05"/>
    <n v="8.9"/>
    <n v="42061.4"/>
    <x v="0"/>
  </r>
  <r>
    <n v="2016"/>
    <s v="BIT"/>
    <s v="Coal"/>
    <n v="19917"/>
    <n v="22.216000000000001"/>
    <n v="442476.07200000004"/>
    <n v="3.09"/>
    <n v="10.4"/>
    <n v="207136.80000000002"/>
    <x v="0"/>
  </r>
  <r>
    <n v="2016"/>
    <s v="BIT"/>
    <s v="Coal"/>
    <n v="29900"/>
    <n v="22.67"/>
    <n v="677833"/>
    <n v="3.22"/>
    <n v="9.5"/>
    <n v="284050"/>
    <x v="0"/>
  </r>
  <r>
    <n v="2016"/>
    <s v="BIT"/>
    <s v="Coal"/>
    <n v="2429"/>
    <n v="23.635999999999999"/>
    <n v="57411.843999999997"/>
    <n v="2.82"/>
    <n v="8.1"/>
    <n v="19674.899999999998"/>
    <x v="0"/>
  </r>
  <r>
    <n v="2016"/>
    <s v="BIT"/>
    <s v="Coal"/>
    <n v="34611"/>
    <n v="23.64"/>
    <n v="818204.04"/>
    <n v="2.71"/>
    <n v="8.8000000000000007"/>
    <n v="304576.80000000005"/>
    <x v="0"/>
  </r>
  <r>
    <n v="2016"/>
    <s v="BIT"/>
    <s v="Coal"/>
    <n v="27851"/>
    <n v="22.713999999999999"/>
    <n v="632607.61399999994"/>
    <n v="2.88"/>
    <n v="8.6999999999999993"/>
    <n v="242303.69999999998"/>
    <x v="0"/>
  </r>
  <r>
    <n v="2016"/>
    <s v="BIT"/>
    <s v="Coal"/>
    <n v="21439"/>
    <n v="22.576000000000001"/>
    <n v="484006.864"/>
    <n v="3.2"/>
    <n v="8.1"/>
    <n v="173655.9"/>
    <x v="0"/>
  </r>
  <r>
    <n v="2016"/>
    <s v="BIT"/>
    <s v="Coal"/>
    <n v="45630"/>
    <n v="24.2"/>
    <n v="1104246"/>
    <n v="3.1"/>
    <n v="10.3"/>
    <n v="469989.00000000006"/>
    <x v="0"/>
  </r>
  <r>
    <n v="2016"/>
    <s v="BIT"/>
    <s v="Coal"/>
    <n v="121325"/>
    <n v="23.2"/>
    <n v="2814740"/>
    <n v="3.1"/>
    <n v="9"/>
    <n v="1091925"/>
    <x v="0"/>
  </r>
  <r>
    <n v="2016"/>
    <s v="BIT"/>
    <s v="Coal"/>
    <n v="42258"/>
    <n v="23.443999999999999"/>
    <n v="990696.55199999991"/>
    <n v="2.68"/>
    <n v="8.1999999999999993"/>
    <n v="346515.6"/>
    <x v="0"/>
  </r>
  <r>
    <n v="2016"/>
    <s v="BIT"/>
    <s v="Coal"/>
    <n v="131853"/>
    <n v="23.568000000000001"/>
    <n v="3107511.5040000002"/>
    <n v="2.81"/>
    <n v="8.1"/>
    <n v="1068009.3"/>
    <x v="0"/>
  </r>
  <r>
    <n v="2016"/>
    <s v="BIT"/>
    <s v="Coal"/>
    <n v="59150"/>
    <n v="23.402000000000001"/>
    <n v="1384228.3"/>
    <n v="2.67"/>
    <n v="8.1999999999999993"/>
    <n v="485029.99999999994"/>
    <x v="0"/>
  </r>
  <r>
    <n v="2016"/>
    <s v="SUB"/>
    <s v="Coal"/>
    <n v="47725"/>
    <n v="17.968"/>
    <n v="857522.8"/>
    <n v="0.32"/>
    <n v="4.8"/>
    <n v="229080"/>
    <x v="0"/>
  </r>
  <r>
    <n v="2016"/>
    <s v="SUB"/>
    <s v="Coal"/>
    <n v="15806"/>
    <n v="17.866"/>
    <n v="282389.99599999998"/>
    <n v="0.27"/>
    <n v="4.8"/>
    <n v="75868.800000000003"/>
    <x v="0"/>
  </r>
  <r>
    <n v="2016"/>
    <s v="SUB"/>
    <s v="Coal"/>
    <n v="31993"/>
    <n v="17.713999999999999"/>
    <n v="566724.00199999998"/>
    <n v="0.24"/>
    <n v="5.0999999999999996"/>
    <n v="163164.29999999999"/>
    <x v="0"/>
  </r>
  <r>
    <n v="2016"/>
    <s v="SUB"/>
    <s v="Coal"/>
    <n v="47778"/>
    <n v="17.917999999999999"/>
    <n v="856086.20399999991"/>
    <n v="0.28000000000000003"/>
    <n v="4.8"/>
    <n v="229334.39999999999"/>
    <x v="0"/>
  </r>
  <r>
    <n v="2016"/>
    <s v="SUB"/>
    <s v="Coal"/>
    <n v="175194"/>
    <n v="17.814"/>
    <n v="3120905.9160000002"/>
    <n v="0.34"/>
    <n v="5.0999999999999996"/>
    <n v="893489.39999999991"/>
    <x v="0"/>
  </r>
  <r>
    <n v="2016"/>
    <s v="SUB"/>
    <s v="Coal"/>
    <n v="48062"/>
    <n v="17.670000000000002"/>
    <n v="849255.54"/>
    <n v="0.24"/>
    <n v="5.7"/>
    <n v="273953.40000000002"/>
    <x v="0"/>
  </r>
  <r>
    <n v="2016"/>
    <s v="BIT"/>
    <s v="Coal"/>
    <n v="20963"/>
    <n v="24.61"/>
    <n v="515899.43"/>
    <n v="3.3"/>
    <n v="8.6999999999999993"/>
    <n v="182378.09999999998"/>
    <x v="0"/>
  </r>
  <r>
    <n v="2016"/>
    <s v="BIT"/>
    <s v="Coal"/>
    <n v="24963"/>
    <n v="24.41"/>
    <n v="609346.82999999996"/>
    <n v="3.47"/>
    <n v="9"/>
    <n v="224667"/>
    <x v="0"/>
  </r>
  <r>
    <n v="2016"/>
    <s v="BIT"/>
    <s v="Coal"/>
    <n v="17739"/>
    <n v="24.43"/>
    <n v="433363.77"/>
    <n v="3.33"/>
    <n v="9"/>
    <n v="159651"/>
    <x v="0"/>
  </r>
  <r>
    <n v="2016"/>
    <s v="BIT"/>
    <s v="Coal"/>
    <n v="4903"/>
    <n v="23.49"/>
    <n v="115171.46999999999"/>
    <n v="1.56"/>
    <n v="11.7"/>
    <n v="57365.1"/>
    <x v="0"/>
  </r>
  <r>
    <n v="2016"/>
    <s v="SUB"/>
    <s v="Coal"/>
    <n v="14230"/>
    <n v="17.91"/>
    <n v="254859.3"/>
    <n v="0.27"/>
    <n v="4.5999999999999996"/>
    <n v="65457.999999999993"/>
    <x v="0"/>
  </r>
  <r>
    <n v="2016"/>
    <s v="SUB"/>
    <s v="Coal"/>
    <n v="30160"/>
    <n v="17.899999999999999"/>
    <n v="539864"/>
    <n v="0.27"/>
    <n v="4.8"/>
    <n v="144768"/>
    <x v="0"/>
  </r>
  <r>
    <n v="2016"/>
    <s v="SUB"/>
    <s v="Coal"/>
    <n v="29963"/>
    <n v="17.88"/>
    <n v="535738.43999999994"/>
    <n v="0.25"/>
    <n v="4.9000000000000004"/>
    <n v="146818.70000000001"/>
    <x v="0"/>
  </r>
  <r>
    <n v="2016"/>
    <s v="SUB"/>
    <s v="Coal"/>
    <n v="15098"/>
    <n v="17.27"/>
    <n v="260742.46"/>
    <n v="0.22"/>
    <n v="4"/>
    <n v="60392"/>
    <x v="0"/>
  </r>
  <r>
    <n v="2016"/>
    <s v="SUB"/>
    <s v="Coal"/>
    <n v="27161"/>
    <n v="17.600000000000001"/>
    <n v="478033.60000000003"/>
    <n v="0.2"/>
    <n v="4.5999999999999996"/>
    <n v="124940.59999999999"/>
    <x v="0"/>
  </r>
  <r>
    <n v="2016"/>
    <s v="BIT"/>
    <s v="Coal"/>
    <n v="12001"/>
    <n v="24.521999999999998"/>
    <n v="294288.522"/>
    <n v="0.71"/>
    <n v="12.3"/>
    <n v="147612.30000000002"/>
    <x v="0"/>
  </r>
  <r>
    <n v="2016"/>
    <s v="BIT"/>
    <s v="Coal"/>
    <n v="10780"/>
    <n v="24.603999999999999"/>
    <n v="265231.12"/>
    <n v="0.79"/>
    <n v="11.4"/>
    <n v="122892"/>
    <x v="0"/>
  </r>
  <r>
    <n v="2016"/>
    <s v="BIT"/>
    <s v="Coal"/>
    <n v="30692"/>
    <n v="26.22"/>
    <n v="804744.24"/>
    <n v="2.98"/>
    <n v="7.9"/>
    <n v="242466.80000000002"/>
    <x v="0"/>
  </r>
  <r>
    <n v="2016"/>
    <s v="BIT"/>
    <s v="Coal"/>
    <n v="60710"/>
    <n v="25.94"/>
    <n v="1574817.4000000001"/>
    <n v="2.68"/>
    <n v="7.8"/>
    <n v="473538"/>
    <x v="0"/>
  </r>
  <r>
    <n v="2016"/>
    <s v="BIT"/>
    <s v="Coal"/>
    <n v="9066"/>
    <n v="25.64"/>
    <n v="232452.24"/>
    <n v="2.64"/>
    <n v="8"/>
    <n v="72528"/>
    <x v="0"/>
  </r>
  <r>
    <n v="2016"/>
    <s v="BIT"/>
    <s v="Coal"/>
    <n v="24691"/>
    <n v="25.97"/>
    <n v="641225.27"/>
    <n v="2.91"/>
    <n v="8.1999999999999993"/>
    <n v="202466.19999999998"/>
    <x v="0"/>
  </r>
  <r>
    <n v="2016"/>
    <s v="BIT"/>
    <s v="Coal"/>
    <n v="30313"/>
    <n v="26.27"/>
    <n v="796322.51"/>
    <n v="2.08"/>
    <n v="7.2"/>
    <n v="218253.6"/>
    <x v="0"/>
  </r>
  <r>
    <n v="2016"/>
    <s v="BIT"/>
    <s v="Coal"/>
    <n v="125919"/>
    <n v="25.9"/>
    <n v="3261302.0999999996"/>
    <n v="2.56"/>
    <n v="7.6"/>
    <n v="956984.39999999991"/>
    <x v="0"/>
  </r>
  <r>
    <n v="2016"/>
    <s v="BIT"/>
    <s v="Coal"/>
    <n v="50671"/>
    <n v="21.38"/>
    <n v="1083345.98"/>
    <n v="0.47"/>
    <n v="6.8"/>
    <n v="344562.8"/>
    <x v="0"/>
  </r>
  <r>
    <n v="2016"/>
    <s v="BIT"/>
    <s v="Coal"/>
    <n v="34507"/>
    <n v="23.97"/>
    <n v="827132.78999999992"/>
    <n v="0.85"/>
    <n v="13"/>
    <n v="448591"/>
    <x v="0"/>
  </r>
  <r>
    <n v="2016"/>
    <s v="SUB"/>
    <s v="Coal"/>
    <n v="31829"/>
    <n v="17.946999999999999"/>
    <n v="571235.06299999997"/>
    <n v="0.25"/>
    <n v="5.3"/>
    <n v="168693.69999999998"/>
    <x v="0"/>
  </r>
  <r>
    <n v="2016"/>
    <s v="SUB"/>
    <s v="Coal"/>
    <n v="15903"/>
    <n v="17.664000000000001"/>
    <n v="280910.592"/>
    <n v="0.21"/>
    <n v="4.7"/>
    <n v="74744.100000000006"/>
    <x v="0"/>
  </r>
  <r>
    <n v="2016"/>
    <s v="SUB"/>
    <s v="Coal"/>
    <n v="15888"/>
    <n v="17.98"/>
    <n v="285666.24"/>
    <n v="0.25"/>
    <n v="5.4"/>
    <n v="85795.200000000012"/>
    <x v="0"/>
  </r>
  <r>
    <n v="2016"/>
    <s v="BIT"/>
    <s v="Coal"/>
    <n v="480"/>
    <n v="24.878"/>
    <n v="11941.44"/>
    <n v="0.71"/>
    <n v="11.6"/>
    <n v="5568"/>
    <x v="0"/>
  </r>
  <r>
    <n v="2016"/>
    <s v="SUB"/>
    <s v="Coal"/>
    <n v="29190"/>
    <n v="18.306000000000001"/>
    <n v="534352.14"/>
    <n v="0.28999999999999998"/>
    <n v="4.9000000000000004"/>
    <n v="143031"/>
    <x v="0"/>
  </r>
  <r>
    <n v="2016"/>
    <s v="SUB"/>
    <s v="Coal"/>
    <n v="15877"/>
    <n v="17.803999999999998"/>
    <n v="282674.10799999995"/>
    <n v="0.38"/>
    <n v="5.8"/>
    <n v="92086.599999999991"/>
    <x v="0"/>
  </r>
  <r>
    <n v="2016"/>
    <s v="SUB"/>
    <s v="Coal"/>
    <n v="143517"/>
    <n v="17.742000000000001"/>
    <n v="2546278.6140000001"/>
    <n v="0.21"/>
    <n v="5.5"/>
    <n v="789343.5"/>
    <x v="0"/>
  </r>
  <r>
    <n v="2016"/>
    <s v="SUB"/>
    <s v="Coal"/>
    <n v="15889"/>
    <n v="17.71"/>
    <n v="281394.19"/>
    <n v="0.38"/>
    <n v="5.6"/>
    <n v="88978.4"/>
    <x v="0"/>
  </r>
  <r>
    <n v="2016"/>
    <s v="SUB"/>
    <s v="Coal"/>
    <n v="15892"/>
    <n v="17.925999999999998"/>
    <n v="284879.99199999997"/>
    <n v="0.24"/>
    <n v="5.3"/>
    <n v="84227.599999999991"/>
    <x v="0"/>
  </r>
  <r>
    <n v="2016"/>
    <s v="SUB"/>
    <s v="Coal"/>
    <n v="63704"/>
    <n v="17.690999999999999"/>
    <n v="1126987.4639999999"/>
    <n v="0.19"/>
    <n v="4.3"/>
    <n v="273927.2"/>
    <x v="0"/>
  </r>
  <r>
    <n v="2016"/>
    <s v="SUB"/>
    <s v="Coal"/>
    <n v="79518"/>
    <n v="17.893999999999998"/>
    <n v="1422895.0919999999"/>
    <n v="0.25"/>
    <n v="5.0999999999999996"/>
    <n v="405541.8"/>
    <x v="0"/>
  </r>
  <r>
    <n v="2016"/>
    <s v="SUB"/>
    <s v="Coal"/>
    <n v="15896"/>
    <n v="17.925999999999998"/>
    <n v="284951.696"/>
    <n v="0.24"/>
    <n v="5.0999999999999996"/>
    <n v="81069.599999999991"/>
    <x v="0"/>
  </r>
  <r>
    <n v="2016"/>
    <s v="SUB"/>
    <s v="Coal"/>
    <n v="47709"/>
    <n v="17.808"/>
    <n v="849601.87199999997"/>
    <n v="0.24"/>
    <n v="5"/>
    <n v="238545"/>
    <x v="0"/>
  </r>
  <r>
    <n v="2016"/>
    <s v="BIT"/>
    <s v="Coal"/>
    <n v="15602"/>
    <n v="25.92"/>
    <n v="404403.84"/>
    <n v="2.61"/>
    <n v="7.6"/>
    <n v="118575.2"/>
    <x v="0"/>
  </r>
  <r>
    <n v="2016"/>
    <s v="SUB"/>
    <s v="Coal"/>
    <n v="44990"/>
    <n v="17.734999999999999"/>
    <n v="797897.65"/>
    <n v="0.21"/>
    <n v="5.4"/>
    <n v="242946.00000000003"/>
    <x v="0"/>
  </r>
  <r>
    <n v="2016"/>
    <s v="SUB"/>
    <s v="Coal"/>
    <n v="78148"/>
    <n v="17.645"/>
    <n v="1378921.46"/>
    <n v="0.32"/>
    <n v="5.5"/>
    <n v="429814"/>
    <x v="0"/>
  </r>
  <r>
    <n v="2016"/>
    <s v="SUB"/>
    <s v="Coal"/>
    <n v="31682"/>
    <n v="17.655999999999999"/>
    <n v="559377.39199999999"/>
    <n v="0.24"/>
    <n v="6"/>
    <n v="190092"/>
    <x v="0"/>
  </r>
  <r>
    <n v="2016"/>
    <s v="SUB"/>
    <s v="Coal"/>
    <n v="14980"/>
    <n v="17.596"/>
    <n v="263588.08"/>
    <n v="0.2"/>
    <n v="4.4000000000000004"/>
    <n v="65912"/>
    <x v="0"/>
  </r>
  <r>
    <n v="2016"/>
    <s v="SUB"/>
    <s v="Coal"/>
    <n v="15574"/>
    <n v="17.802"/>
    <n v="277248.348"/>
    <n v="0.31"/>
    <n v="5.6"/>
    <n v="87214.399999999994"/>
    <x v="0"/>
  </r>
  <r>
    <n v="2016"/>
    <s v="SUB"/>
    <s v="Coal"/>
    <n v="30996"/>
    <n v="17.492999999999999"/>
    <n v="542213.02799999993"/>
    <n v="0.19"/>
    <n v="4.5"/>
    <n v="139482"/>
    <x v="0"/>
  </r>
  <r>
    <n v="2016"/>
    <s v="SUB"/>
    <s v="Coal"/>
    <n v="31613"/>
    <n v="17.934999999999999"/>
    <n v="566979.15499999991"/>
    <n v="0.27"/>
    <n v="4.8"/>
    <n v="151742.39999999999"/>
    <x v="0"/>
  </r>
  <r>
    <n v="2016"/>
    <s v="SUB"/>
    <s v="Coal"/>
    <n v="31644"/>
    <n v="17.617999999999999"/>
    <n v="557503.99199999997"/>
    <n v="0.23"/>
    <n v="5.6"/>
    <n v="177206.39999999999"/>
    <x v="0"/>
  </r>
  <r>
    <n v="2016"/>
    <s v="BIT"/>
    <s v="Coal"/>
    <n v="21455"/>
    <n v="25.905000000000001"/>
    <n v="555791.77500000002"/>
    <n v="2.78"/>
    <n v="7.6"/>
    <n v="163058"/>
    <x v="0"/>
  </r>
  <r>
    <n v="2016"/>
    <s v="SUB"/>
    <s v="Coal"/>
    <n v="34489"/>
    <n v="17.643999999999998"/>
    <n v="608523.91599999997"/>
    <n v="0.26"/>
    <n v="5.7"/>
    <n v="196587.30000000002"/>
    <x v="0"/>
  </r>
  <r>
    <n v="2016"/>
    <s v="SUB"/>
    <s v="Coal"/>
    <n v="90777"/>
    <n v="17.93"/>
    <n v="1627631.6099999999"/>
    <n v="0.28000000000000003"/>
    <n v="5"/>
    <n v="453885"/>
    <x v="0"/>
  </r>
  <r>
    <n v="2016"/>
    <s v="SUB"/>
    <s v="Coal"/>
    <n v="15800"/>
    <n v="18.077999999999999"/>
    <n v="285632.39999999997"/>
    <n v="0.23"/>
    <n v="4.9000000000000004"/>
    <n v="77420"/>
    <x v="0"/>
  </r>
  <r>
    <n v="2016"/>
    <s v="SUB"/>
    <s v="Coal"/>
    <n v="15786"/>
    <n v="17.975999999999999"/>
    <n v="283769.136"/>
    <n v="0.31"/>
    <n v="4.5999999999999996"/>
    <n v="72615.599999999991"/>
    <x v="0"/>
  </r>
  <r>
    <n v="2016"/>
    <s v="BIT"/>
    <s v="Coal"/>
    <n v="46306"/>
    <n v="26.065000000000001"/>
    <n v="1206965.8900000001"/>
    <n v="2.65"/>
    <n v="7.5"/>
    <n v="347295"/>
    <x v="0"/>
  </r>
  <r>
    <n v="2016"/>
    <s v="SUB"/>
    <s v="Coal"/>
    <n v="15760"/>
    <n v="17.475999999999999"/>
    <n v="275421.76"/>
    <n v="0.35"/>
    <n v="6.4"/>
    <n v="100864"/>
    <x v="0"/>
  </r>
  <r>
    <n v="2016"/>
    <s v="SUB"/>
    <s v="Coal"/>
    <n v="15872"/>
    <n v="17.536000000000001"/>
    <n v="278331.39199999999"/>
    <n v="0.25"/>
    <n v="5.8"/>
    <n v="92057.599999999991"/>
    <x v="0"/>
  </r>
  <r>
    <n v="2016"/>
    <s v="SUB"/>
    <s v="Coal"/>
    <n v="30109"/>
    <n v="17.609000000000002"/>
    <n v="530189.38100000005"/>
    <n v="0.19"/>
    <n v="4.5"/>
    <n v="135490.5"/>
    <x v="0"/>
  </r>
  <r>
    <n v="2016"/>
    <s v="SUB"/>
    <s v="Coal"/>
    <n v="74210"/>
    <n v="17.64"/>
    <n v="1309064.4000000001"/>
    <n v="0.24"/>
    <n v="5.8"/>
    <n v="430418"/>
    <x v="0"/>
  </r>
  <r>
    <n v="2016"/>
    <s v="SUB"/>
    <s v="Coal"/>
    <n v="60717"/>
    <n v="18.760000000000002"/>
    <n v="1139050.9200000002"/>
    <n v="0.33"/>
    <n v="4.2"/>
    <n v="255011.40000000002"/>
    <x v="0"/>
  </r>
  <r>
    <n v="2016"/>
    <s v="SUB"/>
    <s v="Coal"/>
    <n v="38448"/>
    <n v="17.956"/>
    <n v="690372.28799999994"/>
    <n v="0.21"/>
    <n v="4.7"/>
    <n v="180705.6"/>
    <x v="0"/>
  </r>
  <r>
    <n v="2016"/>
    <s v="SUB"/>
    <s v="Coal"/>
    <n v="43558"/>
    <n v="19.07"/>
    <n v="830651.06"/>
    <n v="0.42"/>
    <n v="5.0999999999999996"/>
    <n v="222145.8"/>
    <x v="0"/>
  </r>
  <r>
    <n v="2016"/>
    <s v="SUB"/>
    <s v="Coal"/>
    <n v="45001"/>
    <n v="15.54"/>
    <n v="699315.53999999992"/>
    <n v="0.19"/>
    <n v="4.5999999999999996"/>
    <n v="207004.59999999998"/>
    <x v="0"/>
  </r>
  <r>
    <n v="2016"/>
    <s v="SUB"/>
    <s v="Coal"/>
    <n v="74409"/>
    <n v="18.63"/>
    <n v="1386239.67"/>
    <n v="0.37"/>
    <n v="4.5999999999999996"/>
    <n v="342281.39999999997"/>
    <x v="0"/>
  </r>
  <r>
    <n v="2016"/>
    <s v="SUB"/>
    <s v="Coal"/>
    <n v="148761"/>
    <n v="17.89"/>
    <n v="2661334.29"/>
    <n v="0.28000000000000003"/>
    <n v="5"/>
    <n v="743805"/>
    <x v="0"/>
  </r>
  <r>
    <n v="2016"/>
    <s v="SUB"/>
    <s v="Coal"/>
    <n v="29953"/>
    <n v="17.68"/>
    <n v="529569.04"/>
    <n v="0.23"/>
    <n v="6"/>
    <n v="179718"/>
    <x v="0"/>
  </r>
  <r>
    <n v="2016"/>
    <s v="SUB"/>
    <s v="Coal"/>
    <n v="78157"/>
    <n v="17.559999999999999"/>
    <n v="1372436.92"/>
    <n v="0.2"/>
    <n v="4.3"/>
    <n v="336075.1"/>
    <x v="0"/>
  </r>
  <r>
    <n v="2016"/>
    <s v="SUB"/>
    <s v="Coal"/>
    <n v="13126"/>
    <n v="18.09"/>
    <n v="237449.34"/>
    <n v="0.21"/>
    <n v="4.9000000000000004"/>
    <n v="64317.4"/>
    <x v="0"/>
  </r>
  <r>
    <n v="2016"/>
    <s v="SUB"/>
    <s v="Coal"/>
    <n v="13339"/>
    <n v="17.91"/>
    <n v="238901.49"/>
    <n v="0.23"/>
    <n v="4.9000000000000004"/>
    <n v="65361.100000000006"/>
    <x v="0"/>
  </r>
  <r>
    <n v="2016"/>
    <s v="SUB"/>
    <s v="Coal"/>
    <n v="13137"/>
    <n v="18.03"/>
    <n v="236860.11000000002"/>
    <n v="0.35"/>
    <n v="4.8"/>
    <n v="63057.599999999999"/>
    <x v="0"/>
  </r>
  <r>
    <n v="2016"/>
    <s v="SUB"/>
    <s v="Coal"/>
    <n v="51912"/>
    <n v="17.7"/>
    <n v="918842.39999999991"/>
    <n v="0.31"/>
    <n v="4.7"/>
    <n v="243986.40000000002"/>
    <x v="0"/>
  </r>
  <r>
    <n v="2016"/>
    <s v="SUB"/>
    <s v="Coal"/>
    <n v="15254"/>
    <n v="17.690000000000001"/>
    <n v="269843.26"/>
    <n v="0.33"/>
    <n v="5.6"/>
    <n v="85422.399999999994"/>
    <x v="0"/>
  </r>
  <r>
    <n v="2016"/>
    <s v="SUB"/>
    <s v="Coal"/>
    <n v="16392"/>
    <n v="18.05"/>
    <n v="295875.60000000003"/>
    <n v="0.28000000000000003"/>
    <n v="4.8"/>
    <n v="78681.599999999991"/>
    <x v="0"/>
  </r>
  <r>
    <n v="2016"/>
    <s v="SUB"/>
    <s v="Coal"/>
    <n v="16303"/>
    <n v="17.850000000000001"/>
    <n v="291008.55000000005"/>
    <n v="0.25"/>
    <n v="4.9000000000000004"/>
    <n v="79884.700000000012"/>
    <x v="0"/>
  </r>
  <r>
    <n v="2016"/>
    <s v="SUB"/>
    <s v="Coal"/>
    <n v="26090"/>
    <n v="17.649999999999999"/>
    <n v="460488.49999999994"/>
    <n v="0.23"/>
    <n v="5.5"/>
    <n v="143495"/>
    <x v="0"/>
  </r>
  <r>
    <n v="2016"/>
    <s v="SUB"/>
    <s v="Coal"/>
    <n v="26091"/>
    <n v="17.690000000000001"/>
    <n v="461549.79000000004"/>
    <n v="0.23"/>
    <n v="5.6"/>
    <n v="146109.59999999998"/>
    <x v="0"/>
  </r>
  <r>
    <n v="2016"/>
    <s v="SUB"/>
    <s v="Coal"/>
    <n v="12995"/>
    <n v="17.73"/>
    <n v="230401.35"/>
    <n v="0.35"/>
    <n v="5.5"/>
    <n v="71472.5"/>
    <x v="0"/>
  </r>
  <r>
    <n v="2016"/>
    <s v="SUB"/>
    <s v="Coal"/>
    <n v="12893"/>
    <n v="17.96"/>
    <n v="231558.28"/>
    <n v="0.27"/>
    <n v="4.5999999999999996"/>
    <n v="59307.799999999996"/>
    <x v="0"/>
  </r>
  <r>
    <n v="2016"/>
    <s v="SUB"/>
    <s v="Coal"/>
    <n v="13257"/>
    <n v="17.63"/>
    <n v="233720.90999999997"/>
    <n v="0.21"/>
    <n v="6"/>
    <n v="79542"/>
    <x v="0"/>
  </r>
  <r>
    <n v="2016"/>
    <s v="SUB"/>
    <s v="Coal"/>
    <n v="26907"/>
    <n v="17.77"/>
    <n v="478137.39"/>
    <n v="0.23"/>
    <n v="5.4"/>
    <n v="145297.80000000002"/>
    <x v="0"/>
  </r>
  <r>
    <n v="2016"/>
    <s v="SUB"/>
    <s v="Coal"/>
    <n v="95678"/>
    <n v="17.675999999999998"/>
    <n v="1691204.3279999997"/>
    <n v="0.19"/>
    <n v="4.4000000000000004"/>
    <n v="420983.2"/>
    <x v="0"/>
  </r>
  <r>
    <n v="2016"/>
    <s v="SUB"/>
    <s v="Coal"/>
    <n v="646435"/>
    <n v="17.619"/>
    <n v="11389538.265000001"/>
    <n v="0.19"/>
    <n v="4.5999999999999996"/>
    <n v="2973601"/>
    <x v="0"/>
  </r>
  <r>
    <n v="2016"/>
    <s v="SUB"/>
    <s v="Coal"/>
    <n v="47582"/>
    <n v="17.062000000000001"/>
    <n v="811844.08400000003"/>
    <n v="0.25"/>
    <n v="4.8"/>
    <n v="228393.60000000001"/>
    <x v="0"/>
  </r>
  <r>
    <n v="2016"/>
    <s v="SUB"/>
    <s v="Coal"/>
    <n v="15700"/>
    <n v="17.187999999999999"/>
    <n v="269851.59999999998"/>
    <n v="0.23"/>
    <n v="4.5"/>
    <n v="70650"/>
    <x v="0"/>
  </r>
  <r>
    <n v="2016"/>
    <s v="SUB"/>
    <s v="Coal"/>
    <n v="31693"/>
    <n v="17.439"/>
    <n v="552694.22699999996"/>
    <n v="0.19"/>
    <n v="4.7"/>
    <n v="148957.1"/>
    <x v="0"/>
  </r>
  <r>
    <n v="2016"/>
    <s v="SUB"/>
    <s v="Coal"/>
    <n v="31785"/>
    <n v="17.529"/>
    <n v="557159.26500000001"/>
    <n v="0.19"/>
    <n v="4.5"/>
    <n v="143032.5"/>
    <x v="0"/>
  </r>
  <r>
    <n v="2016"/>
    <s v="SUB"/>
    <s v="Coal"/>
    <n v="47367"/>
    <n v="17.73"/>
    <n v="839816.91"/>
    <n v="0.24"/>
    <n v="5.5"/>
    <n v="260518.5"/>
    <x v="0"/>
  </r>
  <r>
    <n v="2016"/>
    <s v="SUB"/>
    <s v="Coal"/>
    <n v="79613"/>
    <n v="17.463000000000001"/>
    <n v="1390281.8190000001"/>
    <n v="0.21"/>
    <n v="5.0999999999999996"/>
    <n v="406026.3"/>
    <x v="0"/>
  </r>
  <r>
    <n v="2016"/>
    <s v="SUB"/>
    <s v="Coal"/>
    <n v="377465"/>
    <n v="17.558"/>
    <n v="6627530.4699999997"/>
    <n v="0.2"/>
    <n v="4.5999999999999996"/>
    <n v="1736338.9999999998"/>
    <x v="0"/>
  </r>
  <r>
    <n v="2016"/>
    <s v="SUB"/>
    <s v="Coal"/>
    <n v="401498"/>
    <n v="17.64"/>
    <n v="7082424.7200000007"/>
    <n v="0.2"/>
    <n v="4.5"/>
    <n v="1806741"/>
    <x v="0"/>
  </r>
  <r>
    <n v="2016"/>
    <s v="SUB"/>
    <s v="Coal"/>
    <n v="14184"/>
    <n v="17.12"/>
    <n v="242830.08000000002"/>
    <n v="0.24"/>
    <n v="4.7"/>
    <n v="66664.800000000003"/>
    <x v="0"/>
  </r>
  <r>
    <n v="2016"/>
    <s v="SUB"/>
    <s v="Coal"/>
    <n v="14663"/>
    <n v="17.256"/>
    <n v="253024.728"/>
    <n v="0.23"/>
    <n v="4"/>
    <n v="58652"/>
    <x v="0"/>
  </r>
  <r>
    <n v="2016"/>
    <s v="SUB"/>
    <s v="Coal"/>
    <n v="63339"/>
    <n v="16.97"/>
    <n v="1074862.8299999998"/>
    <n v="0.33"/>
    <n v="5.4"/>
    <n v="342030.60000000003"/>
    <x v="0"/>
  </r>
  <r>
    <n v="2016"/>
    <s v="SUB"/>
    <s v="Coal"/>
    <n v="484990"/>
    <n v="17.491"/>
    <n v="8482960.0899999999"/>
    <n v="0.7"/>
    <n v="22.8"/>
    <n v="11057772"/>
    <x v="0"/>
  </r>
  <r>
    <n v="2016"/>
    <s v="BIT"/>
    <s v="Coal"/>
    <n v="514627"/>
    <n v="19.696000000000002"/>
    <n v="10136093.392000001"/>
    <n v="0.76"/>
    <n v="21.9"/>
    <n v="11270331.299999999"/>
    <x v="0"/>
  </r>
  <r>
    <n v="2016"/>
    <s v="BIT"/>
    <s v="Coal"/>
    <n v="1971"/>
    <n v="22.26"/>
    <n v="43874.460000000006"/>
    <n v="0.98"/>
    <n v="19.399999999999999"/>
    <n v="38237.399999999994"/>
    <x v="0"/>
  </r>
  <r>
    <n v="2016"/>
    <s v="BIT"/>
    <s v="Coal"/>
    <n v="22278"/>
    <n v="24.506"/>
    <n v="545944.66799999995"/>
    <n v="0.85"/>
    <n v="12.1"/>
    <n v="269563.8"/>
    <x v="0"/>
  </r>
  <r>
    <n v="2016"/>
    <s v="BIT"/>
    <s v="Coal"/>
    <n v="23293"/>
    <n v="26.042000000000002"/>
    <n v="606596.30599999998"/>
    <n v="2.48"/>
    <n v="7.6"/>
    <n v="177026.8"/>
    <x v="0"/>
  </r>
  <r>
    <n v="2016"/>
    <s v="BIT"/>
    <s v="Coal"/>
    <n v="25750"/>
    <n v="25.352"/>
    <n v="652814"/>
    <n v="1.46"/>
    <n v="7.9"/>
    <n v="203425"/>
    <x v="0"/>
  </r>
  <r>
    <n v="2016"/>
    <s v="BIT"/>
    <s v="Coal"/>
    <n v="81342"/>
    <n v="24.312000000000001"/>
    <n v="1977586.7040000001"/>
    <n v="0.87"/>
    <n v="12.6"/>
    <n v="1024909.2"/>
    <x v="0"/>
  </r>
  <r>
    <n v="2016"/>
    <s v="BIT"/>
    <s v="Coal"/>
    <n v="105015"/>
    <n v="26.021999999999998"/>
    <n v="2732700.3299999996"/>
    <n v="2.65"/>
    <n v="7.7"/>
    <n v="808615.5"/>
    <x v="0"/>
  </r>
  <r>
    <n v="2016"/>
    <s v="BIT"/>
    <s v="Coal"/>
    <n v="245346"/>
    <n v="25.962"/>
    <n v="6369672.852"/>
    <n v="2.58"/>
    <n v="7.6"/>
    <n v="1864629.5999999999"/>
    <x v="0"/>
  </r>
  <r>
    <n v="2016"/>
    <s v="BIT"/>
    <s v="Coal"/>
    <n v="231"/>
    <n v="23.885999999999999"/>
    <n v="5517.6660000000002"/>
    <n v="0.7"/>
    <n v="13.3"/>
    <n v="3072.3"/>
    <x v="0"/>
  </r>
  <r>
    <n v="2016"/>
    <s v="BIT"/>
    <s v="Coal"/>
    <n v="34452"/>
    <n v="22.745999999999999"/>
    <n v="783645.19199999992"/>
    <n v="2.93"/>
    <n v="8.6999999999999993"/>
    <n v="299732.39999999997"/>
    <x v="0"/>
  </r>
  <r>
    <n v="2016"/>
    <s v="BIT"/>
    <s v="Coal"/>
    <n v="21463"/>
    <n v="24.472000000000001"/>
    <n v="525242.53600000008"/>
    <n v="0.76"/>
    <n v="11.2"/>
    <n v="240385.59999999998"/>
    <x v="0"/>
  </r>
  <r>
    <n v="2016"/>
    <s v="BIT"/>
    <s v="Coal"/>
    <n v="25918"/>
    <n v="24.65"/>
    <n v="638878.69999999995"/>
    <n v="1.04"/>
    <n v="11.4"/>
    <n v="295465.2"/>
    <x v="0"/>
  </r>
  <r>
    <n v="2016"/>
    <s v="BIT"/>
    <s v="Coal"/>
    <n v="165036"/>
    <n v="22.981999999999999"/>
    <n v="3792857.352"/>
    <n v="3.02"/>
    <n v="8.6"/>
    <n v="1419309.5999999999"/>
    <x v="0"/>
  </r>
  <r>
    <n v="2016"/>
    <s v="BIT"/>
    <s v="Coal"/>
    <n v="39088"/>
    <n v="24.942"/>
    <n v="974932.89599999995"/>
    <n v="0.92"/>
    <n v="12.2"/>
    <n v="476873.6"/>
    <x v="0"/>
  </r>
  <r>
    <n v="2016"/>
    <s v="BIT"/>
    <s v="Coal"/>
    <n v="60074"/>
    <n v="24.141999999999999"/>
    <n v="1450306.5079999999"/>
    <n v="0.76"/>
    <n v="12.6"/>
    <n v="756932.4"/>
    <x v="0"/>
  </r>
  <r>
    <n v="2016"/>
    <s v="BIT"/>
    <s v="Coal"/>
    <n v="46228"/>
    <n v="26.027999999999999"/>
    <n v="1203222.3839999998"/>
    <n v="2.91"/>
    <n v="7.5"/>
    <n v="346710"/>
    <x v="0"/>
  </r>
  <r>
    <n v="2016"/>
    <s v="BIT"/>
    <s v="Coal"/>
    <n v="34704"/>
    <n v="26.128"/>
    <n v="906746.11199999996"/>
    <n v="2.89"/>
    <n v="7.6"/>
    <n v="263750.39999999997"/>
    <x v="0"/>
  </r>
  <r>
    <n v="2016"/>
    <s v="BIT"/>
    <s v="Coal"/>
    <n v="36473"/>
    <n v="25.405999999999999"/>
    <n v="926633.03799999994"/>
    <n v="0.83"/>
    <n v="8.1"/>
    <n v="295431.3"/>
    <x v="0"/>
  </r>
  <r>
    <n v="2016"/>
    <s v="BIT"/>
    <s v="Coal"/>
    <n v="131397"/>
    <n v="24.338000000000001"/>
    <n v="3197940.1860000002"/>
    <n v="0.71"/>
    <n v="11.6"/>
    <n v="1524205.2"/>
    <x v="0"/>
  </r>
  <r>
    <n v="2016"/>
    <s v="BIT"/>
    <s v="Coal"/>
    <n v="36259"/>
    <n v="24.347999999999999"/>
    <n v="882834.13199999998"/>
    <n v="0.73"/>
    <n v="12.6"/>
    <n v="456863.39999999997"/>
    <x v="0"/>
  </r>
  <r>
    <n v="2016"/>
    <s v="BIT"/>
    <s v="Coal"/>
    <n v="34522"/>
    <n v="25.646000000000001"/>
    <n v="885351.21200000006"/>
    <n v="2.88"/>
    <n v="8.5"/>
    <n v="293437"/>
    <x v="0"/>
  </r>
  <r>
    <n v="2016"/>
    <s v="BIT"/>
    <s v="Coal"/>
    <n v="23976"/>
    <n v="24.335999999999999"/>
    <n v="583479.93599999999"/>
    <n v="0.7"/>
    <n v="13.1"/>
    <n v="314085.59999999998"/>
    <x v="0"/>
  </r>
  <r>
    <n v="2016"/>
    <s v="BIT"/>
    <s v="Coal"/>
    <n v="11968"/>
    <n v="24.788"/>
    <n v="296662.78399999999"/>
    <n v="0.71"/>
    <n v="10.6"/>
    <n v="126860.8"/>
    <x v="0"/>
  </r>
  <r>
    <n v="2016"/>
    <s v="LIG"/>
    <s v="Coal"/>
    <n v="273046"/>
    <n v="13.305999999999999"/>
    <n v="3633150.0759999999"/>
    <n v="0.97"/>
    <n v="10"/>
    <n v="2730460"/>
    <x v="1"/>
  </r>
  <r>
    <n v="2016"/>
    <s v="LIG"/>
    <s v="Coal"/>
    <n v="21587"/>
    <n v="13.326000000000001"/>
    <n v="287668.36200000002"/>
    <n v="0.82"/>
    <n v="9.8000000000000007"/>
    <n v="211552.6"/>
    <x v="1"/>
  </r>
  <r>
    <n v="2016"/>
    <s v="LIG"/>
    <s v="Coal"/>
    <n v="143947"/>
    <n v="13.304"/>
    <n v="1915070.888"/>
    <n v="0.77"/>
    <n v="9.1"/>
    <n v="1309917.7"/>
    <x v="1"/>
  </r>
  <r>
    <n v="2016"/>
    <s v="SUB"/>
    <s v="Coal"/>
    <n v="39002"/>
    <n v="18.3"/>
    <n v="713736.6"/>
    <n v="0.34"/>
    <n v="5.3"/>
    <n v="206710.6"/>
    <x v="0"/>
  </r>
  <r>
    <n v="2016"/>
    <s v="BIT"/>
    <s v="Coal"/>
    <n v="45540"/>
    <n v="24.788"/>
    <n v="1128845.52"/>
    <n v="4.28"/>
    <n v="8.94"/>
    <n v="407127.6"/>
    <x v="0"/>
  </r>
  <r>
    <n v="2016"/>
    <s v="BIT"/>
    <s v="Coal"/>
    <n v="3888"/>
    <n v="24.271999999999998"/>
    <n v="94369.535999999993"/>
    <n v="3.62"/>
    <n v="11.78"/>
    <n v="45800.639999999999"/>
    <x v="0"/>
  </r>
  <r>
    <n v="2016"/>
    <s v="BIT"/>
    <s v="Coal"/>
    <n v="4170"/>
    <n v="23.884"/>
    <n v="99596.28"/>
    <n v="2.84"/>
    <n v="11.41"/>
    <n v="47579.7"/>
    <x v="0"/>
  </r>
  <r>
    <n v="2016"/>
    <s v="BIT"/>
    <s v="Coal"/>
    <n v="21207"/>
    <n v="24.984000000000002"/>
    <n v="529835.68800000008"/>
    <n v="3.31"/>
    <n v="9.2899999999999991"/>
    <n v="197013.02999999997"/>
    <x v="0"/>
  </r>
  <r>
    <n v="2016"/>
    <s v="BIT"/>
    <s v="Coal"/>
    <n v="25508"/>
    <n v="24.884"/>
    <n v="634741.07200000004"/>
    <n v="3.89"/>
    <n v="10.050000000000001"/>
    <n v="256355.40000000002"/>
    <x v="0"/>
  </r>
  <r>
    <n v="2016"/>
    <s v="BIT"/>
    <s v="Coal"/>
    <n v="3882"/>
    <n v="24.367999999999999"/>
    <n v="94596.576000000001"/>
    <n v="3.43"/>
    <n v="11.43"/>
    <n v="44371.26"/>
    <x v="0"/>
  </r>
  <r>
    <n v="2016"/>
    <s v="BIT"/>
    <s v="Coal"/>
    <n v="1658"/>
    <n v="25.04"/>
    <n v="41516.32"/>
    <n v="3.03"/>
    <n v="9.83"/>
    <n v="16298.14"/>
    <x v="0"/>
  </r>
  <r>
    <n v="2016"/>
    <s v="BIT"/>
    <s v="Coal"/>
    <n v="15491"/>
    <n v="25.268000000000001"/>
    <n v="391426.58799999999"/>
    <n v="3.08"/>
    <n v="9"/>
    <n v="139419"/>
    <x v="0"/>
  </r>
  <r>
    <n v="2016"/>
    <s v="BIT"/>
    <s v="Coal"/>
    <n v="15491"/>
    <n v="25.268000000000001"/>
    <n v="391426.58799999999"/>
    <n v="3.08"/>
    <n v="9"/>
    <n v="139419"/>
    <x v="0"/>
  </r>
  <r>
    <n v="2016"/>
    <s v="BIT"/>
    <s v="Coal"/>
    <n v="34499"/>
    <n v="25.22"/>
    <n v="870064.77999999991"/>
    <n v="2.98"/>
    <n v="9.02"/>
    <n v="311180.98"/>
    <x v="0"/>
  </r>
  <r>
    <n v="2016"/>
    <s v="BIT"/>
    <s v="Coal"/>
    <n v="34499"/>
    <n v="25.22"/>
    <n v="870064.77999999991"/>
    <n v="2.98"/>
    <n v="9.02"/>
    <n v="311180.98"/>
    <x v="0"/>
  </r>
  <r>
    <n v="2016"/>
    <s v="BIT"/>
    <s v="Coal"/>
    <n v="15775"/>
    <n v="26.141999999999999"/>
    <n v="412390.05"/>
    <n v="3"/>
    <n v="8.1199999999999992"/>
    <n v="128092.99999999999"/>
    <x v="0"/>
  </r>
  <r>
    <n v="2016"/>
    <s v="BIT"/>
    <s v="Coal"/>
    <n v="36690"/>
    <n v="25.004000000000001"/>
    <n v="917396.76"/>
    <n v="3.52"/>
    <n v="9.6999999999999993"/>
    <n v="355893"/>
    <x v="0"/>
  </r>
  <r>
    <n v="2016"/>
    <s v="BIT"/>
    <s v="Coal"/>
    <n v="14425"/>
    <n v="25.234000000000002"/>
    <n v="364000.45"/>
    <n v="3.01"/>
    <n v="8.9"/>
    <n v="128382.5"/>
    <x v="0"/>
  </r>
  <r>
    <n v="2016"/>
    <s v="BIT"/>
    <s v="Coal"/>
    <n v="14392"/>
    <n v="25.225999999999999"/>
    <n v="363052.592"/>
    <n v="3.02"/>
    <n v="9.1"/>
    <n v="130967.2"/>
    <x v="0"/>
  </r>
  <r>
    <n v="2016"/>
    <s v="BIT"/>
    <s v="Coal"/>
    <n v="63939"/>
    <n v="25.384"/>
    <n v="1623027.5760000001"/>
    <n v="3.57"/>
    <n v="9.1999999999999993"/>
    <n v="588238.79999999993"/>
    <x v="0"/>
  </r>
  <r>
    <n v="2016"/>
    <s v="BIT"/>
    <s v="Coal"/>
    <n v="25184"/>
    <n v="25.204000000000001"/>
    <n v="634737.53599999996"/>
    <n v="3.02"/>
    <n v="9.1999999999999993"/>
    <n v="231692.79999999999"/>
    <x v="0"/>
  </r>
  <r>
    <n v="2016"/>
    <s v="BIT"/>
    <s v="Coal"/>
    <n v="25921"/>
    <n v="26.071999999999999"/>
    <n v="675812.31200000003"/>
    <n v="2.98"/>
    <n v="8.1"/>
    <n v="209960.09999999998"/>
    <x v="0"/>
  </r>
  <r>
    <n v="2016"/>
    <s v="BIT"/>
    <s v="Coal"/>
    <n v="56097"/>
    <n v="22.146000000000001"/>
    <n v="1242324.162"/>
    <n v="2.99"/>
    <n v="8.8000000000000007"/>
    <n v="493653.60000000003"/>
    <x v="0"/>
  </r>
  <r>
    <n v="2016"/>
    <s v="BIT"/>
    <s v="Coal"/>
    <n v="5000"/>
    <n v="25.198"/>
    <n v="125990"/>
    <n v="2.96"/>
    <n v="9.1999999999999993"/>
    <n v="46000"/>
    <x v="0"/>
  </r>
  <r>
    <n v="2016"/>
    <s v="BIT"/>
    <s v="Coal"/>
    <n v="118"/>
    <n v="22.96"/>
    <n v="2709.28"/>
    <n v="0.49"/>
    <n v="8.8000000000000007"/>
    <n v="1038.4000000000001"/>
    <x v="0"/>
  </r>
  <r>
    <n v="2016"/>
    <s v="BIT"/>
    <s v="Coal"/>
    <n v="39286"/>
    <n v="23.08"/>
    <n v="906720.87999999989"/>
    <n v="0.42"/>
    <n v="7"/>
    <n v="275002"/>
    <x v="0"/>
  </r>
  <r>
    <n v="2016"/>
    <s v="BIT"/>
    <s v="Coal"/>
    <n v="78823"/>
    <n v="23.297999999999998"/>
    <n v="1836418.254"/>
    <n v="3.58"/>
    <n v="12.85"/>
    <n v="1012875.5499999999"/>
    <x v="0"/>
  </r>
  <r>
    <n v="2016"/>
    <s v="BIT"/>
    <s v="Coal"/>
    <n v="43632"/>
    <n v="23.404"/>
    <n v="1021163.328"/>
    <n v="1.99"/>
    <n v="9.41"/>
    <n v="410577.12"/>
    <x v="0"/>
  </r>
  <r>
    <n v="2016"/>
    <s v="BIT"/>
    <s v="Coal"/>
    <n v="8501"/>
    <n v="23.937999999999999"/>
    <n v="203496.93799999999"/>
    <n v="2.5299999999999998"/>
    <n v="10.25"/>
    <n v="87135.25"/>
    <x v="0"/>
  </r>
  <r>
    <n v="2016"/>
    <s v="BIT"/>
    <s v="Coal"/>
    <n v="126272"/>
    <n v="24.04"/>
    <n v="3035578.88"/>
    <n v="2.8"/>
    <n v="7.9"/>
    <n v="997548.8"/>
    <x v="0"/>
  </r>
  <r>
    <n v="2016"/>
    <s v="BIT"/>
    <s v="Coal"/>
    <n v="23295"/>
    <n v="23.93"/>
    <n v="557449.35"/>
    <n v="2.81"/>
    <n v="8.1"/>
    <n v="188689.5"/>
    <x v="0"/>
  </r>
  <r>
    <n v="2016"/>
    <s v="BIT"/>
    <s v="Coal"/>
    <n v="1566"/>
    <n v="23.78"/>
    <n v="37239.480000000003"/>
    <n v="2.72"/>
    <n v="8.3000000000000007"/>
    <n v="12997.800000000001"/>
    <x v="0"/>
  </r>
  <r>
    <n v="2016"/>
    <s v="BIT"/>
    <s v="Coal"/>
    <n v="20471"/>
    <n v="23.82"/>
    <n v="487619.22000000003"/>
    <n v="2.73"/>
    <n v="8.1"/>
    <n v="165815.1"/>
    <x v="0"/>
  </r>
  <r>
    <n v="2016"/>
    <s v="BIT"/>
    <s v="Coal"/>
    <n v="15990"/>
    <n v="23.13"/>
    <n v="369848.7"/>
    <n v="3.12"/>
    <n v="8.3000000000000007"/>
    <n v="132717"/>
    <x v="0"/>
  </r>
  <r>
    <n v="2016"/>
    <s v="BIT"/>
    <s v="Coal"/>
    <n v="6264"/>
    <n v="23.64"/>
    <n v="148080.95999999999"/>
    <n v="2.7"/>
    <n v="8.1999999999999993"/>
    <n v="51364.799999999996"/>
    <x v="0"/>
  </r>
  <r>
    <n v="2016"/>
    <s v="BIT"/>
    <s v="Coal"/>
    <n v="4808"/>
    <n v="23.03"/>
    <n v="110728.24"/>
    <n v="3.15"/>
    <n v="8.3000000000000007"/>
    <n v="39906.400000000001"/>
    <x v="0"/>
  </r>
  <r>
    <n v="2016"/>
    <s v="BIT"/>
    <s v="Coal"/>
    <n v="60754"/>
    <n v="23.95"/>
    <n v="1455058.3"/>
    <n v="2.78"/>
    <n v="8"/>
    <n v="486032"/>
    <x v="0"/>
  </r>
  <r>
    <n v="2016"/>
    <s v="BIT"/>
    <s v="Coal"/>
    <n v="31039"/>
    <n v="25.25"/>
    <n v="783734.75"/>
    <n v="3.1"/>
    <n v="8.9"/>
    <n v="276247.10000000003"/>
    <x v="0"/>
  </r>
  <r>
    <n v="2016"/>
    <s v="BIT"/>
    <s v="Coal"/>
    <n v="5843"/>
    <n v="23.98"/>
    <n v="140115.14000000001"/>
    <n v="2.84"/>
    <n v="14"/>
    <n v="81802"/>
    <x v="0"/>
  </r>
  <r>
    <n v="2016"/>
    <s v="BIT"/>
    <s v="Coal"/>
    <n v="1098"/>
    <n v="16.920000000000002"/>
    <n v="18578.160000000003"/>
    <n v="1.7"/>
    <n v="27.9"/>
    <n v="30634.199999999997"/>
    <x v="0"/>
  </r>
  <r>
    <n v="2016"/>
    <s v="BIT"/>
    <s v="Coal"/>
    <n v="73110"/>
    <n v="25.17"/>
    <n v="1840178.7000000002"/>
    <n v="3.75"/>
    <n v="10"/>
    <n v="731100"/>
    <x v="0"/>
  </r>
  <r>
    <n v="2016"/>
    <s v="BIT"/>
    <s v="Coal"/>
    <n v="42237"/>
    <n v="25.85"/>
    <n v="1091826.45"/>
    <n v="2.81"/>
    <n v="8"/>
    <n v="337896"/>
    <x v="0"/>
  </r>
  <r>
    <n v="2016"/>
    <s v="BIT"/>
    <s v="Coal"/>
    <n v="15138"/>
    <n v="25.62"/>
    <n v="387835.56"/>
    <n v="2.4900000000000002"/>
    <n v="8.1999999999999993"/>
    <n v="124131.59999999999"/>
    <x v="0"/>
  </r>
  <r>
    <n v="2016"/>
    <s v="BIT"/>
    <s v="Coal"/>
    <n v="81222"/>
    <n v="25.24"/>
    <n v="2050043.2799999998"/>
    <n v="3"/>
    <n v="9"/>
    <n v="730998"/>
    <x v="0"/>
  </r>
  <r>
    <n v="2016"/>
    <s v="BIT"/>
    <s v="Coal"/>
    <n v="217824"/>
    <n v="25.18"/>
    <n v="5484808.3200000003"/>
    <n v="4.37"/>
    <n v="9.1999999999999993"/>
    <n v="2003980.7999999998"/>
    <x v="0"/>
  </r>
  <r>
    <n v="2016"/>
    <s v="SUB"/>
    <s v="Coal"/>
    <n v="333317"/>
    <n v="17.097999999999999"/>
    <n v="5699054.0659999996"/>
    <n v="0.25"/>
    <n v="4.5999999999999996"/>
    <n v="1533258.2"/>
    <x v="0"/>
  </r>
  <r>
    <n v="2016"/>
    <s v="SUB"/>
    <s v="Coal"/>
    <n v="47789"/>
    <n v="17.745999999999999"/>
    <n v="848063.59399999992"/>
    <n v="0.22"/>
    <n v="5.5"/>
    <n v="262839.5"/>
    <x v="0"/>
  </r>
  <r>
    <n v="2016"/>
    <s v="SUB"/>
    <s v="Coal"/>
    <n v="32165"/>
    <n v="17.556000000000001"/>
    <n v="564688.74"/>
    <n v="0.19"/>
    <n v="4.55"/>
    <n v="146350.75"/>
    <x v="0"/>
  </r>
  <r>
    <n v="2016"/>
    <s v="BIT"/>
    <s v="Coal"/>
    <n v="61895"/>
    <n v="26"/>
    <n v="1609270"/>
    <n v="2.6"/>
    <n v="7.7"/>
    <n v="476591.5"/>
    <x v="0"/>
  </r>
  <r>
    <n v="2016"/>
    <s v="WC"/>
    <s v="Coal"/>
    <n v="94382"/>
    <n v="11.76"/>
    <n v="1109932.32"/>
    <n v="3.14"/>
    <n v="47.4"/>
    <n v="4473706.8"/>
    <x v="0"/>
  </r>
  <r>
    <n v="2016"/>
    <s v="BIT"/>
    <s v="Coal"/>
    <n v="77326"/>
    <n v="26.067"/>
    <n v="2015656.8419999999"/>
    <n v="3.23"/>
    <n v="8.1"/>
    <n v="626340.6"/>
    <x v="0"/>
  </r>
  <r>
    <n v="2016"/>
    <s v="BIT"/>
    <s v="Coal"/>
    <n v="62310"/>
    <n v="26.167000000000002"/>
    <n v="1630465.77"/>
    <n v="3.22"/>
    <n v="8"/>
    <n v="498480"/>
    <x v="0"/>
  </r>
  <r>
    <n v="2016"/>
    <s v="BIT"/>
    <s v="Coal"/>
    <n v="15534"/>
    <n v="26.012"/>
    <n v="404070.408"/>
    <n v="3.27"/>
    <n v="8.1"/>
    <n v="125825.4"/>
    <x v="0"/>
  </r>
  <r>
    <n v="2016"/>
    <s v="BIT"/>
    <s v="Coal"/>
    <n v="16089"/>
    <n v="25.204000000000001"/>
    <n v="405507.15600000002"/>
    <n v="1.92"/>
    <n v="7.4"/>
    <n v="119058.6"/>
    <x v="0"/>
  </r>
  <r>
    <n v="2016"/>
    <s v="BIT"/>
    <s v="Coal"/>
    <n v="26258"/>
    <n v="26.07"/>
    <n v="684546.06"/>
    <n v="1.36"/>
    <n v="8.1"/>
    <n v="212689.8"/>
    <x v="0"/>
  </r>
  <r>
    <n v="2016"/>
    <s v="BIT"/>
    <s v="Coal"/>
    <n v="12102"/>
    <n v="25.27"/>
    <n v="305817.53999999998"/>
    <n v="1.19"/>
    <n v="10.9"/>
    <n v="131911.80000000002"/>
    <x v="0"/>
  </r>
  <r>
    <n v="2016"/>
    <s v="BIT"/>
    <s v="Coal"/>
    <n v="23758"/>
    <n v="25.21"/>
    <n v="598939.18000000005"/>
    <n v="1.29"/>
    <n v="9.6"/>
    <n v="228076.79999999999"/>
    <x v="0"/>
  </r>
  <r>
    <n v="2016"/>
    <s v="BIT"/>
    <s v="Coal"/>
    <n v="13267"/>
    <n v="25.06"/>
    <n v="332471.01999999996"/>
    <n v="1.52"/>
    <n v="10.9"/>
    <n v="144610.30000000002"/>
    <x v="0"/>
  </r>
  <r>
    <n v="2016"/>
    <s v="BIT"/>
    <s v="Coal"/>
    <n v="13004"/>
    <n v="25.47"/>
    <n v="331211.88"/>
    <n v="0.56999999999999995"/>
    <n v="9.9"/>
    <n v="128739.6"/>
    <x v="0"/>
  </r>
  <r>
    <n v="2016"/>
    <s v="BIT"/>
    <s v="Coal"/>
    <n v="12974"/>
    <n v="25.26"/>
    <n v="327723.24000000005"/>
    <n v="1.24"/>
    <n v="10.9"/>
    <n v="141416.6"/>
    <x v="0"/>
  </r>
  <r>
    <n v="2016"/>
    <s v="BIT"/>
    <s v="Coal"/>
    <n v="12824"/>
    <n v="25.51"/>
    <n v="327140.24000000005"/>
    <n v="1.1100000000000001"/>
    <n v="9.1"/>
    <n v="116698.4"/>
    <x v="0"/>
  </r>
  <r>
    <n v="2016"/>
    <s v="BIT"/>
    <s v="Coal"/>
    <n v="11434"/>
    <n v="26.12"/>
    <n v="298656.08"/>
    <n v="3.19"/>
    <n v="8.1"/>
    <n v="92615.4"/>
    <x v="0"/>
  </r>
  <r>
    <n v="2016"/>
    <s v="BIT"/>
    <s v="Coal"/>
    <n v="11101"/>
    <n v="25.94"/>
    <n v="287959.94"/>
    <n v="2.76"/>
    <n v="7.8"/>
    <n v="86587.8"/>
    <x v="0"/>
  </r>
  <r>
    <n v="2016"/>
    <s v="BIT"/>
    <s v="Coal"/>
    <n v="25998"/>
    <n v="25.45"/>
    <n v="661649.1"/>
    <n v="1.27"/>
    <n v="9.3000000000000007"/>
    <n v="241781.40000000002"/>
    <x v="0"/>
  </r>
  <r>
    <n v="2016"/>
    <s v="BIT"/>
    <s v="Coal"/>
    <n v="13225"/>
    <n v="25.42"/>
    <n v="336179.5"/>
    <n v="0.83"/>
    <n v="8.6999999999999993"/>
    <n v="115057.49999999999"/>
    <x v="0"/>
  </r>
  <r>
    <n v="2016"/>
    <s v="BIT"/>
    <s v="Coal"/>
    <n v="13616"/>
    <n v="25.26"/>
    <n v="343940.16000000003"/>
    <n v="0.98"/>
    <n v="10.3"/>
    <n v="140244.80000000002"/>
    <x v="0"/>
  </r>
  <r>
    <n v="2016"/>
    <s v="BIT"/>
    <s v="Coal"/>
    <n v="13179"/>
    <n v="25.91"/>
    <n v="341467.89"/>
    <n v="0.88"/>
    <n v="8.4"/>
    <n v="110703.6"/>
    <x v="0"/>
  </r>
  <r>
    <n v="2016"/>
    <s v="BIT"/>
    <s v="Coal"/>
    <n v="12441"/>
    <n v="25.87"/>
    <n v="321848.67"/>
    <n v="0.54"/>
    <n v="6"/>
    <n v="74646"/>
    <x v="0"/>
  </r>
  <r>
    <n v="2016"/>
    <s v="BIT"/>
    <s v="Coal"/>
    <n v="45508"/>
    <n v="23"/>
    <n v="1046684"/>
    <n v="2.75"/>
    <n v="7"/>
    <n v="318556"/>
    <x v="0"/>
  </r>
  <r>
    <n v="2016"/>
    <s v="BIT"/>
    <s v="Coal"/>
    <n v="11648"/>
    <n v="24.728000000000002"/>
    <n v="288031.74400000001"/>
    <n v="0.93"/>
    <n v="10.3"/>
    <n v="119974.40000000001"/>
    <x v="0"/>
  </r>
  <r>
    <n v="2016"/>
    <s v="BIT"/>
    <s v="Coal"/>
    <n v="11547"/>
    <n v="26.053999999999998"/>
    <n v="300845.538"/>
    <n v="1.27"/>
    <n v="8.8000000000000007"/>
    <n v="101613.6"/>
    <x v="0"/>
  </r>
  <r>
    <n v="2016"/>
    <s v="BIT"/>
    <s v="Coal"/>
    <n v="56735"/>
    <n v="23.808"/>
    <n v="1350746.88"/>
    <n v="2.8"/>
    <n v="7.8"/>
    <n v="442533"/>
    <x v="0"/>
  </r>
  <r>
    <n v="2016"/>
    <s v="BIT"/>
    <s v="Coal"/>
    <n v="25711"/>
    <n v="22.896000000000001"/>
    <n v="588679.05599999998"/>
    <n v="3"/>
    <n v="8.3000000000000007"/>
    <n v="213401.30000000002"/>
    <x v="0"/>
  </r>
  <r>
    <n v="2016"/>
    <s v="BIT"/>
    <s v="Coal"/>
    <n v="148072"/>
    <n v="24.338000000000001"/>
    <n v="3603776.3360000001"/>
    <n v="2.57"/>
    <n v="7.5"/>
    <n v="1110540"/>
    <x v="0"/>
  </r>
  <r>
    <n v="2016"/>
    <s v="BIT"/>
    <s v="Coal"/>
    <n v="104104"/>
    <n v="22.120999999999999"/>
    <n v="2302884.5839999998"/>
    <n v="2.67"/>
    <n v="9.3000000000000007"/>
    <n v="968167.20000000007"/>
    <x v="0"/>
  </r>
  <r>
    <n v="2016"/>
    <s v="BIT"/>
    <s v="Coal"/>
    <n v="11421"/>
    <n v="23"/>
    <n v="262683"/>
    <n v="2.75"/>
    <n v="7"/>
    <n v="79947"/>
    <x v="0"/>
  </r>
  <r>
    <n v="2016"/>
    <s v="BIT"/>
    <s v="Coal"/>
    <n v="72192"/>
    <n v="23.425999999999998"/>
    <n v="1691169.7919999999"/>
    <n v="2.68"/>
    <n v="8.3000000000000007"/>
    <n v="599193.60000000009"/>
    <x v="0"/>
  </r>
  <r>
    <n v="2016"/>
    <s v="SUB"/>
    <s v="Coal"/>
    <n v="116038"/>
    <n v="17.79"/>
    <n v="2064316.0199999998"/>
    <n v="0.33"/>
    <n v="5.2"/>
    <n v="603397.6"/>
    <x v="0"/>
  </r>
  <r>
    <n v="2016"/>
    <s v="SUB"/>
    <s v="Coal"/>
    <n v="43851"/>
    <n v="17.802"/>
    <n v="780635.50199999998"/>
    <n v="0.27"/>
    <n v="5.4"/>
    <n v="236795.40000000002"/>
    <x v="0"/>
  </r>
  <r>
    <n v="2016"/>
    <s v="SUB"/>
    <s v="Coal"/>
    <n v="151250"/>
    <n v="16.690000000000001"/>
    <n v="2524362.5"/>
    <n v="0.4"/>
    <n v="5"/>
    <n v="756250"/>
    <x v="0"/>
  </r>
  <r>
    <n v="2016"/>
    <s v="SUB"/>
    <s v="Coal"/>
    <n v="135845"/>
    <n v="16.82"/>
    <n v="2284912.9"/>
    <n v="0.35"/>
    <n v="5.8"/>
    <n v="787901"/>
    <x v="0"/>
  </r>
  <r>
    <n v="2016"/>
    <s v="SUB"/>
    <s v="Coal"/>
    <n v="225496"/>
    <n v="17.440000000000001"/>
    <n v="3932650.24"/>
    <n v="0.21"/>
    <n v="4.5999999999999996"/>
    <n v="1037281.6"/>
    <x v="0"/>
  </r>
  <r>
    <n v="2016"/>
    <s v="SUB"/>
    <s v="Coal"/>
    <n v="226844"/>
    <n v="16.489999999999998"/>
    <n v="3740657.5599999996"/>
    <n v="0.27"/>
    <n v="5.2"/>
    <n v="1179588.8"/>
    <x v="0"/>
  </r>
  <r>
    <n v="2016"/>
    <s v="SUB"/>
    <s v="Coal"/>
    <n v="166428"/>
    <n v="17.899999999999999"/>
    <n v="2979061.1999999997"/>
    <n v="0.23"/>
    <n v="5"/>
    <n v="832140"/>
    <x v="0"/>
  </r>
  <r>
    <n v="2016"/>
    <s v="SUB"/>
    <s v="Coal"/>
    <n v="15120"/>
    <n v="17.829999999999998"/>
    <n v="269589.59999999998"/>
    <n v="0.26"/>
    <n v="4.5"/>
    <n v="68040"/>
    <x v="0"/>
  </r>
  <r>
    <n v="2016"/>
    <s v="SUB"/>
    <s v="Coal"/>
    <n v="14897"/>
    <n v="17.66"/>
    <n v="263081.02"/>
    <n v="0.3"/>
    <n v="6.5"/>
    <n v="96830.5"/>
    <x v="0"/>
  </r>
  <r>
    <n v="2016"/>
    <s v="SUB"/>
    <s v="Coal"/>
    <n v="30027"/>
    <n v="17.809999999999999"/>
    <n v="534780.87"/>
    <n v="0.27"/>
    <n v="5.3"/>
    <n v="159143.1"/>
    <x v="0"/>
  </r>
  <r>
    <n v="2016"/>
    <s v="SUB"/>
    <s v="Coal"/>
    <n v="59780"/>
    <n v="17.079999999999998"/>
    <n v="1021042.3999999999"/>
    <n v="0.28999999999999998"/>
    <n v="4.5"/>
    <n v="269010"/>
    <x v="0"/>
  </r>
  <r>
    <n v="2016"/>
    <s v="SUB"/>
    <s v="Coal"/>
    <n v="328615"/>
    <n v="16.71"/>
    <n v="5491156.6500000004"/>
    <n v="0.3"/>
    <n v="5.4"/>
    <n v="1774521.0000000002"/>
    <x v="0"/>
  </r>
  <r>
    <n v="2016"/>
    <s v="LIG"/>
    <s v="Coal"/>
    <n v="115673"/>
    <n v="13.48"/>
    <n v="1559272.04"/>
    <n v="0.5"/>
    <n v="16.3"/>
    <n v="1885469.9000000001"/>
    <x v="1"/>
  </r>
  <r>
    <n v="2016"/>
    <s v="BIT"/>
    <s v="Coal"/>
    <n v="10791"/>
    <n v="24.802"/>
    <n v="267638.38199999998"/>
    <n v="0.77"/>
    <n v="10.6"/>
    <n v="114384.59999999999"/>
    <x v="0"/>
  </r>
  <r>
    <n v="2016"/>
    <s v="BIT"/>
    <s v="Coal"/>
    <n v="47642"/>
    <n v="26.065999999999999"/>
    <n v="1241836.372"/>
    <n v="1.2"/>
    <n v="8.4"/>
    <n v="400192.8"/>
    <x v="0"/>
  </r>
  <r>
    <n v="2016"/>
    <s v="BIT"/>
    <s v="Coal"/>
    <n v="23831"/>
    <n v="26.056000000000001"/>
    <n v="620940.53600000008"/>
    <n v="3.01"/>
    <n v="7.9"/>
    <n v="188264.9"/>
    <x v="0"/>
  </r>
  <r>
    <n v="2016"/>
    <s v="BIT"/>
    <s v="Coal"/>
    <n v="11928"/>
    <n v="26.116"/>
    <n v="311511.64799999999"/>
    <n v="2.59"/>
    <n v="7.6"/>
    <n v="90652.800000000003"/>
    <x v="0"/>
  </r>
  <r>
    <n v="2016"/>
    <s v="BIT"/>
    <s v="Coal"/>
    <n v="23295"/>
    <n v="24.954000000000001"/>
    <n v="581303.43000000005"/>
    <n v="0.7"/>
    <n v="12.9"/>
    <n v="300505.5"/>
    <x v="0"/>
  </r>
  <r>
    <n v="2016"/>
    <s v="BIT"/>
    <s v="Coal"/>
    <n v="11707"/>
    <n v="25.84"/>
    <n v="302508.88"/>
    <n v="0.51"/>
    <n v="6.6"/>
    <n v="77266.2"/>
    <x v="0"/>
  </r>
  <r>
    <n v="2016"/>
    <s v="BIT"/>
    <s v="Coal"/>
    <n v="11901"/>
    <n v="24.544"/>
    <n v="292098.14400000003"/>
    <n v="0.76"/>
    <n v="11.7"/>
    <n v="139241.69999999998"/>
    <x v="0"/>
  </r>
  <r>
    <n v="2016"/>
    <s v="BIT"/>
    <s v="Coal"/>
    <n v="11818"/>
    <n v="25.968"/>
    <n v="306889.82400000002"/>
    <n v="0.92"/>
    <n v="8.6999999999999993"/>
    <n v="102816.59999999999"/>
    <x v="0"/>
  </r>
  <r>
    <n v="2016"/>
    <s v="BIT"/>
    <s v="Coal"/>
    <n v="11771"/>
    <n v="25.294"/>
    <n v="297735.674"/>
    <n v="1.46"/>
    <n v="11.8"/>
    <n v="138897.80000000002"/>
    <x v="0"/>
  </r>
  <r>
    <n v="2016"/>
    <s v="BIT"/>
    <s v="Coal"/>
    <n v="11709"/>
    <n v="25.576000000000001"/>
    <n v="299469.38400000002"/>
    <n v="0.69"/>
    <n v="9.8000000000000007"/>
    <n v="114748.20000000001"/>
    <x v="0"/>
  </r>
  <r>
    <n v="2016"/>
    <s v="BIT"/>
    <s v="Coal"/>
    <n v="23384"/>
    <n v="25.587"/>
    <n v="598326.40799999994"/>
    <n v="1.44"/>
    <n v="10"/>
    <n v="233840"/>
    <x v="0"/>
  </r>
  <r>
    <n v="2016"/>
    <s v="SUB"/>
    <s v="Coal"/>
    <n v="329362"/>
    <n v="17.47"/>
    <n v="5753954.1399999997"/>
    <n v="0.44"/>
    <n v="10.1"/>
    <n v="3326556.1999999997"/>
    <x v="0"/>
  </r>
  <r>
    <n v="2016"/>
    <s v="SUB"/>
    <s v="Coal"/>
    <n v="145766"/>
    <n v="16.489999999999998"/>
    <n v="2403681.34"/>
    <n v="0.39"/>
    <n v="5.6"/>
    <n v="816289.6"/>
    <x v="0"/>
  </r>
  <r>
    <n v="2016"/>
    <s v="WC"/>
    <s v="Coal"/>
    <n v="22"/>
    <n v="15.63"/>
    <n v="343.86"/>
    <n v="0.72"/>
    <n v="12.5"/>
    <n v="275"/>
    <x v="0"/>
  </r>
  <r>
    <n v="2016"/>
    <s v="BIT"/>
    <s v="Coal"/>
    <n v="6348"/>
    <n v="24.135999999999999"/>
    <n v="153215.32800000001"/>
    <n v="0.83"/>
    <n v="12.16"/>
    <n v="77191.680000000008"/>
    <x v="0"/>
  </r>
  <r>
    <n v="2016"/>
    <s v="BIT"/>
    <s v="Coal"/>
    <n v="6348"/>
    <n v="24.135999999999999"/>
    <n v="153215.32800000001"/>
    <n v="0.83"/>
    <n v="12.16"/>
    <n v="77191.680000000008"/>
    <x v="0"/>
  </r>
  <r>
    <n v="2016"/>
    <s v="BIT"/>
    <s v="Coal"/>
    <n v="22283"/>
    <n v="24.204000000000001"/>
    <n v="539337.73199999996"/>
    <n v="0.82"/>
    <n v="12.73"/>
    <n v="283662.59000000003"/>
    <x v="0"/>
  </r>
  <r>
    <n v="2016"/>
    <s v="BIT"/>
    <s v="Coal"/>
    <n v="22283"/>
    <n v="24.204000000000001"/>
    <n v="539337.73199999996"/>
    <n v="0.82"/>
    <n v="12.73"/>
    <n v="283662.59000000003"/>
    <x v="0"/>
  </r>
  <r>
    <n v="2016"/>
    <s v="BIT"/>
    <s v="Coal"/>
    <n v="49041"/>
    <n v="24.545999999999999"/>
    <n v="1203760.3859999999"/>
    <n v="0.88"/>
    <n v="12.96"/>
    <n v="635571.36"/>
    <x v="0"/>
  </r>
  <r>
    <n v="2016"/>
    <s v="BIT"/>
    <s v="Coal"/>
    <n v="24008"/>
    <n v="25.373999999999999"/>
    <n v="609178.99199999997"/>
    <n v="4.33"/>
    <n v="8.85"/>
    <n v="212470.8"/>
    <x v="0"/>
  </r>
  <r>
    <n v="2016"/>
    <s v="BIT"/>
    <s v="Coal"/>
    <n v="34834"/>
    <n v="25.172000000000001"/>
    <n v="876841.44799999997"/>
    <n v="3.79"/>
    <n v="10.06"/>
    <n v="350430.04000000004"/>
    <x v="0"/>
  </r>
  <r>
    <n v="2016"/>
    <s v="BIT"/>
    <s v="Coal"/>
    <n v="166168"/>
    <n v="25.282"/>
    <n v="4201059.3760000002"/>
    <n v="4.38"/>
    <n v="9.1999999999999993"/>
    <n v="1528745.5999999999"/>
    <x v="0"/>
  </r>
  <r>
    <n v="2016"/>
    <s v="BIT"/>
    <s v="Coal"/>
    <n v="12771"/>
    <n v="25.751999999999999"/>
    <n v="328878.79199999996"/>
    <n v="4.3499999999999996"/>
    <n v="8.91"/>
    <n v="113789.61"/>
    <x v="0"/>
  </r>
  <r>
    <n v="2016"/>
    <s v="BIT"/>
    <s v="Coal"/>
    <n v="3099"/>
    <n v="23.481999999999999"/>
    <n v="72770.717999999993"/>
    <n v="1.25"/>
    <n v="12.91"/>
    <n v="40008.090000000004"/>
    <x v="0"/>
  </r>
  <r>
    <n v="2016"/>
    <s v="BIT"/>
    <s v="Coal"/>
    <n v="12762"/>
    <n v="24.117999999999999"/>
    <n v="307793.91599999997"/>
    <n v="0.73"/>
    <n v="12.14"/>
    <n v="154930.68"/>
    <x v="0"/>
  </r>
  <r>
    <n v="2016"/>
    <s v="BIT"/>
    <s v="Coal"/>
    <n v="12762"/>
    <n v="24.117999999999999"/>
    <n v="307793.91599999997"/>
    <n v="0.73"/>
    <n v="12.14"/>
    <n v="154930.68"/>
    <x v="0"/>
  </r>
  <r>
    <n v="2016"/>
    <s v="BIT"/>
    <s v="Coal"/>
    <n v="26231"/>
    <n v="24.411999999999999"/>
    <n v="640351.17200000002"/>
    <n v="0.79"/>
    <n v="12.02"/>
    <n v="315296.62"/>
    <x v="0"/>
  </r>
  <r>
    <n v="2016"/>
    <s v="BIT"/>
    <s v="Coal"/>
    <n v="26231"/>
    <n v="24.411999999999999"/>
    <n v="640351.17200000002"/>
    <n v="0.79"/>
    <n v="12.02"/>
    <n v="315296.62"/>
    <x v="0"/>
  </r>
  <r>
    <n v="2016"/>
    <s v="BIT"/>
    <s v="Coal"/>
    <n v="115448"/>
    <n v="26.11"/>
    <n v="3014347.28"/>
    <n v="2.95"/>
    <n v="8"/>
    <n v="923584"/>
    <x v="0"/>
  </r>
  <r>
    <n v="2016"/>
    <s v="BIT"/>
    <s v="Coal"/>
    <n v="77540"/>
    <n v="24.1"/>
    <n v="1868714"/>
    <n v="2.62"/>
    <n v="14.8"/>
    <n v="1147592"/>
    <x v="0"/>
  </r>
  <r>
    <n v="2016"/>
    <s v="BIT"/>
    <s v="Coal"/>
    <n v="53049"/>
    <n v="25.2"/>
    <n v="1336834.8"/>
    <n v="3"/>
    <n v="9.1"/>
    <n v="482745.89999999997"/>
    <x v="0"/>
  </r>
  <r>
    <n v="2016"/>
    <s v="BIT"/>
    <s v="Coal"/>
    <n v="419753"/>
    <n v="25"/>
    <n v="10493825"/>
    <n v="3.71"/>
    <n v="13"/>
    <n v="5456789"/>
    <x v="0"/>
  </r>
  <r>
    <n v="2016"/>
    <s v="BIT"/>
    <s v="Coal"/>
    <n v="4854"/>
    <n v="24.26"/>
    <n v="117758.04000000001"/>
    <n v="0.84"/>
    <n v="12.34"/>
    <n v="59898.36"/>
    <x v="0"/>
  </r>
  <r>
    <n v="2016"/>
    <s v="BIT"/>
    <s v="Coal"/>
    <n v="4854"/>
    <n v="24.26"/>
    <n v="117758.04000000001"/>
    <n v="0.84"/>
    <n v="12.34"/>
    <n v="59898.36"/>
    <x v="0"/>
  </r>
  <r>
    <n v="2016"/>
    <s v="BIT"/>
    <s v="Coal"/>
    <n v="18762"/>
    <n v="24.308"/>
    <n v="456066.696"/>
    <n v="0.92"/>
    <n v="10.25"/>
    <n v="192310.5"/>
    <x v="0"/>
  </r>
  <r>
    <n v="2016"/>
    <s v="BIT"/>
    <s v="Coal"/>
    <n v="85415"/>
    <n v="24.39"/>
    <n v="2083271.85"/>
    <n v="0.81"/>
    <n v="12.17"/>
    <n v="1039500.55"/>
    <x v="0"/>
  </r>
  <r>
    <n v="2016"/>
    <s v="BIT"/>
    <s v="Coal"/>
    <n v="3661"/>
    <n v="23.783999999999999"/>
    <n v="87073.224000000002"/>
    <n v="0.74"/>
    <n v="11.51"/>
    <n v="42138.11"/>
    <x v="0"/>
  </r>
  <r>
    <n v="2016"/>
    <s v="BIT"/>
    <s v="Coal"/>
    <n v="3661"/>
    <n v="23.783999999999999"/>
    <n v="87073.224000000002"/>
    <n v="0.74"/>
    <n v="11.51"/>
    <n v="42138.11"/>
    <x v="0"/>
  </r>
  <r>
    <n v="2016"/>
    <s v="BIT"/>
    <s v="Coal"/>
    <n v="140270"/>
    <n v="25.527999999999999"/>
    <n v="3580812.5599999996"/>
    <n v="4.1500000000000004"/>
    <n v="8.86"/>
    <n v="1242792.2"/>
    <x v="0"/>
  </r>
  <r>
    <n v="2016"/>
    <s v="BIT"/>
    <s v="Coal"/>
    <n v="8872"/>
    <n v="23.617999999999999"/>
    <n v="209538.89599999998"/>
    <n v="1.76"/>
    <n v="17.899999999999999"/>
    <n v="158808.79999999999"/>
    <x v="0"/>
  </r>
  <r>
    <n v="2016"/>
    <s v="BIT"/>
    <s v="Coal"/>
    <n v="11092"/>
    <n v="23.026"/>
    <n v="255404.39199999999"/>
    <n v="1.82"/>
    <n v="21.4"/>
    <n v="237368.8"/>
    <x v="0"/>
  </r>
  <r>
    <n v="2016"/>
    <s v="BIT"/>
    <s v="Coal"/>
    <n v="20203"/>
    <n v="23.513999999999999"/>
    <n v="475053.342"/>
    <n v="1.8"/>
    <n v="18.7"/>
    <n v="377796.1"/>
    <x v="0"/>
  </r>
  <r>
    <n v="2016"/>
    <s v="BIT"/>
    <s v="Coal"/>
    <n v="17873"/>
    <n v="25.899000000000001"/>
    <n v="462892.82699999999"/>
    <n v="2.4700000000000002"/>
    <n v="7.8"/>
    <n v="139409.4"/>
    <x v="0"/>
  </r>
  <r>
    <n v="2016"/>
    <s v="BIT"/>
    <s v="Coal"/>
    <n v="17907"/>
    <n v="25.879000000000001"/>
    <n v="463415.25300000003"/>
    <n v="2.48"/>
    <n v="8"/>
    <n v="143256"/>
    <x v="0"/>
  </r>
  <r>
    <n v="2016"/>
    <s v="BIT"/>
    <s v="Coal"/>
    <n v="71679"/>
    <n v="25.881"/>
    <n v="1855124.199"/>
    <n v="2.5099999999999998"/>
    <n v="7.9"/>
    <n v="566264.1"/>
    <x v="0"/>
  </r>
  <r>
    <n v="2016"/>
    <s v="BIT"/>
    <s v="Coal"/>
    <n v="98183"/>
    <n v="24.2"/>
    <n v="2376028.6"/>
    <n v="1.66"/>
    <n v="15.5"/>
    <n v="1521836.5"/>
    <x v="0"/>
  </r>
  <r>
    <n v="2016"/>
    <s v="SUB"/>
    <s v="Coal"/>
    <n v="17722"/>
    <n v="17.559999999999999"/>
    <n v="311198.31999999995"/>
    <n v="0.2"/>
    <n v="6.2"/>
    <n v="109876.40000000001"/>
    <x v="0"/>
  </r>
  <r>
    <n v="2016"/>
    <s v="SUB"/>
    <s v="Coal"/>
    <n v="210282"/>
    <n v="17.600000000000001"/>
    <n v="3700963.2"/>
    <n v="0.2"/>
    <n v="4.5"/>
    <n v="946269"/>
    <x v="0"/>
  </r>
  <r>
    <n v="2016"/>
    <s v="SUB"/>
    <s v="Coal"/>
    <n v="30397"/>
    <n v="17.82"/>
    <n v="541674.54"/>
    <n v="0.24"/>
    <n v="4.8"/>
    <n v="145905.60000000001"/>
    <x v="0"/>
  </r>
  <r>
    <n v="2016"/>
    <s v="SUB"/>
    <s v="Coal"/>
    <n v="74126"/>
    <n v="16.693999999999999"/>
    <n v="1237459.4439999999"/>
    <n v="0.3"/>
    <n v="6"/>
    <n v="444756"/>
    <x v="0"/>
  </r>
  <r>
    <n v="2016"/>
    <s v="SUB"/>
    <s v="Coal"/>
    <n v="75814"/>
    <n v="17.806000000000001"/>
    <n v="1349944.084"/>
    <n v="0.28000000000000003"/>
    <n v="5.5"/>
    <n v="416977"/>
    <x v="0"/>
  </r>
  <r>
    <n v="2016"/>
    <s v="SUB"/>
    <s v="Coal"/>
    <n v="60531"/>
    <n v="17.87"/>
    <n v="1081688.97"/>
    <n v="0.26"/>
    <n v="5.4"/>
    <n v="326867.40000000002"/>
    <x v="0"/>
  </r>
  <r>
    <n v="2016"/>
    <s v="SUB"/>
    <s v="Coal"/>
    <n v="26605"/>
    <n v="17.91"/>
    <n v="476495.55"/>
    <n v="0.24"/>
    <n v="4.9000000000000004"/>
    <n v="130364.50000000001"/>
    <x v="0"/>
  </r>
  <r>
    <n v="2016"/>
    <s v="SUB"/>
    <s v="Coal"/>
    <n v="118176"/>
    <n v="17.87"/>
    <n v="2111805.12"/>
    <n v="0.28000000000000003"/>
    <n v="5.0999999999999996"/>
    <n v="602697.6"/>
    <x v="0"/>
  </r>
  <r>
    <n v="2016"/>
    <s v="SUB"/>
    <s v="Coal"/>
    <n v="68082"/>
    <n v="17.68"/>
    <n v="1203689.76"/>
    <n v="0.23"/>
    <n v="5.5"/>
    <n v="374451"/>
    <x v="0"/>
  </r>
  <r>
    <n v="2016"/>
    <s v="SUB"/>
    <s v="Coal"/>
    <n v="85358"/>
    <n v="17.73"/>
    <n v="1513397.34"/>
    <n v="0.24"/>
    <n v="5.2"/>
    <n v="443861.60000000003"/>
    <x v="0"/>
  </r>
  <r>
    <n v="2016"/>
    <s v="BIT"/>
    <s v="Coal"/>
    <n v="662"/>
    <n v="23.911000000000001"/>
    <n v="15829.082"/>
    <n v="1.76"/>
    <n v="7.6"/>
    <n v="5031.2"/>
    <x v="0"/>
  </r>
  <r>
    <n v="2016"/>
    <s v="SUB"/>
    <s v="Coal"/>
    <n v="22359"/>
    <n v="18.010000000000002"/>
    <n v="402685.59"/>
    <n v="0.22"/>
    <n v="4.8"/>
    <n v="107323.2"/>
    <x v="0"/>
  </r>
  <r>
    <n v="2016"/>
    <s v="SUB"/>
    <s v="Coal"/>
    <n v="240930"/>
    <n v="15.885999999999999"/>
    <n v="3827413.98"/>
    <n v="0.33"/>
    <n v="5.7"/>
    <n v="1373301"/>
    <x v="0"/>
  </r>
  <r>
    <n v="2016"/>
    <s v="SUB"/>
    <s v="Coal"/>
    <n v="15902"/>
    <n v="17.768000000000001"/>
    <n v="282546.73600000003"/>
    <n v="0.33"/>
    <n v="5.3"/>
    <n v="84280.599999999991"/>
    <x v="0"/>
  </r>
  <r>
    <n v="2016"/>
    <s v="SUB"/>
    <s v="Coal"/>
    <n v="63471"/>
    <n v="16.712"/>
    <n v="1060727.352"/>
    <n v="0.28999999999999998"/>
    <n v="6"/>
    <n v="380826"/>
    <x v="0"/>
  </r>
  <r>
    <n v="2016"/>
    <s v="SUB"/>
    <s v="Coal"/>
    <n v="220237"/>
    <n v="19.972000000000001"/>
    <n v="4398573.3640000001"/>
    <n v="0.52"/>
    <n v="4.5999999999999996"/>
    <n v="1013090.2"/>
    <x v="0"/>
  </r>
  <r>
    <n v="2016"/>
    <s v="SUB"/>
    <s v="Coal"/>
    <n v="59699"/>
    <n v="17.78"/>
    <n v="1061448.22"/>
    <n v="0.3"/>
    <n v="5.2"/>
    <n v="310434.8"/>
    <x v="0"/>
  </r>
  <r>
    <n v="2016"/>
    <s v="SUB"/>
    <s v="Coal"/>
    <n v="30038"/>
    <n v="17.760000000000002"/>
    <n v="533474.88"/>
    <n v="0.22"/>
    <n v="5.0999999999999996"/>
    <n v="153193.79999999999"/>
    <x v="0"/>
  </r>
  <r>
    <n v="2016"/>
    <s v="SUB"/>
    <s v="Coal"/>
    <n v="73593"/>
    <n v="17.72"/>
    <n v="1304067.96"/>
    <n v="0.19"/>
    <n v="4.3"/>
    <n v="316449.89999999997"/>
    <x v="0"/>
  </r>
  <r>
    <n v="2016"/>
    <s v="BIT"/>
    <s v="Coal"/>
    <n v="513142"/>
    <n v="21.4"/>
    <n v="10981238.799999999"/>
    <n v="0.64"/>
    <n v="10.7"/>
    <n v="5490619.3999999994"/>
    <x v="0"/>
  </r>
  <r>
    <n v="2016"/>
    <s v="SUB"/>
    <s v="Coal"/>
    <n v="15948"/>
    <n v="17.75"/>
    <n v="283077"/>
    <n v="0.23"/>
    <n v="5"/>
    <n v="79740"/>
    <x v="0"/>
  </r>
  <r>
    <n v="2016"/>
    <s v="SUB"/>
    <s v="Coal"/>
    <n v="112347"/>
    <n v="17.632000000000001"/>
    <n v="1980902.3040000002"/>
    <n v="0.21"/>
    <n v="5.4"/>
    <n v="606673.80000000005"/>
    <x v="0"/>
  </r>
  <r>
    <n v="2016"/>
    <s v="SUB"/>
    <s v="Coal"/>
    <n v="384715"/>
    <n v="17.614000000000001"/>
    <n v="6776370.0100000007"/>
    <n v="0.3"/>
    <n v="5.5"/>
    <n v="2115932.5"/>
    <x v="0"/>
  </r>
  <r>
    <n v="2016"/>
    <s v="SUB"/>
    <s v="Coal"/>
    <n v="64330"/>
    <n v="17.571999999999999"/>
    <n v="1130406.76"/>
    <n v="0.21"/>
    <n v="5.7"/>
    <n v="366681"/>
    <x v="0"/>
  </r>
  <r>
    <n v="2016"/>
    <s v="SUB"/>
    <s v="Coal"/>
    <n v="176062"/>
    <n v="17.89"/>
    <n v="3149749.18"/>
    <n v="0.3"/>
    <n v="5"/>
    <n v="880310"/>
    <x v="0"/>
  </r>
  <r>
    <n v="2016"/>
    <s v="SUB"/>
    <s v="Coal"/>
    <n v="32091"/>
    <n v="17.821999999999999"/>
    <n v="571925.80200000003"/>
    <n v="0.28000000000000003"/>
    <n v="4.8"/>
    <n v="154036.79999999999"/>
    <x v="0"/>
  </r>
  <r>
    <n v="2016"/>
    <s v="SUB"/>
    <s v="Coal"/>
    <n v="192146"/>
    <n v="17.399999999999999"/>
    <n v="3343340.4"/>
    <n v="0.17"/>
    <n v="4.7"/>
    <n v="903086.20000000007"/>
    <x v="0"/>
  </r>
  <r>
    <n v="2016"/>
    <s v="BIT"/>
    <s v="Coal"/>
    <n v="189106"/>
    <n v="24.56"/>
    <n v="4644443.3599999994"/>
    <n v="4.26"/>
    <n v="8.8000000000000007"/>
    <n v="1664132.8"/>
    <x v="0"/>
  </r>
  <r>
    <n v="2016"/>
    <s v="BIT"/>
    <s v="Coal"/>
    <n v="49907"/>
    <n v="25.09"/>
    <n v="1252166.6299999999"/>
    <n v="4.45"/>
    <n v="9.6"/>
    <n v="479107.19999999995"/>
    <x v="0"/>
  </r>
  <r>
    <n v="2016"/>
    <s v="SUB"/>
    <s v="Coal"/>
    <n v="82019"/>
    <n v="16.670000000000002"/>
    <n v="1367256.7300000002"/>
    <n v="0.3"/>
    <n v="6.2"/>
    <n v="508517.8"/>
    <x v="0"/>
  </r>
  <r>
    <n v="2016"/>
    <s v="SUB"/>
    <s v="Coal"/>
    <n v="32719"/>
    <n v="17.7"/>
    <n v="579126.29999999993"/>
    <n v="0.19"/>
    <n v="4.5"/>
    <n v="147235.5"/>
    <x v="0"/>
  </r>
  <r>
    <n v="2016"/>
    <s v="SUB"/>
    <s v="Coal"/>
    <n v="114957"/>
    <n v="16.78"/>
    <n v="1928978.4600000002"/>
    <n v="0.28999999999999998"/>
    <n v="6"/>
    <n v="689742"/>
    <x v="0"/>
  </r>
  <r>
    <n v="2016"/>
    <s v="SUB"/>
    <s v="Coal"/>
    <n v="97963"/>
    <n v="17.8"/>
    <n v="1743741.4000000001"/>
    <n v="0.26"/>
    <n v="5.3"/>
    <n v="519203.89999999997"/>
    <x v="0"/>
  </r>
  <r>
    <n v="2016"/>
    <s v="SUB"/>
    <s v="Coal"/>
    <n v="66133"/>
    <n v="17.96"/>
    <n v="1187748.6800000002"/>
    <n v="0.27"/>
    <n v="5"/>
    <n v="330665"/>
    <x v="0"/>
  </r>
  <r>
    <n v="2016"/>
    <s v="SUB"/>
    <s v="Coal"/>
    <n v="16441"/>
    <n v="17.850000000000001"/>
    <n v="293471.85000000003"/>
    <n v="0.3"/>
    <n v="4.5999999999999996"/>
    <n v="75628.599999999991"/>
    <x v="0"/>
  </r>
  <r>
    <n v="2016"/>
    <s v="SUB"/>
    <s v="Coal"/>
    <n v="113299"/>
    <n v="17.600000000000001"/>
    <n v="1994062.4000000001"/>
    <n v="0.24"/>
    <n v="4.9000000000000004"/>
    <n v="555165.10000000009"/>
    <x v="0"/>
  </r>
  <r>
    <n v="2016"/>
    <s v="BIT"/>
    <s v="Coal"/>
    <n v="43125"/>
    <n v="25.728000000000002"/>
    <n v="1109520"/>
    <n v="2.79"/>
    <n v="7.5"/>
    <n v="323437.5"/>
    <x v="0"/>
  </r>
  <r>
    <n v="2016"/>
    <s v="BIT"/>
    <s v="Coal"/>
    <n v="19141"/>
    <n v="23.05"/>
    <n v="441200.05"/>
    <n v="2.96"/>
    <n v="8.4"/>
    <n v="160784.4"/>
    <x v="0"/>
  </r>
  <r>
    <n v="2016"/>
    <s v="BIT"/>
    <s v="Coal"/>
    <n v="25591"/>
    <n v="22.37"/>
    <n v="572470.67000000004"/>
    <n v="3.28"/>
    <n v="7.8"/>
    <n v="199609.8"/>
    <x v="0"/>
  </r>
  <r>
    <n v="2016"/>
    <s v="BIT"/>
    <s v="Coal"/>
    <n v="14644"/>
    <n v="25.155999999999999"/>
    <n v="368384.46399999998"/>
    <n v="3.08"/>
    <n v="9.1"/>
    <n v="133260.4"/>
    <x v="0"/>
  </r>
  <r>
    <n v="2016"/>
    <s v="BIT"/>
    <s v="Coal"/>
    <n v="1572"/>
    <n v="26.212"/>
    <n v="41205.264000000003"/>
    <n v="2.77"/>
    <n v="7.8"/>
    <n v="12261.6"/>
    <x v="0"/>
  </r>
  <r>
    <n v="2016"/>
    <s v="BIT"/>
    <s v="Coal"/>
    <n v="44504"/>
    <n v="23.388000000000002"/>
    <n v="1040859.552"/>
    <n v="2.7"/>
    <n v="9.8000000000000007"/>
    <n v="436139.2"/>
    <x v="0"/>
  </r>
  <r>
    <n v="2016"/>
    <s v="BIT"/>
    <s v="Coal"/>
    <n v="25649"/>
    <n v="26.033999999999999"/>
    <n v="667746.06599999999"/>
    <n v="2.9"/>
    <n v="8.1"/>
    <n v="207756.9"/>
    <x v="0"/>
  </r>
  <r>
    <n v="2016"/>
    <s v="BIT"/>
    <s v="Coal"/>
    <n v="20843"/>
    <n v="25.48"/>
    <n v="531079.64"/>
    <n v="3.12"/>
    <n v="8.6"/>
    <n v="179249.8"/>
    <x v="0"/>
  </r>
  <r>
    <n v="2016"/>
    <s v="BIT"/>
    <s v="Coal"/>
    <n v="17825"/>
    <n v="25.43"/>
    <n v="453289.75"/>
    <n v="3.1"/>
    <n v="8"/>
    <n v="142600"/>
    <x v="0"/>
  </r>
  <r>
    <n v="2016"/>
    <s v="BIT"/>
    <s v="Coal"/>
    <n v="62259"/>
    <n v="25.72"/>
    <n v="1601301.48"/>
    <n v="3.13"/>
    <n v="8"/>
    <n v="498072"/>
    <x v="0"/>
  </r>
  <r>
    <n v="2016"/>
    <s v="BIT"/>
    <s v="Coal"/>
    <n v="12954"/>
    <n v="25.5"/>
    <n v="330327"/>
    <n v="3.11"/>
    <n v="8.4"/>
    <n v="108813.6"/>
    <x v="0"/>
  </r>
  <r>
    <n v="2016"/>
    <s v="BIT"/>
    <s v="Coal"/>
    <n v="69102"/>
    <n v="22.26"/>
    <n v="1538210.52"/>
    <n v="3.07"/>
    <n v="8.4"/>
    <n v="580456.80000000005"/>
    <x v="0"/>
  </r>
  <r>
    <n v="2016"/>
    <s v="BIT"/>
    <s v="Coal"/>
    <n v="33420"/>
    <n v="25.34"/>
    <n v="846862.8"/>
    <n v="3.7"/>
    <n v="9"/>
    <n v="300780"/>
    <x v="0"/>
  </r>
  <r>
    <n v="2016"/>
    <s v="SUB"/>
    <s v="Coal"/>
    <n v="97422"/>
    <n v="20.239999999999998"/>
    <n v="1971821.2799999998"/>
    <n v="0.52"/>
    <n v="7.2"/>
    <n v="701438.4"/>
    <x v="0"/>
  </r>
  <r>
    <n v="2016"/>
    <s v="SUB"/>
    <s v="Coal"/>
    <n v="108851"/>
    <n v="20.239999999999998"/>
    <n v="2203144.2399999998"/>
    <n v="0.52"/>
    <n v="7.2"/>
    <n v="783727.20000000007"/>
    <x v="0"/>
  </r>
  <r>
    <n v="2016"/>
    <s v="SUB"/>
    <s v="Coal"/>
    <n v="160600"/>
    <n v="19.690000000000001"/>
    <n v="3162214"/>
    <n v="0.38"/>
    <n v="8.1999999999999993"/>
    <n v="1316920"/>
    <x v="0"/>
  </r>
  <r>
    <n v="2016"/>
    <s v="LIG"/>
    <s v="Coal"/>
    <n v="630293"/>
    <n v="12.6"/>
    <n v="7941691.7999999998"/>
    <n v="0.6"/>
    <n v="10.7"/>
    <n v="6744135.0999999996"/>
    <x v="1"/>
  </r>
  <r>
    <n v="2016"/>
    <s v="BIT"/>
    <s v="Coal"/>
    <n v="17289"/>
    <n v="23.76"/>
    <n v="410786.64"/>
    <n v="2.74"/>
    <n v="7.9"/>
    <n v="136583.1"/>
    <x v="0"/>
  </r>
  <r>
    <n v="2016"/>
    <s v="BIT"/>
    <s v="Coal"/>
    <n v="6376"/>
    <n v="23.92"/>
    <n v="152513.92000000001"/>
    <n v="2.78"/>
    <n v="7.8"/>
    <n v="49732.799999999996"/>
    <x v="0"/>
  </r>
  <r>
    <n v="2016"/>
    <s v="BIT"/>
    <s v="Coal"/>
    <n v="3166"/>
    <n v="23.65"/>
    <n v="74875.899999999994"/>
    <n v="2.68"/>
    <n v="8"/>
    <n v="25328"/>
    <x v="0"/>
  </r>
  <r>
    <n v="2016"/>
    <s v="BIT"/>
    <s v="Coal"/>
    <n v="54320"/>
    <n v="23.12"/>
    <n v="1255878.4000000001"/>
    <n v="3.1"/>
    <n v="8.3000000000000007"/>
    <n v="450856.00000000006"/>
    <x v="0"/>
  </r>
  <r>
    <n v="2016"/>
    <s v="BIT"/>
    <s v="Coal"/>
    <n v="33282"/>
    <n v="22.34"/>
    <n v="743519.88"/>
    <n v="3.66"/>
    <n v="16.3"/>
    <n v="542496.6"/>
    <x v="0"/>
  </r>
  <r>
    <n v="2016"/>
    <s v="BIT"/>
    <s v="Coal"/>
    <n v="23072"/>
    <n v="22"/>
    <n v="507584"/>
    <n v="4.6500000000000004"/>
    <n v="18.2"/>
    <n v="419910.39999999997"/>
    <x v="0"/>
  </r>
  <r>
    <n v="2016"/>
    <s v="BIT"/>
    <s v="Coal"/>
    <n v="11308"/>
    <n v="23.98"/>
    <n v="271165.84000000003"/>
    <n v="2.81"/>
    <n v="7.7"/>
    <n v="87071.6"/>
    <x v="0"/>
  </r>
  <r>
    <n v="2016"/>
    <s v="BIT"/>
    <s v="Coal"/>
    <n v="15960"/>
    <n v="24.13"/>
    <n v="385114.8"/>
    <n v="2.76"/>
    <n v="7.5"/>
    <n v="119700"/>
    <x v="0"/>
  </r>
  <r>
    <n v="2016"/>
    <s v="BIT"/>
    <s v="Coal"/>
    <n v="33273"/>
    <n v="23.01"/>
    <n v="765611.7300000001"/>
    <n v="2.97"/>
    <n v="8.4"/>
    <n v="279493.2"/>
    <x v="0"/>
  </r>
  <r>
    <n v="2016"/>
    <s v="BIT"/>
    <s v="Coal"/>
    <n v="34565"/>
    <n v="22.19"/>
    <n v="766997.35000000009"/>
    <n v="3.02"/>
    <n v="8.8000000000000007"/>
    <n v="304172"/>
    <x v="0"/>
  </r>
  <r>
    <n v="2016"/>
    <s v="BIT"/>
    <s v="Coal"/>
    <n v="4986"/>
    <n v="23.16"/>
    <n v="115475.76"/>
    <n v="3.87"/>
    <n v="14"/>
    <n v="69804"/>
    <x v="0"/>
  </r>
  <r>
    <n v="2016"/>
    <s v="BIT"/>
    <s v="Coal"/>
    <n v="7863"/>
    <n v="23.79"/>
    <n v="187060.77"/>
    <n v="2.74"/>
    <n v="7.9"/>
    <n v="62117.700000000004"/>
    <x v="0"/>
  </r>
  <r>
    <n v="2016"/>
    <s v="BIT"/>
    <s v="Coal"/>
    <n v="10899"/>
    <n v="24.03"/>
    <n v="261902.97"/>
    <n v="2.79"/>
    <n v="7.5"/>
    <n v="81742.5"/>
    <x v="0"/>
  </r>
  <r>
    <n v="2016"/>
    <s v="BIT"/>
    <s v="Coal"/>
    <n v="14290"/>
    <n v="23.97"/>
    <n v="342531.3"/>
    <n v="2.77"/>
    <n v="7.7"/>
    <n v="110033"/>
    <x v="0"/>
  </r>
  <r>
    <n v="2016"/>
    <s v="BIT"/>
    <s v="Coal"/>
    <n v="17488"/>
    <n v="23"/>
    <n v="402224"/>
    <n v="2.99"/>
    <n v="8.1999999999999993"/>
    <n v="143401.59999999998"/>
    <x v="0"/>
  </r>
  <r>
    <n v="2016"/>
    <s v="BIT"/>
    <s v="Coal"/>
    <n v="10061"/>
    <n v="22.11"/>
    <n v="222448.71"/>
    <n v="4.47"/>
    <n v="17.600000000000001"/>
    <n v="177073.6"/>
    <x v="0"/>
  </r>
  <r>
    <n v="2016"/>
    <s v="BIT"/>
    <s v="Coal"/>
    <n v="8094"/>
    <n v="24.01"/>
    <n v="194336.94"/>
    <n v="2.82"/>
    <n v="7.8"/>
    <n v="63133.2"/>
    <x v="0"/>
  </r>
  <r>
    <n v="2016"/>
    <s v="BIT"/>
    <s v="Coal"/>
    <n v="13267"/>
    <n v="22"/>
    <n v="291874"/>
    <n v="4.6500000000000004"/>
    <n v="17.600000000000001"/>
    <n v="233499.2"/>
    <x v="0"/>
  </r>
  <r>
    <n v="2016"/>
    <s v="BIT"/>
    <s v="Coal"/>
    <n v="7903"/>
    <n v="24.09"/>
    <n v="190383.27"/>
    <n v="2.76"/>
    <n v="7.4"/>
    <n v="58482.200000000004"/>
    <x v="0"/>
  </r>
  <r>
    <n v="2016"/>
    <s v="BIT"/>
    <s v="Coal"/>
    <n v="23833"/>
    <n v="23.06"/>
    <n v="549588.98"/>
    <n v="3"/>
    <n v="8.1999999999999993"/>
    <n v="195430.59999999998"/>
    <x v="0"/>
  </r>
  <r>
    <n v="2016"/>
    <s v="BIT"/>
    <s v="Coal"/>
    <n v="22027"/>
    <n v="23.4"/>
    <n v="515431.8"/>
    <n v="2.36"/>
    <n v="11.1"/>
    <n v="244499.69999999998"/>
    <x v="0"/>
  </r>
  <r>
    <n v="2016"/>
    <s v="BIT"/>
    <s v="Coal"/>
    <n v="7887"/>
    <n v="23.69"/>
    <n v="186843.03"/>
    <n v="2.77"/>
    <n v="11.6"/>
    <n v="91489.2"/>
    <x v="0"/>
  </r>
  <r>
    <n v="2016"/>
    <s v="BIT"/>
    <s v="Coal"/>
    <n v="6299"/>
    <n v="23.23"/>
    <n v="146325.76999999999"/>
    <n v="2.48"/>
    <n v="11"/>
    <n v="69289"/>
    <x v="0"/>
  </r>
  <r>
    <n v="2016"/>
    <s v="BIT"/>
    <s v="Coal"/>
    <n v="25541"/>
    <n v="23.794"/>
    <n v="607722.554"/>
    <n v="2.63"/>
    <n v="7.7"/>
    <n v="196665.7"/>
    <x v="0"/>
  </r>
  <r>
    <n v="2016"/>
    <s v="BIT"/>
    <s v="Coal"/>
    <n v="25263"/>
    <n v="22.954000000000001"/>
    <n v="579886.902"/>
    <n v="1.38"/>
    <n v="7.1"/>
    <n v="179367.3"/>
    <x v="0"/>
  </r>
  <r>
    <n v="2016"/>
    <s v="BIT"/>
    <s v="Coal"/>
    <n v="25364"/>
    <n v="23.86"/>
    <n v="605185.04"/>
    <n v="2.61"/>
    <n v="7.5"/>
    <n v="190230"/>
    <x v="0"/>
  </r>
  <r>
    <n v="2016"/>
    <s v="BIT"/>
    <s v="Coal"/>
    <n v="49791"/>
    <n v="23.88"/>
    <n v="1189009.0799999998"/>
    <n v="2.61"/>
    <n v="7.7"/>
    <n v="383390.7"/>
    <x v="0"/>
  </r>
  <r>
    <n v="2016"/>
    <s v="SUB"/>
    <s v="Coal"/>
    <n v="32967"/>
    <n v="16.87"/>
    <n v="556153.29"/>
    <n v="0.26"/>
    <n v="4.8"/>
    <n v="158241.60000000001"/>
    <x v="0"/>
  </r>
  <r>
    <n v="2016"/>
    <s v="SUB"/>
    <s v="Coal"/>
    <n v="32934"/>
    <n v="17.95"/>
    <n v="591165.29999999993"/>
    <n v="0.28999999999999998"/>
    <n v="5"/>
    <n v="164670"/>
    <x v="0"/>
  </r>
  <r>
    <n v="2016"/>
    <s v="SUB"/>
    <s v="Coal"/>
    <n v="32923"/>
    <n v="16.600000000000001"/>
    <n v="546521.80000000005"/>
    <n v="0.39"/>
    <n v="5.0999999999999996"/>
    <n v="167907.3"/>
    <x v="0"/>
  </r>
  <r>
    <n v="2016"/>
    <s v="SUB"/>
    <s v="Coal"/>
    <n v="49208"/>
    <n v="16.91"/>
    <n v="832107.28"/>
    <n v="0.24"/>
    <n v="4.9000000000000004"/>
    <n v="241119.2"/>
    <x v="0"/>
  </r>
  <r>
    <n v="2016"/>
    <s v="SUB"/>
    <s v="Coal"/>
    <n v="49355"/>
    <n v="16.91"/>
    <n v="834593.05"/>
    <n v="0.24"/>
    <n v="4.9000000000000004"/>
    <n v="241839.50000000003"/>
    <x v="0"/>
  </r>
  <r>
    <n v="2016"/>
    <s v="SUB"/>
    <s v="Coal"/>
    <n v="32958"/>
    <n v="17.739999999999998"/>
    <n v="584674.91999999993"/>
    <n v="0.26"/>
    <n v="5.2"/>
    <n v="171381.6"/>
    <x v="0"/>
  </r>
  <r>
    <n v="2016"/>
    <s v="SUB"/>
    <s v="Coal"/>
    <n v="32353"/>
    <n v="17.61"/>
    <n v="569736.32999999996"/>
    <n v="0.24"/>
    <n v="5.4"/>
    <n v="174706.2"/>
    <x v="0"/>
  </r>
  <r>
    <n v="2016"/>
    <s v="SUB"/>
    <s v="Coal"/>
    <n v="48720"/>
    <n v="17.7"/>
    <n v="862344"/>
    <n v="0.25"/>
    <n v="5.7"/>
    <n v="277704"/>
    <x v="0"/>
  </r>
  <r>
    <n v="2016"/>
    <s v="SUB"/>
    <s v="Coal"/>
    <n v="16432"/>
    <n v="17.690000000000001"/>
    <n v="290682.08"/>
    <n v="0.21"/>
    <n v="6"/>
    <n v="98592"/>
    <x v="0"/>
  </r>
  <r>
    <n v="2016"/>
    <s v="SUB"/>
    <s v="Coal"/>
    <n v="16399"/>
    <n v="17.739999999999998"/>
    <n v="290918.25999999995"/>
    <n v="0.31"/>
    <n v="5.2"/>
    <n v="85274.8"/>
    <x v="0"/>
  </r>
  <r>
    <n v="2016"/>
    <s v="SUB"/>
    <s v="Coal"/>
    <n v="16399"/>
    <n v="17.149999999999999"/>
    <n v="281242.84999999998"/>
    <n v="0.23"/>
    <n v="4.2"/>
    <n v="68875.8"/>
    <x v="0"/>
  </r>
  <r>
    <n v="2016"/>
    <s v="SUB"/>
    <s v="Coal"/>
    <n v="16354"/>
    <n v="16.62"/>
    <n v="271803.48000000004"/>
    <n v="0.3"/>
    <n v="6.1"/>
    <n v="99759.4"/>
    <x v="0"/>
  </r>
  <r>
    <n v="2016"/>
    <s v="SUB"/>
    <s v="Coal"/>
    <n v="16340"/>
    <n v="16.829999999999998"/>
    <n v="275002.19999999995"/>
    <n v="0.33"/>
    <n v="5.0999999999999996"/>
    <n v="83334"/>
    <x v="0"/>
  </r>
  <r>
    <n v="2016"/>
    <s v="SUB"/>
    <s v="Coal"/>
    <n v="16266"/>
    <n v="17.920000000000002"/>
    <n v="291486.72000000003"/>
    <n v="0.24"/>
    <n v="4.8"/>
    <n v="78076.800000000003"/>
    <x v="0"/>
  </r>
  <r>
    <n v="2016"/>
    <s v="SUB"/>
    <s v="Coal"/>
    <n v="16049"/>
    <n v="17.46"/>
    <n v="280215.54000000004"/>
    <n v="0.21"/>
    <n v="3.9"/>
    <n v="62591.1"/>
    <x v="0"/>
  </r>
  <r>
    <n v="2016"/>
    <s v="SUB"/>
    <s v="Coal"/>
    <n v="16551"/>
    <n v="17.670000000000002"/>
    <n v="292456.17000000004"/>
    <n v="0.2"/>
    <n v="4.2"/>
    <n v="69514.2"/>
    <x v="0"/>
  </r>
  <r>
    <n v="2016"/>
    <s v="SUB"/>
    <s v="Coal"/>
    <n v="32782"/>
    <n v="17.559999999999999"/>
    <n v="575651.91999999993"/>
    <n v="0.33"/>
    <n v="6"/>
    <n v="196692"/>
    <x v="0"/>
  </r>
  <r>
    <n v="2016"/>
    <s v="SUB"/>
    <s v="Coal"/>
    <n v="81975"/>
    <n v="17.61"/>
    <n v="1443579.75"/>
    <n v="0.2"/>
    <n v="4.4000000000000004"/>
    <n v="360690.00000000006"/>
    <x v="0"/>
  </r>
  <r>
    <n v="2016"/>
    <s v="SUB"/>
    <s v="Coal"/>
    <n v="16413"/>
    <n v="17.59"/>
    <n v="288704.67"/>
    <n v="0.32"/>
    <n v="6.2"/>
    <n v="101760.6"/>
    <x v="0"/>
  </r>
  <r>
    <n v="2016"/>
    <s v="SUB"/>
    <s v="Coal"/>
    <n v="778291"/>
    <n v="16.712"/>
    <n v="13006799.192"/>
    <n v="0.35"/>
    <n v="4.7"/>
    <n v="3657967.7"/>
    <x v="0"/>
  </r>
  <r>
    <n v="2016"/>
    <s v="BIT"/>
    <s v="Coal"/>
    <n v="14316"/>
    <n v="22.927"/>
    <n v="328222.93199999997"/>
    <n v="2.95"/>
    <n v="8.3000000000000007"/>
    <n v="118822.8"/>
    <x v="0"/>
  </r>
  <r>
    <n v="2016"/>
    <s v="BIT"/>
    <s v="Coal"/>
    <n v="42123"/>
    <n v="22.972000000000001"/>
    <n v="967649.5560000001"/>
    <n v="3.08"/>
    <n v="8.8000000000000007"/>
    <n v="370682.4"/>
    <x v="0"/>
  </r>
  <r>
    <n v="2016"/>
    <s v="SUB"/>
    <s v="Coal"/>
    <n v="66819"/>
    <n v="17.614999999999998"/>
    <n v="1177016.6849999998"/>
    <n v="0.32"/>
    <n v="5.3"/>
    <n v="354140.7"/>
    <x v="0"/>
  </r>
  <r>
    <n v="2016"/>
    <s v="BIT"/>
    <s v="Coal"/>
    <n v="15009"/>
    <n v="25.687000000000001"/>
    <n v="385536.18300000002"/>
    <n v="3.27"/>
    <n v="7.7"/>
    <n v="115569.3"/>
    <x v="0"/>
  </r>
  <r>
    <n v="2016"/>
    <s v="BIT"/>
    <s v="Coal"/>
    <n v="47373"/>
    <n v="22.486000000000001"/>
    <n v="1065229.2779999999"/>
    <n v="3.42"/>
    <n v="10.9"/>
    <n v="516365.7"/>
    <x v="0"/>
  </r>
  <r>
    <n v="2016"/>
    <s v="BIT"/>
    <s v="Coal"/>
    <n v="4930"/>
    <n v="18.143000000000001"/>
    <n v="89444.99"/>
    <n v="0.46"/>
    <n v="29.8"/>
    <n v="146914"/>
    <x v="0"/>
  </r>
  <r>
    <n v="2016"/>
    <s v="BIT"/>
    <s v="Coal"/>
    <n v="4549"/>
    <n v="19.588999999999999"/>
    <n v="89110.36099999999"/>
    <n v="0.73"/>
    <n v="24.4"/>
    <n v="110995.59999999999"/>
    <x v="0"/>
  </r>
  <r>
    <n v="2016"/>
    <s v="BIT"/>
    <s v="Coal"/>
    <n v="46065"/>
    <n v="23.053000000000001"/>
    <n v="1061936.4450000001"/>
    <n v="2.96"/>
    <n v="8.3000000000000007"/>
    <n v="382339.50000000006"/>
    <x v="0"/>
  </r>
  <r>
    <n v="2016"/>
    <s v="BIT"/>
    <s v="Coal"/>
    <n v="73645"/>
    <n v="23.234000000000002"/>
    <n v="1711067.9300000002"/>
    <n v="0.44"/>
    <n v="6.3"/>
    <n v="463963.5"/>
    <x v="0"/>
  </r>
  <r>
    <n v="2016"/>
    <s v="SUB"/>
    <s v="Coal"/>
    <n v="96928"/>
    <n v="17.864000000000001"/>
    <n v="1731521.7920000001"/>
    <n v="0.28000000000000003"/>
    <n v="4.8"/>
    <n v="465254.39999999997"/>
    <x v="0"/>
  </r>
  <r>
    <n v="2016"/>
    <s v="SUB"/>
    <s v="Coal"/>
    <n v="232017"/>
    <n v="17.172000000000001"/>
    <n v="3984195.9240000001"/>
    <n v="0.66"/>
    <n v="8.6999999999999993"/>
    <n v="2018547.9"/>
    <x v="0"/>
  </r>
  <r>
    <n v="2016"/>
    <s v="SUB"/>
    <s v="Coal"/>
    <n v="570766"/>
    <n v="16.690000000000001"/>
    <n v="9526084.540000001"/>
    <n v="0.71"/>
    <n v="10.8"/>
    <n v="6164272.8000000007"/>
    <x v="0"/>
  </r>
  <r>
    <n v="2016"/>
    <s v="SUB"/>
    <s v="Coal"/>
    <n v="17124"/>
    <n v="16.7"/>
    <n v="285970.8"/>
    <n v="0.28999999999999998"/>
    <n v="5.7"/>
    <n v="97606.8"/>
    <x v="0"/>
  </r>
  <r>
    <n v="2016"/>
    <s v="SUB"/>
    <s v="Coal"/>
    <n v="68527"/>
    <n v="17.05"/>
    <n v="1168385.3500000001"/>
    <n v="0.25"/>
    <n v="4.7"/>
    <n v="322076.90000000002"/>
    <x v="0"/>
  </r>
  <r>
    <n v="2016"/>
    <s v="SUB"/>
    <s v="Coal"/>
    <n v="136680"/>
    <n v="16.718"/>
    <n v="2285016.2400000002"/>
    <n v="0.3"/>
    <n v="6.2"/>
    <n v="847416"/>
    <x v="0"/>
  </r>
  <r>
    <n v="2016"/>
    <s v="SUB"/>
    <s v="Coal"/>
    <n v="171124"/>
    <n v="17.285"/>
    <n v="2957878.34"/>
    <n v="0.24"/>
    <n v="4.0999999999999996"/>
    <n v="701608.39999999991"/>
    <x v="0"/>
  </r>
  <r>
    <n v="2016"/>
    <s v="BIT"/>
    <s v="Coal"/>
    <n v="42217"/>
    <n v="26.08"/>
    <n v="1101019.3599999999"/>
    <n v="2.95"/>
    <n v="7.7"/>
    <n v="325070.90000000002"/>
    <x v="0"/>
  </r>
  <r>
    <n v="2016"/>
    <s v="SUB"/>
    <s v="Coal"/>
    <n v="61135"/>
    <n v="17.54"/>
    <n v="1072307.8999999999"/>
    <n v="0.2"/>
    <n v="4.5999999999999996"/>
    <n v="281221"/>
    <x v="0"/>
  </r>
  <r>
    <n v="2016"/>
    <s v="BIT"/>
    <s v="Coal"/>
    <n v="143967"/>
    <n v="21.882000000000001"/>
    <n v="3150285.8940000003"/>
    <n v="2.71"/>
    <n v="8.6"/>
    <n v="1238116.2"/>
    <x v="0"/>
  </r>
  <r>
    <n v="2016"/>
    <s v="BIT"/>
    <s v="Coal"/>
    <n v="15005"/>
    <n v="25.954000000000001"/>
    <n v="389439.77"/>
    <n v="2.6"/>
    <n v="7.5"/>
    <n v="112537.5"/>
    <x v="0"/>
  </r>
  <r>
    <n v="2016"/>
    <s v="SUB"/>
    <s v="Coal"/>
    <n v="144254"/>
    <n v="17.899999999999999"/>
    <n v="2582146.5999999996"/>
    <n v="0.27"/>
    <n v="4.9000000000000004"/>
    <n v="706844.60000000009"/>
    <x v="0"/>
  </r>
  <r>
    <n v="2016"/>
    <s v="SUB"/>
    <s v="Coal"/>
    <n v="189351"/>
    <n v="17.829999999999998"/>
    <n v="3376128.3299999996"/>
    <n v="0.32"/>
    <n v="5.0999999999999996"/>
    <n v="965690.1"/>
    <x v="0"/>
  </r>
  <r>
    <n v="2016"/>
    <s v="SUB"/>
    <s v="Coal"/>
    <n v="243"/>
    <n v="17.899999999999999"/>
    <n v="4349.7"/>
    <n v="0.28000000000000003"/>
    <n v="5.2"/>
    <n v="1263.6000000000001"/>
    <x v="0"/>
  </r>
  <r>
    <n v="2016"/>
    <s v="SUB"/>
    <s v="Coal"/>
    <n v="364"/>
    <n v="17.3"/>
    <n v="6297.2"/>
    <n v="0.22"/>
    <n v="4.0999999999999996"/>
    <n v="1492.3999999999999"/>
    <x v="0"/>
  </r>
  <r>
    <n v="2016"/>
    <s v="SUB"/>
    <s v="Coal"/>
    <n v="14618"/>
    <n v="17.36"/>
    <n v="253768.47999999998"/>
    <n v="0.33"/>
    <n v="5.7"/>
    <n v="83322.600000000006"/>
    <x v="0"/>
  </r>
  <r>
    <n v="2016"/>
    <s v="SUB"/>
    <s v="Coal"/>
    <n v="58001"/>
    <n v="17.82"/>
    <n v="1033577.8200000001"/>
    <n v="0.3"/>
    <n v="5"/>
    <n v="290005"/>
    <x v="0"/>
  </r>
  <r>
    <n v="2016"/>
    <s v="SUB"/>
    <s v="Coal"/>
    <n v="159755"/>
    <n v="17.059999999999999"/>
    <n v="2725420.3"/>
    <n v="0.71"/>
    <n v="9.4"/>
    <n v="1501697"/>
    <x v="0"/>
  </r>
  <r>
    <n v="2016"/>
    <s v="SUB"/>
    <s v="Coal"/>
    <n v="86745"/>
    <n v="17.100000000000001"/>
    <n v="1483339.5000000002"/>
    <n v="0.65"/>
    <n v="9.1"/>
    <n v="789379.5"/>
    <x v="0"/>
  </r>
  <r>
    <n v="2016"/>
    <s v="SUB"/>
    <s v="Coal"/>
    <n v="122"/>
    <n v="17.36"/>
    <n v="2117.92"/>
    <n v="0.33"/>
    <n v="5.7"/>
    <n v="695.4"/>
    <x v="0"/>
  </r>
  <r>
    <n v="2016"/>
    <s v="SUB"/>
    <s v="Coal"/>
    <n v="58328"/>
    <n v="17.11"/>
    <n v="997992.08"/>
    <n v="0.66"/>
    <n v="9.3000000000000007"/>
    <n v="542450.4"/>
    <x v="0"/>
  </r>
  <r>
    <n v="2016"/>
    <s v="SUB"/>
    <s v="Coal"/>
    <n v="29041"/>
    <n v="16.920000000000002"/>
    <n v="491373.72000000003"/>
    <n v="0.74"/>
    <n v="9.5"/>
    <n v="275889.5"/>
    <x v="0"/>
  </r>
  <r>
    <n v="2016"/>
    <s v="SUB"/>
    <s v="Coal"/>
    <n v="29036"/>
    <n v="17.920000000000002"/>
    <n v="520325.12000000005"/>
    <n v="0.21"/>
    <n v="5"/>
    <n v="145180"/>
    <x v="0"/>
  </r>
  <r>
    <n v="2016"/>
    <s v="SUB"/>
    <s v="Coal"/>
    <n v="14616"/>
    <n v="17.59"/>
    <n v="257095.44"/>
    <n v="0.34"/>
    <n v="5.5"/>
    <n v="80388"/>
    <x v="0"/>
  </r>
  <r>
    <n v="2016"/>
    <s v="SUB"/>
    <s v="Coal"/>
    <n v="485"/>
    <n v="17.87"/>
    <n v="8666.9500000000007"/>
    <n v="0.3"/>
    <n v="5.2"/>
    <n v="2522"/>
    <x v="0"/>
  </r>
  <r>
    <n v="2016"/>
    <s v="SUB"/>
    <s v="Coal"/>
    <n v="122"/>
    <n v="17.87"/>
    <n v="2180.1400000000003"/>
    <n v="0.3"/>
    <n v="5.2"/>
    <n v="634.4"/>
    <x v="0"/>
  </r>
  <r>
    <n v="2016"/>
    <s v="SUB"/>
    <s v="Coal"/>
    <n v="98858"/>
    <n v="16.98"/>
    <n v="1678608.84"/>
    <n v="0.71"/>
    <n v="9.4"/>
    <n v="929265.20000000007"/>
    <x v="0"/>
  </r>
  <r>
    <n v="2016"/>
    <s v="BIT"/>
    <s v="Coal"/>
    <n v="11329"/>
    <n v="17.21"/>
    <n v="194972.09"/>
    <n v="1.71"/>
    <n v="27.6"/>
    <n v="312680.40000000002"/>
    <x v="0"/>
  </r>
  <r>
    <n v="2016"/>
    <s v="BIT"/>
    <s v="Coal"/>
    <n v="441967"/>
    <n v="25.33"/>
    <n v="11195024.109999999"/>
    <n v="4.3099999999999996"/>
    <n v="9.4"/>
    <n v="4154489.8000000003"/>
    <x v="0"/>
  </r>
  <r>
    <n v="2016"/>
    <s v="BIT"/>
    <s v="Coal"/>
    <n v="7911"/>
    <n v="26.13"/>
    <n v="206714.43"/>
    <n v="2.98"/>
    <n v="8.1"/>
    <n v="64079.1"/>
    <x v="0"/>
  </r>
  <r>
    <n v="2016"/>
    <s v="SUB"/>
    <s v="Coal"/>
    <n v="125760"/>
    <n v="17.088000000000001"/>
    <n v="2148986.8800000004"/>
    <n v="0.26"/>
    <n v="4.8"/>
    <n v="603648"/>
    <x v="0"/>
  </r>
  <r>
    <n v="2016"/>
    <s v="SUB"/>
    <s v="Coal"/>
    <n v="54813"/>
    <n v="17.64"/>
    <n v="966901.32000000007"/>
    <n v="0.26"/>
    <n v="5.8"/>
    <n v="317915.39999999997"/>
    <x v="0"/>
  </r>
  <r>
    <n v="2016"/>
    <s v="SUB"/>
    <s v="Coal"/>
    <n v="415846"/>
    <n v="16.73"/>
    <n v="6957103.5800000001"/>
    <n v="0.28999999999999998"/>
    <n v="5.6"/>
    <n v="2328737.5999999996"/>
    <x v="0"/>
  </r>
  <r>
    <n v="2016"/>
    <s v="SUB"/>
    <s v="Coal"/>
    <n v="96009"/>
    <n v="16.940000000000001"/>
    <n v="1626392.4600000002"/>
    <n v="0.4"/>
    <n v="5.2"/>
    <n v="499246.8"/>
    <x v="0"/>
  </r>
  <r>
    <n v="2016"/>
    <s v="SUB"/>
    <s v="Coal"/>
    <n v="85096"/>
    <n v="16.68"/>
    <n v="1419401.28"/>
    <n v="0.4"/>
    <n v="5.0999999999999996"/>
    <n v="433989.6"/>
    <x v="0"/>
  </r>
  <r>
    <n v="2016"/>
    <s v="SUB"/>
    <s v="Coal"/>
    <n v="70622"/>
    <n v="16.468"/>
    <n v="1163003.0959999999"/>
    <n v="0.28999999999999998"/>
    <n v="5.4"/>
    <n v="381358.80000000005"/>
    <x v="0"/>
  </r>
  <r>
    <n v="2016"/>
    <s v="SUB"/>
    <s v="Coal"/>
    <n v="168307"/>
    <n v="16.094000000000001"/>
    <n v="2708732.858"/>
    <n v="0.5"/>
    <n v="6.4"/>
    <n v="1077164.8"/>
    <x v="0"/>
  </r>
  <r>
    <n v="2016"/>
    <s v="SUB"/>
    <s v="Coal"/>
    <n v="14007"/>
    <n v="17.46"/>
    <n v="244562.22"/>
    <n v="0.26"/>
    <n v="4.4000000000000004"/>
    <n v="61630.8"/>
    <x v="0"/>
  </r>
  <r>
    <n v="2016"/>
    <s v="SUB"/>
    <s v="Coal"/>
    <n v="55970"/>
    <n v="17.18"/>
    <n v="961564.6"/>
    <n v="0.23"/>
    <n v="4.4000000000000004"/>
    <n v="246268.00000000003"/>
    <x v="0"/>
  </r>
  <r>
    <n v="2016"/>
    <s v="BIT"/>
    <s v="Coal"/>
    <n v="98363"/>
    <n v="23.074000000000002"/>
    <n v="2269627.8620000002"/>
    <n v="1.36"/>
    <n v="6.9"/>
    <n v="678704.70000000007"/>
    <x v="0"/>
  </r>
  <r>
    <n v="2016"/>
    <s v="BIT"/>
    <s v="Coal"/>
    <n v="124651"/>
    <n v="23.192"/>
    <n v="2890905.9920000001"/>
    <n v="3.96"/>
    <n v="7.7"/>
    <n v="959812.70000000007"/>
    <x v="0"/>
  </r>
  <r>
    <n v="2016"/>
    <s v="BIT"/>
    <s v="Coal"/>
    <n v="54944"/>
    <n v="22.456"/>
    <n v="1233822.4639999999"/>
    <n v="2.4500000000000002"/>
    <n v="8.1999999999999993"/>
    <n v="450540.79999999999"/>
    <x v="0"/>
  </r>
  <r>
    <n v="2016"/>
    <s v="BIT"/>
    <s v="Coal"/>
    <n v="195158"/>
    <n v="21.994"/>
    <n v="4292305.0520000001"/>
    <n v="1.96"/>
    <n v="8.8000000000000007"/>
    <n v="1717390.4000000001"/>
    <x v="0"/>
  </r>
  <r>
    <n v="2016"/>
    <s v="BIT"/>
    <s v="Coal"/>
    <n v="46005"/>
    <n v="23.326000000000001"/>
    <n v="1073112.6300000001"/>
    <n v="3.61"/>
    <n v="8"/>
    <n v="368040"/>
    <x v="0"/>
  </r>
  <r>
    <n v="2016"/>
    <s v="BIT"/>
    <s v="Coal"/>
    <n v="42466"/>
    <n v="21.257999999999999"/>
    <n v="902742.228"/>
    <n v="2.14"/>
    <n v="10.7"/>
    <n v="454386.19999999995"/>
    <x v="0"/>
  </r>
  <r>
    <n v="2016"/>
    <s v="SUB"/>
    <s v="Coal"/>
    <n v="150251"/>
    <n v="16.347999999999999"/>
    <n v="2456303.3479999998"/>
    <n v="0.28999999999999998"/>
    <n v="6.2"/>
    <n v="931556.20000000007"/>
    <x v="0"/>
  </r>
  <r>
    <n v="2016"/>
    <s v="BIT"/>
    <s v="Coal"/>
    <n v="88556"/>
    <n v="22.949000000000002"/>
    <n v="2032271.6440000001"/>
    <n v="3.42"/>
    <n v="8.1"/>
    <n v="717303.6"/>
    <x v="0"/>
  </r>
  <r>
    <n v="2016"/>
    <s v="SUB"/>
    <s v="Coal"/>
    <n v="46054"/>
    <n v="17.276"/>
    <n v="795628.90399999998"/>
    <n v="0.2"/>
    <n v="4.6399999999999997"/>
    <n v="213690.56"/>
    <x v="0"/>
  </r>
  <r>
    <n v="2016"/>
    <s v="SUB"/>
    <s v="Coal"/>
    <n v="62272"/>
    <n v="17.170000000000002"/>
    <n v="1069210.24"/>
    <n v="0.24"/>
    <n v="4.33"/>
    <n v="269637.76000000001"/>
    <x v="0"/>
  </r>
  <r>
    <n v="2016"/>
    <s v="SUB"/>
    <s v="Coal"/>
    <n v="76685"/>
    <n v="17.277999999999999"/>
    <n v="1324963.43"/>
    <n v="0.2"/>
    <n v="4.63"/>
    <n v="355051.55"/>
    <x v="0"/>
  </r>
  <r>
    <n v="2016"/>
    <s v="SUB"/>
    <s v="Coal"/>
    <n v="46098"/>
    <n v="17.164000000000001"/>
    <n v="791226.07200000004"/>
    <n v="0.22"/>
    <n v="4.68"/>
    <n v="215738.63999999998"/>
    <x v="0"/>
  </r>
  <r>
    <n v="2016"/>
    <s v="SUB"/>
    <s v="Coal"/>
    <n v="75816"/>
    <n v="17.297999999999998"/>
    <n v="1311465.1679999998"/>
    <n v="0.23"/>
    <n v="4.04"/>
    <n v="306296.64"/>
    <x v="0"/>
  </r>
  <r>
    <n v="2016"/>
    <s v="SUB"/>
    <s v="Coal"/>
    <n v="398432"/>
    <n v="16.75"/>
    <n v="6673736"/>
    <n v="0.5"/>
    <n v="6.9"/>
    <n v="2749180.8000000003"/>
    <x v="0"/>
  </r>
  <r>
    <n v="2016"/>
    <s v="LIG"/>
    <s v="Coal"/>
    <n v="628177"/>
    <n v="13.53"/>
    <n v="8499234.8100000005"/>
    <n v="0.9"/>
    <n v="12.5"/>
    <n v="7852212.5"/>
    <x v="1"/>
  </r>
  <r>
    <n v="2016"/>
    <s v="SUB"/>
    <s v="Coal"/>
    <n v="627016"/>
    <n v="16.510000000000002"/>
    <n v="10352034.16"/>
    <n v="0.3"/>
    <n v="5.4"/>
    <n v="3385886.4000000004"/>
    <x v="0"/>
  </r>
  <r>
    <n v="2016"/>
    <s v="SUB"/>
    <s v="Coal"/>
    <n v="269711"/>
    <n v="17.081"/>
    <n v="4606933.591"/>
    <n v="0.25"/>
    <n v="4.8"/>
    <n v="1294612.8"/>
    <x v="0"/>
  </r>
  <r>
    <n v="2016"/>
    <s v="BIT"/>
    <s v="Coal"/>
    <n v="43448"/>
    <n v="23.544"/>
    <n v="1022939.7120000001"/>
    <n v="0.97"/>
    <n v="11.1"/>
    <n v="482272.8"/>
    <x v="0"/>
  </r>
  <r>
    <n v="2016"/>
    <s v="BIT"/>
    <s v="Coal"/>
    <n v="299955"/>
    <n v="22.116"/>
    <n v="6633804.7800000003"/>
    <n v="0.47"/>
    <n v="12.3"/>
    <n v="3689446.5"/>
    <x v="0"/>
  </r>
  <r>
    <n v="2016"/>
    <s v="BIT"/>
    <s v="Coal"/>
    <n v="42411"/>
    <n v="24.007999999999999"/>
    <n v="1018203.2879999999"/>
    <n v="0.89"/>
    <n v="11.38"/>
    <n v="482637.18000000005"/>
    <x v="0"/>
  </r>
  <r>
    <n v="2016"/>
    <s v="BIT"/>
    <s v="Coal"/>
    <n v="3395"/>
    <n v="24.545999999999999"/>
    <n v="83333.67"/>
    <n v="0.79"/>
    <n v="11.92"/>
    <n v="40468.400000000001"/>
    <x v="0"/>
  </r>
  <r>
    <n v="2016"/>
    <s v="BIT"/>
    <s v="Coal"/>
    <n v="13868"/>
    <n v="23.844000000000001"/>
    <n v="330668.592"/>
    <n v="0.95"/>
    <n v="11.03"/>
    <n v="152964.03999999998"/>
    <x v="0"/>
  </r>
  <r>
    <n v="2016"/>
    <s v="BIT"/>
    <s v="Coal"/>
    <n v="19614"/>
    <n v="24.263999999999999"/>
    <n v="475914.09599999996"/>
    <n v="0.75"/>
    <n v="12.14"/>
    <n v="238113.96000000002"/>
    <x v="0"/>
  </r>
  <r>
    <n v="2016"/>
    <s v="SUB"/>
    <s v="Coal"/>
    <n v="277826"/>
    <n v="16.739999999999998"/>
    <n v="4650807.2399999993"/>
    <n v="0.3"/>
    <n v="6.1"/>
    <n v="1694738.5999999999"/>
    <x v="0"/>
  </r>
  <r>
    <n v="2016"/>
    <s v="SUB"/>
    <s v="Coal"/>
    <n v="48882"/>
    <n v="16.920000000000002"/>
    <n v="827083.44000000006"/>
    <n v="0.37"/>
    <n v="5.8"/>
    <n v="283515.59999999998"/>
    <x v="0"/>
  </r>
  <r>
    <n v="2016"/>
    <s v="SUB"/>
    <s v="Coal"/>
    <n v="97972"/>
    <n v="16.95"/>
    <n v="1660625.4"/>
    <n v="0.35"/>
    <n v="5.6"/>
    <n v="548643.19999999995"/>
    <x v="0"/>
  </r>
  <r>
    <n v="2016"/>
    <s v="SUB"/>
    <s v="Coal"/>
    <n v="32745"/>
    <n v="16.79"/>
    <n v="549788.54999999993"/>
    <n v="0.28999999999999998"/>
    <n v="5.6"/>
    <n v="183372"/>
    <x v="0"/>
  </r>
  <r>
    <n v="2016"/>
    <s v="SUB"/>
    <s v="Coal"/>
    <n v="30227"/>
    <n v="17.899999999999999"/>
    <n v="541063.29999999993"/>
    <n v="0.26"/>
    <n v="5"/>
    <n v="151135"/>
    <x v="0"/>
  </r>
  <r>
    <n v="2016"/>
    <s v="SUB"/>
    <s v="Coal"/>
    <n v="59184"/>
    <n v="18.8"/>
    <n v="1112659.2"/>
    <n v="0.36"/>
    <n v="4.2"/>
    <n v="248572.80000000002"/>
    <x v="0"/>
  </r>
  <r>
    <n v="2016"/>
    <s v="SUB"/>
    <s v="Coal"/>
    <n v="30021"/>
    <n v="17.8"/>
    <n v="534373.80000000005"/>
    <n v="0.26"/>
    <n v="5"/>
    <n v="150105"/>
    <x v="0"/>
  </r>
  <r>
    <n v="2016"/>
    <s v="SUB"/>
    <s v="Coal"/>
    <n v="64921"/>
    <n v="17.86"/>
    <n v="1159489.06"/>
    <n v="0.28999999999999998"/>
    <n v="4.9000000000000004"/>
    <n v="318112.90000000002"/>
    <x v="0"/>
  </r>
  <r>
    <n v="2016"/>
    <s v="SUB"/>
    <s v="Coal"/>
    <n v="129899"/>
    <n v="17.57"/>
    <n v="2282325.4300000002"/>
    <n v="0.2"/>
    <n v="4.5"/>
    <n v="584545.5"/>
    <x v="0"/>
  </r>
  <r>
    <n v="2016"/>
    <s v="SUB"/>
    <s v="Coal"/>
    <n v="15126"/>
    <n v="17.14"/>
    <n v="259259.64"/>
    <n v="0.31"/>
    <n v="4.7"/>
    <n v="71092.2"/>
    <x v="0"/>
  </r>
  <r>
    <n v="2016"/>
    <s v="SUB"/>
    <s v="Coal"/>
    <n v="15151"/>
    <n v="16.52"/>
    <n v="250294.52"/>
    <n v="0.28999999999999998"/>
    <n v="4.7"/>
    <n v="71209.7"/>
    <x v="0"/>
  </r>
  <r>
    <n v="2016"/>
    <s v="SUB"/>
    <s v="Coal"/>
    <n v="15065"/>
    <n v="16.748000000000001"/>
    <n v="252308.62000000002"/>
    <n v="0.3"/>
    <n v="6.5"/>
    <n v="97922.5"/>
    <x v="0"/>
  </r>
  <r>
    <n v="2016"/>
    <s v="SUB"/>
    <s v="Coal"/>
    <n v="75318"/>
    <n v="16.672000000000001"/>
    <n v="1255701.696"/>
    <n v="0.34"/>
    <n v="6.2"/>
    <n v="466971.60000000003"/>
    <x v="0"/>
  </r>
  <r>
    <n v="2016"/>
    <s v="SUB"/>
    <s v="Coal"/>
    <n v="45289"/>
    <n v="16.751999999999999"/>
    <n v="758681.32799999998"/>
    <n v="0.3"/>
    <n v="5.9"/>
    <n v="267205.10000000003"/>
    <x v="0"/>
  </r>
  <r>
    <n v="2016"/>
    <s v="SUB"/>
    <s v="Coal"/>
    <n v="45067"/>
    <n v="17.628"/>
    <n v="794441.076"/>
    <n v="0.24"/>
    <n v="5.7"/>
    <n v="256881.9"/>
    <x v="0"/>
  </r>
  <r>
    <n v="2016"/>
    <s v="SUB"/>
    <s v="Coal"/>
    <n v="45247"/>
    <n v="16.986000000000001"/>
    <n v="768565.54200000002"/>
    <n v="0.28000000000000003"/>
    <n v="4.8"/>
    <n v="217185.6"/>
    <x v="0"/>
  </r>
  <r>
    <n v="2016"/>
    <s v="SUB"/>
    <s v="Coal"/>
    <n v="45385"/>
    <n v="16.835000000000001"/>
    <n v="764056.47500000009"/>
    <n v="0.42"/>
    <n v="4.9000000000000004"/>
    <n v="222386.50000000003"/>
    <x v="0"/>
  </r>
  <r>
    <n v="2016"/>
    <s v="SUB"/>
    <s v="Coal"/>
    <n v="89681"/>
    <n v="17.077999999999999"/>
    <n v="1531572.118"/>
    <n v="0.32"/>
    <n v="4.5"/>
    <n v="403564.5"/>
    <x v="0"/>
  </r>
  <r>
    <n v="2016"/>
    <s v="SUB"/>
    <s v="Coal"/>
    <n v="90616"/>
    <n v="16.677"/>
    <n v="1511203.0319999999"/>
    <n v="0.28999999999999998"/>
    <n v="5.7"/>
    <n v="516511.2"/>
    <x v="0"/>
  </r>
  <r>
    <n v="2016"/>
    <s v="SUB"/>
    <s v="Coal"/>
    <n v="90289"/>
    <n v="16.657"/>
    <n v="1503943.8729999999"/>
    <n v="0.39"/>
    <n v="5.2"/>
    <n v="469502.8"/>
    <x v="0"/>
  </r>
  <r>
    <n v="2016"/>
    <s v="LIG"/>
    <s v="Coal"/>
    <n v="837955"/>
    <n v="13.71"/>
    <n v="11488363.050000001"/>
    <n v="0.9"/>
    <n v="16.2"/>
    <n v="13574871"/>
    <x v="1"/>
  </r>
  <r>
    <n v="2016"/>
    <s v="SUB"/>
    <s v="Coal"/>
    <n v="54764"/>
    <n v="17.510000000000002"/>
    <n v="958917.64000000013"/>
    <n v="0.19"/>
    <n v="4.5999999999999996"/>
    <n v="251914.4"/>
    <x v="0"/>
  </r>
  <r>
    <n v="2016"/>
    <s v="SUB"/>
    <s v="Coal"/>
    <n v="36609"/>
    <n v="16.588000000000001"/>
    <n v="607270.09200000006"/>
    <n v="0.28000000000000003"/>
    <n v="5.6"/>
    <n v="205010.4"/>
    <x v="0"/>
  </r>
  <r>
    <n v="2016"/>
    <s v="SUB"/>
    <s v="Coal"/>
    <n v="18001"/>
    <n v="17.82"/>
    <n v="320777.82"/>
    <n v="0.24"/>
    <n v="4.8"/>
    <n v="86404.800000000003"/>
    <x v="0"/>
  </r>
  <r>
    <n v="2016"/>
    <s v="SUB"/>
    <s v="Coal"/>
    <n v="514060"/>
    <n v="16.687999999999999"/>
    <n v="8578633.2799999993"/>
    <n v="0.3"/>
    <n v="6.2"/>
    <n v="3187172"/>
    <x v="0"/>
  </r>
  <r>
    <n v="2016"/>
    <s v="LIG"/>
    <s v="Coal"/>
    <n v="223058"/>
    <n v="10.56"/>
    <n v="2355492.48"/>
    <n v="3.02"/>
    <n v="27.8"/>
    <n v="6201012.4000000004"/>
    <x v="1"/>
  </r>
  <r>
    <n v="2016"/>
    <s v="SUB"/>
    <s v="Coal"/>
    <n v="16087"/>
    <n v="17.690000000000001"/>
    <n v="284579.03000000003"/>
    <n v="0.22"/>
    <n v="5.4"/>
    <n v="86869.8"/>
    <x v="0"/>
  </r>
  <r>
    <n v="2016"/>
    <s v="SUB"/>
    <s v="Coal"/>
    <n v="49230"/>
    <n v="17.43"/>
    <n v="858078.9"/>
    <n v="0.22"/>
    <n v="5.2"/>
    <n v="255996"/>
    <x v="0"/>
  </r>
  <r>
    <n v="2016"/>
    <s v="BIT"/>
    <s v="Coal"/>
    <n v="38853"/>
    <n v="21.989000000000001"/>
    <n v="854338.61700000009"/>
    <n v="3.18"/>
    <n v="9.8000000000000007"/>
    <n v="380759.4"/>
    <x v="0"/>
  </r>
  <r>
    <n v="2016"/>
    <s v="SUB"/>
    <s v="Coal"/>
    <n v="261643"/>
    <n v="17.683"/>
    <n v="4626633.1689999998"/>
    <n v="0.25"/>
    <n v="5.0999999999999996"/>
    <n v="1334379.2999999998"/>
    <x v="0"/>
  </r>
  <r>
    <n v="2016"/>
    <s v="SUB"/>
    <s v="Coal"/>
    <n v="417065"/>
    <n v="17.855"/>
    <n v="7446695.5750000002"/>
    <n v="0.26"/>
    <n v="5"/>
    <n v="2085325"/>
    <x v="0"/>
  </r>
  <r>
    <n v="2016"/>
    <s v="SUB"/>
    <s v="Coal"/>
    <n v="48148"/>
    <n v="17.61"/>
    <n v="847886.28"/>
    <n v="0.19"/>
    <n v="4.5999999999999996"/>
    <n v="221480.8"/>
    <x v="0"/>
  </r>
  <r>
    <n v="2016"/>
    <s v="SUB"/>
    <s v="Coal"/>
    <n v="47516"/>
    <n v="16.782"/>
    <n v="797413.51199999999"/>
    <n v="0.28999999999999998"/>
    <n v="6"/>
    <n v="285096"/>
    <x v="0"/>
  </r>
  <r>
    <n v="2016"/>
    <s v="SUB"/>
    <s v="Coal"/>
    <n v="365094"/>
    <n v="17.648"/>
    <n v="6443178.9119999995"/>
    <n v="0.24"/>
    <n v="5.4"/>
    <n v="1971507.6"/>
    <x v="0"/>
  </r>
  <r>
    <n v="2016"/>
    <s v="SUB"/>
    <s v="Coal"/>
    <n v="75647"/>
    <n v="17.18"/>
    <n v="1299615.46"/>
    <n v="0.27"/>
    <n v="4.8"/>
    <n v="363105.6"/>
    <x v="0"/>
  </r>
  <r>
    <n v="2016"/>
    <s v="SUB"/>
    <s v="Coal"/>
    <n v="44997"/>
    <n v="17.786000000000001"/>
    <n v="800316.64200000011"/>
    <n v="0.35"/>
    <n v="5"/>
    <n v="224985"/>
    <x v="0"/>
  </r>
  <r>
    <n v="2016"/>
    <s v="SUB"/>
    <s v="Coal"/>
    <n v="150871"/>
    <n v="16.021999999999998"/>
    <n v="2417255.1619999995"/>
    <n v="0.37"/>
    <n v="5.2"/>
    <n v="784529.20000000007"/>
    <x v="0"/>
  </r>
  <r>
    <n v="2016"/>
    <s v="BIT"/>
    <s v="Coal"/>
    <n v="109251"/>
    <n v="23.02"/>
    <n v="2514958.02"/>
    <n v="3.4"/>
    <n v="7.9"/>
    <n v="863082.9"/>
    <x v="0"/>
  </r>
  <r>
    <n v="2016"/>
    <s v="BIT"/>
    <s v="Coal"/>
    <n v="107614"/>
    <n v="22.37"/>
    <n v="2407325.1800000002"/>
    <n v="3.12"/>
    <n v="9.1999999999999993"/>
    <n v="990048.79999999993"/>
    <x v="0"/>
  </r>
  <r>
    <n v="2016"/>
    <s v="SUB"/>
    <s v="Coal"/>
    <n v="56463"/>
    <n v="16.96"/>
    <n v="957612.4800000001"/>
    <n v="0.31"/>
    <n v="4.8"/>
    <n v="271022.39999999997"/>
    <x v="0"/>
  </r>
  <r>
    <n v="2016"/>
    <s v="SUB"/>
    <s v="Coal"/>
    <n v="14116"/>
    <n v="16.809999999999999"/>
    <n v="237289.96"/>
    <n v="0.35"/>
    <n v="4.5"/>
    <n v="63522"/>
    <x v="0"/>
  </r>
  <r>
    <n v="2016"/>
    <s v="SUB"/>
    <s v="Coal"/>
    <n v="28174"/>
    <n v="17.18"/>
    <n v="484029.32"/>
    <n v="0.28000000000000003"/>
    <n v="4.2"/>
    <n v="118330.8"/>
    <x v="0"/>
  </r>
  <r>
    <n v="2016"/>
    <s v="SUB"/>
    <s v="Coal"/>
    <n v="14144"/>
    <n v="16.989999999999998"/>
    <n v="240306.55999999997"/>
    <n v="0.25"/>
    <n v="3.9"/>
    <n v="55161.599999999999"/>
    <x v="0"/>
  </r>
  <r>
    <n v="2016"/>
    <s v="SUB"/>
    <s v="Coal"/>
    <n v="56439"/>
    <n v="16.8"/>
    <n v="948175.20000000007"/>
    <n v="0.36"/>
    <n v="5"/>
    <n v="282195"/>
    <x v="0"/>
  </r>
  <r>
    <n v="2016"/>
    <s v="SUB"/>
    <s v="Coal"/>
    <n v="13957"/>
    <n v="17.2"/>
    <n v="240060.4"/>
    <n v="0.3"/>
    <n v="4.4000000000000004"/>
    <n v="61410.8"/>
    <x v="0"/>
  </r>
  <r>
    <n v="2016"/>
    <s v="BIT"/>
    <s v="Coal"/>
    <n v="51891"/>
    <n v="25.09"/>
    <n v="1301945.19"/>
    <n v="1.68"/>
    <n v="11"/>
    <n v="570801"/>
    <x v="0"/>
  </r>
  <r>
    <n v="2016"/>
    <s v="BIT"/>
    <s v="Coal"/>
    <n v="45130"/>
    <n v="24.09"/>
    <n v="1087181.7"/>
    <n v="1.5"/>
    <n v="12.8"/>
    <n v="577664"/>
    <x v="0"/>
  </r>
  <r>
    <n v="2016"/>
    <s v="SUB"/>
    <s v="Coal"/>
    <n v="15457"/>
    <n v="17.77"/>
    <n v="274670.89"/>
    <n v="0.31"/>
    <n v="5.0999999999999996"/>
    <n v="78830.7"/>
    <x v="0"/>
  </r>
  <r>
    <n v="2016"/>
    <s v="SUB"/>
    <s v="Coal"/>
    <n v="15215"/>
    <n v="17.943999999999999"/>
    <n v="273017.95999999996"/>
    <n v="0.28000000000000003"/>
    <n v="5.2"/>
    <n v="79118"/>
    <x v="0"/>
  </r>
  <r>
    <n v="2016"/>
    <s v="SUB"/>
    <s v="Coal"/>
    <n v="168679"/>
    <n v="17.085999999999999"/>
    <n v="2882049.3939999999"/>
    <n v="0.3"/>
    <n v="4.5999999999999996"/>
    <n v="775923.39999999991"/>
    <x v="0"/>
  </r>
  <r>
    <n v="2016"/>
    <s v="SUB"/>
    <s v="Coal"/>
    <n v="61482"/>
    <n v="17.824000000000002"/>
    <n v="1095855.1680000001"/>
    <n v="0.28999999999999998"/>
    <n v="5.3"/>
    <n v="325854.59999999998"/>
    <x v="0"/>
  </r>
  <r>
    <n v="2016"/>
    <s v="SUB"/>
    <s v="Coal"/>
    <n v="159558"/>
    <n v="16.95"/>
    <n v="2704508.1"/>
    <n v="0.26"/>
    <n v="4.7"/>
    <n v="749922.6"/>
    <x v="0"/>
  </r>
  <r>
    <n v="2016"/>
    <s v="SUB"/>
    <s v="Coal"/>
    <n v="142878"/>
    <n v="16.768000000000001"/>
    <n v="2395778.304"/>
    <n v="0.36"/>
    <n v="5.4"/>
    <n v="771541.20000000007"/>
    <x v="0"/>
  </r>
  <r>
    <n v="2016"/>
    <s v="SUB"/>
    <s v="Coal"/>
    <n v="63805"/>
    <n v="16.898"/>
    <n v="1078176.8899999999"/>
    <n v="0.26"/>
    <n v="4.5999999999999996"/>
    <n v="293503"/>
    <x v="0"/>
  </r>
  <r>
    <n v="2016"/>
    <s v="SUB"/>
    <s v="Coal"/>
    <n v="31851"/>
    <n v="17.702000000000002"/>
    <n v="563826.402"/>
    <n v="0.28999999999999998"/>
    <n v="5.2"/>
    <n v="165625.20000000001"/>
    <x v="0"/>
  </r>
  <r>
    <n v="2016"/>
    <s v="SUB"/>
    <s v="Coal"/>
    <n v="31747"/>
    <n v="17.13"/>
    <n v="543826.11"/>
    <n v="0.32"/>
    <n v="4.3"/>
    <n v="136512.1"/>
    <x v="0"/>
  </r>
  <r>
    <n v="2016"/>
    <s v="SUB"/>
    <s v="Coal"/>
    <n v="349898"/>
    <n v="16.827999999999999"/>
    <n v="5888083.5439999998"/>
    <n v="0.4"/>
    <n v="4.7"/>
    <n v="1644520.6"/>
    <x v="0"/>
  </r>
  <r>
    <n v="2016"/>
    <s v="SUB"/>
    <s v="Coal"/>
    <n v="63595"/>
    <n v="16.795999999999999"/>
    <n v="1068141.6199999999"/>
    <n v="0.3"/>
    <n v="4.3"/>
    <n v="273458.5"/>
    <x v="0"/>
  </r>
  <r>
    <n v="2016"/>
    <s v="BIT"/>
    <s v="Coal"/>
    <n v="120418"/>
    <n v="25.12"/>
    <n v="3024900.16"/>
    <n v="4.1100000000000003"/>
    <n v="8.86"/>
    <n v="1066903.48"/>
    <x v="0"/>
  </r>
  <r>
    <n v="2016"/>
    <s v="BIT"/>
    <s v="Coal"/>
    <n v="25490"/>
    <n v="25.245999999999999"/>
    <n v="643520.53999999992"/>
    <n v="4.21"/>
    <n v="9.34"/>
    <n v="238076.6"/>
    <x v="0"/>
  </r>
  <r>
    <n v="2016"/>
    <s v="BIT"/>
    <s v="Coal"/>
    <n v="28864"/>
    <n v="24.882000000000001"/>
    <n v="718194.04800000007"/>
    <n v="3.78"/>
    <n v="10.11"/>
    <n v="291815.03999999998"/>
    <x v="0"/>
  </r>
  <r>
    <n v="2016"/>
    <s v="BIT"/>
    <s v="Coal"/>
    <n v="38449"/>
    <n v="25.154"/>
    <n v="967146.14599999995"/>
    <n v="4.2699999999999996"/>
    <n v="8.7799999999999994"/>
    <n v="337582.22"/>
    <x v="0"/>
  </r>
  <r>
    <n v="2016"/>
    <s v="BIT"/>
    <s v="Coal"/>
    <n v="37013"/>
    <n v="26.074000000000002"/>
    <n v="965076.96200000006"/>
    <n v="2.92"/>
    <n v="8.02"/>
    <n v="296844.26"/>
    <x v="0"/>
  </r>
  <r>
    <n v="2016"/>
    <s v="LIG"/>
    <s v="Coal"/>
    <n v="15"/>
    <n v="15"/>
    <n v="225"/>
    <n v="0.14000000000000001"/>
    <n v="8.8000000000000007"/>
    <n v="132"/>
    <x v="1"/>
  </r>
  <r>
    <n v="2016"/>
    <s v="LIG"/>
    <s v="Coal"/>
    <n v="7644"/>
    <n v="14"/>
    <n v="107016"/>
    <n v="0.16"/>
    <n v="10.5"/>
    <n v="80262"/>
    <x v="1"/>
  </r>
  <r>
    <n v="2016"/>
    <s v="WC"/>
    <s v="Coal"/>
    <n v="5085"/>
    <n v="14"/>
    <n v="71190"/>
    <n v="0.16"/>
    <n v="10.5"/>
    <n v="53392.5"/>
    <x v="0"/>
  </r>
  <r>
    <n v="2016"/>
    <s v="WC"/>
    <s v="Coal"/>
    <n v="3"/>
    <n v="15"/>
    <n v="45"/>
    <n v="0.14000000000000001"/>
    <n v="8.8000000000000007"/>
    <n v="26.400000000000002"/>
    <x v="0"/>
  </r>
  <r>
    <n v="2016"/>
    <s v="LIG"/>
    <s v="Coal"/>
    <n v="485645"/>
    <n v="13.342000000000001"/>
    <n v="6479475.5899999999"/>
    <n v="0.96"/>
    <n v="11.1"/>
    <n v="5390659.5"/>
    <x v="1"/>
  </r>
  <r>
    <n v="2016"/>
    <s v="BIT"/>
    <s v="Coal"/>
    <n v="89107"/>
    <n v="22.946000000000002"/>
    <n v="2044649.2220000001"/>
    <n v="0.91"/>
    <n v="13.6"/>
    <n v="1211855.2"/>
    <x v="0"/>
  </r>
  <r>
    <n v="2016"/>
    <s v="BIT"/>
    <s v="Coal"/>
    <n v="48368"/>
    <n v="22.251999999999999"/>
    <n v="1076284.736"/>
    <n v="0.49"/>
    <n v="12"/>
    <n v="580416"/>
    <x v="0"/>
  </r>
  <r>
    <n v="2016"/>
    <s v="BIT"/>
    <s v="Coal"/>
    <n v="48646"/>
    <n v="23.216999999999999"/>
    <n v="1129414.182"/>
    <n v="0.41"/>
    <n v="6.6"/>
    <n v="321063.59999999998"/>
    <x v="0"/>
  </r>
  <r>
    <n v="2016"/>
    <s v="BIT"/>
    <s v="Coal"/>
    <n v="22040"/>
    <n v="22.375"/>
    <n v="493145"/>
    <n v="0.47"/>
    <n v="12.3"/>
    <n v="271092"/>
    <x v="0"/>
  </r>
  <r>
    <n v="2016"/>
    <s v="BIT"/>
    <s v="Coal"/>
    <n v="181553"/>
    <n v="20.052"/>
    <n v="3640500.7560000001"/>
    <n v="0.38"/>
    <n v="16.600000000000001"/>
    <n v="3013779.8000000003"/>
    <x v="0"/>
  </r>
  <r>
    <n v="2016"/>
    <s v="SUB"/>
    <s v="Coal"/>
    <n v="75590"/>
    <n v="19.891999999999999"/>
    <n v="1503636.28"/>
    <n v="1.07"/>
    <n v="8.6999999999999993"/>
    <n v="657633"/>
    <x v="0"/>
  </r>
  <r>
    <n v="2016"/>
    <s v="BIT"/>
    <s v="Coal"/>
    <n v="28784"/>
    <n v="23.02"/>
    <n v="662607.67999999993"/>
    <n v="2.96"/>
    <n v="8.3000000000000007"/>
    <n v="238907.2"/>
    <x v="0"/>
  </r>
  <r>
    <n v="2016"/>
    <s v="BIT"/>
    <s v="Coal"/>
    <n v="24535"/>
    <n v="22.24"/>
    <n v="545658.39999999991"/>
    <n v="2.97"/>
    <n v="8.8000000000000007"/>
    <n v="215908.00000000003"/>
    <x v="0"/>
  </r>
  <r>
    <n v="2016"/>
    <s v="BIT"/>
    <s v="Coal"/>
    <n v="22401"/>
    <n v="21.74"/>
    <n v="486997.74"/>
    <n v="3.48"/>
    <n v="7.6"/>
    <n v="170247.6"/>
    <x v="0"/>
  </r>
  <r>
    <n v="2016"/>
    <s v="SUB"/>
    <s v="Coal"/>
    <n v="98086"/>
    <n v="16.7"/>
    <n v="1638036.2"/>
    <n v="0.3"/>
    <n v="6.2"/>
    <n v="608133.20000000007"/>
    <x v="0"/>
  </r>
  <r>
    <n v="2016"/>
    <s v="SUB"/>
    <s v="Coal"/>
    <n v="82283"/>
    <n v="17.62"/>
    <n v="1449826.4600000002"/>
    <n v="0.19"/>
    <n v="4.5"/>
    <n v="370273.5"/>
    <x v="0"/>
  </r>
  <r>
    <n v="2016"/>
    <s v="SUB"/>
    <s v="Coal"/>
    <n v="115195"/>
    <n v="17.91"/>
    <n v="2063142.45"/>
    <n v="0.25"/>
    <n v="5.0999999999999996"/>
    <n v="587494.5"/>
    <x v="0"/>
  </r>
  <r>
    <n v="2016"/>
    <s v="SUB"/>
    <s v="Coal"/>
    <n v="65465"/>
    <n v="16.739999999999998"/>
    <n v="1095884.0999999999"/>
    <n v="0.28999999999999998"/>
    <n v="5.9"/>
    <n v="386243.5"/>
    <x v="0"/>
  </r>
  <r>
    <n v="2016"/>
    <s v="LIG"/>
    <s v="Coal"/>
    <n v="341011"/>
    <n v="12.12"/>
    <n v="4133053.32"/>
    <n v="1.1000000000000001"/>
    <n v="20.8"/>
    <n v="7093028.7999999998"/>
    <x v="1"/>
  </r>
  <r>
    <n v="2016"/>
    <s v="SUB"/>
    <s v="Coal"/>
    <n v="16378"/>
    <n v="17.943999999999999"/>
    <n v="293886.83199999999"/>
    <n v="0.26"/>
    <n v="4.5999999999999996"/>
    <n v="75338.799999999988"/>
    <x v="0"/>
  </r>
  <r>
    <n v="2016"/>
    <s v="SUB"/>
    <s v="Coal"/>
    <n v="48708"/>
    <n v="17.861000000000001"/>
    <n v="869973.58799999999"/>
    <n v="0.27"/>
    <n v="5"/>
    <n v="243540"/>
    <x v="0"/>
  </r>
  <r>
    <n v="2016"/>
    <s v="SUB"/>
    <s v="Coal"/>
    <n v="31754"/>
    <n v="17.649999999999999"/>
    <n v="560458.1"/>
    <n v="0.19"/>
    <n v="4.5"/>
    <n v="142893"/>
    <x v="0"/>
  </r>
  <r>
    <n v="2016"/>
    <s v="SUB"/>
    <s v="Coal"/>
    <n v="16307"/>
    <n v="17.713999999999999"/>
    <n v="288862.19799999997"/>
    <n v="0.19"/>
    <n v="4.2"/>
    <n v="68489.400000000009"/>
    <x v="0"/>
  </r>
  <r>
    <n v="2016"/>
    <s v="SUB"/>
    <s v="Coal"/>
    <n v="16055"/>
    <n v="17.155999999999999"/>
    <n v="275439.57999999996"/>
    <n v="0.23"/>
    <n v="4.0999999999999996"/>
    <n v="65825.5"/>
    <x v="0"/>
  </r>
  <r>
    <n v="2016"/>
    <s v="SUB"/>
    <s v="Coal"/>
    <n v="48966"/>
    <n v="17.922000000000001"/>
    <n v="877568.652"/>
    <n v="0.23"/>
    <n v="5.2"/>
    <n v="254623.2"/>
    <x v="0"/>
  </r>
  <r>
    <n v="2016"/>
    <s v="BIT"/>
    <s v="Coal"/>
    <n v="29639"/>
    <n v="23.19"/>
    <n v="687328.41"/>
    <n v="3.52"/>
    <n v="8.1"/>
    <n v="240075.9"/>
    <x v="0"/>
  </r>
  <r>
    <n v="2016"/>
    <s v="BIT"/>
    <s v="Coal"/>
    <n v="71804"/>
    <n v="22.56"/>
    <n v="1619898.24"/>
    <n v="3.77"/>
    <n v="9.6999999999999993"/>
    <n v="696498.79999999993"/>
    <x v="0"/>
  </r>
  <r>
    <n v="2016"/>
    <s v="SUB"/>
    <s v="Coal"/>
    <n v="116056"/>
    <n v="17.734999999999999"/>
    <n v="2058253.16"/>
    <n v="0.23"/>
    <n v="5.4"/>
    <n v="626702.4"/>
    <x v="0"/>
  </r>
  <r>
    <n v="2016"/>
    <s v="SUB"/>
    <s v="Coal"/>
    <n v="63830"/>
    <n v="17.817"/>
    <n v="1137259.1100000001"/>
    <n v="0.66"/>
    <n v="5"/>
    <n v="319150"/>
    <x v="0"/>
  </r>
  <r>
    <n v="2016"/>
    <s v="SUB"/>
    <s v="Coal"/>
    <n v="148557"/>
    <n v="16.992000000000001"/>
    <n v="2524280.5440000002"/>
    <n v="0.3"/>
    <n v="4.5999999999999996"/>
    <n v="683362.2"/>
    <x v="0"/>
  </r>
  <r>
    <n v="2016"/>
    <s v="BIT"/>
    <s v="Coal"/>
    <n v="43700"/>
    <n v="23.23"/>
    <n v="1015151"/>
    <n v="2.94"/>
    <n v="8.1"/>
    <n v="353970"/>
    <x v="0"/>
  </r>
  <r>
    <n v="2016"/>
    <s v="BIT"/>
    <s v="Coal"/>
    <n v="16738"/>
    <n v="22.79"/>
    <n v="381459.01999999996"/>
    <n v="2.59"/>
    <n v="8.3000000000000007"/>
    <n v="138925.40000000002"/>
    <x v="0"/>
  </r>
  <r>
    <n v="2016"/>
    <s v="BIT"/>
    <s v="Coal"/>
    <n v="43828"/>
    <n v="23.62"/>
    <n v="1035217.36"/>
    <n v="2.79"/>
    <n v="7.9"/>
    <n v="346241.2"/>
    <x v="0"/>
  </r>
  <r>
    <n v="2016"/>
    <s v="LIG"/>
    <s v="Coal"/>
    <n v="179515"/>
    <n v="13.538"/>
    <n v="2430274.0699999998"/>
    <n v="0.94"/>
    <n v="14.6"/>
    <n v="2620919"/>
    <x v="1"/>
  </r>
  <r>
    <n v="2016"/>
    <s v="BIT"/>
    <s v="Coal"/>
    <n v="13172"/>
    <n v="25.42"/>
    <n v="334832.24000000005"/>
    <n v="0.72"/>
    <n v="9.1"/>
    <n v="119865.2"/>
    <x v="0"/>
  </r>
  <r>
    <n v="2016"/>
    <s v="BIT"/>
    <s v="Coal"/>
    <n v="13311"/>
    <n v="26.67"/>
    <n v="355004.37"/>
    <n v="0.82"/>
    <n v="6.1"/>
    <n v="81197.099999999991"/>
    <x v="0"/>
  </r>
  <r>
    <n v="2016"/>
    <s v="BIT"/>
    <s v="Coal"/>
    <n v="26050"/>
    <n v="24.94"/>
    <n v="649687"/>
    <n v="0.94"/>
    <n v="11.5"/>
    <n v="299575"/>
    <x v="0"/>
  </r>
  <r>
    <n v="2016"/>
    <s v="BIT"/>
    <s v="Coal"/>
    <n v="23544"/>
    <n v="25.574000000000002"/>
    <n v="602114.25600000005"/>
    <n v="1.1000000000000001"/>
    <n v="10.3"/>
    <n v="242503.2"/>
    <x v="0"/>
  </r>
  <r>
    <n v="2016"/>
    <s v="BIT"/>
    <s v="Coal"/>
    <n v="11632"/>
    <n v="24.835999999999999"/>
    <n v="288892.35199999996"/>
    <n v="0.94"/>
    <n v="10"/>
    <n v="116320"/>
    <x v="0"/>
  </r>
  <r>
    <n v="2016"/>
    <s v="BIT"/>
    <s v="Coal"/>
    <n v="36723"/>
    <n v="24.216999999999999"/>
    <n v="889320.89099999995"/>
    <n v="0.71"/>
    <n v="13.9"/>
    <n v="510449.7"/>
    <x v="0"/>
  </r>
  <r>
    <n v="2016"/>
    <s v="BIT"/>
    <s v="Coal"/>
    <n v="11543"/>
    <n v="25.576000000000001"/>
    <n v="295223.76799999998"/>
    <n v="1.1000000000000001"/>
    <n v="10.6"/>
    <n v="122355.8"/>
    <x v="0"/>
  </r>
  <r>
    <n v="2016"/>
    <s v="BIT"/>
    <s v="Coal"/>
    <n v="12319"/>
    <n v="23.98"/>
    <n v="295409.62"/>
    <n v="0.64"/>
    <n v="14.9"/>
    <n v="183553.1"/>
    <x v="0"/>
  </r>
  <r>
    <n v="2016"/>
    <s v="BIT"/>
    <s v="Coal"/>
    <n v="35567"/>
    <n v="24.510999999999999"/>
    <n v="871782.73699999996"/>
    <n v="0.87"/>
    <n v="11.1"/>
    <n v="394793.7"/>
    <x v="0"/>
  </r>
  <r>
    <n v="2016"/>
    <s v="SUB"/>
    <s v="Coal"/>
    <n v="17720"/>
    <n v="17.936"/>
    <n v="317825.91999999998"/>
    <n v="0.32"/>
    <n v="4.9000000000000004"/>
    <n v="86828"/>
    <x v="0"/>
  </r>
  <r>
    <n v="2016"/>
    <s v="SUB"/>
    <s v="Coal"/>
    <n v="17781"/>
    <n v="17.873999999999999"/>
    <n v="317817.59399999998"/>
    <n v="0.18"/>
    <n v="4.4000000000000004"/>
    <n v="78236.400000000009"/>
    <x v="0"/>
  </r>
  <r>
    <n v="2016"/>
    <s v="SUB"/>
    <s v="Coal"/>
    <n v="17797"/>
    <n v="17.492000000000001"/>
    <n v="311305.12400000001"/>
    <n v="0.2"/>
    <n v="4.5"/>
    <n v="80086.5"/>
    <x v="0"/>
  </r>
  <r>
    <n v="2016"/>
    <s v="SUB"/>
    <s v="Coal"/>
    <n v="35312"/>
    <n v="17.27"/>
    <n v="609838.24"/>
    <n v="0.12"/>
    <n v="4.0999999999999996"/>
    <n v="144779.19999999998"/>
    <x v="0"/>
  </r>
  <r>
    <n v="2016"/>
    <s v="BIT"/>
    <s v="Coal"/>
    <n v="15545"/>
    <n v="26.224"/>
    <n v="407652.08"/>
    <n v="0.94"/>
    <n v="8.8000000000000007"/>
    <n v="136796"/>
    <x v="0"/>
  </r>
  <r>
    <n v="2016"/>
    <s v="BIT"/>
    <s v="Coal"/>
    <n v="163515"/>
    <n v="18"/>
    <n v="2943270"/>
    <n v="0.76"/>
    <n v="15.8"/>
    <n v="2583537"/>
    <x v="0"/>
  </r>
  <r>
    <n v="2016"/>
    <s v="LIG"/>
    <s v="Coal"/>
    <n v="147042"/>
    <n v="12.644"/>
    <n v="1859199.048"/>
    <n v="0.67"/>
    <n v="17.53"/>
    <n v="2577646.2600000002"/>
    <x v="1"/>
  </r>
  <r>
    <n v="2016"/>
    <s v="SUB"/>
    <s v="Coal"/>
    <n v="28500"/>
    <n v="16.72"/>
    <n v="476519.99999999994"/>
    <n v="0.3"/>
    <n v="6.1"/>
    <n v="173850"/>
    <x v="0"/>
  </r>
  <r>
    <n v="2016"/>
    <s v="SUB"/>
    <s v="Coal"/>
    <n v="13981"/>
    <n v="17.634"/>
    <n v="246540.954"/>
    <n v="0.21"/>
    <n v="4.5"/>
    <n v="62914.5"/>
    <x v="0"/>
  </r>
  <r>
    <n v="2016"/>
    <s v="SUB"/>
    <s v="Coal"/>
    <n v="13936"/>
    <n v="17.73"/>
    <n v="247085.28"/>
    <n v="0.23"/>
    <n v="5.2"/>
    <n v="72467.199999999997"/>
    <x v="0"/>
  </r>
  <r>
    <n v="2016"/>
    <s v="SUB"/>
    <s v="Coal"/>
    <n v="41748"/>
    <n v="17.866"/>
    <n v="745869.76800000004"/>
    <n v="0.25"/>
    <n v="5.3"/>
    <n v="221264.4"/>
    <x v="0"/>
  </r>
  <r>
    <n v="2016"/>
    <s v="SUB"/>
    <s v="Coal"/>
    <n v="32666"/>
    <n v="16.838000000000001"/>
    <n v="550030.10800000001"/>
    <n v="0.28000000000000003"/>
    <n v="5.7"/>
    <n v="186196.2"/>
    <x v="0"/>
  </r>
  <r>
    <n v="2016"/>
    <s v="SUB"/>
    <s v="Coal"/>
    <n v="27838"/>
    <n v="16.768000000000001"/>
    <n v="466787.58400000003"/>
    <n v="0.28999999999999998"/>
    <n v="5.9"/>
    <n v="164244.20000000001"/>
    <x v="0"/>
  </r>
  <r>
    <n v="2016"/>
    <s v="SUB"/>
    <s v="Coal"/>
    <n v="41372"/>
    <n v="17.920000000000002"/>
    <n v="741386.24000000011"/>
    <n v="0.27"/>
    <n v="4.8"/>
    <n v="198585.60000000001"/>
    <x v="0"/>
  </r>
  <r>
    <n v="2016"/>
    <s v="SUB"/>
    <s v="Coal"/>
    <n v="196121"/>
    <n v="18.936"/>
    <n v="3713747.2560000001"/>
    <n v="0.4"/>
    <n v="9.4"/>
    <n v="1843537.4000000001"/>
    <x v="0"/>
  </r>
  <r>
    <n v="2016"/>
    <s v="SUB"/>
    <s v="Coal"/>
    <n v="166849"/>
    <n v="18.036000000000001"/>
    <n v="3009288.5640000002"/>
    <n v="0.6"/>
    <n v="12.5"/>
    <n v="2085612.5"/>
    <x v="0"/>
  </r>
  <r>
    <n v="2016"/>
    <s v="SUB"/>
    <s v="Coal"/>
    <n v="144309"/>
    <n v="18.036000000000001"/>
    <n v="2602757.1240000003"/>
    <n v="0.6"/>
    <n v="12.5"/>
    <n v="1803862.5"/>
    <x v="0"/>
  </r>
  <r>
    <n v="2016"/>
    <s v="BIT"/>
    <s v="Coal"/>
    <n v="66555"/>
    <n v="20.504000000000001"/>
    <n v="1364643.7200000002"/>
    <n v="0.37"/>
    <n v="15.2"/>
    <n v="1011636"/>
    <x v="0"/>
  </r>
  <r>
    <n v="2016"/>
    <s v="BIT"/>
    <s v="Coal"/>
    <n v="45447"/>
    <n v="23.978000000000002"/>
    <n v="1089728.166"/>
    <n v="0.69"/>
    <n v="11.8"/>
    <n v="536274.6"/>
    <x v="0"/>
  </r>
  <r>
    <n v="2016"/>
    <s v="BIT"/>
    <s v="Coal"/>
    <n v="35796"/>
    <n v="24.001999999999999"/>
    <n v="859175.59199999995"/>
    <n v="0.7"/>
    <n v="11.8"/>
    <n v="422392.80000000005"/>
    <x v="0"/>
  </r>
  <r>
    <n v="2016"/>
    <s v="BIT"/>
    <s v="Coal"/>
    <n v="22846"/>
    <n v="24.068000000000001"/>
    <n v="549857.52800000005"/>
    <n v="1.25"/>
    <n v="11.2"/>
    <n v="255875.19999999998"/>
    <x v="0"/>
  </r>
  <r>
    <n v="2016"/>
    <s v="BIT"/>
    <s v="Coal"/>
    <n v="53748"/>
    <n v="23.326000000000001"/>
    <n v="1253725.848"/>
    <n v="0.5"/>
    <n v="9.8000000000000007"/>
    <n v="526730.4"/>
    <x v="0"/>
  </r>
  <r>
    <n v="2016"/>
    <s v="BIT"/>
    <s v="Coal"/>
    <n v="20042"/>
    <n v="24.536000000000001"/>
    <n v="491750.51200000005"/>
    <n v="3.33"/>
    <n v="10.27"/>
    <n v="205831.34"/>
    <x v="0"/>
  </r>
  <r>
    <n v="2016"/>
    <s v="BIT"/>
    <s v="Coal"/>
    <n v="20042"/>
    <n v="24.536000000000001"/>
    <n v="491750.51200000005"/>
    <n v="3.33"/>
    <n v="10.27"/>
    <n v="205831.34"/>
    <x v="0"/>
  </r>
  <r>
    <n v="2016"/>
    <s v="BIT"/>
    <s v="Coal"/>
    <n v="240987"/>
    <n v="25.106000000000002"/>
    <n v="6050219.6220000004"/>
    <n v="4.0199999999999996"/>
    <n v="9.27"/>
    <n v="2233949.4899999998"/>
    <x v="0"/>
  </r>
  <r>
    <n v="2016"/>
    <s v="BIT"/>
    <s v="Coal"/>
    <n v="23799"/>
    <n v="26.116"/>
    <n v="621534.68400000001"/>
    <n v="2.99"/>
    <n v="8.1300000000000008"/>
    <n v="193485.87000000002"/>
    <x v="0"/>
  </r>
  <r>
    <n v="2016"/>
    <s v="BIT"/>
    <s v="Coal"/>
    <n v="52954"/>
    <n v="24.936"/>
    <n v="1320460.9439999999"/>
    <n v="4.2"/>
    <n v="9.11"/>
    <n v="482410.93999999994"/>
    <x v="0"/>
  </r>
  <r>
    <n v="2016"/>
    <s v="SUB"/>
    <s v="Coal"/>
    <n v="29310"/>
    <n v="17.832000000000001"/>
    <n v="522655.92000000004"/>
    <n v="0.19"/>
    <n v="4.3"/>
    <n v="126033"/>
    <x v="0"/>
  </r>
  <r>
    <n v="2016"/>
    <s v="SUB"/>
    <s v="Coal"/>
    <n v="29428"/>
    <n v="17.623000000000001"/>
    <n v="518609.64400000003"/>
    <n v="0.2"/>
    <n v="4.4000000000000004"/>
    <n v="129483.20000000001"/>
    <x v="0"/>
  </r>
  <r>
    <n v="2016"/>
    <s v="LIG"/>
    <s v="Coal"/>
    <n v="185193"/>
    <n v="13.624000000000001"/>
    <n v="2523069.432"/>
    <n v="0.73"/>
    <n v="9.6999999999999993"/>
    <n v="1796372.0999999999"/>
    <x v="1"/>
  </r>
  <r>
    <n v="2016"/>
    <s v="SUB"/>
    <s v="Coal"/>
    <n v="149862"/>
    <n v="17.68"/>
    <n v="2649560.16"/>
    <n v="0.2"/>
    <n v="4.7"/>
    <n v="704351.4"/>
    <x v="0"/>
  </r>
  <r>
    <n v="2016"/>
    <s v="SUB"/>
    <s v="Coal"/>
    <n v="281474"/>
    <n v="18.28"/>
    <n v="5145344.7200000007"/>
    <n v="1.01"/>
    <n v="16.399999999999999"/>
    <n v="4616173.5999999996"/>
    <x v="0"/>
  </r>
  <r>
    <n v="2016"/>
    <s v="SUB"/>
    <s v="Coal"/>
    <n v="30108"/>
    <n v="17.760000000000002"/>
    <n v="534718.08000000007"/>
    <n v="0.19"/>
    <n v="4.5"/>
    <n v="135486"/>
    <x v="0"/>
  </r>
  <r>
    <n v="2016"/>
    <s v="BIT"/>
    <s v="Coal"/>
    <n v="36364"/>
    <n v="23.38"/>
    <n v="850190.32"/>
    <n v="0.42"/>
    <n v="6"/>
    <n v="218184"/>
    <x v="0"/>
  </r>
  <r>
    <n v="2016"/>
    <s v="BIT"/>
    <s v="Coal"/>
    <n v="1856"/>
    <n v="25.06"/>
    <n v="46511.360000000001"/>
    <n v="3.07"/>
    <n v="9.5"/>
    <n v="17632"/>
    <x v="0"/>
  </r>
  <r>
    <n v="2016"/>
    <s v="BIT"/>
    <s v="Coal"/>
    <n v="2820"/>
    <n v="25.46"/>
    <n v="71797.2"/>
    <n v="3.55"/>
    <n v="9.5"/>
    <n v="26790"/>
    <x v="0"/>
  </r>
  <r>
    <n v="2016"/>
    <s v="BIT"/>
    <s v="Coal"/>
    <n v="2795"/>
    <n v="25.95"/>
    <n v="72530.25"/>
    <n v="2.73"/>
    <n v="8.1999999999999993"/>
    <n v="22918.999999999996"/>
    <x v="0"/>
  </r>
  <r>
    <n v="2016"/>
    <s v="BIT"/>
    <s v="Coal"/>
    <n v="37695"/>
    <n v="22.599"/>
    <n v="851869.30500000005"/>
    <n v="3.03"/>
    <n v="8.3000000000000007"/>
    <n v="312868.5"/>
    <x v="0"/>
  </r>
  <r>
    <n v="2016"/>
    <s v="BIT"/>
    <s v="Coal"/>
    <n v="34610"/>
    <n v="22.971"/>
    <n v="795026.31"/>
    <n v="2.96"/>
    <n v="8.3000000000000007"/>
    <n v="287263"/>
    <x v="0"/>
  </r>
  <r>
    <n v="2016"/>
    <s v="BIT"/>
    <s v="Coal"/>
    <n v="23733"/>
    <n v="23.585999999999999"/>
    <n v="559766.53799999994"/>
    <n v="2.66"/>
    <n v="9.1999999999999993"/>
    <n v="218343.59999999998"/>
    <x v="0"/>
  </r>
  <r>
    <n v="2016"/>
    <s v="BIT"/>
    <s v="Coal"/>
    <n v="1842"/>
    <n v="22.946000000000002"/>
    <n v="42266.531999999999"/>
    <n v="3.31"/>
    <n v="7.4"/>
    <n v="13630.800000000001"/>
    <x v="0"/>
  </r>
  <r>
    <n v="2016"/>
    <s v="BIT"/>
    <s v="Coal"/>
    <n v="1795"/>
    <n v="23.045999999999999"/>
    <n v="41367.57"/>
    <n v="3.06"/>
    <n v="8.1999999999999993"/>
    <n v="14718.999999999998"/>
    <x v="0"/>
  </r>
  <r>
    <n v="2016"/>
    <s v="BIT"/>
    <s v="Coal"/>
    <n v="33534"/>
    <n v="22.321999999999999"/>
    <n v="748545.94799999997"/>
    <n v="3.11"/>
    <n v="9.1999999999999993"/>
    <n v="308512.8"/>
    <x v="0"/>
  </r>
  <r>
    <n v="2016"/>
    <s v="BIT"/>
    <s v="Coal"/>
    <n v="60556"/>
    <n v="22.326000000000001"/>
    <n v="1351973.2560000001"/>
    <n v="3.16"/>
    <n v="9.4"/>
    <n v="569226.4"/>
    <x v="0"/>
  </r>
  <r>
    <n v="2016"/>
    <s v="SUB"/>
    <s v="Coal"/>
    <n v="15948"/>
    <n v="17.79"/>
    <n v="283714.92"/>
    <n v="0.32"/>
    <n v="5.0999999999999996"/>
    <n v="81334.799999999988"/>
    <x v="0"/>
  </r>
  <r>
    <n v="2016"/>
    <s v="SUB"/>
    <s v="Coal"/>
    <n v="48029"/>
    <n v="17.661999999999999"/>
    <n v="848288.19799999997"/>
    <n v="0.25"/>
    <n v="5.8"/>
    <n v="278568.2"/>
    <x v="0"/>
  </r>
  <r>
    <n v="2016"/>
    <s v="SUB"/>
    <s v="Coal"/>
    <n v="152225"/>
    <n v="17.564"/>
    <n v="2673679.9"/>
    <n v="0.2"/>
    <n v="4.5999999999999996"/>
    <n v="700235"/>
    <x v="0"/>
  </r>
  <r>
    <n v="2016"/>
    <s v="SUB"/>
    <s v="Coal"/>
    <n v="15942"/>
    <n v="17.533999999999999"/>
    <n v="279527.02799999999"/>
    <n v="0.19"/>
    <n v="4.4000000000000004"/>
    <n v="70144.800000000003"/>
    <x v="0"/>
  </r>
  <r>
    <n v="2016"/>
    <s v="SUB"/>
    <s v="Coal"/>
    <n v="79865"/>
    <n v="17.77"/>
    <n v="1419201.05"/>
    <n v="0.25"/>
    <n v="5"/>
    <n v="399325"/>
    <x v="0"/>
  </r>
  <r>
    <n v="2016"/>
    <s v="BIT"/>
    <s v="Coal"/>
    <n v="150149"/>
    <n v="25.094000000000001"/>
    <n v="3767839.0060000001"/>
    <n v="3.14"/>
    <n v="6.5"/>
    <n v="975968.5"/>
    <x v="0"/>
  </r>
  <r>
    <n v="2016"/>
    <s v="SUB"/>
    <s v="Coal"/>
    <n v="111219"/>
    <n v="17.8"/>
    <n v="1979698.2000000002"/>
    <n v="0.33"/>
    <n v="5.0999999999999996"/>
    <n v="567216.89999999991"/>
    <x v="0"/>
  </r>
  <r>
    <n v="2016"/>
    <s v="SUB"/>
    <s v="Coal"/>
    <n v="111641"/>
    <n v="17.937999999999999"/>
    <n v="2002616.2579999999"/>
    <n v="0.25"/>
    <n v="4.9000000000000004"/>
    <n v="547040.9"/>
    <x v="0"/>
  </r>
  <r>
    <n v="2016"/>
    <s v="SUB"/>
    <s v="Coal"/>
    <n v="111789"/>
    <n v="17.724"/>
    <n v="1981348.236"/>
    <n v="0.23"/>
    <n v="5.5"/>
    <n v="614839.5"/>
    <x v="0"/>
  </r>
  <r>
    <n v="2016"/>
    <s v="SUB"/>
    <s v="Coal"/>
    <n v="15925"/>
    <n v="17.916"/>
    <n v="285312.3"/>
    <n v="0.32"/>
    <n v="5"/>
    <n v="79625"/>
    <x v="0"/>
  </r>
  <r>
    <n v="2016"/>
    <s v="SUB"/>
    <s v="Coal"/>
    <n v="35699"/>
    <n v="18.667999999999999"/>
    <n v="666428.93200000003"/>
    <n v="0.35"/>
    <n v="4.3"/>
    <n v="153505.69999999998"/>
    <x v="0"/>
  </r>
  <r>
    <n v="2016"/>
    <s v="SUB"/>
    <s v="Coal"/>
    <n v="102579"/>
    <n v="18.716000000000001"/>
    <n v="1919868.564"/>
    <n v="0.34"/>
    <n v="4.3"/>
    <n v="441089.69999999995"/>
    <x v="0"/>
  </r>
  <r>
    <n v="2016"/>
    <s v="SUB"/>
    <s v="Coal"/>
    <n v="54779"/>
    <n v="18.725000000000001"/>
    <n v="1025736.775"/>
    <n v="0.38"/>
    <n v="4.3"/>
    <n v="235549.69999999998"/>
    <x v="0"/>
  </r>
  <r>
    <n v="2016"/>
    <s v="SUB"/>
    <s v="Coal"/>
    <n v="131850"/>
    <n v="19.097999999999999"/>
    <n v="2518071.2999999998"/>
    <n v="0.39"/>
    <n v="4.5"/>
    <n v="593325"/>
    <x v="0"/>
  </r>
  <r>
    <n v="2016"/>
    <s v="BIT"/>
    <s v="Coal"/>
    <n v="5371"/>
    <n v="23.562000000000001"/>
    <n v="126551.50200000001"/>
    <n v="3.59"/>
    <n v="15.1"/>
    <n v="81102.099999999991"/>
    <x v="0"/>
  </r>
  <r>
    <n v="2016"/>
    <s v="WC"/>
    <s v="Coal"/>
    <n v="9105"/>
    <n v="16.861999999999998"/>
    <n v="153528.50999999998"/>
    <n v="1.29"/>
    <n v="23.2"/>
    <n v="211236"/>
    <x v="0"/>
  </r>
  <r>
    <n v="2016"/>
    <s v="BIT"/>
    <s v="Coal"/>
    <n v="10545"/>
    <n v="25.416"/>
    <n v="268011.72000000003"/>
    <n v="2.87"/>
    <n v="8.6"/>
    <n v="90687"/>
    <x v="0"/>
  </r>
  <r>
    <n v="2016"/>
    <s v="BIT"/>
    <s v="Coal"/>
    <n v="8766"/>
    <n v="23.664000000000001"/>
    <n v="207438.62400000001"/>
    <n v="2.97"/>
    <n v="16"/>
    <n v="140256"/>
    <x v="0"/>
  </r>
  <r>
    <n v="2016"/>
    <s v="BIT"/>
    <s v="Coal"/>
    <n v="150214"/>
    <n v="26.138000000000002"/>
    <n v="3926293.5320000001"/>
    <n v="3.11"/>
    <n v="7.7"/>
    <n v="1156647.8"/>
    <x v="0"/>
  </r>
  <r>
    <n v="2016"/>
    <s v="BIT"/>
    <s v="Coal"/>
    <n v="134024"/>
    <n v="25.995999999999999"/>
    <n v="3484087.9039999996"/>
    <n v="2.69"/>
    <n v="7.6"/>
    <n v="1018582.3999999999"/>
    <x v="0"/>
  </r>
  <r>
    <n v="2016"/>
    <s v="BIT"/>
    <s v="Coal"/>
    <n v="16309"/>
    <n v="21.72"/>
    <n v="354231.48"/>
    <n v="2.4900000000000002"/>
    <n v="19.8"/>
    <n v="322918.2"/>
    <x v="0"/>
  </r>
  <r>
    <n v="2016"/>
    <s v="BIT"/>
    <s v="Coal"/>
    <n v="10563"/>
    <n v="22.22"/>
    <n v="234709.86"/>
    <n v="2.14"/>
    <n v="18.399999999999999"/>
    <n v="194359.19999999998"/>
    <x v="0"/>
  </r>
  <r>
    <n v="2016"/>
    <s v="WC"/>
    <s v="Coal"/>
    <n v="1391"/>
    <n v="15.182"/>
    <n v="21118.162"/>
    <n v="1.63"/>
    <n v="29.4"/>
    <n v="40895.4"/>
    <x v="0"/>
  </r>
  <r>
    <n v="2016"/>
    <s v="BIT"/>
    <s v="Coal"/>
    <n v="13231"/>
    <n v="25.681999999999999"/>
    <n v="339798.54199999996"/>
    <n v="2.88"/>
    <n v="8.4"/>
    <n v="111140.40000000001"/>
    <x v="0"/>
  </r>
  <r>
    <n v="2016"/>
    <s v="BIT"/>
    <s v="Coal"/>
    <n v="17277"/>
    <n v="23.803999999999998"/>
    <n v="411261.70799999998"/>
    <n v="2.3199999999999998"/>
    <n v="13.8"/>
    <n v="238422.6"/>
    <x v="0"/>
  </r>
  <r>
    <n v="2016"/>
    <s v="BIT"/>
    <s v="Coal"/>
    <n v="2138"/>
    <n v="24.206"/>
    <n v="51752.428"/>
    <n v="2.13"/>
    <n v="14.3"/>
    <n v="30573.4"/>
    <x v="0"/>
  </r>
  <r>
    <n v="2016"/>
    <s v="BIT"/>
    <s v="Coal"/>
    <n v="6357"/>
    <n v="17.658000000000001"/>
    <n v="112251.906"/>
    <n v="1.83"/>
    <n v="28"/>
    <n v="177996"/>
    <x v="0"/>
  </r>
  <r>
    <n v="2016"/>
    <s v="BIT"/>
    <s v="Coal"/>
    <n v="8778"/>
    <n v="23.501999999999999"/>
    <n v="206300.55599999998"/>
    <n v="3.13"/>
    <n v="18.7"/>
    <n v="164148.6"/>
    <x v="0"/>
  </r>
  <r>
    <n v="2016"/>
    <s v="BIT"/>
    <s v="Coal"/>
    <n v="6968"/>
    <n v="24.094000000000001"/>
    <n v="167886.992"/>
    <n v="1.43"/>
    <n v="13.1"/>
    <n v="91280.8"/>
    <x v="0"/>
  </r>
  <r>
    <n v="2016"/>
    <s v="WC"/>
    <s v="Coal"/>
    <n v="4427"/>
    <n v="17.576000000000001"/>
    <n v="77808.952000000005"/>
    <n v="1.89"/>
    <n v="26.7"/>
    <n v="118200.9"/>
    <x v="0"/>
  </r>
  <r>
    <n v="2016"/>
    <s v="BIT"/>
    <s v="Coal"/>
    <n v="135393"/>
    <n v="26.032"/>
    <n v="3524550.5759999999"/>
    <n v="3.12"/>
    <n v="7.8"/>
    <n v="1056065.3999999999"/>
    <x v="0"/>
  </r>
  <r>
    <n v="2016"/>
    <s v="BIT"/>
    <s v="Coal"/>
    <n v="70078"/>
    <n v="25.923999999999999"/>
    <n v="1816702.0719999999"/>
    <n v="2.66"/>
    <n v="7.7"/>
    <n v="539600.6"/>
    <x v="0"/>
  </r>
  <r>
    <n v="2016"/>
    <s v="BIT"/>
    <s v="Coal"/>
    <n v="28405"/>
    <n v="25.975999999999999"/>
    <n v="737848.28"/>
    <n v="2.58"/>
    <n v="7.6"/>
    <n v="215878"/>
    <x v="0"/>
  </r>
  <r>
    <n v="2016"/>
    <s v="BIT"/>
    <s v="Coal"/>
    <n v="1964"/>
    <n v="22.466000000000001"/>
    <n v="44123.224000000002"/>
    <n v="3.09"/>
    <n v="9.1"/>
    <n v="17872.399999999998"/>
    <x v="0"/>
  </r>
  <r>
    <n v="2016"/>
    <s v="BIT"/>
    <s v="Coal"/>
    <n v="17736"/>
    <n v="22.995999999999999"/>
    <n v="407857.05599999998"/>
    <n v="2.99"/>
    <n v="8.5"/>
    <n v="150756"/>
    <x v="0"/>
  </r>
  <r>
    <n v="2016"/>
    <s v="SUB"/>
    <s v="Coal"/>
    <n v="32293"/>
    <n v="18.100000000000001"/>
    <n v="584503.30000000005"/>
    <n v="0.25"/>
    <n v="4.9800000000000004"/>
    <n v="160819.14000000001"/>
    <x v="0"/>
  </r>
  <r>
    <n v="2016"/>
    <s v="SUB"/>
    <s v="Coal"/>
    <n v="16454"/>
    <n v="17.143999999999998"/>
    <n v="282087.37599999999"/>
    <n v="0.24"/>
    <n v="4.7300000000000004"/>
    <n v="77827.420000000013"/>
    <x v="0"/>
  </r>
  <r>
    <n v="2016"/>
    <s v="SUB"/>
    <s v="Coal"/>
    <n v="330016"/>
    <n v="17.507999999999999"/>
    <n v="5777920.1279999996"/>
    <n v="0.19"/>
    <n v="4.58"/>
    <n v="1511473.28"/>
    <x v="0"/>
  </r>
  <r>
    <n v="2016"/>
    <s v="SUB"/>
    <s v="Coal"/>
    <n v="32996"/>
    <n v="17.327999999999999"/>
    <n v="571754.68799999997"/>
    <n v="0.23"/>
    <n v="4.5999999999999996"/>
    <n v="151781.59999999998"/>
    <x v="0"/>
  </r>
  <r>
    <n v="2016"/>
    <s v="SUB"/>
    <s v="Coal"/>
    <n v="16051"/>
    <n v="17.687999999999999"/>
    <n v="283910.08799999999"/>
    <n v="0.23"/>
    <n v="5.5"/>
    <n v="88280.5"/>
    <x v="0"/>
  </r>
  <r>
    <n v="2016"/>
    <s v="BIT"/>
    <s v="Coal"/>
    <n v="2000"/>
    <n v="25"/>
    <n v="50000"/>
    <n v="0.71"/>
    <n v="5.2"/>
    <n v="10400"/>
    <x v="0"/>
  </r>
  <r>
    <n v="2016"/>
    <s v="BIT"/>
    <s v="Coal"/>
    <n v="8078"/>
    <n v="25.87"/>
    <n v="208977.86000000002"/>
    <n v="0.62"/>
    <n v="8.9"/>
    <n v="71894.2"/>
    <x v="0"/>
  </r>
  <r>
    <n v="2016"/>
    <s v="BIT"/>
    <s v="Coal"/>
    <n v="16368"/>
    <n v="26.03"/>
    <n v="426059.04000000004"/>
    <n v="2.2400000000000002"/>
    <n v="8.4"/>
    <n v="137491.20000000001"/>
    <x v="0"/>
  </r>
  <r>
    <n v="2016"/>
    <s v="BIT"/>
    <s v="Coal"/>
    <n v="3904"/>
    <n v="25.83"/>
    <n v="100840.31999999999"/>
    <n v="2.2999999999999998"/>
    <n v="8"/>
    <n v="31232"/>
    <x v="0"/>
  </r>
  <r>
    <n v="2016"/>
    <s v="BIT"/>
    <s v="Coal"/>
    <n v="4105"/>
    <n v="27.91"/>
    <n v="114570.55"/>
    <n v="0.72"/>
    <n v="5.2"/>
    <n v="21346"/>
    <x v="0"/>
  </r>
  <r>
    <n v="2016"/>
    <s v="WC"/>
    <s v="Coal"/>
    <n v="8162"/>
    <n v="17.242000000000001"/>
    <n v="140729.204"/>
    <n v="1.58"/>
    <n v="22.6"/>
    <n v="184461.2"/>
    <x v="0"/>
  </r>
  <r>
    <n v="2016"/>
    <s v="WC"/>
    <s v="Coal"/>
    <n v="7288"/>
    <n v="8.9380000000000006"/>
    <n v="65140.144000000008"/>
    <n v="2.16"/>
    <n v="55"/>
    <n v="400840"/>
    <x v="0"/>
  </r>
  <r>
    <n v="2016"/>
    <s v="WC"/>
    <s v="Coal"/>
    <n v="6111"/>
    <n v="9.1519999999999992"/>
    <n v="55927.871999999996"/>
    <n v="1.84"/>
    <n v="53.2"/>
    <n v="325105.2"/>
    <x v="0"/>
  </r>
  <r>
    <n v="2016"/>
    <s v="WC"/>
    <s v="Coal"/>
    <n v="3410"/>
    <n v="18.942"/>
    <n v="64592.22"/>
    <n v="3.13"/>
    <n v="22"/>
    <n v="75020"/>
    <x v="0"/>
  </r>
  <r>
    <n v="2016"/>
    <s v="WC"/>
    <s v="Coal"/>
    <n v="244"/>
    <n v="15.605"/>
    <n v="3807.62"/>
    <n v="6.27"/>
    <n v="37.9"/>
    <n v="9247.6"/>
    <x v="0"/>
  </r>
  <r>
    <n v="2016"/>
    <s v="WC"/>
    <s v="Coal"/>
    <n v="11200"/>
    <n v="15.885999999999999"/>
    <n v="177923.19999999998"/>
    <n v="2.61"/>
    <n v="34.9"/>
    <n v="390880"/>
    <x v="0"/>
  </r>
  <r>
    <n v="2016"/>
    <s v="SUB"/>
    <s v="Coal"/>
    <n v="13484"/>
    <n v="16.98"/>
    <n v="228958.32"/>
    <n v="0.28000000000000003"/>
    <n v="5.8"/>
    <n v="78207.199999999997"/>
    <x v="0"/>
  </r>
  <r>
    <n v="2016"/>
    <s v="BIT"/>
    <s v="Coal"/>
    <n v="13703"/>
    <n v="22.2"/>
    <n v="304206.59999999998"/>
    <n v="0.5"/>
    <n v="11.5"/>
    <n v="157584.5"/>
    <x v="0"/>
  </r>
  <r>
    <n v="2016"/>
    <s v="SUB"/>
    <s v="Coal"/>
    <n v="12284"/>
    <n v="16.98"/>
    <n v="208582.32"/>
    <n v="0.28000000000000003"/>
    <n v="5.8"/>
    <n v="71247.199999999997"/>
    <x v="0"/>
  </r>
  <r>
    <n v="2016"/>
    <s v="BIT"/>
    <s v="Coal"/>
    <n v="4825"/>
    <n v="24.8"/>
    <n v="119660"/>
    <n v="0.74"/>
    <n v="7.9"/>
    <n v="38117.5"/>
    <x v="0"/>
  </r>
  <r>
    <n v="2016"/>
    <s v="BIT"/>
    <s v="Coal"/>
    <n v="33689"/>
    <n v="25.68"/>
    <n v="865133.52"/>
    <n v="2.2000000000000002"/>
    <n v="7.8"/>
    <n v="262774.2"/>
    <x v="0"/>
  </r>
  <r>
    <n v="2016"/>
    <s v="BIT"/>
    <s v="Coal"/>
    <n v="10769"/>
    <n v="27.94"/>
    <n v="300885.86"/>
    <n v="0.74"/>
    <n v="5.8"/>
    <n v="62460.2"/>
    <x v="0"/>
  </r>
  <r>
    <n v="2016"/>
    <s v="BIT"/>
    <s v="Coal"/>
    <n v="28228"/>
    <n v="21.04"/>
    <n v="593917.12"/>
    <n v="1.95"/>
    <n v="24.8"/>
    <n v="700054.4"/>
    <x v="0"/>
  </r>
  <r>
    <n v="2016"/>
    <s v="SUB"/>
    <s v="Coal"/>
    <n v="14010"/>
    <n v="17.07"/>
    <n v="239150.7"/>
    <n v="0.31"/>
    <n v="4.3"/>
    <n v="60243"/>
    <x v="0"/>
  </r>
  <r>
    <n v="2016"/>
    <s v="BIT"/>
    <s v="Coal"/>
    <n v="3650"/>
    <n v="19.16"/>
    <n v="69934"/>
    <n v="1.4"/>
    <n v="29.2"/>
    <n v="106580"/>
    <x v="0"/>
  </r>
  <r>
    <n v="2016"/>
    <s v="BIT"/>
    <s v="Coal"/>
    <n v="1331"/>
    <n v="14.92"/>
    <n v="19858.52"/>
    <n v="1.79"/>
    <n v="42.7"/>
    <n v="56833.700000000004"/>
    <x v="0"/>
  </r>
  <r>
    <n v="2016"/>
    <s v="SUB"/>
    <s v="Coal"/>
    <n v="41915"/>
    <n v="17.739999999999998"/>
    <n v="743572.1"/>
    <n v="0.43"/>
    <n v="5.2"/>
    <n v="217958"/>
    <x v="0"/>
  </r>
  <r>
    <n v="2016"/>
    <s v="SUB"/>
    <s v="Coal"/>
    <n v="120293"/>
    <n v="19.472999999999999"/>
    <n v="2342465.5889999997"/>
    <n v="0.19"/>
    <n v="3.8"/>
    <n v="457113.39999999997"/>
    <x v="0"/>
  </r>
  <r>
    <n v="2016"/>
    <s v="BIT"/>
    <s v="Coal"/>
    <n v="4505"/>
    <n v="22.09"/>
    <n v="99515.45"/>
    <n v="1.78"/>
    <n v="22.2"/>
    <n v="100011"/>
    <x v="0"/>
  </r>
  <r>
    <n v="2016"/>
    <s v="BIT"/>
    <s v="Coal"/>
    <n v="11984"/>
    <n v="22.48"/>
    <n v="269400.32000000001"/>
    <n v="1.81"/>
    <n v="22.8"/>
    <n v="273235.20000000001"/>
    <x v="0"/>
  </r>
  <r>
    <n v="2016"/>
    <s v="BIT"/>
    <s v="Coal"/>
    <n v="13493"/>
    <n v="22.54"/>
    <n v="304132.21999999997"/>
    <n v="1.74"/>
    <n v="21.8"/>
    <n v="294147.40000000002"/>
    <x v="0"/>
  </r>
  <r>
    <n v="2016"/>
    <s v="BIT"/>
    <s v="Coal"/>
    <n v="18606"/>
    <n v="22.09"/>
    <n v="411006.54"/>
    <n v="1.33"/>
    <n v="23.3"/>
    <n v="433519.8"/>
    <x v="0"/>
  </r>
  <r>
    <n v="2016"/>
    <s v="BIT"/>
    <s v="Coal"/>
    <n v="43618"/>
    <n v="22.936"/>
    <n v="1000422.448"/>
    <n v="0.48"/>
    <n v="10"/>
    <n v="436180"/>
    <x v="0"/>
  </r>
  <r>
    <n v="2016"/>
    <s v="BIT"/>
    <s v="Coal"/>
    <n v="11229"/>
    <n v="21.8"/>
    <n v="244792.2"/>
    <n v="3.4"/>
    <n v="7.4"/>
    <n v="83094.600000000006"/>
    <x v="0"/>
  </r>
  <r>
    <n v="2016"/>
    <s v="SUB"/>
    <s v="Coal"/>
    <n v="49451"/>
    <n v="17.5"/>
    <n v="865392.5"/>
    <n v="0.18"/>
    <n v="4.4000000000000004"/>
    <n v="217584.40000000002"/>
    <x v="0"/>
  </r>
  <r>
    <n v="2016"/>
    <s v="BIT"/>
    <s v="Coal"/>
    <n v="10671"/>
    <n v="21.7"/>
    <n v="231560.69999999998"/>
    <n v="3.7"/>
    <n v="8.5"/>
    <n v="90703.5"/>
    <x v="0"/>
  </r>
  <r>
    <n v="2016"/>
    <s v="BIT"/>
    <s v="Coal"/>
    <n v="86958"/>
    <n v="21.7"/>
    <n v="1886988.5999999999"/>
    <n v="3.7"/>
    <n v="8.5"/>
    <n v="739143"/>
    <x v="0"/>
  </r>
  <r>
    <n v="2016"/>
    <s v="SUB"/>
    <s v="Coal"/>
    <n v="32396"/>
    <n v="17.399999999999999"/>
    <n v="563690.39999999991"/>
    <n v="0.8"/>
    <n v="6.5"/>
    <n v="210574"/>
    <x v="0"/>
  </r>
  <r>
    <n v="2016"/>
    <s v="SUB"/>
    <s v="Coal"/>
    <n v="16420"/>
    <n v="17.399999999999999"/>
    <n v="285708"/>
    <n v="0.8"/>
    <n v="6.5"/>
    <n v="106730"/>
    <x v="0"/>
  </r>
  <r>
    <n v="2016"/>
    <s v="BIT"/>
    <s v="Coal"/>
    <n v="5792"/>
    <n v="21.9"/>
    <n v="126844.79999999999"/>
    <n v="2.15"/>
    <n v="21.1"/>
    <n v="122211.20000000001"/>
    <x v="0"/>
  </r>
  <r>
    <n v="2016"/>
    <s v="BIT"/>
    <s v="Coal"/>
    <n v="9497"/>
    <n v="22.24"/>
    <n v="211213.28"/>
    <n v="1.65"/>
    <n v="21.5"/>
    <n v="204185.5"/>
    <x v="0"/>
  </r>
  <r>
    <n v="2016"/>
    <s v="BIT"/>
    <s v="Coal"/>
    <n v="2789"/>
    <n v="20.68"/>
    <n v="57676.52"/>
    <n v="1.65"/>
    <n v="25.4"/>
    <n v="70840.599999999991"/>
    <x v="0"/>
  </r>
  <r>
    <n v="2016"/>
    <s v="BIT"/>
    <s v="Coal"/>
    <n v="59"/>
    <n v="26.4"/>
    <n v="1557.6"/>
    <n v="0.84"/>
    <n v="13"/>
    <n v="767"/>
    <x v="0"/>
  </r>
  <r>
    <n v="2016"/>
    <s v="BIT"/>
    <s v="Coal"/>
    <n v="1696"/>
    <n v="25.24"/>
    <n v="42807.040000000001"/>
    <n v="0.79"/>
    <n v="8.3000000000000007"/>
    <n v="14076.800000000001"/>
    <x v="0"/>
  </r>
  <r>
    <n v="2016"/>
    <s v="BIT"/>
    <s v="Coal"/>
    <n v="19585"/>
    <n v="26.65"/>
    <n v="521940.25"/>
    <n v="0.92"/>
    <n v="6"/>
    <n v="117510"/>
    <x v="0"/>
  </r>
  <r>
    <n v="2016"/>
    <s v="BIT"/>
    <s v="Coal"/>
    <n v="14464"/>
    <n v="26.76"/>
    <n v="387056.64000000001"/>
    <n v="0.67"/>
    <n v="5.5"/>
    <n v="79552"/>
    <x v="0"/>
  </r>
  <r>
    <n v="2016"/>
    <s v="BIT"/>
    <s v="Coal"/>
    <n v="20201"/>
    <n v="27.24"/>
    <n v="550275.24"/>
    <n v="0.66"/>
    <n v="5.4"/>
    <n v="109085.40000000001"/>
    <x v="0"/>
  </r>
  <r>
    <n v="2016"/>
    <s v="BIT"/>
    <s v="Coal"/>
    <n v="9176"/>
    <n v="26.54"/>
    <n v="243531.03999999998"/>
    <n v="0.99"/>
    <n v="6.2"/>
    <n v="56891.200000000004"/>
    <x v="0"/>
  </r>
  <r>
    <n v="2016"/>
    <s v="BIT"/>
    <s v="Coal"/>
    <n v="8746"/>
    <n v="25.77"/>
    <n v="225384.41999999998"/>
    <n v="0.86"/>
    <n v="7.6"/>
    <n v="66469.599999999991"/>
    <x v="0"/>
  </r>
  <r>
    <n v="2016"/>
    <s v="BIT"/>
    <s v="Coal"/>
    <n v="17407"/>
    <n v="20.399999999999999"/>
    <n v="355102.8"/>
    <n v="0.48"/>
    <n v="5.8"/>
    <n v="100960.59999999999"/>
    <x v="0"/>
  </r>
  <r>
    <n v="2016"/>
    <s v="BIT"/>
    <s v="Coal"/>
    <n v="24133"/>
    <n v="26"/>
    <n v="627458"/>
    <n v="0.64"/>
    <n v="7.1"/>
    <n v="171344.3"/>
    <x v="0"/>
  </r>
  <r>
    <n v="2016"/>
    <s v="BIT"/>
    <s v="Coal"/>
    <n v="10465"/>
    <n v="22.64"/>
    <n v="236927.6"/>
    <n v="3.04"/>
    <n v="8.5"/>
    <n v="88952.5"/>
    <x v="0"/>
  </r>
  <r>
    <n v="2016"/>
    <s v="BIT"/>
    <s v="Coal"/>
    <n v="2721"/>
    <n v="26.4"/>
    <n v="71834.399999999994"/>
    <n v="0.76"/>
    <n v="8.6999999999999993"/>
    <n v="23672.699999999997"/>
    <x v="0"/>
  </r>
  <r>
    <n v="2016"/>
    <s v="BIT"/>
    <s v="Coal"/>
    <n v="31968"/>
    <n v="26.22"/>
    <n v="838200.96"/>
    <n v="0.82"/>
    <n v="8.4"/>
    <n v="268531.20000000001"/>
    <x v="0"/>
  </r>
  <r>
    <n v="2016"/>
    <s v="BIT"/>
    <s v="Coal"/>
    <n v="11132"/>
    <n v="25.97"/>
    <n v="289098.03999999998"/>
    <n v="0.72"/>
    <n v="7.6"/>
    <n v="84603.199999999997"/>
    <x v="0"/>
  </r>
  <r>
    <n v="2016"/>
    <s v="BIT"/>
    <s v="Coal"/>
    <n v="3409"/>
    <n v="25.044"/>
    <n v="85374.995999999999"/>
    <n v="1.4"/>
    <n v="10.5"/>
    <n v="35794.5"/>
    <x v="0"/>
  </r>
  <r>
    <n v="2016"/>
    <s v="BIT"/>
    <s v="Coal"/>
    <n v="3257"/>
    <n v="25.4"/>
    <n v="82727.799999999988"/>
    <n v="1.2"/>
    <n v="8.5"/>
    <n v="27684.5"/>
    <x v="0"/>
  </r>
  <r>
    <n v="2016"/>
    <s v="BIT"/>
    <s v="Coal"/>
    <n v="3352"/>
    <n v="24.884"/>
    <n v="83411.168000000005"/>
    <n v="1.1000000000000001"/>
    <n v="10.4"/>
    <n v="34860.800000000003"/>
    <x v="0"/>
  </r>
  <r>
    <n v="2016"/>
    <s v="BIT"/>
    <s v="Coal"/>
    <n v="5194"/>
    <n v="24"/>
    <n v="124656"/>
    <n v="0.64"/>
    <n v="8.1"/>
    <n v="42071.4"/>
    <x v="0"/>
  </r>
  <r>
    <n v="2016"/>
    <s v="BIT"/>
    <s v="Coal"/>
    <n v="11759"/>
    <n v="24.33"/>
    <n v="286096.46999999997"/>
    <n v="0.86"/>
    <n v="10.6"/>
    <n v="124645.4"/>
    <x v="0"/>
  </r>
  <r>
    <n v="2016"/>
    <s v="BIT"/>
    <s v="Coal"/>
    <n v="11826"/>
    <n v="24.3"/>
    <n v="287371.8"/>
    <n v="0.8"/>
    <n v="10.8"/>
    <n v="127720.8"/>
    <x v="0"/>
  </r>
  <r>
    <n v="2016"/>
    <s v="BIT"/>
    <s v="Coal"/>
    <n v="75"/>
    <n v="23.19"/>
    <n v="1739.25"/>
    <n v="1.6"/>
    <n v="11.7"/>
    <n v="877.5"/>
    <x v="0"/>
  </r>
  <r>
    <n v="2016"/>
    <s v="LIG"/>
    <s v="Coal"/>
    <n v="261336"/>
    <n v="10.59"/>
    <n v="2767548.2399999998"/>
    <n v="0.48"/>
    <n v="14.1"/>
    <n v="3684837.6"/>
    <x v="1"/>
  </r>
  <r>
    <n v="2016"/>
    <s v="BIT"/>
    <s v="Coal"/>
    <n v="266718"/>
    <n v="16.8"/>
    <n v="4480862.4000000004"/>
    <n v="3.97"/>
    <n v="27.7"/>
    <n v="7388088.5999999996"/>
    <x v="0"/>
  </r>
  <r>
    <n v="2016"/>
    <s v="BIT"/>
    <s v="Coal"/>
    <n v="12594"/>
    <n v="23.23"/>
    <n v="292558.62"/>
    <n v="0.42"/>
    <n v="6.4"/>
    <n v="80601.600000000006"/>
    <x v="0"/>
  </r>
  <r>
    <n v="2016"/>
    <s v="BIT"/>
    <s v="Coal"/>
    <n v="31337"/>
    <n v="26.34"/>
    <n v="825416.58"/>
    <n v="2.78"/>
    <n v="8"/>
    <n v="250696"/>
    <x v="0"/>
  </r>
  <r>
    <n v="2016"/>
    <s v="BIT"/>
    <s v="Coal"/>
    <n v="92424"/>
    <n v="26.15"/>
    <n v="2416887.6"/>
    <n v="3.2"/>
    <n v="7.9"/>
    <n v="730149.6"/>
    <x v="0"/>
  </r>
  <r>
    <n v="2016"/>
    <s v="SUB"/>
    <s v="Coal"/>
    <n v="70448"/>
    <n v="17.59"/>
    <n v="1239180.32"/>
    <n v="0.19"/>
    <n v="4.5"/>
    <n v="317016"/>
    <x v="0"/>
  </r>
  <r>
    <n v="2016"/>
    <s v="SUB"/>
    <s v="Coal"/>
    <n v="40260"/>
    <n v="17.844000000000001"/>
    <n v="718399.44000000006"/>
    <n v="0.32"/>
    <n v="5.4"/>
    <n v="217404"/>
    <x v="0"/>
  </r>
  <r>
    <n v="2016"/>
    <s v="SUB"/>
    <s v="Coal"/>
    <n v="43283"/>
    <n v="15.9"/>
    <n v="688199.70000000007"/>
    <n v="0.45"/>
    <n v="6.1"/>
    <n v="264026.3"/>
    <x v="0"/>
  </r>
  <r>
    <n v="2016"/>
    <s v="SUB"/>
    <s v="Coal"/>
    <n v="165451"/>
    <n v="17.7"/>
    <n v="2928482.6999999997"/>
    <n v="0.22"/>
    <n v="5.6"/>
    <n v="926525.6"/>
    <x v="0"/>
  </r>
  <r>
    <n v="2016"/>
    <s v="SUB"/>
    <s v="Coal"/>
    <n v="49540"/>
    <n v="17.8"/>
    <n v="881812"/>
    <n v="0.28000000000000003"/>
    <n v="5.3"/>
    <n v="262562"/>
    <x v="0"/>
  </r>
  <r>
    <n v="2016"/>
    <s v="SUB"/>
    <s v="Coal"/>
    <n v="82797"/>
    <n v="17.768000000000001"/>
    <n v="1471137.0960000001"/>
    <n v="0.27"/>
    <n v="5.31"/>
    <n v="439652.06999999995"/>
    <x v="0"/>
  </r>
  <r>
    <n v="2016"/>
    <s v="SUB"/>
    <s v="Coal"/>
    <n v="65611"/>
    <n v="17.742000000000001"/>
    <n v="1164070.362"/>
    <n v="0.28000000000000003"/>
    <n v="5.4"/>
    <n v="354299.4"/>
    <x v="0"/>
  </r>
  <r>
    <n v="2016"/>
    <s v="SUB"/>
    <s v="Coal"/>
    <n v="32602"/>
    <n v="17.096"/>
    <n v="557363.79200000002"/>
    <n v="0.27"/>
    <n v="5.09"/>
    <n v="165944.18"/>
    <x v="0"/>
  </r>
  <r>
    <n v="2016"/>
    <s v="SUB"/>
    <s v="Coal"/>
    <n v="185243"/>
    <n v="15.946"/>
    <n v="2953884.878"/>
    <n v="0.35"/>
    <n v="5.5"/>
    <n v="1018836.5"/>
    <x v="0"/>
  </r>
  <r>
    <n v="2016"/>
    <s v="SUB"/>
    <s v="Coal"/>
    <n v="227039"/>
    <n v="17.53"/>
    <n v="3979993.6700000004"/>
    <n v="0.19"/>
    <n v="4.5"/>
    <n v="1021675.5"/>
    <x v="0"/>
  </r>
  <r>
    <n v="2016"/>
    <s v="SUB"/>
    <s v="Coal"/>
    <n v="18156"/>
    <n v="17.62"/>
    <n v="319908.72000000003"/>
    <n v="0.21"/>
    <n v="6.1"/>
    <n v="110751.59999999999"/>
    <x v="0"/>
  </r>
  <r>
    <n v="2016"/>
    <s v="BIT"/>
    <s v="Coal"/>
    <n v="139693"/>
    <n v="22.2"/>
    <n v="3101184.6"/>
    <n v="3.06"/>
    <n v="21.5"/>
    <n v="3003399.5"/>
    <x v="0"/>
  </r>
  <r>
    <n v="2016"/>
    <s v="LIG"/>
    <s v="Coal"/>
    <n v="15162"/>
    <n v="14.5"/>
    <n v="219849"/>
    <n v="0.69"/>
    <n v="9.4"/>
    <n v="142522.80000000002"/>
    <x v="1"/>
  </r>
  <r>
    <n v="2016"/>
    <s v="BIT"/>
    <s v="Coal"/>
    <n v="115445"/>
    <n v="15.978"/>
    <n v="1844580.21"/>
    <n v="0.82"/>
    <n v="38.299999999999997"/>
    <n v="4421543.5"/>
    <x v="0"/>
  </r>
  <r>
    <n v="2016"/>
    <s v="BIT"/>
    <s v="Coal"/>
    <n v="23199"/>
    <n v="22.634"/>
    <n v="525086.16599999997"/>
    <n v="0.36"/>
    <n v="7.7"/>
    <n v="178632.30000000002"/>
    <x v="0"/>
  </r>
  <r>
    <n v="2016"/>
    <s v="BIT"/>
    <s v="Coal"/>
    <n v="61978"/>
    <n v="21.085999999999999"/>
    <n v="1306868.108"/>
    <n v="0.55000000000000004"/>
    <n v="7.8"/>
    <n v="483428.39999999997"/>
    <x v="0"/>
  </r>
  <r>
    <n v="2016"/>
    <s v="BIT"/>
    <s v="Coal"/>
    <n v="79065"/>
    <n v="22.936"/>
    <n v="1813434.84"/>
    <n v="1.1499999999999999"/>
    <n v="15.6"/>
    <n v="1233414"/>
    <x v="0"/>
  </r>
  <r>
    <n v="2016"/>
    <s v="BIT"/>
    <s v="Coal"/>
    <n v="31610"/>
    <n v="23.763999999999999"/>
    <n v="751180.04"/>
    <n v="1.26"/>
    <n v="15"/>
    <n v="474150"/>
    <x v="0"/>
  </r>
  <r>
    <n v="2016"/>
    <s v="BIT"/>
    <s v="Coal"/>
    <n v="35438"/>
    <n v="23.097999999999999"/>
    <n v="818546.924"/>
    <n v="1.41"/>
    <n v="7.5"/>
    <n v="265785"/>
    <x v="0"/>
  </r>
  <r>
    <n v="2016"/>
    <s v="BIT"/>
    <s v="Coal"/>
    <n v="21049"/>
    <n v="23.254000000000001"/>
    <n v="489473.44600000005"/>
    <n v="1.41"/>
    <n v="7.2"/>
    <n v="151552.80000000002"/>
    <x v="0"/>
  </r>
  <r>
    <n v="2016"/>
    <s v="BIT"/>
    <s v="Coal"/>
    <n v="63387"/>
    <n v="23.942"/>
    <n v="1517611.554"/>
    <n v="2.72"/>
    <n v="7.9"/>
    <n v="500757.30000000005"/>
    <x v="0"/>
  </r>
  <r>
    <n v="2016"/>
    <s v="LIG"/>
    <s v="Coal"/>
    <n v="39780"/>
    <n v="13.74"/>
    <n v="546577.19999999995"/>
    <n v="0.67"/>
    <n v="15.6"/>
    <n v="620568"/>
    <x v="1"/>
  </r>
  <r>
    <n v="2016"/>
    <s v="LIG"/>
    <s v="Coal"/>
    <n v="153725"/>
    <n v="13.53"/>
    <n v="2079899.25"/>
    <n v="0.5"/>
    <n v="14.3"/>
    <n v="2198267.5"/>
    <x v="1"/>
  </r>
  <r>
    <n v="2016"/>
    <s v="LIG"/>
    <s v="Coal"/>
    <n v="16332"/>
    <n v="15"/>
    <n v="244980"/>
    <n v="0.6"/>
    <n v="6.1"/>
    <n v="99625.2"/>
    <x v="1"/>
  </r>
  <r>
    <n v="2016"/>
    <s v="BIT"/>
    <s v="Coal"/>
    <n v="24567"/>
    <n v="23.074000000000002"/>
    <n v="566858.95799999998"/>
    <n v="1.36"/>
    <n v="7"/>
    <n v="171969"/>
    <x v="0"/>
  </r>
  <r>
    <n v="2016"/>
    <s v="BIT"/>
    <s v="Coal"/>
    <n v="3106"/>
    <n v="22.436"/>
    <n v="69686.216"/>
    <n v="2.48"/>
    <n v="9.1"/>
    <n v="28264.6"/>
    <x v="0"/>
  </r>
  <r>
    <n v="2016"/>
    <s v="SUB"/>
    <s v="Coal"/>
    <n v="62973"/>
    <n v="16.47"/>
    <n v="1037165.3099999999"/>
    <n v="0.32"/>
    <n v="5.3"/>
    <n v="333756.89999999997"/>
    <x v="0"/>
  </r>
  <r>
    <n v="2016"/>
    <s v="SUB"/>
    <s v="Coal"/>
    <n v="30981"/>
    <n v="18.309999999999999"/>
    <n v="567262.11"/>
    <n v="1"/>
    <n v="15.4"/>
    <n v="477107.4"/>
    <x v="0"/>
  </r>
  <r>
    <n v="2016"/>
    <s v="SUB"/>
    <s v="Coal"/>
    <n v="20645"/>
    <n v="16.71"/>
    <n v="344977.95"/>
    <n v="0.67"/>
    <n v="20.9"/>
    <n v="431480.49999999994"/>
    <x v="0"/>
  </r>
  <r>
    <n v="2016"/>
    <s v="SUB"/>
    <s v="Coal"/>
    <n v="15223"/>
    <n v="17.684000000000001"/>
    <n v="269203.53200000001"/>
    <n v="0.22"/>
    <n v="5.5"/>
    <n v="83726.5"/>
    <x v="0"/>
  </r>
  <r>
    <n v="2016"/>
    <s v="SUB"/>
    <s v="Coal"/>
    <n v="14967"/>
    <n v="18.065999999999999"/>
    <n v="270393.82199999999"/>
    <n v="0.28000000000000003"/>
    <n v="4.3"/>
    <n v="64358.1"/>
    <x v="0"/>
  </r>
  <r>
    <n v="2016"/>
    <s v="SUB"/>
    <s v="Coal"/>
    <n v="59313"/>
    <n v="17.288"/>
    <n v="1025403.144"/>
    <n v="0.21"/>
    <n v="4.45"/>
    <n v="263942.85000000003"/>
    <x v="0"/>
  </r>
  <r>
    <n v="2016"/>
    <s v="SUB"/>
    <s v="Coal"/>
    <n v="30071"/>
    <n v="17.303999999999998"/>
    <n v="520348.58399999997"/>
    <n v="0.19"/>
    <n v="4.4000000000000004"/>
    <n v="132312.40000000002"/>
    <x v="0"/>
  </r>
  <r>
    <n v="2016"/>
    <s v="SUB"/>
    <s v="Coal"/>
    <n v="59482"/>
    <n v="17.39"/>
    <n v="1034391.98"/>
    <n v="0.2"/>
    <n v="4.5"/>
    <n v="267669"/>
    <x v="0"/>
  </r>
  <r>
    <n v="2016"/>
    <s v="BIT"/>
    <s v="Coal"/>
    <n v="164214"/>
    <n v="25.62"/>
    <n v="4207162.68"/>
    <n v="2.4500000000000002"/>
    <n v="8.1"/>
    <n v="1330133.3999999999"/>
    <x v="0"/>
  </r>
  <r>
    <n v="2016"/>
    <s v="BIT"/>
    <s v="Coal"/>
    <n v="117629"/>
    <n v="24.06"/>
    <n v="2830153.7399999998"/>
    <n v="2.68"/>
    <n v="7.7"/>
    <n v="905743.3"/>
    <x v="0"/>
  </r>
  <r>
    <n v="2016"/>
    <s v="BIT"/>
    <s v="Coal"/>
    <n v="80271"/>
    <n v="25.07"/>
    <n v="2012393.97"/>
    <n v="3.1"/>
    <n v="6.7"/>
    <n v="537815.70000000007"/>
    <x v="0"/>
  </r>
  <r>
    <n v="2016"/>
    <s v="BIT"/>
    <s v="Coal"/>
    <n v="61112"/>
    <n v="23.93"/>
    <n v="1462410.16"/>
    <n v="2.86"/>
    <n v="7.9"/>
    <n v="482784.80000000005"/>
    <x v="0"/>
  </r>
  <r>
    <n v="2016"/>
    <s v="BIT"/>
    <s v="Coal"/>
    <n v="102190"/>
    <n v="24.65"/>
    <n v="2518983.5"/>
    <n v="3.21"/>
    <n v="8.1999999999999993"/>
    <n v="837957.99999999988"/>
    <x v="0"/>
  </r>
  <r>
    <n v="2016"/>
    <s v="BIT"/>
    <s v="Coal"/>
    <n v="117"/>
    <n v="22.8"/>
    <n v="2667.6"/>
    <n v="0.43"/>
    <n v="7.7"/>
    <n v="900.9"/>
    <x v="0"/>
  </r>
  <r>
    <n v="2016"/>
    <s v="SUB"/>
    <s v="Coal"/>
    <n v="14160"/>
    <n v="17.751999999999999"/>
    <n v="251368.31999999998"/>
    <n v="0.17"/>
    <n v="4.0999999999999996"/>
    <n v="58055.999999999993"/>
    <x v="0"/>
  </r>
  <r>
    <n v="2016"/>
    <s v="SUB"/>
    <s v="Coal"/>
    <n v="41167"/>
    <n v="18.454000000000001"/>
    <n v="759695.81799999997"/>
    <n v="1.1000000000000001"/>
    <n v="15.3"/>
    <n v="629855.1"/>
    <x v="0"/>
  </r>
  <r>
    <n v="2016"/>
    <s v="BIT"/>
    <s v="Coal"/>
    <n v="26916"/>
    <n v="21.696000000000002"/>
    <n v="583969.53600000008"/>
    <n v="0.83"/>
    <n v="9.6"/>
    <n v="258393.59999999998"/>
    <x v="0"/>
  </r>
  <r>
    <n v="2016"/>
    <s v="BIT"/>
    <s v="Coal"/>
    <n v="126282"/>
    <n v="21.628"/>
    <n v="2731227.0959999999"/>
    <n v="0.56999999999999995"/>
    <n v="12.2"/>
    <n v="1540640.4"/>
    <x v="0"/>
  </r>
  <r>
    <n v="2016"/>
    <s v="SUB"/>
    <s v="Coal"/>
    <n v="32926"/>
    <n v="16.75"/>
    <n v="551510.5"/>
    <n v="0.37"/>
    <n v="4.8"/>
    <n v="158044.79999999999"/>
    <x v="0"/>
  </r>
  <r>
    <n v="2016"/>
    <s v="LIG"/>
    <s v="Coal"/>
    <n v="427135"/>
    <n v="13.95"/>
    <n v="5958533.25"/>
    <n v="1.1399999999999999"/>
    <n v="14.9"/>
    <n v="6364311.5"/>
    <x v="1"/>
  </r>
  <r>
    <n v="2016"/>
    <s v="SUB"/>
    <s v="Coal"/>
    <n v="65430"/>
    <n v="16.5"/>
    <n v="1079595"/>
    <n v="0.28999999999999998"/>
    <n v="5.0999999999999996"/>
    <n v="333693"/>
    <x v="0"/>
  </r>
  <r>
    <n v="2016"/>
    <s v="SUB"/>
    <s v="Coal"/>
    <n v="31735"/>
    <n v="17.59"/>
    <n v="558218.65"/>
    <n v="0.2"/>
    <n v="4.4000000000000004"/>
    <n v="139634"/>
    <x v="0"/>
  </r>
  <r>
    <n v="2016"/>
    <s v="SUB"/>
    <s v="Coal"/>
    <n v="33039"/>
    <n v="18.010000000000002"/>
    <n v="595032.39"/>
    <n v="0.2"/>
    <n v="4.4000000000000004"/>
    <n v="145371.6"/>
    <x v="0"/>
  </r>
  <r>
    <n v="2016"/>
    <s v="SUB"/>
    <s v="Coal"/>
    <n v="16463"/>
    <n v="16.87"/>
    <n v="277730.81"/>
    <n v="0.25"/>
    <n v="5.5"/>
    <n v="90546.5"/>
    <x v="0"/>
  </r>
  <r>
    <n v="2016"/>
    <s v="BIT"/>
    <s v="Coal"/>
    <n v="26908"/>
    <n v="22.21"/>
    <n v="597626.68000000005"/>
    <n v="0.45"/>
    <n v="11"/>
    <n v="295988"/>
    <x v="0"/>
  </r>
  <r>
    <n v="2016"/>
    <s v="BIT"/>
    <s v="Coal"/>
    <n v="24633"/>
    <n v="23.41"/>
    <n v="576658.53"/>
    <n v="0.43"/>
    <n v="5.3"/>
    <n v="130554.9"/>
    <x v="0"/>
  </r>
  <r>
    <n v="2016"/>
    <s v="SUB"/>
    <s v="Coal"/>
    <n v="105"/>
    <n v="16.93"/>
    <n v="1777.6499999999999"/>
    <n v="0.28000000000000003"/>
    <n v="4.9000000000000004"/>
    <n v="514.5"/>
    <x v="0"/>
  </r>
  <r>
    <n v="2016"/>
    <s v="SUB"/>
    <s v="Coal"/>
    <n v="14112"/>
    <n v="17.14"/>
    <n v="241879.68000000002"/>
    <n v="0.24"/>
    <n v="4.5"/>
    <n v="63504"/>
    <x v="0"/>
  </r>
  <r>
    <n v="2016"/>
    <s v="SUB"/>
    <s v="Coal"/>
    <n v="42009"/>
    <n v="17.739999999999998"/>
    <n v="745239.65999999992"/>
    <n v="0.2"/>
    <n v="5"/>
    <n v="210045"/>
    <x v="0"/>
  </r>
  <r>
    <n v="2016"/>
    <s v="SUB"/>
    <s v="Coal"/>
    <n v="27824"/>
    <n v="17.16"/>
    <n v="477459.84"/>
    <n v="0.24"/>
    <n v="4"/>
    <n v="111296"/>
    <x v="0"/>
  </r>
  <r>
    <n v="2016"/>
    <s v="SUB"/>
    <s v="Coal"/>
    <n v="70167"/>
    <n v="17.690000000000001"/>
    <n v="1241254.23"/>
    <n v="0.32"/>
    <n v="5.2"/>
    <n v="364868.4"/>
    <x v="0"/>
  </r>
  <r>
    <n v="2016"/>
    <s v="SUB"/>
    <s v="Coal"/>
    <n v="117"/>
    <n v="16.68"/>
    <n v="1951.56"/>
    <n v="0.42"/>
    <n v="5.0999999999999996"/>
    <n v="596.69999999999993"/>
    <x v="0"/>
  </r>
  <r>
    <n v="2016"/>
    <s v="SUB"/>
    <s v="Coal"/>
    <n v="27159"/>
    <n v="17.22"/>
    <n v="467677.98"/>
    <n v="0.23"/>
    <n v="4"/>
    <n v="108636"/>
    <x v="0"/>
  </r>
  <r>
    <n v="2016"/>
    <s v="SUB"/>
    <s v="Coal"/>
    <n v="97867"/>
    <n v="17.149999999999999"/>
    <n v="1678419.0499999998"/>
    <n v="0.23"/>
    <n v="4.0999999999999996"/>
    <n v="401254.69999999995"/>
    <x v="0"/>
  </r>
  <r>
    <n v="2016"/>
    <s v="SUB"/>
    <s v="Coal"/>
    <n v="27581"/>
    <n v="17.84"/>
    <n v="492045.04"/>
    <n v="0.25"/>
    <n v="5.4"/>
    <n v="148937.40000000002"/>
    <x v="0"/>
  </r>
  <r>
    <n v="2016"/>
    <s v="SUB"/>
    <s v="Coal"/>
    <n v="56273"/>
    <n v="17.170000000000002"/>
    <n v="966207.41000000015"/>
    <n v="0.21"/>
    <n v="4"/>
    <n v="225092"/>
    <x v="0"/>
  </r>
  <r>
    <n v="2016"/>
    <s v="SUB"/>
    <s v="Coal"/>
    <n v="83512"/>
    <n v="17.14"/>
    <n v="1431395.68"/>
    <n v="0.22"/>
    <n v="4.0999999999999996"/>
    <n v="342399.19999999995"/>
    <x v="0"/>
  </r>
  <r>
    <n v="2016"/>
    <s v="BIT"/>
    <s v="Coal"/>
    <n v="12187"/>
    <n v="22.38"/>
    <n v="272745.06"/>
    <n v="0.45"/>
    <n v="10.199999999999999"/>
    <n v="124307.4"/>
    <x v="0"/>
  </r>
  <r>
    <n v="2016"/>
    <s v="BIT"/>
    <s v="Coal"/>
    <n v="24596"/>
    <n v="23.22"/>
    <n v="571119.12"/>
    <n v="0.43"/>
    <n v="5.9"/>
    <n v="145116.40000000002"/>
    <x v="0"/>
  </r>
  <r>
    <n v="2016"/>
    <s v="SUB"/>
    <s v="Coal"/>
    <n v="14138"/>
    <n v="17.468"/>
    <n v="246962.584"/>
    <n v="0.22"/>
    <n v="6.5"/>
    <n v="91897"/>
    <x v="0"/>
  </r>
  <r>
    <n v="2016"/>
    <s v="SUB"/>
    <s v="Coal"/>
    <n v="28131"/>
    <n v="17.626999999999999"/>
    <n v="495865.13699999999"/>
    <n v="0.19"/>
    <n v="4.5"/>
    <n v="126589.5"/>
    <x v="0"/>
  </r>
  <r>
    <n v="2016"/>
    <s v="BIT"/>
    <s v="Coal"/>
    <n v="26934"/>
    <n v="22.28"/>
    <n v="600089.52"/>
    <n v="0.46"/>
    <n v="11"/>
    <n v="296274"/>
    <x v="0"/>
  </r>
  <r>
    <n v="2016"/>
    <s v="BIT"/>
    <s v="Coal"/>
    <n v="88947"/>
    <n v="23.98"/>
    <n v="2132949.06"/>
    <n v="3.08"/>
    <n v="7.6"/>
    <n v="675997.2"/>
    <x v="0"/>
  </r>
  <r>
    <n v="2016"/>
    <s v="BIT"/>
    <s v="Coal"/>
    <n v="38973"/>
    <n v="23.87"/>
    <n v="930285.51"/>
    <n v="3.06"/>
    <n v="7.7"/>
    <n v="300092.10000000003"/>
    <x v="0"/>
  </r>
  <r>
    <n v="2016"/>
    <s v="BIT"/>
    <s v="Coal"/>
    <n v="37764"/>
    <n v="23.93"/>
    <n v="903692.52"/>
    <n v="2.59"/>
    <n v="7.3"/>
    <n v="275677.2"/>
    <x v="0"/>
  </r>
  <r>
    <n v="2016"/>
    <s v="BIT"/>
    <s v="Coal"/>
    <n v="29135"/>
    <n v="26.06"/>
    <n v="759258.1"/>
    <n v="2.41"/>
    <n v="7.4"/>
    <n v="215599"/>
    <x v="0"/>
  </r>
  <r>
    <n v="2016"/>
    <s v="BIT"/>
    <s v="Coal"/>
    <n v="218944"/>
    <n v="26"/>
    <n v="5692544"/>
    <n v="2.44"/>
    <n v="7.7"/>
    <n v="1685868.8"/>
    <x v="0"/>
  </r>
  <r>
    <n v="2016"/>
    <s v="BIT"/>
    <s v="Coal"/>
    <n v="30636"/>
    <n v="26.114999999999998"/>
    <n v="800059.1399999999"/>
    <n v="3.13"/>
    <n v="7.9"/>
    <n v="242024.40000000002"/>
    <x v="0"/>
  </r>
  <r>
    <n v="2016"/>
    <s v="BIT"/>
    <s v="Coal"/>
    <n v="101234"/>
    <n v="23.911000000000001"/>
    <n v="2420606.1740000001"/>
    <n v="1.22"/>
    <n v="8.5"/>
    <n v="860489"/>
    <x v="0"/>
  </r>
  <r>
    <n v="2016"/>
    <s v="BIT"/>
    <s v="Coal"/>
    <n v="50190"/>
    <n v="25.806999999999999"/>
    <n v="1295253.3299999998"/>
    <n v="2.35"/>
    <n v="7.6"/>
    <n v="381444"/>
    <x v="0"/>
  </r>
  <r>
    <n v="2016"/>
    <s v="BIT"/>
    <s v="Coal"/>
    <n v="26003"/>
    <n v="23.268000000000001"/>
    <n v="605037.804"/>
    <n v="2.62"/>
    <n v="8"/>
    <n v="208024"/>
    <x v="0"/>
  </r>
  <r>
    <n v="2016"/>
    <s v="BIT"/>
    <s v="Coal"/>
    <n v="84958"/>
    <n v="24.948"/>
    <n v="2119532.1839999999"/>
    <n v="3.07"/>
    <n v="6.6"/>
    <n v="560722.79999999993"/>
    <x v="0"/>
  </r>
  <r>
    <n v="2016"/>
    <s v="BIT"/>
    <s v="Coal"/>
    <n v="33226"/>
    <n v="22.416"/>
    <n v="744794.01600000006"/>
    <n v="0.56000000000000005"/>
    <n v="9.9"/>
    <n v="328937.40000000002"/>
    <x v="0"/>
  </r>
  <r>
    <n v="2016"/>
    <s v="BIT"/>
    <s v="Coal"/>
    <n v="53528"/>
    <n v="22.72"/>
    <n v="1216156.1599999999"/>
    <n v="2.52"/>
    <n v="7.1"/>
    <n v="380048.8"/>
    <x v="0"/>
  </r>
  <r>
    <n v="2016"/>
    <s v="BIT"/>
    <s v="Coal"/>
    <n v="251840"/>
    <n v="25.797999999999998"/>
    <n v="6496968.3199999994"/>
    <n v="2.41"/>
    <n v="7.7"/>
    <n v="1939168"/>
    <x v="0"/>
  </r>
  <r>
    <n v="2016"/>
    <s v="BIT"/>
    <s v="Coal"/>
    <n v="33475"/>
    <n v="23.834"/>
    <n v="797843.15"/>
    <n v="2.62"/>
    <n v="7.7"/>
    <n v="257757.5"/>
    <x v="0"/>
  </r>
  <r>
    <n v="2016"/>
    <s v="BIT"/>
    <s v="Coal"/>
    <n v="21915"/>
    <n v="23.608000000000001"/>
    <n v="517369.32"/>
    <n v="2.6"/>
    <n v="7.9"/>
    <n v="173128.5"/>
    <x v="0"/>
  </r>
  <r>
    <n v="2016"/>
    <s v="BIT"/>
    <s v="Coal"/>
    <n v="189631"/>
    <n v="23.934000000000001"/>
    <n v="4538628.3540000003"/>
    <n v="2.58"/>
    <n v="7.6"/>
    <n v="1441195.5999999999"/>
    <x v="0"/>
  </r>
  <r>
    <n v="2016"/>
    <s v="BIT"/>
    <s v="Coal"/>
    <n v="33319"/>
    <n v="22.943999999999999"/>
    <n v="764471.13599999994"/>
    <n v="1.34"/>
    <n v="6.9"/>
    <n v="229901.1"/>
    <x v="0"/>
  </r>
  <r>
    <n v="2016"/>
    <s v="SUB"/>
    <s v="Coal"/>
    <n v="113503"/>
    <n v="17.600000000000001"/>
    <n v="1997652.8"/>
    <n v="0.2"/>
    <n v="4.4000000000000004"/>
    <n v="499413.2"/>
    <x v="0"/>
  </r>
  <r>
    <n v="2016"/>
    <s v="SUB"/>
    <s v="Coal"/>
    <n v="64537"/>
    <n v="17.600000000000001"/>
    <n v="1135851.2000000002"/>
    <n v="0.2"/>
    <n v="4.8"/>
    <n v="309777.59999999998"/>
    <x v="0"/>
  </r>
  <r>
    <n v="2016"/>
    <s v="SUB"/>
    <s v="Coal"/>
    <n v="223237"/>
    <n v="17.46"/>
    <n v="3897718.02"/>
    <n v="0.2"/>
    <n v="4.4000000000000004"/>
    <n v="982242.8"/>
    <x v="0"/>
  </r>
  <r>
    <n v="2016"/>
    <s v="SUB"/>
    <s v="Coal"/>
    <n v="13897"/>
    <n v="17.46"/>
    <n v="242641.62000000002"/>
    <n v="0.24"/>
    <n v="4.3"/>
    <n v="59757.1"/>
    <x v="0"/>
  </r>
  <r>
    <n v="2016"/>
    <s v="SUB"/>
    <s v="Coal"/>
    <n v="204746"/>
    <n v="17.611000000000001"/>
    <n v="3605781.8060000003"/>
    <n v="0.2"/>
    <n v="4.4000000000000004"/>
    <n v="900882.4"/>
    <x v="0"/>
  </r>
  <r>
    <n v="2016"/>
    <s v="SUB"/>
    <s v="Coal"/>
    <n v="109195"/>
    <n v="17.667999999999999"/>
    <n v="1929257.26"/>
    <n v="0.26"/>
    <n v="5.6"/>
    <n v="611492"/>
    <x v="0"/>
  </r>
  <r>
    <n v="2016"/>
    <s v="SUB"/>
    <s v="Coal"/>
    <n v="285145"/>
    <n v="17.149999999999999"/>
    <n v="4890236.75"/>
    <n v="0.2"/>
    <n v="4.5"/>
    <n v="1283152.5"/>
    <x v="0"/>
  </r>
  <r>
    <n v="2016"/>
    <s v="SUB"/>
    <s v="Coal"/>
    <n v="95427"/>
    <n v="17.149999999999999"/>
    <n v="1636573.0499999998"/>
    <n v="0.2"/>
    <n v="4.4000000000000004"/>
    <n v="419878.80000000005"/>
    <x v="0"/>
  </r>
  <r>
    <n v="2016"/>
    <s v="SUB"/>
    <s v="Coal"/>
    <n v="65981"/>
    <n v="17.14"/>
    <n v="1130914.3400000001"/>
    <n v="0.2"/>
    <n v="4.5"/>
    <n v="296914.5"/>
    <x v="0"/>
  </r>
  <r>
    <n v="2016"/>
    <s v="SUB"/>
    <s v="Coal"/>
    <n v="80030"/>
    <n v="17.36"/>
    <n v="1389320.8"/>
    <n v="0.21"/>
    <n v="4.5"/>
    <n v="360135"/>
    <x v="0"/>
  </r>
  <r>
    <n v="2016"/>
    <s v="SUB"/>
    <s v="Coal"/>
    <n v="46959"/>
    <n v="17.36"/>
    <n v="815208.24"/>
    <n v="0.25"/>
    <n v="5.4"/>
    <n v="253578.6"/>
    <x v="0"/>
  </r>
  <r>
    <n v="2016"/>
    <s v="SUB"/>
    <s v="Coal"/>
    <n v="31679"/>
    <n v="17.36"/>
    <n v="549947.43999999994"/>
    <n v="0.23"/>
    <n v="3.9"/>
    <n v="123548.09999999999"/>
    <x v="0"/>
  </r>
  <r>
    <n v="2016"/>
    <s v="SUB"/>
    <s v="Coal"/>
    <n v="367453"/>
    <n v="17.579999999999998"/>
    <n v="6459823.7399999993"/>
    <n v="0.2"/>
    <n v="4.4000000000000004"/>
    <n v="1616793.2000000002"/>
    <x v="0"/>
  </r>
  <r>
    <n v="2016"/>
    <s v="SUB"/>
    <s v="Coal"/>
    <n v="102590"/>
    <n v="17.190000000000001"/>
    <n v="1763522.1"/>
    <n v="0.22"/>
    <n v="4"/>
    <n v="410360"/>
    <x v="0"/>
  </r>
  <r>
    <n v="2016"/>
    <s v="SUB"/>
    <s v="Coal"/>
    <n v="84471"/>
    <n v="17.8"/>
    <n v="1503583.8"/>
    <n v="0.24"/>
    <n v="5"/>
    <n v="422355"/>
    <x v="0"/>
  </r>
  <r>
    <n v="2016"/>
    <s v="SUB"/>
    <s v="Coal"/>
    <n v="51261"/>
    <n v="17.5"/>
    <n v="897067.5"/>
    <n v="0.2"/>
    <n v="4.5"/>
    <n v="230674.5"/>
    <x v="0"/>
  </r>
  <r>
    <n v="2016"/>
    <s v="SUB"/>
    <s v="Coal"/>
    <n v="37130"/>
    <n v="17.3"/>
    <n v="642349"/>
    <n v="0.24"/>
    <n v="4.0999999999999996"/>
    <n v="152233"/>
    <x v="0"/>
  </r>
  <r>
    <n v="2016"/>
    <s v="SUB"/>
    <s v="Coal"/>
    <n v="43172"/>
    <n v="17.3"/>
    <n v="746875.6"/>
    <n v="0.24"/>
    <n v="4.0999999999999996"/>
    <n v="177005.19999999998"/>
    <x v="0"/>
  </r>
  <r>
    <n v="2016"/>
    <s v="SUB"/>
    <s v="Coal"/>
    <n v="12594"/>
    <n v="17.8"/>
    <n v="224173.2"/>
    <n v="0.24"/>
    <n v="5"/>
    <n v="62970"/>
    <x v="0"/>
  </r>
  <r>
    <n v="2016"/>
    <s v="SUB"/>
    <s v="Coal"/>
    <n v="11371"/>
    <n v="17.5"/>
    <n v="198992.5"/>
    <n v="0.2"/>
    <n v="4.5"/>
    <n v="51169.5"/>
    <x v="0"/>
  </r>
  <r>
    <n v="2016"/>
    <s v="BIT"/>
    <s v="Coal"/>
    <n v="62110"/>
    <n v="21.367000000000001"/>
    <n v="1327104.3700000001"/>
    <n v="3.44"/>
    <n v="9"/>
    <n v="558990"/>
    <x v="0"/>
  </r>
  <r>
    <n v="2016"/>
    <s v="BIT"/>
    <s v="Coal"/>
    <n v="32796"/>
    <n v="25.04"/>
    <n v="821211.84"/>
    <n v="3.1"/>
    <n v="8.4"/>
    <n v="275486.40000000002"/>
    <x v="0"/>
  </r>
  <r>
    <n v="2016"/>
    <s v="BIT"/>
    <s v="Coal"/>
    <n v="13851"/>
    <n v="15.74"/>
    <n v="218014.74"/>
    <n v="1.79"/>
    <n v="24.8"/>
    <n v="343504.8"/>
    <x v="0"/>
  </r>
  <r>
    <n v="2016"/>
    <s v="BIT"/>
    <s v="Coal"/>
    <n v="2664"/>
    <n v="17.399999999999999"/>
    <n v="46353.599999999999"/>
    <n v="2.65"/>
    <n v="16.7"/>
    <n v="44488.799999999996"/>
    <x v="0"/>
  </r>
  <r>
    <n v="2016"/>
    <s v="BIT"/>
    <s v="Coal"/>
    <n v="19724"/>
    <n v="21.95"/>
    <n v="432941.8"/>
    <n v="3.06"/>
    <n v="9.5"/>
    <n v="187378"/>
    <x v="0"/>
  </r>
  <r>
    <n v="2016"/>
    <s v="BIT"/>
    <s v="Coal"/>
    <n v="5665"/>
    <n v="18.29"/>
    <n v="103612.84999999999"/>
    <n v="2.64"/>
    <n v="14.3"/>
    <n v="81009.5"/>
    <x v="0"/>
  </r>
  <r>
    <n v="2016"/>
    <s v="BIT"/>
    <s v="Coal"/>
    <n v="7678"/>
    <n v="19.03"/>
    <n v="146112.34"/>
    <n v="2.4900000000000002"/>
    <n v="10.7"/>
    <n v="82154.599999999991"/>
    <x v="0"/>
  </r>
  <r>
    <n v="2016"/>
    <s v="BIT"/>
    <s v="Coal"/>
    <n v="123706"/>
    <n v="22.312000000000001"/>
    <n v="2760128.2720000003"/>
    <n v="2.81"/>
    <n v="8.3000000000000007"/>
    <n v="1026759.8"/>
    <x v="0"/>
  </r>
  <r>
    <n v="2016"/>
    <s v="BIT"/>
    <s v="Coal"/>
    <n v="114034"/>
    <n v="22.878"/>
    <n v="2608869.852"/>
    <n v="2.93"/>
    <n v="8.1999999999999993"/>
    <n v="935078.79999999993"/>
    <x v="0"/>
  </r>
  <r>
    <n v="2016"/>
    <s v="BIT"/>
    <s v="Coal"/>
    <n v="17313"/>
    <n v="22.96"/>
    <n v="397506.48000000004"/>
    <n v="2.96"/>
    <n v="7.8"/>
    <n v="135041.4"/>
    <x v="0"/>
  </r>
  <r>
    <n v="2016"/>
    <s v="BIT"/>
    <s v="Coal"/>
    <n v="113217"/>
    <n v="22.2"/>
    <n v="2513417.4"/>
    <n v="2.98"/>
    <n v="8.1999999999999993"/>
    <n v="928379.39999999991"/>
    <x v="0"/>
  </r>
  <r>
    <n v="2016"/>
    <s v="BIT"/>
    <s v="Coal"/>
    <n v="74940"/>
    <n v="22.46"/>
    <n v="1683152.4000000001"/>
    <n v="2.7"/>
    <n v="8.4"/>
    <n v="629496"/>
    <x v="0"/>
  </r>
  <r>
    <n v="2016"/>
    <s v="BIT"/>
    <s v="Coal"/>
    <n v="52751"/>
    <n v="23.1"/>
    <n v="1218548.1000000001"/>
    <n v="1.4"/>
    <n v="6.7"/>
    <n v="353431.7"/>
    <x v="0"/>
  </r>
  <r>
    <n v="2016"/>
    <s v="BIT"/>
    <s v="Coal"/>
    <n v="79139"/>
    <n v="23.31"/>
    <n v="1844730.0899999999"/>
    <n v="3.19"/>
    <n v="7.7"/>
    <n v="609370.30000000005"/>
    <x v="0"/>
  </r>
  <r>
    <n v="2016"/>
    <s v="BIT"/>
    <s v="Coal"/>
    <n v="35698"/>
    <n v="23.04"/>
    <n v="822481.91999999993"/>
    <n v="3.29"/>
    <n v="7.6"/>
    <n v="271304.8"/>
    <x v="0"/>
  </r>
  <r>
    <n v="2016"/>
    <s v="BIT"/>
    <s v="Coal"/>
    <n v="61245"/>
    <n v="22.2"/>
    <n v="1359639"/>
    <n v="2.39"/>
    <n v="7.9"/>
    <n v="483835.5"/>
    <x v="0"/>
  </r>
  <r>
    <n v="2016"/>
    <s v="BIT"/>
    <s v="Coal"/>
    <n v="93370"/>
    <n v="22.55"/>
    <n v="2105493.5"/>
    <n v="2.85"/>
    <n v="9.5"/>
    <n v="887015"/>
    <x v="0"/>
  </r>
  <r>
    <n v="2016"/>
    <s v="BIT"/>
    <s v="Coal"/>
    <n v="38942"/>
    <n v="22.925999999999998"/>
    <n v="892784.2919999999"/>
    <n v="3.31"/>
    <n v="7.6"/>
    <n v="295959.2"/>
    <x v="0"/>
  </r>
  <r>
    <n v="2016"/>
    <s v="BIT"/>
    <s v="Coal"/>
    <n v="13469"/>
    <n v="23.67"/>
    <n v="318811.23000000004"/>
    <n v="2.91"/>
    <n v="8.1999999999999993"/>
    <n v="110445.79999999999"/>
    <x v="0"/>
  </r>
  <r>
    <n v="2016"/>
    <s v="SUB"/>
    <s v="Coal"/>
    <n v="63343"/>
    <n v="17.776"/>
    <n v="1125985.1680000001"/>
    <n v="0.31"/>
    <n v="4.7"/>
    <n v="297712.10000000003"/>
    <x v="0"/>
  </r>
  <r>
    <n v="2016"/>
    <s v="SUB"/>
    <s v="Coal"/>
    <n v="7232"/>
    <n v="17.716000000000001"/>
    <n v="128122.11200000001"/>
    <n v="0.19"/>
    <n v="4.4000000000000004"/>
    <n v="31820.800000000003"/>
    <x v="0"/>
  </r>
  <r>
    <n v="2016"/>
    <s v="BIT"/>
    <s v="Coal"/>
    <n v="11807"/>
    <n v="22.936"/>
    <n v="270805.35200000001"/>
    <n v="3.37"/>
    <n v="8"/>
    <n v="94456"/>
    <x v="0"/>
  </r>
  <r>
    <n v="2016"/>
    <s v="BIT"/>
    <s v="Coal"/>
    <n v="151179"/>
    <n v="22.248000000000001"/>
    <n v="3363430.392"/>
    <n v="3.15"/>
    <n v="9.1999999999999993"/>
    <n v="1390846.7999999998"/>
    <x v="0"/>
  </r>
  <r>
    <n v="2016"/>
    <s v="BIT"/>
    <s v="Coal"/>
    <n v="11607"/>
    <n v="22.616"/>
    <n v="262503.91200000001"/>
    <n v="2.85"/>
    <n v="8.8000000000000007"/>
    <n v="102141.6"/>
    <x v="0"/>
  </r>
  <r>
    <n v="2016"/>
    <s v="BIT"/>
    <s v="Coal"/>
    <n v="16385"/>
    <n v="24.026"/>
    <n v="393666.01"/>
    <n v="0.78"/>
    <n v="13.9"/>
    <n v="227751.5"/>
    <x v="0"/>
  </r>
  <r>
    <n v="2016"/>
    <s v="BIT"/>
    <s v="Coal"/>
    <n v="12887"/>
    <n v="22.271999999999998"/>
    <n v="287019.26399999997"/>
    <n v="0.89"/>
    <n v="15.4"/>
    <n v="198459.80000000002"/>
    <x v="0"/>
  </r>
  <r>
    <n v="2016"/>
    <s v="BIT"/>
    <s v="Coal"/>
    <n v="8209"/>
    <n v="24.564"/>
    <n v="201645.87599999999"/>
    <n v="0.56999999999999995"/>
    <n v="12.4"/>
    <n v="101791.6"/>
    <x v="0"/>
  </r>
  <r>
    <n v="2016"/>
    <s v="BIT"/>
    <s v="Coal"/>
    <n v="6028"/>
    <n v="24.036000000000001"/>
    <n v="144889.008"/>
    <n v="0.76"/>
    <n v="11.8"/>
    <n v="71130.400000000009"/>
    <x v="0"/>
  </r>
  <r>
    <n v="2016"/>
    <s v="BIT"/>
    <s v="Coal"/>
    <n v="6341"/>
    <n v="23.994"/>
    <n v="152145.954"/>
    <n v="0.69"/>
    <n v="13.3"/>
    <n v="84335.3"/>
    <x v="0"/>
  </r>
  <r>
    <n v="2016"/>
    <s v="BIT"/>
    <s v="Coal"/>
    <n v="8208"/>
    <n v="23.135999999999999"/>
    <n v="189900.288"/>
    <n v="0.54"/>
    <n v="16.8"/>
    <n v="137894.39999999999"/>
    <x v="0"/>
  </r>
  <r>
    <n v="2016"/>
    <s v="BIT"/>
    <s v="Coal"/>
    <n v="74444"/>
    <n v="23.172000000000001"/>
    <n v="1725016.368"/>
    <n v="3.43"/>
    <n v="7.8"/>
    <n v="580663.19999999995"/>
    <x v="0"/>
  </r>
  <r>
    <n v="2016"/>
    <s v="SUB"/>
    <s v="Coal"/>
    <n v="14664"/>
    <n v="17.48"/>
    <n v="256326.72"/>
    <n v="0.19"/>
    <n v="4.4000000000000004"/>
    <n v="64521.600000000006"/>
    <x v="0"/>
  </r>
  <r>
    <n v="2016"/>
    <s v="SUB"/>
    <s v="Coal"/>
    <n v="14826"/>
    <n v="17.512"/>
    <n v="259632.91200000001"/>
    <n v="0.19"/>
    <n v="4.4000000000000004"/>
    <n v="65234.400000000009"/>
    <x v="0"/>
  </r>
  <r>
    <n v="2016"/>
    <s v="SUB"/>
    <s v="Coal"/>
    <n v="16481"/>
    <n v="17.501999999999999"/>
    <n v="288450.462"/>
    <n v="0.26"/>
    <n v="6.3"/>
    <n v="103830.3"/>
    <x v="0"/>
  </r>
  <r>
    <n v="2016"/>
    <s v="SUB"/>
    <s v="Coal"/>
    <n v="32541"/>
    <n v="17.72"/>
    <n v="576626.52"/>
    <n v="0.24"/>
    <n v="5.7"/>
    <n v="185483.7"/>
    <x v="0"/>
  </r>
  <r>
    <n v="2016"/>
    <s v="SUB"/>
    <s v="Coal"/>
    <n v="48636"/>
    <n v="17.943999999999999"/>
    <n v="872724.38399999996"/>
    <n v="0.26"/>
    <n v="4.5999999999999996"/>
    <n v="223725.59999999998"/>
    <x v="0"/>
  </r>
  <r>
    <n v="2016"/>
    <s v="SUB"/>
    <s v="Coal"/>
    <n v="31739"/>
    <n v="16.713999999999999"/>
    <n v="530485.64599999995"/>
    <n v="0.35"/>
    <n v="6.1"/>
    <n v="193607.9"/>
    <x v="0"/>
  </r>
  <r>
    <n v="2016"/>
    <s v="SUB"/>
    <s v="Coal"/>
    <n v="32162"/>
    <n v="17.033999999999999"/>
    <n v="547847.50799999991"/>
    <n v="0.23"/>
    <n v="4.2"/>
    <n v="135080.4"/>
    <x v="0"/>
  </r>
  <r>
    <n v="2016"/>
    <s v="SUB"/>
    <s v="Coal"/>
    <n v="64698"/>
    <n v="17.643000000000001"/>
    <n v="1141466.814"/>
    <n v="0.2"/>
    <n v="4.2"/>
    <n v="271731.60000000003"/>
    <x v="0"/>
  </r>
  <r>
    <n v="2016"/>
    <s v="SUB"/>
    <s v="Coal"/>
    <n v="80934"/>
    <n v="17.576000000000001"/>
    <n v="1422495.9839999999"/>
    <n v="0.21"/>
    <n v="4.5"/>
    <n v="364203"/>
    <x v="0"/>
  </r>
  <r>
    <n v="2016"/>
    <s v="SUB"/>
    <s v="Coal"/>
    <n v="48195"/>
    <n v="18.004999999999999"/>
    <n v="867750.97499999998"/>
    <n v="0.24"/>
    <n v="4.5999999999999996"/>
    <n v="221696.99999999997"/>
    <x v="0"/>
  </r>
  <r>
    <n v="2016"/>
    <s v="SUB"/>
    <s v="Coal"/>
    <n v="16265"/>
    <n v="17.797999999999998"/>
    <n v="289484.46999999997"/>
    <n v="0.21"/>
    <n v="5.3"/>
    <n v="86204.5"/>
    <x v="0"/>
  </r>
  <r>
    <n v="2016"/>
    <s v="SUB"/>
    <s v="Coal"/>
    <n v="17297"/>
    <n v="17.03"/>
    <n v="294567.91000000003"/>
    <n v="0.21"/>
    <n v="4.5"/>
    <n v="77836.5"/>
    <x v="0"/>
  </r>
  <r>
    <n v="2016"/>
    <s v="SUB"/>
    <s v="Coal"/>
    <n v="14064"/>
    <n v="17.448"/>
    <n v="245388.67199999999"/>
    <n v="0.21"/>
    <n v="4.7"/>
    <n v="66100.800000000003"/>
    <x v="0"/>
  </r>
  <r>
    <n v="2016"/>
    <s v="SUB"/>
    <s v="Coal"/>
    <n v="14064"/>
    <n v="17.634"/>
    <n v="248004.576"/>
    <n v="0.24"/>
    <n v="6.2"/>
    <n v="87196.800000000003"/>
    <x v="0"/>
  </r>
  <r>
    <n v="2016"/>
    <s v="SUB"/>
    <s v="Coal"/>
    <n v="13907"/>
    <n v="17.684000000000001"/>
    <n v="245931.38800000001"/>
    <n v="0.28000000000000003"/>
    <n v="4.7"/>
    <n v="65362.9"/>
    <x v="0"/>
  </r>
  <r>
    <n v="2016"/>
    <s v="SUB"/>
    <s v="Coal"/>
    <n v="13833"/>
    <n v="17.071999999999999"/>
    <n v="236156.976"/>
    <n v="0.26"/>
    <n v="5"/>
    <n v="69165"/>
    <x v="0"/>
  </r>
  <r>
    <n v="2016"/>
    <s v="SUB"/>
    <s v="Coal"/>
    <n v="58128"/>
    <n v="16.978000000000002"/>
    <n v="986897.18400000012"/>
    <n v="0.23"/>
    <n v="4.8"/>
    <n v="279014.39999999997"/>
    <x v="0"/>
  </r>
  <r>
    <n v="2016"/>
    <s v="BIT"/>
    <s v="Coal"/>
    <n v="15017"/>
    <n v="21.82"/>
    <n v="327670.94"/>
    <n v="3.02"/>
    <n v="13.1"/>
    <n v="196722.69999999998"/>
    <x v="0"/>
  </r>
  <r>
    <n v="2016"/>
    <s v="SUB"/>
    <s v="Coal"/>
    <n v="16155"/>
    <n v="17.829999999999998"/>
    <n v="288043.64999999997"/>
    <n v="0.24"/>
    <n v="5.4"/>
    <n v="87237"/>
    <x v="0"/>
  </r>
  <r>
    <n v="2016"/>
    <s v="SUB"/>
    <s v="Coal"/>
    <n v="48389"/>
    <n v="17.7"/>
    <n v="856485.29999999993"/>
    <n v="0.26"/>
    <n v="5.7"/>
    <n v="275817.3"/>
    <x v="0"/>
  </r>
  <r>
    <n v="2016"/>
    <s v="SUB"/>
    <s v="Coal"/>
    <n v="15930"/>
    <n v="16.59"/>
    <n v="264278.7"/>
    <n v="0.33"/>
    <n v="6.1"/>
    <n v="97173"/>
    <x v="0"/>
  </r>
  <r>
    <n v="2016"/>
    <s v="SUB"/>
    <s v="Coal"/>
    <n v="16036"/>
    <n v="17.54"/>
    <n v="281271.44"/>
    <n v="0.2"/>
    <n v="4.5"/>
    <n v="72162"/>
    <x v="0"/>
  </r>
  <r>
    <n v="2016"/>
    <s v="SUB"/>
    <s v="Coal"/>
    <n v="32448"/>
    <n v="17.45"/>
    <n v="566217.6"/>
    <n v="0.22"/>
    <n v="4.3"/>
    <n v="139526.39999999999"/>
    <x v="0"/>
  </r>
  <r>
    <n v="2016"/>
    <s v="SUB"/>
    <s v="Coal"/>
    <n v="32514"/>
    <n v="16.829999999999998"/>
    <n v="547210.62"/>
    <n v="0.31"/>
    <n v="6"/>
    <n v="195084"/>
    <x v="0"/>
  </r>
  <r>
    <n v="2016"/>
    <s v="SUB"/>
    <s v="Coal"/>
    <n v="47564"/>
    <n v="17.649999999999999"/>
    <n v="839504.6"/>
    <n v="0.35"/>
    <n v="5.4"/>
    <n v="256845.6"/>
    <x v="0"/>
  </r>
  <r>
    <n v="2016"/>
    <s v="SUB"/>
    <s v="Coal"/>
    <n v="64874"/>
    <n v="17.149999999999999"/>
    <n v="1112589.0999999999"/>
    <n v="0.23"/>
    <n v="4.2"/>
    <n v="272470.8"/>
    <x v="0"/>
  </r>
  <r>
    <n v="2016"/>
    <s v="SUB"/>
    <s v="Coal"/>
    <n v="81112"/>
    <n v="17.190000000000001"/>
    <n v="1394315.28"/>
    <n v="0.24"/>
    <n v="4.2"/>
    <n v="340670.4"/>
    <x v="0"/>
  </r>
  <r>
    <n v="2016"/>
    <s v="SUB"/>
    <s v="Coal"/>
    <n v="16006"/>
    <n v="17.55"/>
    <n v="280905.3"/>
    <n v="0.31"/>
    <n v="4.9000000000000004"/>
    <n v="78429.400000000009"/>
    <x v="0"/>
  </r>
  <r>
    <n v="2016"/>
    <s v="SUB"/>
    <s v="Coal"/>
    <n v="167150"/>
    <n v="17.768000000000001"/>
    <n v="2969921.2"/>
    <n v="0.28000000000000003"/>
    <n v="5.3"/>
    <n v="885895"/>
    <x v="0"/>
  </r>
  <r>
    <n v="2016"/>
    <s v="SUB"/>
    <s v="Coal"/>
    <n v="7049"/>
    <n v="17.844000000000001"/>
    <n v="125782.35600000001"/>
    <n v="0.3"/>
    <n v="5.2"/>
    <n v="36654.800000000003"/>
    <x v="0"/>
  </r>
  <r>
    <n v="2016"/>
    <s v="BIT"/>
    <s v="Coal"/>
    <n v="33765"/>
    <n v="23.004000000000001"/>
    <n v="776730.06"/>
    <n v="3.39"/>
    <n v="7.5"/>
    <n v="253237.5"/>
    <x v="0"/>
  </r>
  <r>
    <n v="2016"/>
    <s v="BIT"/>
    <s v="Coal"/>
    <n v="44840"/>
    <n v="22.42"/>
    <n v="1005312.8"/>
    <n v="3.05"/>
    <n v="8.1"/>
    <n v="363204"/>
    <x v="0"/>
  </r>
  <r>
    <n v="2016"/>
    <s v="BIT"/>
    <s v="Coal"/>
    <n v="65880"/>
    <n v="22.922000000000001"/>
    <n v="1510101.36"/>
    <n v="2.94"/>
    <n v="8.3000000000000007"/>
    <n v="546804"/>
    <x v="0"/>
  </r>
  <r>
    <n v="2016"/>
    <s v="BIT"/>
    <s v="Coal"/>
    <n v="47880"/>
    <n v="22.396999999999998"/>
    <n v="1072368.3599999999"/>
    <n v="3.11"/>
    <n v="11.1"/>
    <n v="531468"/>
    <x v="0"/>
  </r>
  <r>
    <n v="2016"/>
    <s v="BIT"/>
    <s v="Coal"/>
    <n v="6299"/>
    <n v="22.946000000000002"/>
    <n v="144536.85400000002"/>
    <n v="2.94"/>
    <n v="8.1999999999999993"/>
    <n v="51651.799999999996"/>
    <x v="0"/>
  </r>
  <r>
    <n v="2016"/>
    <s v="BIT"/>
    <s v="Coal"/>
    <n v="16551"/>
    <n v="25.54"/>
    <n v="422712.54"/>
    <n v="3.33"/>
    <n v="7.9"/>
    <n v="130752.90000000001"/>
    <x v="0"/>
  </r>
  <r>
    <n v="2016"/>
    <s v="BIT"/>
    <s v="Coal"/>
    <n v="11832"/>
    <n v="22.036000000000001"/>
    <n v="260729.95200000002"/>
    <n v="3.01"/>
    <n v="8.8000000000000007"/>
    <n v="104121.60000000001"/>
    <x v="0"/>
  </r>
  <r>
    <n v="2016"/>
    <s v="BIT"/>
    <s v="Coal"/>
    <n v="9546"/>
    <n v="22.306999999999999"/>
    <n v="212942.62199999997"/>
    <n v="3.2"/>
    <n v="10.9"/>
    <n v="104051.40000000001"/>
    <x v="0"/>
  </r>
  <r>
    <n v="2016"/>
    <s v="BIT"/>
    <s v="Coal"/>
    <n v="6400"/>
    <n v="22.53"/>
    <n v="144192"/>
    <n v="3.13"/>
    <n v="11"/>
    <n v="70400"/>
    <x v="0"/>
  </r>
  <r>
    <n v="2016"/>
    <s v="BIT"/>
    <s v="Coal"/>
    <n v="49366"/>
    <n v="22.247"/>
    <n v="1098245.402"/>
    <n v="3.2"/>
    <n v="11.1"/>
    <n v="547962.6"/>
    <x v="0"/>
  </r>
  <r>
    <n v="2016"/>
    <s v="BIT"/>
    <s v="Coal"/>
    <n v="97686"/>
    <n v="22.667999999999999"/>
    <n v="2214346.2480000001"/>
    <n v="2.63"/>
    <n v="8.5"/>
    <n v="830331"/>
    <x v="0"/>
  </r>
  <r>
    <n v="2016"/>
    <s v="BIT"/>
    <s v="Coal"/>
    <n v="3193"/>
    <n v="19.972000000000001"/>
    <n v="63770.596000000005"/>
    <n v="0.46"/>
    <n v="26.5"/>
    <n v="84614.5"/>
    <x v="0"/>
  </r>
  <r>
    <n v="2016"/>
    <s v="BIT"/>
    <s v="Coal"/>
    <n v="3101"/>
    <n v="19.100999999999999"/>
    <n v="59232.200999999994"/>
    <n v="0.73"/>
    <n v="25.9"/>
    <n v="80315.899999999994"/>
    <x v="0"/>
  </r>
  <r>
    <n v="2016"/>
    <s v="BIT"/>
    <s v="Coal"/>
    <n v="111881"/>
    <n v="25.486999999999998"/>
    <n v="2851511.0469999998"/>
    <n v="3.1"/>
    <n v="8.9"/>
    <n v="995740.9"/>
    <x v="0"/>
  </r>
  <r>
    <n v="2016"/>
    <s v="BIT"/>
    <s v="Coal"/>
    <n v="88771"/>
    <n v="25.518000000000001"/>
    <n v="2265258.378"/>
    <n v="3.04"/>
    <n v="8.8000000000000007"/>
    <n v="781184.8"/>
    <x v="0"/>
  </r>
  <r>
    <n v="2016"/>
    <s v="BIT"/>
    <s v="Coal"/>
    <n v="4858"/>
    <n v="22.843"/>
    <n v="110971.29399999999"/>
    <n v="2.92"/>
    <n v="8.3000000000000007"/>
    <n v="40321.4"/>
    <x v="0"/>
  </r>
  <r>
    <n v="2016"/>
    <s v="BIT"/>
    <s v="Coal"/>
    <n v="55956"/>
    <n v="22.832999999999998"/>
    <n v="1277643.348"/>
    <n v="2.89"/>
    <n v="8.1"/>
    <n v="453243.6"/>
    <x v="0"/>
  </r>
  <r>
    <n v="2016"/>
    <s v="BIT"/>
    <s v="Coal"/>
    <n v="89120"/>
    <n v="24.190999999999999"/>
    <n v="2155901.92"/>
    <n v="3.65"/>
    <n v="9.6999999999999993"/>
    <n v="864463.99999999988"/>
    <x v="0"/>
  </r>
  <r>
    <n v="2016"/>
    <s v="BIT"/>
    <s v="Coal"/>
    <n v="59345"/>
    <n v="22.032"/>
    <n v="1307489.04"/>
    <n v="3"/>
    <n v="11"/>
    <n v="652795"/>
    <x v="0"/>
  </r>
  <r>
    <n v="2016"/>
    <s v="BIT"/>
    <s v="Coal"/>
    <n v="11235"/>
    <n v="22.718"/>
    <n v="255236.73"/>
    <n v="3.04"/>
    <n v="8.5"/>
    <n v="95497.5"/>
    <x v="0"/>
  </r>
  <r>
    <n v="2016"/>
    <s v="BIT"/>
    <s v="Coal"/>
    <n v="1616"/>
    <n v="22.731999999999999"/>
    <n v="36734.911999999997"/>
    <n v="3.12"/>
    <n v="10.6"/>
    <n v="17129.599999999999"/>
    <x v="0"/>
  </r>
  <r>
    <n v="2016"/>
    <s v="BIT"/>
    <s v="Coal"/>
    <n v="15951"/>
    <n v="21.959"/>
    <n v="350268.00900000002"/>
    <n v="3.28"/>
    <n v="10.6"/>
    <n v="169080.6"/>
    <x v="0"/>
  </r>
  <r>
    <n v="2016"/>
    <s v="BIT"/>
    <s v="Coal"/>
    <n v="19912"/>
    <n v="22.152999999999999"/>
    <n v="441110.53599999996"/>
    <n v="2.94"/>
    <n v="10.3"/>
    <n v="205093.6"/>
    <x v="0"/>
  </r>
  <r>
    <n v="2016"/>
    <s v="BIT"/>
    <s v="Coal"/>
    <n v="19961"/>
    <n v="22.8"/>
    <n v="455110.8"/>
    <n v="3.02"/>
    <n v="9.3000000000000007"/>
    <n v="185637.30000000002"/>
    <x v="0"/>
  </r>
  <r>
    <n v="2016"/>
    <s v="BIT"/>
    <s v="Coal"/>
    <n v="4031"/>
    <n v="23.481999999999999"/>
    <n v="94655.941999999995"/>
    <n v="2.82"/>
    <n v="8.1"/>
    <n v="32651.1"/>
    <x v="0"/>
  </r>
  <r>
    <n v="2016"/>
    <s v="BIT"/>
    <s v="Coal"/>
    <n v="19303"/>
    <n v="22.277999999999999"/>
    <n v="430032.234"/>
    <n v="3.09"/>
    <n v="8.6999999999999993"/>
    <n v="167936.09999999998"/>
    <x v="0"/>
  </r>
  <r>
    <n v="2016"/>
    <s v="BIT"/>
    <s v="Coal"/>
    <n v="34823"/>
    <n v="23.484000000000002"/>
    <n v="817783.33200000005"/>
    <n v="2.72"/>
    <n v="8.8000000000000007"/>
    <n v="306442.40000000002"/>
    <x v="0"/>
  </r>
  <r>
    <n v="2016"/>
    <s v="BIT"/>
    <s v="Coal"/>
    <n v="28116"/>
    <n v="22.378"/>
    <n v="629179.848"/>
    <n v="2.7"/>
    <n v="9.1999999999999993"/>
    <n v="258667.19999999998"/>
    <x v="0"/>
  </r>
  <r>
    <n v="2016"/>
    <s v="BIT"/>
    <s v="Coal"/>
    <n v="19939"/>
    <n v="23.227"/>
    <n v="463123.15299999999"/>
    <n v="3.07"/>
    <n v="9"/>
    <n v="179451"/>
    <x v="0"/>
  </r>
  <r>
    <n v="2016"/>
    <s v="BIT"/>
    <s v="Coal"/>
    <n v="37165"/>
    <n v="25.236000000000001"/>
    <n v="937895.94000000006"/>
    <n v="3.19"/>
    <n v="7"/>
    <n v="260155"/>
    <x v="0"/>
  </r>
  <r>
    <n v="2016"/>
    <s v="BIT"/>
    <s v="Coal"/>
    <n v="11500"/>
    <n v="23.442"/>
    <n v="269583"/>
    <n v="2.64"/>
    <n v="8.1999999999999993"/>
    <n v="94299.999999999985"/>
    <x v="0"/>
  </r>
  <r>
    <n v="2016"/>
    <s v="BIT"/>
    <s v="Coal"/>
    <n v="5528"/>
    <n v="23.68"/>
    <n v="130903.03999999999"/>
    <n v="2.85"/>
    <n v="8.1"/>
    <n v="44776.799999999996"/>
    <x v="0"/>
  </r>
  <r>
    <n v="2016"/>
    <s v="BIT"/>
    <s v="Coal"/>
    <n v="132507"/>
    <n v="23.382000000000001"/>
    <n v="3098278.6740000001"/>
    <n v="2.65"/>
    <n v="8.1"/>
    <n v="1073306.7"/>
    <x v="0"/>
  </r>
  <r>
    <n v="2016"/>
    <s v="BIT"/>
    <s v="Coal"/>
    <n v="133887"/>
    <n v="23.584"/>
    <n v="3157591.0079999999"/>
    <n v="2.87"/>
    <n v="8.1999999999999993"/>
    <n v="1097873.3999999999"/>
    <x v="0"/>
  </r>
  <r>
    <n v="2016"/>
    <s v="BIT"/>
    <s v="Coal"/>
    <n v="13709"/>
    <n v="23.437999999999999"/>
    <n v="321311.54199999996"/>
    <n v="2.7"/>
    <n v="8"/>
    <n v="109672"/>
    <x v="0"/>
  </r>
  <r>
    <n v="2016"/>
    <s v="SUB"/>
    <s v="Coal"/>
    <n v="14646"/>
    <n v="17.556000000000001"/>
    <n v="257125.17600000001"/>
    <n v="0.41"/>
    <n v="5.3"/>
    <n v="77623.8"/>
    <x v="0"/>
  </r>
  <r>
    <n v="2016"/>
    <s v="SUB"/>
    <s v="Coal"/>
    <n v="15636"/>
    <n v="17.916"/>
    <n v="280134.576"/>
    <n v="0.22"/>
    <n v="4.9000000000000004"/>
    <n v="76616.400000000009"/>
    <x v="0"/>
  </r>
  <r>
    <n v="2016"/>
    <s v="SUB"/>
    <s v="Coal"/>
    <n v="79569"/>
    <n v="17.917999999999999"/>
    <n v="1425717.3419999999"/>
    <n v="0.23"/>
    <n v="4.8"/>
    <n v="381931.2"/>
    <x v="0"/>
  </r>
  <r>
    <n v="2016"/>
    <s v="SUB"/>
    <s v="Coal"/>
    <n v="62936"/>
    <n v="17.606000000000002"/>
    <n v="1108051.216"/>
    <n v="0.34"/>
    <n v="5.3"/>
    <n v="333560.8"/>
    <x v="0"/>
  </r>
  <r>
    <n v="2016"/>
    <s v="BIT"/>
    <s v="Coal"/>
    <n v="25048"/>
    <n v="24.23"/>
    <n v="606913.04"/>
    <n v="3.47"/>
    <n v="9.4"/>
    <n v="235451.2"/>
    <x v="0"/>
  </r>
  <r>
    <n v="2016"/>
    <s v="BIT"/>
    <s v="Coal"/>
    <n v="26473"/>
    <n v="24.23"/>
    <n v="641440.79"/>
    <n v="5.56"/>
    <n v="9.4"/>
    <n v="248846.2"/>
    <x v="0"/>
  </r>
  <r>
    <n v="2016"/>
    <s v="BIT"/>
    <s v="Coal"/>
    <n v="18493"/>
    <n v="24.76"/>
    <n v="457886.68000000005"/>
    <n v="1.73"/>
    <n v="12.1"/>
    <n v="223765.3"/>
    <x v="0"/>
  </r>
  <r>
    <n v="2016"/>
    <s v="SUB"/>
    <s v="Coal"/>
    <n v="60244"/>
    <n v="16.71"/>
    <n v="1006677.2400000001"/>
    <n v="0.28999999999999998"/>
    <n v="6.2"/>
    <n v="373512.8"/>
    <x v="0"/>
  </r>
  <r>
    <n v="2016"/>
    <s v="SUB"/>
    <s v="Coal"/>
    <n v="45480"/>
    <n v="17.82"/>
    <n v="810453.6"/>
    <n v="0.26"/>
    <n v="5.3"/>
    <n v="241044"/>
    <x v="0"/>
  </r>
  <r>
    <n v="2016"/>
    <s v="SUB"/>
    <s v="Coal"/>
    <n v="45027"/>
    <n v="16.78"/>
    <n v="755553.06"/>
    <n v="0.3"/>
    <n v="5.7"/>
    <n v="256653.9"/>
    <x v="0"/>
  </r>
  <r>
    <n v="2016"/>
    <s v="SUB"/>
    <s v="Coal"/>
    <n v="30465"/>
    <n v="17.97"/>
    <n v="547456.04999999993"/>
    <n v="0.23"/>
    <n v="4.5999999999999996"/>
    <n v="140139"/>
    <x v="0"/>
  </r>
  <r>
    <n v="2016"/>
    <s v="SUB"/>
    <s v="Coal"/>
    <n v="15096"/>
    <n v="17.22"/>
    <n v="259953.12"/>
    <n v="0.25"/>
    <n v="3.9"/>
    <n v="58874.400000000001"/>
    <x v="0"/>
  </r>
  <r>
    <n v="2016"/>
    <s v="BIT"/>
    <s v="Coal"/>
    <n v="11529"/>
    <n v="25.5"/>
    <n v="293989.5"/>
    <n v="0.8"/>
    <n v="11.2"/>
    <n v="129124.79999999999"/>
    <x v="0"/>
  </r>
  <r>
    <n v="2016"/>
    <s v="SUB"/>
    <s v="Coal"/>
    <n v="31166"/>
    <n v="17.600000000000001"/>
    <n v="548521.60000000009"/>
    <n v="0.2"/>
    <n v="4.5999999999999996"/>
    <n v="143363.59999999998"/>
    <x v="0"/>
  </r>
  <r>
    <n v="2016"/>
    <s v="BIT"/>
    <s v="Coal"/>
    <n v="13565"/>
    <n v="22.207999999999998"/>
    <n v="301251.51999999996"/>
    <n v="0.48"/>
    <n v="11.5"/>
    <n v="155997.5"/>
    <x v="0"/>
  </r>
  <r>
    <n v="2016"/>
    <s v="BIT"/>
    <s v="Coal"/>
    <n v="31704"/>
    <n v="24.231999999999999"/>
    <n v="768251.32799999998"/>
    <n v="0.4"/>
    <n v="5.5"/>
    <n v="174372"/>
    <x v="0"/>
  </r>
  <r>
    <n v="2016"/>
    <s v="BIT"/>
    <s v="Coal"/>
    <n v="9473"/>
    <n v="26.18"/>
    <n v="248003.13999999998"/>
    <n v="3.02"/>
    <n v="8.1999999999999993"/>
    <n v="77678.599999999991"/>
    <x v="0"/>
  </r>
  <r>
    <n v="2016"/>
    <s v="BIT"/>
    <s v="Coal"/>
    <n v="75204"/>
    <n v="25.91"/>
    <n v="1948535.64"/>
    <n v="2.44"/>
    <n v="7.7"/>
    <n v="579070.80000000005"/>
    <x v="0"/>
  </r>
  <r>
    <n v="2016"/>
    <s v="BIT"/>
    <s v="Coal"/>
    <n v="15363"/>
    <n v="26.13"/>
    <n v="401435.19"/>
    <n v="3.06"/>
    <n v="8.4"/>
    <n v="129049.20000000001"/>
    <x v="0"/>
  </r>
  <r>
    <n v="2016"/>
    <s v="BIT"/>
    <s v="Coal"/>
    <n v="9253"/>
    <n v="25.56"/>
    <n v="236506.68"/>
    <n v="2.83"/>
    <n v="7.9"/>
    <n v="73098.7"/>
    <x v="0"/>
  </r>
  <r>
    <n v="2016"/>
    <s v="BIT"/>
    <s v="Coal"/>
    <n v="21255"/>
    <n v="25.95"/>
    <n v="551567.25"/>
    <n v="3.04"/>
    <n v="8.5"/>
    <n v="180667.5"/>
    <x v="0"/>
  </r>
  <r>
    <n v="2016"/>
    <s v="BIT"/>
    <s v="Coal"/>
    <n v="7226"/>
    <n v="26.03"/>
    <n v="188092.78"/>
    <n v="3.07"/>
    <n v="9"/>
    <n v="65034"/>
    <x v="0"/>
  </r>
  <r>
    <n v="2016"/>
    <s v="BIT"/>
    <s v="Coal"/>
    <n v="130921"/>
    <n v="25.88"/>
    <n v="3388235.48"/>
    <n v="2.41"/>
    <n v="7.6"/>
    <n v="994999.6"/>
    <x v="0"/>
  </r>
  <r>
    <n v="2016"/>
    <s v="BIT"/>
    <s v="Coal"/>
    <n v="9096"/>
    <n v="25.29"/>
    <n v="230037.84"/>
    <n v="2.5"/>
    <n v="7.1"/>
    <n v="64581.599999999999"/>
    <x v="0"/>
  </r>
  <r>
    <n v="2016"/>
    <s v="SUB"/>
    <s v="Coal"/>
    <n v="15881"/>
    <n v="17.815999999999999"/>
    <n v="282935.89600000001"/>
    <n v="0.28000000000000003"/>
    <n v="4.9000000000000004"/>
    <n v="77816.900000000009"/>
    <x v="0"/>
  </r>
  <r>
    <n v="2016"/>
    <s v="BIT"/>
    <s v="Coal"/>
    <n v="11888"/>
    <n v="26.245999999999999"/>
    <n v="312012.44799999997"/>
    <n v="0.9"/>
    <n v="8"/>
    <n v="95104"/>
    <x v="0"/>
  </r>
  <r>
    <n v="2016"/>
    <s v="SUB"/>
    <s v="Coal"/>
    <n v="58023"/>
    <n v="18.350999999999999"/>
    <n v="1064780.0729999999"/>
    <n v="0.28999999999999998"/>
    <n v="4.7"/>
    <n v="272708.10000000003"/>
    <x v="0"/>
  </r>
  <r>
    <n v="2016"/>
    <s v="SUB"/>
    <s v="Coal"/>
    <n v="47642"/>
    <n v="17.875"/>
    <n v="851600.75"/>
    <n v="0.33"/>
    <n v="5"/>
    <n v="238210"/>
    <x v="0"/>
  </r>
  <r>
    <n v="2016"/>
    <s v="SUB"/>
    <s v="Coal"/>
    <n v="63623"/>
    <n v="17.814"/>
    <n v="1133380.122"/>
    <n v="0.24"/>
    <n v="5.4"/>
    <n v="343564.2"/>
    <x v="0"/>
  </r>
  <r>
    <n v="2016"/>
    <s v="SUB"/>
    <s v="Coal"/>
    <n v="15861"/>
    <n v="17.914000000000001"/>
    <n v="284133.95400000003"/>
    <n v="0.25"/>
    <n v="5"/>
    <n v="79305"/>
    <x v="0"/>
  </r>
  <r>
    <n v="2016"/>
    <s v="SUB"/>
    <s v="Coal"/>
    <n v="15869"/>
    <n v="17.899999999999999"/>
    <n v="284055.09999999998"/>
    <n v="0.19"/>
    <n v="4.5999999999999996"/>
    <n v="72997.399999999994"/>
    <x v="0"/>
  </r>
  <r>
    <n v="2016"/>
    <s v="SUB"/>
    <s v="Coal"/>
    <n v="31607"/>
    <n v="17.859000000000002"/>
    <n v="564469.41300000006"/>
    <n v="0.27"/>
    <n v="5.3"/>
    <n v="167517.1"/>
    <x v="0"/>
  </r>
  <r>
    <n v="2016"/>
    <s v="SUB"/>
    <s v="Coal"/>
    <n v="95365"/>
    <n v="17.759"/>
    <n v="1693587.0349999999"/>
    <n v="0.19"/>
    <n v="4.3"/>
    <n v="410069.5"/>
    <x v="0"/>
  </r>
  <r>
    <n v="2016"/>
    <s v="SUB"/>
    <s v="Coal"/>
    <n v="63592"/>
    <n v="17.97"/>
    <n v="1142748.24"/>
    <n v="0.25"/>
    <n v="4.8"/>
    <n v="305241.59999999998"/>
    <x v="0"/>
  </r>
  <r>
    <n v="2016"/>
    <s v="SUB"/>
    <s v="Coal"/>
    <n v="79143"/>
    <n v="17.760999999999999"/>
    <n v="1405658.8229999999"/>
    <n v="0.23"/>
    <n v="5.3"/>
    <n v="419457.89999999997"/>
    <x v="0"/>
  </r>
  <r>
    <n v="2016"/>
    <s v="BIT"/>
    <s v="Coal"/>
    <n v="46693"/>
    <n v="25.914000000000001"/>
    <n v="1210002.402"/>
    <n v="2.2599999999999998"/>
    <n v="7.6"/>
    <n v="354866.8"/>
    <x v="0"/>
  </r>
  <r>
    <n v="2016"/>
    <s v="SUB"/>
    <s v="Coal"/>
    <n v="61598"/>
    <n v="17.666"/>
    <n v="1088190.2679999999"/>
    <n v="0.19"/>
    <n v="4.3"/>
    <n v="264871.39999999997"/>
    <x v="0"/>
  </r>
  <r>
    <n v="2016"/>
    <s v="SUB"/>
    <s v="Coal"/>
    <n v="60101"/>
    <n v="17.84"/>
    <n v="1072201.8400000001"/>
    <n v="0.23"/>
    <n v="5.4"/>
    <n v="324545.40000000002"/>
    <x v="0"/>
  </r>
  <r>
    <n v="2016"/>
    <s v="SUB"/>
    <s v="Coal"/>
    <n v="31105"/>
    <n v="17.995999999999999"/>
    <n v="559765.57999999996"/>
    <n v="0.27"/>
    <n v="4.5999999999999996"/>
    <n v="143083"/>
    <x v="0"/>
  </r>
  <r>
    <n v="2016"/>
    <s v="SUB"/>
    <s v="Coal"/>
    <n v="30232"/>
    <n v="17.896000000000001"/>
    <n v="541031.87199999997"/>
    <n v="0.22"/>
    <n v="4.8"/>
    <n v="145113.60000000001"/>
    <x v="0"/>
  </r>
  <r>
    <n v="2016"/>
    <s v="SUB"/>
    <s v="Coal"/>
    <n v="15809"/>
    <n v="17.718"/>
    <n v="280103.86200000002"/>
    <n v="0.24"/>
    <n v="5.5"/>
    <n v="86949.5"/>
    <x v="0"/>
  </r>
  <r>
    <n v="2016"/>
    <s v="SUB"/>
    <s v="Coal"/>
    <n v="14856"/>
    <n v="17.75"/>
    <n v="263694"/>
    <n v="0.26"/>
    <n v="5"/>
    <n v="74280"/>
    <x v="0"/>
  </r>
  <r>
    <n v="2016"/>
    <s v="SUB"/>
    <s v="Coal"/>
    <n v="62338"/>
    <n v="17.986000000000001"/>
    <n v="1121211.2680000002"/>
    <n v="0.26"/>
    <n v="4.7"/>
    <n v="292988.60000000003"/>
    <x v="0"/>
  </r>
  <r>
    <n v="2016"/>
    <s v="SUB"/>
    <s v="Coal"/>
    <n v="62232"/>
    <n v="17.736999999999998"/>
    <n v="1103808.9839999999"/>
    <n v="0.24"/>
    <n v="5.7"/>
    <n v="354722.4"/>
    <x v="0"/>
  </r>
  <r>
    <n v="2016"/>
    <s v="SUB"/>
    <s v="Coal"/>
    <n v="66799"/>
    <n v="17.568000000000001"/>
    <n v="1173524.8320000002"/>
    <n v="0.21"/>
    <n v="4.5"/>
    <n v="300595.5"/>
    <x v="0"/>
  </r>
  <r>
    <n v="2016"/>
    <s v="BIT"/>
    <s v="Coal"/>
    <n v="15080"/>
    <n v="25.704000000000001"/>
    <n v="387616.32"/>
    <n v="2.66"/>
    <n v="8.1"/>
    <n v="122148"/>
    <x v="0"/>
  </r>
  <r>
    <n v="2016"/>
    <s v="SUB"/>
    <s v="Coal"/>
    <n v="10558"/>
    <n v="17.512"/>
    <n v="184891.696"/>
    <n v="0.26"/>
    <n v="6.2"/>
    <n v="65459.6"/>
    <x v="0"/>
  </r>
  <r>
    <n v="2016"/>
    <s v="SUB"/>
    <s v="Coal"/>
    <n v="74527"/>
    <n v="17.893000000000001"/>
    <n v="1333511.611"/>
    <n v="0.28000000000000003"/>
    <n v="5.0999999999999996"/>
    <n v="380087.69999999995"/>
    <x v="0"/>
  </r>
  <r>
    <n v="2016"/>
    <s v="SUB"/>
    <s v="Coal"/>
    <n v="15799"/>
    <n v="17.776"/>
    <n v="280843.02399999998"/>
    <n v="0.24"/>
    <n v="5.3"/>
    <n v="83734.7"/>
    <x v="0"/>
  </r>
  <r>
    <n v="2016"/>
    <s v="BIT"/>
    <s v="Coal"/>
    <n v="31105"/>
    <n v="25.882999999999999"/>
    <n v="805090.71499999997"/>
    <n v="2.4500000000000002"/>
    <n v="7.7"/>
    <n v="239508.5"/>
    <x v="0"/>
  </r>
  <r>
    <n v="2016"/>
    <s v="SUB"/>
    <s v="Coal"/>
    <n v="13639"/>
    <n v="17.739999999999998"/>
    <n v="241955.86"/>
    <n v="0.25"/>
    <n v="5.4"/>
    <n v="73650.600000000006"/>
    <x v="0"/>
  </r>
  <r>
    <n v="2016"/>
    <s v="SUB"/>
    <s v="Coal"/>
    <n v="44816"/>
    <n v="17.788"/>
    <n v="797187.00800000003"/>
    <n v="0.24"/>
    <n v="5.4"/>
    <n v="242006.40000000002"/>
    <x v="0"/>
  </r>
  <r>
    <n v="2016"/>
    <s v="SUB"/>
    <s v="Coal"/>
    <n v="16194"/>
    <n v="17.713999999999999"/>
    <n v="286860.516"/>
    <n v="0.18"/>
    <n v="4.5999999999999996"/>
    <n v="74492.399999999994"/>
    <x v="0"/>
  </r>
  <r>
    <n v="2016"/>
    <s v="SUB"/>
    <s v="Coal"/>
    <n v="15775"/>
    <n v="17.937999999999999"/>
    <n v="282971.94999999995"/>
    <n v="0.26"/>
    <n v="4.9000000000000004"/>
    <n v="77297.5"/>
    <x v="0"/>
  </r>
  <r>
    <n v="2016"/>
    <s v="SUB"/>
    <s v="Coal"/>
    <n v="15764"/>
    <n v="17.431999999999999"/>
    <n v="274798.04799999995"/>
    <n v="0.21"/>
    <n v="4.5999999999999996"/>
    <n v="72514.399999999994"/>
    <x v="0"/>
  </r>
  <r>
    <n v="2016"/>
    <s v="BIT"/>
    <s v="Coal"/>
    <n v="38244"/>
    <n v="25.940999999999999"/>
    <n v="992087.60399999993"/>
    <n v="2.6"/>
    <n v="7.7"/>
    <n v="294478.8"/>
    <x v="0"/>
  </r>
  <r>
    <n v="2016"/>
    <s v="SUB"/>
    <s v="Coal"/>
    <n v="71583"/>
    <n v="17.344999999999999"/>
    <n v="1241607.135"/>
    <n v="0.2"/>
    <n v="4.5999999999999996"/>
    <n v="329281.8"/>
    <x v="0"/>
  </r>
  <r>
    <n v="2016"/>
    <s v="SUB"/>
    <s v="Coal"/>
    <n v="37256"/>
    <n v="17.64"/>
    <n v="657195.84"/>
    <n v="0.23"/>
    <n v="5.9"/>
    <n v="219810.40000000002"/>
    <x v="0"/>
  </r>
  <r>
    <n v="2016"/>
    <s v="SUB"/>
    <s v="Coal"/>
    <n v="88605"/>
    <n v="18.8"/>
    <n v="1665774"/>
    <n v="0.34"/>
    <n v="4.0999999999999996"/>
    <n v="363280.49999999994"/>
    <x v="0"/>
  </r>
  <r>
    <n v="2016"/>
    <s v="SUB"/>
    <s v="Coal"/>
    <n v="38265"/>
    <n v="17.853999999999999"/>
    <n v="683183.30999999994"/>
    <n v="0.27"/>
    <n v="5.2"/>
    <n v="198978"/>
    <x v="0"/>
  </r>
  <r>
    <n v="2016"/>
    <s v="SUB"/>
    <s v="Coal"/>
    <n v="14061"/>
    <n v="17.760000000000002"/>
    <n v="249723.36000000002"/>
    <n v="0.19"/>
    <n v="4.2"/>
    <n v="59056.200000000004"/>
    <x v="0"/>
  </r>
  <r>
    <n v="2016"/>
    <s v="SUB"/>
    <s v="Coal"/>
    <n v="58098"/>
    <n v="17.72"/>
    <n v="1029496.5599999999"/>
    <n v="0.25"/>
    <n v="5.6"/>
    <n v="325348.8"/>
    <x v="0"/>
  </r>
  <r>
    <n v="2016"/>
    <s v="SUB"/>
    <s v="Coal"/>
    <n v="71911"/>
    <n v="18.7"/>
    <n v="1344735.7"/>
    <n v="0.32"/>
    <n v="4.0999999999999996"/>
    <n v="294835.09999999998"/>
    <x v="0"/>
  </r>
  <r>
    <n v="2016"/>
    <s v="SUB"/>
    <s v="Coal"/>
    <n v="130401"/>
    <n v="17.84"/>
    <n v="2326353.84"/>
    <n v="0.28999999999999998"/>
    <n v="5"/>
    <n v="652005"/>
    <x v="0"/>
  </r>
  <r>
    <n v="2016"/>
    <s v="SUB"/>
    <s v="Coal"/>
    <n v="58534"/>
    <n v="18.79"/>
    <n v="1099853.8599999999"/>
    <n v="0.31"/>
    <n v="4.3"/>
    <n v="251696.19999999998"/>
    <x v="0"/>
  </r>
  <r>
    <n v="2016"/>
    <s v="SUB"/>
    <s v="Coal"/>
    <n v="51586"/>
    <n v="17.47"/>
    <n v="901207.41999999993"/>
    <n v="0.22"/>
    <n v="4.5999999999999996"/>
    <n v="237295.59999999998"/>
    <x v="0"/>
  </r>
  <r>
    <n v="2016"/>
    <s v="SUB"/>
    <s v="Coal"/>
    <n v="12233"/>
    <n v="17.53"/>
    <n v="214444.49000000002"/>
    <n v="0.28000000000000003"/>
    <n v="5"/>
    <n v="61165"/>
    <x v="0"/>
  </r>
  <r>
    <n v="2016"/>
    <s v="SUB"/>
    <s v="Coal"/>
    <n v="37074"/>
    <n v="17.55"/>
    <n v="650648.70000000007"/>
    <n v="0.2"/>
    <n v="4.5"/>
    <n v="166833"/>
    <x v="0"/>
  </r>
  <r>
    <n v="2016"/>
    <s v="SUB"/>
    <s v="Coal"/>
    <n v="76529"/>
    <n v="17.73"/>
    <n v="1356859.17"/>
    <n v="0.31"/>
    <n v="4.8"/>
    <n v="367339.2"/>
    <x v="0"/>
  </r>
  <r>
    <n v="2016"/>
    <s v="SUB"/>
    <s v="Coal"/>
    <n v="30114"/>
    <n v="17.7"/>
    <n v="533017.79999999993"/>
    <n v="0.22"/>
    <n v="5"/>
    <n v="150570"/>
    <x v="0"/>
  </r>
  <r>
    <n v="2016"/>
    <s v="SUB"/>
    <s v="Coal"/>
    <n v="15497"/>
    <n v="17.940000000000001"/>
    <n v="278016.18"/>
    <n v="0.2"/>
    <n v="4.2"/>
    <n v="65087.4"/>
    <x v="0"/>
  </r>
  <r>
    <n v="2016"/>
    <s v="SUB"/>
    <s v="Coal"/>
    <n v="16182"/>
    <n v="18.309999999999999"/>
    <n v="296292.42"/>
    <n v="0.22"/>
    <n v="4"/>
    <n v="64728"/>
    <x v="0"/>
  </r>
  <r>
    <n v="2016"/>
    <s v="SUB"/>
    <s v="Coal"/>
    <n v="16430"/>
    <n v="17.95"/>
    <n v="294918.5"/>
    <n v="0.3"/>
    <n v="5.0999999999999996"/>
    <n v="83793"/>
    <x v="0"/>
  </r>
  <r>
    <n v="2016"/>
    <s v="SUB"/>
    <s v="Coal"/>
    <n v="16452"/>
    <n v="17.95"/>
    <n v="295313.39999999997"/>
    <n v="0.21"/>
    <n v="4.5"/>
    <n v="74034"/>
    <x v="0"/>
  </r>
  <r>
    <n v="2016"/>
    <s v="SUB"/>
    <s v="Coal"/>
    <n v="25947"/>
    <n v="17.71"/>
    <n v="459521.37"/>
    <n v="0.26"/>
    <n v="5.6"/>
    <n v="145303.19999999998"/>
    <x v="0"/>
  </r>
  <r>
    <n v="2016"/>
    <s v="SUB"/>
    <s v="Coal"/>
    <n v="13355"/>
    <n v="17.54"/>
    <n v="234246.69999999998"/>
    <n v="0.27"/>
    <n v="6.1"/>
    <n v="81465.5"/>
    <x v="0"/>
  </r>
  <r>
    <n v="2016"/>
    <s v="SUB"/>
    <s v="Coal"/>
    <n v="112192"/>
    <n v="17.762"/>
    <n v="1992754.304"/>
    <n v="0.19"/>
    <n v="4.3"/>
    <n v="482425.59999999998"/>
    <x v="0"/>
  </r>
  <r>
    <n v="2016"/>
    <s v="SUB"/>
    <s v="Coal"/>
    <n v="62640"/>
    <n v="17.036000000000001"/>
    <n v="1067135.04"/>
    <n v="0.24"/>
    <n v="4.7"/>
    <n v="294408"/>
    <x v="0"/>
  </r>
  <r>
    <n v="2016"/>
    <s v="SUB"/>
    <s v="Coal"/>
    <n v="258711"/>
    <n v="17.591000000000001"/>
    <n v="4550985.2010000004"/>
    <n v="0.2"/>
    <n v="4.4000000000000004"/>
    <n v="1138328.4000000001"/>
    <x v="0"/>
  </r>
  <r>
    <n v="2016"/>
    <s v="SUB"/>
    <s v="Coal"/>
    <n v="321572"/>
    <n v="17.600999999999999"/>
    <n v="5659988.7719999999"/>
    <n v="0.2"/>
    <n v="4.5"/>
    <n v="1447074"/>
    <x v="0"/>
  </r>
  <r>
    <n v="2016"/>
    <s v="SUB"/>
    <s v="Coal"/>
    <n v="31476"/>
    <n v="17.806999999999999"/>
    <n v="560493.13199999998"/>
    <n v="0.2"/>
    <n v="4.0999999999999996"/>
    <n v="129051.59999999999"/>
    <x v="0"/>
  </r>
  <r>
    <n v="2016"/>
    <s v="SUB"/>
    <s v="Coal"/>
    <n v="31785"/>
    <n v="17.724"/>
    <n v="563357.34"/>
    <n v="0.2"/>
    <n v="4.2"/>
    <n v="133497"/>
    <x v="0"/>
  </r>
  <r>
    <n v="2016"/>
    <s v="SUB"/>
    <s v="Coal"/>
    <n v="47572"/>
    <n v="17.120999999999999"/>
    <n v="814480.21199999994"/>
    <n v="0.25"/>
    <n v="4.8"/>
    <n v="228345.60000000001"/>
    <x v="0"/>
  </r>
  <r>
    <n v="2016"/>
    <s v="BIT"/>
    <s v="Coal"/>
    <n v="20138"/>
    <n v="22.234000000000002"/>
    <n v="447748.29200000002"/>
    <n v="3.03"/>
    <n v="8.9"/>
    <n v="179228.2"/>
    <x v="0"/>
  </r>
  <r>
    <n v="2016"/>
    <s v="SUB"/>
    <s v="Coal"/>
    <n v="31722"/>
    <n v="17.731000000000002"/>
    <n v="562462.78200000001"/>
    <n v="0.21"/>
    <n v="4.4000000000000004"/>
    <n v="139576.80000000002"/>
    <x v="0"/>
  </r>
  <r>
    <n v="2016"/>
    <s v="SUB"/>
    <s v="Coal"/>
    <n v="95114"/>
    <n v="17.521999999999998"/>
    <n v="1666587.5079999999"/>
    <n v="0.21"/>
    <n v="4.4000000000000004"/>
    <n v="418501.60000000003"/>
    <x v="0"/>
  </r>
  <r>
    <n v="2016"/>
    <s v="SUB"/>
    <s v="Coal"/>
    <n v="373903"/>
    <n v="17.613"/>
    <n v="6585553.5389999999"/>
    <n v="0.2"/>
    <n v="4.4000000000000004"/>
    <n v="1645173.2000000002"/>
    <x v="0"/>
  </r>
  <r>
    <n v="2016"/>
    <s v="SUB"/>
    <s v="Coal"/>
    <n v="378927"/>
    <n v="17.638000000000002"/>
    <n v="6683514.4260000009"/>
    <n v="0.2"/>
    <n v="4.4000000000000004"/>
    <n v="1667278.8"/>
    <x v="0"/>
  </r>
  <r>
    <n v="2016"/>
    <s v="SUB"/>
    <s v="Coal"/>
    <n v="58874"/>
    <n v="17.126000000000001"/>
    <n v="1008276.1240000001"/>
    <n v="0.24"/>
    <n v="4"/>
    <n v="235496"/>
    <x v="0"/>
  </r>
  <r>
    <n v="2016"/>
    <s v="SUB"/>
    <s v="Coal"/>
    <n v="77314"/>
    <n v="16.95"/>
    <n v="1310472.3"/>
    <n v="0.33"/>
    <n v="5.6"/>
    <n v="432958.39999999997"/>
    <x v="0"/>
  </r>
  <r>
    <n v="2016"/>
    <s v="SUB"/>
    <s v="Coal"/>
    <n v="531295"/>
    <n v="17.469000000000001"/>
    <n v="9281192.3550000004"/>
    <n v="0.7"/>
    <n v="22.8"/>
    <n v="12113526"/>
    <x v="0"/>
  </r>
  <r>
    <n v="2016"/>
    <s v="BIT"/>
    <s v="Coal"/>
    <n v="524899"/>
    <n v="19.138000000000002"/>
    <n v="10045517.062000001"/>
    <n v="0.8"/>
    <n v="22.9"/>
    <n v="12020187.1"/>
    <x v="0"/>
  </r>
  <r>
    <n v="2016"/>
    <s v="BIT"/>
    <s v="Coal"/>
    <n v="2870"/>
    <n v="23.655000000000001"/>
    <n v="67889.850000000006"/>
    <n v="0.77"/>
    <n v="15.8"/>
    <n v="45346"/>
    <x v="0"/>
  </r>
  <r>
    <n v="2016"/>
    <s v="BIT"/>
    <s v="Coal"/>
    <n v="22277"/>
    <n v="23.856000000000002"/>
    <n v="531440.11200000008"/>
    <n v="0.81"/>
    <n v="13.7"/>
    <n v="305194.89999999997"/>
    <x v="0"/>
  </r>
  <r>
    <n v="2016"/>
    <s v="BIT"/>
    <s v="Coal"/>
    <n v="35085"/>
    <n v="25.803999999999998"/>
    <n v="905333.34"/>
    <n v="2.4300000000000002"/>
    <n v="7.8"/>
    <n v="273663"/>
    <x v="0"/>
  </r>
  <r>
    <n v="2016"/>
    <s v="BIT"/>
    <s v="Coal"/>
    <n v="57692"/>
    <n v="23.856000000000002"/>
    <n v="1376300.3520000002"/>
    <n v="0.78"/>
    <n v="13.7"/>
    <n v="790380.39999999991"/>
    <x v="0"/>
  </r>
  <r>
    <n v="2016"/>
    <s v="BIT"/>
    <s v="Coal"/>
    <n v="63764"/>
    <n v="25.07"/>
    <n v="1598563.48"/>
    <n v="1.5"/>
    <n v="8.3000000000000007"/>
    <n v="529241.20000000007"/>
    <x v="0"/>
  </r>
  <r>
    <n v="2016"/>
    <s v="BIT"/>
    <s v="Coal"/>
    <n v="81689"/>
    <n v="25.718"/>
    <n v="2100877.702"/>
    <n v="2.52"/>
    <n v="7.7"/>
    <n v="629005.30000000005"/>
    <x v="0"/>
  </r>
  <r>
    <n v="2016"/>
    <s v="BIT"/>
    <s v="Coal"/>
    <n v="34949"/>
    <n v="25.882000000000001"/>
    <n v="904550.01800000004"/>
    <n v="2.41"/>
    <n v="7.6"/>
    <n v="265612.39999999997"/>
    <x v="0"/>
  </r>
  <r>
    <n v="2016"/>
    <s v="BIT"/>
    <s v="Coal"/>
    <n v="12899"/>
    <n v="23.603999999999999"/>
    <n v="304467.99599999998"/>
    <n v="0.7"/>
    <n v="13.8"/>
    <n v="178006.2"/>
    <x v="0"/>
  </r>
  <r>
    <n v="2016"/>
    <s v="BIT"/>
    <s v="Coal"/>
    <n v="21107"/>
    <n v="24.21"/>
    <n v="511000.47000000003"/>
    <n v="0.74"/>
    <n v="11.6"/>
    <n v="244841.19999999998"/>
    <x v="0"/>
  </r>
  <r>
    <n v="2016"/>
    <s v="BIT"/>
    <s v="Coal"/>
    <n v="21779"/>
    <n v="24.218"/>
    <n v="527443.82200000004"/>
    <n v="0.7"/>
    <n v="12.4"/>
    <n v="270059.60000000003"/>
    <x v="0"/>
  </r>
  <r>
    <n v="2016"/>
    <s v="BIT"/>
    <s v="Coal"/>
    <n v="114345"/>
    <n v="23.254000000000001"/>
    <n v="2658978.6300000004"/>
    <n v="3.04"/>
    <n v="8.5"/>
    <n v="971932.5"/>
    <x v="0"/>
  </r>
  <r>
    <n v="2016"/>
    <s v="BIT"/>
    <s v="Coal"/>
    <n v="64871"/>
    <n v="24.95"/>
    <n v="1618531.45"/>
    <n v="0.85"/>
    <n v="11"/>
    <n v="713581"/>
    <x v="0"/>
  </r>
  <r>
    <n v="2016"/>
    <s v="BIT"/>
    <s v="Coal"/>
    <n v="36163"/>
    <n v="26.3"/>
    <n v="951086.9"/>
    <n v="2.14"/>
    <n v="7.4"/>
    <n v="267606.2"/>
    <x v="0"/>
  </r>
  <r>
    <n v="2016"/>
    <s v="BIT"/>
    <s v="Coal"/>
    <n v="46836"/>
    <n v="24.17"/>
    <n v="1132026.1200000001"/>
    <n v="0.76"/>
    <n v="12.4"/>
    <n v="580766.4"/>
    <x v="0"/>
  </r>
  <r>
    <n v="2016"/>
    <s v="BIT"/>
    <s v="Coal"/>
    <n v="36040"/>
    <n v="25.372"/>
    <n v="914406.88"/>
    <n v="0.82"/>
    <n v="7.9"/>
    <n v="284716"/>
    <x v="0"/>
  </r>
  <r>
    <n v="2016"/>
    <s v="BIT"/>
    <s v="Coal"/>
    <n v="23121"/>
    <n v="26.574000000000002"/>
    <n v="614417.45400000003"/>
    <n v="2.93"/>
    <n v="7.9"/>
    <n v="182655.9"/>
    <x v="0"/>
  </r>
  <r>
    <n v="2016"/>
    <s v="BIT"/>
    <s v="Coal"/>
    <n v="59314"/>
    <n v="24.356000000000002"/>
    <n v="1444651.784"/>
    <n v="0.76"/>
    <n v="11.8"/>
    <n v="699905.20000000007"/>
    <x v="0"/>
  </r>
  <r>
    <n v="2016"/>
    <s v="BIT"/>
    <s v="Coal"/>
    <n v="12218"/>
    <n v="26.19"/>
    <n v="319989.42000000004"/>
    <n v="3.14"/>
    <n v="8"/>
    <n v="97744"/>
    <x v="0"/>
  </r>
  <r>
    <n v="2016"/>
    <s v="BIT"/>
    <s v="Coal"/>
    <n v="36314"/>
    <n v="24.01"/>
    <n v="871899.14"/>
    <n v="0.74"/>
    <n v="13.2"/>
    <n v="479344.8"/>
    <x v="0"/>
  </r>
  <r>
    <n v="2016"/>
    <s v="BIT"/>
    <s v="Coal"/>
    <n v="23875"/>
    <n v="24.102"/>
    <n v="575435.25"/>
    <n v="0.82"/>
    <n v="11.4"/>
    <n v="272175"/>
    <x v="0"/>
  </r>
  <r>
    <n v="2016"/>
    <s v="BIT"/>
    <s v="Coal"/>
    <n v="12028"/>
    <n v="25.015999999999998"/>
    <n v="300892.44799999997"/>
    <n v="0.94"/>
    <n v="10.4"/>
    <n v="125091.2"/>
    <x v="0"/>
  </r>
  <r>
    <n v="2016"/>
    <s v="LIG"/>
    <s v="Coal"/>
    <n v="180592"/>
    <n v="13.236000000000001"/>
    <n v="2390315.7120000003"/>
    <n v="1.04"/>
    <n v="9.6"/>
    <n v="1733683.2"/>
    <x v="1"/>
  </r>
  <r>
    <n v="2016"/>
    <s v="LIG"/>
    <s v="Coal"/>
    <n v="151689"/>
    <n v="13.49"/>
    <n v="2046284.61"/>
    <n v="0.86"/>
    <n v="7.4"/>
    <n v="1122498.6000000001"/>
    <x v="1"/>
  </r>
  <r>
    <n v="2016"/>
    <s v="LIG"/>
    <s v="Coal"/>
    <n v="54119"/>
    <n v="13.302"/>
    <n v="719890.93799999997"/>
    <n v="0.92"/>
    <n v="9"/>
    <n v="487071"/>
    <x v="1"/>
  </r>
  <r>
    <n v="2016"/>
    <s v="SUB"/>
    <s v="Coal"/>
    <n v="68200"/>
    <n v="18.7"/>
    <n v="1275340"/>
    <n v="0.33"/>
    <n v="4.5"/>
    <n v="306900"/>
    <x v="0"/>
  </r>
  <r>
    <n v="2016"/>
    <s v="BIT"/>
    <s v="Coal"/>
    <n v="25636"/>
    <n v="24.736000000000001"/>
    <n v="634132.09600000002"/>
    <n v="4.24"/>
    <n v="9.02"/>
    <n v="231236.72"/>
    <x v="0"/>
  </r>
  <r>
    <n v="2016"/>
    <s v="BIT"/>
    <s v="Coal"/>
    <n v="1564"/>
    <n v="24.736000000000001"/>
    <n v="38687.103999999999"/>
    <n v="4.24"/>
    <n v="9.02"/>
    <n v="14107.279999999999"/>
    <x v="0"/>
  </r>
  <r>
    <n v="2016"/>
    <s v="BIT"/>
    <s v="Coal"/>
    <n v="71804"/>
    <n v="24.878"/>
    <n v="1786339.912"/>
    <n v="3.91"/>
    <n v="9.81"/>
    <n v="704397.24"/>
    <x v="0"/>
  </r>
  <r>
    <n v="2016"/>
    <s v="BIT"/>
    <s v="Coal"/>
    <n v="9002"/>
    <n v="23.704000000000001"/>
    <n v="213383.408"/>
    <n v="2.93"/>
    <n v="11.76"/>
    <n v="105863.52"/>
    <x v="0"/>
  </r>
  <r>
    <n v="2016"/>
    <s v="BIT"/>
    <s v="Coal"/>
    <n v="33113"/>
    <n v="25.172000000000001"/>
    <n v="833520.43599999999"/>
    <n v="2.92"/>
    <n v="9.06"/>
    <n v="300003.78000000003"/>
    <x v="0"/>
  </r>
  <r>
    <n v="2016"/>
    <s v="BIT"/>
    <s v="Coal"/>
    <n v="33113"/>
    <n v="25.172000000000001"/>
    <n v="833520.43599999999"/>
    <n v="2.92"/>
    <n v="9.06"/>
    <n v="300003.78000000003"/>
    <x v="0"/>
  </r>
  <r>
    <n v="2016"/>
    <s v="BIT"/>
    <s v="Coal"/>
    <n v="48764"/>
    <n v="25.187999999999999"/>
    <n v="1228267.632"/>
    <n v="2.96"/>
    <n v="9.01"/>
    <n v="439363.64"/>
    <x v="0"/>
  </r>
  <r>
    <n v="2016"/>
    <s v="BIT"/>
    <s v="Coal"/>
    <n v="48764"/>
    <n v="25.187999999999999"/>
    <n v="1228267.632"/>
    <n v="2.96"/>
    <n v="9.01"/>
    <n v="439363.64"/>
    <x v="0"/>
  </r>
  <r>
    <n v="2016"/>
    <s v="BIT"/>
    <s v="Coal"/>
    <n v="60999"/>
    <n v="26.08"/>
    <n v="1590853.92"/>
    <n v="3.03"/>
    <n v="8.1"/>
    <n v="494091.89999999997"/>
    <x v="0"/>
  </r>
  <r>
    <n v="2016"/>
    <s v="BIT"/>
    <s v="Coal"/>
    <n v="95809"/>
    <n v="25"/>
    <n v="2395225"/>
    <n v="3.73"/>
    <n v="9.74"/>
    <n v="933179.66"/>
    <x v="0"/>
  </r>
  <r>
    <n v="2016"/>
    <s v="BIT"/>
    <s v="Coal"/>
    <n v="25646"/>
    <n v="25.013999999999999"/>
    <n v="641509.04399999999"/>
    <n v="3.71"/>
    <n v="9.82"/>
    <n v="251843.72"/>
    <x v="0"/>
  </r>
  <r>
    <n v="2016"/>
    <s v="BIT"/>
    <s v="Coal"/>
    <n v="56656"/>
    <n v="22.172000000000001"/>
    <n v="1256176.8319999999"/>
    <n v="3.04"/>
    <n v="8.6999999999999993"/>
    <n v="492907.19999999995"/>
    <x v="0"/>
  </r>
  <r>
    <n v="2016"/>
    <s v="BIT"/>
    <s v="Coal"/>
    <n v="37135"/>
    <n v="25.114000000000001"/>
    <n v="932608.39"/>
    <n v="2.92"/>
    <n v="9.1"/>
    <n v="337928.5"/>
    <x v="0"/>
  </r>
  <r>
    <n v="2016"/>
    <s v="BIT"/>
    <s v="Coal"/>
    <n v="27680"/>
    <n v="26.038"/>
    <n v="720731.84"/>
    <n v="3.17"/>
    <n v="8.1999999999999993"/>
    <n v="226975.99999999997"/>
    <x v="0"/>
  </r>
  <r>
    <n v="2016"/>
    <s v="BIT"/>
    <s v="Coal"/>
    <n v="20775"/>
    <n v="25.196000000000002"/>
    <n v="523446.9"/>
    <n v="2.88"/>
    <n v="9"/>
    <n v="186975"/>
    <x v="0"/>
  </r>
  <r>
    <n v="2016"/>
    <s v="BIT"/>
    <s v="Coal"/>
    <n v="17431"/>
    <n v="25.187999999999999"/>
    <n v="439052.02799999999"/>
    <n v="2.94"/>
    <n v="8.9"/>
    <n v="155135.9"/>
    <x v="0"/>
  </r>
  <r>
    <n v="2016"/>
    <s v="BIT"/>
    <s v="Coal"/>
    <n v="5180"/>
    <n v="25.222000000000001"/>
    <n v="130649.96"/>
    <n v="2.89"/>
    <n v="9"/>
    <n v="46620"/>
    <x v="0"/>
  </r>
  <r>
    <n v="2016"/>
    <s v="BIT"/>
    <s v="Coal"/>
    <n v="15527"/>
    <n v="25.116"/>
    <n v="389976.13199999998"/>
    <n v="2.98"/>
    <n v="9.1"/>
    <n v="141295.69999999998"/>
    <x v="0"/>
  </r>
  <r>
    <n v="2016"/>
    <s v="BIT"/>
    <s v="Coal"/>
    <n v="72981"/>
    <n v="25.484000000000002"/>
    <n v="1859847.8040000002"/>
    <n v="2.94"/>
    <n v="9.1"/>
    <n v="664127.1"/>
    <x v="0"/>
  </r>
  <r>
    <n v="2016"/>
    <s v="BIT"/>
    <s v="Coal"/>
    <n v="23452"/>
    <n v="22.99"/>
    <n v="539161.48"/>
    <n v="0.42"/>
    <n v="7.1"/>
    <n v="166509.19999999998"/>
    <x v="0"/>
  </r>
  <r>
    <n v="2016"/>
    <s v="BIT"/>
    <s v="Coal"/>
    <n v="56720"/>
    <n v="22.873999999999999"/>
    <n v="1297413.28"/>
    <n v="3.78"/>
    <n v="11.48"/>
    <n v="651145.6"/>
    <x v="0"/>
  </r>
  <r>
    <n v="2016"/>
    <s v="BIT"/>
    <s v="Coal"/>
    <n v="43399"/>
    <n v="23.94"/>
    <n v="1038972.06"/>
    <n v="2.83"/>
    <n v="10.07"/>
    <n v="437027.93"/>
    <x v="0"/>
  </r>
  <r>
    <n v="2016"/>
    <s v="BIT"/>
    <s v="Coal"/>
    <n v="35673"/>
    <n v="23.611999999999998"/>
    <n v="842310.87599999993"/>
    <n v="2.06"/>
    <n v="8.58"/>
    <n v="306074.34000000003"/>
    <x v="0"/>
  </r>
  <r>
    <n v="2016"/>
    <s v="BIT"/>
    <s v="Coal"/>
    <n v="16821"/>
    <n v="23.83"/>
    <n v="400844.43"/>
    <n v="2.73"/>
    <n v="8.4"/>
    <n v="141296.4"/>
    <x v="0"/>
  </r>
  <r>
    <n v="2016"/>
    <s v="BIT"/>
    <s v="Coal"/>
    <n v="120253"/>
    <n v="23.97"/>
    <n v="2882464.4099999997"/>
    <n v="2.8"/>
    <n v="7.8"/>
    <n v="937973.4"/>
    <x v="0"/>
  </r>
  <r>
    <n v="2016"/>
    <s v="BIT"/>
    <s v="Coal"/>
    <n v="14114"/>
    <n v="23.74"/>
    <n v="335066.36"/>
    <n v="2.69"/>
    <n v="7.9"/>
    <n v="111500.6"/>
    <x v="0"/>
  </r>
  <r>
    <n v="2016"/>
    <s v="BIT"/>
    <s v="Coal"/>
    <n v="19202"/>
    <n v="23.74"/>
    <n v="455855.48"/>
    <n v="2.79"/>
    <n v="8.3000000000000007"/>
    <n v="159376.6"/>
    <x v="0"/>
  </r>
  <r>
    <n v="2016"/>
    <s v="BIT"/>
    <s v="Coal"/>
    <n v="103007"/>
    <n v="25.12"/>
    <n v="2587535.8400000003"/>
    <n v="2.98"/>
    <n v="9.1999999999999993"/>
    <n v="947664.39999999991"/>
    <x v="0"/>
  </r>
  <r>
    <n v="2016"/>
    <s v="BIT"/>
    <s v="Coal"/>
    <n v="28047"/>
    <n v="23.64"/>
    <n v="663031.07999999996"/>
    <n v="2.71"/>
    <n v="7.8"/>
    <n v="218766.6"/>
    <x v="0"/>
  </r>
  <r>
    <n v="2016"/>
    <s v="BIT"/>
    <s v="Coal"/>
    <n v="25549"/>
    <n v="23.11"/>
    <n v="590437.39"/>
    <n v="3.08"/>
    <n v="8.3000000000000007"/>
    <n v="212056.7"/>
    <x v="0"/>
  </r>
  <r>
    <n v="2016"/>
    <s v="BIT"/>
    <s v="Coal"/>
    <n v="34116"/>
    <n v="25.05"/>
    <n v="854605.8"/>
    <n v="2.99"/>
    <n v="9.3000000000000007"/>
    <n v="317278.80000000005"/>
    <x v="0"/>
  </r>
  <r>
    <n v="2016"/>
    <s v="BIT"/>
    <s v="Coal"/>
    <n v="1554"/>
    <n v="23.3"/>
    <n v="36208.200000000004"/>
    <n v="3.05"/>
    <n v="8.3000000000000007"/>
    <n v="12898.2"/>
    <x v="0"/>
  </r>
  <r>
    <n v="2016"/>
    <s v="BIT"/>
    <s v="Coal"/>
    <n v="68207"/>
    <n v="23.92"/>
    <n v="1631511.4400000002"/>
    <n v="2.78"/>
    <n v="8.1999999999999993"/>
    <n v="559297.39999999991"/>
    <x v="0"/>
  </r>
  <r>
    <n v="2016"/>
    <s v="BIT"/>
    <s v="Coal"/>
    <n v="5442"/>
    <n v="23.45"/>
    <n v="127614.9"/>
    <n v="3.01"/>
    <n v="14.3"/>
    <n v="77820.600000000006"/>
    <x v="0"/>
  </r>
  <r>
    <n v="2016"/>
    <s v="BIT"/>
    <s v="Coal"/>
    <n v="208"/>
    <n v="17.059999999999999"/>
    <n v="3548.4799999999996"/>
    <n v="2.0299999999999998"/>
    <n v="27.2"/>
    <n v="5657.5999999999995"/>
    <x v="0"/>
  </r>
  <r>
    <n v="2016"/>
    <s v="BIT"/>
    <s v="Coal"/>
    <n v="71780"/>
    <n v="25.46"/>
    <n v="1827518.8"/>
    <n v="3.06"/>
    <n v="9.1"/>
    <n v="653198"/>
    <x v="0"/>
  </r>
  <r>
    <n v="2016"/>
    <s v="BIT"/>
    <s v="Coal"/>
    <n v="51053"/>
    <n v="26.03"/>
    <n v="1328909.5900000001"/>
    <n v="2.99"/>
    <n v="8.1"/>
    <n v="413529.3"/>
    <x v="0"/>
  </r>
  <r>
    <n v="2016"/>
    <s v="BIT"/>
    <s v="Coal"/>
    <n v="59443"/>
    <n v="25.21"/>
    <n v="1498558.03"/>
    <n v="2.95"/>
    <n v="8.9"/>
    <n v="529042.70000000007"/>
    <x v="0"/>
  </r>
  <r>
    <n v="2016"/>
    <s v="BIT"/>
    <s v="Coal"/>
    <n v="4633"/>
    <n v="26.08"/>
    <n v="120828.63999999998"/>
    <n v="3.24"/>
    <n v="8.1999999999999993"/>
    <n v="37990.6"/>
    <x v="0"/>
  </r>
  <r>
    <n v="2016"/>
    <s v="SUB"/>
    <s v="Coal"/>
    <n v="15402"/>
    <n v="18.04"/>
    <n v="277852.07999999996"/>
    <n v="0.23"/>
    <n v="4.9000000000000004"/>
    <n v="75469.8"/>
    <x v="0"/>
  </r>
  <r>
    <n v="2016"/>
    <s v="SUB"/>
    <s v="Coal"/>
    <n v="14766"/>
    <n v="17.670000000000002"/>
    <n v="260915.22000000003"/>
    <n v="0.19"/>
    <n v="4.2"/>
    <n v="62017.200000000004"/>
    <x v="0"/>
  </r>
  <r>
    <n v="2016"/>
    <s v="BIT"/>
    <s v="Coal"/>
    <n v="128607"/>
    <n v="25.321999999999999"/>
    <n v="3256586.4539999999"/>
    <n v="4.21"/>
    <n v="8.9"/>
    <n v="1144602.3"/>
    <x v="0"/>
  </r>
  <r>
    <n v="2016"/>
    <s v="SUB"/>
    <s v="Coal"/>
    <n v="305244"/>
    <n v="17.062000000000001"/>
    <n v="5208073.1280000005"/>
    <n v="0.25"/>
    <n v="4.9000000000000004"/>
    <n v="1495695.6"/>
    <x v="0"/>
  </r>
  <r>
    <n v="2016"/>
    <s v="SUB"/>
    <s v="Coal"/>
    <n v="112742"/>
    <n v="17.762"/>
    <n v="2002523.4040000001"/>
    <n v="0.25"/>
    <n v="5.5"/>
    <n v="620081"/>
    <x v="0"/>
  </r>
  <r>
    <n v="2016"/>
    <s v="SUB"/>
    <s v="Coal"/>
    <n v="364"/>
    <n v="17.39"/>
    <n v="6329.96"/>
    <n v="0.19"/>
    <n v="4.5"/>
    <n v="1638"/>
    <x v="0"/>
  </r>
  <r>
    <n v="2016"/>
    <s v="SUB"/>
    <s v="Coal"/>
    <n v="31624"/>
    <n v="17.417999999999999"/>
    <n v="550826.83199999994"/>
    <n v="0.21"/>
    <n v="4.8099999999999996"/>
    <n v="152111.43999999997"/>
    <x v="0"/>
  </r>
  <r>
    <n v="2016"/>
    <s v="BIT"/>
    <s v="Coal"/>
    <n v="4664"/>
    <n v="24"/>
    <n v="111936"/>
    <n v="2.4500000000000002"/>
    <n v="13"/>
    <n v="60632"/>
    <x v="0"/>
  </r>
  <r>
    <n v="2016"/>
    <s v="BIT"/>
    <s v="Coal"/>
    <n v="1008"/>
    <n v="24"/>
    <n v="24192"/>
    <n v="2.31"/>
    <n v="13"/>
    <n v="13104"/>
    <x v="0"/>
  </r>
  <r>
    <n v="2016"/>
    <s v="BIT"/>
    <s v="Coal"/>
    <n v="2646"/>
    <n v="25"/>
    <n v="66150"/>
    <n v="1.9"/>
    <n v="12"/>
    <n v="31752"/>
    <x v="0"/>
  </r>
  <r>
    <n v="2016"/>
    <s v="BIT"/>
    <s v="Coal"/>
    <n v="9765"/>
    <n v="24"/>
    <n v="234360"/>
    <n v="2.61"/>
    <n v="12"/>
    <n v="117180"/>
    <x v="0"/>
  </r>
  <r>
    <n v="2016"/>
    <s v="BIT"/>
    <s v="Coal"/>
    <n v="6586"/>
    <n v="24"/>
    <n v="158064"/>
    <n v="2.65"/>
    <n v="14"/>
    <n v="92204"/>
    <x v="0"/>
  </r>
  <r>
    <n v="2016"/>
    <s v="BIT"/>
    <s v="Coal"/>
    <n v="3864"/>
    <n v="24"/>
    <n v="92736"/>
    <n v="1.93"/>
    <n v="11"/>
    <n v="42504"/>
    <x v="0"/>
  </r>
  <r>
    <n v="2016"/>
    <s v="BIT"/>
    <s v="Coal"/>
    <n v="3604"/>
    <n v="24"/>
    <n v="86496"/>
    <n v="2.12"/>
    <n v="12"/>
    <n v="43248"/>
    <x v="0"/>
  </r>
  <r>
    <n v="2016"/>
    <s v="BIT"/>
    <s v="Coal"/>
    <n v="2761"/>
    <n v="25"/>
    <n v="69025"/>
    <n v="2.72"/>
    <n v="9"/>
    <n v="24849"/>
    <x v="0"/>
  </r>
  <r>
    <n v="2016"/>
    <s v="BIT"/>
    <s v="Coal"/>
    <n v="128594"/>
    <n v="26"/>
    <n v="3343444"/>
    <n v="2.46"/>
    <n v="8"/>
    <n v="1028752"/>
    <x v="0"/>
  </r>
  <r>
    <n v="2016"/>
    <s v="WC"/>
    <s v="Coal"/>
    <n v="277552"/>
    <n v="11.91"/>
    <n v="3305644.32"/>
    <n v="3.14"/>
    <n v="48.4"/>
    <n v="13433516.799999999"/>
    <x v="0"/>
  </r>
  <r>
    <n v="2016"/>
    <s v="BIT"/>
    <s v="Coal"/>
    <n v="61038"/>
    <n v="25.998000000000001"/>
    <n v="1586865.9240000001"/>
    <n v="2.71"/>
    <n v="7.7"/>
    <n v="469992.60000000003"/>
    <x v="0"/>
  </r>
  <r>
    <n v="2016"/>
    <s v="BIT"/>
    <s v="Coal"/>
    <n v="15455"/>
    <n v="26.094000000000001"/>
    <n v="403282.77"/>
    <n v="2.0099999999999998"/>
    <n v="7.5"/>
    <n v="115912.5"/>
    <x v="0"/>
  </r>
  <r>
    <n v="2016"/>
    <s v="BIT"/>
    <s v="Coal"/>
    <n v="15409"/>
    <n v="24.143999999999998"/>
    <n v="372034.89599999995"/>
    <n v="2.2200000000000002"/>
    <n v="8.6999999999999993"/>
    <n v="134058.29999999999"/>
    <x v="0"/>
  </r>
  <r>
    <n v="2016"/>
    <s v="BIT"/>
    <s v="Coal"/>
    <n v="123964"/>
    <n v="26.062000000000001"/>
    <n v="3230749.7680000002"/>
    <n v="2.79"/>
    <n v="7.8"/>
    <n v="966919.2"/>
    <x v="0"/>
  </r>
  <r>
    <n v="2016"/>
    <s v="BIT"/>
    <s v="Coal"/>
    <n v="13155"/>
    <n v="25.1"/>
    <n v="330190.5"/>
    <n v="1.44"/>
    <n v="9.4"/>
    <n v="123657"/>
    <x v="0"/>
  </r>
  <r>
    <n v="2016"/>
    <s v="BIT"/>
    <s v="Coal"/>
    <n v="12994"/>
    <n v="24.88"/>
    <n v="323290.71999999997"/>
    <n v="0.99"/>
    <n v="10.1"/>
    <n v="131239.4"/>
    <x v="0"/>
  </r>
  <r>
    <n v="2016"/>
    <s v="BIT"/>
    <s v="Coal"/>
    <n v="12851"/>
    <n v="26.16"/>
    <n v="336182.16"/>
    <n v="0.84"/>
    <n v="7.4"/>
    <n v="95097.400000000009"/>
    <x v="0"/>
  </r>
  <r>
    <n v="2016"/>
    <s v="BIT"/>
    <s v="Coal"/>
    <n v="23318"/>
    <n v="25.7"/>
    <n v="599272.6"/>
    <n v="1.18"/>
    <n v="10.3"/>
    <n v="240175.40000000002"/>
    <x v="0"/>
  </r>
  <r>
    <n v="2016"/>
    <s v="BIT"/>
    <s v="Coal"/>
    <n v="25924"/>
    <n v="25.14"/>
    <n v="651729.36"/>
    <n v="0.98"/>
    <n v="10.3"/>
    <n v="267017.2"/>
    <x v="0"/>
  </r>
  <r>
    <n v="2016"/>
    <s v="BIT"/>
    <s v="Coal"/>
    <n v="113"/>
    <n v="26.12"/>
    <n v="2951.56"/>
    <n v="3.19"/>
    <n v="8.1"/>
    <n v="915.3"/>
    <x v="0"/>
  </r>
  <r>
    <n v="2016"/>
    <s v="BIT"/>
    <s v="Coal"/>
    <n v="26251"/>
    <n v="25.23"/>
    <n v="662312.73"/>
    <n v="1.55"/>
    <n v="8.6"/>
    <n v="225758.59999999998"/>
    <x v="0"/>
  </r>
  <r>
    <n v="2016"/>
    <s v="BIT"/>
    <s v="Coal"/>
    <n v="25233"/>
    <n v="25.95"/>
    <n v="654796.35"/>
    <n v="0.56999999999999995"/>
    <n v="6.4"/>
    <n v="161491.20000000001"/>
    <x v="0"/>
  </r>
  <r>
    <n v="2016"/>
    <s v="BIT"/>
    <s v="Coal"/>
    <n v="13102"/>
    <n v="24.79"/>
    <n v="324798.58"/>
    <n v="0.65"/>
    <n v="10.6"/>
    <n v="138881.19999999998"/>
    <x v="0"/>
  </r>
  <r>
    <n v="2016"/>
    <s v="BIT"/>
    <s v="Coal"/>
    <n v="13089"/>
    <n v="26.21"/>
    <n v="343062.69"/>
    <n v="0.78"/>
    <n v="7.5"/>
    <n v="98167.5"/>
    <x v="0"/>
  </r>
  <r>
    <n v="2016"/>
    <s v="BIT"/>
    <s v="Coal"/>
    <n v="12800"/>
    <n v="25.99"/>
    <n v="332672"/>
    <n v="0.81"/>
    <n v="8.4"/>
    <n v="107520"/>
    <x v="0"/>
  </r>
  <r>
    <n v="2016"/>
    <s v="BIT"/>
    <s v="Coal"/>
    <n v="12670"/>
    <n v="25.78"/>
    <n v="326632.60000000003"/>
    <n v="0.53"/>
    <n v="6.5"/>
    <n v="82355"/>
    <x v="0"/>
  </r>
  <r>
    <n v="2016"/>
    <s v="BIT"/>
    <s v="Coal"/>
    <n v="11256"/>
    <n v="23.2"/>
    <n v="261139.19999999998"/>
    <n v="1.31"/>
    <n v="6.2"/>
    <n v="69787.199999999997"/>
    <x v="0"/>
  </r>
  <r>
    <n v="2016"/>
    <s v="BIT"/>
    <s v="Coal"/>
    <n v="23074"/>
    <n v="24.718"/>
    <n v="570343.13199999998"/>
    <n v="0.87"/>
    <n v="9.1999999999999993"/>
    <n v="212280.8"/>
    <x v="0"/>
  </r>
  <r>
    <n v="2016"/>
    <s v="BIT"/>
    <s v="Coal"/>
    <n v="11559"/>
    <n v="24.202000000000002"/>
    <n v="279750.91800000001"/>
    <n v="0.83"/>
    <n v="11.8"/>
    <n v="136396.20000000001"/>
    <x v="0"/>
  </r>
  <r>
    <n v="2016"/>
    <s v="BIT"/>
    <s v="Coal"/>
    <n v="11455"/>
    <n v="26.204000000000001"/>
    <n v="300166.82"/>
    <n v="1.39"/>
    <n v="6.3"/>
    <n v="72166.5"/>
    <x v="0"/>
  </r>
  <r>
    <n v="2016"/>
    <s v="BIT"/>
    <s v="Coal"/>
    <n v="10861"/>
    <n v="24.835999999999999"/>
    <n v="269743.79599999997"/>
    <n v="1.18"/>
    <n v="9.4"/>
    <n v="102093.40000000001"/>
    <x v="0"/>
  </r>
  <r>
    <n v="2016"/>
    <s v="BIT"/>
    <s v="Coal"/>
    <n v="56578"/>
    <n v="23"/>
    <n v="1301294"/>
    <n v="3.1"/>
    <n v="8.5"/>
    <n v="480913"/>
    <x v="0"/>
  </r>
  <r>
    <n v="2016"/>
    <s v="BIT"/>
    <s v="Coal"/>
    <n v="76222"/>
    <n v="23.788"/>
    <n v="1813168.936"/>
    <n v="2.68"/>
    <n v="8.1"/>
    <n v="617398.19999999995"/>
    <x v="0"/>
  </r>
  <r>
    <n v="2016"/>
    <s v="BIT"/>
    <s v="Coal"/>
    <n v="138021"/>
    <n v="24.402000000000001"/>
    <n v="3367988.4420000003"/>
    <n v="2.65"/>
    <n v="7.9"/>
    <n v="1090365.9000000001"/>
    <x v="0"/>
  </r>
  <r>
    <n v="2016"/>
    <s v="BIT"/>
    <s v="Coal"/>
    <n v="91258"/>
    <n v="22.25"/>
    <n v="2030490.5"/>
    <n v="2.54"/>
    <n v="8.5"/>
    <n v="775693"/>
    <x v="0"/>
  </r>
  <r>
    <n v="2016"/>
    <s v="BIT"/>
    <s v="Coal"/>
    <n v="11695"/>
    <n v="23.329000000000001"/>
    <n v="272832.65500000003"/>
    <n v="1.31"/>
    <n v="6"/>
    <n v="70170"/>
    <x v="0"/>
  </r>
  <r>
    <n v="2016"/>
    <s v="BIT"/>
    <s v="Coal"/>
    <n v="35240"/>
    <n v="23.334"/>
    <n v="822290.16"/>
    <n v="2.64"/>
    <n v="8.1999999999999993"/>
    <n v="288968"/>
    <x v="0"/>
  </r>
  <r>
    <n v="2016"/>
    <s v="SUB"/>
    <s v="Coal"/>
    <n v="72901"/>
    <n v="17.696000000000002"/>
    <n v="1290056.0960000001"/>
    <n v="0.34"/>
    <n v="5.3"/>
    <n v="386375.3"/>
    <x v="0"/>
  </r>
  <r>
    <n v="2016"/>
    <s v="SUB"/>
    <s v="Coal"/>
    <n v="41892"/>
    <n v="18.038"/>
    <n v="755647.89600000007"/>
    <n v="0.26"/>
    <n v="4.7"/>
    <n v="196892.4"/>
    <x v="0"/>
  </r>
  <r>
    <n v="2016"/>
    <s v="SUB"/>
    <s v="Coal"/>
    <n v="196221"/>
    <n v="16.649999999999999"/>
    <n v="3267079.65"/>
    <n v="0.4"/>
    <n v="5.2"/>
    <n v="1020349.2000000001"/>
    <x v="0"/>
  </r>
  <r>
    <n v="2016"/>
    <s v="SUB"/>
    <s v="Coal"/>
    <n v="15121"/>
    <n v="17.84"/>
    <n v="269758.64"/>
    <n v="0.24"/>
    <n v="5.4"/>
    <n v="81653.400000000009"/>
    <x v="0"/>
  </r>
  <r>
    <n v="2016"/>
    <s v="SUB"/>
    <s v="Coal"/>
    <n v="211200"/>
    <n v="16.760000000000002"/>
    <n v="3539712.0000000005"/>
    <n v="0.33"/>
    <n v="6.1"/>
    <n v="1288320"/>
    <x v="0"/>
  </r>
  <r>
    <n v="2016"/>
    <s v="SUB"/>
    <s v="Coal"/>
    <n v="225504"/>
    <n v="17.420000000000002"/>
    <n v="3928279.68"/>
    <n v="0.24"/>
    <n v="4.7"/>
    <n v="1059868.8"/>
    <x v="0"/>
  </r>
  <r>
    <n v="2016"/>
    <s v="SUB"/>
    <s v="Coal"/>
    <n v="165699"/>
    <n v="16.48"/>
    <n v="2730719.52"/>
    <n v="0.33"/>
    <n v="5.0999999999999996"/>
    <n v="845064.89999999991"/>
    <x v="0"/>
  </r>
  <r>
    <n v="2016"/>
    <s v="SUB"/>
    <s v="Coal"/>
    <n v="136555"/>
    <n v="17.82"/>
    <n v="2433410.1"/>
    <n v="0.23"/>
    <n v="4.9000000000000004"/>
    <n v="669119.5"/>
    <x v="0"/>
  </r>
  <r>
    <n v="2016"/>
    <s v="SUB"/>
    <s v="Coal"/>
    <n v="15122"/>
    <n v="17.850000000000001"/>
    <n v="269927.7"/>
    <n v="0.24"/>
    <n v="4.4000000000000004"/>
    <n v="66536.800000000003"/>
    <x v="0"/>
  </r>
  <r>
    <n v="2016"/>
    <s v="SUB"/>
    <s v="Coal"/>
    <n v="15136"/>
    <n v="17.940000000000001"/>
    <n v="271539.84000000003"/>
    <n v="0.26"/>
    <n v="5.3"/>
    <n v="80220.800000000003"/>
    <x v="0"/>
  </r>
  <r>
    <n v="2016"/>
    <s v="SUB"/>
    <s v="Coal"/>
    <n v="29593"/>
    <n v="17.809999999999999"/>
    <n v="527051.32999999996"/>
    <n v="0.26"/>
    <n v="5.0999999999999996"/>
    <n v="150924.29999999999"/>
    <x v="0"/>
  </r>
  <r>
    <n v="2016"/>
    <s v="SUB"/>
    <s v="Coal"/>
    <n v="45308"/>
    <n v="17.12"/>
    <n v="775672.96000000008"/>
    <n v="0.25"/>
    <n v="4.3"/>
    <n v="194824.4"/>
    <x v="0"/>
  </r>
  <r>
    <n v="2016"/>
    <s v="SUB"/>
    <s v="Coal"/>
    <n v="375619"/>
    <n v="16.600000000000001"/>
    <n v="6235275.4000000004"/>
    <n v="0.3"/>
    <n v="5"/>
    <n v="1878095"/>
    <x v="0"/>
  </r>
  <r>
    <n v="2016"/>
    <s v="LIG"/>
    <s v="Coal"/>
    <n v="64630"/>
    <n v="14.02"/>
    <n v="906112.6"/>
    <n v="0.5"/>
    <n v="14.8"/>
    <n v="956524"/>
    <x v="1"/>
  </r>
  <r>
    <n v="2016"/>
    <s v="BIT"/>
    <s v="Coal"/>
    <n v="11817"/>
    <n v="24.841999999999999"/>
    <n v="293557.91399999999"/>
    <n v="0.68"/>
    <n v="8"/>
    <n v="94536"/>
    <x v="0"/>
  </r>
  <r>
    <n v="2016"/>
    <s v="BIT"/>
    <s v="Coal"/>
    <n v="11298"/>
    <n v="27.417999999999999"/>
    <n v="309768.56400000001"/>
    <n v="0.78"/>
    <n v="6.7"/>
    <n v="75696.600000000006"/>
    <x v="0"/>
  </r>
  <r>
    <n v="2016"/>
    <s v="BIT"/>
    <s v="Coal"/>
    <n v="35852"/>
    <n v="25.87"/>
    <n v="927491.24"/>
    <n v="1.1000000000000001"/>
    <n v="8.1999999999999993"/>
    <n v="293986.39999999997"/>
    <x v="0"/>
  </r>
  <r>
    <n v="2016"/>
    <s v="BIT"/>
    <s v="Coal"/>
    <n v="23927"/>
    <n v="25.783000000000001"/>
    <n v="616909.84100000001"/>
    <n v="2.5099999999999998"/>
    <n v="7.8"/>
    <n v="186630.6"/>
    <x v="0"/>
  </r>
  <r>
    <n v="2016"/>
    <s v="BIT"/>
    <s v="Coal"/>
    <n v="11754"/>
    <n v="25.01"/>
    <n v="293967.54000000004"/>
    <n v="1.28"/>
    <n v="10.3"/>
    <n v="121066.20000000001"/>
    <x v="0"/>
  </r>
  <r>
    <n v="2016"/>
    <s v="BIT"/>
    <s v="Coal"/>
    <n v="11363"/>
    <n v="24.71"/>
    <n v="280779.73"/>
    <n v="0.8"/>
    <n v="12.3"/>
    <n v="139764.9"/>
    <x v="0"/>
  </r>
  <r>
    <n v="2016"/>
    <s v="BIT"/>
    <s v="Coal"/>
    <n v="11149"/>
    <n v="25.684000000000001"/>
    <n v="286350.91600000003"/>
    <n v="0.59"/>
    <n v="11.1"/>
    <n v="123753.9"/>
    <x v="0"/>
  </r>
  <r>
    <n v="2016"/>
    <s v="BIT"/>
    <s v="Coal"/>
    <n v="11947"/>
    <n v="24.417999999999999"/>
    <n v="291721.84600000002"/>
    <n v="0.71"/>
    <n v="11.5"/>
    <n v="137390.5"/>
    <x v="0"/>
  </r>
  <r>
    <n v="2016"/>
    <s v="SUB"/>
    <s v="Coal"/>
    <n v="367912"/>
    <n v="17.14"/>
    <n v="6306011.6800000006"/>
    <n v="0.41"/>
    <n v="11.2"/>
    <n v="4120614.4"/>
    <x v="0"/>
  </r>
  <r>
    <n v="2016"/>
    <s v="SUB"/>
    <s v="Coal"/>
    <n v="87243"/>
    <n v="16.489999999999998"/>
    <n v="1438637.0699999998"/>
    <n v="0.43"/>
    <n v="5.0999999999999996"/>
    <n v="444939.3"/>
    <x v="0"/>
  </r>
  <r>
    <n v="2016"/>
    <s v="WC"/>
    <s v="Coal"/>
    <n v="1504"/>
    <n v="14.75"/>
    <n v="22184"/>
    <n v="0.7"/>
    <n v="10.5"/>
    <n v="15792"/>
    <x v="0"/>
  </r>
  <r>
    <n v="2016"/>
    <s v="BIT"/>
    <s v="Coal"/>
    <n v="10823"/>
    <n v="23.462"/>
    <n v="253929.226"/>
    <n v="0.84"/>
    <n v="12.49"/>
    <n v="135179.26999999999"/>
    <x v="0"/>
  </r>
  <r>
    <n v="2016"/>
    <s v="BIT"/>
    <s v="Coal"/>
    <n v="10823"/>
    <n v="23.462"/>
    <n v="253929.226"/>
    <n v="0.84"/>
    <n v="12.49"/>
    <n v="135179.26999999999"/>
    <x v="0"/>
  </r>
  <r>
    <n v="2016"/>
    <s v="BIT"/>
    <s v="Coal"/>
    <n v="32621"/>
    <n v="24.443999999999999"/>
    <n v="797387.72399999993"/>
    <n v="0.91"/>
    <n v="12.27"/>
    <n v="400259.67"/>
    <x v="0"/>
  </r>
  <r>
    <n v="2016"/>
    <s v="BIT"/>
    <s v="Coal"/>
    <n v="19433"/>
    <n v="24.161999999999999"/>
    <n v="469540.14600000001"/>
    <n v="0.82"/>
    <n v="12.4"/>
    <n v="240969.2"/>
    <x v="0"/>
  </r>
  <r>
    <n v="2016"/>
    <s v="BIT"/>
    <s v="Coal"/>
    <n v="19433"/>
    <n v="24.161999999999999"/>
    <n v="469540.14600000001"/>
    <n v="0.82"/>
    <n v="12.4"/>
    <n v="240969.2"/>
    <x v="0"/>
  </r>
  <r>
    <n v="2016"/>
    <s v="BIT"/>
    <s v="Coal"/>
    <n v="61843"/>
    <n v="25.225999999999999"/>
    <n v="1560051.5179999999"/>
    <n v="4.13"/>
    <n v="9.02"/>
    <n v="557823.86"/>
    <x v="0"/>
  </r>
  <r>
    <n v="2016"/>
    <s v="BIT"/>
    <s v="Coal"/>
    <n v="218807"/>
    <n v="25.245999999999999"/>
    <n v="5524001.5219999999"/>
    <n v="4.22"/>
    <n v="9.02"/>
    <n v="1973639.14"/>
    <x v="0"/>
  </r>
  <r>
    <n v="2016"/>
    <s v="BIT"/>
    <s v="Coal"/>
    <n v="11697"/>
    <n v="25.498000000000001"/>
    <n v="298250.10600000003"/>
    <n v="4.2"/>
    <n v="9.43"/>
    <n v="110302.70999999999"/>
    <x v="0"/>
  </r>
  <r>
    <n v="2016"/>
    <s v="BIT"/>
    <s v="Coal"/>
    <n v="12578"/>
    <n v="25.777999999999999"/>
    <n v="324235.68400000001"/>
    <n v="4.13"/>
    <n v="8.4499999999999993"/>
    <n v="106284.09999999999"/>
    <x v="0"/>
  </r>
  <r>
    <n v="2016"/>
    <s v="BIT"/>
    <s v="Coal"/>
    <n v="5672"/>
    <n v="24.286000000000001"/>
    <n v="137750.19200000001"/>
    <n v="0.82"/>
    <n v="12.27"/>
    <n v="69595.44"/>
    <x v="0"/>
  </r>
  <r>
    <n v="2016"/>
    <s v="BIT"/>
    <s v="Coal"/>
    <n v="5672"/>
    <n v="24.286000000000001"/>
    <n v="137750.19200000001"/>
    <n v="0.82"/>
    <n v="12.27"/>
    <n v="69595.44"/>
    <x v="0"/>
  </r>
  <r>
    <n v="2016"/>
    <s v="BIT"/>
    <s v="Coal"/>
    <n v="36461"/>
    <n v="23.956"/>
    <n v="873459.71600000001"/>
    <n v="0.69"/>
    <n v="11.8"/>
    <n v="430239.80000000005"/>
    <x v="0"/>
  </r>
  <r>
    <n v="2016"/>
    <s v="BIT"/>
    <s v="Coal"/>
    <n v="9494"/>
    <n v="23.606000000000002"/>
    <n v="224115.364"/>
    <n v="1.33"/>
    <n v="13.48"/>
    <n v="127979.12000000001"/>
    <x v="0"/>
  </r>
  <r>
    <n v="2016"/>
    <s v="BIT"/>
    <s v="Coal"/>
    <n v="36461"/>
    <n v="23.956"/>
    <n v="873459.71600000001"/>
    <n v="0.69"/>
    <n v="11.8"/>
    <n v="430239.80000000005"/>
    <x v="0"/>
  </r>
  <r>
    <n v="2016"/>
    <s v="BIT"/>
    <s v="Coal"/>
    <n v="25715"/>
    <n v="24.148"/>
    <n v="620965.81999999995"/>
    <n v="0.71"/>
    <n v="12.38"/>
    <n v="318351.7"/>
    <x v="0"/>
  </r>
  <r>
    <n v="2016"/>
    <s v="BIT"/>
    <s v="Coal"/>
    <n v="25715"/>
    <n v="24.148"/>
    <n v="620965.81999999995"/>
    <n v="0.71"/>
    <n v="12.38"/>
    <n v="318351.7"/>
    <x v="0"/>
  </r>
  <r>
    <n v="2016"/>
    <s v="BIT"/>
    <s v="Coal"/>
    <n v="116063"/>
    <n v="26.02"/>
    <n v="3019959.26"/>
    <n v="3.06"/>
    <n v="8.1"/>
    <n v="940110.29999999993"/>
    <x v="0"/>
  </r>
  <r>
    <n v="2016"/>
    <s v="BIT"/>
    <s v="Coal"/>
    <n v="75897"/>
    <n v="24.19"/>
    <n v="1835948.4300000002"/>
    <n v="2.31"/>
    <n v="13.9"/>
    <n v="1054968.3"/>
    <x v="0"/>
  </r>
  <r>
    <n v="2016"/>
    <s v="BIT"/>
    <s v="Coal"/>
    <n v="56475"/>
    <n v="25.22"/>
    <n v="1424299.5"/>
    <n v="2.97"/>
    <n v="9"/>
    <n v="508275"/>
    <x v="0"/>
  </r>
  <r>
    <n v="2016"/>
    <s v="BIT"/>
    <s v="Coal"/>
    <n v="398647"/>
    <n v="25.01"/>
    <n v="9970161.4700000007"/>
    <n v="3.7"/>
    <n v="12.8"/>
    <n v="5102681.6000000006"/>
    <x v="0"/>
  </r>
  <r>
    <n v="2016"/>
    <s v="BIT"/>
    <s v="Coal"/>
    <n v="5561"/>
    <n v="24.166"/>
    <n v="134387.12599999999"/>
    <n v="0.76"/>
    <n v="12.68"/>
    <n v="70513.48"/>
    <x v="0"/>
  </r>
  <r>
    <n v="2016"/>
    <s v="BIT"/>
    <s v="Coal"/>
    <n v="5561"/>
    <n v="24.166"/>
    <n v="134387.12599999999"/>
    <n v="0.76"/>
    <n v="12.68"/>
    <n v="70513.48"/>
    <x v="0"/>
  </r>
  <r>
    <n v="2016"/>
    <s v="BIT"/>
    <s v="Coal"/>
    <n v="16722"/>
    <n v="25.085999999999999"/>
    <n v="419488.092"/>
    <n v="0.77"/>
    <n v="8.6199999999999992"/>
    <n v="144143.63999999998"/>
    <x v="0"/>
  </r>
  <r>
    <n v="2016"/>
    <s v="BIT"/>
    <s v="Coal"/>
    <n v="15788"/>
    <n v="24.074000000000002"/>
    <n v="380080.31200000003"/>
    <n v="0.7"/>
    <n v="11.81"/>
    <n v="186456.28"/>
    <x v="0"/>
  </r>
  <r>
    <n v="2016"/>
    <s v="BIT"/>
    <s v="Coal"/>
    <n v="15788"/>
    <n v="24.074000000000002"/>
    <n v="380080.31200000003"/>
    <n v="0.7"/>
    <n v="11.81"/>
    <n v="186456.28"/>
    <x v="0"/>
  </r>
  <r>
    <n v="2016"/>
    <s v="BIT"/>
    <s v="Coal"/>
    <n v="75548"/>
    <n v="24.13"/>
    <n v="1822973.24"/>
    <n v="0.77"/>
    <n v="12.28"/>
    <n v="927729.44"/>
    <x v="0"/>
  </r>
  <r>
    <n v="2016"/>
    <s v="BIT"/>
    <s v="Coal"/>
    <n v="160460"/>
    <n v="25.338000000000001"/>
    <n v="4065735.48"/>
    <n v="4"/>
    <n v="9.02"/>
    <n v="1447349.2"/>
    <x v="0"/>
  </r>
  <r>
    <n v="2016"/>
    <s v="BIT"/>
    <s v="Coal"/>
    <n v="8155"/>
    <n v="24.544"/>
    <n v="200156.32"/>
    <n v="0.79"/>
    <n v="13.43"/>
    <n v="109521.65"/>
    <x v="0"/>
  </r>
  <r>
    <n v="2016"/>
    <s v="BIT"/>
    <s v="Coal"/>
    <n v="2230"/>
    <n v="23.76"/>
    <n v="52984.800000000003"/>
    <n v="0.72"/>
    <n v="11.39"/>
    <n v="25399.7"/>
    <x v="0"/>
  </r>
  <r>
    <n v="2016"/>
    <s v="BIT"/>
    <s v="Coal"/>
    <n v="2230"/>
    <n v="23.76"/>
    <n v="52984.800000000003"/>
    <n v="0.72"/>
    <n v="11.39"/>
    <n v="25399.7"/>
    <x v="0"/>
  </r>
  <r>
    <n v="2016"/>
    <s v="BIT"/>
    <s v="Coal"/>
    <n v="22396"/>
    <n v="23.73"/>
    <n v="531457.07999999996"/>
    <n v="1.58"/>
    <n v="17.899999999999999"/>
    <n v="400888.39999999997"/>
    <x v="0"/>
  </r>
  <r>
    <n v="2016"/>
    <s v="BIT"/>
    <s v="Coal"/>
    <n v="8666"/>
    <n v="22.562000000000001"/>
    <n v="195522.29200000002"/>
    <n v="1.71"/>
    <n v="21.3"/>
    <n v="184585.80000000002"/>
    <x v="0"/>
  </r>
  <r>
    <n v="2016"/>
    <s v="BIT"/>
    <s v="Coal"/>
    <n v="53748"/>
    <n v="26.152000000000001"/>
    <n v="1405617.696"/>
    <n v="2.42"/>
    <n v="7.6"/>
    <n v="408484.8"/>
    <x v="0"/>
  </r>
  <r>
    <n v="2016"/>
    <s v="BIT"/>
    <s v="Coal"/>
    <n v="109450"/>
    <n v="22.975999999999999"/>
    <n v="2514723.1999999997"/>
    <n v="1.49"/>
    <n v="13.8"/>
    <n v="1510410"/>
    <x v="0"/>
  </r>
  <r>
    <n v="2016"/>
    <s v="BIT"/>
    <s v="Coal"/>
    <n v="44772"/>
    <n v="25.934000000000001"/>
    <n v="1161117.048"/>
    <n v="2.4300000000000002"/>
    <n v="7.8"/>
    <n v="349221.6"/>
    <x v="0"/>
  </r>
  <r>
    <n v="2016"/>
    <s v="SUB"/>
    <s v="Coal"/>
    <n v="51763"/>
    <n v="17.690000000000001"/>
    <n v="915687.47000000009"/>
    <n v="0.2"/>
    <n v="4.5"/>
    <n v="232933.5"/>
    <x v="0"/>
  </r>
  <r>
    <n v="2016"/>
    <s v="SUB"/>
    <s v="Coal"/>
    <n v="122245"/>
    <n v="17.62"/>
    <n v="2153956.9"/>
    <n v="0.2"/>
    <n v="4.3"/>
    <n v="525653.5"/>
    <x v="0"/>
  </r>
  <r>
    <n v="2016"/>
    <s v="SUB"/>
    <s v="Coal"/>
    <n v="15055"/>
    <n v="17.442"/>
    <n v="262589.31"/>
    <n v="0.2"/>
    <n v="4.3"/>
    <n v="64736.5"/>
    <x v="0"/>
  </r>
  <r>
    <n v="2016"/>
    <s v="SUB"/>
    <s v="Coal"/>
    <n v="15161"/>
    <n v="16.899999999999999"/>
    <n v="256220.89999999997"/>
    <n v="0.3"/>
    <n v="5.9"/>
    <n v="89449.900000000009"/>
    <x v="0"/>
  </r>
  <r>
    <n v="2016"/>
    <s v="SUB"/>
    <s v="Coal"/>
    <n v="15203"/>
    <n v="18.123999999999999"/>
    <n v="275539.17199999996"/>
    <n v="0.26"/>
    <n v="4.5"/>
    <n v="68413.5"/>
    <x v="0"/>
  </r>
  <r>
    <n v="2016"/>
    <s v="SUB"/>
    <s v="Coal"/>
    <n v="15064"/>
    <n v="17.673999999999999"/>
    <n v="266241.136"/>
    <n v="0.18"/>
    <n v="4.4000000000000004"/>
    <n v="66281.600000000006"/>
    <x v="0"/>
  </r>
  <r>
    <n v="2016"/>
    <s v="SUB"/>
    <s v="Coal"/>
    <n v="15007"/>
    <n v="17.603999999999999"/>
    <n v="264183.228"/>
    <n v="0.22"/>
    <n v="6.3"/>
    <n v="94544.099999999991"/>
    <x v="0"/>
  </r>
  <r>
    <n v="2016"/>
    <s v="SUB"/>
    <s v="Coal"/>
    <n v="76133"/>
    <n v="17.922000000000001"/>
    <n v="1364455.6259999999"/>
    <n v="0.23"/>
    <n v="5"/>
    <n v="380665"/>
    <x v="0"/>
  </r>
  <r>
    <n v="2016"/>
    <s v="SUB"/>
    <s v="Coal"/>
    <n v="30327"/>
    <n v="16.718"/>
    <n v="507006.78600000002"/>
    <n v="0.3"/>
    <n v="6.1"/>
    <n v="184994.69999999998"/>
    <x v="0"/>
  </r>
  <r>
    <n v="2016"/>
    <s v="SUB"/>
    <s v="Coal"/>
    <n v="29913"/>
    <n v="16.704000000000001"/>
    <n v="499666.75200000004"/>
    <n v="0.28000000000000003"/>
    <n v="5.4"/>
    <n v="161530.20000000001"/>
    <x v="0"/>
  </r>
  <r>
    <n v="2016"/>
    <s v="SUB"/>
    <s v="Coal"/>
    <n v="33536"/>
    <n v="17.54"/>
    <n v="588221.43999999994"/>
    <n v="0.28999999999999998"/>
    <n v="6.2"/>
    <n v="207923.20000000001"/>
    <x v="0"/>
  </r>
  <r>
    <n v="2016"/>
    <s v="SUB"/>
    <s v="Coal"/>
    <n v="66647"/>
    <n v="17.71"/>
    <n v="1180318.3700000001"/>
    <n v="0.57999999999999996"/>
    <n v="5.4"/>
    <n v="359893.80000000005"/>
    <x v="0"/>
  </r>
  <r>
    <n v="2016"/>
    <s v="SUB"/>
    <s v="Coal"/>
    <n v="85434"/>
    <n v="17.73"/>
    <n v="1514744.82"/>
    <n v="0.28000000000000003"/>
    <n v="5.0999999999999996"/>
    <n v="435713.39999999997"/>
    <x v="0"/>
  </r>
  <r>
    <n v="2016"/>
    <s v="SUB"/>
    <s v="Coal"/>
    <n v="201595"/>
    <n v="15.87"/>
    <n v="3199312.65"/>
    <n v="0.32"/>
    <n v="5.5"/>
    <n v="1108772.5"/>
    <x v="0"/>
  </r>
  <r>
    <n v="2016"/>
    <s v="SUB"/>
    <s v="Coal"/>
    <n v="15607"/>
    <n v="16.783999999999999"/>
    <n v="261947.88799999998"/>
    <n v="0.28999999999999998"/>
    <n v="6"/>
    <n v="93642"/>
    <x v="0"/>
  </r>
  <r>
    <n v="2016"/>
    <s v="SUB"/>
    <s v="Coal"/>
    <n v="207110"/>
    <n v="20.335999999999999"/>
    <n v="4211788.96"/>
    <n v="0.57999999999999996"/>
    <n v="4.7"/>
    <n v="973417"/>
    <x v="0"/>
  </r>
  <r>
    <n v="2016"/>
    <s v="SUB"/>
    <s v="Coal"/>
    <n v="58151"/>
    <n v="17.638000000000002"/>
    <n v="1025667.3380000001"/>
    <n v="0.19"/>
    <n v="4.5"/>
    <n v="261679.5"/>
    <x v="0"/>
  </r>
  <r>
    <n v="2016"/>
    <s v="SUB"/>
    <s v="Coal"/>
    <n v="72773"/>
    <n v="18.012"/>
    <n v="1310787.2760000001"/>
    <n v="0.27"/>
    <n v="4.7"/>
    <n v="342033.10000000003"/>
    <x v="0"/>
  </r>
  <r>
    <n v="2016"/>
    <s v="BIT"/>
    <s v="Coal"/>
    <n v="626941"/>
    <n v="21.5"/>
    <n v="13479231.5"/>
    <n v="0.64"/>
    <n v="10.3"/>
    <n v="6457492.3000000007"/>
    <x v="0"/>
  </r>
  <r>
    <n v="2016"/>
    <s v="SUB"/>
    <s v="Coal"/>
    <n v="96238"/>
    <n v="17.648"/>
    <n v="1698408.2239999999"/>
    <n v="0.23"/>
    <n v="5.4"/>
    <n v="519685.2"/>
    <x v="0"/>
  </r>
  <r>
    <n v="2016"/>
    <s v="SUB"/>
    <s v="Coal"/>
    <n v="64243"/>
    <n v="17.745999999999999"/>
    <n v="1140056.2779999999"/>
    <n v="0.23"/>
    <n v="5.7"/>
    <n v="366185.10000000003"/>
    <x v="0"/>
  </r>
  <r>
    <n v="2016"/>
    <s v="SUB"/>
    <s v="Coal"/>
    <n v="255715"/>
    <n v="17.608000000000001"/>
    <n v="4502629.72"/>
    <n v="0.28999999999999998"/>
    <n v="5.4"/>
    <n v="1380861"/>
    <x v="0"/>
  </r>
  <r>
    <n v="2016"/>
    <s v="SUB"/>
    <s v="Coal"/>
    <n v="176015"/>
    <n v="17.734000000000002"/>
    <n v="3121450.0100000002"/>
    <n v="0.27"/>
    <n v="5.0999999999999996"/>
    <n v="897676.49999999988"/>
    <x v="0"/>
  </r>
  <r>
    <n v="2016"/>
    <s v="SUB"/>
    <s v="Coal"/>
    <n v="128164"/>
    <n v="17.687999999999999"/>
    <n v="2266964.8319999999"/>
    <n v="0.2"/>
    <n v="5.5"/>
    <n v="704902"/>
    <x v="0"/>
  </r>
  <r>
    <n v="2016"/>
    <s v="SUB"/>
    <s v="Coal"/>
    <n v="32026"/>
    <n v="17.704000000000001"/>
    <n v="566988.304"/>
    <n v="0.3"/>
    <n v="5.4"/>
    <n v="172940.40000000002"/>
    <x v="0"/>
  </r>
  <r>
    <n v="2016"/>
    <s v="SUB"/>
    <s v="Coal"/>
    <n v="192206"/>
    <n v="17.425999999999998"/>
    <n v="3349381.7559999996"/>
    <n v="0.17"/>
    <n v="4.5"/>
    <n v="864927"/>
    <x v="0"/>
  </r>
  <r>
    <n v="2016"/>
    <s v="BIT"/>
    <s v="Coal"/>
    <n v="163546"/>
    <n v="24.9"/>
    <n v="4072295.4"/>
    <n v="4.18"/>
    <n v="9"/>
    <n v="1471914"/>
    <x v="0"/>
  </r>
  <r>
    <n v="2016"/>
    <s v="BIT"/>
    <s v="Coal"/>
    <n v="77209"/>
    <n v="25.21"/>
    <n v="1946438.8900000001"/>
    <n v="4.17"/>
    <n v="9.1"/>
    <n v="702601.9"/>
    <x v="0"/>
  </r>
  <r>
    <n v="2016"/>
    <s v="SUB"/>
    <s v="Coal"/>
    <n v="97914"/>
    <n v="16.760000000000002"/>
    <n v="1641038.6400000001"/>
    <n v="0.3"/>
    <n v="6.2"/>
    <n v="607066.80000000005"/>
    <x v="0"/>
  </r>
  <r>
    <n v="2016"/>
    <s v="SUB"/>
    <s v="Coal"/>
    <n v="49123"/>
    <n v="17.5"/>
    <n v="859652.5"/>
    <n v="0.2"/>
    <n v="4.5"/>
    <n v="221053.5"/>
    <x v="0"/>
  </r>
  <r>
    <n v="2016"/>
    <s v="SUB"/>
    <s v="Coal"/>
    <n v="49346"/>
    <n v="16.760000000000002"/>
    <n v="827038.96000000008"/>
    <n v="0.3"/>
    <n v="6.1"/>
    <n v="301010.59999999998"/>
    <x v="0"/>
  </r>
  <r>
    <n v="2016"/>
    <s v="SUB"/>
    <s v="Coal"/>
    <n v="81128"/>
    <n v="17.18"/>
    <n v="1393779.04"/>
    <n v="0.23"/>
    <n v="4.0999999999999996"/>
    <n v="332624.8"/>
    <x v="0"/>
  </r>
  <r>
    <n v="2016"/>
    <s v="SUB"/>
    <s v="Coal"/>
    <n v="82115"/>
    <n v="17.809999999999999"/>
    <n v="1462468.15"/>
    <n v="0.25"/>
    <n v="5.0999999999999996"/>
    <n v="418786.49999999994"/>
    <x v="0"/>
  </r>
  <r>
    <n v="2016"/>
    <s v="SUB"/>
    <s v="Coal"/>
    <n v="80346"/>
    <n v="16.87"/>
    <n v="1355437.02"/>
    <n v="0.31"/>
    <n v="5.9"/>
    <n v="474041.4"/>
    <x v="0"/>
  </r>
  <r>
    <n v="2016"/>
    <s v="SUB"/>
    <s v="Coal"/>
    <n v="97098"/>
    <n v="17.96"/>
    <n v="1743880.08"/>
    <n v="0.2"/>
    <n v="4.5"/>
    <n v="436941"/>
    <x v="0"/>
  </r>
  <r>
    <n v="2016"/>
    <s v="SUB"/>
    <s v="Coal"/>
    <n v="135933"/>
    <n v="17.600000000000001"/>
    <n v="2392420.8000000003"/>
    <n v="0.21"/>
    <n v="4.5"/>
    <n v="611698.5"/>
    <x v="0"/>
  </r>
  <r>
    <n v="2016"/>
    <s v="BIT"/>
    <s v="Coal"/>
    <n v="9566"/>
    <n v="22.204000000000001"/>
    <n v="212403.46400000001"/>
    <n v="3.29"/>
    <n v="7.5"/>
    <n v="71745"/>
    <x v="0"/>
  </r>
  <r>
    <n v="2016"/>
    <s v="BIT"/>
    <s v="Coal"/>
    <n v="35305"/>
    <n v="25.936"/>
    <n v="915670.48"/>
    <n v="3.72"/>
    <n v="7.2"/>
    <n v="254196"/>
    <x v="0"/>
  </r>
  <r>
    <n v="2016"/>
    <s v="BIT"/>
    <s v="Coal"/>
    <n v="34825"/>
    <n v="22.966000000000001"/>
    <n v="799790.95000000007"/>
    <n v="2.92"/>
    <n v="8.3000000000000007"/>
    <n v="289047.5"/>
    <x v="0"/>
  </r>
  <r>
    <n v="2016"/>
    <s v="BIT"/>
    <s v="Coal"/>
    <n v="17536"/>
    <n v="23.42"/>
    <n v="410693.12000000005"/>
    <n v="2.73"/>
    <n v="9.6999999999999993"/>
    <n v="170099.19999999998"/>
    <x v="0"/>
  </r>
  <r>
    <n v="2016"/>
    <s v="BIT"/>
    <s v="Coal"/>
    <n v="2974"/>
    <n v="25.09"/>
    <n v="74617.66"/>
    <n v="3.02"/>
    <n v="9.3000000000000007"/>
    <n v="27658.2"/>
    <x v="0"/>
  </r>
  <r>
    <n v="2016"/>
    <s v="BIT"/>
    <s v="Coal"/>
    <n v="25424"/>
    <n v="26.117999999999999"/>
    <n v="664024.03200000001"/>
    <n v="2.96"/>
    <n v="8.1"/>
    <n v="205934.4"/>
    <x v="0"/>
  </r>
  <r>
    <n v="2016"/>
    <s v="BIT"/>
    <s v="Coal"/>
    <n v="8622"/>
    <n v="22.382000000000001"/>
    <n v="192977.60400000002"/>
    <n v="2.93"/>
    <n v="8.3000000000000007"/>
    <n v="71562.600000000006"/>
    <x v="0"/>
  </r>
  <r>
    <n v="2016"/>
    <s v="BIT"/>
    <s v="Coal"/>
    <n v="34943"/>
    <n v="25.51"/>
    <n v="891395.93"/>
    <n v="2.98"/>
    <n v="8.1"/>
    <n v="283038.3"/>
    <x v="0"/>
  </r>
  <r>
    <n v="2016"/>
    <s v="BIT"/>
    <s v="Coal"/>
    <n v="42962"/>
    <n v="26.02"/>
    <n v="1117871.24"/>
    <n v="3"/>
    <n v="7.4"/>
    <n v="317918.8"/>
    <x v="0"/>
  </r>
  <r>
    <n v="2016"/>
    <s v="BIT"/>
    <s v="Coal"/>
    <n v="17322"/>
    <n v="25.4"/>
    <n v="439978.8"/>
    <n v="2.94"/>
    <n v="8.3000000000000007"/>
    <n v="143772.6"/>
    <x v="0"/>
  </r>
  <r>
    <n v="2016"/>
    <s v="BIT"/>
    <s v="Coal"/>
    <n v="15580"/>
    <n v="22.83"/>
    <n v="355691.39999999997"/>
    <n v="2.96"/>
    <n v="8.1"/>
    <n v="126198"/>
    <x v="0"/>
  </r>
  <r>
    <n v="2016"/>
    <s v="BIT"/>
    <s v="Coal"/>
    <n v="44500"/>
    <n v="25.44"/>
    <n v="1132080"/>
    <n v="3.22"/>
    <n v="8.3000000000000007"/>
    <n v="369350.00000000006"/>
    <x v="0"/>
  </r>
  <r>
    <n v="2016"/>
    <s v="BIT"/>
    <s v="Coal"/>
    <n v="82168"/>
    <n v="22.09"/>
    <n v="1815091.1199999999"/>
    <n v="2.95"/>
    <n v="8.1999999999999993"/>
    <n v="673777.6"/>
    <x v="0"/>
  </r>
  <r>
    <n v="2016"/>
    <s v="SUB"/>
    <s v="Coal"/>
    <n v="97657"/>
    <n v="20.27"/>
    <n v="1979507.39"/>
    <n v="0.5"/>
    <n v="7.3"/>
    <n v="712896.1"/>
    <x v="0"/>
  </r>
  <r>
    <n v="2016"/>
    <s v="SUB"/>
    <s v="Coal"/>
    <n v="87404"/>
    <n v="20.27"/>
    <n v="1771679.08"/>
    <n v="0.5"/>
    <n v="7.3"/>
    <n v="638049.19999999995"/>
    <x v="0"/>
  </r>
  <r>
    <n v="2016"/>
    <s v="SUB"/>
    <s v="Coal"/>
    <n v="146240"/>
    <n v="19.89"/>
    <n v="2908713.6"/>
    <n v="0.39"/>
    <n v="7.1"/>
    <n v="1038304"/>
    <x v="0"/>
  </r>
  <r>
    <n v="2016"/>
    <s v="LIG"/>
    <s v="Coal"/>
    <n v="692557"/>
    <n v="12.7"/>
    <n v="8795473.9000000004"/>
    <n v="0.57999999999999996"/>
    <n v="9.6"/>
    <n v="6648547.2000000002"/>
    <x v="1"/>
  </r>
  <r>
    <n v="2016"/>
    <s v="BIT"/>
    <s v="Coal"/>
    <n v="9847"/>
    <n v="23.83"/>
    <n v="234654.00999999998"/>
    <n v="2.73"/>
    <n v="8.4"/>
    <n v="82714.8"/>
    <x v="0"/>
  </r>
  <r>
    <n v="2016"/>
    <s v="BIT"/>
    <s v="Coal"/>
    <n v="27957"/>
    <n v="23.67"/>
    <n v="661742.19000000006"/>
    <n v="2.77"/>
    <n v="7.8"/>
    <n v="218064.6"/>
    <x v="0"/>
  </r>
  <r>
    <n v="2016"/>
    <s v="BIT"/>
    <s v="Coal"/>
    <n v="4716"/>
    <n v="23.08"/>
    <n v="108845.28"/>
    <n v="3.08"/>
    <n v="8.1999999999999993"/>
    <n v="38671.199999999997"/>
    <x v="0"/>
  </r>
  <r>
    <n v="2016"/>
    <s v="BIT"/>
    <s v="Coal"/>
    <n v="44942"/>
    <n v="23.93"/>
    <n v="1075462.06"/>
    <n v="2.8"/>
    <n v="8.1999999999999993"/>
    <n v="368524.39999999997"/>
    <x v="0"/>
  </r>
  <r>
    <n v="2016"/>
    <s v="BIT"/>
    <s v="Coal"/>
    <n v="4727"/>
    <n v="23.97"/>
    <n v="113306.18999999999"/>
    <n v="2.83"/>
    <n v="7.7"/>
    <n v="36397.9"/>
    <x v="0"/>
  </r>
  <r>
    <n v="2016"/>
    <s v="BIT"/>
    <s v="Coal"/>
    <n v="33466"/>
    <n v="23.08"/>
    <n v="772395.27999999991"/>
    <n v="3.1"/>
    <n v="8.1999999999999993"/>
    <n v="274421.19999999995"/>
    <x v="0"/>
  </r>
  <r>
    <n v="2016"/>
    <s v="BIT"/>
    <s v="Coal"/>
    <n v="62917"/>
    <n v="22.78"/>
    <n v="1433249.26"/>
    <n v="3.53"/>
    <n v="14.6"/>
    <n v="918588.2"/>
    <x v="0"/>
  </r>
  <r>
    <n v="2016"/>
    <s v="BIT"/>
    <s v="Coal"/>
    <n v="20462"/>
    <n v="22.83"/>
    <n v="467147.45999999996"/>
    <n v="4"/>
    <n v="15.7"/>
    <n v="321253.39999999997"/>
    <x v="0"/>
  </r>
  <r>
    <n v="2016"/>
    <s v="BIT"/>
    <s v="Coal"/>
    <n v="21954"/>
    <n v="23.7"/>
    <n v="520309.8"/>
    <n v="2.75"/>
    <n v="7.7"/>
    <n v="169045.80000000002"/>
    <x v="0"/>
  </r>
  <r>
    <n v="2016"/>
    <s v="BIT"/>
    <s v="Coal"/>
    <n v="19531"/>
    <n v="23.85"/>
    <n v="465814.35000000003"/>
    <n v="2.8"/>
    <n v="7.9"/>
    <n v="154294.9"/>
    <x v="0"/>
  </r>
  <r>
    <n v="2016"/>
    <s v="BIT"/>
    <s v="Coal"/>
    <n v="30260"/>
    <n v="22.9"/>
    <n v="692954"/>
    <n v="2.95"/>
    <n v="8.4"/>
    <n v="254184"/>
    <x v="0"/>
  </r>
  <r>
    <n v="2016"/>
    <s v="BIT"/>
    <s v="Coal"/>
    <n v="31219"/>
    <n v="22.06"/>
    <n v="688691.14"/>
    <n v="3.02"/>
    <n v="8.6999999999999993"/>
    <n v="271605.3"/>
    <x v="0"/>
  </r>
  <r>
    <n v="2016"/>
    <s v="BIT"/>
    <s v="Coal"/>
    <n v="9671"/>
    <n v="22.13"/>
    <n v="214019.22999999998"/>
    <n v="4.6100000000000003"/>
    <n v="17.100000000000001"/>
    <n v="165374.1"/>
    <x v="0"/>
  </r>
  <r>
    <n v="2016"/>
    <s v="BIT"/>
    <s v="Coal"/>
    <n v="6418"/>
    <n v="24.09"/>
    <n v="154609.62"/>
    <n v="2.78"/>
    <n v="7.5"/>
    <n v="48135"/>
    <x v="0"/>
  </r>
  <r>
    <n v="2016"/>
    <s v="BIT"/>
    <s v="Coal"/>
    <n v="19956"/>
    <n v="22.37"/>
    <n v="446415.72000000003"/>
    <n v="4.18"/>
    <n v="17.3"/>
    <n v="345238.8"/>
    <x v="0"/>
  </r>
  <r>
    <n v="2016"/>
    <s v="BIT"/>
    <s v="Coal"/>
    <n v="3199"/>
    <n v="24.1"/>
    <n v="77095.900000000009"/>
    <n v="2.81"/>
    <n v="7.6"/>
    <n v="24312.399999999998"/>
    <x v="0"/>
  </r>
  <r>
    <n v="2016"/>
    <s v="BIT"/>
    <s v="Coal"/>
    <n v="8470"/>
    <n v="23.19"/>
    <n v="196419.30000000002"/>
    <n v="3.67"/>
    <n v="13.6"/>
    <n v="115192"/>
    <x v="0"/>
  </r>
  <r>
    <n v="2016"/>
    <s v="BIT"/>
    <s v="Coal"/>
    <n v="6347"/>
    <n v="23.69"/>
    <n v="150360.43000000002"/>
    <n v="2.97"/>
    <n v="9.6"/>
    <n v="60931.199999999997"/>
    <x v="0"/>
  </r>
  <r>
    <n v="2016"/>
    <s v="BIT"/>
    <s v="Coal"/>
    <n v="16027"/>
    <n v="25.22"/>
    <n v="404200.94"/>
    <n v="3.1"/>
    <n v="9"/>
    <n v="144243"/>
    <x v="0"/>
  </r>
  <r>
    <n v="2016"/>
    <s v="BIT"/>
    <s v="Coal"/>
    <n v="9489"/>
    <n v="23.26"/>
    <n v="220714.14"/>
    <n v="2.2999999999999998"/>
    <n v="11"/>
    <n v="104379"/>
    <x v="0"/>
  </r>
  <r>
    <n v="2016"/>
    <s v="BIT"/>
    <s v="Coal"/>
    <n v="9312"/>
    <n v="23.53"/>
    <n v="219111.36000000002"/>
    <n v="2.65"/>
    <n v="7.9"/>
    <n v="73564.800000000003"/>
    <x v="0"/>
  </r>
  <r>
    <n v="2016"/>
    <s v="BIT"/>
    <s v="Coal"/>
    <n v="10611"/>
    <n v="25.16"/>
    <n v="266972.76"/>
    <n v="3.11"/>
    <n v="9"/>
    <n v="95499"/>
    <x v="0"/>
  </r>
  <r>
    <n v="2016"/>
    <s v="BIT"/>
    <s v="Coal"/>
    <n v="32874"/>
    <n v="23.67"/>
    <n v="778127.58000000007"/>
    <n v="2.84"/>
    <n v="7.8"/>
    <n v="256417.19999999998"/>
    <x v="0"/>
  </r>
  <r>
    <n v="2016"/>
    <s v="BIT"/>
    <s v="Coal"/>
    <n v="10751"/>
    <n v="23.68"/>
    <n v="254583.67999999999"/>
    <n v="2.84"/>
    <n v="8.1"/>
    <n v="87083.099999999991"/>
    <x v="0"/>
  </r>
  <r>
    <n v="2016"/>
    <s v="BIT"/>
    <s v="Coal"/>
    <n v="37985"/>
    <n v="23.96"/>
    <n v="910120.6"/>
    <n v="2.5299999999999998"/>
    <n v="7.2"/>
    <n v="273492"/>
    <x v="0"/>
  </r>
  <r>
    <n v="2016"/>
    <s v="BIT"/>
    <s v="Coal"/>
    <n v="12690"/>
    <n v="23.917999999999999"/>
    <n v="303519.42"/>
    <n v="2.61"/>
    <n v="7.6"/>
    <n v="96444"/>
    <x v="0"/>
  </r>
  <r>
    <n v="2016"/>
    <s v="BIT"/>
    <s v="Coal"/>
    <n v="37607"/>
    <n v="22.96"/>
    <n v="863456.72000000009"/>
    <n v="1.34"/>
    <n v="6.9"/>
    <n v="259488.30000000002"/>
    <x v="0"/>
  </r>
  <r>
    <n v="2016"/>
    <s v="BIT"/>
    <s v="Coal"/>
    <n v="11717"/>
    <n v="25.893999999999998"/>
    <n v="303399.99799999996"/>
    <n v="2.2400000000000002"/>
    <n v="7.4"/>
    <n v="86705.8"/>
    <x v="0"/>
  </r>
  <r>
    <n v="2016"/>
    <s v="BIT"/>
    <s v="Coal"/>
    <n v="37611"/>
    <n v="23.803999999999998"/>
    <n v="895292.24399999995"/>
    <n v="2.59"/>
    <n v="7.3"/>
    <n v="274560.3"/>
    <x v="0"/>
  </r>
  <r>
    <n v="2016"/>
    <s v="SUB"/>
    <s v="Coal"/>
    <n v="48980"/>
    <n v="16.760000000000002"/>
    <n v="820904.8"/>
    <n v="0.28999999999999998"/>
    <n v="5.0999999999999996"/>
    <n v="249797.99999999997"/>
    <x v="0"/>
  </r>
  <r>
    <n v="2016"/>
    <s v="SUB"/>
    <s v="Coal"/>
    <n v="16492"/>
    <n v="17.95"/>
    <n v="296031.39999999997"/>
    <n v="0.21"/>
    <n v="4.5999999999999996"/>
    <n v="75863.199999999997"/>
    <x v="0"/>
  </r>
  <r>
    <n v="2016"/>
    <s v="SUB"/>
    <s v="Coal"/>
    <n v="49328"/>
    <n v="16.489999999999998"/>
    <n v="813418.72"/>
    <n v="0.45"/>
    <n v="5.0999999999999996"/>
    <n v="251572.8"/>
    <x v="0"/>
  </r>
  <r>
    <n v="2016"/>
    <s v="SUB"/>
    <s v="Coal"/>
    <n v="49413"/>
    <n v="16.760000000000002"/>
    <n v="828161.88000000012"/>
    <n v="0.28999999999999998"/>
    <n v="5.0999999999999996"/>
    <n v="252006.3"/>
    <x v="0"/>
  </r>
  <r>
    <n v="2016"/>
    <s v="SUB"/>
    <s v="Coal"/>
    <n v="48772"/>
    <n v="17.84"/>
    <n v="870092.48"/>
    <n v="0.21"/>
    <n v="4.9000000000000004"/>
    <n v="238982.80000000002"/>
    <x v="0"/>
  </r>
  <r>
    <n v="2016"/>
    <s v="SUB"/>
    <s v="Coal"/>
    <n v="32755"/>
    <n v="17.170000000000002"/>
    <n v="562403.35000000009"/>
    <n v="0.27"/>
    <n v="4.3"/>
    <n v="140846.5"/>
    <x v="0"/>
  </r>
  <r>
    <n v="2016"/>
    <s v="SUB"/>
    <s v="Coal"/>
    <n v="48455"/>
    <n v="17.77"/>
    <n v="861045.35"/>
    <n v="0.25"/>
    <n v="5.7"/>
    <n v="276193.5"/>
    <x v="0"/>
  </r>
  <r>
    <n v="2016"/>
    <s v="SUB"/>
    <s v="Coal"/>
    <n v="32468"/>
    <n v="17.84"/>
    <n v="579229.12"/>
    <n v="0.25"/>
    <n v="5.5"/>
    <n v="178574"/>
    <x v="0"/>
  </r>
  <r>
    <n v="2016"/>
    <s v="SUB"/>
    <s v="Coal"/>
    <n v="16393"/>
    <n v="16.64"/>
    <n v="272779.52000000002"/>
    <n v="0.36"/>
    <n v="6.3"/>
    <n v="103275.9"/>
    <x v="0"/>
  </r>
  <r>
    <n v="2016"/>
    <s v="SUB"/>
    <s v="Coal"/>
    <n v="16359"/>
    <n v="17.57"/>
    <n v="287427.63"/>
    <n v="0.37"/>
    <n v="5.0999999999999996"/>
    <n v="83430.899999999994"/>
    <x v="0"/>
  </r>
  <r>
    <n v="2016"/>
    <s v="SUB"/>
    <s v="Coal"/>
    <n v="16270"/>
    <n v="17.14"/>
    <n v="278867.8"/>
    <n v="0.23"/>
    <n v="4.3"/>
    <n v="69961"/>
    <x v="0"/>
  </r>
  <r>
    <n v="2016"/>
    <s v="SUB"/>
    <s v="Coal"/>
    <n v="16205"/>
    <n v="17.91"/>
    <n v="290231.55"/>
    <n v="0.23"/>
    <n v="4.5"/>
    <n v="72922.5"/>
    <x v="0"/>
  </r>
  <r>
    <n v="2016"/>
    <s v="SUB"/>
    <s v="Coal"/>
    <n v="15548"/>
    <n v="17.82"/>
    <n v="277065.36"/>
    <n v="0.22"/>
    <n v="4.5"/>
    <n v="69966"/>
    <x v="0"/>
  </r>
  <r>
    <n v="2016"/>
    <s v="SUB"/>
    <s v="Coal"/>
    <n v="31851"/>
    <n v="17.41"/>
    <n v="554525.91"/>
    <n v="0.21"/>
    <n v="4.4000000000000004"/>
    <n v="140144.40000000002"/>
    <x v="0"/>
  </r>
  <r>
    <n v="2016"/>
    <s v="SUB"/>
    <s v="Coal"/>
    <n v="64497"/>
    <n v="17.57"/>
    <n v="1133212.29"/>
    <n v="0.2"/>
    <n v="4.4000000000000004"/>
    <n v="283786.80000000005"/>
    <x v="0"/>
  </r>
  <r>
    <n v="2016"/>
    <s v="SUB"/>
    <s v="Coal"/>
    <n v="112021"/>
    <n v="17.2"/>
    <n v="1926761.2"/>
    <n v="0.23"/>
    <n v="4.0999999999999996"/>
    <n v="459286.1"/>
    <x v="0"/>
  </r>
  <r>
    <n v="2016"/>
    <s v="SUB"/>
    <s v="Coal"/>
    <n v="16435"/>
    <n v="17.670000000000002"/>
    <n v="290406.45"/>
    <n v="0.23"/>
    <n v="5.9"/>
    <n v="96966.5"/>
    <x v="0"/>
  </r>
  <r>
    <n v="2016"/>
    <s v="SUB"/>
    <s v="Coal"/>
    <n v="633717"/>
    <n v="16.738"/>
    <n v="10607155.146"/>
    <n v="0.39"/>
    <n v="4.9000000000000004"/>
    <n v="3105213.3000000003"/>
    <x v="0"/>
  </r>
  <r>
    <n v="2016"/>
    <s v="BIT"/>
    <s v="Coal"/>
    <n v="30620"/>
    <n v="22.867999999999999"/>
    <n v="700218.15999999992"/>
    <n v="2.9"/>
    <n v="8.1999999999999993"/>
    <n v="251083.99999999997"/>
    <x v="0"/>
  </r>
  <r>
    <n v="2016"/>
    <s v="BIT"/>
    <s v="Coal"/>
    <n v="69718"/>
    <n v="22.795000000000002"/>
    <n v="1589221.81"/>
    <n v="3.03"/>
    <n v="8.6"/>
    <n v="599574.79999999993"/>
    <x v="0"/>
  </r>
  <r>
    <n v="2016"/>
    <s v="SUB"/>
    <s v="Coal"/>
    <n v="46111"/>
    <n v="17.940999999999999"/>
    <n v="827277.451"/>
    <n v="0.3"/>
    <n v="4.5"/>
    <n v="207499.5"/>
    <x v="0"/>
  </r>
  <r>
    <n v="2016"/>
    <s v="BIT"/>
    <s v="Coal"/>
    <n v="9816"/>
    <n v="25.567"/>
    <n v="250965.67199999999"/>
    <n v="3.26"/>
    <n v="8"/>
    <n v="78528"/>
    <x v="0"/>
  </r>
  <r>
    <n v="2016"/>
    <s v="BIT"/>
    <s v="Coal"/>
    <n v="38138"/>
    <n v="22.289000000000001"/>
    <n v="850057.8820000001"/>
    <n v="3.39"/>
    <n v="10.7"/>
    <n v="408076.6"/>
    <x v="0"/>
  </r>
  <r>
    <n v="2016"/>
    <s v="BIT"/>
    <s v="Coal"/>
    <n v="4679"/>
    <n v="18.686"/>
    <n v="87431.793999999994"/>
    <n v="0.7"/>
    <n v="26.2"/>
    <n v="122589.8"/>
    <x v="0"/>
  </r>
  <r>
    <n v="2016"/>
    <s v="BIT"/>
    <s v="Coal"/>
    <n v="1648"/>
    <n v="19.713999999999999"/>
    <n v="32488.671999999999"/>
    <n v="0.5"/>
    <n v="28.2"/>
    <n v="46473.599999999999"/>
    <x v="0"/>
  </r>
  <r>
    <n v="2016"/>
    <s v="BIT"/>
    <s v="Coal"/>
    <n v="74001"/>
    <n v="22.818999999999999"/>
    <n v="1688628.8189999999"/>
    <n v="2.92"/>
    <n v="8.1999999999999993"/>
    <n v="606808.19999999995"/>
    <x v="0"/>
  </r>
  <r>
    <n v="2016"/>
    <s v="BIT"/>
    <s v="Coal"/>
    <n v="14031"/>
    <n v="25.495999999999999"/>
    <n v="357734.37599999999"/>
    <n v="3.03"/>
    <n v="8.9"/>
    <n v="124875.90000000001"/>
    <x v="0"/>
  </r>
  <r>
    <n v="2016"/>
    <s v="BIT"/>
    <s v="Coal"/>
    <n v="85960"/>
    <n v="23.277999999999999"/>
    <n v="2000976.88"/>
    <n v="0.43"/>
    <n v="5.7"/>
    <n v="489972"/>
    <x v="0"/>
  </r>
  <r>
    <n v="2016"/>
    <s v="SUB"/>
    <s v="Coal"/>
    <n v="83281"/>
    <n v="17.756"/>
    <n v="1478737.436"/>
    <n v="0.2"/>
    <n v="5.5"/>
    <n v="458045.5"/>
    <x v="0"/>
  </r>
  <r>
    <n v="2016"/>
    <s v="SUB"/>
    <s v="Coal"/>
    <n v="231616"/>
    <n v="17.434000000000001"/>
    <n v="4037993.344"/>
    <n v="0.65"/>
    <n v="8.4"/>
    <n v="1945574.4000000001"/>
    <x v="0"/>
  </r>
  <r>
    <n v="2016"/>
    <s v="SUB"/>
    <s v="Coal"/>
    <n v="516148"/>
    <n v="16.52"/>
    <n v="8526764.959999999"/>
    <n v="0.71"/>
    <n v="11.2"/>
    <n v="5780857.5999999996"/>
    <x v="0"/>
  </r>
  <r>
    <n v="2016"/>
    <s v="SUB"/>
    <s v="Coal"/>
    <n v="17070"/>
    <n v="16.763999999999999"/>
    <n v="286161.48"/>
    <n v="0.28000000000000003"/>
    <n v="6.1"/>
    <n v="104127"/>
    <x v="0"/>
  </r>
  <r>
    <n v="2016"/>
    <s v="SUB"/>
    <s v="Coal"/>
    <n v="200829"/>
    <n v="17.186"/>
    <n v="3451447.1940000001"/>
    <n v="0.23"/>
    <n v="4.0999999999999996"/>
    <n v="823398.89999999991"/>
    <x v="0"/>
  </r>
  <r>
    <n v="2016"/>
    <s v="SUB"/>
    <s v="Coal"/>
    <n v="118583"/>
    <n v="16.792999999999999"/>
    <n v="1991364.3189999999"/>
    <n v="0.3"/>
    <n v="6"/>
    <n v="711498"/>
    <x v="0"/>
  </r>
  <r>
    <n v="2016"/>
    <s v="SUB"/>
    <s v="Coal"/>
    <n v="84746"/>
    <n v="17.067"/>
    <n v="1446359.9820000001"/>
    <n v="0.25"/>
    <n v="4.8"/>
    <n v="406780.8"/>
    <x v="0"/>
  </r>
  <r>
    <n v="2016"/>
    <s v="BIT"/>
    <s v="Coal"/>
    <n v="42752"/>
    <n v="25.84"/>
    <n v="1104711.6799999999"/>
    <n v="3.12"/>
    <n v="8.4"/>
    <n v="359116.79999999999"/>
    <x v="0"/>
  </r>
  <r>
    <n v="2016"/>
    <s v="BIT"/>
    <s v="Coal"/>
    <n v="41777"/>
    <n v="26.05"/>
    <n v="1088290.8500000001"/>
    <n v="2.4300000000000002"/>
    <n v="7.9"/>
    <n v="330038.3"/>
    <x v="0"/>
  </r>
  <r>
    <n v="2016"/>
    <s v="SUB"/>
    <s v="Coal"/>
    <n v="30268"/>
    <n v="18.053999999999998"/>
    <n v="546458.47199999995"/>
    <n v="0.33"/>
    <n v="4.5"/>
    <n v="136206"/>
    <x v="0"/>
  </r>
  <r>
    <n v="2016"/>
    <s v="SUB"/>
    <s v="Coal"/>
    <n v="32247"/>
    <n v="17.632000000000001"/>
    <n v="568579.10400000005"/>
    <n v="0.19"/>
    <n v="4.8"/>
    <n v="154785.60000000001"/>
    <x v="0"/>
  </r>
  <r>
    <n v="2016"/>
    <s v="BIT"/>
    <s v="Coal"/>
    <n v="170451"/>
    <n v="21.872"/>
    <n v="3728104.2719999999"/>
    <n v="2.64"/>
    <n v="8.3000000000000007"/>
    <n v="1414743.3"/>
    <x v="0"/>
  </r>
  <r>
    <n v="2016"/>
    <s v="BIT"/>
    <s v="Coal"/>
    <n v="14923"/>
    <n v="26.045999999999999"/>
    <n v="388684.45799999998"/>
    <n v="2.4500000000000002"/>
    <n v="7.5"/>
    <n v="111922.5"/>
    <x v="0"/>
  </r>
  <r>
    <n v="2016"/>
    <s v="SUB"/>
    <s v="Coal"/>
    <n v="144746"/>
    <n v="17.05"/>
    <n v="2467919.3000000003"/>
    <n v="0.66"/>
    <n v="9.6"/>
    <n v="1389561.5999999999"/>
    <x v="0"/>
  </r>
  <r>
    <n v="2016"/>
    <s v="SUB"/>
    <s v="Coal"/>
    <n v="14928"/>
    <n v="17.920000000000002"/>
    <n v="267509.76000000001"/>
    <n v="0.24"/>
    <n v="4.8"/>
    <n v="71654.399999999994"/>
    <x v="0"/>
  </r>
  <r>
    <n v="2016"/>
    <s v="SUB"/>
    <s v="Coal"/>
    <n v="30065"/>
    <n v="17.93"/>
    <n v="539065.44999999995"/>
    <n v="0.34"/>
    <n v="4.5999999999999996"/>
    <n v="138299"/>
    <x v="0"/>
  </r>
  <r>
    <n v="2016"/>
    <s v="SUB"/>
    <s v="Coal"/>
    <n v="43237"/>
    <n v="17.13"/>
    <n v="740649.80999999994"/>
    <n v="0.62"/>
    <n v="9.6999999999999993"/>
    <n v="419398.89999999997"/>
    <x v="0"/>
  </r>
  <r>
    <n v="2016"/>
    <s v="SUB"/>
    <s v="Coal"/>
    <n v="14524"/>
    <n v="16.97"/>
    <n v="246472.27999999997"/>
    <n v="0.51"/>
    <n v="9.5"/>
    <n v="137978"/>
    <x v="0"/>
  </r>
  <r>
    <n v="2016"/>
    <s v="SUB"/>
    <s v="Coal"/>
    <n v="42313"/>
    <n v="18.010000000000002"/>
    <n v="762057.13000000012"/>
    <n v="0.26"/>
    <n v="4.5999999999999996"/>
    <n v="194639.8"/>
    <x v="0"/>
  </r>
  <r>
    <n v="2016"/>
    <s v="SUB"/>
    <s v="Coal"/>
    <n v="39594"/>
    <n v="17.54"/>
    <n v="694478.76"/>
    <n v="0.34"/>
    <n v="5.3"/>
    <n v="209848.19999999998"/>
    <x v="0"/>
  </r>
  <r>
    <n v="2016"/>
    <s v="SUB"/>
    <s v="Coal"/>
    <n v="58399"/>
    <n v="17.739999999999998"/>
    <n v="1035998.2599999999"/>
    <n v="0.34"/>
    <n v="5.0999999999999996"/>
    <n v="297834.89999999997"/>
    <x v="0"/>
  </r>
  <r>
    <n v="2016"/>
    <s v="SUB"/>
    <s v="Coal"/>
    <n v="42009"/>
    <n v="17.309999999999999"/>
    <n v="727175.78999999992"/>
    <n v="0.55000000000000004"/>
    <n v="9"/>
    <n v="378081"/>
    <x v="0"/>
  </r>
  <r>
    <n v="2016"/>
    <s v="BIT"/>
    <s v="Coal"/>
    <n v="11044"/>
    <n v="16.82"/>
    <n v="185760.08000000002"/>
    <n v="1.82"/>
    <n v="27.6"/>
    <n v="304814.40000000002"/>
    <x v="0"/>
  </r>
  <r>
    <n v="2016"/>
    <s v="BIT"/>
    <s v="Coal"/>
    <n v="270232"/>
    <n v="25.35"/>
    <n v="6850381.2000000002"/>
    <n v="4.18"/>
    <n v="9.1999999999999993"/>
    <n v="2486134.4"/>
    <x v="0"/>
  </r>
  <r>
    <n v="2016"/>
    <s v="BIT"/>
    <s v="Coal"/>
    <n v="23374"/>
    <n v="26.02"/>
    <n v="608191.48"/>
    <n v="3.1"/>
    <n v="8.3000000000000007"/>
    <n v="194004.2"/>
    <x v="0"/>
  </r>
  <r>
    <n v="2016"/>
    <s v="SUB"/>
    <s v="Coal"/>
    <n v="251516"/>
    <n v="17.056000000000001"/>
    <n v="4289856.8960000006"/>
    <n v="0.25"/>
    <n v="5"/>
    <n v="1257580"/>
    <x v="0"/>
  </r>
  <r>
    <n v="2016"/>
    <s v="SUB"/>
    <s v="Coal"/>
    <n v="17572"/>
    <n v="17.408000000000001"/>
    <n v="305893.37600000005"/>
    <n v="0.2"/>
    <n v="4.3"/>
    <n v="75559.599999999991"/>
    <x v="0"/>
  </r>
  <r>
    <n v="2016"/>
    <s v="SUB"/>
    <s v="Coal"/>
    <n v="108272"/>
    <n v="17.72"/>
    <n v="1918579.8399999999"/>
    <n v="0.24"/>
    <n v="5.7"/>
    <n v="617150.4"/>
    <x v="0"/>
  </r>
  <r>
    <n v="2016"/>
    <s v="SUB"/>
    <s v="Coal"/>
    <n v="283144"/>
    <n v="16.690000000000001"/>
    <n v="4725673.3600000003"/>
    <n v="0.28000000000000003"/>
    <n v="5.6"/>
    <n v="1585606.4"/>
    <x v="0"/>
  </r>
  <r>
    <n v="2016"/>
    <s v="SUB"/>
    <s v="Coal"/>
    <n v="63914"/>
    <n v="16.760000000000002"/>
    <n v="1071198.6400000001"/>
    <n v="0.34"/>
    <n v="6.2"/>
    <n v="396266.8"/>
    <x v="0"/>
  </r>
  <r>
    <n v="2016"/>
    <s v="SUB"/>
    <s v="Coal"/>
    <n v="41362"/>
    <n v="16.734000000000002"/>
    <n v="692151.7080000001"/>
    <n v="0.38"/>
    <n v="4.9000000000000004"/>
    <n v="202673.80000000002"/>
    <x v="0"/>
  </r>
  <r>
    <n v="2016"/>
    <s v="SUB"/>
    <s v="Coal"/>
    <n v="54130"/>
    <n v="16.373999999999999"/>
    <n v="886324.61999999988"/>
    <n v="0.28000000000000003"/>
    <n v="5"/>
    <n v="270650"/>
    <x v="0"/>
  </r>
  <r>
    <n v="2016"/>
    <s v="SUB"/>
    <s v="Coal"/>
    <n v="173183"/>
    <n v="16.135999999999999"/>
    <n v="2794480.8879999998"/>
    <n v="0.5"/>
    <n v="6.4"/>
    <n v="1108371.2"/>
    <x v="0"/>
  </r>
  <r>
    <n v="2016"/>
    <s v="SUB"/>
    <s v="Coal"/>
    <n v="27816"/>
    <n v="17.02"/>
    <n v="473428.32"/>
    <n v="0.22"/>
    <n v="4"/>
    <n v="111264"/>
    <x v="0"/>
  </r>
  <r>
    <n v="2016"/>
    <s v="SUB"/>
    <s v="Coal"/>
    <n v="14745"/>
    <n v="17.46"/>
    <n v="257447.7"/>
    <n v="0.26"/>
    <n v="4.4000000000000004"/>
    <n v="64878.000000000007"/>
    <x v="0"/>
  </r>
  <r>
    <n v="2016"/>
    <s v="BIT"/>
    <s v="Coal"/>
    <n v="126322"/>
    <n v="23.116"/>
    <n v="2920059.352"/>
    <n v="1.33"/>
    <n v="6.8"/>
    <n v="858989.6"/>
    <x v="0"/>
  </r>
  <r>
    <n v="2016"/>
    <s v="BIT"/>
    <s v="Coal"/>
    <n v="163059"/>
    <n v="23.187999999999999"/>
    <n v="3781012.0919999997"/>
    <n v="3.52"/>
    <n v="7.9"/>
    <n v="1288166.1000000001"/>
    <x v="0"/>
  </r>
  <r>
    <n v="2016"/>
    <s v="BIT"/>
    <s v="Coal"/>
    <n v="54935"/>
    <n v="21.904"/>
    <n v="1203296.24"/>
    <n v="2.2400000000000002"/>
    <n v="8.6999999999999993"/>
    <n v="477934.49999999994"/>
    <x v="0"/>
  </r>
  <r>
    <n v="2016"/>
    <s v="BIT"/>
    <s v="Coal"/>
    <n v="139008"/>
    <n v="21.981999999999999"/>
    <n v="3055673.8559999997"/>
    <n v="2.13"/>
    <n v="8.6999999999999993"/>
    <n v="1209369.5999999999"/>
    <x v="0"/>
  </r>
  <r>
    <n v="2016"/>
    <s v="BIT"/>
    <s v="Coal"/>
    <n v="23488"/>
    <n v="23.192"/>
    <n v="544733.696"/>
    <n v="3.55"/>
    <n v="8"/>
    <n v="187904"/>
    <x v="0"/>
  </r>
  <r>
    <n v="2016"/>
    <s v="BIT"/>
    <s v="Coal"/>
    <n v="41794"/>
    <n v="21.562000000000001"/>
    <n v="901162.228"/>
    <n v="2.44"/>
    <n v="8.9"/>
    <n v="371966.60000000003"/>
    <x v="0"/>
  </r>
  <r>
    <n v="2016"/>
    <s v="SUB"/>
    <s v="Coal"/>
    <n v="120456"/>
    <n v="16.155999999999999"/>
    <n v="1946087.1359999999"/>
    <n v="0.28999999999999998"/>
    <n v="6.7"/>
    <n v="807055.20000000007"/>
    <x v="0"/>
  </r>
  <r>
    <n v="2016"/>
    <s v="BIT"/>
    <s v="Coal"/>
    <n v="96791"/>
    <n v="22.99"/>
    <n v="2225225.09"/>
    <n v="3.39"/>
    <n v="7.8"/>
    <n v="754969.79999999993"/>
    <x v="0"/>
  </r>
  <r>
    <n v="2016"/>
    <s v="SUB"/>
    <s v="Coal"/>
    <n v="60389"/>
    <n v="17.329999999999998"/>
    <n v="1046541.3699999999"/>
    <n v="0.2"/>
    <n v="4.41"/>
    <n v="266315.49"/>
    <x v="0"/>
  </r>
  <r>
    <n v="2016"/>
    <s v="SUB"/>
    <s v="Coal"/>
    <n v="61171"/>
    <n v="17.170000000000002"/>
    <n v="1050306.07"/>
    <n v="0.23"/>
    <n v="4.1500000000000004"/>
    <n v="253859.65000000002"/>
    <x v="0"/>
  </r>
  <r>
    <n v="2016"/>
    <s v="SUB"/>
    <s v="Coal"/>
    <n v="45898"/>
    <n v="17.134"/>
    <n v="786416.33200000005"/>
    <n v="0.21"/>
    <n v="4.74"/>
    <n v="217556.52000000002"/>
    <x v="0"/>
  </r>
  <r>
    <n v="2016"/>
    <s v="SUB"/>
    <s v="Coal"/>
    <n v="91292"/>
    <n v="17.37"/>
    <n v="1585742.04"/>
    <n v="0.21"/>
    <n v="4.51"/>
    <n v="411726.92"/>
    <x v="0"/>
  </r>
  <r>
    <n v="2016"/>
    <s v="SUB"/>
    <s v="Coal"/>
    <n v="122"/>
    <n v="17.218"/>
    <n v="2100.596"/>
    <n v="0.23"/>
    <n v="4.1399999999999997"/>
    <n v="505.08"/>
    <x v="0"/>
  </r>
  <r>
    <n v="2016"/>
    <s v="SUB"/>
    <s v="Coal"/>
    <n v="383814"/>
    <n v="16.64"/>
    <n v="6386664.96"/>
    <n v="0.3"/>
    <n v="6.6"/>
    <n v="2533172.4"/>
    <x v="0"/>
  </r>
  <r>
    <n v="2016"/>
    <s v="LIG"/>
    <s v="Coal"/>
    <n v="646322"/>
    <n v="13.86"/>
    <n v="8958022.9199999999"/>
    <n v="0.9"/>
    <n v="11.3"/>
    <n v="7303438.6000000006"/>
    <x v="1"/>
  </r>
  <r>
    <n v="2016"/>
    <s v="SUB"/>
    <s v="Coal"/>
    <n v="573854"/>
    <n v="16.48"/>
    <n v="9457113.9199999999"/>
    <n v="0.3"/>
    <n v="5.5"/>
    <n v="3156197"/>
    <x v="0"/>
  </r>
  <r>
    <n v="2016"/>
    <s v="SUB"/>
    <s v="Coal"/>
    <n v="285601"/>
    <n v="17.114999999999998"/>
    <n v="4888061.1149999993"/>
    <n v="0.24"/>
    <n v="4.8"/>
    <n v="1370884.8"/>
    <x v="0"/>
  </r>
  <r>
    <n v="2016"/>
    <s v="BIT"/>
    <s v="Coal"/>
    <n v="22963"/>
    <n v="23.608000000000001"/>
    <n v="542110.50399999996"/>
    <n v="0.96"/>
    <n v="10.199999999999999"/>
    <n v="234222.59999999998"/>
    <x v="0"/>
  </r>
  <r>
    <n v="2016"/>
    <s v="BIT"/>
    <s v="Coal"/>
    <n v="323644"/>
    <n v="22.07"/>
    <n v="7142823.0800000001"/>
    <n v="0.54"/>
    <n v="12.8"/>
    <n v="4142643.2000000002"/>
    <x v="0"/>
  </r>
  <r>
    <n v="2016"/>
    <s v="BIT"/>
    <s v="Coal"/>
    <n v="9294"/>
    <n v="23.864000000000001"/>
    <n v="221792.016"/>
    <n v="0.94"/>
    <n v="10.28"/>
    <n v="95542.319999999992"/>
    <x v="0"/>
  </r>
  <r>
    <n v="2016"/>
    <s v="BIT"/>
    <s v="Coal"/>
    <n v="1566"/>
    <n v="25.09"/>
    <n v="39290.94"/>
    <n v="0.8"/>
    <n v="10.1"/>
    <n v="15816.599999999999"/>
    <x v="0"/>
  </r>
  <r>
    <n v="2016"/>
    <s v="BIT"/>
    <s v="Coal"/>
    <n v="3457"/>
    <n v="23.66"/>
    <n v="81792.62"/>
    <n v="0.7"/>
    <n v="13.63"/>
    <n v="47118.91"/>
    <x v="0"/>
  </r>
  <r>
    <n v="2016"/>
    <s v="SUB"/>
    <s v="Coal"/>
    <n v="308113"/>
    <n v="16.72"/>
    <n v="5151649.3599999994"/>
    <n v="0.3"/>
    <n v="6.2"/>
    <n v="1910300.6"/>
    <x v="0"/>
  </r>
  <r>
    <n v="2016"/>
    <s v="SUB"/>
    <s v="Coal"/>
    <n v="33395"/>
    <n v="16.77"/>
    <n v="560034.15"/>
    <n v="0.35"/>
    <n v="5.9"/>
    <n v="197030.5"/>
    <x v="0"/>
  </r>
  <r>
    <n v="2016"/>
    <s v="SUB"/>
    <s v="Coal"/>
    <n v="17600"/>
    <n v="17.53"/>
    <n v="308528"/>
    <n v="0.2"/>
    <n v="4.2"/>
    <n v="73920"/>
    <x v="0"/>
  </r>
  <r>
    <n v="2016"/>
    <s v="SUB"/>
    <s v="Coal"/>
    <n v="90030"/>
    <n v="17.899999999999999"/>
    <n v="1611536.9999999998"/>
    <n v="0.22"/>
    <n v="4.7"/>
    <n v="423141"/>
    <x v="0"/>
  </r>
  <r>
    <n v="2016"/>
    <s v="SUB"/>
    <s v="Coal"/>
    <n v="14906"/>
    <n v="18.7"/>
    <n v="278742.2"/>
    <n v="0.31"/>
    <n v="4.2"/>
    <n v="62605.200000000004"/>
    <x v="0"/>
  </r>
  <r>
    <n v="2016"/>
    <s v="SUB"/>
    <s v="Coal"/>
    <n v="125309"/>
    <n v="17.91"/>
    <n v="2244284.19"/>
    <n v="0.25"/>
    <n v="4.8"/>
    <n v="601483.19999999995"/>
    <x v="0"/>
  </r>
  <r>
    <n v="2016"/>
    <s v="SUB"/>
    <s v="Coal"/>
    <n v="65642"/>
    <n v="17.670000000000002"/>
    <n v="1159894.1400000001"/>
    <n v="0.2"/>
    <n v="4.5"/>
    <n v="295389"/>
    <x v="0"/>
  </r>
  <r>
    <n v="2016"/>
    <s v="SUB"/>
    <s v="Coal"/>
    <n v="90619"/>
    <n v="16.72"/>
    <n v="1515149.68"/>
    <n v="0.3"/>
    <n v="6.3"/>
    <n v="570899.69999999995"/>
    <x v="0"/>
  </r>
  <r>
    <n v="2016"/>
    <s v="SUB"/>
    <s v="Coal"/>
    <n v="30235"/>
    <n v="16.742000000000001"/>
    <n v="506194.37000000005"/>
    <n v="0.31"/>
    <n v="6.2"/>
    <n v="187457"/>
    <x v="0"/>
  </r>
  <r>
    <n v="2016"/>
    <s v="SUB"/>
    <s v="Coal"/>
    <n v="44482"/>
    <n v="16.443000000000001"/>
    <n v="731417.52600000007"/>
    <n v="0.34"/>
    <n v="5.2"/>
    <n v="231306.4"/>
    <x v="0"/>
  </r>
  <r>
    <n v="2016"/>
    <s v="SUB"/>
    <s v="Coal"/>
    <n v="45372"/>
    <n v="16.911999999999999"/>
    <n v="767331.26399999997"/>
    <n v="0.34"/>
    <n v="5.7"/>
    <n v="258620.4"/>
    <x v="0"/>
  </r>
  <r>
    <n v="2016"/>
    <s v="SUB"/>
    <s v="Coal"/>
    <n v="14946"/>
    <n v="16.77"/>
    <n v="250644.41999999998"/>
    <n v="0.32"/>
    <n v="6.2"/>
    <n v="92665.2"/>
    <x v="0"/>
  </r>
  <r>
    <n v="2016"/>
    <s v="SUB"/>
    <s v="Coal"/>
    <n v="105605"/>
    <n v="16.617000000000001"/>
    <n v="1754838.2850000001"/>
    <n v="0.41"/>
    <n v="4.8"/>
    <n v="506904"/>
    <x v="0"/>
  </r>
  <r>
    <n v="2016"/>
    <s v="SUB"/>
    <s v="Coal"/>
    <n v="75629"/>
    <n v="17.036000000000001"/>
    <n v="1288415.6440000001"/>
    <n v="0.28000000000000003"/>
    <n v="4.5"/>
    <n v="340330.5"/>
    <x v="0"/>
  </r>
  <r>
    <n v="2016"/>
    <s v="SUB"/>
    <s v="Coal"/>
    <n v="75362"/>
    <n v="16.681999999999999"/>
    <n v="1257188.8839999998"/>
    <n v="0.28000000000000003"/>
    <n v="5.6"/>
    <n v="422027.19999999995"/>
    <x v="0"/>
  </r>
  <r>
    <n v="2016"/>
    <s v="SUB"/>
    <s v="Coal"/>
    <n v="45391"/>
    <n v="16.704000000000001"/>
    <n v="758211.26400000008"/>
    <n v="0.41"/>
    <n v="5.3"/>
    <n v="240572.3"/>
    <x v="0"/>
  </r>
  <r>
    <n v="2016"/>
    <s v="SUB"/>
    <s v="Coal"/>
    <n v="29921"/>
    <n v="17.11"/>
    <n v="511948.31"/>
    <n v="0.3"/>
    <n v="4.5"/>
    <n v="134644.5"/>
    <x v="0"/>
  </r>
  <r>
    <n v="2016"/>
    <s v="SUB"/>
    <s v="Coal"/>
    <n v="45158"/>
    <n v="17.766999999999999"/>
    <n v="802322.18599999999"/>
    <n v="0.25"/>
    <n v="5.7"/>
    <n v="257400.6"/>
    <x v="0"/>
  </r>
  <r>
    <n v="2016"/>
    <s v="LIG"/>
    <s v="Coal"/>
    <n v="857147"/>
    <n v="13.55"/>
    <n v="11614341.850000001"/>
    <n v="0.9"/>
    <n v="16.5"/>
    <n v="14142925.5"/>
    <x v="1"/>
  </r>
  <r>
    <n v="2016"/>
    <s v="SUB"/>
    <s v="Coal"/>
    <n v="52873"/>
    <n v="17.518000000000001"/>
    <n v="926229.21400000004"/>
    <n v="0.2"/>
    <n v="4.3"/>
    <n v="227353.9"/>
    <x v="0"/>
  </r>
  <r>
    <n v="2016"/>
    <s v="SUB"/>
    <s v="Coal"/>
    <n v="323793"/>
    <n v="16.782"/>
    <n v="5433894.1260000002"/>
    <n v="0.3"/>
    <n v="6"/>
    <n v="1942758"/>
    <x v="0"/>
  </r>
  <r>
    <n v="2016"/>
    <s v="LIG"/>
    <s v="Coal"/>
    <n v="280818"/>
    <n v="10.7"/>
    <n v="3004752.5999999996"/>
    <n v="3.07"/>
    <n v="27.6"/>
    <n v="7750576.8000000007"/>
    <x v="1"/>
  </r>
  <r>
    <n v="2016"/>
    <s v="SUB"/>
    <s v="Coal"/>
    <n v="32121"/>
    <n v="18.010000000000002"/>
    <n v="578499.21000000008"/>
    <n v="0.22"/>
    <n v="4.5999999999999996"/>
    <n v="147756.59999999998"/>
    <x v="0"/>
  </r>
  <r>
    <n v="2016"/>
    <s v="SUB"/>
    <s v="Coal"/>
    <n v="49066"/>
    <n v="17.66"/>
    <n v="866505.56"/>
    <n v="0.2"/>
    <n v="4.3"/>
    <n v="210983.8"/>
    <x v="0"/>
  </r>
  <r>
    <n v="2016"/>
    <s v="SUB"/>
    <s v="Coal"/>
    <n v="249066"/>
    <n v="17.788"/>
    <n v="4430386.0080000004"/>
    <n v="0.23"/>
    <n v="4.8"/>
    <n v="1195516.8"/>
    <x v="0"/>
  </r>
  <r>
    <n v="2016"/>
    <s v="SUB"/>
    <s v="Coal"/>
    <n v="275945"/>
    <n v="17.756"/>
    <n v="4899679.42"/>
    <n v="0.25"/>
    <n v="5.2"/>
    <n v="1434914"/>
    <x v="0"/>
  </r>
  <r>
    <n v="2016"/>
    <s v="SUB"/>
    <s v="Coal"/>
    <n v="29995"/>
    <n v="16.8"/>
    <n v="503916"/>
    <n v="0.31"/>
    <n v="5.9"/>
    <n v="176970.5"/>
    <x v="0"/>
  </r>
  <r>
    <n v="2016"/>
    <s v="SUB"/>
    <s v="Coal"/>
    <n v="31645"/>
    <n v="17.783999999999999"/>
    <n v="562774.67999999993"/>
    <n v="0.21"/>
    <n v="4.3"/>
    <n v="136073.5"/>
    <x v="0"/>
  </r>
  <r>
    <n v="2016"/>
    <s v="SUB"/>
    <s v="Coal"/>
    <n v="79110"/>
    <n v="17.7"/>
    <n v="1400247"/>
    <n v="0.2"/>
    <n v="4.3"/>
    <n v="340173"/>
    <x v="0"/>
  </r>
  <r>
    <n v="2016"/>
    <s v="SUB"/>
    <s v="Coal"/>
    <n v="89912"/>
    <n v="17.64"/>
    <n v="1586047.68"/>
    <n v="0.37"/>
    <n v="5.4"/>
    <n v="485524.80000000005"/>
    <x v="0"/>
  </r>
  <r>
    <n v="2016"/>
    <s v="SUB"/>
    <s v="Coal"/>
    <n v="89285"/>
    <n v="17.260000000000002"/>
    <n v="1541059.1"/>
    <n v="0.25"/>
    <n v="4.8"/>
    <n v="428568"/>
    <x v="0"/>
  </r>
  <r>
    <n v="2016"/>
    <s v="SUB"/>
    <s v="Coal"/>
    <n v="239314"/>
    <n v="17.89"/>
    <n v="4281327.46"/>
    <n v="0.24"/>
    <n v="5.6"/>
    <n v="1340158.3999999999"/>
    <x v="0"/>
  </r>
  <r>
    <n v="2016"/>
    <s v="SUB"/>
    <s v="Coal"/>
    <n v="14877"/>
    <n v="17.78"/>
    <n v="264513.06"/>
    <n v="0.25"/>
    <n v="5.9"/>
    <n v="87774.3"/>
    <x v="0"/>
  </r>
  <r>
    <n v="2016"/>
    <s v="SUB"/>
    <s v="Coal"/>
    <n v="193547"/>
    <n v="16.091999999999999"/>
    <n v="3114558.3239999996"/>
    <n v="0.4"/>
    <n v="5.0999999999999996"/>
    <n v="987089.7"/>
    <x v="0"/>
  </r>
  <r>
    <n v="2016"/>
    <s v="BIT"/>
    <s v="Coal"/>
    <n v="83943"/>
    <n v="22.96"/>
    <n v="1927331.28"/>
    <n v="3.39"/>
    <n v="7.8"/>
    <n v="654755.4"/>
    <x v="0"/>
  </r>
  <r>
    <n v="2016"/>
    <s v="BIT"/>
    <s v="Coal"/>
    <n v="96199"/>
    <n v="22.16"/>
    <n v="2131769.84"/>
    <n v="3.11"/>
    <n v="9.5"/>
    <n v="913890.5"/>
    <x v="0"/>
  </r>
  <r>
    <n v="2016"/>
    <s v="SUB"/>
    <s v="Coal"/>
    <n v="28136"/>
    <n v="16.8"/>
    <n v="472684.80000000005"/>
    <n v="0.41"/>
    <n v="5.2"/>
    <n v="146307.20000000001"/>
    <x v="0"/>
  </r>
  <r>
    <n v="2016"/>
    <s v="SUB"/>
    <s v="Coal"/>
    <n v="13939"/>
    <n v="16.68"/>
    <n v="232502.52"/>
    <n v="0.42"/>
    <n v="5.0999999999999996"/>
    <n v="71088.899999999994"/>
    <x v="0"/>
  </r>
  <r>
    <n v="2016"/>
    <s v="SUB"/>
    <s v="Coal"/>
    <n v="39086"/>
    <n v="16.600000000000001"/>
    <n v="648827.60000000009"/>
    <n v="0.37"/>
    <n v="5.2"/>
    <n v="203247.2"/>
    <x v="0"/>
  </r>
  <r>
    <n v="2016"/>
    <s v="SUB"/>
    <s v="Coal"/>
    <n v="107407"/>
    <n v="17.14"/>
    <n v="1840955.98"/>
    <n v="0.25"/>
    <n v="4.2"/>
    <n v="451109.4"/>
    <x v="0"/>
  </r>
  <r>
    <n v="2016"/>
    <s v="BIT"/>
    <s v="Coal"/>
    <n v="25994"/>
    <n v="24.71"/>
    <n v="642311.74"/>
    <n v="1.61"/>
    <n v="10.6"/>
    <n v="275536.39999999997"/>
    <x v="0"/>
  </r>
  <r>
    <n v="2016"/>
    <s v="BIT"/>
    <s v="Coal"/>
    <n v="30148"/>
    <n v="23.7"/>
    <n v="714507.6"/>
    <n v="1.74"/>
    <n v="12.4"/>
    <n v="373835.2"/>
    <x v="0"/>
  </r>
  <r>
    <n v="2016"/>
    <s v="BIT"/>
    <s v="Coal"/>
    <n v="81763"/>
    <n v="25.722000000000001"/>
    <n v="2103107.8859999999"/>
    <n v="2.5099999999999998"/>
    <n v="7.7"/>
    <n v="629575.1"/>
    <x v="0"/>
  </r>
  <r>
    <n v="2016"/>
    <s v="BIT"/>
    <s v="Coal"/>
    <n v="35035"/>
    <n v="25.751999999999999"/>
    <n v="902221.32"/>
    <n v="2.33"/>
    <n v="7.4"/>
    <n v="259259"/>
    <x v="0"/>
  </r>
  <r>
    <n v="2016"/>
    <s v="BIT"/>
    <s v="Coal"/>
    <n v="47114"/>
    <n v="25.808"/>
    <n v="1215918.112"/>
    <n v="2.5"/>
    <n v="7.9"/>
    <n v="372200.60000000003"/>
    <x v="0"/>
  </r>
  <r>
    <n v="2016"/>
    <s v="SUB"/>
    <s v="Coal"/>
    <n v="30725"/>
    <n v="17.916"/>
    <n v="550469.1"/>
    <n v="0.3"/>
    <n v="4.8"/>
    <n v="147480"/>
    <x v="0"/>
  </r>
  <r>
    <n v="2016"/>
    <s v="SUB"/>
    <s v="Coal"/>
    <n v="120101"/>
    <n v="16.734000000000002"/>
    <n v="2009770.1340000003"/>
    <n v="0.28000000000000003"/>
    <n v="5.5"/>
    <n v="660555.5"/>
    <x v="0"/>
  </r>
  <r>
    <n v="2016"/>
    <s v="SUB"/>
    <s v="Coal"/>
    <n v="103388"/>
    <n v="17.027999999999999"/>
    <n v="1760490.8639999998"/>
    <n v="0.27"/>
    <n v="4.5999999999999996"/>
    <n v="475584.8"/>
    <x v="0"/>
  </r>
  <r>
    <n v="2016"/>
    <s v="SUB"/>
    <s v="Coal"/>
    <n v="222675"/>
    <n v="16.574000000000002"/>
    <n v="3690615.45"/>
    <n v="0.39"/>
    <n v="4.9000000000000004"/>
    <n v="1091107.5"/>
    <x v="0"/>
  </r>
  <r>
    <n v="2016"/>
    <s v="SUB"/>
    <s v="Coal"/>
    <n v="191236"/>
    <n v="16.861999999999998"/>
    <n v="3224621.4319999996"/>
    <n v="0.26"/>
    <n v="4.5999999999999996"/>
    <n v="879685.6"/>
    <x v="0"/>
  </r>
  <r>
    <n v="2016"/>
    <s v="SUB"/>
    <s v="Coal"/>
    <n v="31782"/>
    <n v="16.686"/>
    <n v="530314.45200000005"/>
    <n v="0.28000000000000003"/>
    <n v="4.5"/>
    <n v="143019"/>
    <x v="0"/>
  </r>
  <r>
    <n v="2016"/>
    <s v="SUB"/>
    <s v="Coal"/>
    <n v="47809"/>
    <n v="17.533999999999999"/>
    <n v="838283.00599999994"/>
    <n v="0.35"/>
    <n v="5.4"/>
    <n v="258168.6"/>
    <x v="0"/>
  </r>
  <r>
    <n v="2016"/>
    <s v="SUB"/>
    <s v="Coal"/>
    <n v="174550"/>
    <n v="16.79"/>
    <n v="2930694.5"/>
    <n v="0.33"/>
    <n v="5.3"/>
    <n v="925115"/>
    <x v="0"/>
  </r>
  <r>
    <n v="2016"/>
    <s v="SUB"/>
    <s v="Coal"/>
    <n v="127098"/>
    <n v="17.053999999999998"/>
    <n v="2167529.2919999999"/>
    <n v="0.31"/>
    <n v="4.5"/>
    <n v="571941"/>
    <x v="0"/>
  </r>
  <r>
    <n v="2016"/>
    <s v="SUB"/>
    <s v="Coal"/>
    <n v="31663"/>
    <n v="16.902000000000001"/>
    <n v="535168.02600000007"/>
    <n v="0.32"/>
    <n v="5.0999999999999996"/>
    <n v="161481.29999999999"/>
    <x v="0"/>
  </r>
  <r>
    <n v="2016"/>
    <s v="BIT"/>
    <s v="Coal"/>
    <n v="129581"/>
    <n v="24.994"/>
    <n v="3238747.514"/>
    <n v="4.2"/>
    <n v="8.81"/>
    <n v="1141608.6100000001"/>
    <x v="0"/>
  </r>
  <r>
    <n v="2016"/>
    <s v="BIT"/>
    <s v="Coal"/>
    <n v="70525"/>
    <n v="25.015999999999998"/>
    <n v="1764253.4"/>
    <n v="3.95"/>
    <n v="9.35"/>
    <n v="659408.75"/>
    <x v="0"/>
  </r>
  <r>
    <n v="2016"/>
    <s v="BIT"/>
    <s v="Coal"/>
    <n v="14758"/>
    <n v="24.667999999999999"/>
    <n v="364050.34399999998"/>
    <n v="4.16"/>
    <n v="8.69"/>
    <n v="128247.01999999999"/>
    <x v="0"/>
  </r>
  <r>
    <n v="2016"/>
    <s v="BIT"/>
    <s v="Coal"/>
    <n v="22616"/>
    <n v="25.972000000000001"/>
    <n v="587382.75199999998"/>
    <n v="3.07"/>
    <n v="8.31"/>
    <n v="187938.96000000002"/>
    <x v="0"/>
  </r>
  <r>
    <n v="2016"/>
    <s v="LIG"/>
    <s v="Coal"/>
    <n v="8337"/>
    <n v="14"/>
    <n v="116718"/>
    <n v="0.14000000000000001"/>
    <n v="10.1"/>
    <n v="84203.7"/>
    <x v="1"/>
  </r>
  <r>
    <n v="2016"/>
    <s v="WC"/>
    <s v="Coal"/>
    <n v="5469"/>
    <n v="14"/>
    <n v="76566"/>
    <n v="0.14000000000000001"/>
    <n v="10.1"/>
    <n v="55236.9"/>
    <x v="0"/>
  </r>
  <r>
    <n v="2016"/>
    <s v="LIG"/>
    <s v="Coal"/>
    <n v="478870"/>
    <n v="13.724"/>
    <n v="6572011.8799999999"/>
    <n v="0.91"/>
    <n v="9.4"/>
    <n v="4501378"/>
    <x v="1"/>
  </r>
  <r>
    <n v="2016"/>
    <s v="BIT"/>
    <s v="Coal"/>
    <n v="23093"/>
    <n v="22.271000000000001"/>
    <n v="514304.20300000004"/>
    <n v="0.46"/>
    <n v="11.9"/>
    <n v="274806.7"/>
    <x v="0"/>
  </r>
  <r>
    <n v="2016"/>
    <s v="BIT"/>
    <s v="Coal"/>
    <n v="122729"/>
    <n v="22.768000000000001"/>
    <n v="2794293.872"/>
    <n v="0.96"/>
    <n v="13.6"/>
    <n v="1669114.4"/>
    <x v="0"/>
  </r>
  <r>
    <n v="2016"/>
    <s v="BIT"/>
    <s v="Coal"/>
    <n v="49010"/>
    <n v="23.172999999999998"/>
    <n v="1135708.73"/>
    <n v="0.43"/>
    <n v="6.1"/>
    <n v="298961"/>
    <x v="0"/>
  </r>
  <r>
    <n v="2016"/>
    <s v="BIT"/>
    <s v="Coal"/>
    <n v="10954"/>
    <n v="22.23"/>
    <n v="243507.42"/>
    <n v="0.43"/>
    <n v="13"/>
    <n v="142402"/>
    <x v="0"/>
  </r>
  <r>
    <n v="2016"/>
    <s v="BIT"/>
    <s v="Coal"/>
    <n v="160232"/>
    <n v="21.239000000000001"/>
    <n v="3403167.4480000003"/>
    <n v="0.39"/>
    <n v="13.5"/>
    <n v="2163132"/>
    <x v="0"/>
  </r>
  <r>
    <n v="2016"/>
    <s v="SUB"/>
    <s v="Coal"/>
    <n v="84439"/>
    <n v="19.451000000000001"/>
    <n v="1642422.9890000001"/>
    <n v="1.1000000000000001"/>
    <n v="9.1"/>
    <n v="768394.9"/>
    <x v="0"/>
  </r>
  <r>
    <n v="2016"/>
    <s v="BIT"/>
    <s v="Coal"/>
    <n v="58971"/>
    <n v="23.07"/>
    <n v="1360460.97"/>
    <n v="2.9"/>
    <n v="8"/>
    <n v="471768"/>
    <x v="0"/>
  </r>
  <r>
    <n v="2016"/>
    <s v="BIT"/>
    <s v="Coal"/>
    <n v="24706"/>
    <n v="22.03"/>
    <n v="544273.18000000005"/>
    <n v="3.06"/>
    <n v="9"/>
    <n v="222354"/>
    <x v="0"/>
  </r>
  <r>
    <n v="2016"/>
    <s v="SUB"/>
    <s v="Coal"/>
    <n v="98371"/>
    <n v="17.46"/>
    <n v="1717557.6600000001"/>
    <n v="0.2"/>
    <n v="4.4000000000000004"/>
    <n v="432832.4"/>
    <x v="0"/>
  </r>
  <r>
    <n v="2016"/>
    <s v="SUB"/>
    <s v="Coal"/>
    <n v="81968"/>
    <n v="16.77"/>
    <n v="1374603.3599999999"/>
    <n v="0.3"/>
    <n v="6.1"/>
    <n v="500004.8"/>
    <x v="0"/>
  </r>
  <r>
    <n v="2016"/>
    <s v="SUB"/>
    <s v="Coal"/>
    <n v="82111"/>
    <n v="17.8"/>
    <n v="1461575.8"/>
    <n v="0.24"/>
    <n v="5.3"/>
    <n v="435188.3"/>
    <x v="0"/>
  </r>
  <r>
    <n v="2016"/>
    <s v="SUB"/>
    <s v="Coal"/>
    <n v="81317"/>
    <n v="16.760000000000002"/>
    <n v="1362872.9200000002"/>
    <n v="0.31"/>
    <n v="6.2"/>
    <n v="504165.4"/>
    <x v="0"/>
  </r>
  <r>
    <n v="2016"/>
    <s v="SUB"/>
    <s v="Coal"/>
    <n v="16429"/>
    <n v="16.7"/>
    <n v="274364.3"/>
    <n v="0.3"/>
    <n v="6.4"/>
    <n v="105145.60000000001"/>
    <x v="0"/>
  </r>
  <r>
    <n v="2016"/>
    <s v="LIG"/>
    <s v="Coal"/>
    <n v="526874"/>
    <n v="11.94"/>
    <n v="6290875.5599999996"/>
    <n v="1.2"/>
    <n v="21.3"/>
    <n v="11222416.200000001"/>
    <x v="1"/>
  </r>
  <r>
    <n v="2016"/>
    <s v="SUB"/>
    <s v="Coal"/>
    <n v="31687"/>
    <n v="17.716999999999999"/>
    <n v="561398.57899999991"/>
    <n v="0.28000000000000003"/>
    <n v="5.3"/>
    <n v="167941.1"/>
    <x v="0"/>
  </r>
  <r>
    <n v="2016"/>
    <s v="SUB"/>
    <s v="Coal"/>
    <n v="16338"/>
    <n v="17.89"/>
    <n v="292286.82"/>
    <n v="0.36"/>
    <n v="4.8"/>
    <n v="78422.399999999994"/>
    <x v="0"/>
  </r>
  <r>
    <n v="2016"/>
    <s v="SUB"/>
    <s v="Coal"/>
    <n v="48500"/>
    <n v="17.856000000000002"/>
    <n v="866016.00000000012"/>
    <n v="0.28999999999999998"/>
    <n v="5"/>
    <n v="242500"/>
    <x v="0"/>
  </r>
  <r>
    <n v="2016"/>
    <s v="SUB"/>
    <s v="Coal"/>
    <n v="32010"/>
    <n v="17.594000000000001"/>
    <n v="563183.94000000006"/>
    <n v="0.34"/>
    <n v="4.9000000000000004"/>
    <n v="156849"/>
    <x v="0"/>
  </r>
  <r>
    <n v="2016"/>
    <s v="SUB"/>
    <s v="Coal"/>
    <n v="32564"/>
    <n v="17.856000000000002"/>
    <n v="581462.7840000001"/>
    <n v="0.32"/>
    <n v="5.0999999999999996"/>
    <n v="166076.4"/>
    <x v="0"/>
  </r>
  <r>
    <n v="2016"/>
    <s v="SUB"/>
    <s v="Coal"/>
    <n v="32037"/>
    <n v="17.797999999999998"/>
    <n v="570194.52599999995"/>
    <n v="0.24"/>
    <n v="5.2"/>
    <n v="166592.4"/>
    <x v="0"/>
  </r>
  <r>
    <n v="2016"/>
    <s v="BIT"/>
    <s v="Coal"/>
    <n v="67426"/>
    <n v="22.86"/>
    <n v="1541358.3599999999"/>
    <n v="3.85"/>
    <n v="9.4"/>
    <n v="633804.4"/>
    <x v="0"/>
  </r>
  <r>
    <n v="2016"/>
    <s v="BIT"/>
    <s v="Coal"/>
    <n v="7021"/>
    <n v="23.29"/>
    <n v="163519.09"/>
    <n v="3.58"/>
    <n v="7.8"/>
    <n v="54763.799999999996"/>
    <x v="0"/>
  </r>
  <r>
    <n v="2016"/>
    <s v="SUB"/>
    <s v="Coal"/>
    <n v="100743"/>
    <n v="17.797000000000001"/>
    <n v="1792923.1710000001"/>
    <n v="0.24"/>
    <n v="5.5"/>
    <n v="554086.5"/>
    <x v="0"/>
  </r>
  <r>
    <n v="2016"/>
    <s v="SUB"/>
    <s v="Coal"/>
    <n v="79377"/>
    <n v="17.899999999999999"/>
    <n v="1420848.2999999998"/>
    <n v="0.52"/>
    <n v="4.8"/>
    <n v="381009.6"/>
    <x v="0"/>
  </r>
  <r>
    <n v="2016"/>
    <s v="SUB"/>
    <s v="Coal"/>
    <n v="115576"/>
    <n v="17.100000000000001"/>
    <n v="1976349.6"/>
    <n v="0.27"/>
    <n v="4.4000000000000004"/>
    <n v="508534.4"/>
    <x v="0"/>
  </r>
  <r>
    <n v="2016"/>
    <s v="BIT"/>
    <s v="Coal"/>
    <n v="34658"/>
    <n v="23.01"/>
    <n v="797480.58000000007"/>
    <n v="2.89"/>
    <n v="8.1999999999999993"/>
    <n v="284195.59999999998"/>
    <x v="0"/>
  </r>
  <r>
    <n v="2016"/>
    <s v="BIT"/>
    <s v="Coal"/>
    <n v="38780"/>
    <n v="23.51"/>
    <n v="911717.8"/>
    <n v="2.84"/>
    <n v="8"/>
    <n v="310240"/>
    <x v="0"/>
  </r>
  <r>
    <n v="2016"/>
    <s v="LIG"/>
    <s v="Coal"/>
    <n v="175624"/>
    <n v="13.694000000000001"/>
    <n v="2404995.0560000003"/>
    <n v="0.92"/>
    <n v="15.1"/>
    <n v="2651922.4"/>
    <x v="1"/>
  </r>
  <r>
    <n v="2016"/>
    <s v="BIT"/>
    <s v="Coal"/>
    <n v="13132"/>
    <n v="25.18"/>
    <n v="330663.76"/>
    <n v="1"/>
    <n v="9.8000000000000007"/>
    <n v="128693.6"/>
    <x v="0"/>
  </r>
  <r>
    <n v="2016"/>
    <s v="BIT"/>
    <s v="Coal"/>
    <n v="38987"/>
    <n v="24.94"/>
    <n v="972335.78"/>
    <n v="1.04"/>
    <n v="9.8000000000000007"/>
    <n v="382072.60000000003"/>
    <x v="0"/>
  </r>
  <r>
    <n v="2016"/>
    <s v="BIT"/>
    <s v="Coal"/>
    <n v="12872"/>
    <n v="25.29"/>
    <n v="325532.88"/>
    <n v="0.91"/>
    <n v="7.9"/>
    <n v="101688.8"/>
    <x v="0"/>
  </r>
  <r>
    <n v="2016"/>
    <s v="BIT"/>
    <s v="Coal"/>
    <n v="12316"/>
    <n v="24.05"/>
    <n v="296199.8"/>
    <n v="0.73"/>
    <n v="14"/>
    <n v="172424"/>
    <x v="0"/>
  </r>
  <r>
    <n v="2016"/>
    <s v="BIT"/>
    <s v="Coal"/>
    <n v="10664"/>
    <n v="24.956"/>
    <n v="266130.78399999999"/>
    <n v="1.26"/>
    <n v="11"/>
    <n v="117304"/>
    <x v="0"/>
  </r>
  <r>
    <n v="2016"/>
    <s v="BIT"/>
    <s v="Coal"/>
    <n v="11781"/>
    <n v="23.98"/>
    <n v="282508.38"/>
    <n v="0.68"/>
    <n v="13.1"/>
    <n v="154331.1"/>
    <x v="0"/>
  </r>
  <r>
    <n v="2016"/>
    <s v="BIT"/>
    <s v="Coal"/>
    <n v="11865"/>
    <n v="25.256"/>
    <n v="299662.44"/>
    <n v="1"/>
    <n v="9.6999999999999993"/>
    <n v="115090.49999999999"/>
    <x v="0"/>
  </r>
  <r>
    <n v="2016"/>
    <s v="BIT"/>
    <s v="Coal"/>
    <n v="12182"/>
    <n v="25.288"/>
    <n v="308058.41600000003"/>
    <n v="1.33"/>
    <n v="12.8"/>
    <n v="155929.60000000001"/>
    <x v="0"/>
  </r>
  <r>
    <n v="2016"/>
    <s v="BIT"/>
    <s v="Coal"/>
    <n v="24625"/>
    <n v="24.187000000000001"/>
    <n v="595604.875"/>
    <n v="0.74"/>
    <n v="12.8"/>
    <n v="315200"/>
    <x v="0"/>
  </r>
  <r>
    <n v="2016"/>
    <s v="BIT"/>
    <s v="Coal"/>
    <n v="11898"/>
    <n v="25.585999999999999"/>
    <n v="304422.228"/>
    <n v="1.32"/>
    <n v="11.1"/>
    <n v="132067.79999999999"/>
    <x v="0"/>
  </r>
  <r>
    <n v="2016"/>
    <s v="BIT"/>
    <s v="Coal"/>
    <n v="35450"/>
    <n v="24.838999999999999"/>
    <n v="880542.54999999993"/>
    <n v="0.95"/>
    <n v="10.1"/>
    <n v="358045"/>
    <x v="0"/>
  </r>
  <r>
    <n v="2016"/>
    <s v="BIT"/>
    <s v="Coal"/>
    <n v="12314"/>
    <n v="24.088000000000001"/>
    <n v="296619.63199999998"/>
    <n v="0.74"/>
    <n v="13.3"/>
    <n v="163776.20000000001"/>
    <x v="0"/>
  </r>
  <r>
    <n v="2016"/>
    <s v="SUB"/>
    <s v="Coal"/>
    <n v="35450"/>
    <n v="17.105"/>
    <n v="606372.25"/>
    <n v="0.23"/>
    <n v="4.3"/>
    <n v="152435"/>
    <x v="0"/>
  </r>
  <r>
    <n v="2016"/>
    <s v="SUB"/>
    <s v="Coal"/>
    <n v="17481"/>
    <n v="17.835999999999999"/>
    <n v="311791.11599999998"/>
    <n v="0.2"/>
    <n v="4"/>
    <n v="69924"/>
    <x v="0"/>
  </r>
  <r>
    <n v="2016"/>
    <s v="SUB"/>
    <s v="Coal"/>
    <n v="17629"/>
    <n v="17.66"/>
    <n v="311328.14"/>
    <n v="0.19"/>
    <n v="4.4000000000000004"/>
    <n v="77567.600000000006"/>
    <x v="0"/>
  </r>
  <r>
    <n v="2016"/>
    <s v="BIT"/>
    <s v="Coal"/>
    <n v="15063"/>
    <n v="26.047000000000001"/>
    <n v="392345.96100000001"/>
    <n v="0.87"/>
    <n v="9.6"/>
    <n v="144604.79999999999"/>
    <x v="0"/>
  </r>
  <r>
    <n v="2016"/>
    <s v="BIT"/>
    <s v="Coal"/>
    <n v="105440"/>
    <n v="18.2"/>
    <n v="1919008"/>
    <n v="0.74"/>
    <n v="14.9"/>
    <n v="1571056"/>
    <x v="0"/>
  </r>
  <r>
    <n v="2016"/>
    <s v="LIG"/>
    <s v="Coal"/>
    <n v="400141"/>
    <n v="12.884"/>
    <n v="5155416.6440000003"/>
    <n v="0.8"/>
    <n v="15.61"/>
    <n v="6246201.0099999998"/>
    <x v="1"/>
  </r>
  <r>
    <n v="2016"/>
    <s v="SUB"/>
    <s v="Coal"/>
    <n v="41419"/>
    <n v="17.45"/>
    <n v="722761.54999999993"/>
    <n v="0.21"/>
    <n v="4.5"/>
    <n v="186385.5"/>
    <x v="0"/>
  </r>
  <r>
    <n v="2016"/>
    <s v="SUB"/>
    <s v="Coal"/>
    <n v="81435"/>
    <n v="16.72"/>
    <n v="1361593.2"/>
    <n v="0.3"/>
    <n v="6.1"/>
    <n v="496753.5"/>
    <x v="0"/>
  </r>
  <r>
    <n v="2016"/>
    <s v="SUB"/>
    <s v="Coal"/>
    <n v="13591"/>
    <n v="17.428000000000001"/>
    <n v="236863.948"/>
    <n v="0.21"/>
    <n v="5.3"/>
    <n v="72032.3"/>
    <x v="0"/>
  </r>
  <r>
    <n v="2016"/>
    <s v="SUB"/>
    <s v="Coal"/>
    <n v="27824"/>
    <n v="16.731999999999999"/>
    <n v="465551.16800000001"/>
    <n v="0.3"/>
    <n v="6.3"/>
    <n v="175291.19999999998"/>
    <x v="0"/>
  </r>
  <r>
    <n v="2016"/>
    <s v="SUB"/>
    <s v="Coal"/>
    <n v="13910"/>
    <n v="17.866"/>
    <n v="248516.06"/>
    <n v="0.25"/>
    <n v="5.3"/>
    <n v="73723"/>
    <x v="0"/>
  </r>
  <r>
    <n v="2016"/>
    <s v="SUB"/>
    <s v="Coal"/>
    <n v="41381"/>
    <n v="16.768000000000001"/>
    <n v="693876.60800000001"/>
    <n v="0.28999999999999998"/>
    <n v="5.9"/>
    <n v="244147.90000000002"/>
    <x v="0"/>
  </r>
  <r>
    <n v="2016"/>
    <s v="SUB"/>
    <s v="Coal"/>
    <n v="59430"/>
    <n v="17.96"/>
    <n v="1067362.8"/>
    <n v="0.24"/>
    <n v="4.5999999999999996"/>
    <n v="273378"/>
    <x v="0"/>
  </r>
  <r>
    <n v="2016"/>
    <s v="SUB"/>
    <s v="Coal"/>
    <n v="68456"/>
    <n v="16.78"/>
    <n v="1148691.6800000002"/>
    <n v="0.3"/>
    <n v="5.9"/>
    <n v="403890.4"/>
    <x v="0"/>
  </r>
  <r>
    <n v="2016"/>
    <s v="BIT"/>
    <s v="Coal"/>
    <n v="11185"/>
    <n v="23.634"/>
    <n v="264346.28999999998"/>
    <n v="0.78"/>
    <n v="13.3"/>
    <n v="148760.5"/>
    <x v="0"/>
  </r>
  <r>
    <n v="2016"/>
    <s v="BIT"/>
    <s v="Coal"/>
    <n v="11951"/>
    <n v="24.436"/>
    <n v="292034.636"/>
    <n v="0.76"/>
    <n v="11.2"/>
    <n v="133851.19999999998"/>
    <x v="0"/>
  </r>
  <r>
    <n v="2016"/>
    <s v="BIT"/>
    <s v="Coal"/>
    <n v="23296"/>
    <n v="25.948"/>
    <n v="604484.60800000001"/>
    <n v="2.33"/>
    <n v="7.5"/>
    <n v="174720"/>
    <x v="0"/>
  </r>
  <r>
    <n v="2016"/>
    <s v="BIT"/>
    <s v="Coal"/>
    <n v="11487"/>
    <n v="25.774000000000001"/>
    <n v="296065.93800000002"/>
    <n v="3.23"/>
    <n v="8.4"/>
    <n v="96490.8"/>
    <x v="0"/>
  </r>
  <r>
    <n v="2016"/>
    <s v="SUB"/>
    <s v="Coal"/>
    <n v="200632"/>
    <n v="18.745999999999999"/>
    <n v="3761047.4719999996"/>
    <n v="0.5"/>
    <n v="10.1"/>
    <n v="2026383.2"/>
    <x v="0"/>
  </r>
  <r>
    <n v="2016"/>
    <s v="SUB"/>
    <s v="Coal"/>
    <n v="266139"/>
    <n v="18.143999999999998"/>
    <n v="4828826.0159999998"/>
    <n v="0.59"/>
    <n v="12.5"/>
    <n v="3326737.5"/>
    <x v="0"/>
  </r>
  <r>
    <n v="2016"/>
    <s v="SUB"/>
    <s v="Coal"/>
    <n v="166644"/>
    <n v="18.143999999999998"/>
    <n v="3023588.7359999996"/>
    <n v="0.59"/>
    <n v="12.5"/>
    <n v="2083050"/>
    <x v="0"/>
  </r>
  <r>
    <n v="2016"/>
    <s v="BIT"/>
    <s v="Coal"/>
    <n v="37736"/>
    <n v="23.731999999999999"/>
    <n v="895550.75199999998"/>
    <n v="0.65"/>
    <n v="12.6"/>
    <n v="475473.6"/>
    <x v="0"/>
  </r>
  <r>
    <n v="2016"/>
    <s v="BIT"/>
    <s v="Coal"/>
    <n v="859"/>
    <n v="23.108000000000001"/>
    <n v="19849.772000000001"/>
    <n v="0.88"/>
    <n v="12.8"/>
    <n v="10995.2"/>
    <x v="0"/>
  </r>
  <r>
    <n v="2016"/>
    <s v="BIT"/>
    <s v="Coal"/>
    <n v="22894"/>
    <n v="24.033999999999999"/>
    <n v="550234.39599999995"/>
    <n v="0.89"/>
    <n v="11.3"/>
    <n v="258702.2"/>
    <x v="0"/>
  </r>
  <r>
    <n v="2016"/>
    <s v="BIT"/>
    <s v="Coal"/>
    <n v="39250"/>
    <n v="23.762"/>
    <n v="932658.5"/>
    <n v="0.65"/>
    <n v="12.4"/>
    <n v="486700"/>
    <x v="0"/>
  </r>
  <r>
    <n v="2016"/>
    <s v="BIT"/>
    <s v="Coal"/>
    <n v="53659"/>
    <n v="18.742999999999999"/>
    <n v="1005730.6369999999"/>
    <n v="0.36"/>
    <n v="15.1"/>
    <n v="810250.9"/>
    <x v="0"/>
  </r>
  <r>
    <n v="2016"/>
    <s v="BIT"/>
    <s v="Coal"/>
    <n v="38263"/>
    <n v="23.321999999999999"/>
    <n v="892369.68599999999"/>
    <n v="0.49"/>
    <n v="9.9"/>
    <n v="378803.7"/>
    <x v="0"/>
  </r>
  <r>
    <n v="2016"/>
    <s v="BIT"/>
    <s v="Coal"/>
    <n v="14413"/>
    <n v="24.872"/>
    <n v="358480.136"/>
    <n v="3.05"/>
    <n v="9.34"/>
    <n v="134617.41999999998"/>
    <x v="0"/>
  </r>
  <r>
    <n v="2016"/>
    <s v="BIT"/>
    <s v="Coal"/>
    <n v="14413"/>
    <n v="24.872"/>
    <n v="358480.136"/>
    <n v="3.05"/>
    <n v="9.34"/>
    <n v="134617.41999999998"/>
    <x v="0"/>
  </r>
  <r>
    <n v="2016"/>
    <s v="BIT"/>
    <s v="Coal"/>
    <n v="344212"/>
    <n v="24.89"/>
    <n v="8567436.6799999997"/>
    <n v="3.89"/>
    <n v="9.01"/>
    <n v="3101350.12"/>
    <x v="0"/>
  </r>
  <r>
    <n v="2016"/>
    <s v="BIT"/>
    <s v="Coal"/>
    <n v="85240"/>
    <n v="26.062000000000001"/>
    <n v="2221524.88"/>
    <n v="3.08"/>
    <n v="8.18"/>
    <n v="697263.2"/>
    <x v="0"/>
  </r>
  <r>
    <n v="2016"/>
    <s v="BIT"/>
    <s v="Coal"/>
    <n v="10056"/>
    <n v="24.712"/>
    <n v="248503.872"/>
    <n v="4.05"/>
    <n v="8.98"/>
    <n v="90302.88"/>
    <x v="0"/>
  </r>
  <r>
    <n v="2016"/>
    <s v="BIT"/>
    <s v="Coal"/>
    <n v="15845"/>
    <n v="24.754000000000001"/>
    <n v="392227.13"/>
    <n v="3.89"/>
    <n v="9.2200000000000006"/>
    <n v="146090.90000000002"/>
    <x v="0"/>
  </r>
  <r>
    <n v="2016"/>
    <s v="SUB"/>
    <s v="Coal"/>
    <n v="58585"/>
    <n v="17.553000000000001"/>
    <n v="1028342.505"/>
    <n v="0.21"/>
    <n v="4.5"/>
    <n v="263632.5"/>
    <x v="0"/>
  </r>
  <r>
    <n v="2016"/>
    <s v="SUB"/>
    <s v="Coal"/>
    <n v="14561"/>
    <n v="17.832000000000001"/>
    <n v="259651.75200000001"/>
    <n v="0.35"/>
    <n v="5.0999999999999996"/>
    <n v="74261.099999999991"/>
    <x v="0"/>
  </r>
  <r>
    <n v="2016"/>
    <s v="LIG"/>
    <s v="Coal"/>
    <n v="231971"/>
    <n v="13.778"/>
    <n v="3196096.4380000001"/>
    <n v="0.82"/>
    <n v="9.6999999999999993"/>
    <n v="2250118.6999999997"/>
    <x v="1"/>
  </r>
  <r>
    <n v="2016"/>
    <s v="SUB"/>
    <s v="Coal"/>
    <n v="59487"/>
    <n v="17.79"/>
    <n v="1058273.73"/>
    <n v="0.21"/>
    <n v="4.2"/>
    <n v="249845.40000000002"/>
    <x v="0"/>
  </r>
  <r>
    <n v="2016"/>
    <s v="SUB"/>
    <s v="Coal"/>
    <n v="188055"/>
    <n v="18.559999999999999"/>
    <n v="3490300.8"/>
    <n v="1.02"/>
    <n v="14.9"/>
    <n v="2802019.5"/>
    <x v="0"/>
  </r>
  <r>
    <n v="2016"/>
    <s v="SUB"/>
    <s v="Coal"/>
    <n v="120054"/>
    <n v="17.87"/>
    <n v="2145364.98"/>
    <n v="0.19"/>
    <n v="4.2"/>
    <n v="504226.80000000005"/>
    <x v="0"/>
  </r>
  <r>
    <n v="2016"/>
    <s v="SUB"/>
    <s v="Coal"/>
    <n v="15109"/>
    <n v="17.77"/>
    <n v="268486.93"/>
    <n v="0.24"/>
    <n v="5.3"/>
    <n v="80077.7"/>
    <x v="0"/>
  </r>
  <r>
    <n v="2016"/>
    <s v="BIT"/>
    <s v="Coal"/>
    <n v="31845"/>
    <n v="26.03"/>
    <n v="828925.35000000009"/>
    <n v="2.96"/>
    <n v="8.1"/>
    <n v="257944.5"/>
    <x v="0"/>
  </r>
  <r>
    <n v="2016"/>
    <s v="BIT"/>
    <s v="Coal"/>
    <n v="12247"/>
    <n v="25.26"/>
    <n v="309359.22000000003"/>
    <n v="3.05"/>
    <n v="9.1"/>
    <n v="111447.7"/>
    <x v="0"/>
  </r>
  <r>
    <n v="2016"/>
    <s v="BIT"/>
    <s v="Coal"/>
    <n v="22736"/>
    <n v="25.31"/>
    <n v="575448.15999999992"/>
    <n v="3.69"/>
    <n v="9.8000000000000007"/>
    <n v="222812.80000000002"/>
    <x v="0"/>
  </r>
  <r>
    <n v="2016"/>
    <s v="BIT"/>
    <s v="Coal"/>
    <n v="3454"/>
    <n v="22.966000000000001"/>
    <n v="79324.563999999998"/>
    <n v="3"/>
    <n v="8.3000000000000007"/>
    <n v="28668.2"/>
    <x v="0"/>
  </r>
  <r>
    <n v="2016"/>
    <s v="BIT"/>
    <s v="Coal"/>
    <n v="8281"/>
    <n v="22.335999999999999"/>
    <n v="184964.416"/>
    <n v="2.91"/>
    <n v="8.4"/>
    <n v="69560.400000000009"/>
    <x v="0"/>
  </r>
  <r>
    <n v="2016"/>
    <s v="BIT"/>
    <s v="Coal"/>
    <n v="25409"/>
    <n v="22.222000000000001"/>
    <n v="564638.79800000007"/>
    <n v="3.07"/>
    <n v="9.1"/>
    <n v="231221.9"/>
    <x v="0"/>
  </r>
  <r>
    <n v="2016"/>
    <s v="BIT"/>
    <s v="Coal"/>
    <n v="17953"/>
    <n v="23.82"/>
    <n v="427640.46"/>
    <n v="2.66"/>
    <n v="8.1999999999999993"/>
    <n v="147214.59999999998"/>
    <x v="0"/>
  </r>
  <r>
    <n v="2016"/>
    <s v="BIT"/>
    <s v="Coal"/>
    <n v="25345"/>
    <n v="23.748000000000001"/>
    <n v="601893.06000000006"/>
    <n v="2.63"/>
    <n v="8.3000000000000007"/>
    <n v="210363.50000000003"/>
    <x v="0"/>
  </r>
  <r>
    <n v="2016"/>
    <s v="BIT"/>
    <s v="Coal"/>
    <n v="10221"/>
    <n v="22.786000000000001"/>
    <n v="232895.70600000001"/>
    <n v="2.89"/>
    <n v="8.3000000000000007"/>
    <n v="84834.3"/>
    <x v="0"/>
  </r>
  <r>
    <n v="2016"/>
    <s v="BIT"/>
    <s v="Coal"/>
    <n v="56469"/>
    <n v="22.245999999999999"/>
    <n v="1256209.3739999998"/>
    <n v="3.07"/>
    <n v="9.1"/>
    <n v="513867.89999999997"/>
    <x v="0"/>
  </r>
  <r>
    <n v="2016"/>
    <s v="SUB"/>
    <s v="Coal"/>
    <n v="15936"/>
    <n v="17.968"/>
    <n v="286338.04800000001"/>
    <n v="0.28000000000000003"/>
    <n v="4.9000000000000004"/>
    <n v="78086.400000000009"/>
    <x v="0"/>
  </r>
  <r>
    <n v="2016"/>
    <s v="SUB"/>
    <s v="Coal"/>
    <n v="47832"/>
    <n v="17.872"/>
    <n v="854853.50399999996"/>
    <n v="0.24"/>
    <n v="4.9000000000000004"/>
    <n v="234376.80000000002"/>
    <x v="0"/>
  </r>
  <r>
    <n v="2016"/>
    <s v="SUB"/>
    <s v="Coal"/>
    <n v="15863"/>
    <n v="17.474"/>
    <n v="277190.06199999998"/>
    <n v="0.32"/>
    <n v="5.5"/>
    <n v="87246.5"/>
    <x v="0"/>
  </r>
  <r>
    <n v="2016"/>
    <s v="SUB"/>
    <s v="Coal"/>
    <n v="252565"/>
    <n v="17.591999999999999"/>
    <n v="4443123.4799999995"/>
    <n v="0.2"/>
    <n v="4.4000000000000004"/>
    <n v="1111286"/>
    <x v="0"/>
  </r>
  <r>
    <n v="2016"/>
    <s v="SUB"/>
    <s v="Coal"/>
    <n v="110900"/>
    <n v="17.64"/>
    <n v="1956276"/>
    <n v="0.35"/>
    <n v="5.3"/>
    <n v="587770"/>
    <x v="0"/>
  </r>
  <r>
    <n v="2016"/>
    <s v="SUB"/>
    <s v="Coal"/>
    <n v="79697"/>
    <n v="17.776"/>
    <n v="1416693.872"/>
    <n v="0.25"/>
    <n v="5.4"/>
    <n v="430363.80000000005"/>
    <x v="0"/>
  </r>
  <r>
    <n v="2016"/>
    <s v="BIT"/>
    <s v="Coal"/>
    <n v="141682"/>
    <n v="25.062000000000001"/>
    <n v="3550834.284"/>
    <n v="3.05"/>
    <n v="6.4"/>
    <n v="906764.80000000005"/>
    <x v="0"/>
  </r>
  <r>
    <n v="2016"/>
    <s v="SUB"/>
    <s v="Coal"/>
    <n v="159075"/>
    <n v="17.594000000000001"/>
    <n v="2798765.5500000003"/>
    <n v="0.33"/>
    <n v="5.5"/>
    <n v="874912.5"/>
    <x v="0"/>
  </r>
  <r>
    <n v="2016"/>
    <s v="SUB"/>
    <s v="Coal"/>
    <n v="16424"/>
    <n v="17.922000000000001"/>
    <n v="294350.92800000001"/>
    <n v="0.21"/>
    <n v="4.8"/>
    <n v="78835.199999999997"/>
    <x v="0"/>
  </r>
  <r>
    <n v="2016"/>
    <s v="SUB"/>
    <s v="Coal"/>
    <n v="15999"/>
    <n v="17.646000000000001"/>
    <n v="282318.35399999999"/>
    <n v="0.27"/>
    <n v="5.8"/>
    <n v="92794.2"/>
    <x v="0"/>
  </r>
  <r>
    <n v="2016"/>
    <s v="SUB"/>
    <s v="Coal"/>
    <n v="15896"/>
    <n v="17.873999999999999"/>
    <n v="284125.10399999999"/>
    <n v="0.28999999999999998"/>
    <n v="5.0999999999999996"/>
    <n v="81069.599999999991"/>
    <x v="0"/>
  </r>
  <r>
    <n v="2016"/>
    <s v="SUB"/>
    <s v="Coal"/>
    <n v="58733"/>
    <n v="18.885999999999999"/>
    <n v="1109231.4379999998"/>
    <n v="0.32"/>
    <n v="3.9"/>
    <n v="229058.69999999998"/>
    <x v="0"/>
  </r>
  <r>
    <n v="2016"/>
    <s v="SUB"/>
    <s v="Coal"/>
    <n v="103044"/>
    <n v="18.852"/>
    <n v="1942585.4880000001"/>
    <n v="0.35"/>
    <n v="4.2"/>
    <n v="432784.80000000005"/>
    <x v="0"/>
  </r>
  <r>
    <n v="2016"/>
    <s v="SUB"/>
    <s v="Coal"/>
    <n v="77850"/>
    <n v="18.876000000000001"/>
    <n v="1469496.6"/>
    <n v="0.3"/>
    <n v="4"/>
    <n v="311400"/>
    <x v="0"/>
  </r>
  <r>
    <n v="2016"/>
    <s v="SUB"/>
    <s v="Coal"/>
    <n v="154406"/>
    <n v="19.140999999999998"/>
    <n v="2955485.2459999998"/>
    <n v="0.37"/>
    <n v="4.5999999999999996"/>
    <n v="710267.6"/>
    <x v="0"/>
  </r>
  <r>
    <n v="2016"/>
    <s v="BIT"/>
    <s v="Coal"/>
    <n v="6897"/>
    <n v="22.88"/>
    <n v="157803.35999999999"/>
    <n v="2.76"/>
    <n v="14.2"/>
    <n v="97937.4"/>
    <x v="0"/>
  </r>
  <r>
    <n v="2016"/>
    <s v="WC"/>
    <s v="Coal"/>
    <n v="1943"/>
    <n v="15.268000000000001"/>
    <n v="29665.724000000002"/>
    <n v="1.43"/>
    <n v="26.4"/>
    <n v="51295.199999999997"/>
    <x v="0"/>
  </r>
  <r>
    <n v="2016"/>
    <s v="BIT"/>
    <s v="Coal"/>
    <n v="33270"/>
    <n v="25.402000000000001"/>
    <n v="845124.54"/>
    <n v="2.9"/>
    <n v="8.4"/>
    <n v="279468"/>
    <x v="0"/>
  </r>
  <r>
    <n v="2016"/>
    <s v="BIT"/>
    <s v="Coal"/>
    <n v="2181"/>
    <n v="22.63"/>
    <n v="49356.03"/>
    <n v="2.99"/>
    <n v="16.399999999999999"/>
    <n v="35768.399999999994"/>
    <x v="0"/>
  </r>
  <r>
    <n v="2016"/>
    <s v="BIT"/>
    <s v="Coal"/>
    <n v="135146"/>
    <n v="25.891999999999999"/>
    <n v="3499200.2319999998"/>
    <n v="2.38"/>
    <n v="7.6"/>
    <n v="1027109.6"/>
    <x v="0"/>
  </r>
  <r>
    <n v="2016"/>
    <s v="BIT"/>
    <s v="Coal"/>
    <n v="15004"/>
    <n v="25.821999999999999"/>
    <n v="387433.288"/>
    <n v="2.89"/>
    <n v="8.1"/>
    <n v="121532.4"/>
    <x v="0"/>
  </r>
  <r>
    <n v="2016"/>
    <s v="BIT"/>
    <s v="Coal"/>
    <n v="11526"/>
    <n v="23.315999999999999"/>
    <n v="268740.21600000001"/>
    <n v="2.34"/>
    <n v="14.5"/>
    <n v="167127"/>
    <x v="0"/>
  </r>
  <r>
    <n v="2016"/>
    <s v="BIT"/>
    <s v="Coal"/>
    <n v="135330"/>
    <n v="26.088000000000001"/>
    <n v="3530489.04"/>
    <n v="2.71"/>
    <n v="7.8"/>
    <n v="1055574"/>
    <x v="0"/>
  </r>
  <r>
    <n v="2016"/>
    <s v="BIT"/>
    <s v="Coal"/>
    <n v="4298"/>
    <n v="23.431999999999999"/>
    <n v="100710.73599999999"/>
    <n v="2.04"/>
    <n v="12.8"/>
    <n v="55014.400000000001"/>
    <x v="0"/>
  </r>
  <r>
    <n v="2016"/>
    <s v="WC"/>
    <s v="Coal"/>
    <n v="4068"/>
    <n v="16.95"/>
    <n v="68952.599999999991"/>
    <n v="1.71"/>
    <n v="22.9"/>
    <n v="93157.2"/>
    <x v="0"/>
  </r>
  <r>
    <n v="2016"/>
    <s v="BIT"/>
    <s v="Coal"/>
    <n v="10510"/>
    <n v="21.95"/>
    <n v="230694.5"/>
    <n v="1.61"/>
    <n v="17.600000000000001"/>
    <n v="184976.00000000003"/>
    <x v="0"/>
  </r>
  <r>
    <n v="2016"/>
    <s v="BIT"/>
    <s v="Coal"/>
    <n v="16155"/>
    <n v="21.661999999999999"/>
    <n v="349949.61"/>
    <n v="2.1800000000000002"/>
    <n v="17.100000000000001"/>
    <n v="276250.5"/>
    <x v="0"/>
  </r>
  <r>
    <n v="2016"/>
    <s v="WC"/>
    <s v="Coal"/>
    <n v="897"/>
    <n v="15.834"/>
    <n v="14203.098"/>
    <n v="0.92"/>
    <n v="24.3"/>
    <n v="21797.100000000002"/>
    <x v="0"/>
  </r>
  <r>
    <n v="2016"/>
    <s v="BIT"/>
    <s v="Coal"/>
    <n v="28165"/>
    <n v="25.648"/>
    <n v="722375.92"/>
    <n v="2.87"/>
    <n v="8.5"/>
    <n v="239402.5"/>
    <x v="0"/>
  </r>
  <r>
    <n v="2016"/>
    <s v="BIT"/>
    <s v="Coal"/>
    <n v="16113"/>
    <n v="23.757999999999999"/>
    <n v="382812.65399999998"/>
    <n v="2.19"/>
    <n v="13.9"/>
    <n v="223970.7"/>
    <x v="0"/>
  </r>
  <r>
    <n v="2016"/>
    <s v="BIT"/>
    <s v="Coal"/>
    <n v="1809"/>
    <n v="23.914000000000001"/>
    <n v="43260.425999999999"/>
    <n v="2.46"/>
    <n v="12.5"/>
    <n v="22612.5"/>
    <x v="0"/>
  </r>
  <r>
    <n v="2016"/>
    <s v="BIT"/>
    <s v="Coal"/>
    <n v="6562"/>
    <n v="22.914000000000001"/>
    <n v="150361.66800000001"/>
    <n v="2.52"/>
    <n v="17.600000000000001"/>
    <n v="115491.20000000001"/>
    <x v="0"/>
  </r>
  <r>
    <n v="2016"/>
    <s v="BIT"/>
    <s v="Coal"/>
    <n v="3910"/>
    <n v="16.57"/>
    <n v="64788.700000000004"/>
    <n v="1.04"/>
    <n v="21.6"/>
    <n v="84456"/>
    <x v="0"/>
  </r>
  <r>
    <n v="2016"/>
    <s v="BIT"/>
    <s v="Coal"/>
    <n v="14761"/>
    <n v="25.946000000000002"/>
    <n v="382988.90600000002"/>
    <n v="2.02"/>
    <n v="7.5"/>
    <n v="110707.5"/>
    <x v="0"/>
  </r>
  <r>
    <n v="2016"/>
    <s v="BIT"/>
    <s v="Coal"/>
    <n v="6952"/>
    <n v="23.852"/>
    <n v="165819.10399999999"/>
    <n v="2.36"/>
    <n v="15.2"/>
    <n v="105670.39999999999"/>
    <x v="0"/>
  </r>
  <r>
    <n v="2016"/>
    <s v="BIT"/>
    <s v="Coal"/>
    <n v="149937"/>
    <n v="26.1"/>
    <n v="3913355.7"/>
    <n v="2.68"/>
    <n v="7.8"/>
    <n v="1169508.5999999999"/>
    <x v="0"/>
  </r>
  <r>
    <n v="2016"/>
    <s v="BIT"/>
    <s v="Coal"/>
    <n v="74250"/>
    <n v="25.8"/>
    <n v="1915650"/>
    <n v="2.44"/>
    <n v="7.7"/>
    <n v="571725"/>
    <x v="0"/>
  </r>
  <r>
    <n v="2016"/>
    <s v="WC"/>
    <s v="Coal"/>
    <n v="1969"/>
    <n v="17.597999999999999"/>
    <n v="34650.462"/>
    <n v="0.8"/>
    <n v="9.9"/>
    <n v="19493.100000000002"/>
    <x v="0"/>
  </r>
  <r>
    <n v="2016"/>
    <s v="BIT"/>
    <s v="Coal"/>
    <n v="30293"/>
    <n v="25.736000000000001"/>
    <n v="779620.64800000004"/>
    <n v="2.4500000000000002"/>
    <n v="7.9"/>
    <n v="239314.7"/>
    <x v="0"/>
  </r>
  <r>
    <n v="2016"/>
    <s v="BIT"/>
    <s v="Coal"/>
    <n v="3269"/>
    <n v="23.198"/>
    <n v="75834.262000000002"/>
    <n v="0.52"/>
    <n v="16.600000000000001"/>
    <n v="54265.4"/>
    <x v="0"/>
  </r>
  <r>
    <n v="2016"/>
    <s v="BIT"/>
    <s v="Coal"/>
    <n v="3254"/>
    <n v="21.91"/>
    <n v="71295.14"/>
    <n v="0.85"/>
    <n v="16.5"/>
    <n v="53691"/>
    <x v="0"/>
  </r>
  <r>
    <n v="2016"/>
    <s v="SUB"/>
    <s v="Coal"/>
    <n v="32392"/>
    <n v="17.545999999999999"/>
    <n v="568350.03200000001"/>
    <n v="0.37"/>
    <n v="5.26"/>
    <n v="170381.91999999998"/>
    <x v="0"/>
  </r>
  <r>
    <n v="2016"/>
    <s v="SUB"/>
    <s v="Coal"/>
    <n v="394285"/>
    <n v="17.542000000000002"/>
    <n v="6916547.4700000007"/>
    <n v="0.2"/>
    <n v="4.38"/>
    <n v="1726968.3"/>
    <x v="0"/>
  </r>
  <r>
    <n v="2016"/>
    <s v="SUB"/>
    <s v="Coal"/>
    <n v="122"/>
    <n v="17.100000000000001"/>
    <n v="2086.2000000000003"/>
    <n v="0.27"/>
    <n v="4.4800000000000004"/>
    <n v="546.56000000000006"/>
    <x v="0"/>
  </r>
  <r>
    <n v="2016"/>
    <s v="SUB"/>
    <s v="Coal"/>
    <n v="47765"/>
    <n v="17.744"/>
    <n v="847542.16"/>
    <n v="0.35"/>
    <n v="5.5"/>
    <n v="262707.5"/>
    <x v="0"/>
  </r>
  <r>
    <n v="2016"/>
    <s v="BIT"/>
    <s v="Coal"/>
    <n v="500"/>
    <n v="25"/>
    <n v="12500"/>
    <n v="0.94"/>
    <n v="7.2"/>
    <n v="3600"/>
    <x v="0"/>
  </r>
  <r>
    <n v="2016"/>
    <s v="BIT"/>
    <s v="Coal"/>
    <n v="8083"/>
    <n v="25.93"/>
    <n v="209592.19"/>
    <n v="0.62"/>
    <n v="8.9"/>
    <n v="71938.7"/>
    <x v="0"/>
  </r>
  <r>
    <n v="2016"/>
    <s v="BIT"/>
    <s v="Coal"/>
    <n v="8171"/>
    <n v="26.11"/>
    <n v="213344.81"/>
    <n v="2.2400000000000002"/>
    <n v="8.4"/>
    <n v="68636.400000000009"/>
    <x v="0"/>
  </r>
  <r>
    <n v="2016"/>
    <s v="BIT"/>
    <s v="Coal"/>
    <n v="11785"/>
    <n v="25.93"/>
    <n v="305585.05"/>
    <n v="2.33"/>
    <n v="6.5"/>
    <n v="76602.5"/>
    <x v="0"/>
  </r>
  <r>
    <n v="2016"/>
    <s v="BIT"/>
    <s v="Coal"/>
    <n v="12286"/>
    <n v="27.88"/>
    <n v="342533.68"/>
    <n v="0.71"/>
    <n v="5.2"/>
    <n v="63887.200000000004"/>
    <x v="0"/>
  </r>
  <r>
    <n v="2016"/>
    <s v="WC"/>
    <s v="Coal"/>
    <n v="7094"/>
    <n v="8.4600000000000009"/>
    <n v="60015.240000000005"/>
    <n v="2.62"/>
    <n v="53.4"/>
    <n v="378819.6"/>
    <x v="0"/>
  </r>
  <r>
    <n v="2016"/>
    <s v="WC"/>
    <s v="Coal"/>
    <n v="6188"/>
    <n v="18.809999999999999"/>
    <n v="116396.28"/>
    <n v="3.21"/>
    <n v="21.2"/>
    <n v="131185.60000000001"/>
    <x v="0"/>
  </r>
  <r>
    <n v="2016"/>
    <s v="WC"/>
    <s v="Coal"/>
    <n v="5887"/>
    <n v="15.26"/>
    <n v="89835.62"/>
    <n v="2.1"/>
    <n v="41.2"/>
    <n v="242544.40000000002"/>
    <x v="0"/>
  </r>
  <r>
    <n v="2016"/>
    <s v="WC"/>
    <s v="Coal"/>
    <n v="5162"/>
    <n v="15.62"/>
    <n v="80630.44"/>
    <n v="1.87"/>
    <n v="25.4"/>
    <n v="131114.79999999999"/>
    <x v="0"/>
  </r>
  <r>
    <n v="2016"/>
    <s v="WC"/>
    <s v="Coal"/>
    <n v="3389"/>
    <n v="15.98"/>
    <n v="54156.22"/>
    <n v="2.2999999999999998"/>
    <n v="33"/>
    <n v="111837"/>
    <x v="0"/>
  </r>
  <r>
    <n v="2016"/>
    <s v="WC"/>
    <s v="Coal"/>
    <n v="420"/>
    <n v="15.33"/>
    <n v="6438.6"/>
    <n v="1.27"/>
    <n v="27.1"/>
    <n v="11382"/>
    <x v="0"/>
  </r>
  <r>
    <n v="2016"/>
    <s v="WC"/>
    <s v="Coal"/>
    <n v="8352"/>
    <n v="15.98"/>
    <n v="133464.95999999999"/>
    <n v="2.2999999999999998"/>
    <n v="33"/>
    <n v="275616"/>
    <x v="0"/>
  </r>
  <r>
    <n v="2016"/>
    <s v="WC"/>
    <s v="Coal"/>
    <n v="5375"/>
    <n v="8.07"/>
    <n v="43376.25"/>
    <n v="1.98"/>
    <n v="25.3"/>
    <n v="135987.5"/>
    <x v="0"/>
  </r>
  <r>
    <n v="2016"/>
    <s v="BIT"/>
    <s v="Coal"/>
    <n v="2967"/>
    <n v="22.98"/>
    <n v="68181.66"/>
    <n v="0.52"/>
    <n v="6.7"/>
    <n v="19878.900000000001"/>
    <x v="0"/>
  </r>
  <r>
    <n v="2016"/>
    <s v="SUB"/>
    <s v="Coal"/>
    <n v="13796"/>
    <n v="17.43"/>
    <n v="240464.28"/>
    <n v="0.27"/>
    <n v="5.2"/>
    <n v="71739.199999999997"/>
    <x v="0"/>
  </r>
  <r>
    <n v="2016"/>
    <s v="SUB"/>
    <s v="Coal"/>
    <n v="15495"/>
    <n v="17.43"/>
    <n v="270077.84999999998"/>
    <n v="0.27"/>
    <n v="5.2"/>
    <n v="80574"/>
    <x v="0"/>
  </r>
  <r>
    <n v="2016"/>
    <s v="BIT"/>
    <s v="Coal"/>
    <n v="8751"/>
    <n v="25.8"/>
    <n v="225775.80000000002"/>
    <n v="1.42"/>
    <n v="6.8"/>
    <n v="59506.799999999996"/>
    <x v="0"/>
  </r>
  <r>
    <n v="2016"/>
    <s v="BIT"/>
    <s v="Coal"/>
    <n v="34216"/>
    <n v="25.77"/>
    <n v="881746.32"/>
    <n v="2.27"/>
    <n v="7.5"/>
    <n v="256620"/>
    <x v="0"/>
  </r>
  <r>
    <n v="2016"/>
    <s v="BIT"/>
    <s v="Coal"/>
    <n v="9687"/>
    <n v="26.87"/>
    <n v="260289.69"/>
    <n v="0.97"/>
    <n v="5.9"/>
    <n v="57153.3"/>
    <x v="0"/>
  </r>
  <r>
    <n v="2016"/>
    <s v="BIT"/>
    <s v="Coal"/>
    <n v="27999"/>
    <n v="20.82"/>
    <n v="582939.18000000005"/>
    <n v="1.82"/>
    <n v="25.7"/>
    <n v="719574.29999999993"/>
    <x v="0"/>
  </r>
  <r>
    <n v="2016"/>
    <s v="BIT"/>
    <s v="Coal"/>
    <n v="490"/>
    <n v="21.94"/>
    <n v="10750.6"/>
    <n v="1.31"/>
    <n v="23.3"/>
    <n v="11417"/>
    <x v="0"/>
  </r>
  <r>
    <n v="2016"/>
    <s v="BIT"/>
    <s v="Coal"/>
    <n v="1378"/>
    <n v="15.87"/>
    <n v="21868.86"/>
    <n v="1.88"/>
    <n v="39.799999999999997"/>
    <n v="54844.399999999994"/>
    <x v="0"/>
  </r>
  <r>
    <n v="2016"/>
    <s v="BIT"/>
    <s v="Coal"/>
    <n v="6590"/>
    <n v="17.73"/>
    <n v="116840.7"/>
    <n v="1.24"/>
    <n v="33.299999999999997"/>
    <n v="219446.99999999997"/>
    <x v="0"/>
  </r>
  <r>
    <n v="2016"/>
    <s v="SUB"/>
    <s v="Coal"/>
    <n v="41597"/>
    <n v="17.149999999999999"/>
    <n v="713388.54999999993"/>
    <n v="0.22"/>
    <n v="4"/>
    <n v="166388"/>
    <x v="0"/>
  </r>
  <r>
    <n v="2016"/>
    <s v="SUB"/>
    <s v="Coal"/>
    <n v="27979"/>
    <n v="17.68"/>
    <n v="494668.72"/>
    <n v="0.3"/>
    <n v="5.5"/>
    <n v="153884.5"/>
    <x v="0"/>
  </r>
  <r>
    <n v="2016"/>
    <s v="SUB"/>
    <s v="Coal"/>
    <n v="62809"/>
    <n v="19.303999999999998"/>
    <n v="1212464.936"/>
    <n v="0.17"/>
    <n v="4.5"/>
    <n v="282640.5"/>
    <x v="0"/>
  </r>
  <r>
    <n v="2016"/>
    <s v="BIT"/>
    <s v="Coal"/>
    <n v="15851"/>
    <n v="21.83"/>
    <n v="346027.32999999996"/>
    <n v="1.22"/>
    <n v="23.9"/>
    <n v="378838.89999999997"/>
    <x v="0"/>
  </r>
  <r>
    <n v="2016"/>
    <s v="BIT"/>
    <s v="Coal"/>
    <n v="15354"/>
    <n v="22.4"/>
    <n v="343929.59999999998"/>
    <n v="1.72"/>
    <n v="21"/>
    <n v="322434"/>
    <x v="0"/>
  </r>
  <r>
    <n v="2016"/>
    <s v="BIT"/>
    <s v="Coal"/>
    <n v="12023"/>
    <n v="22.49"/>
    <n v="270397.26999999996"/>
    <n v="1.75"/>
    <n v="20.8"/>
    <n v="250078.4"/>
    <x v="0"/>
  </r>
  <r>
    <n v="2016"/>
    <s v="BIT"/>
    <s v="Coal"/>
    <n v="3821"/>
    <n v="21.98"/>
    <n v="83985.58"/>
    <n v="1.77"/>
    <n v="20.5"/>
    <n v="78330.5"/>
    <x v="0"/>
  </r>
  <r>
    <n v="2016"/>
    <s v="BIT"/>
    <s v="Coal"/>
    <n v="53699"/>
    <n v="23.032"/>
    <n v="1236795.368"/>
    <n v="0.45"/>
    <n v="10.1"/>
    <n v="542359.9"/>
    <x v="0"/>
  </r>
  <r>
    <n v="2016"/>
    <s v="BIT"/>
    <s v="Coal"/>
    <n v="43907"/>
    <n v="21.8"/>
    <n v="957172.6"/>
    <n v="3.4"/>
    <n v="7.4"/>
    <n v="324911.8"/>
    <x v="0"/>
  </r>
  <r>
    <n v="2016"/>
    <s v="SUB"/>
    <s v="Coal"/>
    <n v="64347"/>
    <n v="17.5"/>
    <n v="1126072.5"/>
    <n v="0.18"/>
    <n v="4.4000000000000004"/>
    <n v="283126.80000000005"/>
    <x v="0"/>
  </r>
  <r>
    <n v="2016"/>
    <s v="BIT"/>
    <s v="Coal"/>
    <n v="97"/>
    <n v="21.7"/>
    <n v="2104.9"/>
    <n v="3.7"/>
    <n v="8.5"/>
    <n v="824.5"/>
    <x v="0"/>
  </r>
  <r>
    <n v="2016"/>
    <s v="BIT"/>
    <s v="Coal"/>
    <n v="17790"/>
    <n v="21.7"/>
    <n v="386043"/>
    <n v="3.7"/>
    <n v="8.5"/>
    <n v="151215"/>
    <x v="0"/>
  </r>
  <r>
    <n v="2016"/>
    <s v="BIT"/>
    <s v="Coal"/>
    <n v="77872"/>
    <n v="21.7"/>
    <n v="1689822.4"/>
    <n v="3.7"/>
    <n v="8.5"/>
    <n v="661912"/>
    <x v="0"/>
  </r>
  <r>
    <n v="2016"/>
    <s v="SUB"/>
    <s v="Coal"/>
    <n v="63707"/>
    <n v="17.399999999999999"/>
    <n v="1108501.7999999998"/>
    <n v="0.8"/>
    <n v="6.5"/>
    <n v="414095.5"/>
    <x v="0"/>
  </r>
  <r>
    <n v="2016"/>
    <s v="BIT"/>
    <s v="Coal"/>
    <n v="6072"/>
    <n v="21.67"/>
    <n v="131580.24000000002"/>
    <n v="1.97"/>
    <n v="20.3"/>
    <n v="123261.6"/>
    <x v="0"/>
  </r>
  <r>
    <n v="2016"/>
    <s v="BIT"/>
    <s v="Coal"/>
    <n v="11759"/>
    <n v="21.75"/>
    <n v="255758.25"/>
    <n v="1.58"/>
    <n v="21"/>
    <n v="246939"/>
    <x v="0"/>
  </r>
  <r>
    <n v="2016"/>
    <s v="BIT"/>
    <s v="Coal"/>
    <n v="3026"/>
    <n v="19.96"/>
    <n v="60398.96"/>
    <n v="1.64"/>
    <n v="25.4"/>
    <n v="76860.399999999994"/>
    <x v="0"/>
  </r>
  <r>
    <n v="2016"/>
    <s v="BIT"/>
    <s v="Coal"/>
    <n v="225"/>
    <n v="26.4"/>
    <n v="5940"/>
    <n v="0.84"/>
    <n v="13"/>
    <n v="2925"/>
    <x v="0"/>
  </r>
  <r>
    <n v="2016"/>
    <s v="BIT"/>
    <s v="Coal"/>
    <n v="1896"/>
    <n v="25.24"/>
    <n v="47855.039999999994"/>
    <n v="0.79"/>
    <n v="8.3000000000000007"/>
    <n v="15736.800000000001"/>
    <x v="0"/>
  </r>
  <r>
    <n v="2016"/>
    <s v="BIT"/>
    <s v="Coal"/>
    <n v="9328"/>
    <n v="25.83"/>
    <n v="240942.24"/>
    <n v="0.97"/>
    <n v="9"/>
    <n v="83952"/>
    <x v="0"/>
  </r>
  <r>
    <n v="2016"/>
    <s v="BIT"/>
    <s v="Coal"/>
    <n v="33946"/>
    <n v="26.88"/>
    <n v="912468.47999999998"/>
    <n v="0.71"/>
    <n v="6.5"/>
    <n v="220649"/>
    <x v="0"/>
  </r>
  <r>
    <n v="2016"/>
    <s v="BIT"/>
    <s v="Coal"/>
    <n v="12942"/>
    <n v="26.09"/>
    <n v="337656.77999999997"/>
    <n v="0.66"/>
    <n v="8"/>
    <n v="103536"/>
    <x v="0"/>
  </r>
  <r>
    <n v="2016"/>
    <s v="BIT"/>
    <s v="Coal"/>
    <n v="10382"/>
    <n v="26.42"/>
    <n v="274292.44"/>
    <n v="0.94"/>
    <n v="6.6"/>
    <n v="68521.2"/>
    <x v="0"/>
  </r>
  <r>
    <n v="2016"/>
    <s v="BIT"/>
    <s v="Coal"/>
    <n v="8839"/>
    <n v="27.27"/>
    <n v="241039.53"/>
    <n v="0.97"/>
    <n v="9.1999999999999993"/>
    <n v="81318.799999999988"/>
    <x v="0"/>
  </r>
  <r>
    <n v="2016"/>
    <s v="BIT"/>
    <s v="Coal"/>
    <n v="3713"/>
    <n v="24.8"/>
    <n v="92082.400000000009"/>
    <n v="0.75"/>
    <n v="6.5"/>
    <n v="24134.5"/>
    <x v="0"/>
  </r>
  <r>
    <n v="2016"/>
    <s v="BIT"/>
    <s v="Coal"/>
    <n v="18141"/>
    <n v="25.52"/>
    <n v="462958.32"/>
    <n v="2.48"/>
    <n v="7.6"/>
    <n v="137871.6"/>
    <x v="0"/>
  </r>
  <r>
    <n v="2016"/>
    <s v="BIT"/>
    <s v="Coal"/>
    <n v="24900"/>
    <n v="26"/>
    <n v="647400"/>
    <n v="0.64"/>
    <n v="7.1"/>
    <n v="176790"/>
    <x v="0"/>
  </r>
  <r>
    <n v="2016"/>
    <s v="BIT"/>
    <s v="Coal"/>
    <n v="9420"/>
    <n v="22.69"/>
    <n v="213739.80000000002"/>
    <n v="3.05"/>
    <n v="12"/>
    <n v="113040"/>
    <x v="0"/>
  </r>
  <r>
    <n v="2016"/>
    <s v="BIT"/>
    <s v="Coal"/>
    <n v="11194"/>
    <n v="25.93"/>
    <n v="290260.42"/>
    <n v="0.85"/>
    <n v="7.6"/>
    <n v="85074.4"/>
    <x v="0"/>
  </r>
  <r>
    <n v="2016"/>
    <s v="BIT"/>
    <s v="Coal"/>
    <n v="11029"/>
    <n v="25.52"/>
    <n v="281460.08"/>
    <n v="0.71"/>
    <n v="7.8"/>
    <n v="86026.2"/>
    <x v="0"/>
  </r>
  <r>
    <n v="2016"/>
    <s v="BIT"/>
    <s v="Coal"/>
    <n v="3385"/>
    <n v="25.064"/>
    <n v="84841.64"/>
    <n v="1.3"/>
    <n v="10.8"/>
    <n v="36558"/>
    <x v="0"/>
  </r>
  <r>
    <n v="2016"/>
    <s v="BIT"/>
    <s v="Coal"/>
    <n v="3197"/>
    <n v="24.684000000000001"/>
    <n v="78914.748000000007"/>
    <n v="1.1000000000000001"/>
    <n v="9.3000000000000007"/>
    <n v="29732.100000000002"/>
    <x v="0"/>
  </r>
  <r>
    <n v="2016"/>
    <s v="BIT"/>
    <s v="Coal"/>
    <n v="3182"/>
    <n v="24.641999999999999"/>
    <n v="78410.843999999997"/>
    <n v="0.9"/>
    <n v="10.1"/>
    <n v="32138.199999999997"/>
    <x v="0"/>
  </r>
  <r>
    <n v="2016"/>
    <s v="BIT"/>
    <s v="Coal"/>
    <n v="3393"/>
    <n v="25.08"/>
    <n v="85096.439999999988"/>
    <n v="1.2"/>
    <n v="9.9"/>
    <n v="33590.700000000004"/>
    <x v="0"/>
  </r>
  <r>
    <n v="2016"/>
    <s v="BIT"/>
    <s v="Coal"/>
    <n v="4900"/>
    <n v="24"/>
    <n v="117600"/>
    <n v="0.62"/>
    <n v="7.4"/>
    <n v="36260"/>
    <x v="0"/>
  </r>
  <r>
    <n v="2016"/>
    <s v="BIT"/>
    <s v="Coal"/>
    <n v="11932"/>
    <n v="24.3"/>
    <n v="289947.60000000003"/>
    <n v="0.82"/>
    <n v="11.3"/>
    <n v="134831.6"/>
    <x v="0"/>
  </r>
  <r>
    <n v="2016"/>
    <s v="BIT"/>
    <s v="Coal"/>
    <n v="11823"/>
    <n v="24.628"/>
    <n v="291176.84399999998"/>
    <n v="0.76"/>
    <n v="11.3"/>
    <n v="133599.9"/>
    <x v="0"/>
  </r>
  <r>
    <n v="2016"/>
    <s v="BIT"/>
    <s v="Coal"/>
    <n v="11910"/>
    <n v="24.248000000000001"/>
    <n v="288793.68"/>
    <n v="0.83"/>
    <n v="10.9"/>
    <n v="129819"/>
    <x v="0"/>
  </r>
  <r>
    <n v="2016"/>
    <s v="LIG"/>
    <s v="Coal"/>
    <n v="245568"/>
    <n v="10.28"/>
    <n v="2524439.04"/>
    <n v="0.43"/>
    <n v="14.3"/>
    <n v="3511622.4000000004"/>
    <x v="1"/>
  </r>
  <r>
    <n v="2016"/>
    <s v="BIT"/>
    <s v="Coal"/>
    <n v="567724"/>
    <n v="16.940000000000001"/>
    <n v="9617244.5600000005"/>
    <n v="3.77"/>
    <n v="26.9"/>
    <n v="15271775.6"/>
    <x v="0"/>
  </r>
  <r>
    <n v="2016"/>
    <s v="BIT"/>
    <s v="Coal"/>
    <n v="25172"/>
    <n v="23.29"/>
    <n v="586255.88"/>
    <n v="0.42"/>
    <n v="6.1"/>
    <n v="153549.19999999998"/>
    <x v="0"/>
  </r>
  <r>
    <n v="2016"/>
    <s v="BIT"/>
    <s v="Coal"/>
    <n v="13783"/>
    <n v="25.92"/>
    <n v="357255.36000000004"/>
    <n v="2.68"/>
    <n v="7.9"/>
    <n v="108885.70000000001"/>
    <x v="0"/>
  </r>
  <r>
    <n v="2016"/>
    <s v="BIT"/>
    <s v="Coal"/>
    <n v="13995"/>
    <n v="26.07"/>
    <n v="364849.65"/>
    <n v="2.96"/>
    <n v="7.5"/>
    <n v="104962.5"/>
    <x v="0"/>
  </r>
  <r>
    <n v="2016"/>
    <s v="SUB"/>
    <s v="Coal"/>
    <n v="35605"/>
    <n v="17.53"/>
    <n v="624155.65"/>
    <n v="0.19"/>
    <n v="4.4000000000000004"/>
    <n v="156662"/>
    <x v="0"/>
  </r>
  <r>
    <n v="2016"/>
    <s v="BIT"/>
    <s v="Coal"/>
    <n v="61805"/>
    <n v="26.08"/>
    <n v="1611874.4"/>
    <n v="2.56"/>
    <n v="8"/>
    <n v="494440"/>
    <x v="0"/>
  </r>
  <r>
    <n v="2016"/>
    <s v="SUB"/>
    <s v="Coal"/>
    <n v="67288"/>
    <n v="17.64"/>
    <n v="1186960.32"/>
    <n v="0.19"/>
    <n v="4.4000000000000004"/>
    <n v="296067.20000000001"/>
    <x v="0"/>
  </r>
  <r>
    <n v="2016"/>
    <s v="SUB"/>
    <s v="Coal"/>
    <n v="99870"/>
    <n v="17.600000000000001"/>
    <n v="1757712.0000000002"/>
    <n v="0.19"/>
    <n v="4.5"/>
    <n v="449415"/>
    <x v="0"/>
  </r>
  <r>
    <n v="2016"/>
    <s v="SUB"/>
    <s v="Coal"/>
    <n v="44320"/>
    <n v="17.771999999999998"/>
    <n v="787655.03999999992"/>
    <n v="0.24"/>
    <n v="5.3"/>
    <n v="234896"/>
    <x v="0"/>
  </r>
  <r>
    <n v="2016"/>
    <s v="SUB"/>
    <s v="Coal"/>
    <n v="47777"/>
    <n v="16.059999999999999"/>
    <n v="767298.62"/>
    <n v="0.49"/>
    <n v="6.5"/>
    <n v="310550.5"/>
    <x v="0"/>
  </r>
  <r>
    <n v="2016"/>
    <s v="SUB"/>
    <s v="Coal"/>
    <n v="131564"/>
    <n v="17.78"/>
    <n v="2339207.92"/>
    <n v="0.24"/>
    <n v="5.7"/>
    <n v="749914.8"/>
    <x v="0"/>
  </r>
  <r>
    <n v="2016"/>
    <s v="SUB"/>
    <s v="Coal"/>
    <n v="66079"/>
    <n v="17.690000000000001"/>
    <n v="1168937.51"/>
    <n v="0.36"/>
    <n v="5.3"/>
    <n v="350218.7"/>
    <x v="0"/>
  </r>
  <r>
    <n v="2016"/>
    <s v="SUB"/>
    <s v="Coal"/>
    <n v="33238"/>
    <n v="17.260000000000002"/>
    <n v="573687.88"/>
    <n v="0.2"/>
    <n v="4.43"/>
    <n v="147244.34"/>
    <x v="0"/>
  </r>
  <r>
    <n v="2016"/>
    <s v="SUB"/>
    <s v="Coal"/>
    <n v="32664"/>
    <n v="17.617999999999999"/>
    <n v="575474.35199999996"/>
    <n v="0.28000000000000003"/>
    <n v="6.26"/>
    <n v="204476.63999999998"/>
    <x v="0"/>
  </r>
  <r>
    <n v="2016"/>
    <s v="SUB"/>
    <s v="Coal"/>
    <n v="32402"/>
    <n v="17.722000000000001"/>
    <n v="574228.24400000006"/>
    <n v="0.25"/>
    <n v="5.53"/>
    <n v="179183.06"/>
    <x v="0"/>
  </r>
  <r>
    <n v="2016"/>
    <s v="SUB"/>
    <s v="Coal"/>
    <n v="15415"/>
    <n v="17.634"/>
    <n v="271828.11"/>
    <n v="0.37"/>
    <n v="5.9"/>
    <n v="90948.5"/>
    <x v="0"/>
  </r>
  <r>
    <n v="2016"/>
    <s v="SUB"/>
    <s v="Coal"/>
    <n v="32970"/>
    <n v="17.238"/>
    <n v="568336.86"/>
    <n v="0.19"/>
    <n v="4.71"/>
    <n v="155288.70000000001"/>
    <x v="0"/>
  </r>
  <r>
    <n v="2016"/>
    <s v="SUB"/>
    <s v="Coal"/>
    <n v="169890"/>
    <n v="15.974"/>
    <n v="2713822.86"/>
    <n v="0.36"/>
    <n v="5.3"/>
    <n v="900417"/>
    <x v="0"/>
  </r>
  <r>
    <n v="2016"/>
    <s v="SUB"/>
    <s v="Coal"/>
    <n v="36337"/>
    <n v="17.809999999999999"/>
    <n v="647161.97"/>
    <n v="0.18"/>
    <n v="4.2"/>
    <n v="152615.4"/>
    <x v="0"/>
  </r>
  <r>
    <n v="2016"/>
    <s v="SUB"/>
    <s v="Coal"/>
    <n v="18100"/>
    <n v="17.89"/>
    <n v="323809"/>
    <n v="0.25"/>
    <n v="5.2"/>
    <n v="94120"/>
    <x v="0"/>
  </r>
  <r>
    <n v="2016"/>
    <s v="SUB"/>
    <s v="Coal"/>
    <n v="159994"/>
    <n v="17.059999999999999"/>
    <n v="2729497.6399999997"/>
    <n v="0.25"/>
    <n v="5"/>
    <n v="799970"/>
    <x v="0"/>
  </r>
  <r>
    <n v="2016"/>
    <s v="BIT"/>
    <s v="Coal"/>
    <n v="209078"/>
    <n v="22.19"/>
    <n v="4639440.82"/>
    <n v="2.87"/>
    <n v="19.899999999999999"/>
    <n v="4160652.1999999997"/>
    <x v="0"/>
  </r>
  <r>
    <n v="2016"/>
    <s v="LIG"/>
    <s v="Coal"/>
    <n v="34926"/>
    <n v="14.4"/>
    <n v="502934.4"/>
    <n v="0.65"/>
    <n v="9.3000000000000007"/>
    <n v="324811.80000000005"/>
    <x v="1"/>
  </r>
  <r>
    <n v="2016"/>
    <s v="BIT"/>
    <s v="Coal"/>
    <n v="216679"/>
    <n v="16.940000000000001"/>
    <n v="3670542.2600000002"/>
    <n v="0.85"/>
    <n v="33.700000000000003"/>
    <n v="7302082.3000000007"/>
    <x v="0"/>
  </r>
  <r>
    <n v="2016"/>
    <s v="BIT"/>
    <s v="Coal"/>
    <n v="15394"/>
    <n v="18.936"/>
    <n v="291500.78399999999"/>
    <n v="0.9"/>
    <n v="28.7"/>
    <n v="441807.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3" cacheId="147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1:U4" firstHeaderRow="0" firstDataRow="1" firstDataCol="1"/>
  <pivotFields count="10">
    <pivotField showAll="0"/>
    <pivotField showAll="0"/>
    <pivotField axis="axisRow" showAll="0">
      <items count="3">
        <item x="0"/>
        <item x="1"/>
        <item t="default"/>
      </items>
    </pivotField>
    <pivotField dataField="1" showAll="0"/>
    <pivotField dataField="1" showAll="0">
      <items count="450">
        <item x="0"/>
        <item x="1"/>
        <item x="4"/>
        <item x="290"/>
        <item x="418"/>
        <item x="415"/>
        <item x="14"/>
        <item x="444"/>
        <item x="97"/>
        <item x="182"/>
        <item x="163"/>
        <item x="397"/>
        <item x="341"/>
        <item x="3"/>
        <item x="249"/>
        <item x="41"/>
        <item x="298"/>
        <item x="322"/>
        <item x="175"/>
        <item x="304"/>
        <item x="338"/>
        <item x="84"/>
        <item x="221"/>
        <item x="202"/>
        <item x="69"/>
        <item x="337"/>
        <item x="83"/>
        <item x="388"/>
        <item x="177"/>
        <item x="29"/>
        <item x="205"/>
        <item x="201"/>
        <item x="129"/>
        <item x="162"/>
        <item x="200"/>
        <item x="261"/>
        <item x="400"/>
        <item x="358"/>
        <item x="27"/>
        <item x="191"/>
        <item x="300"/>
        <item x="74"/>
        <item x="178"/>
        <item x="196"/>
        <item x="158"/>
        <item x="91"/>
        <item x="30"/>
        <item x="442"/>
        <item x="115"/>
        <item x="223"/>
        <item x="125"/>
        <item x="212"/>
        <item x="251"/>
        <item x="329"/>
        <item x="86"/>
        <item x="210"/>
        <item x="260"/>
        <item x="71"/>
        <item x="187"/>
        <item x="82"/>
        <item x="324"/>
        <item x="132"/>
        <item x="241"/>
        <item x="96"/>
        <item x="189"/>
        <item x="403"/>
        <item x="190"/>
        <item x="53"/>
        <item x="213"/>
        <item x="336"/>
        <item x="67"/>
        <item x="106"/>
        <item x="326"/>
        <item x="335"/>
        <item x="447"/>
        <item x="28"/>
        <item x="344"/>
        <item x="243"/>
        <item x="395"/>
        <item x="320"/>
        <item x="274"/>
        <item x="438"/>
        <item x="446"/>
        <item x="421"/>
        <item x="171"/>
        <item x="411"/>
        <item x="319"/>
        <item x="437"/>
        <item x="398"/>
        <item x="394"/>
        <item x="183"/>
        <item x="164"/>
        <item x="283"/>
        <item x="61"/>
        <item x="296"/>
        <item x="245"/>
        <item x="340"/>
        <item x="328"/>
        <item x="393"/>
        <item x="43"/>
        <item x="280"/>
        <item x="386"/>
        <item x="236"/>
        <item x="68"/>
        <item x="2"/>
        <item x="194"/>
        <item x="207"/>
        <item x="264"/>
        <item x="87"/>
        <item x="346"/>
        <item x="339"/>
        <item x="387"/>
        <item x="180"/>
        <item x="52"/>
        <item x="331"/>
        <item x="354"/>
        <item x="286"/>
        <item x="309"/>
        <item x="443"/>
        <item x="284"/>
        <item x="330"/>
        <item x="430"/>
        <item x="272"/>
        <item x="9"/>
        <item x="270"/>
        <item x="165"/>
        <item x="155"/>
        <item x="273"/>
        <item x="271"/>
        <item x="258"/>
        <item x="404"/>
        <item x="77"/>
        <item x="445"/>
        <item x="42"/>
        <item x="332"/>
        <item x="45"/>
        <item x="66"/>
        <item x="65"/>
        <item x="436"/>
        <item x="409"/>
        <item x="420"/>
        <item x="176"/>
        <item x="81"/>
        <item x="116"/>
        <item x="267"/>
        <item x="327"/>
        <item x="417"/>
        <item x="250"/>
        <item x="118"/>
        <item x="206"/>
        <item x="238"/>
        <item x="36"/>
        <item x="50"/>
        <item x="18"/>
        <item x="75"/>
        <item x="99"/>
        <item x="408"/>
        <item x="282"/>
        <item x="235"/>
        <item x="179"/>
        <item x="305"/>
        <item x="151"/>
        <item x="237"/>
        <item x="317"/>
        <item x="385"/>
        <item x="396"/>
        <item x="217"/>
        <item x="139"/>
        <item x="216"/>
        <item x="257"/>
        <item x="49"/>
        <item x="391"/>
        <item x="70"/>
        <item x="263"/>
        <item x="239"/>
        <item x="143"/>
        <item x="227"/>
        <item x="219"/>
        <item x="92"/>
        <item x="315"/>
        <item x="60"/>
        <item x="170"/>
        <item x="150"/>
        <item x="90"/>
        <item x="428"/>
        <item x="214"/>
        <item x="94"/>
        <item x="414"/>
        <item x="352"/>
        <item x="399"/>
        <item x="167"/>
        <item x="181"/>
        <item x="124"/>
        <item x="64"/>
        <item x="19"/>
        <item x="209"/>
        <item x="120"/>
        <item x="172"/>
        <item x="24"/>
        <item x="117"/>
        <item x="95"/>
        <item x="374"/>
        <item x="333"/>
        <item x="389"/>
        <item x="38"/>
        <item x="199"/>
        <item x="197"/>
        <item x="373"/>
        <item x="281"/>
        <item x="57"/>
        <item x="342"/>
        <item x="51"/>
        <item x="423"/>
        <item x="375"/>
        <item x="107"/>
        <item x="161"/>
        <item x="406"/>
        <item x="126"/>
        <item x="259"/>
        <item x="416"/>
        <item x="269"/>
        <item x="169"/>
        <item x="37"/>
        <item x="15"/>
        <item x="356"/>
        <item x="133"/>
        <item x="412"/>
        <item x="112"/>
        <item x="39"/>
        <item x="35"/>
        <item x="357"/>
        <item x="419"/>
        <item x="347"/>
        <item x="345"/>
        <item x="89"/>
        <item x="80"/>
        <item x="401"/>
        <item x="231"/>
        <item x="232"/>
        <item x="351"/>
        <item x="101"/>
        <item x="291"/>
        <item x="348"/>
        <item x="407"/>
        <item x="63"/>
        <item x="410"/>
        <item x="123"/>
        <item x="361"/>
        <item x="40"/>
        <item x="377"/>
        <item x="349"/>
        <item x="242"/>
        <item x="108"/>
        <item x="137"/>
        <item x="142"/>
        <item x="54"/>
        <item x="247"/>
        <item x="109"/>
        <item x="365"/>
        <item x="433"/>
        <item x="173"/>
        <item x="184"/>
        <item x="372"/>
        <item x="186"/>
        <item x="46"/>
        <item x="413"/>
        <item x="93"/>
        <item x="226"/>
        <item x="59"/>
        <item x="148"/>
        <item x="427"/>
        <item x="98"/>
        <item x="166"/>
        <item x="275"/>
        <item x="215"/>
        <item x="136"/>
        <item x="299"/>
        <item x="79"/>
        <item x="105"/>
        <item x="307"/>
        <item x="426"/>
        <item x="268"/>
        <item x="225"/>
        <item x="110"/>
        <item x="78"/>
        <item x="390"/>
        <item x="103"/>
        <item x="285"/>
        <item x="432"/>
        <item x="160"/>
        <item x="138"/>
        <item x="198"/>
        <item x="448"/>
        <item x="211"/>
        <item x="381"/>
        <item x="360"/>
        <item x="312"/>
        <item x="131"/>
        <item x="149"/>
        <item x="405"/>
        <item x="157"/>
        <item x="144"/>
        <item x="429"/>
        <item x="222"/>
        <item x="102"/>
        <item x="287"/>
        <item x="431"/>
        <item x="193"/>
        <item x="279"/>
        <item x="130"/>
        <item x="192"/>
        <item x="303"/>
        <item x="168"/>
        <item x="362"/>
        <item x="6"/>
        <item x="244"/>
        <item x="100"/>
        <item x="288"/>
        <item x="140"/>
        <item x="145"/>
        <item x="10"/>
        <item x="343"/>
        <item x="204"/>
        <item x="364"/>
        <item x="311"/>
        <item x="73"/>
        <item x="278"/>
        <item x="220"/>
        <item x="76"/>
        <item x="72"/>
        <item x="121"/>
        <item x="141"/>
        <item x="154"/>
        <item x="363"/>
        <item x="376"/>
        <item x="32"/>
        <item x="88"/>
        <item x="185"/>
        <item x="425"/>
        <item x="369"/>
        <item x="378"/>
        <item x="44"/>
        <item x="306"/>
        <item x="359"/>
        <item x="368"/>
        <item x="48"/>
        <item x="355"/>
        <item x="16"/>
        <item x="11"/>
        <item x="371"/>
        <item x="5"/>
        <item x="31"/>
        <item x="334"/>
        <item x="353"/>
        <item x="58"/>
        <item x="295"/>
        <item x="265"/>
        <item x="266"/>
        <item x="104"/>
        <item x="230"/>
        <item x="135"/>
        <item x="21"/>
        <item x="228"/>
        <item x="441"/>
        <item x="34"/>
        <item x="316"/>
        <item x="240"/>
        <item x="370"/>
        <item x="297"/>
        <item x="26"/>
        <item x="23"/>
        <item x="310"/>
        <item x="203"/>
        <item x="255"/>
        <item x="218"/>
        <item x="435"/>
        <item x="383"/>
        <item x="380"/>
        <item x="56"/>
        <item x="294"/>
        <item x="127"/>
        <item x="293"/>
        <item x="146"/>
        <item x="379"/>
        <item x="402"/>
        <item x="85"/>
        <item x="195"/>
        <item x="253"/>
        <item x="12"/>
        <item x="262"/>
        <item x="256"/>
        <item x="188"/>
        <item x="301"/>
        <item x="392"/>
        <item x="233"/>
        <item x="159"/>
        <item x="134"/>
        <item x="113"/>
        <item x="22"/>
        <item x="7"/>
        <item x="174"/>
        <item x="114"/>
        <item x="252"/>
        <item x="47"/>
        <item x="153"/>
        <item x="8"/>
        <item x="422"/>
        <item x="440"/>
        <item x="248"/>
        <item x="246"/>
        <item x="292"/>
        <item x="208"/>
        <item x="350"/>
        <item x="147"/>
        <item x="111"/>
        <item x="314"/>
        <item x="308"/>
        <item x="152"/>
        <item x="302"/>
        <item x="254"/>
        <item x="289"/>
        <item x="382"/>
        <item x="367"/>
        <item x="366"/>
        <item x="17"/>
        <item x="156"/>
        <item x="325"/>
        <item x="434"/>
        <item x="122"/>
        <item x="62"/>
        <item x="55"/>
        <item x="33"/>
        <item x="439"/>
        <item x="119"/>
        <item x="229"/>
        <item x="234"/>
        <item x="277"/>
        <item x="323"/>
        <item x="318"/>
        <item x="25"/>
        <item x="20"/>
        <item x="313"/>
        <item x="128"/>
        <item x="224"/>
        <item x="424"/>
        <item x="321"/>
        <item x="276"/>
        <item x="384"/>
        <item x="13"/>
        <item t="default"/>
      </items>
    </pivotField>
    <pivotField showAll="0"/>
    <pivotField dataField="1" showAll="0"/>
    <pivotField dataField="1" showAll="0"/>
    <pivotField dataField="1" showAll="0"/>
    <pivotField dataField="1" showAll="0"/>
  </pivotFields>
  <rowFields count="1">
    <field x="2"/>
  </rowFields>
  <rowItems count="3">
    <i>
      <x/>
    </i>
    <i>
      <x v="1"/>
    </i>
    <i t="grand">
      <x/>
    </i>
  </rowItems>
  <colFields count="1">
    <field x="-2"/>
  </colFields>
  <colItems count="6">
    <i>
      <x/>
    </i>
    <i i="1">
      <x v="1"/>
    </i>
    <i i="2">
      <x v="2"/>
    </i>
    <i i="3">
      <x v="3"/>
    </i>
    <i i="4">
      <x v="4"/>
    </i>
    <i i="5">
      <x v="5"/>
    </i>
  </colItems>
  <dataFields count="6">
    <dataField name="Sum of Plant total annual heat input (MMBtu)" fld="3" baseField="2" baseItem="0"/>
    <dataField name="Sum of Plant annual NOx emissions (tons)" fld="4" baseField="2" baseItem="0"/>
    <dataField name="Sum of Plant annual SO2 emissions (tons)" fld="6" baseField="2" baseItem="0"/>
    <dataField name="Sum of Plant annual CO2 emissions (tons)" fld="7" baseField="2" baseItem="0"/>
    <dataField name="Sum of Plant annual CH4 emissions (lbs)" fld="8" baseField="2" baseItem="0"/>
    <dataField name="Sum of Plant annual N2O emissions (lbs)" fld="9"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5" cacheId="147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1:O4" firstHeaderRow="0" firstDataRow="1" firstDataCol="1"/>
  <pivotFields count="10">
    <pivotField showAll="0"/>
    <pivotField showAll="0"/>
    <pivotField showAll="0"/>
    <pivotField dataField="1" numFmtId="172" showAll="0"/>
    <pivotField numFmtId="165" showAll="0"/>
    <pivotField dataField="1" numFmtId="165" showAll="0"/>
    <pivotField numFmtId="4" showAll="0"/>
    <pivotField numFmtId="172" showAll="0"/>
    <pivotField dataField="1" numFmtId="165" showAll="0"/>
    <pivotField axis="axisRow" showAll="0">
      <items count="3">
        <item x="0"/>
        <item x="1"/>
        <item t="default"/>
      </items>
    </pivotField>
  </pivotFields>
  <rowFields count="1">
    <field x="9"/>
  </rowFields>
  <rowItems count="3">
    <i>
      <x/>
    </i>
    <i>
      <x v="1"/>
    </i>
    <i t="grand">
      <x/>
    </i>
  </rowItems>
  <colFields count="1">
    <field x="-2"/>
  </colFields>
  <colItems count="3">
    <i>
      <x/>
    </i>
    <i i="1">
      <x v="1"/>
    </i>
    <i i="2">
      <x v="2"/>
    </i>
  </colItems>
  <dataFields count="3">
    <dataField name="Sum of QUANTITY" fld="3" baseField="0" baseItem="0"/>
    <dataField name="Sum of Weighted Ash Content" fld="8" baseField="0" baseItem="0"/>
    <dataField name="Sum of Weighted Heat Conte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pd.gov.hk/epd/sites/default/files/2020EIRE_15082022.pdf" TargetMode="External"/><Relationship Id="rId2" Type="http://schemas.openxmlformats.org/officeDocument/2006/relationships/hyperlink" Target="https://www.eia.gov/electricity/data/eia923/xls/f923_2016.zip" TargetMode="External"/><Relationship Id="rId1" Type="http://schemas.openxmlformats.org/officeDocument/2006/relationships/hyperlink" Target="https://greet.es.anl.gov/greet_1_series" TargetMode="External"/><Relationship Id="rId6" Type="http://schemas.openxmlformats.org/officeDocument/2006/relationships/printerSettings" Target="../printerSettings/printerSettings1.bin"/><Relationship Id="rId5" Type="http://schemas.openxmlformats.org/officeDocument/2006/relationships/hyperlink" Target="https://www.epd.gov.hk/epd/sites/default/files/2020EIRE_15082022.pdf" TargetMode="External"/><Relationship Id="rId4" Type="http://schemas.openxmlformats.org/officeDocument/2006/relationships/hyperlink" Target="https://www.emsd.gov.hk/filemanager/en/content_762/HKEEUD2022.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4"/>
  <sheetViews>
    <sheetView zoomScale="109" workbookViewId="0">
      <selection activeCell="E36" sqref="E36"/>
    </sheetView>
  </sheetViews>
  <sheetFormatPr defaultColWidth="8.85546875" defaultRowHeight="15"/>
  <cols>
    <col min="1" max="1" width="16.7109375" customWidth="1"/>
    <col min="2" max="2" width="73" customWidth="1"/>
  </cols>
  <sheetData>
    <row r="1" spans="1:4">
      <c r="A1" s="1" t="s">
        <v>0</v>
      </c>
    </row>
    <row r="2" spans="1:4">
      <c r="A2" s="1" t="s">
        <v>1</v>
      </c>
    </row>
    <row r="3" spans="1:4">
      <c r="A3" s="1" t="s">
        <v>2</v>
      </c>
      <c r="D3" s="505" t="s">
        <v>3</v>
      </c>
    </row>
    <row r="4" spans="1:4">
      <c r="A4" s="1" t="s">
        <v>4</v>
      </c>
    </row>
    <row r="6" spans="1:4">
      <c r="A6" s="1" t="s">
        <v>5</v>
      </c>
      <c r="B6" s="492" t="s">
        <v>6</v>
      </c>
      <c r="C6" s="1" t="s">
        <v>7</v>
      </c>
    </row>
    <row r="7" spans="1:4">
      <c r="B7" t="s">
        <v>8</v>
      </c>
      <c r="C7" t="s">
        <v>9</v>
      </c>
    </row>
    <row r="8" spans="1:4">
      <c r="B8" s="2">
        <v>2016</v>
      </c>
      <c r="C8" s="507">
        <v>2020</v>
      </c>
    </row>
    <row r="9" spans="1:4">
      <c r="B9" s="2"/>
      <c r="C9" s="507" t="s">
        <v>10</v>
      </c>
    </row>
    <row r="10" spans="1:4">
      <c r="B10" t="s">
        <v>11</v>
      </c>
      <c r="C10" s="3" t="s">
        <v>12</v>
      </c>
    </row>
    <row r="11" spans="1:4">
      <c r="B11" s="3" t="s">
        <v>13</v>
      </c>
      <c r="C11" t="s">
        <v>14</v>
      </c>
    </row>
    <row r="12" spans="1:4">
      <c r="B12" t="s">
        <v>15</v>
      </c>
    </row>
    <row r="13" spans="1:4">
      <c r="C13" s="1" t="s">
        <v>16</v>
      </c>
    </row>
    <row r="14" spans="1:4">
      <c r="B14" s="492" t="s">
        <v>17</v>
      </c>
      <c r="C14" t="s">
        <v>18</v>
      </c>
    </row>
    <row r="15" spans="1:4">
      <c r="B15" t="s">
        <v>19</v>
      </c>
      <c r="C15" s="2">
        <v>2022</v>
      </c>
    </row>
    <row r="16" spans="1:4">
      <c r="B16" s="2">
        <v>2016</v>
      </c>
      <c r="C16" t="s">
        <v>20</v>
      </c>
    </row>
    <row r="17" spans="2:3">
      <c r="B17" t="s">
        <v>21</v>
      </c>
      <c r="C17" s="3" t="s">
        <v>22</v>
      </c>
    </row>
    <row r="18" spans="2:3">
      <c r="B18" s="3" t="s">
        <v>23</v>
      </c>
    </row>
    <row r="19" spans="2:3">
      <c r="B19" t="s">
        <v>24</v>
      </c>
      <c r="C19" s="1" t="s">
        <v>25</v>
      </c>
    </row>
    <row r="20" spans="2:3">
      <c r="C20" t="s">
        <v>9</v>
      </c>
    </row>
    <row r="21" spans="2:3">
      <c r="B21" s="492" t="s">
        <v>26</v>
      </c>
      <c r="C21" s="2">
        <v>2020</v>
      </c>
    </row>
    <row r="22" spans="2:3">
      <c r="B22" t="s">
        <v>27</v>
      </c>
      <c r="C22" t="s">
        <v>10</v>
      </c>
    </row>
    <row r="23" spans="2:3">
      <c r="B23" s="2">
        <v>2016</v>
      </c>
      <c r="C23" s="3" t="s">
        <v>12</v>
      </c>
    </row>
    <row r="24" spans="2:3">
      <c r="B24" t="s">
        <v>28</v>
      </c>
    </row>
    <row r="25" spans="2:3">
      <c r="B25" s="3" t="s">
        <v>29</v>
      </c>
      <c r="C25" s="1" t="s">
        <v>30</v>
      </c>
    </row>
    <row r="26" spans="2:3">
      <c r="B26" t="s">
        <v>31</v>
      </c>
      <c r="C26" t="s">
        <v>32</v>
      </c>
    </row>
    <row r="28" spans="2:3">
      <c r="B28" s="492" t="s">
        <v>33</v>
      </c>
    </row>
    <row r="29" spans="2:3">
      <c r="B29" t="s">
        <v>19</v>
      </c>
    </row>
    <row r="30" spans="2:3">
      <c r="B30" s="2">
        <v>2016</v>
      </c>
    </row>
    <row r="31" spans="2:3">
      <c r="B31" t="s">
        <v>34</v>
      </c>
    </row>
    <row r="32" spans="2:3">
      <c r="B32" t="s">
        <v>35</v>
      </c>
    </row>
    <row r="34" spans="1:1">
      <c r="A34" s="1" t="s">
        <v>36</v>
      </c>
    </row>
    <row r="35" spans="1:1">
      <c r="A35" t="s">
        <v>37</v>
      </c>
    </row>
    <row r="36" spans="1:1">
      <c r="A36" t="s">
        <v>38</v>
      </c>
    </row>
    <row r="37" spans="1:1">
      <c r="A37" t="s">
        <v>39</v>
      </c>
    </row>
    <row r="39" spans="1:1">
      <c r="A39" s="1" t="s">
        <v>40</v>
      </c>
    </row>
    <row r="40" spans="1:1">
      <c r="A40" t="s">
        <v>41</v>
      </c>
    </row>
    <row r="41" spans="1:1">
      <c r="A41" t="s">
        <v>42</v>
      </c>
    </row>
    <row r="42" spans="1:1">
      <c r="A42" t="s">
        <v>43</v>
      </c>
    </row>
    <row r="43" spans="1:1">
      <c r="A43" t="s">
        <v>44</v>
      </c>
    </row>
    <row r="44" spans="1:1">
      <c r="A44" t="s">
        <v>45</v>
      </c>
    </row>
    <row r="45" spans="1:1">
      <c r="A45" t="s">
        <v>46</v>
      </c>
    </row>
    <row r="46" spans="1:1">
      <c r="A46" t="s">
        <v>47</v>
      </c>
    </row>
    <row r="48" spans="1:1">
      <c r="A48" t="s">
        <v>48</v>
      </c>
    </row>
    <row r="49" spans="1:3">
      <c r="A49" t="s">
        <v>49</v>
      </c>
    </row>
    <row r="50" spans="1:3">
      <c r="A50" t="s">
        <v>50</v>
      </c>
    </row>
    <row r="51" spans="1:3">
      <c r="A51" t="s">
        <v>51</v>
      </c>
    </row>
    <row r="52" spans="1:3">
      <c r="A52" t="s">
        <v>52</v>
      </c>
    </row>
    <row r="53" spans="1:3">
      <c r="A53" t="s">
        <v>53</v>
      </c>
    </row>
    <row r="55" spans="1:3">
      <c r="A55" t="s">
        <v>54</v>
      </c>
    </row>
    <row r="56" spans="1:3">
      <c r="A56" t="s">
        <v>55</v>
      </c>
    </row>
    <row r="57" spans="1:3">
      <c r="A57" t="s">
        <v>56</v>
      </c>
    </row>
    <row r="58" spans="1:3">
      <c r="A58" t="s">
        <v>57</v>
      </c>
    </row>
    <row r="59" spans="1:3">
      <c r="A59" t="s">
        <v>58</v>
      </c>
    </row>
    <row r="60" spans="1:3">
      <c r="A60" t="s">
        <v>59</v>
      </c>
    </row>
    <row r="61" spans="1:3" ht="15.95" thickBot="1">
      <c r="A61" t="s">
        <v>60</v>
      </c>
    </row>
    <row r="62" spans="1:3" ht="15.95" thickBot="1">
      <c r="A62" s="494" t="b">
        <v>1</v>
      </c>
      <c r="B62" s="1" t="s">
        <v>61</v>
      </c>
      <c r="C62" s="495" t="b">
        <v>1</v>
      </c>
    </row>
    <row r="63" spans="1:3">
      <c r="C63" s="495" t="b">
        <v>0</v>
      </c>
    </row>
    <row r="64" spans="1:3">
      <c r="A64" s="1" t="s">
        <v>62</v>
      </c>
    </row>
    <row r="65" spans="1:1">
      <c r="A65" t="s">
        <v>63</v>
      </c>
    </row>
    <row r="66" spans="1:1">
      <c r="A66" t="s">
        <v>64</v>
      </c>
    </row>
    <row r="68" spans="1:1">
      <c r="A68" t="s">
        <v>65</v>
      </c>
    </row>
    <row r="69" spans="1:1">
      <c r="A69" t="s">
        <v>66</v>
      </c>
    </row>
    <row r="70" spans="1:1">
      <c r="A70" t="s">
        <v>67</v>
      </c>
    </row>
    <row r="71" spans="1:1">
      <c r="A71" t="s">
        <v>68</v>
      </c>
    </row>
    <row r="72" spans="1:1">
      <c r="A72" t="s">
        <v>69</v>
      </c>
    </row>
    <row r="73" spans="1:1">
      <c r="A73" t="s">
        <v>70</v>
      </c>
    </row>
    <row r="75" spans="1:1">
      <c r="A75" t="s">
        <v>71</v>
      </c>
    </row>
    <row r="76" spans="1:1">
      <c r="A76" t="s">
        <v>72</v>
      </c>
    </row>
    <row r="77" spans="1:1">
      <c r="A77" t="s">
        <v>73</v>
      </c>
    </row>
    <row r="78" spans="1:1">
      <c r="A78" t="s">
        <v>74</v>
      </c>
    </row>
    <row r="79" spans="1:1">
      <c r="A79" t="s">
        <v>75</v>
      </c>
    </row>
    <row r="80" spans="1:1">
      <c r="A80" t="s">
        <v>76</v>
      </c>
    </row>
    <row r="81" spans="1:2">
      <c r="A81" s="1" t="s">
        <v>77</v>
      </c>
      <c r="B81" s="493" t="s">
        <v>78</v>
      </c>
    </row>
    <row r="82" spans="1:2">
      <c r="A82" s="1" t="s">
        <v>79</v>
      </c>
      <c r="B82" s="493" t="s">
        <v>80</v>
      </c>
    </row>
    <row r="84" spans="1:2">
      <c r="A84" t="s">
        <v>81</v>
      </c>
    </row>
    <row r="85" spans="1:2">
      <c r="A85" t="s">
        <v>82</v>
      </c>
    </row>
    <row r="86" spans="1:2">
      <c r="A86" t="s">
        <v>83</v>
      </c>
    </row>
    <row r="87" spans="1:2">
      <c r="A87" s="1" t="s">
        <v>77</v>
      </c>
      <c r="B87" s="493" t="s">
        <v>84</v>
      </c>
    </row>
    <row r="88" spans="1:2">
      <c r="A88" s="1" t="s">
        <v>79</v>
      </c>
      <c r="B88" s="493" t="s">
        <v>85</v>
      </c>
    </row>
    <row r="89" spans="1:2">
      <c r="A89" t="s">
        <v>86</v>
      </c>
    </row>
    <row r="90" spans="1:2">
      <c r="A90" t="s">
        <v>87</v>
      </c>
    </row>
    <row r="92" spans="1:2">
      <c r="A92" s="1" t="s">
        <v>88</v>
      </c>
    </row>
    <row r="93" spans="1:2">
      <c r="A93" t="s">
        <v>89</v>
      </c>
    </row>
    <row r="94" spans="1:2">
      <c r="A94" t="s">
        <v>90</v>
      </c>
    </row>
    <row r="95" spans="1:2">
      <c r="A95" t="s">
        <v>91</v>
      </c>
    </row>
    <row r="96" spans="1:2">
      <c r="A96" t="s">
        <v>92</v>
      </c>
    </row>
    <row r="97" spans="1:1">
      <c r="A97" t="s">
        <v>93</v>
      </c>
    </row>
    <row r="98" spans="1:1">
      <c r="A98" t="s">
        <v>94</v>
      </c>
    </row>
    <row r="99" spans="1:1">
      <c r="A99" t="s">
        <v>95</v>
      </c>
    </row>
    <row r="101" spans="1:1">
      <c r="A101" s="1" t="s">
        <v>96</v>
      </c>
    </row>
    <row r="102" spans="1:1">
      <c r="A102" t="s">
        <v>97</v>
      </c>
    </row>
    <row r="103" spans="1:1">
      <c r="A103" t="s">
        <v>98</v>
      </c>
    </row>
    <row r="104" spans="1:1">
      <c r="A104" t="s">
        <v>99</v>
      </c>
    </row>
    <row r="106" spans="1:1">
      <c r="A106" t="s">
        <v>100</v>
      </c>
    </row>
    <row r="107" spans="1:1">
      <c r="A107" t="s">
        <v>101</v>
      </c>
    </row>
    <row r="108" spans="1:1">
      <c r="A108" t="s">
        <v>102</v>
      </c>
    </row>
    <row r="109" spans="1:1">
      <c r="A109" t="s">
        <v>103</v>
      </c>
    </row>
    <row r="110" spans="1:1">
      <c r="A110" t="s">
        <v>104</v>
      </c>
    </row>
    <row r="111" spans="1:1">
      <c r="A111" t="s">
        <v>105</v>
      </c>
    </row>
    <row r="112" spans="1:1">
      <c r="A112" t="s">
        <v>106</v>
      </c>
    </row>
    <row r="113" spans="1:1">
      <c r="A113" t="s">
        <v>107</v>
      </c>
    </row>
    <row r="114" spans="1:1">
      <c r="A114" t="s">
        <v>108</v>
      </c>
    </row>
    <row r="115" spans="1:1">
      <c r="A115" t="s">
        <v>109</v>
      </c>
    </row>
    <row r="117" spans="1:1">
      <c r="A117" t="s">
        <v>110</v>
      </c>
    </row>
    <row r="118" spans="1:1">
      <c r="A118" t="s">
        <v>111</v>
      </c>
    </row>
    <row r="119" spans="1:1">
      <c r="A119" t="s">
        <v>112</v>
      </c>
    </row>
    <row r="120" spans="1:1">
      <c r="A120" t="s">
        <v>113</v>
      </c>
    </row>
    <row r="121" spans="1:1">
      <c r="A121" t="s">
        <v>114</v>
      </c>
    </row>
    <row r="123" spans="1:1">
      <c r="A123" s="1" t="s">
        <v>115</v>
      </c>
    </row>
    <row r="124" spans="1:1">
      <c r="A124" t="s">
        <v>116</v>
      </c>
    </row>
    <row r="125" spans="1:1">
      <c r="A125" t="s">
        <v>117</v>
      </c>
    </row>
    <row r="126" spans="1:1">
      <c r="A126" t="s">
        <v>118</v>
      </c>
    </row>
    <row r="127" spans="1:1">
      <c r="A127" t="s">
        <v>119</v>
      </c>
    </row>
    <row r="129" spans="1:1">
      <c r="A129" t="s">
        <v>120</v>
      </c>
    </row>
    <row r="130" spans="1:1">
      <c r="A130" t="s">
        <v>121</v>
      </c>
    </row>
    <row r="131" spans="1:1">
      <c r="A131" t="s">
        <v>122</v>
      </c>
    </row>
    <row r="132" spans="1:1">
      <c r="A132" t="s">
        <v>123</v>
      </c>
    </row>
    <row r="133" spans="1:1">
      <c r="A133" t="s">
        <v>124</v>
      </c>
    </row>
    <row r="134" spans="1:1">
      <c r="A134" t="s">
        <v>125</v>
      </c>
    </row>
    <row r="136" spans="1:1">
      <c r="A136" s="1" t="s">
        <v>126</v>
      </c>
    </row>
    <row r="137" spans="1:1">
      <c r="A137" t="s">
        <v>127</v>
      </c>
    </row>
    <row r="138" spans="1:1">
      <c r="A138" t="s">
        <v>128</v>
      </c>
    </row>
    <row r="139" spans="1:1">
      <c r="A139" t="s">
        <v>129</v>
      </c>
    </row>
    <row r="140" spans="1:1">
      <c r="A140" t="s">
        <v>130</v>
      </c>
    </row>
    <row r="141" spans="1:1">
      <c r="A141" t="s">
        <v>131</v>
      </c>
    </row>
    <row r="142" spans="1:1">
      <c r="A142" t="s">
        <v>132</v>
      </c>
    </row>
    <row r="144" spans="1:1">
      <c r="A144" t="s">
        <v>133</v>
      </c>
    </row>
    <row r="145" spans="1:1">
      <c r="A145" t="s">
        <v>134</v>
      </c>
    </row>
    <row r="146" spans="1:1">
      <c r="A146" t="s">
        <v>135</v>
      </c>
    </row>
    <row r="147" spans="1:1">
      <c r="A147" t="s">
        <v>136</v>
      </c>
    </row>
    <row r="148" spans="1:1">
      <c r="A148" t="s">
        <v>137</v>
      </c>
    </row>
    <row r="150" spans="1:1">
      <c r="A150" t="s">
        <v>138</v>
      </c>
    </row>
    <row r="151" spans="1:1">
      <c r="A151" t="s">
        <v>139</v>
      </c>
    </row>
    <row r="152" spans="1:1">
      <c r="A152" t="s">
        <v>140</v>
      </c>
    </row>
    <row r="153" spans="1:1">
      <c r="A153" t="s">
        <v>141</v>
      </c>
    </row>
    <row r="154" spans="1:1">
      <c r="A154" t="s">
        <v>142</v>
      </c>
    </row>
    <row r="155" spans="1:1">
      <c r="A155" t="s">
        <v>143</v>
      </c>
    </row>
    <row r="156" spans="1:1">
      <c r="A156" t="s">
        <v>144</v>
      </c>
    </row>
    <row r="158" spans="1:1">
      <c r="A158" t="s">
        <v>145</v>
      </c>
    </row>
    <row r="159" spans="1:1">
      <c r="A159" t="s">
        <v>146</v>
      </c>
    </row>
    <row r="160" spans="1:1" ht="15.95" thickBot="1">
      <c r="A160" t="s">
        <v>147</v>
      </c>
    </row>
    <row r="161" spans="1:3" ht="15.95" thickBot="1">
      <c r="A161" s="494" t="b">
        <v>1</v>
      </c>
      <c r="B161" t="s">
        <v>148</v>
      </c>
      <c r="C161" s="495" t="b">
        <v>1</v>
      </c>
    </row>
    <row r="162" spans="1:3">
      <c r="C162" s="495" t="b">
        <v>0</v>
      </c>
    </row>
    <row r="163" spans="1:3">
      <c r="A163" s="1" t="s">
        <v>149</v>
      </c>
    </row>
    <row r="164" spans="1:3">
      <c r="A164">
        <v>3412.1416300000001</v>
      </c>
      <c r="B164" t="s">
        <v>150</v>
      </c>
    </row>
  </sheetData>
  <phoneticPr fontId="22" type="noConversion"/>
  <dataValidations count="2">
    <dataValidation type="list" allowBlank="1" showInputMessage="1" showErrorMessage="1" sqref="A62" xr:uid="{00000000-0002-0000-0000-000000000000}">
      <formula1>$C$62:$C$63</formula1>
    </dataValidation>
    <dataValidation type="list" allowBlank="1" showInputMessage="1" showErrorMessage="1" sqref="A161" xr:uid="{00000000-0002-0000-0000-000001000000}">
      <formula1>$C$161:$C$162</formula1>
    </dataValidation>
  </dataValidations>
  <hyperlinks>
    <hyperlink ref="B11" r:id="rId1" xr:uid="{00000000-0004-0000-0000-000000000000}"/>
    <hyperlink ref="B25" r:id="rId2" xr:uid="{00000000-0004-0000-0000-000001000000}"/>
    <hyperlink ref="C10" r:id="rId3" xr:uid="{7D0D8D45-585F-CF40-B0B5-E02D601C04B0}"/>
    <hyperlink ref="C17" r:id="rId4" xr:uid="{1BA8D4B2-E9EA-3A4E-A0C3-DB1918C2037B}"/>
    <hyperlink ref="C23" r:id="rId5" xr:uid="{0E665343-23EF-7444-9C71-DE8AFA4C50F9}"/>
  </hyperlinks>
  <pageMargins left="0.7" right="0.7" top="0.75" bottom="0.75" header="0.3" footer="0.3"/>
  <pageSetup orientation="portrait" horizontalDpi="1200" verticalDpi="120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I47"/>
  <sheetViews>
    <sheetView workbookViewId="0">
      <pane ySplit="1" topLeftCell="A2" activePane="bottomLeft" state="frozen"/>
      <selection pane="bottomLeft"/>
    </sheetView>
  </sheetViews>
  <sheetFormatPr defaultColWidth="8.85546875" defaultRowHeight="15"/>
  <cols>
    <col min="1" max="1" width="15.140625" customWidth="1"/>
    <col min="2" max="2" width="15.42578125" customWidth="1"/>
    <col min="3" max="3" width="20.85546875" customWidth="1"/>
    <col min="4" max="4" width="15.7109375" customWidth="1"/>
    <col min="5" max="5" width="17.7109375" customWidth="1"/>
    <col min="6" max="6" width="41.85546875" customWidth="1"/>
    <col min="7" max="7" width="14.42578125" customWidth="1"/>
    <col min="8" max="8" width="54.42578125" customWidth="1"/>
    <col min="9" max="9" width="30.42578125" customWidth="1"/>
  </cols>
  <sheetData>
    <row r="1" spans="1:9">
      <c r="A1" s="194" t="s">
        <v>151</v>
      </c>
      <c r="B1" s="194" t="s">
        <v>152</v>
      </c>
      <c r="C1" s="194" t="s">
        <v>153</v>
      </c>
      <c r="D1" s="194" t="s">
        <v>154</v>
      </c>
      <c r="E1" s="194" t="s">
        <v>155</v>
      </c>
      <c r="F1" s="194" t="s">
        <v>156</v>
      </c>
      <c r="G1" s="194" t="s">
        <v>157</v>
      </c>
      <c r="H1" s="194" t="s">
        <v>158</v>
      </c>
      <c r="I1" s="492" t="s">
        <v>159</v>
      </c>
    </row>
    <row r="2" spans="1:9">
      <c r="A2" t="s">
        <v>160</v>
      </c>
      <c r="B2" t="s">
        <v>161</v>
      </c>
      <c r="C2" t="s">
        <v>162</v>
      </c>
      <c r="D2" t="s">
        <v>163</v>
      </c>
      <c r="E2" t="s">
        <v>164</v>
      </c>
      <c r="F2" s="2">
        <v>1</v>
      </c>
      <c r="G2" t="s">
        <v>165</v>
      </c>
      <c r="H2" t="s">
        <v>166</v>
      </c>
      <c r="I2" t="s">
        <v>161</v>
      </c>
    </row>
    <row r="3" spans="1:9">
      <c r="A3" t="s">
        <v>160</v>
      </c>
      <c r="B3" t="s">
        <v>161</v>
      </c>
      <c r="C3" t="s">
        <v>167</v>
      </c>
      <c r="D3" t="s">
        <v>163</v>
      </c>
      <c r="E3" t="s">
        <v>164</v>
      </c>
      <c r="F3" s="2">
        <v>1</v>
      </c>
      <c r="G3" t="s">
        <v>168</v>
      </c>
      <c r="H3" t="s">
        <v>169</v>
      </c>
      <c r="I3" t="s">
        <v>161</v>
      </c>
    </row>
    <row r="4" spans="1:9">
      <c r="A4" t="s">
        <v>160</v>
      </c>
      <c r="B4" t="s">
        <v>161</v>
      </c>
      <c r="C4" t="s">
        <v>170</v>
      </c>
      <c r="D4" t="s">
        <v>171</v>
      </c>
      <c r="E4" t="s">
        <v>164</v>
      </c>
      <c r="F4" s="2">
        <v>1</v>
      </c>
      <c r="G4" t="s">
        <v>172</v>
      </c>
      <c r="H4" t="s">
        <v>173</v>
      </c>
      <c r="I4" t="s">
        <v>174</v>
      </c>
    </row>
    <row r="5" spans="1:9">
      <c r="A5" t="s">
        <v>160</v>
      </c>
      <c r="B5" t="s">
        <v>161</v>
      </c>
      <c r="C5" t="s">
        <v>175</v>
      </c>
      <c r="D5" t="s">
        <v>163</v>
      </c>
      <c r="E5" t="s">
        <v>164</v>
      </c>
      <c r="F5" s="2">
        <v>1</v>
      </c>
      <c r="G5" t="s">
        <v>176</v>
      </c>
      <c r="H5" t="s">
        <v>177</v>
      </c>
      <c r="I5" t="s">
        <v>161</v>
      </c>
    </row>
    <row r="6" spans="1:9">
      <c r="A6" t="s">
        <v>160</v>
      </c>
      <c r="B6" t="s">
        <v>161</v>
      </c>
      <c r="C6" t="s">
        <v>167</v>
      </c>
      <c r="D6" t="s">
        <v>163</v>
      </c>
      <c r="E6" t="s">
        <v>164</v>
      </c>
      <c r="F6" s="2">
        <v>1</v>
      </c>
      <c r="G6" t="s">
        <v>178</v>
      </c>
      <c r="H6" t="s">
        <v>179</v>
      </c>
      <c r="I6" t="s">
        <v>161</v>
      </c>
    </row>
    <row r="7" spans="1:9">
      <c r="A7" t="s">
        <v>160</v>
      </c>
      <c r="B7" t="s">
        <v>161</v>
      </c>
      <c r="C7" t="s">
        <v>162</v>
      </c>
      <c r="D7" t="s">
        <v>180</v>
      </c>
      <c r="E7" t="s">
        <v>181</v>
      </c>
      <c r="F7" s="2">
        <v>2.1</v>
      </c>
      <c r="G7" t="s">
        <v>182</v>
      </c>
      <c r="H7" t="s">
        <v>183</v>
      </c>
      <c r="I7" t="s">
        <v>161</v>
      </c>
    </row>
    <row r="8" spans="1:9">
      <c r="A8" t="s">
        <v>160</v>
      </c>
      <c r="B8" t="s">
        <v>161</v>
      </c>
      <c r="C8" t="s">
        <v>167</v>
      </c>
      <c r="D8" t="s">
        <v>180</v>
      </c>
      <c r="E8" t="s">
        <v>181</v>
      </c>
      <c r="F8" s="2">
        <v>2.1</v>
      </c>
      <c r="G8" t="s">
        <v>184</v>
      </c>
      <c r="H8" t="s">
        <v>185</v>
      </c>
      <c r="I8" t="s">
        <v>161</v>
      </c>
    </row>
    <row r="9" spans="1:9">
      <c r="A9" t="s">
        <v>160</v>
      </c>
      <c r="B9" t="s">
        <v>161</v>
      </c>
      <c r="C9" t="s">
        <v>170</v>
      </c>
      <c r="D9" t="s">
        <v>180</v>
      </c>
      <c r="E9" t="s">
        <v>181</v>
      </c>
      <c r="F9" s="2">
        <v>2.1</v>
      </c>
      <c r="G9" t="s">
        <v>186</v>
      </c>
      <c r="H9" t="s">
        <v>187</v>
      </c>
      <c r="I9" t="s">
        <v>161</v>
      </c>
    </row>
    <row r="10" spans="1:9">
      <c r="A10" t="s">
        <v>160</v>
      </c>
      <c r="B10" t="s">
        <v>161</v>
      </c>
      <c r="C10" t="s">
        <v>175</v>
      </c>
      <c r="D10" t="s">
        <v>180</v>
      </c>
      <c r="E10" t="s">
        <v>181</v>
      </c>
      <c r="F10" s="2">
        <v>2.1</v>
      </c>
      <c r="G10" t="s">
        <v>188</v>
      </c>
      <c r="H10" t="s">
        <v>189</v>
      </c>
      <c r="I10" t="s">
        <v>161</v>
      </c>
    </row>
    <row r="11" spans="1:9">
      <c r="A11" s="192" t="s">
        <v>160</v>
      </c>
      <c r="B11" s="192" t="s">
        <v>161</v>
      </c>
      <c r="C11" s="192" t="s">
        <v>167</v>
      </c>
      <c r="D11" s="192" t="s">
        <v>180</v>
      </c>
      <c r="E11" s="192" t="s">
        <v>181</v>
      </c>
      <c r="F11" s="195">
        <v>2.1</v>
      </c>
      <c r="G11" s="192" t="s">
        <v>190</v>
      </c>
      <c r="H11" s="192" t="s">
        <v>191</v>
      </c>
      <c r="I11" s="192" t="s">
        <v>161</v>
      </c>
    </row>
    <row r="12" spans="1:9">
      <c r="A12" t="s">
        <v>192</v>
      </c>
      <c r="B12" t="s">
        <v>161</v>
      </c>
      <c r="C12" t="s">
        <v>162</v>
      </c>
      <c r="D12" t="s">
        <v>193</v>
      </c>
      <c r="E12" t="s">
        <v>164</v>
      </c>
      <c r="F12" s="2">
        <v>1</v>
      </c>
      <c r="G12" t="s">
        <v>194</v>
      </c>
      <c r="H12" t="s">
        <v>195</v>
      </c>
      <c r="I12" t="s">
        <v>161</v>
      </c>
    </row>
    <row r="13" spans="1:9">
      <c r="A13" t="s">
        <v>192</v>
      </c>
      <c r="B13" t="s">
        <v>161</v>
      </c>
      <c r="C13" t="s">
        <v>196</v>
      </c>
      <c r="D13" t="s">
        <v>193</v>
      </c>
      <c r="E13" t="s">
        <v>164</v>
      </c>
      <c r="F13" s="2">
        <v>1</v>
      </c>
      <c r="G13" t="s">
        <v>197</v>
      </c>
      <c r="H13" t="s">
        <v>198</v>
      </c>
      <c r="I13" t="s">
        <v>161</v>
      </c>
    </row>
    <row r="14" spans="1:9">
      <c r="A14" t="s">
        <v>192</v>
      </c>
      <c r="B14" t="s">
        <v>161</v>
      </c>
      <c r="C14" t="s">
        <v>199</v>
      </c>
      <c r="D14" t="s">
        <v>193</v>
      </c>
      <c r="E14" t="s">
        <v>164</v>
      </c>
      <c r="F14" s="2">
        <v>1</v>
      </c>
      <c r="G14" t="s">
        <v>200</v>
      </c>
      <c r="H14" t="s">
        <v>201</v>
      </c>
      <c r="I14" t="s">
        <v>161</v>
      </c>
    </row>
    <row r="15" spans="1:9">
      <c r="A15" s="192" t="s">
        <v>192</v>
      </c>
      <c r="B15" s="192" t="s">
        <v>161</v>
      </c>
      <c r="C15" s="192" t="s">
        <v>170</v>
      </c>
      <c r="D15" s="192" t="s">
        <v>193</v>
      </c>
      <c r="E15" s="192" t="s">
        <v>164</v>
      </c>
      <c r="F15" s="195">
        <v>1</v>
      </c>
      <c r="G15" s="192" t="s">
        <v>202</v>
      </c>
      <c r="H15" s="192" t="s">
        <v>203</v>
      </c>
      <c r="I15" s="192" t="s">
        <v>174</v>
      </c>
    </row>
    <row r="16" spans="1:9">
      <c r="A16" t="s">
        <v>204</v>
      </c>
      <c r="B16" t="s">
        <v>161</v>
      </c>
      <c r="C16" t="s">
        <v>162</v>
      </c>
      <c r="D16" t="s">
        <v>193</v>
      </c>
      <c r="E16" t="s">
        <v>164</v>
      </c>
      <c r="F16" s="2">
        <v>1</v>
      </c>
      <c r="G16" t="s">
        <v>194</v>
      </c>
      <c r="H16" t="s">
        <v>195</v>
      </c>
      <c r="I16" t="s">
        <v>161</v>
      </c>
    </row>
    <row r="17" spans="1:9">
      <c r="A17" t="s">
        <v>204</v>
      </c>
      <c r="B17" t="s">
        <v>161</v>
      </c>
      <c r="C17" t="s">
        <v>196</v>
      </c>
      <c r="D17" t="s">
        <v>193</v>
      </c>
      <c r="E17" t="s">
        <v>164</v>
      </c>
      <c r="F17" s="2">
        <v>1</v>
      </c>
      <c r="G17" t="s">
        <v>205</v>
      </c>
      <c r="H17" t="s">
        <v>206</v>
      </c>
      <c r="I17" t="s">
        <v>161</v>
      </c>
    </row>
    <row r="18" spans="1:9">
      <c r="A18" t="s">
        <v>204</v>
      </c>
      <c r="B18" t="s">
        <v>161</v>
      </c>
      <c r="C18" t="s">
        <v>170</v>
      </c>
      <c r="D18" t="s">
        <v>193</v>
      </c>
      <c r="E18" t="s">
        <v>164</v>
      </c>
      <c r="F18" s="2">
        <v>1</v>
      </c>
      <c r="G18" t="s">
        <v>207</v>
      </c>
      <c r="H18" t="s">
        <v>208</v>
      </c>
      <c r="I18" t="s">
        <v>174</v>
      </c>
    </row>
    <row r="19" spans="1:9">
      <c r="A19" s="192" t="s">
        <v>204</v>
      </c>
      <c r="B19" s="192" t="s">
        <v>161</v>
      </c>
      <c r="C19" s="192" t="s">
        <v>199</v>
      </c>
      <c r="D19" s="192" t="s">
        <v>193</v>
      </c>
      <c r="E19" s="192" t="s">
        <v>164</v>
      </c>
      <c r="F19" s="195">
        <v>1</v>
      </c>
      <c r="G19" s="192" t="s">
        <v>209</v>
      </c>
      <c r="H19" s="192" t="s">
        <v>210</v>
      </c>
      <c r="I19" s="192" t="s">
        <v>161</v>
      </c>
    </row>
    <row r="20" spans="1:9">
      <c r="A20" t="s">
        <v>211</v>
      </c>
      <c r="B20" t="s">
        <v>212</v>
      </c>
      <c r="C20" t="s">
        <v>196</v>
      </c>
      <c r="D20" t="s">
        <v>193</v>
      </c>
      <c r="E20" t="s">
        <v>213</v>
      </c>
      <c r="F20" t="s">
        <v>214</v>
      </c>
      <c r="G20" t="s">
        <v>215</v>
      </c>
      <c r="H20" t="s">
        <v>216</v>
      </c>
      <c r="I20" t="s">
        <v>161</v>
      </c>
    </row>
    <row r="21" spans="1:9">
      <c r="A21" t="s">
        <v>211</v>
      </c>
      <c r="B21" t="s">
        <v>212</v>
      </c>
      <c r="C21" t="s">
        <v>217</v>
      </c>
      <c r="D21" t="s">
        <v>193</v>
      </c>
      <c r="E21" t="s">
        <v>213</v>
      </c>
      <c r="F21" t="s">
        <v>218</v>
      </c>
      <c r="G21" t="s">
        <v>215</v>
      </c>
      <c r="H21" t="s">
        <v>216</v>
      </c>
      <c r="I21" t="s">
        <v>161</v>
      </c>
    </row>
    <row r="22" spans="1:9">
      <c r="A22" t="s">
        <v>211</v>
      </c>
      <c r="B22" t="s">
        <v>212</v>
      </c>
      <c r="C22" t="s">
        <v>199</v>
      </c>
      <c r="D22" t="s">
        <v>193</v>
      </c>
      <c r="E22" t="s">
        <v>213</v>
      </c>
      <c r="F22" t="s">
        <v>219</v>
      </c>
      <c r="G22" t="s">
        <v>215</v>
      </c>
      <c r="H22" t="s">
        <v>216</v>
      </c>
      <c r="I22" t="s">
        <v>161</v>
      </c>
    </row>
    <row r="23" spans="1:9">
      <c r="A23" t="s">
        <v>211</v>
      </c>
      <c r="B23" t="s">
        <v>212</v>
      </c>
      <c r="C23" t="s">
        <v>77</v>
      </c>
      <c r="D23" t="s">
        <v>193</v>
      </c>
      <c r="E23" t="s">
        <v>213</v>
      </c>
      <c r="F23" t="s">
        <v>220</v>
      </c>
      <c r="G23" t="s">
        <v>215</v>
      </c>
      <c r="H23" t="s">
        <v>216</v>
      </c>
      <c r="I23" t="s">
        <v>221</v>
      </c>
    </row>
    <row r="24" spans="1:9">
      <c r="A24" t="s">
        <v>211</v>
      </c>
      <c r="B24" t="s">
        <v>212</v>
      </c>
      <c r="C24" t="s">
        <v>79</v>
      </c>
      <c r="D24" t="s">
        <v>193</v>
      </c>
      <c r="E24" t="s">
        <v>213</v>
      </c>
      <c r="F24" t="s">
        <v>222</v>
      </c>
      <c r="G24" t="s">
        <v>215</v>
      </c>
      <c r="H24" t="s">
        <v>216</v>
      </c>
      <c r="I24" t="s">
        <v>223</v>
      </c>
    </row>
    <row r="25" spans="1:9">
      <c r="A25" t="s">
        <v>211</v>
      </c>
      <c r="B25" t="s">
        <v>224</v>
      </c>
      <c r="C25" t="s">
        <v>196</v>
      </c>
      <c r="D25" t="s">
        <v>193</v>
      </c>
      <c r="E25" t="s">
        <v>164</v>
      </c>
      <c r="F25" s="2">
        <v>2.2000000000000002</v>
      </c>
      <c r="G25" t="s">
        <v>225</v>
      </c>
      <c r="H25" t="s">
        <v>226</v>
      </c>
      <c r="I25" t="s">
        <v>161</v>
      </c>
    </row>
    <row r="26" spans="1:9">
      <c r="A26" t="s">
        <v>211</v>
      </c>
      <c r="B26" t="s">
        <v>224</v>
      </c>
      <c r="C26" t="s">
        <v>217</v>
      </c>
      <c r="D26" t="s">
        <v>193</v>
      </c>
      <c r="E26" t="s">
        <v>213</v>
      </c>
      <c r="F26" t="s">
        <v>218</v>
      </c>
      <c r="G26" t="s">
        <v>215</v>
      </c>
      <c r="H26" t="s">
        <v>216</v>
      </c>
      <c r="I26" t="s">
        <v>161</v>
      </c>
    </row>
    <row r="27" spans="1:9">
      <c r="A27" t="s">
        <v>211</v>
      </c>
      <c r="B27" t="s">
        <v>224</v>
      </c>
      <c r="C27" t="s">
        <v>199</v>
      </c>
      <c r="D27" t="s">
        <v>193</v>
      </c>
      <c r="E27" t="s">
        <v>164</v>
      </c>
      <c r="F27" s="2">
        <v>2.2000000000000002</v>
      </c>
      <c r="G27" t="s">
        <v>227</v>
      </c>
      <c r="H27" t="s">
        <v>228</v>
      </c>
      <c r="I27" t="s">
        <v>161</v>
      </c>
    </row>
    <row r="28" spans="1:9">
      <c r="A28" t="s">
        <v>211</v>
      </c>
      <c r="B28" t="s">
        <v>224</v>
      </c>
      <c r="C28" t="s">
        <v>77</v>
      </c>
      <c r="D28" t="s">
        <v>193</v>
      </c>
      <c r="E28" t="s">
        <v>164</v>
      </c>
      <c r="F28" s="2">
        <v>2.2000000000000002</v>
      </c>
      <c r="G28" t="s">
        <v>229</v>
      </c>
      <c r="H28" t="s">
        <v>230</v>
      </c>
      <c r="I28" t="s">
        <v>221</v>
      </c>
    </row>
    <row r="29" spans="1:9">
      <c r="A29" t="s">
        <v>211</v>
      </c>
      <c r="B29" t="s">
        <v>224</v>
      </c>
      <c r="C29" t="s">
        <v>79</v>
      </c>
      <c r="D29" t="s">
        <v>193</v>
      </c>
      <c r="E29" t="s">
        <v>164</v>
      </c>
      <c r="F29" s="2">
        <v>2.2000000000000002</v>
      </c>
      <c r="G29" t="s">
        <v>231</v>
      </c>
      <c r="H29" t="s">
        <v>232</v>
      </c>
      <c r="I29" t="s">
        <v>223</v>
      </c>
    </row>
    <row r="30" spans="1:9">
      <c r="A30" t="s">
        <v>211</v>
      </c>
      <c r="B30" t="s">
        <v>233</v>
      </c>
      <c r="C30" t="s">
        <v>217</v>
      </c>
      <c r="D30" t="s">
        <v>193</v>
      </c>
      <c r="E30" t="s">
        <v>213</v>
      </c>
      <c r="F30" t="s">
        <v>218</v>
      </c>
      <c r="G30" t="s">
        <v>215</v>
      </c>
      <c r="H30" t="s">
        <v>216</v>
      </c>
      <c r="I30" t="s">
        <v>161</v>
      </c>
    </row>
    <row r="31" spans="1:9">
      <c r="A31" t="s">
        <v>211</v>
      </c>
      <c r="B31" t="s">
        <v>233</v>
      </c>
      <c r="C31" t="s">
        <v>77</v>
      </c>
      <c r="D31" t="s">
        <v>193</v>
      </c>
      <c r="E31" t="s">
        <v>213</v>
      </c>
      <c r="F31" t="s">
        <v>220</v>
      </c>
      <c r="G31" t="s">
        <v>215</v>
      </c>
      <c r="H31" t="s">
        <v>216</v>
      </c>
      <c r="I31" t="s">
        <v>221</v>
      </c>
    </row>
    <row r="32" spans="1:9">
      <c r="A32" t="s">
        <v>211</v>
      </c>
      <c r="B32" t="s">
        <v>233</v>
      </c>
      <c r="C32" t="s">
        <v>234</v>
      </c>
      <c r="D32" t="s">
        <v>193</v>
      </c>
      <c r="E32" t="s">
        <v>235</v>
      </c>
      <c r="F32" t="s">
        <v>236</v>
      </c>
      <c r="G32" t="s">
        <v>237</v>
      </c>
      <c r="H32" t="s">
        <v>238</v>
      </c>
      <c r="I32" t="s">
        <v>161</v>
      </c>
    </row>
    <row r="33" spans="1:9">
      <c r="A33" t="s">
        <v>211</v>
      </c>
      <c r="B33" t="s">
        <v>239</v>
      </c>
      <c r="C33" t="s">
        <v>196</v>
      </c>
      <c r="D33" t="s">
        <v>193</v>
      </c>
      <c r="E33" t="s">
        <v>164</v>
      </c>
      <c r="F33" s="2">
        <v>2.2000000000000002</v>
      </c>
      <c r="G33" t="s">
        <v>240</v>
      </c>
      <c r="H33" t="s">
        <v>241</v>
      </c>
      <c r="I33" t="s">
        <v>161</v>
      </c>
    </row>
    <row r="34" spans="1:9">
      <c r="A34" t="s">
        <v>211</v>
      </c>
      <c r="B34" t="s">
        <v>239</v>
      </c>
      <c r="C34" t="s">
        <v>217</v>
      </c>
      <c r="D34" t="s">
        <v>193</v>
      </c>
      <c r="E34" t="s">
        <v>213</v>
      </c>
      <c r="F34" t="s">
        <v>218</v>
      </c>
      <c r="G34" t="s">
        <v>215</v>
      </c>
      <c r="H34" t="s">
        <v>216</v>
      </c>
      <c r="I34" t="s">
        <v>161</v>
      </c>
    </row>
    <row r="35" spans="1:9">
      <c r="A35" t="s">
        <v>211</v>
      </c>
      <c r="B35" t="s">
        <v>239</v>
      </c>
      <c r="C35" t="s">
        <v>199</v>
      </c>
      <c r="D35" t="s">
        <v>193</v>
      </c>
      <c r="E35" t="s">
        <v>164</v>
      </c>
      <c r="F35" s="2">
        <v>2.2000000000000002</v>
      </c>
      <c r="G35" t="s">
        <v>242</v>
      </c>
      <c r="H35" t="s">
        <v>243</v>
      </c>
      <c r="I35" t="s">
        <v>161</v>
      </c>
    </row>
    <row r="36" spans="1:9">
      <c r="A36" t="s">
        <v>211</v>
      </c>
      <c r="B36" t="s">
        <v>239</v>
      </c>
      <c r="C36" t="s">
        <v>77</v>
      </c>
      <c r="D36" t="s">
        <v>193</v>
      </c>
      <c r="E36" t="s">
        <v>164</v>
      </c>
      <c r="F36" s="2">
        <v>2.2000000000000002</v>
      </c>
      <c r="G36" t="s">
        <v>244</v>
      </c>
      <c r="H36" t="s">
        <v>245</v>
      </c>
      <c r="I36" t="s">
        <v>221</v>
      </c>
    </row>
    <row r="37" spans="1:9">
      <c r="A37" t="s">
        <v>211</v>
      </c>
      <c r="B37" t="s">
        <v>239</v>
      </c>
      <c r="C37" t="s">
        <v>79</v>
      </c>
      <c r="D37" t="s">
        <v>193</v>
      </c>
      <c r="E37" t="s">
        <v>164</v>
      </c>
      <c r="F37" s="2">
        <v>2.2000000000000002</v>
      </c>
      <c r="G37" t="s">
        <v>246</v>
      </c>
      <c r="H37" t="s">
        <v>247</v>
      </c>
      <c r="I37" t="s">
        <v>223</v>
      </c>
    </row>
    <row r="38" spans="1:9">
      <c r="A38" t="s">
        <v>211</v>
      </c>
      <c r="B38" t="s">
        <v>248</v>
      </c>
      <c r="C38" t="s">
        <v>196</v>
      </c>
      <c r="D38" t="s">
        <v>193</v>
      </c>
      <c r="E38" t="s">
        <v>164</v>
      </c>
      <c r="F38" s="2">
        <v>2.2000000000000002</v>
      </c>
      <c r="G38" t="s">
        <v>176</v>
      </c>
      <c r="H38" t="s">
        <v>249</v>
      </c>
      <c r="I38" t="s">
        <v>161</v>
      </c>
    </row>
    <row r="39" spans="1:9">
      <c r="A39" t="s">
        <v>211</v>
      </c>
      <c r="B39" t="s">
        <v>248</v>
      </c>
      <c r="C39" t="s">
        <v>217</v>
      </c>
      <c r="D39" t="s">
        <v>193</v>
      </c>
      <c r="E39" t="s">
        <v>213</v>
      </c>
      <c r="F39" t="s">
        <v>218</v>
      </c>
      <c r="G39" t="s">
        <v>215</v>
      </c>
      <c r="H39" t="s">
        <v>216</v>
      </c>
      <c r="I39" t="s">
        <v>161</v>
      </c>
    </row>
    <row r="40" spans="1:9">
      <c r="A40" t="s">
        <v>211</v>
      </c>
      <c r="B40" t="s">
        <v>248</v>
      </c>
      <c r="C40" t="s">
        <v>199</v>
      </c>
      <c r="D40" t="s">
        <v>193</v>
      </c>
      <c r="E40" t="s">
        <v>164</v>
      </c>
      <c r="F40" s="2">
        <v>2.2000000000000002</v>
      </c>
      <c r="G40" t="s">
        <v>250</v>
      </c>
      <c r="H40" t="s">
        <v>251</v>
      </c>
      <c r="I40" t="s">
        <v>161</v>
      </c>
    </row>
    <row r="41" spans="1:9">
      <c r="A41" t="s">
        <v>211</v>
      </c>
      <c r="B41" t="s">
        <v>248</v>
      </c>
      <c r="C41" t="s">
        <v>77</v>
      </c>
      <c r="D41" t="s">
        <v>193</v>
      </c>
      <c r="E41" t="s">
        <v>164</v>
      </c>
      <c r="F41" s="2">
        <v>2.2000000000000002</v>
      </c>
      <c r="G41" t="s">
        <v>200</v>
      </c>
      <c r="H41" t="s">
        <v>252</v>
      </c>
      <c r="I41" t="s">
        <v>221</v>
      </c>
    </row>
    <row r="42" spans="1:9">
      <c r="A42" t="s">
        <v>211</v>
      </c>
      <c r="B42" t="s">
        <v>248</v>
      </c>
      <c r="C42" t="s">
        <v>79</v>
      </c>
      <c r="D42" t="s">
        <v>193</v>
      </c>
      <c r="E42" t="s">
        <v>164</v>
      </c>
      <c r="F42" s="2">
        <v>2.2000000000000002</v>
      </c>
      <c r="G42" t="s">
        <v>253</v>
      </c>
      <c r="H42" t="s">
        <v>254</v>
      </c>
      <c r="I42" t="s">
        <v>223</v>
      </c>
    </row>
    <row r="43" spans="1:9">
      <c r="A43" t="s">
        <v>211</v>
      </c>
      <c r="B43" t="s">
        <v>255</v>
      </c>
      <c r="C43" t="s">
        <v>196</v>
      </c>
      <c r="D43" t="s">
        <v>193</v>
      </c>
      <c r="E43" t="s">
        <v>213</v>
      </c>
      <c r="F43" t="s">
        <v>214</v>
      </c>
      <c r="G43" t="s">
        <v>215</v>
      </c>
      <c r="H43" t="s">
        <v>216</v>
      </c>
      <c r="I43" t="s">
        <v>161</v>
      </c>
    </row>
    <row r="44" spans="1:9">
      <c r="A44" t="s">
        <v>211</v>
      </c>
      <c r="B44" t="s">
        <v>255</v>
      </c>
      <c r="C44" t="s">
        <v>217</v>
      </c>
      <c r="D44" t="s">
        <v>193</v>
      </c>
      <c r="E44" t="s">
        <v>213</v>
      </c>
      <c r="F44" t="s">
        <v>218</v>
      </c>
      <c r="G44" t="s">
        <v>215</v>
      </c>
      <c r="H44" t="s">
        <v>216</v>
      </c>
      <c r="I44" t="s">
        <v>161</v>
      </c>
    </row>
    <row r="45" spans="1:9">
      <c r="A45" t="s">
        <v>211</v>
      </c>
      <c r="B45" t="s">
        <v>255</v>
      </c>
      <c r="C45" t="s">
        <v>199</v>
      </c>
      <c r="D45" t="s">
        <v>193</v>
      </c>
      <c r="E45" t="s">
        <v>213</v>
      </c>
      <c r="F45" t="s">
        <v>219</v>
      </c>
      <c r="G45" t="s">
        <v>215</v>
      </c>
      <c r="H45" t="s">
        <v>216</v>
      </c>
      <c r="I45" t="s">
        <v>161</v>
      </c>
    </row>
    <row r="46" spans="1:9">
      <c r="A46" t="s">
        <v>211</v>
      </c>
      <c r="B46" t="s">
        <v>255</v>
      </c>
      <c r="C46" t="s">
        <v>77</v>
      </c>
      <c r="D46" t="s">
        <v>193</v>
      </c>
      <c r="E46" t="s">
        <v>213</v>
      </c>
      <c r="F46" t="s">
        <v>220</v>
      </c>
      <c r="G46" t="s">
        <v>215</v>
      </c>
      <c r="H46" t="s">
        <v>216</v>
      </c>
      <c r="I46" t="s">
        <v>221</v>
      </c>
    </row>
    <row r="47" spans="1:9">
      <c r="A47" t="s">
        <v>211</v>
      </c>
      <c r="B47" t="s">
        <v>255</v>
      </c>
      <c r="C47" t="s">
        <v>79</v>
      </c>
      <c r="D47" t="s">
        <v>193</v>
      </c>
      <c r="E47" t="s">
        <v>213</v>
      </c>
      <c r="F47" t="s">
        <v>222</v>
      </c>
      <c r="G47" t="s">
        <v>215</v>
      </c>
      <c r="H47" t="s">
        <v>216</v>
      </c>
      <c r="I47" t="s">
        <v>223</v>
      </c>
    </row>
  </sheetData>
  <phoneticPr fontId="22"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X2470"/>
  <sheetViews>
    <sheetView tabSelected="1" zoomScale="80" zoomScaleNormal="80" workbookViewId="0">
      <selection activeCell="I37" sqref="I37"/>
    </sheetView>
  </sheetViews>
  <sheetFormatPr defaultColWidth="9.140625" defaultRowHeight="15"/>
  <cols>
    <col min="1" max="1" width="22.140625" customWidth="1"/>
    <col min="2" max="2" width="11.42578125" customWidth="1"/>
    <col min="3" max="3" width="12.42578125" customWidth="1"/>
    <col min="4" max="4" width="12" customWidth="1"/>
    <col min="5" max="5" width="11.42578125" customWidth="1"/>
    <col min="6" max="6" width="11.42578125" bestFit="1" customWidth="1"/>
    <col min="7" max="7" width="11.42578125" customWidth="1"/>
    <col min="8" max="8" width="12.140625" customWidth="1"/>
    <col min="9" max="9" width="13.42578125" customWidth="1"/>
    <col min="10" max="10" width="11.42578125" customWidth="1"/>
    <col min="11" max="11" width="13" customWidth="1"/>
    <col min="12" max="12" width="9.7109375" customWidth="1"/>
    <col min="13" max="13" width="13.140625" bestFit="1" customWidth="1"/>
    <col min="14" max="14" width="14.28515625" customWidth="1"/>
    <col min="15" max="15" width="17" customWidth="1"/>
    <col min="16" max="16" width="11.7109375" customWidth="1"/>
    <col min="17" max="17" width="8.85546875" customWidth="1"/>
    <col min="18" max="18" width="16.140625" customWidth="1"/>
    <col min="19" max="19" width="13.42578125" customWidth="1"/>
    <col min="20" max="20" width="12.140625" customWidth="1"/>
    <col min="21" max="21" width="14.7109375" customWidth="1"/>
    <col min="22" max="22" width="11.42578125" customWidth="1"/>
    <col min="23" max="23" width="11.85546875" customWidth="1"/>
    <col min="24" max="24" width="11.7109375" bestFit="1" customWidth="1"/>
    <col min="25" max="25" width="12.42578125" bestFit="1" customWidth="1"/>
    <col min="26" max="26" width="11.42578125" bestFit="1" customWidth="1"/>
    <col min="27" max="27" width="13.140625" customWidth="1"/>
    <col min="28" max="29" width="12" customWidth="1"/>
    <col min="30" max="30" width="11.7109375" customWidth="1"/>
    <col min="31" max="32" width="12.140625" customWidth="1"/>
    <col min="33" max="33" width="13.42578125" customWidth="1"/>
    <col min="34" max="34" width="13" customWidth="1"/>
    <col min="35" max="35" width="12.42578125" bestFit="1" customWidth="1"/>
    <col min="36" max="36" width="11.42578125" customWidth="1"/>
    <col min="37" max="37" width="12.42578125" customWidth="1"/>
    <col min="38" max="39" width="12.28515625" bestFit="1" customWidth="1"/>
    <col min="40" max="40" width="11.42578125" bestFit="1" customWidth="1"/>
    <col min="41" max="43" width="11.28515625" bestFit="1" customWidth="1"/>
    <col min="44" max="44" width="11.7109375" customWidth="1"/>
    <col min="45" max="45" width="9.28515625" bestFit="1" customWidth="1"/>
    <col min="46" max="48" width="10.85546875" customWidth="1"/>
    <col min="49" max="49" width="12.42578125" customWidth="1"/>
    <col min="50" max="51" width="10.85546875" customWidth="1"/>
    <col min="52" max="54" width="10.28515625" customWidth="1"/>
    <col min="55" max="55" width="10.42578125" customWidth="1"/>
    <col min="56" max="56" width="10.28515625" customWidth="1"/>
    <col min="57" max="57" width="9.7109375" customWidth="1"/>
    <col min="58" max="62" width="9.28515625" bestFit="1" customWidth="1"/>
    <col min="63" max="63" width="10.42578125" customWidth="1"/>
    <col min="64" max="67" width="9.28515625" bestFit="1" customWidth="1"/>
    <col min="68" max="68" width="9.42578125" bestFit="1" customWidth="1"/>
    <col min="69" max="69" width="9.7109375" customWidth="1"/>
    <col min="70" max="70" width="10" customWidth="1"/>
  </cols>
  <sheetData>
    <row r="1" spans="1:70">
      <c r="B1" s="5" t="s">
        <v>256</v>
      </c>
      <c r="D1" t="s">
        <v>257</v>
      </c>
    </row>
    <row r="2" spans="1:70">
      <c r="B2" s="95" t="s">
        <v>258</v>
      </c>
      <c r="C2" s="43"/>
      <c r="D2" s="57"/>
      <c r="E2" s="64"/>
      <c r="F2" s="95" t="s">
        <v>259</v>
      </c>
      <c r="G2" s="43"/>
      <c r="H2" s="43"/>
      <c r="I2" s="57"/>
      <c r="K2" s="95" t="s">
        <v>260</v>
      </c>
      <c r="L2" s="43"/>
      <c r="M2" s="43"/>
      <c r="N2" s="43"/>
      <c r="O2" s="57"/>
      <c r="R2" s="35" t="s">
        <v>261</v>
      </c>
      <c r="Y2" s="35" t="s">
        <v>262</v>
      </c>
    </row>
    <row r="3" spans="1:70">
      <c r="B3" s="531" t="s">
        <v>263</v>
      </c>
      <c r="C3" s="532"/>
      <c r="D3" s="203"/>
      <c r="E3" s="64"/>
      <c r="F3" s="531" t="s">
        <v>263</v>
      </c>
      <c r="G3" s="532"/>
      <c r="H3" s="532"/>
      <c r="I3" s="203"/>
      <c r="K3" s="531" t="s">
        <v>263</v>
      </c>
      <c r="L3" s="532"/>
      <c r="M3" s="532"/>
      <c r="N3" s="532"/>
      <c r="O3" s="203"/>
      <c r="R3" s="6" t="s">
        <v>264</v>
      </c>
      <c r="S3" s="204" t="s">
        <v>265</v>
      </c>
      <c r="T3" s="204" t="s">
        <v>266</v>
      </c>
      <c r="U3" s="204" t="s">
        <v>250</v>
      </c>
      <c r="V3" s="204" t="s">
        <v>267</v>
      </c>
      <c r="W3" s="205" t="s">
        <v>268</v>
      </c>
      <c r="Y3" s="6" t="s">
        <v>264</v>
      </c>
      <c r="Z3" s="204" t="s">
        <v>265</v>
      </c>
      <c r="AA3" s="204" t="s">
        <v>266</v>
      </c>
      <c r="AB3" s="204" t="s">
        <v>250</v>
      </c>
      <c r="AC3" s="204" t="s">
        <v>267</v>
      </c>
      <c r="AD3" s="205" t="s">
        <v>268</v>
      </c>
    </row>
    <row r="4" spans="1:70">
      <c r="B4" s="95" t="s">
        <v>269</v>
      </c>
      <c r="C4" s="43"/>
      <c r="D4" s="57"/>
      <c r="E4" s="64"/>
      <c r="F4" s="95" t="s">
        <v>270</v>
      </c>
      <c r="G4" s="43"/>
      <c r="H4" s="43"/>
      <c r="I4" s="57"/>
      <c r="K4" s="95" t="s">
        <v>271</v>
      </c>
      <c r="L4" s="43"/>
      <c r="M4" s="43"/>
      <c r="N4" s="43"/>
      <c r="O4" s="57"/>
      <c r="R4" s="11"/>
      <c r="S4" s="206">
        <v>1</v>
      </c>
      <c r="T4" s="206">
        <v>1E-3</v>
      </c>
      <c r="U4" s="207">
        <v>1055.05585</v>
      </c>
      <c r="V4" s="206">
        <v>1.05505585</v>
      </c>
      <c r="W4" s="208">
        <v>1.0550558499999999E-3</v>
      </c>
      <c r="Y4" s="11"/>
      <c r="Z4" s="206">
        <v>1</v>
      </c>
      <c r="AA4" s="206">
        <v>1E-3</v>
      </c>
      <c r="AB4" s="207">
        <v>1055.05585</v>
      </c>
      <c r="AC4" s="206">
        <v>1.05505585</v>
      </c>
      <c r="AD4" s="208">
        <v>1.0550558499999999E-3</v>
      </c>
    </row>
    <row r="5" spans="1:70">
      <c r="B5" s="531" t="s">
        <v>263</v>
      </c>
      <c r="C5" s="532"/>
      <c r="D5" s="203"/>
      <c r="E5" s="64"/>
      <c r="F5" s="531" t="s">
        <v>263</v>
      </c>
      <c r="G5" s="532"/>
      <c r="H5" s="532"/>
      <c r="I5" s="203"/>
      <c r="K5" s="531" t="s">
        <v>263</v>
      </c>
      <c r="L5" s="532"/>
      <c r="M5" s="532"/>
      <c r="N5" s="532"/>
      <c r="O5" s="203"/>
      <c r="R5" s="6" t="s">
        <v>272</v>
      </c>
      <c r="S5" s="204" t="s">
        <v>273</v>
      </c>
      <c r="T5" s="204" t="s">
        <v>274</v>
      </c>
      <c r="U5" s="204" t="s">
        <v>275</v>
      </c>
      <c r="V5" s="204" t="s">
        <v>276</v>
      </c>
      <c r="W5" s="205" t="s">
        <v>277</v>
      </c>
      <c r="Y5" s="6" t="s">
        <v>272</v>
      </c>
      <c r="Z5" s="204" t="s">
        <v>273</v>
      </c>
      <c r="AA5" s="204" t="s">
        <v>274</v>
      </c>
      <c r="AB5" s="204" t="s">
        <v>275</v>
      </c>
      <c r="AC5" s="204" t="s">
        <v>276</v>
      </c>
      <c r="AD5" s="205" t="s">
        <v>277</v>
      </c>
    </row>
    <row r="6" spans="1:70">
      <c r="B6" s="95" t="s">
        <v>278</v>
      </c>
      <c r="C6" s="43"/>
      <c r="D6" s="57"/>
      <c r="E6" s="64"/>
      <c r="F6" s="95" t="s">
        <v>279</v>
      </c>
      <c r="G6" s="96"/>
      <c r="H6" s="43"/>
      <c r="I6" s="43"/>
      <c r="J6" s="43"/>
      <c r="K6" s="57"/>
      <c r="R6" s="182"/>
      <c r="S6" s="209">
        <v>1</v>
      </c>
      <c r="T6" s="210">
        <v>1000</v>
      </c>
      <c r="U6" s="209">
        <v>1E-3</v>
      </c>
      <c r="V6" s="209">
        <v>2.2046226218487759E-3</v>
      </c>
      <c r="W6" s="211">
        <v>3.5273961949580414E-2</v>
      </c>
      <c r="Y6" s="182"/>
      <c r="Z6" s="209">
        <v>1</v>
      </c>
      <c r="AA6" s="210">
        <v>1000</v>
      </c>
      <c r="AB6" s="209">
        <v>1E-3</v>
      </c>
      <c r="AC6" s="209">
        <v>2.2046226218487759E-3</v>
      </c>
      <c r="AD6" s="211">
        <v>3.5273961949580414E-2</v>
      </c>
    </row>
    <row r="7" spans="1:70">
      <c r="B7" s="531" t="s">
        <v>263</v>
      </c>
      <c r="C7" s="532"/>
      <c r="D7" s="203"/>
      <c r="E7" s="64"/>
      <c r="F7" s="512" t="s">
        <v>263</v>
      </c>
      <c r="G7" s="513"/>
      <c r="H7" s="513"/>
      <c r="I7" s="513"/>
      <c r="J7" s="513"/>
      <c r="K7" s="203"/>
      <c r="R7" s="11" t="s">
        <v>280</v>
      </c>
      <c r="S7" s="206" t="s">
        <v>281</v>
      </c>
      <c r="T7" s="206" t="s">
        <v>282</v>
      </c>
      <c r="U7" s="121"/>
      <c r="V7" s="121"/>
      <c r="W7" s="212"/>
      <c r="Y7" s="11" t="s">
        <v>280</v>
      </c>
      <c r="Z7" s="206" t="s">
        <v>266</v>
      </c>
      <c r="AA7" s="206" t="s">
        <v>283</v>
      </c>
      <c r="AB7" s="206" t="s">
        <v>250</v>
      </c>
      <c r="AC7" s="206" t="s">
        <v>267</v>
      </c>
      <c r="AD7" s="208" t="s">
        <v>268</v>
      </c>
    </row>
    <row r="8" spans="1:70">
      <c r="B8" s="5" t="s">
        <v>284</v>
      </c>
      <c r="D8" t="s">
        <v>285</v>
      </c>
      <c r="K8" s="35"/>
      <c r="R8" s="182"/>
      <c r="S8" s="213">
        <v>1</v>
      </c>
      <c r="T8" s="213">
        <v>1.60934</v>
      </c>
      <c r="U8" s="213"/>
      <c r="V8" s="213"/>
      <c r="W8" s="214"/>
      <c r="Y8" s="11"/>
      <c r="Z8" s="206">
        <v>1E-3</v>
      </c>
      <c r="AA8" s="215">
        <v>9.9999999999999995E-7</v>
      </c>
      <c r="AB8" s="207">
        <v>1055.05585</v>
      </c>
      <c r="AC8" s="206">
        <v>1.05505585</v>
      </c>
      <c r="AD8" s="208">
        <v>1.0550558499999999E-3</v>
      </c>
    </row>
    <row r="9" spans="1:70">
      <c r="B9" s="35" t="s">
        <v>286</v>
      </c>
      <c r="G9" s="35" t="s">
        <v>262</v>
      </c>
      <c r="I9" s="216"/>
      <c r="K9" s="121"/>
      <c r="L9" s="121"/>
      <c r="O9" s="206"/>
      <c r="P9" s="215"/>
      <c r="Q9" s="207"/>
      <c r="R9" s="204"/>
      <c r="S9" s="204"/>
      <c r="Y9" s="43"/>
      <c r="Z9" s="43"/>
      <c r="AA9" s="43"/>
      <c r="AB9" s="43"/>
      <c r="AC9" s="43"/>
      <c r="AD9" s="43"/>
    </row>
    <row r="10" spans="1:70">
      <c r="B10" s="122" t="s">
        <v>287</v>
      </c>
      <c r="C10" s="201" t="s">
        <v>265</v>
      </c>
      <c r="D10" s="122" t="s">
        <v>288</v>
      </c>
      <c r="E10" s="201" t="s">
        <v>273</v>
      </c>
      <c r="G10" s="122" t="s">
        <v>287</v>
      </c>
      <c r="H10" s="201" t="s">
        <v>265</v>
      </c>
      <c r="I10" s="122" t="s">
        <v>288</v>
      </c>
      <c r="J10" s="201" t="s">
        <v>273</v>
      </c>
      <c r="S10" s="206"/>
      <c r="T10" s="206"/>
      <c r="U10" s="206"/>
      <c r="V10" s="206"/>
      <c r="W10" s="206"/>
    </row>
    <row r="11" spans="1:70">
      <c r="D11" s="122" t="s">
        <v>289</v>
      </c>
      <c r="E11" s="201" t="s">
        <v>281</v>
      </c>
      <c r="I11" s="122" t="s">
        <v>290</v>
      </c>
      <c r="J11" s="201" t="s">
        <v>283</v>
      </c>
    </row>
    <row r="12" spans="1:70" ht="15.95">
      <c r="A12" s="4" t="s">
        <v>291</v>
      </c>
    </row>
    <row r="13" spans="1:70" ht="143.1">
      <c r="A13" s="123"/>
      <c r="B13" s="124" t="s">
        <v>292</v>
      </c>
      <c r="C13" s="124" t="s">
        <v>293</v>
      </c>
      <c r="D13" s="124" t="s">
        <v>294</v>
      </c>
      <c r="E13" s="124" t="s">
        <v>295</v>
      </c>
      <c r="F13" s="124" t="s">
        <v>296</v>
      </c>
      <c r="G13" s="124" t="s">
        <v>297</v>
      </c>
      <c r="H13" s="124" t="s">
        <v>298</v>
      </c>
      <c r="I13" s="124" t="s">
        <v>299</v>
      </c>
      <c r="J13" s="124" t="s">
        <v>300</v>
      </c>
      <c r="K13" s="124" t="s">
        <v>301</v>
      </c>
      <c r="L13" s="124" t="s">
        <v>302</v>
      </c>
      <c r="M13" s="124" t="s">
        <v>303</v>
      </c>
      <c r="N13" s="124" t="s">
        <v>304</v>
      </c>
      <c r="O13" s="124" t="s">
        <v>305</v>
      </c>
      <c r="P13" s="124" t="s">
        <v>306</v>
      </c>
      <c r="Q13" s="124" t="s">
        <v>307</v>
      </c>
      <c r="R13" s="124" t="s">
        <v>308</v>
      </c>
      <c r="S13" s="124" t="s">
        <v>309</v>
      </c>
      <c r="T13" s="124" t="s">
        <v>310</v>
      </c>
      <c r="U13" s="124" t="s">
        <v>311</v>
      </c>
      <c r="V13" s="124" t="s">
        <v>312</v>
      </c>
      <c r="W13" s="124" t="s">
        <v>313</v>
      </c>
      <c r="X13" s="124" t="s">
        <v>314</v>
      </c>
      <c r="Y13" s="124" t="s">
        <v>315</v>
      </c>
      <c r="Z13" s="124" t="s">
        <v>316</v>
      </c>
      <c r="AA13" s="124" t="s">
        <v>317</v>
      </c>
      <c r="AB13" s="124" t="s">
        <v>318</v>
      </c>
      <c r="AC13" s="124" t="s">
        <v>319</v>
      </c>
      <c r="AD13" s="124" t="s">
        <v>320</v>
      </c>
      <c r="AE13" s="124" t="s">
        <v>321</v>
      </c>
      <c r="AF13" s="124" t="s">
        <v>85</v>
      </c>
      <c r="AG13" s="124" t="s">
        <v>322</v>
      </c>
      <c r="AH13" s="124" t="s">
        <v>323</v>
      </c>
      <c r="AI13" s="124" t="s">
        <v>324</v>
      </c>
      <c r="AJ13" s="124" t="s">
        <v>325</v>
      </c>
      <c r="AK13" s="124" t="s">
        <v>326</v>
      </c>
      <c r="AL13" s="124" t="s">
        <v>327</v>
      </c>
      <c r="AM13" s="124" t="s">
        <v>328</v>
      </c>
      <c r="AN13" s="124" t="s">
        <v>329</v>
      </c>
      <c r="AO13" s="124" t="s">
        <v>330</v>
      </c>
      <c r="AP13" s="124" t="s">
        <v>331</v>
      </c>
      <c r="AQ13" s="124" t="s">
        <v>332</v>
      </c>
      <c r="AR13" s="124" t="s">
        <v>333</v>
      </c>
      <c r="AS13" s="125" t="s">
        <v>334</v>
      </c>
    </row>
    <row r="14" spans="1:70">
      <c r="A14" s="56" t="s">
        <v>335</v>
      </c>
      <c r="B14" s="126">
        <v>282333.84037216951</v>
      </c>
      <c r="C14" s="126">
        <v>252859.17769552392</v>
      </c>
      <c r="D14" s="126">
        <v>282333.84037216956</v>
      </c>
      <c r="E14" s="126">
        <v>210792.70980665204</v>
      </c>
      <c r="F14" s="126">
        <v>163987.79262003905</v>
      </c>
      <c r="G14" s="126">
        <v>205639.90252612691</v>
      </c>
      <c r="H14" s="126">
        <v>158313.66518911481</v>
      </c>
      <c r="I14" s="126">
        <v>777451.61311935633</v>
      </c>
      <c r="J14" s="126">
        <v>468484.93683181249</v>
      </c>
      <c r="K14" s="126">
        <v>491831.03489284462</v>
      </c>
      <c r="L14" s="126">
        <v>545721.57726771838</v>
      </c>
      <c r="M14" s="126">
        <v>593076.74870308046</v>
      </c>
      <c r="N14" s="126">
        <v>714695.87825294398</v>
      </c>
      <c r="O14" s="126">
        <v>593076.74870308046</v>
      </c>
      <c r="P14" s="126">
        <v>697931.06287371111</v>
      </c>
      <c r="Q14" s="126">
        <v>449644.3183667211</v>
      </c>
      <c r="R14" s="126">
        <v>964481.12723387859</v>
      </c>
      <c r="S14" s="126">
        <v>530058.23639016785</v>
      </c>
      <c r="T14" s="126">
        <v>508737.2897736514</v>
      </c>
      <c r="U14" s="126">
        <v>530058.23639016785</v>
      </c>
      <c r="V14" s="126">
        <v>444450.81845020992</v>
      </c>
      <c r="W14" s="126">
        <v>474580.50717694929</v>
      </c>
      <c r="X14" s="126">
        <v>440346.35186556249</v>
      </c>
      <c r="Y14" s="126">
        <v>670161.63619016693</v>
      </c>
      <c r="Z14" s="126">
        <v>745087.62993673235</v>
      </c>
      <c r="AA14" s="126">
        <v>924156.02510847058</v>
      </c>
      <c r="AB14" s="126">
        <v>1336868.0188430981</v>
      </c>
      <c r="AC14" s="126">
        <v>638321.57537308184</v>
      </c>
      <c r="AD14" s="126">
        <v>730783.4763350992</v>
      </c>
      <c r="AE14" s="126">
        <v>276081.99163971574</v>
      </c>
      <c r="AF14" s="126">
        <v>468204.72487842292</v>
      </c>
      <c r="AG14" s="126">
        <v>1000359.8539255663</v>
      </c>
      <c r="AH14" s="126">
        <v>242700.71113220023</v>
      </c>
      <c r="AI14" s="126">
        <v>478705.28476123943</v>
      </c>
      <c r="AJ14" s="126">
        <v>787789.10887118825</v>
      </c>
      <c r="AK14" s="126">
        <v>854634.83610869828</v>
      </c>
      <c r="AL14" s="126">
        <v>525906.45064186223</v>
      </c>
      <c r="AM14" s="126">
        <v>501773.31095483771</v>
      </c>
      <c r="AN14" s="126">
        <v>1177826.5158051932</v>
      </c>
      <c r="AO14" s="126">
        <v>821511.71601166343</v>
      </c>
      <c r="AP14" s="126">
        <v>1401221.9969199593</v>
      </c>
      <c r="AQ14" s="126">
        <v>943868.90321333823</v>
      </c>
      <c r="AR14" s="126">
        <v>1324508.8131885885</v>
      </c>
      <c r="AS14" s="127">
        <v>3177605.4166489854</v>
      </c>
      <c r="AV14" s="139" t="s">
        <v>263</v>
      </c>
      <c r="AX14" s="135"/>
      <c r="AY14" s="139" t="s">
        <v>263</v>
      </c>
      <c r="BA14" s="135"/>
      <c r="BB14" s="139" t="s">
        <v>263</v>
      </c>
      <c r="BE14" s="139" t="s">
        <v>263</v>
      </c>
      <c r="BG14" s="135"/>
      <c r="BH14" s="139" t="s">
        <v>263</v>
      </c>
      <c r="BJ14" s="135"/>
      <c r="BK14" s="139" t="s">
        <v>263</v>
      </c>
      <c r="BN14" s="139" t="s">
        <v>263</v>
      </c>
      <c r="BQ14" s="139" t="s">
        <v>263</v>
      </c>
    </row>
    <row r="15" spans="1:70">
      <c r="A15" s="64" t="s">
        <v>336</v>
      </c>
      <c r="B15" s="128">
        <v>0.77982812939707791</v>
      </c>
      <c r="C15" s="128">
        <v>0.79817430227024677</v>
      </c>
      <c r="D15" s="128">
        <v>0.7798281293970778</v>
      </c>
      <c r="E15" s="128">
        <v>0.82590520400447986</v>
      </c>
      <c r="F15" s="128">
        <v>0.85911553913214478</v>
      </c>
      <c r="G15" s="128">
        <v>0.82943505594393629</v>
      </c>
      <c r="H15" s="128">
        <v>0.8633240114945312</v>
      </c>
      <c r="I15" s="128">
        <v>0.56260321947388492</v>
      </c>
      <c r="J15" s="128">
        <v>0.68097395820583173</v>
      </c>
      <c r="K15" s="128">
        <v>0.6703171985370503</v>
      </c>
      <c r="L15" s="128">
        <v>0.6469470405968204</v>
      </c>
      <c r="M15" s="128">
        <v>0.62771614789689034</v>
      </c>
      <c r="N15" s="128">
        <v>0.58319379703581731</v>
      </c>
      <c r="O15" s="128">
        <v>0.62771614789689034</v>
      </c>
      <c r="P15" s="128">
        <v>0.58895206163878167</v>
      </c>
      <c r="Q15" s="128">
        <v>0.68982438473368124</v>
      </c>
      <c r="R15" s="128">
        <v>0.50904026826059012</v>
      </c>
      <c r="S15" s="128">
        <v>0.65356989441086744</v>
      </c>
      <c r="T15" s="128">
        <v>0.66280591510403064</v>
      </c>
      <c r="U15" s="128">
        <v>0.65356989441086744</v>
      </c>
      <c r="V15" s="128">
        <v>0.69230463732432712</v>
      </c>
      <c r="W15" s="128">
        <v>0.67815897140433334</v>
      </c>
      <c r="X15" s="128">
        <v>0.69427745535286145</v>
      </c>
      <c r="Y15" s="128">
        <v>0.59874444384982783</v>
      </c>
      <c r="Z15" s="128">
        <v>0.57303712595582079</v>
      </c>
      <c r="AA15" s="128">
        <v>0.51970837445140494</v>
      </c>
      <c r="AB15" s="128">
        <v>0.42792318262589135</v>
      </c>
      <c r="AC15" s="128">
        <v>0.61038077934869284</v>
      </c>
      <c r="AD15" s="128">
        <v>0.57777302226011584</v>
      </c>
      <c r="AE15" s="128">
        <v>0.78364870482580751</v>
      </c>
      <c r="AF15" s="128">
        <v>0.68110392444269419</v>
      </c>
      <c r="AG15" s="128">
        <v>0.49991005270255251</v>
      </c>
      <c r="AH15" s="128">
        <v>0.80469898427025088</v>
      </c>
      <c r="AI15" s="128">
        <v>0.67626727942712805</v>
      </c>
      <c r="AJ15" s="128">
        <v>0.55935009058836971</v>
      </c>
      <c r="AK15" s="128">
        <v>0.53918969951958295</v>
      </c>
      <c r="AL15" s="128">
        <v>0.65534816998732581</v>
      </c>
      <c r="AM15" s="128">
        <v>0.66587945910704271</v>
      </c>
      <c r="AN15" s="128">
        <v>0.45917339730353895</v>
      </c>
      <c r="AO15" s="128">
        <v>0.54899454733652497</v>
      </c>
      <c r="AP15" s="128">
        <v>0.41645462238922398</v>
      </c>
      <c r="AQ15" s="128">
        <v>0.51443798413922703</v>
      </c>
      <c r="AR15" s="128">
        <v>0.43019841195107122</v>
      </c>
      <c r="AS15" s="129">
        <v>0.23937157779782314</v>
      </c>
      <c r="AV15" s="142" t="s">
        <v>337</v>
      </c>
      <c r="AW15" t="s">
        <v>338</v>
      </c>
      <c r="AX15" s="135"/>
      <c r="AY15" s="142" t="s">
        <v>339</v>
      </c>
      <c r="AZ15" t="s">
        <v>340</v>
      </c>
      <c r="BA15" s="135"/>
      <c r="BB15" s="142" t="s">
        <v>341</v>
      </c>
      <c r="BC15" t="s">
        <v>342</v>
      </c>
      <c r="BE15" s="142" t="s">
        <v>343</v>
      </c>
      <c r="BF15" t="s">
        <v>344</v>
      </c>
      <c r="BG15" s="135"/>
      <c r="BH15" s="142" t="s">
        <v>345</v>
      </c>
      <c r="BI15" t="s">
        <v>346</v>
      </c>
      <c r="BJ15" s="135"/>
      <c r="BK15" s="142" t="s">
        <v>347</v>
      </c>
      <c r="BL15" t="s">
        <v>348</v>
      </c>
      <c r="BN15" s="142" t="s">
        <v>349</v>
      </c>
      <c r="BO15" t="s">
        <v>350</v>
      </c>
      <c r="BQ15" s="142" t="s">
        <v>351</v>
      </c>
      <c r="BR15" t="s">
        <v>352</v>
      </c>
    </row>
    <row r="16" spans="1:70">
      <c r="A16" s="64" t="s">
        <v>353</v>
      </c>
      <c r="B16" s="130">
        <v>268077.31266683765</v>
      </c>
      <c r="C16" s="130">
        <v>239984.19171812193</v>
      </c>
      <c r="D16" s="130">
        <v>268077.31266683765</v>
      </c>
      <c r="E16" s="130">
        <v>205308.50120014595</v>
      </c>
      <c r="F16" s="130">
        <v>155406.92995292429</v>
      </c>
      <c r="G16" s="130">
        <v>204381.62719873173</v>
      </c>
      <c r="H16" s="130">
        <v>155244.63385298621</v>
      </c>
      <c r="I16" s="130">
        <v>797026.17507578537</v>
      </c>
      <c r="J16" s="130">
        <v>454843.80110390304</v>
      </c>
      <c r="K16" s="130">
        <v>477364.41014975187</v>
      </c>
      <c r="L16" s="130">
        <v>529349.44991616264</v>
      </c>
      <c r="M16" s="130">
        <v>492278.65189052763</v>
      </c>
      <c r="N16" s="130">
        <v>681786.33747136057</v>
      </c>
      <c r="O16" s="130">
        <v>492278.65189052763</v>
      </c>
      <c r="P16" s="130">
        <v>568226.18808589666</v>
      </c>
      <c r="Q16" s="130">
        <v>138661.85310530619</v>
      </c>
      <c r="R16" s="130">
        <v>367762.05168431246</v>
      </c>
      <c r="S16" s="130">
        <v>465486.37615691277</v>
      </c>
      <c r="T16" s="130">
        <v>445164.7888122166</v>
      </c>
      <c r="U16" s="130">
        <v>465486.37615691277</v>
      </c>
      <c r="V16" s="130">
        <v>383984.53705327981</v>
      </c>
      <c r="W16" s="130">
        <v>419411.13097203849</v>
      </c>
      <c r="X16" s="130">
        <v>383867.13769503066</v>
      </c>
      <c r="Y16" s="130">
        <v>608467.36810397089</v>
      </c>
      <c r="Z16" s="130">
        <v>619504.52060504956</v>
      </c>
      <c r="AA16" s="130">
        <v>832035.88113329594</v>
      </c>
      <c r="AB16" s="130">
        <v>1175208.6003225152</v>
      </c>
      <c r="AC16" s="130">
        <v>621378.82851852209</v>
      </c>
      <c r="AD16" s="130">
        <v>734659.52689580584</v>
      </c>
      <c r="AE16" s="130">
        <v>212926.90337143754</v>
      </c>
      <c r="AF16" s="130">
        <v>257820.95009760742</v>
      </c>
      <c r="AG16" s="130">
        <v>404218.99955232785</v>
      </c>
      <c r="AH16" s="130">
        <v>229413.14299259582</v>
      </c>
      <c r="AI16" s="130">
        <v>420400.66260004661</v>
      </c>
      <c r="AJ16" s="130">
        <v>721200.48741622549</v>
      </c>
      <c r="AK16" s="130">
        <v>803097.25339460629</v>
      </c>
      <c r="AL16" s="130">
        <v>425908.41907302907</v>
      </c>
      <c r="AM16" s="130">
        <v>437827.2166039265</v>
      </c>
      <c r="AN16" s="130">
        <v>981686.36070993473</v>
      </c>
      <c r="AO16" s="130">
        <v>771481.85279535025</v>
      </c>
      <c r="AP16" s="130">
        <v>1253514.7388305552</v>
      </c>
      <c r="AQ16" s="130">
        <v>843665.30501356977</v>
      </c>
      <c r="AR16" s="130">
        <v>1160169.8770181765</v>
      </c>
      <c r="AS16" s="131">
        <v>177569.05503006437</v>
      </c>
      <c r="AV16" s="142" t="s">
        <v>354</v>
      </c>
      <c r="AW16" t="s">
        <v>355</v>
      </c>
      <c r="AX16" s="135"/>
      <c r="AY16" s="142" t="s">
        <v>356</v>
      </c>
      <c r="AZ16" t="s">
        <v>357</v>
      </c>
      <c r="BA16" s="135"/>
      <c r="BB16" s="142" t="s">
        <v>358</v>
      </c>
      <c r="BC16" t="s">
        <v>359</v>
      </c>
      <c r="BE16" s="142" t="s">
        <v>360</v>
      </c>
      <c r="BF16" t="s">
        <v>361</v>
      </c>
      <c r="BG16" s="135"/>
      <c r="BH16" s="142" t="s">
        <v>362</v>
      </c>
      <c r="BI16" t="s">
        <v>363</v>
      </c>
      <c r="BJ16" s="135"/>
      <c r="BK16" s="142" t="s">
        <v>364</v>
      </c>
      <c r="BL16" t="s">
        <v>365</v>
      </c>
      <c r="BN16" s="142" t="s">
        <v>366</v>
      </c>
      <c r="BO16" t="s">
        <v>367</v>
      </c>
      <c r="BP16" s="135"/>
      <c r="BQ16" s="142" t="s">
        <v>368</v>
      </c>
      <c r="BR16" t="s">
        <v>369</v>
      </c>
    </row>
    <row r="17" spans="1:70">
      <c r="A17" s="64" t="s">
        <v>370</v>
      </c>
      <c r="B17" s="130">
        <v>20634.964479182112</v>
      </c>
      <c r="C17" s="130">
        <v>17059.23241497016</v>
      </c>
      <c r="D17" s="130">
        <v>20634.964479182116</v>
      </c>
      <c r="E17" s="130">
        <v>15137.868431880343</v>
      </c>
      <c r="F17" s="130">
        <v>24241.288151430756</v>
      </c>
      <c r="G17" s="130">
        <v>3551.0027660625074</v>
      </c>
      <c r="H17" s="130">
        <v>8560.1475679998475</v>
      </c>
      <c r="I17" s="130">
        <v>-55305.707303198222</v>
      </c>
      <c r="J17" s="130">
        <v>38438.621529712313</v>
      </c>
      <c r="K17" s="130">
        <v>40799.177730300151</v>
      </c>
      <c r="L17" s="130">
        <v>46248.124857288545</v>
      </c>
      <c r="M17" s="130">
        <v>62812.435413799583</v>
      </c>
      <c r="N17" s="130">
        <v>30814.927740029227</v>
      </c>
      <c r="O17" s="130">
        <v>62812.435413799583</v>
      </c>
      <c r="P17" s="130">
        <v>76911.718577838459</v>
      </c>
      <c r="Q17" s="130">
        <v>32049.972415970708</v>
      </c>
      <c r="R17" s="130">
        <v>48851.404265363752</v>
      </c>
      <c r="S17" s="130">
        <v>168219.6499727451</v>
      </c>
      <c r="T17" s="130">
        <v>165633.08966864919</v>
      </c>
      <c r="U17" s="130">
        <v>168219.6499727451</v>
      </c>
      <c r="V17" s="130">
        <v>170828.33918291263</v>
      </c>
      <c r="W17" s="130">
        <v>155861.70580625779</v>
      </c>
      <c r="X17" s="130">
        <v>159485.14706793267</v>
      </c>
      <c r="Y17" s="130">
        <v>174245.40378479628</v>
      </c>
      <c r="Z17" s="130">
        <v>190536.12015652144</v>
      </c>
      <c r="AA17" s="130">
        <v>260256.48408727761</v>
      </c>
      <c r="AB17" s="130">
        <v>456717.18890628661</v>
      </c>
      <c r="AC17" s="130">
        <v>47862.241470028624</v>
      </c>
      <c r="AD17" s="130">
        <v>-10954.030462470837</v>
      </c>
      <c r="AE17" s="130">
        <v>18496.463290669915</v>
      </c>
      <c r="AF17" s="130">
        <v>29151.214003962737</v>
      </c>
      <c r="AG17" s="130">
        <v>47225.605599516522</v>
      </c>
      <c r="AH17" s="130">
        <v>19392.139009830065</v>
      </c>
      <c r="AI17" s="130">
        <v>164464.75009379277</v>
      </c>
      <c r="AJ17" s="130">
        <v>188122.97571285279</v>
      </c>
      <c r="AK17" s="130">
        <v>145601.5000583326</v>
      </c>
      <c r="AL17" s="130">
        <v>166892.86062900856</v>
      </c>
      <c r="AM17" s="130">
        <v>167540.39322560566</v>
      </c>
      <c r="AN17" s="130">
        <v>554135.12429376063</v>
      </c>
      <c r="AO17" s="130">
        <v>141342.49492183095</v>
      </c>
      <c r="AP17" s="130">
        <v>417298.34817309509</v>
      </c>
      <c r="AQ17" s="130">
        <v>283093.96035857464</v>
      </c>
      <c r="AR17" s="130">
        <v>464287.59207082773</v>
      </c>
      <c r="AS17" s="131">
        <v>9126.9276393054461</v>
      </c>
      <c r="AV17" s="142" t="s">
        <v>371</v>
      </c>
      <c r="AW17" t="s">
        <v>372</v>
      </c>
      <c r="AX17" s="135"/>
      <c r="AY17" s="142" t="s">
        <v>373</v>
      </c>
      <c r="AZ17" t="s">
        <v>374</v>
      </c>
      <c r="BA17" s="135"/>
      <c r="BB17" s="142" t="s">
        <v>375</v>
      </c>
      <c r="BC17" t="s">
        <v>376</v>
      </c>
      <c r="BE17" s="142" t="s">
        <v>377</v>
      </c>
      <c r="BF17" t="s">
        <v>378</v>
      </c>
      <c r="BG17" s="135"/>
      <c r="BH17" s="142" t="s">
        <v>379</v>
      </c>
      <c r="BI17" t="s">
        <v>380</v>
      </c>
      <c r="BJ17" s="135"/>
      <c r="BK17" s="142" t="s">
        <v>381</v>
      </c>
      <c r="BL17" t="s">
        <v>382</v>
      </c>
      <c r="BN17" s="142" t="s">
        <v>383</v>
      </c>
      <c r="BO17" t="s">
        <v>384</v>
      </c>
      <c r="BP17" s="135"/>
      <c r="BQ17" s="142" t="s">
        <v>385</v>
      </c>
      <c r="BR17" t="s">
        <v>386</v>
      </c>
    </row>
    <row r="18" spans="1:70">
      <c r="A18" s="64" t="s">
        <v>387</v>
      </c>
      <c r="B18" s="130">
        <v>168098.84153926541</v>
      </c>
      <c r="C18" s="130">
        <v>161697.44131341533</v>
      </c>
      <c r="D18" s="130">
        <v>168098.84153926541</v>
      </c>
      <c r="E18" s="130">
        <v>136400.42986917382</v>
      </c>
      <c r="F18" s="130">
        <v>126194.99624443865</v>
      </c>
      <c r="G18" s="130">
        <v>189226.91635037231</v>
      </c>
      <c r="H18" s="130">
        <v>117908.25240538792</v>
      </c>
      <c r="I18" s="130">
        <v>843644.50576566823</v>
      </c>
      <c r="J18" s="130">
        <v>379735.8488121127</v>
      </c>
      <c r="K18" s="130">
        <v>404712.35071990185</v>
      </c>
      <c r="L18" s="130">
        <v>462366.40626781725</v>
      </c>
      <c r="M18" s="130">
        <v>370291.13275855483</v>
      </c>
      <c r="N18" s="130">
        <v>598968.01146436052</v>
      </c>
      <c r="O18" s="130">
        <v>370291.13275855483</v>
      </c>
      <c r="P18" s="130">
        <v>437937.70393530361</v>
      </c>
      <c r="Q18" s="130">
        <v>58327.757161124136</v>
      </c>
      <c r="R18" s="130">
        <v>248945.57239241275</v>
      </c>
      <c r="S18" s="130">
        <v>233947.71232776705</v>
      </c>
      <c r="T18" s="130">
        <v>229317.16187894202</v>
      </c>
      <c r="U18" s="130">
        <v>233947.71232776705</v>
      </c>
      <c r="V18" s="130">
        <v>203635.92696963705</v>
      </c>
      <c r="W18" s="130">
        <v>249231.02736004759</v>
      </c>
      <c r="X18" s="130">
        <v>197641.58447434055</v>
      </c>
      <c r="Y18" s="130">
        <v>405081.98989867099</v>
      </c>
      <c r="Z18" s="130">
        <v>379608.87242374331</v>
      </c>
      <c r="AA18" s="130">
        <v>557794.09422019869</v>
      </c>
      <c r="AB18" s="130">
        <v>692066.46406664979</v>
      </c>
      <c r="AC18" s="130">
        <v>558641.37004168367</v>
      </c>
      <c r="AD18" s="130">
        <v>735939.21013178199</v>
      </c>
      <c r="AE18" s="130">
        <v>141685.62709770113</v>
      </c>
      <c r="AF18" s="130">
        <v>181678.00634501368</v>
      </c>
      <c r="AG18" s="130">
        <v>278172.7629638986</v>
      </c>
      <c r="AH18" s="130">
        <v>156664.57239621627</v>
      </c>
      <c r="AI18" s="130">
        <v>211129.03381292621</v>
      </c>
      <c r="AJ18" s="130">
        <v>516389.92961557698</v>
      </c>
      <c r="AK18" s="130">
        <v>644568.16232713393</v>
      </c>
      <c r="AL18" s="130">
        <v>214949.98978137111</v>
      </c>
      <c r="AM18" s="130">
        <v>225779.08242723224</v>
      </c>
      <c r="AN18" s="130">
        <v>406134.26487461821</v>
      </c>
      <c r="AO18" s="130">
        <v>619161.1785750282</v>
      </c>
      <c r="AP18" s="130">
        <v>807765.03410523327</v>
      </c>
      <c r="AQ18" s="130">
        <v>546008.52262658044</v>
      </c>
      <c r="AR18" s="130">
        <v>669846.51024605287</v>
      </c>
      <c r="AS18" s="131">
        <v>89183.202896342191</v>
      </c>
      <c r="AV18" s="142" t="s">
        <v>388</v>
      </c>
      <c r="AW18" t="s">
        <v>389</v>
      </c>
      <c r="AX18" s="135"/>
      <c r="AY18" s="142" t="s">
        <v>390</v>
      </c>
      <c r="AZ18" t="s">
        <v>391</v>
      </c>
      <c r="BA18" s="135"/>
      <c r="BB18" s="142" t="s">
        <v>392</v>
      </c>
      <c r="BC18" t="s">
        <v>393</v>
      </c>
      <c r="BE18" s="142" t="s">
        <v>394</v>
      </c>
      <c r="BF18" t="s">
        <v>395</v>
      </c>
      <c r="BG18" s="135"/>
      <c r="BH18" s="142" t="s">
        <v>396</v>
      </c>
      <c r="BI18" t="s">
        <v>397</v>
      </c>
      <c r="BJ18" s="135"/>
      <c r="BK18" s="142" t="s">
        <v>398</v>
      </c>
      <c r="BL18" t="s">
        <v>399</v>
      </c>
      <c r="BN18" s="142" t="s">
        <v>400</v>
      </c>
      <c r="BO18" t="s">
        <v>401</v>
      </c>
      <c r="BP18" s="135"/>
      <c r="BQ18" s="142" t="s">
        <v>402</v>
      </c>
      <c r="BR18" t="s">
        <v>403</v>
      </c>
    </row>
    <row r="19" spans="1:70">
      <c r="A19" s="64" t="s">
        <v>404</v>
      </c>
      <c r="B19" s="130">
        <v>79343.506648390117</v>
      </c>
      <c r="C19" s="130">
        <v>61227.517989736429</v>
      </c>
      <c r="D19" s="130">
        <v>79343.506648390132</v>
      </c>
      <c r="E19" s="130">
        <v>53770.202899091782</v>
      </c>
      <c r="F19" s="130">
        <v>4970.6455570548869</v>
      </c>
      <c r="G19" s="130">
        <v>11603.708082296922</v>
      </c>
      <c r="H19" s="130">
        <v>28776.233879598451</v>
      </c>
      <c r="I19" s="130">
        <v>8687.3766133153385</v>
      </c>
      <c r="J19" s="130">
        <v>36669.330762078047</v>
      </c>
      <c r="K19" s="130">
        <v>31852.881699549856</v>
      </c>
      <c r="L19" s="130">
        <v>20734.918791056851</v>
      </c>
      <c r="M19" s="130">
        <v>59175.083718173206</v>
      </c>
      <c r="N19" s="130">
        <v>52003.398266970922</v>
      </c>
      <c r="O19" s="130">
        <v>59175.083718173206</v>
      </c>
      <c r="P19" s="130">
        <v>53376.765572754579</v>
      </c>
      <c r="Q19" s="130">
        <v>48284.123528211341</v>
      </c>
      <c r="R19" s="130">
        <v>69965.075026535967</v>
      </c>
      <c r="S19" s="130">
        <v>63319.013856400605</v>
      </c>
      <c r="T19" s="130">
        <v>50214.537264625396</v>
      </c>
      <c r="U19" s="130">
        <v>63319.013856400619</v>
      </c>
      <c r="V19" s="130">
        <v>9520.2709007301182</v>
      </c>
      <c r="W19" s="130">
        <v>14318.397805733124</v>
      </c>
      <c r="X19" s="130">
        <v>26740.406152757427</v>
      </c>
      <c r="Y19" s="130">
        <v>29139.974420503677</v>
      </c>
      <c r="Z19" s="130">
        <v>49359.528024784806</v>
      </c>
      <c r="AA19" s="130">
        <v>13985.302825819686</v>
      </c>
      <c r="AB19" s="130">
        <v>26424.947349578877</v>
      </c>
      <c r="AC19" s="130">
        <v>14875.21700680976</v>
      </c>
      <c r="AD19" s="130">
        <v>9674.3472264947268</v>
      </c>
      <c r="AE19" s="130">
        <v>52744.812983066469</v>
      </c>
      <c r="AF19" s="130">
        <v>46991.72974863102</v>
      </c>
      <c r="AG19" s="130">
        <v>78820.630988912701</v>
      </c>
      <c r="AH19" s="130">
        <v>53356.431586549486</v>
      </c>
      <c r="AI19" s="130">
        <v>44806.878693327642</v>
      </c>
      <c r="AJ19" s="130">
        <v>16687.582087795698</v>
      </c>
      <c r="AK19" s="130">
        <v>12927.591009139829</v>
      </c>
      <c r="AL19" s="130">
        <v>44065.568662649399</v>
      </c>
      <c r="AM19" s="130">
        <v>44507.740951088592</v>
      </c>
      <c r="AN19" s="130">
        <v>21416.971541555889</v>
      </c>
      <c r="AO19" s="130">
        <v>10978.179298491112</v>
      </c>
      <c r="AP19" s="130">
        <v>28451.356552226767</v>
      </c>
      <c r="AQ19" s="130">
        <v>14562.822028414736</v>
      </c>
      <c r="AR19" s="130">
        <v>26035.774701295908</v>
      </c>
      <c r="AS19" s="131">
        <v>79258.924494416729</v>
      </c>
      <c r="AV19" s="142" t="s">
        <v>405</v>
      </c>
      <c r="AW19" t="s">
        <v>406</v>
      </c>
      <c r="AX19" s="135"/>
      <c r="AY19" s="142" t="s">
        <v>407</v>
      </c>
      <c r="AZ19" t="s">
        <v>408</v>
      </c>
      <c r="BA19" s="135"/>
      <c r="BB19" s="142" t="s">
        <v>409</v>
      </c>
      <c r="BC19" t="s">
        <v>410</v>
      </c>
      <c r="BE19" s="142" t="s">
        <v>411</v>
      </c>
      <c r="BF19" t="s">
        <v>412</v>
      </c>
      <c r="BG19" s="135"/>
      <c r="BH19" s="142" t="s">
        <v>413</v>
      </c>
      <c r="BI19" t="s">
        <v>414</v>
      </c>
      <c r="BJ19" s="135"/>
      <c r="BK19" s="142" t="s">
        <v>415</v>
      </c>
      <c r="BL19" t="s">
        <v>416</v>
      </c>
      <c r="BN19" s="142" t="s">
        <v>417</v>
      </c>
      <c r="BO19" t="s">
        <v>418</v>
      </c>
      <c r="BP19" s="135"/>
      <c r="BQ19" s="142" t="s">
        <v>419</v>
      </c>
      <c r="BR19" t="s">
        <v>420</v>
      </c>
    </row>
    <row r="20" spans="1:70">
      <c r="A20" s="64" t="s">
        <v>421</v>
      </c>
      <c r="B20" s="130">
        <v>55.806486829336457</v>
      </c>
      <c r="C20" s="130">
        <v>58.436536259605568</v>
      </c>
      <c r="D20" s="130">
        <v>55.806486829336457</v>
      </c>
      <c r="E20" s="130">
        <v>22.756010590051471</v>
      </c>
      <c r="F20" s="130">
        <v>8.4608028201232877</v>
      </c>
      <c r="G20" s="130">
        <v>5.1271243045736021</v>
      </c>
      <c r="H20" s="130">
        <v>11.105529356131303</v>
      </c>
      <c r="I20" s="130">
        <v>-3.1756438511956828</v>
      </c>
      <c r="J20" s="130">
        <v>17.238242149612283</v>
      </c>
      <c r="K20" s="130">
        <v>16.228729357380484</v>
      </c>
      <c r="L20" s="130">
        <v>13.89843879809634</v>
      </c>
      <c r="M20" s="130">
        <v>362.58017748074968</v>
      </c>
      <c r="N20" s="130">
        <v>481.98109972174342</v>
      </c>
      <c r="O20" s="130">
        <v>362.58017748074968</v>
      </c>
      <c r="P20" s="130">
        <v>465.05225482008171</v>
      </c>
      <c r="Q20" s="130">
        <v>651.75099126772352</v>
      </c>
      <c r="R20" s="130">
        <v>13.022608600249622</v>
      </c>
      <c r="S20" s="130">
        <v>92.145549677568681</v>
      </c>
      <c r="T20" s="130">
        <v>94.048036030567687</v>
      </c>
      <c r="U20" s="130">
        <v>92.145549677568681</v>
      </c>
      <c r="V20" s="130">
        <v>57.897327319362134</v>
      </c>
      <c r="W20" s="130">
        <v>55.485860140028443</v>
      </c>
      <c r="X20" s="130">
        <v>59.810430580563853</v>
      </c>
      <c r="Y20" s="130">
        <v>60.665815623792383</v>
      </c>
      <c r="Z20" s="130">
        <v>316.98013708578253</v>
      </c>
      <c r="AA20" s="130">
        <v>91.815959074033401</v>
      </c>
      <c r="AB20" s="130">
        <v>122.55677459079905</v>
      </c>
      <c r="AC20" s="130">
        <v>14.423698744263406</v>
      </c>
      <c r="AD20" s="130">
        <v>30.614284288350589</v>
      </c>
      <c r="AE20" s="130">
        <v>143.44845542983543</v>
      </c>
      <c r="AF20" s="130">
        <v>603.4091604799379</v>
      </c>
      <c r="AG20" s="130">
        <v>12.820638909144474</v>
      </c>
      <c r="AH20" s="130">
        <v>49.880216354999519</v>
      </c>
      <c r="AI20" s="130">
        <v>68.305551034039141</v>
      </c>
      <c r="AJ20" s="130">
        <v>62.281670504801205</v>
      </c>
      <c r="AK20" s="130">
        <v>73.986723654640883</v>
      </c>
      <c r="AL20" s="130">
        <v>155.56067085579804</v>
      </c>
      <c r="AM20" s="130">
        <v>87.9151117421046</v>
      </c>
      <c r="AN20" s="130">
        <v>187.16764921694397</v>
      </c>
      <c r="AO20" s="130">
        <v>53.233196337025994</v>
      </c>
      <c r="AP20" s="130">
        <v>96.412864166192634</v>
      </c>
      <c r="AQ20" s="130">
        <v>99.225793145460898</v>
      </c>
      <c r="AR20" s="130">
        <v>127.57772240485451</v>
      </c>
      <c r="AS20" s="131">
        <v>36.371356810300462</v>
      </c>
      <c r="AV20" s="142" t="s">
        <v>422</v>
      </c>
      <c r="AW20" t="s">
        <v>423</v>
      </c>
      <c r="AX20" s="135"/>
      <c r="AY20" s="135"/>
      <c r="AZ20" s="135"/>
      <c r="BA20" s="135"/>
      <c r="BB20" s="142" t="s">
        <v>424</v>
      </c>
      <c r="BC20" t="s">
        <v>425</v>
      </c>
      <c r="BE20" s="142" t="s">
        <v>426</v>
      </c>
      <c r="BF20" t="s">
        <v>427</v>
      </c>
      <c r="BG20" s="135"/>
      <c r="BH20" s="142" t="s">
        <v>428</v>
      </c>
      <c r="BI20" t="s">
        <v>429</v>
      </c>
      <c r="BJ20" s="135"/>
      <c r="BK20" s="142" t="s">
        <v>430</v>
      </c>
      <c r="BL20" t="s">
        <v>431</v>
      </c>
      <c r="BN20" s="142" t="s">
        <v>432</v>
      </c>
      <c r="BO20" t="s">
        <v>433</v>
      </c>
      <c r="BP20" s="135"/>
      <c r="BQ20" s="142" t="s">
        <v>434</v>
      </c>
      <c r="BR20" t="s">
        <v>435</v>
      </c>
    </row>
    <row r="21" spans="1:70">
      <c r="A21" s="64" t="s">
        <v>436</v>
      </c>
      <c r="B21" s="130">
        <v>14806.091271215413</v>
      </c>
      <c r="C21" s="130">
        <v>12689.616846235156</v>
      </c>
      <c r="D21" s="130">
        <v>14806.091271215417</v>
      </c>
      <c r="E21" s="130">
        <v>14291.592036673186</v>
      </c>
      <c r="F21" s="130">
        <v>10343.634876147056</v>
      </c>
      <c r="G21" s="130">
        <v>12733.638168076757</v>
      </c>
      <c r="H21" s="130">
        <v>11410.76093473802</v>
      </c>
      <c r="I21" s="130">
        <v>31724.328586910964</v>
      </c>
      <c r="J21" s="130">
        <v>20484.111155047365</v>
      </c>
      <c r="K21" s="130">
        <v>20763.858858226315</v>
      </c>
      <c r="L21" s="130">
        <v>21409.609399195819</v>
      </c>
      <c r="M21" s="130">
        <v>-17699.311669875973</v>
      </c>
      <c r="N21" s="130">
        <v>-28944.57314087647</v>
      </c>
      <c r="O21" s="130">
        <v>-17699.311669875966</v>
      </c>
      <c r="P21" s="130">
        <v>-28472.780303242795</v>
      </c>
      <c r="Q21" s="130">
        <v>-64318.791856423013</v>
      </c>
      <c r="R21" s="130">
        <v>-49853.43187108561</v>
      </c>
      <c r="S21" s="130">
        <v>52386.622388207099</v>
      </c>
      <c r="T21" s="130">
        <v>50855.638345224928</v>
      </c>
      <c r="U21" s="130">
        <v>52386.622388207099</v>
      </c>
      <c r="V21" s="130">
        <v>49158.636520427426</v>
      </c>
      <c r="W21" s="130">
        <v>50887.481839526125</v>
      </c>
      <c r="X21" s="130">
        <v>49930.558424264491</v>
      </c>
      <c r="Y21" s="130">
        <v>54530.213039644092</v>
      </c>
      <c r="Z21" s="130">
        <v>26065.884368277511</v>
      </c>
      <c r="AA21" s="130">
        <v>122628.10331416308</v>
      </c>
      <c r="AB21" s="130">
        <v>152724.83870095352</v>
      </c>
      <c r="AC21" s="130">
        <v>29110.7326211615</v>
      </c>
      <c r="AD21" s="130">
        <v>26927.869718066333</v>
      </c>
      <c r="AE21" s="130">
        <v>-193.24458106355146</v>
      </c>
      <c r="AF21" s="130">
        <v>-59059.211931358499</v>
      </c>
      <c r="AG21" s="130">
        <v>-49395.56500780279</v>
      </c>
      <c r="AH21" s="130">
        <v>11772.435999193682</v>
      </c>
      <c r="AI21" s="130">
        <v>52070.491948362716</v>
      </c>
      <c r="AJ21" s="130">
        <v>62784.053091908208</v>
      </c>
      <c r="AK21" s="130">
        <v>61205.943008738715</v>
      </c>
      <c r="AL21" s="130">
        <v>41598.617289124661</v>
      </c>
      <c r="AM21" s="130">
        <v>50249.257303627717</v>
      </c>
      <c r="AN21" s="130">
        <v>150655.00601316043</v>
      </c>
      <c r="AO21" s="130">
        <v>111287.39886028398</v>
      </c>
      <c r="AP21" s="130">
        <v>153562.36830718</v>
      </c>
      <c r="AQ21" s="130">
        <v>124806.08986295268</v>
      </c>
      <c r="AR21" s="130">
        <v>152563.99082558625</v>
      </c>
      <c r="AS21" s="131">
        <v>-60004.954073898873</v>
      </c>
      <c r="AV21" s="142" t="s">
        <v>437</v>
      </c>
      <c r="AW21" t="s">
        <v>438</v>
      </c>
      <c r="AX21" s="135"/>
      <c r="AY21" s="135"/>
      <c r="AZ21" s="135"/>
      <c r="BA21" s="135"/>
      <c r="BB21" s="142" t="s">
        <v>439</v>
      </c>
      <c r="BC21" t="s">
        <v>440</v>
      </c>
      <c r="BE21" s="142" t="s">
        <v>441</v>
      </c>
      <c r="BF21" t="s">
        <v>442</v>
      </c>
      <c r="BG21" s="135"/>
      <c r="BH21" s="142" t="s">
        <v>443</v>
      </c>
      <c r="BI21" t="s">
        <v>444</v>
      </c>
      <c r="BJ21" s="135"/>
      <c r="BP21" s="135"/>
      <c r="BQ21" s="142" t="s">
        <v>445</v>
      </c>
      <c r="BR21" t="s">
        <v>446</v>
      </c>
    </row>
    <row r="22" spans="1:70">
      <c r="A22" s="64" t="s">
        <v>447</v>
      </c>
      <c r="B22" s="33">
        <v>178.9462391899452</v>
      </c>
      <c r="C22" s="33">
        <v>196.2429878665732</v>
      </c>
      <c r="D22" s="33">
        <v>178.9462391899452</v>
      </c>
      <c r="E22" s="33">
        <v>175.72871637371188</v>
      </c>
      <c r="F22" s="33">
        <v>324.25072696846581</v>
      </c>
      <c r="G22" s="33">
        <v>293.31392257012203</v>
      </c>
      <c r="H22" s="33">
        <v>217.21668361755178</v>
      </c>
      <c r="I22" s="33">
        <v>333.03551255511127</v>
      </c>
      <c r="J22" s="33">
        <v>262.23567961018557</v>
      </c>
      <c r="K22" s="33">
        <v>270.88740280180349</v>
      </c>
      <c r="L22" s="33">
        <v>290.85845124230462</v>
      </c>
      <c r="M22" s="33">
        <v>144.162160569728</v>
      </c>
      <c r="N22" s="33">
        <v>168.11558473181532</v>
      </c>
      <c r="O22" s="33">
        <v>144.162160569728</v>
      </c>
      <c r="P22" s="33">
        <v>132.71879348445086</v>
      </c>
      <c r="Q22" s="33">
        <v>26.601553243835088</v>
      </c>
      <c r="R22" s="33">
        <v>85.106220205398984</v>
      </c>
      <c r="S22" s="33">
        <v>219.59158647456988</v>
      </c>
      <c r="T22" s="33">
        <v>232.10345333525134</v>
      </c>
      <c r="U22" s="33">
        <v>219.59158647456988</v>
      </c>
      <c r="V22" s="33">
        <v>324.69980301476608</v>
      </c>
      <c r="W22" s="33">
        <v>302.32119389211311</v>
      </c>
      <c r="X22" s="33">
        <v>247.27509592073196</v>
      </c>
      <c r="Y22" s="33">
        <v>285.18167673913672</v>
      </c>
      <c r="Z22" s="33">
        <v>191.39978366256739</v>
      </c>
      <c r="AA22" s="33">
        <v>434.09048922810217</v>
      </c>
      <c r="AB22" s="33">
        <v>398.08344531994493</v>
      </c>
      <c r="AC22" s="33">
        <v>308.78560513308537</v>
      </c>
      <c r="AD22" s="33">
        <v>321.05974515630697</v>
      </c>
      <c r="AE22" s="33">
        <v>151.97350162882472</v>
      </c>
      <c r="AF22" s="33">
        <v>49.66820569485116</v>
      </c>
      <c r="AG22" s="33">
        <v>88.449481775781877</v>
      </c>
      <c r="AH22" s="33">
        <v>172.30644254922797</v>
      </c>
      <c r="AI22" s="33">
        <v>217.32584659927033</v>
      </c>
      <c r="AJ22" s="33">
        <v>313.51989409927262</v>
      </c>
      <c r="AK22" s="33">
        <v>322.39353618894063</v>
      </c>
      <c r="AL22" s="33">
        <v>200.15191237572984</v>
      </c>
      <c r="AM22" s="33">
        <v>214.8516990831221</v>
      </c>
      <c r="AN22" s="33">
        <v>325.87408064956668</v>
      </c>
      <c r="AO22" s="33">
        <v>477.87878506406355</v>
      </c>
      <c r="AP22" s="33">
        <v>427.3019812503685</v>
      </c>
      <c r="AQ22" s="33">
        <v>425.68093057034861</v>
      </c>
      <c r="AR22" s="33">
        <v>392.47201452297872</v>
      </c>
      <c r="AS22" s="29">
        <v>59.473816691844988</v>
      </c>
      <c r="AV22" s="142" t="s">
        <v>448</v>
      </c>
      <c r="AW22" t="s">
        <v>449</v>
      </c>
      <c r="AX22" s="135"/>
      <c r="AY22" s="135"/>
      <c r="AZ22" s="135"/>
      <c r="BA22" s="135"/>
      <c r="BE22" s="142" t="s">
        <v>450</v>
      </c>
      <c r="BF22" t="s">
        <v>451</v>
      </c>
      <c r="BG22" s="135"/>
      <c r="BH22" s="142" t="s">
        <v>452</v>
      </c>
      <c r="BI22" t="s">
        <v>453</v>
      </c>
      <c r="BJ22" s="135"/>
      <c r="BP22" s="135"/>
      <c r="BQ22" s="142" t="s">
        <v>454</v>
      </c>
      <c r="BR22" t="s">
        <v>455</v>
      </c>
    </row>
    <row r="23" spans="1:70">
      <c r="A23" s="64" t="s">
        <v>456</v>
      </c>
      <c r="B23" s="33">
        <v>2.8382504577132956</v>
      </c>
      <c r="C23" s="33">
        <v>2.8248422076397084</v>
      </c>
      <c r="D23" s="33">
        <v>2.8382504577132961</v>
      </c>
      <c r="E23" s="33">
        <v>0.26061307942952072</v>
      </c>
      <c r="F23" s="33">
        <v>1.6174419643078437</v>
      </c>
      <c r="G23" s="33">
        <v>0.18435408394452896</v>
      </c>
      <c r="H23" s="33">
        <v>0.20622869417828313</v>
      </c>
      <c r="I23" s="33">
        <v>0.1158516138859977</v>
      </c>
      <c r="J23" s="33">
        <v>0.33712591903498196</v>
      </c>
      <c r="K23" s="33">
        <v>0.3379982969421898</v>
      </c>
      <c r="L23" s="33">
        <v>0.34001203467482444</v>
      </c>
      <c r="M23" s="33">
        <v>29.169117197204233</v>
      </c>
      <c r="N23" s="33">
        <v>35.012132746292913</v>
      </c>
      <c r="O23" s="33">
        <v>29.169117197204233</v>
      </c>
      <c r="P23" s="33">
        <v>37.963024230431287</v>
      </c>
      <c r="Q23" s="33">
        <v>23.366539759363096</v>
      </c>
      <c r="R23" s="33">
        <v>0.44865103697185615</v>
      </c>
      <c r="S23" s="33">
        <v>2.6953891257139482</v>
      </c>
      <c r="T23" s="33">
        <v>2.6856900636016485</v>
      </c>
      <c r="U23" s="33">
        <v>2.6953891257139486</v>
      </c>
      <c r="V23" s="33">
        <v>1.8122986896184217</v>
      </c>
      <c r="W23" s="33">
        <v>0.77565272256505891</v>
      </c>
      <c r="X23" s="33">
        <v>0.79147605537695642</v>
      </c>
      <c r="Y23" s="33">
        <v>0.85371152331129352</v>
      </c>
      <c r="Z23" s="33">
        <v>22.189925700993591</v>
      </c>
      <c r="AA23" s="33">
        <v>2.4447841457216759</v>
      </c>
      <c r="AB23" s="33">
        <v>1.7155505290192221</v>
      </c>
      <c r="AC23" s="33">
        <v>0.4538453963683492</v>
      </c>
      <c r="AD23" s="33">
        <v>0.19882618013624237</v>
      </c>
      <c r="AE23" s="33">
        <v>4.4402364047363854</v>
      </c>
      <c r="AF23" s="33">
        <v>21.62604752777429</v>
      </c>
      <c r="AG23" s="33">
        <v>0.48542234894739822</v>
      </c>
      <c r="AH23" s="33">
        <v>2.5842027039429625</v>
      </c>
      <c r="AI23" s="33">
        <v>0.83166291290190131</v>
      </c>
      <c r="AJ23" s="33">
        <v>0.9713610438852901</v>
      </c>
      <c r="AK23" s="33">
        <v>0.78699380947619257</v>
      </c>
      <c r="AL23" s="33">
        <v>3.8533394937648531</v>
      </c>
      <c r="AM23" s="33">
        <v>2.5115119819356329</v>
      </c>
      <c r="AN23" s="33">
        <v>2.321824629395902</v>
      </c>
      <c r="AO23" s="33">
        <v>2.4945380393080838</v>
      </c>
      <c r="AP23" s="33">
        <v>1.4702299716870224</v>
      </c>
      <c r="AQ23" s="33">
        <v>2.4352288917758735</v>
      </c>
      <c r="AR23" s="33">
        <v>1.7626644341724722</v>
      </c>
      <c r="AS23" s="29">
        <v>7.0628141986905373</v>
      </c>
      <c r="AV23" s="142" t="s">
        <v>457</v>
      </c>
      <c r="AW23" t="s">
        <v>458</v>
      </c>
      <c r="AX23" s="135"/>
      <c r="AY23" s="135"/>
      <c r="AZ23" s="135"/>
      <c r="BA23" s="135"/>
      <c r="BE23" s="142" t="s">
        <v>459</v>
      </c>
      <c r="BF23" t="s">
        <v>460</v>
      </c>
      <c r="BG23" s="135"/>
      <c r="BH23" s="142" t="s">
        <v>461</v>
      </c>
      <c r="BI23" t="s">
        <v>462</v>
      </c>
      <c r="BJ23" s="135"/>
      <c r="BP23" s="135"/>
      <c r="BQ23" s="142" t="s">
        <v>463</v>
      </c>
      <c r="BR23" t="s">
        <v>464</v>
      </c>
    </row>
    <row r="24" spans="1:70">
      <c r="A24" s="64" t="s">
        <v>465</v>
      </c>
      <c r="B24" s="130">
        <v>20926.614818207792</v>
      </c>
      <c r="C24" s="130">
        <v>19325.489667256876</v>
      </c>
      <c r="D24" s="130">
        <v>20926.614818207796</v>
      </c>
      <c r="E24" s="130">
        <v>19632.515993933364</v>
      </c>
      <c r="F24" s="130">
        <v>20499.778805742608</v>
      </c>
      <c r="G24" s="130">
        <v>21581.90967742572</v>
      </c>
      <c r="H24" s="130">
        <v>17981.91204722182</v>
      </c>
      <c r="I24" s="130">
        <v>41746.09464124409</v>
      </c>
      <c r="J24" s="130">
        <v>28440.519911897201</v>
      </c>
      <c r="K24" s="130">
        <v>28980.050490970098</v>
      </c>
      <c r="L24" s="130">
        <v>30225.466125653787</v>
      </c>
      <c r="M24" s="130">
        <v>-5644.6307955250122</v>
      </c>
      <c r="N24" s="130">
        <v>-14622.890421154389</v>
      </c>
      <c r="O24" s="130">
        <v>-5644.6307955250049</v>
      </c>
      <c r="P24" s="130">
        <v>-14431.015077644977</v>
      </c>
      <c r="Q24" s="130">
        <v>-57328.612222876742</v>
      </c>
      <c r="R24" s="130">
        <v>-47181.352740126102</v>
      </c>
      <c r="S24" s="130">
        <v>59688.648100758393</v>
      </c>
      <c r="T24" s="130">
        <v>58530.449812136903</v>
      </c>
      <c r="U24" s="130">
        <v>59688.648100758393</v>
      </c>
      <c r="V24" s="130">
        <v>59379.889763619292</v>
      </c>
      <c r="W24" s="130">
        <v>60162.66562776926</v>
      </c>
      <c r="X24" s="130">
        <v>57558.552456561345</v>
      </c>
      <c r="Y24" s="130">
        <v>63311.896895495687</v>
      </c>
      <c r="Z24" s="130">
        <v>37688.208188917837</v>
      </c>
      <c r="AA24" s="130">
        <v>136298.6857896224</v>
      </c>
      <c r="AB24" s="130">
        <v>165121.96295074196</v>
      </c>
      <c r="AC24" s="130">
        <v>38494.56980519167</v>
      </c>
      <c r="AD24" s="130">
        <v>36612.35101049165</v>
      </c>
      <c r="AE24" s="130">
        <v>5542.6231150563317</v>
      </c>
      <c r="AF24" s="130">
        <v>-51838.263165652781</v>
      </c>
      <c r="AG24" s="130">
        <v>-46613.443632058275</v>
      </c>
      <c r="AH24" s="130">
        <v>17626.442992215405</v>
      </c>
      <c r="AI24" s="130">
        <v>58810.658018259826</v>
      </c>
      <c r="AJ24" s="130">
        <v>72447.060591515998</v>
      </c>
      <c r="AK24" s="130">
        <v>71086.302453918121</v>
      </c>
      <c r="AL24" s="130">
        <v>48624.309626244241</v>
      </c>
      <c r="AM24" s="130">
        <v>57360.358951334325</v>
      </c>
      <c r="AN24" s="130">
        <v>161046.51195943734</v>
      </c>
      <c r="AO24" s="130">
        <v>126284.81499262253</v>
      </c>
      <c r="AP24" s="130">
        <v>166771.03868718812</v>
      </c>
      <c r="AQ24" s="130">
        <v>138221.85343638374</v>
      </c>
      <c r="AR24" s="130">
        <v>164805.25733633133</v>
      </c>
      <c r="AS24" s="131">
        <v>-56349.093810490529</v>
      </c>
      <c r="AV24" s="142" t="s">
        <v>466</v>
      </c>
      <c r="AW24" t="s">
        <v>467</v>
      </c>
      <c r="AX24" s="135"/>
      <c r="AY24" s="135"/>
      <c r="AZ24" s="135"/>
      <c r="BA24" s="135"/>
      <c r="BE24" s="142" t="s">
        <v>468</v>
      </c>
      <c r="BF24" t="s">
        <v>469</v>
      </c>
      <c r="BG24" s="135"/>
      <c r="BH24" s="142" t="s">
        <v>470</v>
      </c>
      <c r="BI24" t="s">
        <v>471</v>
      </c>
      <c r="BJ24" s="135"/>
      <c r="BP24" s="135"/>
      <c r="BQ24" s="142" t="s">
        <v>472</v>
      </c>
      <c r="BR24" t="s">
        <v>473</v>
      </c>
    </row>
    <row r="25" spans="1:70">
      <c r="A25" s="64" t="s">
        <v>474</v>
      </c>
      <c r="B25" s="33">
        <v>29.78667974560593</v>
      </c>
      <c r="C25" s="33">
        <v>30.41029412765085</v>
      </c>
      <c r="D25" s="33">
        <v>29.78667974560593</v>
      </c>
      <c r="E25" s="33">
        <v>8.1020990212417345</v>
      </c>
      <c r="F25" s="33">
        <v>11.112317367677818</v>
      </c>
      <c r="G25" s="33">
        <v>7.9235948712997724</v>
      </c>
      <c r="H25" s="33">
        <v>11.702443714884931</v>
      </c>
      <c r="I25" s="33">
        <v>33.08327602121603</v>
      </c>
      <c r="J25" s="33">
        <v>24.885049969064614</v>
      </c>
      <c r="K25" s="33">
        <v>24.571002985457586</v>
      </c>
      <c r="L25" s="33">
        <v>23.846078322092779</v>
      </c>
      <c r="M25" s="33">
        <v>50.738917879249748</v>
      </c>
      <c r="N25" s="33">
        <v>57.508796011491945</v>
      </c>
      <c r="O25" s="33">
        <v>50.738917879249748</v>
      </c>
      <c r="P25" s="33">
        <v>57.758319406742643</v>
      </c>
      <c r="Q25" s="33">
        <v>23.53475069940556</v>
      </c>
      <c r="R25" s="33">
        <v>6.9921647997127891</v>
      </c>
      <c r="S25" s="33">
        <v>26.047571184408483</v>
      </c>
      <c r="T25" s="33">
        <v>26.498672155257143</v>
      </c>
      <c r="U25" s="33">
        <v>26.047571184408483</v>
      </c>
      <c r="V25" s="33">
        <v>12.539186449855826</v>
      </c>
      <c r="W25" s="33">
        <v>10.232575416982808</v>
      </c>
      <c r="X25" s="33">
        <v>12.966063340147507</v>
      </c>
      <c r="Y25" s="33">
        <v>22.413154041072985</v>
      </c>
      <c r="Z25" s="33">
        <v>41.778487682433592</v>
      </c>
      <c r="AA25" s="33">
        <v>18.246215859767354</v>
      </c>
      <c r="AB25" s="33">
        <v>18.407933695356554</v>
      </c>
      <c r="AC25" s="33">
        <v>12.796302547309944</v>
      </c>
      <c r="AD25" s="33">
        <v>14.072239171547261</v>
      </c>
      <c r="AE25" s="33">
        <v>11.137440599342524</v>
      </c>
      <c r="AF25" s="33">
        <v>22.915482329176982</v>
      </c>
      <c r="AG25" s="33">
        <v>7.8446359002372406</v>
      </c>
      <c r="AH25" s="33">
        <v>11.122104839266774</v>
      </c>
      <c r="AI25" s="33">
        <v>10.365055938001111</v>
      </c>
      <c r="AJ25" s="33">
        <v>13.758750478521264</v>
      </c>
      <c r="AK25" s="33">
        <v>14.681194324783458</v>
      </c>
      <c r="AL25" s="33">
        <v>12.559469129719378</v>
      </c>
      <c r="AM25" s="33">
        <v>12.548382076302374</v>
      </c>
      <c r="AN25" s="33">
        <v>16.270270449535023</v>
      </c>
      <c r="AO25" s="33">
        <v>19.045755257863078</v>
      </c>
      <c r="AP25" s="33">
        <v>19.272910013044676</v>
      </c>
      <c r="AQ25" s="33">
        <v>18.092664018136897</v>
      </c>
      <c r="AR25" s="33">
        <v>18.241814668746891</v>
      </c>
      <c r="AS25" s="29">
        <v>18.260804900889184</v>
      </c>
      <c r="AV25" s="142" t="s">
        <v>475</v>
      </c>
      <c r="AW25" t="s">
        <v>476</v>
      </c>
      <c r="AX25" s="135"/>
      <c r="AY25" s="135"/>
      <c r="AZ25" s="135"/>
      <c r="BA25" s="135"/>
      <c r="BE25" s="142" t="s">
        <v>477</v>
      </c>
      <c r="BF25" t="s">
        <v>478</v>
      </c>
      <c r="BG25" s="135"/>
      <c r="BH25" s="142" t="s">
        <v>479</v>
      </c>
      <c r="BI25" t="s">
        <v>480</v>
      </c>
      <c r="BJ25" s="135"/>
      <c r="BQ25" s="142" t="s">
        <v>481</v>
      </c>
      <c r="BR25" t="s">
        <v>482</v>
      </c>
    </row>
    <row r="26" spans="1:70">
      <c r="A26" s="64" t="s">
        <v>483</v>
      </c>
      <c r="B26" s="33">
        <v>18.482926640052568</v>
      </c>
      <c r="C26" s="33">
        <v>18.807774554252372</v>
      </c>
      <c r="D26" s="33">
        <v>18.482926640052572</v>
      </c>
      <c r="E26" s="33">
        <v>14.612570964582257</v>
      </c>
      <c r="F26" s="33">
        <v>35.248674793056196</v>
      </c>
      <c r="G26" s="33">
        <v>20.668668567195471</v>
      </c>
      <c r="H26" s="33">
        <v>16.772171083330694</v>
      </c>
      <c r="I26" s="33">
        <v>33.618191978867479</v>
      </c>
      <c r="J26" s="33">
        <v>20.700869478088059</v>
      </c>
      <c r="K26" s="33">
        <v>21.121108809968067</v>
      </c>
      <c r="L26" s="33">
        <v>22.091160656022318</v>
      </c>
      <c r="M26" s="33">
        <v>35.923672752226622</v>
      </c>
      <c r="N26" s="33">
        <v>49.339154166221249</v>
      </c>
      <c r="O26" s="33">
        <v>35.923672752226622</v>
      </c>
      <c r="P26" s="33">
        <v>41.822037737638624</v>
      </c>
      <c r="Q26" s="33">
        <v>175.45302198747621</v>
      </c>
      <c r="R26" s="33">
        <v>19.557423322603714</v>
      </c>
      <c r="S26" s="33">
        <v>26.066793195774025</v>
      </c>
      <c r="T26" s="33">
        <v>26.301776887126959</v>
      </c>
      <c r="U26" s="33">
        <v>26.066793195774025</v>
      </c>
      <c r="V26" s="33">
        <v>38.194552732082002</v>
      </c>
      <c r="W26" s="33">
        <v>27.647882942494725</v>
      </c>
      <c r="X26" s="33">
        <v>24.829292081717949</v>
      </c>
      <c r="Y26" s="33">
        <v>27.561991367701747</v>
      </c>
      <c r="Z26" s="33">
        <v>38.516497703145951</v>
      </c>
      <c r="AA26" s="33">
        <v>59.507102021928766</v>
      </c>
      <c r="AB26" s="33">
        <v>52.976450265409291</v>
      </c>
      <c r="AC26" s="33">
        <v>25.505998265860203</v>
      </c>
      <c r="AD26" s="33">
        <v>32.957433830553754</v>
      </c>
      <c r="AE26" s="33">
        <v>16.297955761515531</v>
      </c>
      <c r="AF26" s="33">
        <v>23.257489862640835</v>
      </c>
      <c r="AG26" s="33">
        <v>20.896051514064503</v>
      </c>
      <c r="AH26" s="33">
        <v>16.312363999430165</v>
      </c>
      <c r="AI26" s="33">
        <v>23.279969447256729</v>
      </c>
      <c r="AJ26" s="33">
        <v>31.155419362157367</v>
      </c>
      <c r="AK26" s="33">
        <v>36.542466611921363</v>
      </c>
      <c r="AL26" s="33">
        <v>24.498425603293668</v>
      </c>
      <c r="AM26" s="33">
        <v>24.508842100592489</v>
      </c>
      <c r="AN26" s="33">
        <v>45.897654705901274</v>
      </c>
      <c r="AO26" s="33">
        <v>65.013979519213819</v>
      </c>
      <c r="AP26" s="33">
        <v>55.840788476162921</v>
      </c>
      <c r="AQ26" s="33">
        <v>58.449504130748693</v>
      </c>
      <c r="AR26" s="33">
        <v>52.426353036478176</v>
      </c>
      <c r="AS26" s="29">
        <v>114.39109898268612</v>
      </c>
      <c r="AV26" s="142" t="s">
        <v>484</v>
      </c>
      <c r="AW26" t="s">
        <v>485</v>
      </c>
      <c r="AX26" s="135"/>
      <c r="AY26" s="135"/>
      <c r="AZ26" s="135"/>
      <c r="BA26" s="135"/>
      <c r="BG26" s="135"/>
      <c r="BH26" s="135"/>
      <c r="BI26" s="135"/>
      <c r="BJ26" s="135"/>
      <c r="BQ26" s="142" t="s">
        <v>486</v>
      </c>
      <c r="BR26" t="s">
        <v>487</v>
      </c>
    </row>
    <row r="27" spans="1:70">
      <c r="A27" s="64" t="s">
        <v>488</v>
      </c>
      <c r="B27" s="33">
        <v>41.832208481015513</v>
      </c>
      <c r="C27" s="33">
        <v>50.424046848686537</v>
      </c>
      <c r="D27" s="33">
        <v>41.83220848101552</v>
      </c>
      <c r="E27" s="33">
        <v>32.951396088012729</v>
      </c>
      <c r="F27" s="33">
        <v>45.093697365899722</v>
      </c>
      <c r="G27" s="33">
        <v>31.334029252297135</v>
      </c>
      <c r="H27" s="33">
        <v>30.031605481444394</v>
      </c>
      <c r="I27" s="33">
        <v>47.647542031867161</v>
      </c>
      <c r="J27" s="33">
        <v>35.303044502198915</v>
      </c>
      <c r="K27" s="33">
        <v>35.036264539246432</v>
      </c>
      <c r="L27" s="33">
        <v>34.420447846423798</v>
      </c>
      <c r="M27" s="33">
        <v>84.317670885597295</v>
      </c>
      <c r="N27" s="33">
        <v>96.881905058589382</v>
      </c>
      <c r="O27" s="33">
        <v>84.317670885597295</v>
      </c>
      <c r="P27" s="33">
        <v>98.7040493683607</v>
      </c>
      <c r="Q27" s="33">
        <v>281.45194727398649</v>
      </c>
      <c r="R27" s="33">
        <v>39.728305327711439</v>
      </c>
      <c r="S27" s="33">
        <v>58.975607933797065</v>
      </c>
      <c r="T27" s="33">
        <v>65.190645207828368</v>
      </c>
      <c r="U27" s="33">
        <v>58.975607933797065</v>
      </c>
      <c r="V27" s="33">
        <v>61.334855643189059</v>
      </c>
      <c r="W27" s="33">
        <v>51.3815899339412</v>
      </c>
      <c r="X27" s="33">
        <v>50.439461842601375</v>
      </c>
      <c r="Y27" s="33">
        <v>52.912903767351303</v>
      </c>
      <c r="Z27" s="33">
        <v>89.383172036182771</v>
      </c>
      <c r="AA27" s="33">
        <v>95.428604138923419</v>
      </c>
      <c r="AB27" s="33">
        <v>100.03806377815451</v>
      </c>
      <c r="AC27" s="33">
        <v>38.704519307571971</v>
      </c>
      <c r="AD27" s="33">
        <v>48.360148308771457</v>
      </c>
      <c r="AE27" s="33">
        <v>34.410156522236278</v>
      </c>
      <c r="AF27" s="33">
        <v>40.28152299439099</v>
      </c>
      <c r="AG27" s="33">
        <v>41.353000103557584</v>
      </c>
      <c r="AH27" s="33">
        <v>36.939310977615293</v>
      </c>
      <c r="AI27" s="33">
        <v>52.580654521939387</v>
      </c>
      <c r="AJ27" s="33">
        <v>56.73989958933663</v>
      </c>
      <c r="AK27" s="33">
        <v>63.72047792274028</v>
      </c>
      <c r="AL27" s="33">
        <v>53.635271624512654</v>
      </c>
      <c r="AM27" s="33">
        <v>55.463734668282967</v>
      </c>
      <c r="AN27" s="33">
        <v>103.80345107463154</v>
      </c>
      <c r="AO27" s="33">
        <v>92.03983639086475</v>
      </c>
      <c r="AP27" s="33">
        <v>98.514451092787596</v>
      </c>
      <c r="AQ27" s="33">
        <v>96.079418257416677</v>
      </c>
      <c r="AR27" s="33">
        <v>100.33067416649412</v>
      </c>
      <c r="AS27" s="29">
        <v>280.50630819255889</v>
      </c>
      <c r="AV27" s="142" t="s">
        <v>489</v>
      </c>
      <c r="AW27" t="s">
        <v>490</v>
      </c>
      <c r="AX27" s="135"/>
      <c r="AY27" s="135"/>
      <c r="AZ27" s="135"/>
      <c r="BA27" s="135"/>
      <c r="BG27" s="135"/>
      <c r="BH27" s="135"/>
      <c r="BI27" s="135"/>
      <c r="BJ27" s="135"/>
      <c r="BQ27" s="142" t="s">
        <v>491</v>
      </c>
      <c r="BR27" t="s">
        <v>492</v>
      </c>
    </row>
    <row r="28" spans="1:70">
      <c r="A28" s="64" t="s">
        <v>493</v>
      </c>
      <c r="B28" s="33">
        <v>3.3796675338078006</v>
      </c>
      <c r="C28" s="33">
        <v>4.2271063900169823</v>
      </c>
      <c r="D28" s="33">
        <v>3.379667533807801</v>
      </c>
      <c r="E28" s="33">
        <v>2.1479397885152371</v>
      </c>
      <c r="F28" s="33">
        <v>0.94965193235069123</v>
      </c>
      <c r="G28" s="33">
        <v>1.0491868116030523</v>
      </c>
      <c r="H28" s="33">
        <v>1.3330685844631887</v>
      </c>
      <c r="I28" s="33">
        <v>14.350958518459665</v>
      </c>
      <c r="J28" s="33">
        <v>10.770173377068923</v>
      </c>
      <c r="K28" s="33">
        <v>11.671502835326082</v>
      </c>
      <c r="L28" s="33">
        <v>13.752070356157525</v>
      </c>
      <c r="M28" s="33">
        <v>13.267616295539188</v>
      </c>
      <c r="N28" s="33">
        <v>13.734796437797648</v>
      </c>
      <c r="O28" s="33">
        <v>13.267616295539188</v>
      </c>
      <c r="P28" s="33">
        <v>16.573019168832307</v>
      </c>
      <c r="Q28" s="33">
        <v>2.3094982623848366</v>
      </c>
      <c r="R28" s="33">
        <v>5.5475515945086507</v>
      </c>
      <c r="S28" s="33">
        <v>8.0212304602095514</v>
      </c>
      <c r="T28" s="33">
        <v>8.6342382768626713</v>
      </c>
      <c r="U28" s="33">
        <v>8.0212304602095514</v>
      </c>
      <c r="V28" s="33">
        <v>6.2634416269883575</v>
      </c>
      <c r="W28" s="33">
        <v>6.3354416993997891</v>
      </c>
      <c r="X28" s="33">
        <v>6.5407919078467494</v>
      </c>
      <c r="Y28" s="33">
        <v>13.877730382388165</v>
      </c>
      <c r="Z28" s="33">
        <v>15.058920011441336</v>
      </c>
      <c r="AA28" s="33">
        <v>16.821241687473496</v>
      </c>
      <c r="AB28" s="33">
        <v>21.286712829472712</v>
      </c>
      <c r="AC28" s="33">
        <v>1.687033835019196</v>
      </c>
      <c r="AD28" s="33">
        <v>14.08079182442342</v>
      </c>
      <c r="AE28" s="33">
        <v>2.3267682509058778</v>
      </c>
      <c r="AF28" s="33">
        <v>3.2352835234509048</v>
      </c>
      <c r="AG28" s="33">
        <v>5.7313176660875484</v>
      </c>
      <c r="AH28" s="33">
        <v>3.0365900127609065</v>
      </c>
      <c r="AI28" s="33">
        <v>7.1376430376341826</v>
      </c>
      <c r="AJ28" s="33">
        <v>6.8044291048793593</v>
      </c>
      <c r="AK28" s="33">
        <v>15.764549515422885</v>
      </c>
      <c r="AL28" s="33">
        <v>7.2669278402922926</v>
      </c>
      <c r="AM28" s="33">
        <v>7.7800965225985497</v>
      </c>
      <c r="AN28" s="33">
        <v>20.158336368879858</v>
      </c>
      <c r="AO28" s="33">
        <v>15.470931775497549</v>
      </c>
      <c r="AP28" s="33">
        <v>21.743294995890821</v>
      </c>
      <c r="AQ28" s="33">
        <v>17.080569213108369</v>
      </c>
      <c r="AR28" s="33">
        <v>21.199026052966008</v>
      </c>
      <c r="AS28" s="29">
        <v>38.625322087150558</v>
      </c>
      <c r="AV28" s="142" t="s">
        <v>494</v>
      </c>
      <c r="AW28" t="s">
        <v>495</v>
      </c>
      <c r="AX28" s="135"/>
      <c r="AY28" s="135"/>
      <c r="AZ28" s="135"/>
      <c r="BA28" s="135"/>
      <c r="BG28" s="135"/>
      <c r="BH28" s="135"/>
      <c r="BI28" s="135"/>
      <c r="BJ28" s="135"/>
      <c r="BQ28" s="142" t="s">
        <v>496</v>
      </c>
      <c r="BR28" t="s">
        <v>497</v>
      </c>
    </row>
    <row r="29" spans="1:70">
      <c r="A29" s="64" t="s">
        <v>498</v>
      </c>
      <c r="B29" s="33">
        <v>2.2600862514218858</v>
      </c>
      <c r="C29" s="33">
        <v>3.0486146884935472</v>
      </c>
      <c r="D29" s="33">
        <v>2.2600862514218858</v>
      </c>
      <c r="E29" s="33">
        <v>1.7664719668500539</v>
      </c>
      <c r="F29" s="33">
        <v>0.64033141103532387</v>
      </c>
      <c r="G29" s="33">
        <v>0.9657688489143107</v>
      </c>
      <c r="H29" s="33">
        <v>1.1237330345840781</v>
      </c>
      <c r="I29" s="33">
        <v>14.914977777722985</v>
      </c>
      <c r="J29" s="33">
        <v>10.227282277292595</v>
      </c>
      <c r="K29" s="33">
        <v>11.118598890612345</v>
      </c>
      <c r="L29" s="33">
        <v>13.17605344228801</v>
      </c>
      <c r="M29" s="33">
        <v>5.1251815726398284</v>
      </c>
      <c r="N29" s="33">
        <v>5.8677542543015235</v>
      </c>
      <c r="O29" s="33">
        <v>5.1251815726398284</v>
      </c>
      <c r="P29" s="33">
        <v>6.0848175298762532</v>
      </c>
      <c r="Q29" s="33">
        <v>1.8496475146899622</v>
      </c>
      <c r="R29" s="33">
        <v>4.9043501498802167</v>
      </c>
      <c r="S29" s="33">
        <v>4.0031059461010656</v>
      </c>
      <c r="T29" s="33">
        <v>4.5735000129254928</v>
      </c>
      <c r="U29" s="33">
        <v>4.0031059461010656</v>
      </c>
      <c r="V29" s="33">
        <v>2.8314315875989156</v>
      </c>
      <c r="W29" s="33">
        <v>3.0668417198930378</v>
      </c>
      <c r="X29" s="33">
        <v>3.1811075219120446</v>
      </c>
      <c r="Y29" s="33">
        <v>10.453698306116184</v>
      </c>
      <c r="Z29" s="33">
        <v>6.0183229051521385</v>
      </c>
      <c r="AA29" s="33">
        <v>12.307359669803146</v>
      </c>
      <c r="AB29" s="33">
        <v>14.546001483717639</v>
      </c>
      <c r="AC29" s="33">
        <v>1.0920648355716354</v>
      </c>
      <c r="AD29" s="33">
        <v>14.147220569158115</v>
      </c>
      <c r="AE29" s="33">
        <v>1.9264982600446106</v>
      </c>
      <c r="AF29" s="33">
        <v>2.8110578986850547</v>
      </c>
      <c r="AG29" s="33">
        <v>5.0634059321814924</v>
      </c>
      <c r="AH29" s="33">
        <v>2.0299204601139298</v>
      </c>
      <c r="AI29" s="33">
        <v>3.6488347851464691</v>
      </c>
      <c r="AJ29" s="33">
        <v>3.1612692616668272</v>
      </c>
      <c r="AK29" s="33">
        <v>12.599550003580497</v>
      </c>
      <c r="AL29" s="33">
        <v>3.7645264790702986</v>
      </c>
      <c r="AM29" s="33">
        <v>3.8392960014812303</v>
      </c>
      <c r="AN29" s="33">
        <v>8.5608842140388042</v>
      </c>
      <c r="AO29" s="33">
        <v>13.823319936402832</v>
      </c>
      <c r="AP29" s="33">
        <v>16.967797670267494</v>
      </c>
      <c r="AQ29" s="33">
        <v>12.016218931361253</v>
      </c>
      <c r="AR29" s="33">
        <v>14.080894616708918</v>
      </c>
      <c r="AS29" s="29">
        <v>29.858264230910095</v>
      </c>
      <c r="AV29" s="142" t="s">
        <v>499</v>
      </c>
      <c r="AW29" t="s">
        <v>500</v>
      </c>
      <c r="AX29" s="135"/>
      <c r="AY29" s="135"/>
      <c r="AZ29" s="135"/>
      <c r="BA29" s="135"/>
    </row>
    <row r="30" spans="1:70">
      <c r="A30" s="64" t="s">
        <v>501</v>
      </c>
      <c r="B30" s="33">
        <v>35.370888258794757</v>
      </c>
      <c r="C30" s="33">
        <v>41.391964126567871</v>
      </c>
      <c r="D30" s="33">
        <v>35.370888258794764</v>
      </c>
      <c r="E30" s="33">
        <v>21.224446834786555</v>
      </c>
      <c r="F30" s="33">
        <v>17.768767754685321</v>
      </c>
      <c r="G30" s="33">
        <v>13.836906228123736</v>
      </c>
      <c r="H30" s="33">
        <v>26.945408873652305</v>
      </c>
      <c r="I30" s="33">
        <v>4.8051199101402675</v>
      </c>
      <c r="J30" s="33">
        <v>28.847429754798846</v>
      </c>
      <c r="K30" s="33">
        <v>28.533598686881938</v>
      </c>
      <c r="L30" s="33">
        <v>27.809172428587537</v>
      </c>
      <c r="M30" s="33">
        <v>73.365360284011885</v>
      </c>
      <c r="N30" s="33">
        <v>56.939249929600273</v>
      </c>
      <c r="O30" s="33">
        <v>73.365360284011885</v>
      </c>
      <c r="P30" s="33">
        <v>86.07356297265612</v>
      </c>
      <c r="Q30" s="33">
        <v>30.749585023284105</v>
      </c>
      <c r="R30" s="33">
        <v>21.438519088992617</v>
      </c>
      <c r="S30" s="33">
        <v>101.79613115364265</v>
      </c>
      <c r="T30" s="33">
        <v>106.1515681796448</v>
      </c>
      <c r="U30" s="33">
        <v>101.79613115364266</v>
      </c>
      <c r="V30" s="33">
        <v>89.063368925867508</v>
      </c>
      <c r="W30" s="33">
        <v>86.219196945647425</v>
      </c>
      <c r="X30" s="33">
        <v>95.701432185924858</v>
      </c>
      <c r="Y30" s="33">
        <v>92.732056964791909</v>
      </c>
      <c r="Z30" s="33">
        <v>125.90940504858281</v>
      </c>
      <c r="AA30" s="33">
        <v>117.38910658649291</v>
      </c>
      <c r="AB30" s="33">
        <v>170.74972497465325</v>
      </c>
      <c r="AC30" s="33">
        <v>28.948585233321932</v>
      </c>
      <c r="AD30" s="33">
        <v>15.317707159401257</v>
      </c>
      <c r="AE30" s="33">
        <v>23.434971135267855</v>
      </c>
      <c r="AF30" s="33">
        <v>29.624506338750201</v>
      </c>
      <c r="AG30" s="33">
        <v>22.325302784651448</v>
      </c>
      <c r="AH30" s="33">
        <v>25.204074857561565</v>
      </c>
      <c r="AI30" s="33">
        <v>91.667580937022194</v>
      </c>
      <c r="AJ30" s="33">
        <v>97.25177986827039</v>
      </c>
      <c r="AK30" s="33">
        <v>87.397278195074662</v>
      </c>
      <c r="AL30" s="33">
        <v>93.26568894588263</v>
      </c>
      <c r="AM30" s="33">
        <v>94.544670057507062</v>
      </c>
      <c r="AN30" s="33">
        <v>275.48982459429413</v>
      </c>
      <c r="AO30" s="33">
        <v>53.415804358676652</v>
      </c>
      <c r="AP30" s="33">
        <v>128.3680702119706</v>
      </c>
      <c r="AQ30" s="33">
        <v>129.67520330125012</v>
      </c>
      <c r="AR30" s="33">
        <v>178.88913768609149</v>
      </c>
      <c r="AS30" s="29">
        <v>13.342793954670716</v>
      </c>
      <c r="AV30" s="142" t="s">
        <v>502</v>
      </c>
      <c r="AW30" t="s">
        <v>503</v>
      </c>
      <c r="AX30" s="135"/>
      <c r="AY30" s="135"/>
      <c r="AZ30" s="135"/>
      <c r="BA30" s="135"/>
    </row>
    <row r="31" spans="1:70">
      <c r="A31" s="64" t="s">
        <v>504</v>
      </c>
      <c r="B31" s="33">
        <v>0.31918610819329224</v>
      </c>
      <c r="C31" s="33">
        <v>0.46188744129881626</v>
      </c>
      <c r="D31" s="33">
        <v>0.31918610819329229</v>
      </c>
      <c r="E31" s="33">
        <v>0.26297685025451589</v>
      </c>
      <c r="F31" s="33">
        <v>0.1691237057362372</v>
      </c>
      <c r="G31" s="33">
        <v>0.18946830153546881</v>
      </c>
      <c r="H31" s="33">
        <v>0.22083715322404532</v>
      </c>
      <c r="I31" s="33">
        <v>0.2258641161620393</v>
      </c>
      <c r="J31" s="33">
        <v>0.20225812438647328</v>
      </c>
      <c r="K31" s="33">
        <v>0.19216655917005798</v>
      </c>
      <c r="L31" s="33">
        <v>0.16887187748482285</v>
      </c>
      <c r="M31" s="33">
        <v>0.56682589917610504</v>
      </c>
      <c r="N31" s="33">
        <v>0.842330881087478</v>
      </c>
      <c r="O31" s="33">
        <v>0.56682589917610504</v>
      </c>
      <c r="P31" s="33">
        <v>0.64995843490924954</v>
      </c>
      <c r="Q31" s="33">
        <v>0.7469757910381154</v>
      </c>
      <c r="R31" s="33">
        <v>0.55321613595893648</v>
      </c>
      <c r="S31" s="33">
        <v>0.40644136645244688</v>
      </c>
      <c r="T31" s="33">
        <v>0.50966655137235339</v>
      </c>
      <c r="U31" s="33">
        <v>0.40644136645244694</v>
      </c>
      <c r="V31" s="33">
        <v>0.29789143979058236</v>
      </c>
      <c r="W31" s="33">
        <v>0.31260801333473759</v>
      </c>
      <c r="X31" s="33">
        <v>0.33529915045175362</v>
      </c>
      <c r="Y31" s="33">
        <v>0.30718181567296948</v>
      </c>
      <c r="Z31" s="33">
        <v>0.58444514179263174</v>
      </c>
      <c r="AA31" s="33">
        <v>0.43964884083504441</v>
      </c>
      <c r="AB31" s="33">
        <v>0.62043573739518099</v>
      </c>
      <c r="AC31" s="33">
        <v>0.2480029384411393</v>
      </c>
      <c r="AD31" s="33">
        <v>0.23484212351136532</v>
      </c>
      <c r="AE31" s="33">
        <v>0.35444830181550951</v>
      </c>
      <c r="AF31" s="33">
        <v>0.72152175079284775</v>
      </c>
      <c r="AG31" s="33">
        <v>0.56190223409463991</v>
      </c>
      <c r="AH31" s="33">
        <v>0.28640672439028775</v>
      </c>
      <c r="AI31" s="33">
        <v>0.3659342676259853</v>
      </c>
      <c r="AJ31" s="33">
        <v>0.35510881395975924</v>
      </c>
      <c r="AK31" s="33">
        <v>0.34559414644951181</v>
      </c>
      <c r="AL31" s="33">
        <v>0.43206394522775848</v>
      </c>
      <c r="AM31" s="33">
        <v>0.38287299546300407</v>
      </c>
      <c r="AN31" s="33">
        <v>0.63460294206222168</v>
      </c>
      <c r="AO31" s="33">
        <v>0.36076331902645209</v>
      </c>
      <c r="AP31" s="33">
        <v>0.61470317098240101</v>
      </c>
      <c r="AQ31" s="33">
        <v>0.45479883491981177</v>
      </c>
      <c r="AR31" s="33">
        <v>0.62153667892732778</v>
      </c>
      <c r="AS31" s="29">
        <v>3.5108499802947568</v>
      </c>
      <c r="AV31" t="s">
        <v>505</v>
      </c>
      <c r="AW31" t="s">
        <v>506</v>
      </c>
      <c r="AX31" s="135"/>
      <c r="AY31" s="135"/>
      <c r="AZ31" s="135"/>
      <c r="BA31" s="135"/>
    </row>
    <row r="32" spans="1:70">
      <c r="A32" s="64" t="s">
        <v>507</v>
      </c>
      <c r="B32" s="33">
        <v>0.65407200417643174</v>
      </c>
      <c r="C32" s="33">
        <v>0.98596409684466702</v>
      </c>
      <c r="D32" s="33">
        <v>0.65407200417643185</v>
      </c>
      <c r="E32" s="33">
        <v>0.54341056102969876</v>
      </c>
      <c r="F32" s="33">
        <v>0.18664866707123967</v>
      </c>
      <c r="G32" s="33">
        <v>0.48186807391539743</v>
      </c>
      <c r="H32" s="33">
        <v>0.41064544833759148</v>
      </c>
      <c r="I32" s="33">
        <v>0.1851522252735146</v>
      </c>
      <c r="J32" s="33">
        <v>0.2895674499810782</v>
      </c>
      <c r="K32" s="33">
        <v>0.25395829889000715</v>
      </c>
      <c r="L32" s="33">
        <v>0.17176056028761064</v>
      </c>
      <c r="M32" s="33">
        <v>1.0234335059392239</v>
      </c>
      <c r="N32" s="33">
        <v>1.3027903753392693</v>
      </c>
      <c r="O32" s="33">
        <v>1.0234335059392239</v>
      </c>
      <c r="P32" s="33">
        <v>1.1480772685224649</v>
      </c>
      <c r="Q32" s="33">
        <v>0.48973440681860803</v>
      </c>
      <c r="R32" s="33">
        <v>0.44052769460638386</v>
      </c>
      <c r="S32" s="33">
        <v>0.87313734456111858</v>
      </c>
      <c r="T32" s="33">
        <v>1.1132165498044164</v>
      </c>
      <c r="U32" s="33">
        <v>0.87313734456111858</v>
      </c>
      <c r="V32" s="33">
        <v>0.53501954735116752</v>
      </c>
      <c r="W32" s="33">
        <v>0.74857100619352102</v>
      </c>
      <c r="X32" s="33">
        <v>0.69705103412490921</v>
      </c>
      <c r="Y32" s="33">
        <v>0.5638312019646321</v>
      </c>
      <c r="Z32" s="33">
        <v>1.1332745135063602</v>
      </c>
      <c r="AA32" s="33">
        <v>0.82236495636728058</v>
      </c>
      <c r="AB32" s="33">
        <v>1.268360882282344</v>
      </c>
      <c r="AC32" s="33">
        <v>0.34798972256574912</v>
      </c>
      <c r="AD32" s="33">
        <v>0.23072415362994114</v>
      </c>
      <c r="AE32" s="33">
        <v>0.53657795096626804</v>
      </c>
      <c r="AF32" s="33">
        <v>0.50875155512057901</v>
      </c>
      <c r="AG32" s="33">
        <v>0.45936802666992055</v>
      </c>
      <c r="AH32" s="33">
        <v>0.58028666619394786</v>
      </c>
      <c r="AI32" s="33">
        <v>0.79345962003624493</v>
      </c>
      <c r="AJ32" s="33">
        <v>0.65217928804466174</v>
      </c>
      <c r="AK32" s="33">
        <v>0.56740164283212691</v>
      </c>
      <c r="AL32" s="33">
        <v>0.78851995533253116</v>
      </c>
      <c r="AM32" s="33">
        <v>0.82011935817426718</v>
      </c>
      <c r="AN32" s="33">
        <v>1.4459657817334732</v>
      </c>
      <c r="AO32" s="33">
        <v>0.57003337575612478</v>
      </c>
      <c r="AP32" s="33">
        <v>1.1964954786782482</v>
      </c>
      <c r="AQ32" s="33">
        <v>0.87082533117388583</v>
      </c>
      <c r="AR32" s="33">
        <v>1.2821626600298912</v>
      </c>
      <c r="AS32" s="29">
        <v>5.3045033057752118</v>
      </c>
      <c r="AV32" t="s">
        <v>508</v>
      </c>
      <c r="AW32" t="s">
        <v>509</v>
      </c>
      <c r="AX32" s="135"/>
      <c r="AY32" s="135"/>
      <c r="AZ32" s="135"/>
      <c r="BA32" s="135"/>
    </row>
    <row r="33" spans="1:72">
      <c r="A33" s="64" t="s">
        <v>510</v>
      </c>
      <c r="B33" s="33">
        <v>16.018420539655192</v>
      </c>
      <c r="C33" s="33">
        <v>16.847256739692781</v>
      </c>
      <c r="D33" s="33">
        <v>16.0184205396552</v>
      </c>
      <c r="E33" s="33">
        <v>3.0321951275932162</v>
      </c>
      <c r="F33" s="33">
        <v>0.67951364335251763</v>
      </c>
      <c r="G33" s="33">
        <v>6.8103476647337791E-2</v>
      </c>
      <c r="H33" s="33">
        <v>1.7798498472334268</v>
      </c>
      <c r="I33" s="33">
        <v>13.63942495819917</v>
      </c>
      <c r="J33" s="33">
        <v>11.017507416990593</v>
      </c>
      <c r="K33" s="33">
        <v>10.459085982418831</v>
      </c>
      <c r="L33" s="33">
        <v>9.1700639837895235</v>
      </c>
      <c r="M33" s="33">
        <v>14.310668279950223</v>
      </c>
      <c r="N33" s="33">
        <v>13.809523353593304</v>
      </c>
      <c r="O33" s="33">
        <v>14.310668279950223</v>
      </c>
      <c r="P33" s="33">
        <v>13.753220921476013</v>
      </c>
      <c r="Q33" s="33">
        <v>0.51114969198446658</v>
      </c>
      <c r="R33" s="33">
        <v>1.0884677006179415</v>
      </c>
      <c r="S33" s="33">
        <v>11.913903156040249</v>
      </c>
      <c r="T33" s="33">
        <v>12.513454457736398</v>
      </c>
      <c r="U33" s="33">
        <v>11.913903156040254</v>
      </c>
      <c r="V33" s="33">
        <v>0.81827099632372535</v>
      </c>
      <c r="W33" s="33">
        <v>0.37599813070597637</v>
      </c>
      <c r="X33" s="33">
        <v>1.6142159650766343</v>
      </c>
      <c r="Y33" s="33">
        <v>8.0471924150127183</v>
      </c>
      <c r="Z33" s="33">
        <v>10.897521779869679</v>
      </c>
      <c r="AA33" s="33">
        <v>1.6883636988225594</v>
      </c>
      <c r="AB33" s="33">
        <v>0.9505438046140342</v>
      </c>
      <c r="AC33" s="33">
        <v>1.275954297087184</v>
      </c>
      <c r="AD33" s="33">
        <v>1.1520769503965236</v>
      </c>
      <c r="AE33" s="33">
        <v>2.6528791341578701</v>
      </c>
      <c r="AF33" s="33">
        <v>0.57105237063317138</v>
      </c>
      <c r="AG33" s="33">
        <v>0.14147246423469156</v>
      </c>
      <c r="AH33" s="33">
        <v>3.668873525538018</v>
      </c>
      <c r="AI33" s="33">
        <v>2.5193582854392762</v>
      </c>
      <c r="AJ33" s="33">
        <v>1.2496764565137575</v>
      </c>
      <c r="AK33" s="33">
        <v>1.1601187982606356</v>
      </c>
      <c r="AL33" s="33">
        <v>2.2451301636919179</v>
      </c>
      <c r="AM33" s="33">
        <v>2.9796476595947579</v>
      </c>
      <c r="AN33" s="33">
        <v>1.1811041013192145</v>
      </c>
      <c r="AO33" s="33">
        <v>1.8936193861334842</v>
      </c>
      <c r="AP33" s="33">
        <v>0.8572507207576554</v>
      </c>
      <c r="AQ33" s="33">
        <v>1.6489442670012102</v>
      </c>
      <c r="AR33" s="33">
        <v>0.96846077640010275</v>
      </c>
      <c r="AS33" s="29">
        <v>8.3406128334496205E-2</v>
      </c>
      <c r="AV33" t="s">
        <v>511</v>
      </c>
      <c r="AW33" t="s">
        <v>512</v>
      </c>
      <c r="AX33" s="135"/>
      <c r="AY33" s="135"/>
      <c r="AZ33" s="135"/>
      <c r="BA33" s="135"/>
    </row>
    <row r="34" spans="1:72">
      <c r="A34" s="64" t="s">
        <v>513</v>
      </c>
      <c r="B34" s="33">
        <v>3.7727777667565761</v>
      </c>
      <c r="C34" s="33">
        <v>4.7187697817228802</v>
      </c>
      <c r="D34" s="33">
        <v>3.7727777667565769</v>
      </c>
      <c r="E34" s="33">
        <v>2.6217649453341152</v>
      </c>
      <c r="F34" s="33">
        <v>3.384658826157902</v>
      </c>
      <c r="G34" s="33">
        <v>0.60958352421724626</v>
      </c>
      <c r="H34" s="33">
        <v>1.3513421840301651</v>
      </c>
      <c r="I34" s="33">
        <v>1.3628126091577297</v>
      </c>
      <c r="J34" s="33">
        <v>2.0225802604550132</v>
      </c>
      <c r="K34" s="33">
        <v>1.8186521501124169</v>
      </c>
      <c r="L34" s="33">
        <v>1.347918392243513</v>
      </c>
      <c r="M34" s="33">
        <v>2.3214413113818626</v>
      </c>
      <c r="N34" s="33">
        <v>2.2115209959602211</v>
      </c>
      <c r="O34" s="33">
        <v>2.3214413113818626</v>
      </c>
      <c r="P34" s="33">
        <v>1.8806985876055655</v>
      </c>
      <c r="Q34" s="33">
        <v>0.67278009139701944</v>
      </c>
      <c r="R34" s="33">
        <v>2.0668630255943103</v>
      </c>
      <c r="S34" s="33">
        <v>5.3907694376389976</v>
      </c>
      <c r="T34" s="33">
        <v>6.0750671842160529</v>
      </c>
      <c r="U34" s="33">
        <v>5.3907694376389985</v>
      </c>
      <c r="V34" s="33">
        <v>5.1100176847132541</v>
      </c>
      <c r="W34" s="33">
        <v>3.102624656382809</v>
      </c>
      <c r="X34" s="33">
        <v>3.6391870917772304</v>
      </c>
      <c r="Y34" s="33">
        <v>3.8471014758621731</v>
      </c>
      <c r="Z34" s="33">
        <v>4.2191861413298266</v>
      </c>
      <c r="AA34" s="33">
        <v>10.495483529990562</v>
      </c>
      <c r="AB34" s="33">
        <v>6.9282711067241838</v>
      </c>
      <c r="AC34" s="33">
        <v>1.5362143802925927</v>
      </c>
      <c r="AD34" s="33">
        <v>1.6422518469657672</v>
      </c>
      <c r="AE34" s="33">
        <v>2.2847569887239887</v>
      </c>
      <c r="AF34" s="33">
        <v>1.0132844842815891</v>
      </c>
      <c r="AG34" s="33">
        <v>0.19531218616948731</v>
      </c>
      <c r="AH34" s="33">
        <v>2.5924103670035521</v>
      </c>
      <c r="AI34" s="33">
        <v>4.5610434499172277</v>
      </c>
      <c r="AJ34" s="33">
        <v>3.7762400204149564</v>
      </c>
      <c r="AK34" s="33">
        <v>3.852900261016146</v>
      </c>
      <c r="AL34" s="33">
        <v>4.3174021045626114</v>
      </c>
      <c r="AM34" s="33">
        <v>4.5398214318120296</v>
      </c>
      <c r="AN34" s="33">
        <v>9.6216150774006959</v>
      </c>
      <c r="AO34" s="33">
        <v>10.849082497340774</v>
      </c>
      <c r="AP34" s="33">
        <v>5.8384461520326223</v>
      </c>
      <c r="AQ34" s="33">
        <v>10.427574715534927</v>
      </c>
      <c r="AR34" s="33">
        <v>7.1375723985007777</v>
      </c>
      <c r="AS34" s="29">
        <v>0.36631816772215547</v>
      </c>
    </row>
    <row r="35" spans="1:72">
      <c r="A35" s="64" t="s">
        <v>514</v>
      </c>
      <c r="B35" s="33">
        <v>7.9923984229194271</v>
      </c>
      <c r="C35" s="33">
        <v>10.282697704991516</v>
      </c>
      <c r="D35" s="33">
        <v>7.9923984229194289</v>
      </c>
      <c r="E35" s="33">
        <v>5.2939873943129205</v>
      </c>
      <c r="F35" s="33">
        <v>4.3175971795555359</v>
      </c>
      <c r="G35" s="33">
        <v>1.2452581279886199</v>
      </c>
      <c r="H35" s="33">
        <v>3.1675554345473187</v>
      </c>
      <c r="I35" s="33">
        <v>1.7968624068062355</v>
      </c>
      <c r="J35" s="33">
        <v>4.2607209988681873</v>
      </c>
      <c r="K35" s="33">
        <v>3.8273484914751181</v>
      </c>
      <c r="L35" s="33">
        <v>2.8269809177282421</v>
      </c>
      <c r="M35" s="33">
        <v>5.0171255986483922</v>
      </c>
      <c r="N35" s="33">
        <v>4.2139609859982139</v>
      </c>
      <c r="O35" s="33">
        <v>5.0171255986483922</v>
      </c>
      <c r="P35" s="33">
        <v>4.1435481380124717</v>
      </c>
      <c r="Q35" s="33">
        <v>2.0349999074107155</v>
      </c>
      <c r="R35" s="33">
        <v>4.3114715655260385</v>
      </c>
      <c r="S35" s="33">
        <v>12.35323413275967</v>
      </c>
      <c r="T35" s="33">
        <v>14.009957036245067</v>
      </c>
      <c r="U35" s="33">
        <v>12.353234132759672</v>
      </c>
      <c r="V35" s="33">
        <v>9.6950106275200003</v>
      </c>
      <c r="W35" s="33">
        <v>7.4725873338278106</v>
      </c>
      <c r="X35" s="33">
        <v>8.8631103977842365</v>
      </c>
      <c r="Y35" s="33">
        <v>9.0080490677128076</v>
      </c>
      <c r="Z35" s="33">
        <v>9.8885330777219203</v>
      </c>
      <c r="AA35" s="33">
        <v>19.806072289941277</v>
      </c>
      <c r="AB35" s="33">
        <v>16.174321606987306</v>
      </c>
      <c r="AC35" s="33">
        <v>2.9527906138789213</v>
      </c>
      <c r="AD35" s="33">
        <v>2.613280746860692</v>
      </c>
      <c r="AE35" s="33">
        <v>4.7229086104008431</v>
      </c>
      <c r="AF35" s="33">
        <v>2.5140059279108558</v>
      </c>
      <c r="AG35" s="33">
        <v>0.46400572736840712</v>
      </c>
      <c r="AH35" s="33">
        <v>5.2413935268142557</v>
      </c>
      <c r="AI35" s="33">
        <v>10.408884706452392</v>
      </c>
      <c r="AJ35" s="33">
        <v>8.7163064686491651</v>
      </c>
      <c r="AK35" s="33">
        <v>8.4708563564514208</v>
      </c>
      <c r="AL35" s="33">
        <v>9.9960208541701707</v>
      </c>
      <c r="AM35" s="33">
        <v>10.370861744728668</v>
      </c>
      <c r="AN35" s="33">
        <v>23.756273518390383</v>
      </c>
      <c r="AO35" s="33">
        <v>18.207677164146865</v>
      </c>
      <c r="AP35" s="33">
        <v>13.106388031372395</v>
      </c>
      <c r="AQ35" s="33">
        <v>20.113044674045714</v>
      </c>
      <c r="AR35" s="33">
        <v>16.763519402189857</v>
      </c>
      <c r="AS35" s="29">
        <v>0.83549734110071627</v>
      </c>
    </row>
    <row r="36" spans="1:72">
      <c r="A36" s="64" t="s">
        <v>515</v>
      </c>
      <c r="B36" s="33">
        <v>0.70092815706179024</v>
      </c>
      <c r="C36" s="33">
        <v>0.93082702154302865</v>
      </c>
      <c r="D36" s="33">
        <v>0.70092815706179024</v>
      </c>
      <c r="E36" s="33">
        <v>0.5299764276612654</v>
      </c>
      <c r="F36" s="33">
        <v>0.10126668024986656</v>
      </c>
      <c r="G36" s="33">
        <v>6.2855608317209891E-2</v>
      </c>
      <c r="H36" s="33">
        <v>0.21848524564937108</v>
      </c>
      <c r="I36" s="33">
        <v>1.2783058490669348</v>
      </c>
      <c r="J36" s="33">
        <v>1.2369090121345179</v>
      </c>
      <c r="K36" s="33">
        <v>1.2911807049611479</v>
      </c>
      <c r="L36" s="33">
        <v>1.4164577835711882</v>
      </c>
      <c r="M36" s="33">
        <v>0.34075578931440165</v>
      </c>
      <c r="N36" s="33">
        <v>0.18994428853488529</v>
      </c>
      <c r="O36" s="33">
        <v>0.34075578931440165</v>
      </c>
      <c r="P36" s="33">
        <v>0.22180421541001868</v>
      </c>
      <c r="Q36" s="33">
        <v>0.12370201411616465</v>
      </c>
      <c r="R36" s="33">
        <v>0.36304133295794344</v>
      </c>
      <c r="S36" s="33">
        <v>1.5595866651584347</v>
      </c>
      <c r="T36" s="33">
        <v>1.7258875138085563</v>
      </c>
      <c r="U36" s="33">
        <v>1.5595866651584347</v>
      </c>
      <c r="V36" s="33">
        <v>1.1258123934949638</v>
      </c>
      <c r="W36" s="33">
        <v>1.0980271589990231</v>
      </c>
      <c r="X36" s="33">
        <v>1.210604229885605</v>
      </c>
      <c r="Y36" s="33">
        <v>1.9446368021091005</v>
      </c>
      <c r="Z36" s="33">
        <v>1.2412832614367577</v>
      </c>
      <c r="AA36" s="33">
        <v>7.4697158803713783</v>
      </c>
      <c r="AB36" s="33">
        <v>3.1217398342780074</v>
      </c>
      <c r="AC36" s="33">
        <v>0.20618175372865008</v>
      </c>
      <c r="AD36" s="33">
        <v>1.3331784122502492</v>
      </c>
      <c r="AE36" s="33">
        <v>0.46770322851881918</v>
      </c>
      <c r="AF36" s="33">
        <v>0.37396594329075594</v>
      </c>
      <c r="AG36" s="33">
        <v>2.268288401164965E-2</v>
      </c>
      <c r="AH36" s="33">
        <v>0.5123719378596493</v>
      </c>
      <c r="AI36" s="33">
        <v>1.4372719885253593</v>
      </c>
      <c r="AJ36" s="33">
        <v>1.2031832424638931</v>
      </c>
      <c r="AK36" s="33">
        <v>2.0179503027265531</v>
      </c>
      <c r="AL36" s="33">
        <v>1.392251312541279</v>
      </c>
      <c r="AM36" s="33">
        <v>1.4245447472379691</v>
      </c>
      <c r="AN36" s="33">
        <v>3.8048711560505808</v>
      </c>
      <c r="AO36" s="33">
        <v>8.9526453832938362</v>
      </c>
      <c r="AP36" s="33">
        <v>2.8453200490946915</v>
      </c>
      <c r="AQ36" s="33">
        <v>7.1849187124967111</v>
      </c>
      <c r="AR36" s="33">
        <v>3.1748263578177904</v>
      </c>
      <c r="AS36" s="29">
        <v>3.7703169747512859E-2</v>
      </c>
    </row>
    <row r="37" spans="1:72">
      <c r="A37" s="64" t="s">
        <v>516</v>
      </c>
      <c r="B37" s="33">
        <v>0.54566332652976024</v>
      </c>
      <c r="C37" s="33">
        <v>0.73376297312866312</v>
      </c>
      <c r="D37" s="33">
        <v>0.54566332652976024</v>
      </c>
      <c r="E37" s="33">
        <v>0.4058207037071917</v>
      </c>
      <c r="F37" s="33">
        <v>6.7266398437501276E-2</v>
      </c>
      <c r="G37" s="33">
        <v>5.8579373426685018E-2</v>
      </c>
      <c r="H37" s="33">
        <v>0.17058684567746685</v>
      </c>
      <c r="I37" s="33">
        <v>1.3523743058878814</v>
      </c>
      <c r="J37" s="33">
        <v>1.144809147474281</v>
      </c>
      <c r="K37" s="33">
        <v>1.2068772427698944</v>
      </c>
      <c r="L37" s="33">
        <v>1.3501510057306967</v>
      </c>
      <c r="M37" s="33">
        <v>0.27914031148785928</v>
      </c>
      <c r="N37" s="33">
        <v>0.14048241233029482</v>
      </c>
      <c r="O37" s="33">
        <v>0.27914031148785928</v>
      </c>
      <c r="P37" s="33">
        <v>0.19132883263924022</v>
      </c>
      <c r="Q37" s="33">
        <v>9.2909731484466115E-2</v>
      </c>
      <c r="R37" s="33">
        <v>0.25929327016973513</v>
      </c>
      <c r="S37" s="33">
        <v>1.0583231099850927</v>
      </c>
      <c r="T37" s="33">
        <v>1.1943878571110549</v>
      </c>
      <c r="U37" s="33">
        <v>1.0583231099850927</v>
      </c>
      <c r="V37" s="33">
        <v>0.71226739843177855</v>
      </c>
      <c r="W37" s="33">
        <v>0.70598350644821695</v>
      </c>
      <c r="X37" s="33">
        <v>0.78700581916164092</v>
      </c>
      <c r="Y37" s="33">
        <v>1.5167448247134863</v>
      </c>
      <c r="Z37" s="33">
        <v>0.83018132591707583</v>
      </c>
      <c r="AA37" s="33">
        <v>6.9282509785545763</v>
      </c>
      <c r="AB37" s="33">
        <v>2.3094542919724725</v>
      </c>
      <c r="AC37" s="33">
        <v>0.13834629057843251</v>
      </c>
      <c r="AD37" s="33">
        <v>1.346493768029098</v>
      </c>
      <c r="AE37" s="33">
        <v>0.36075170149428859</v>
      </c>
      <c r="AF37" s="33">
        <v>0.34584255754289384</v>
      </c>
      <c r="AG37" s="33">
        <v>1.7762219172416445E-2</v>
      </c>
      <c r="AH37" s="33">
        <v>0.39431704287355446</v>
      </c>
      <c r="AI37" s="33">
        <v>0.95798488546521521</v>
      </c>
      <c r="AJ37" s="33">
        <v>0.76461311312448765</v>
      </c>
      <c r="AK37" s="33">
        <v>1.6380485054330278</v>
      </c>
      <c r="AL37" s="33">
        <v>0.92540205732254011</v>
      </c>
      <c r="AM37" s="33">
        <v>0.94966826460497544</v>
      </c>
      <c r="AN37" s="33">
        <v>2.3988642564857092</v>
      </c>
      <c r="AO37" s="33">
        <v>8.7610056259007827</v>
      </c>
      <c r="AP37" s="33">
        <v>2.2732757675858761</v>
      </c>
      <c r="AQ37" s="33">
        <v>6.5762697603343687</v>
      </c>
      <c r="AR37" s="33">
        <v>2.3164023911659148</v>
      </c>
      <c r="AS37" s="29">
        <v>2.8111966962631844E-2</v>
      </c>
    </row>
    <row r="38" spans="1:72">
      <c r="A38" s="64" t="s">
        <v>517</v>
      </c>
      <c r="B38" s="33">
        <v>15.233374440120569</v>
      </c>
      <c r="C38" s="33">
        <v>18.426544365328215</v>
      </c>
      <c r="D38" s="33">
        <v>15.233374440120572</v>
      </c>
      <c r="E38" s="33">
        <v>8.4091838215041328</v>
      </c>
      <c r="F38" s="33">
        <v>2.4422824273093795</v>
      </c>
      <c r="G38" s="33">
        <v>0.3533648379009568</v>
      </c>
      <c r="H38" s="33">
        <v>5.8504827355980771</v>
      </c>
      <c r="I38" s="33">
        <v>-4.9247820715251152</v>
      </c>
      <c r="J38" s="33">
        <v>7.7145130838644187</v>
      </c>
      <c r="K38" s="33">
        <v>6.8157081679678591</v>
      </c>
      <c r="L38" s="33">
        <v>4.7409681287440701</v>
      </c>
      <c r="M38" s="33">
        <v>6.9290665312533353</v>
      </c>
      <c r="N38" s="33">
        <v>3.6428980691323654</v>
      </c>
      <c r="O38" s="33">
        <v>6.9290665312533353</v>
      </c>
      <c r="P38" s="33">
        <v>4.163524571850413</v>
      </c>
      <c r="Q38" s="33">
        <v>2.2975401801996322</v>
      </c>
      <c r="R38" s="33">
        <v>8.3854202660983024</v>
      </c>
      <c r="S38" s="33">
        <v>37.921963723513159</v>
      </c>
      <c r="T38" s="33">
        <v>40.23179187183537</v>
      </c>
      <c r="U38" s="33">
        <v>37.921963723513159</v>
      </c>
      <c r="V38" s="33">
        <v>28.66933230363988</v>
      </c>
      <c r="W38" s="33">
        <v>27.158281917798863</v>
      </c>
      <c r="X38" s="33">
        <v>31.134705957907197</v>
      </c>
      <c r="Y38" s="33">
        <v>30.324847175084898</v>
      </c>
      <c r="Z38" s="33">
        <v>30.408737027790842</v>
      </c>
      <c r="AA38" s="33">
        <v>37.489839161161768</v>
      </c>
      <c r="AB38" s="33">
        <v>56.238535805295456</v>
      </c>
      <c r="AC38" s="33">
        <v>4.8446491987607159</v>
      </c>
      <c r="AD38" s="33">
        <v>-0.73236833042090799</v>
      </c>
      <c r="AE38" s="33">
        <v>7.2939326962967161</v>
      </c>
      <c r="AF38" s="33">
        <v>2.1116124165521364</v>
      </c>
      <c r="AG38" s="33">
        <v>0.33022224808120371</v>
      </c>
      <c r="AH38" s="33">
        <v>8.1268233935253047</v>
      </c>
      <c r="AI38" s="33">
        <v>33.02209166803312</v>
      </c>
      <c r="AJ38" s="33">
        <v>30.445096098599084</v>
      </c>
      <c r="AK38" s="33">
        <v>26.413167394173783</v>
      </c>
      <c r="AL38" s="33">
        <v>32.215816091376247</v>
      </c>
      <c r="AM38" s="33">
        <v>32.81795798751218</v>
      </c>
      <c r="AN38" s="33">
        <v>97.249783989505829</v>
      </c>
      <c r="AO38" s="33">
        <v>13.308791410115889</v>
      </c>
      <c r="AP38" s="33">
        <v>39.643892796153573</v>
      </c>
      <c r="AQ38" s="33">
        <v>42.133818461707143</v>
      </c>
      <c r="AR38" s="33">
        <v>59.425543226471476</v>
      </c>
      <c r="AS38" s="29">
        <v>0.66041822310521936</v>
      </c>
    </row>
    <row r="39" spans="1:72">
      <c r="A39" s="64" t="s">
        <v>518</v>
      </c>
      <c r="B39" s="33">
        <v>5.6378649825443938E-2</v>
      </c>
      <c r="C39" s="33">
        <v>8.1650638028250025E-2</v>
      </c>
      <c r="D39" s="33">
        <v>5.6378649825443945E-2</v>
      </c>
      <c r="E39" s="33">
        <v>3.8831010831107168E-2</v>
      </c>
      <c r="F39" s="33">
        <v>6.0618887375448495E-3</v>
      </c>
      <c r="G39" s="33">
        <v>3.6098762822354526E-3</v>
      </c>
      <c r="H39" s="33">
        <v>1.7464816982178683E-2</v>
      </c>
      <c r="I39" s="33">
        <v>-3.602827047401913E-3</v>
      </c>
      <c r="J39" s="33">
        <v>1.894335571418743E-2</v>
      </c>
      <c r="K39" s="33">
        <v>1.4636292013119272E-2</v>
      </c>
      <c r="L39" s="33">
        <v>4.6941595725331006E-3</v>
      </c>
      <c r="M39" s="33">
        <v>3.1230027714372093E-2</v>
      </c>
      <c r="N39" s="33">
        <v>1.3651341284538432E-2</v>
      </c>
      <c r="O39" s="33">
        <v>3.1230027714372093E-2</v>
      </c>
      <c r="P39" s="33">
        <v>2.2999725035328933E-2</v>
      </c>
      <c r="Q39" s="33">
        <v>8.2487930997054929E-3</v>
      </c>
      <c r="R39" s="33">
        <v>2.1953081155283705E-2</v>
      </c>
      <c r="S39" s="33">
        <v>8.0926129837059782E-2</v>
      </c>
      <c r="T39" s="33">
        <v>9.9207007799140795E-2</v>
      </c>
      <c r="U39" s="33">
        <v>8.0926129837059796E-2</v>
      </c>
      <c r="V39" s="33">
        <v>4.452873357707994E-2</v>
      </c>
      <c r="W39" s="33">
        <v>4.2755032984261657E-2</v>
      </c>
      <c r="X39" s="33">
        <v>5.2777215571360531E-2</v>
      </c>
      <c r="Y39" s="33">
        <v>4.8555314168833665E-2</v>
      </c>
      <c r="Z39" s="33">
        <v>6.0835361299663729E-2</v>
      </c>
      <c r="AA39" s="33">
        <v>8.7701771258800021E-2</v>
      </c>
      <c r="AB39" s="33">
        <v>9.5546247930713424E-2</v>
      </c>
      <c r="AC39" s="33">
        <v>1.1279840934562869E-2</v>
      </c>
      <c r="AD39" s="33">
        <v>2.4612940923482338E-3</v>
      </c>
      <c r="AE39" s="33">
        <v>3.317949653903967E-2</v>
      </c>
      <c r="AF39" s="33">
        <v>1.0746387798714643E-2</v>
      </c>
      <c r="AG39" s="33">
        <v>1.8192789232789018E-3</v>
      </c>
      <c r="AH39" s="33">
        <v>3.8253075073831369E-2</v>
      </c>
      <c r="AI39" s="33">
        <v>6.8276456394599394E-2</v>
      </c>
      <c r="AJ39" s="33">
        <v>4.8358220139266016E-2</v>
      </c>
      <c r="AK39" s="33">
        <v>4.1982813937223515E-2</v>
      </c>
      <c r="AL39" s="33">
        <v>6.4190669936438405E-2</v>
      </c>
      <c r="AM39" s="33">
        <v>6.785863526406119E-2</v>
      </c>
      <c r="AN39" s="33">
        <v>0.14511471661615052</v>
      </c>
      <c r="AO39" s="33">
        <v>6.4470404877822227E-2</v>
      </c>
      <c r="AP39" s="33">
        <v>7.5489042194133271E-2</v>
      </c>
      <c r="AQ39" s="33">
        <v>9.2163363895619507E-2</v>
      </c>
      <c r="AR39" s="33">
        <v>9.9398241823882488E-2</v>
      </c>
      <c r="AS39" s="29">
        <v>3.0615080722429639E-3</v>
      </c>
    </row>
    <row r="40" spans="1:72">
      <c r="A40" s="132" t="s">
        <v>519</v>
      </c>
      <c r="B40" s="133">
        <v>0.14289026410818931</v>
      </c>
      <c r="C40" s="133">
        <v>0.20754642821109873</v>
      </c>
      <c r="D40" s="133">
        <v>0.14289026410818931</v>
      </c>
      <c r="E40" s="133">
        <v>9.8564754495137755E-2</v>
      </c>
      <c r="F40" s="133">
        <v>1.2616449158190225E-2</v>
      </c>
      <c r="G40" s="133">
        <v>3.4611190059104582E-2</v>
      </c>
      <c r="H40" s="133">
        <v>4.6397696409675337E-2</v>
      </c>
      <c r="I40" s="133">
        <v>-1.2365330762423925E-2</v>
      </c>
      <c r="J40" s="133">
        <v>5.0571360171833647E-2</v>
      </c>
      <c r="K40" s="133">
        <v>3.9928594811194693E-2</v>
      </c>
      <c r="L40" s="133">
        <v>1.5361560262039126E-2</v>
      </c>
      <c r="M40" s="133">
        <v>7.8651338408674304E-2</v>
      </c>
      <c r="N40" s="133">
        <v>4.1547093619462031E-2</v>
      </c>
      <c r="O40" s="133">
        <v>7.8651338408674304E-2</v>
      </c>
      <c r="P40" s="133">
        <v>5.783789814442284E-2</v>
      </c>
      <c r="Q40" s="133">
        <v>2.9272302839499217E-2</v>
      </c>
      <c r="R40" s="133">
        <v>6.1760162179493296E-2</v>
      </c>
      <c r="S40" s="133">
        <v>0.20517200594056628</v>
      </c>
      <c r="T40" s="133">
        <v>0.25194202798933918</v>
      </c>
      <c r="U40" s="133">
        <v>0.20517200594056628</v>
      </c>
      <c r="V40" s="133">
        <v>0.11093645574783459</v>
      </c>
      <c r="W40" s="133">
        <v>0.1268466869093291</v>
      </c>
      <c r="X40" s="133">
        <v>0.13537263597455348</v>
      </c>
      <c r="Y40" s="133">
        <v>0.12522171147758288</v>
      </c>
      <c r="Z40" s="133">
        <v>0.15387813489983831</v>
      </c>
      <c r="AA40" s="133">
        <v>0.22350323077338696</v>
      </c>
      <c r="AB40" s="133">
        <v>0.24432725637786731</v>
      </c>
      <c r="AC40" s="133">
        <v>3.1064491637269522E-2</v>
      </c>
      <c r="AD40" s="133">
        <v>3.2857940549256737E-3</v>
      </c>
      <c r="AE40" s="133">
        <v>8.5260530241118765E-2</v>
      </c>
      <c r="AF40" s="133">
        <v>3.5124745701725586E-2</v>
      </c>
      <c r="AG40" s="133">
        <v>5.0905657609734214E-3</v>
      </c>
      <c r="AH40" s="133">
        <v>9.7106411720780134E-2</v>
      </c>
      <c r="AI40" s="133">
        <v>0.17321921363167767</v>
      </c>
      <c r="AJ40" s="133">
        <v>0.1244196095513892</v>
      </c>
      <c r="AK40" s="133">
        <v>0.10433688118129618</v>
      </c>
      <c r="AL40" s="133">
        <v>0.16360086773636506</v>
      </c>
      <c r="AM40" s="133">
        <v>0.17216489847809296</v>
      </c>
      <c r="AN40" s="133">
        <v>0.3680309628872146</v>
      </c>
      <c r="AO40" s="133">
        <v>0.1650220524250221</v>
      </c>
      <c r="AP40" s="133">
        <v>0.19427223636946317</v>
      </c>
      <c r="AQ40" s="133">
        <v>0.234734563034809</v>
      </c>
      <c r="AR40" s="133">
        <v>0.25394034176608671</v>
      </c>
      <c r="AS40" s="134">
        <v>8.1546023501338893E-3</v>
      </c>
    </row>
    <row r="41" spans="1:72">
      <c r="AS41" s="217"/>
    </row>
    <row r="42" spans="1:72" ht="15.95">
      <c r="A42" s="4" t="s">
        <v>520</v>
      </c>
      <c r="AS42" s="130"/>
    </row>
    <row r="43" spans="1:72">
      <c r="A43" s="35" t="s">
        <v>218</v>
      </c>
      <c r="AS43" s="128"/>
      <c r="BM43" s="135"/>
      <c r="BN43" s="135"/>
      <c r="BO43" s="135"/>
      <c r="BP43" s="135"/>
    </row>
    <row r="44" spans="1:72">
      <c r="A44" s="56"/>
      <c r="B44" s="136" t="s">
        <v>521</v>
      </c>
      <c r="C44" s="137"/>
      <c r="D44" s="137"/>
      <c r="E44" s="138"/>
      <c r="F44" s="45" t="s">
        <v>522</v>
      </c>
      <c r="G44" s="46"/>
      <c r="H44" s="47"/>
      <c r="I44" s="47"/>
      <c r="AS44" s="130"/>
      <c r="BT44" s="135"/>
    </row>
    <row r="45" spans="1:72" ht="29.1">
      <c r="A45" s="132" t="s">
        <v>523</v>
      </c>
      <c r="B45" s="140" t="s">
        <v>524</v>
      </c>
      <c r="C45" s="141" t="s">
        <v>153</v>
      </c>
      <c r="D45" s="141" t="s">
        <v>216</v>
      </c>
      <c r="E45" s="16" t="s">
        <v>525</v>
      </c>
      <c r="F45" s="51" t="s">
        <v>524</v>
      </c>
      <c r="G45" s="51" t="s">
        <v>153</v>
      </c>
      <c r="H45" s="141" t="s">
        <v>216</v>
      </c>
      <c r="I45" s="16" t="s">
        <v>525</v>
      </c>
      <c r="J45" s="53"/>
      <c r="AS45" s="130"/>
      <c r="BT45" s="135"/>
    </row>
    <row r="46" spans="1:72">
      <c r="A46" s="64" t="s">
        <v>335</v>
      </c>
      <c r="B46" s="143">
        <v>290.55142030663399</v>
      </c>
      <c r="C46" s="130">
        <v>924.02018116851207</v>
      </c>
      <c r="D46" s="130">
        <v>4301.8987730061353</v>
      </c>
      <c r="E46" s="131">
        <v>5516.4703744812814</v>
      </c>
      <c r="F46" s="144">
        <v>67540.273641445732</v>
      </c>
      <c r="G46" s="145">
        <v>214793.56673072377</v>
      </c>
      <c r="H46" s="145">
        <v>1000000</v>
      </c>
      <c r="I46" s="127">
        <v>1282333.8403721696</v>
      </c>
      <c r="J46" s="122"/>
      <c r="AS46" s="130"/>
      <c r="BT46" s="135"/>
    </row>
    <row r="47" spans="1:72">
      <c r="A47" s="64" t="s">
        <v>353</v>
      </c>
      <c r="B47" s="143">
        <v>277.38080015418291</v>
      </c>
      <c r="C47" s="130">
        <v>875.86066227806805</v>
      </c>
      <c r="D47" s="130">
        <v>4015.0759202453987</v>
      </c>
      <c r="E47" s="131">
        <v>5168.3173826776492</v>
      </c>
      <c r="F47" s="146">
        <v>64478.690641144785</v>
      </c>
      <c r="G47" s="147">
        <v>203598.62202569289</v>
      </c>
      <c r="H47" s="147">
        <v>933326.45236551983</v>
      </c>
      <c r="I47" s="131">
        <v>1201403.7650323573</v>
      </c>
      <c r="J47" s="122"/>
      <c r="AS47" s="130"/>
      <c r="BT47" s="135"/>
    </row>
    <row r="48" spans="1:72">
      <c r="A48" s="64" t="s">
        <v>370</v>
      </c>
      <c r="B48" s="143">
        <v>36.019243108306547</v>
      </c>
      <c r="C48" s="130">
        <v>52.750285265712165</v>
      </c>
      <c r="D48" s="130">
        <v>0</v>
      </c>
      <c r="E48" s="131">
        <v>88.769528374018705</v>
      </c>
      <c r="F48" s="146">
        <v>8372.870913263394</v>
      </c>
      <c r="G48" s="147">
        <v>12262.09356591872</v>
      </c>
      <c r="H48" s="147">
        <v>0</v>
      </c>
      <c r="I48" s="131">
        <v>20634.964479182112</v>
      </c>
      <c r="J48" s="122"/>
      <c r="AS48" s="130"/>
      <c r="BT48" s="135"/>
    </row>
    <row r="49" spans="1:72">
      <c r="A49" s="64" t="s">
        <v>387</v>
      </c>
      <c r="B49" s="143">
        <v>186.14506198000171</v>
      </c>
      <c r="C49" s="130">
        <v>536.99913818151697</v>
      </c>
      <c r="D49" s="130">
        <v>0</v>
      </c>
      <c r="E49" s="131">
        <v>723.14420016151871</v>
      </c>
      <c r="F49" s="146">
        <v>43270.442147090529</v>
      </c>
      <c r="G49" s="147">
        <v>124828.39939217491</v>
      </c>
      <c r="H49" s="147">
        <v>0</v>
      </c>
      <c r="I49" s="131">
        <v>168098.84153926544</v>
      </c>
      <c r="J49" s="122"/>
      <c r="AS49" s="130"/>
      <c r="BT49" s="135"/>
    </row>
    <row r="50" spans="1:72">
      <c r="A50" s="64" t="s">
        <v>404</v>
      </c>
      <c r="B50" s="143">
        <v>55.21649506587466</v>
      </c>
      <c r="C50" s="130">
        <v>286.11123883083894</v>
      </c>
      <c r="D50" s="130">
        <v>4015.0759202453987</v>
      </c>
      <c r="E50" s="131">
        <v>4356.4036541421119</v>
      </c>
      <c r="F50" s="146">
        <v>12835.377580790861</v>
      </c>
      <c r="G50" s="147">
        <v>66508.129067599264</v>
      </c>
      <c r="H50" s="147">
        <v>933326.45236551983</v>
      </c>
      <c r="I50" s="131">
        <v>1012669.9590139099</v>
      </c>
      <c r="AS50" s="33"/>
      <c r="BT50" s="135"/>
    </row>
    <row r="51" spans="1:72">
      <c r="A51" s="64" t="s">
        <v>526</v>
      </c>
      <c r="B51" s="218">
        <v>6.3123858114492865E-2</v>
      </c>
      <c r="C51" s="219">
        <v>0.17694999910241269</v>
      </c>
      <c r="D51" s="130">
        <v>0</v>
      </c>
      <c r="E51" s="131">
        <v>0.24007385721690555</v>
      </c>
      <c r="F51" s="146">
        <v>14.673487556375571</v>
      </c>
      <c r="G51" s="147">
        <v>41.132999272960888</v>
      </c>
      <c r="H51" s="147">
        <v>0</v>
      </c>
      <c r="I51" s="131">
        <v>55.806486829336457</v>
      </c>
      <c r="AS51" s="33"/>
      <c r="BT51" s="135"/>
    </row>
    <row r="52" spans="1:72">
      <c r="A52" s="64" t="s">
        <v>436</v>
      </c>
      <c r="B52" s="143">
        <v>0.33920265286435336</v>
      </c>
      <c r="C52" s="130">
        <v>63.355103219794088</v>
      </c>
      <c r="D52" s="130">
        <v>329.98144229947997</v>
      </c>
      <c r="E52" s="131">
        <v>393.67574817213841</v>
      </c>
      <c r="F52" s="146">
        <v>78.849519889404789</v>
      </c>
      <c r="G52" s="147">
        <v>14727.241751326012</v>
      </c>
      <c r="H52" s="147">
        <v>76705.998841737368</v>
      </c>
      <c r="I52" s="131">
        <v>91512.090112952777</v>
      </c>
      <c r="AS52" s="130"/>
      <c r="BT52" s="135"/>
    </row>
    <row r="53" spans="1:72">
      <c r="A53" s="64" t="s">
        <v>447</v>
      </c>
      <c r="B53" s="83">
        <v>0.51922904804329706</v>
      </c>
      <c r="C53" s="33">
        <v>0.25057955876199062</v>
      </c>
      <c r="D53" s="33">
        <v>8.6409950208849416E-3</v>
      </c>
      <c r="E53" s="29">
        <v>0.77844960182617251</v>
      </c>
      <c r="F53" s="148">
        <v>120.69764432891657</v>
      </c>
      <c r="G53" s="149">
        <v>58.24859486102865</v>
      </c>
      <c r="H53" s="149">
        <v>2.0086467573588855</v>
      </c>
      <c r="I53" s="29">
        <v>180.95488594730406</v>
      </c>
      <c r="AS53" s="33"/>
      <c r="BT53" s="135"/>
    </row>
    <row r="54" spans="1:72">
      <c r="A54" s="64" t="s">
        <v>456</v>
      </c>
      <c r="B54" s="83">
        <v>3.7514106670657722E-4</v>
      </c>
      <c r="C54" s="33">
        <v>1.1834725094814352E-2</v>
      </c>
      <c r="D54" s="33">
        <v>7.6166044833770605E-3</v>
      </c>
      <c r="E54" s="29">
        <v>1.9826470644897988E-2</v>
      </c>
      <c r="F54" s="148">
        <v>8.7203601595774283E-2</v>
      </c>
      <c r="G54" s="149">
        <v>2.7510468561175214</v>
      </c>
      <c r="H54" s="149">
        <v>1.7705215499653968</v>
      </c>
      <c r="I54" s="29">
        <v>4.6087720076786924</v>
      </c>
      <c r="AS54" s="33"/>
      <c r="BT54" s="135"/>
    </row>
    <row r="55" spans="1:72">
      <c r="A55" s="64" t="s">
        <v>465</v>
      </c>
      <c r="B55" s="143">
        <v>16.015486476840511</v>
      </c>
      <c r="C55" s="130">
        <v>74.008692132779615</v>
      </c>
      <c r="D55" s="130">
        <v>332.25907233820146</v>
      </c>
      <c r="E55" s="131">
        <v>422.28325094782156</v>
      </c>
      <c r="F55" s="146">
        <v>3722.8878041797825</v>
      </c>
      <c r="G55" s="147">
        <v>17203.727014028012</v>
      </c>
      <c r="H55" s="147">
        <v>77235.446455198966</v>
      </c>
      <c r="I55" s="131">
        <v>98162.061273406754</v>
      </c>
      <c r="J55" s="121"/>
      <c r="AS55" s="33"/>
      <c r="BT55" s="135"/>
    </row>
    <row r="56" spans="1:72">
      <c r="A56" s="64" t="s">
        <v>474</v>
      </c>
      <c r="B56" s="83">
        <v>1.392210104527276E-2</v>
      </c>
      <c r="C56" s="33">
        <v>0.11421718000427608</v>
      </c>
      <c r="D56" s="33">
        <v>0.23889051384286944</v>
      </c>
      <c r="E56" s="29">
        <v>0.36702979489241827</v>
      </c>
      <c r="F56" s="148">
        <v>3.2362688617017596</v>
      </c>
      <c r="G56" s="149">
        <v>26.550410883904171</v>
      </c>
      <c r="H56" s="149">
        <v>55.531412161968312</v>
      </c>
      <c r="I56" s="29">
        <v>85.318091907574228</v>
      </c>
      <c r="AS56" s="33"/>
      <c r="BT56" s="135"/>
    </row>
    <row r="57" spans="1:72">
      <c r="A57" s="64" t="s">
        <v>483</v>
      </c>
      <c r="B57" s="83">
        <v>3.0953885548322305E-2</v>
      </c>
      <c r="C57" s="33">
        <v>4.8557793886082237E-2</v>
      </c>
      <c r="D57" s="33">
        <v>2.7034852254628263</v>
      </c>
      <c r="E57" s="29">
        <v>2.7829969048972307</v>
      </c>
      <c r="F57" s="148">
        <v>7.195400724571666</v>
      </c>
      <c r="G57" s="149">
        <v>11.2875259154809</v>
      </c>
      <c r="H57" s="149">
        <v>628.43999083075835</v>
      </c>
      <c r="I57" s="29">
        <v>646.92291747081094</v>
      </c>
      <c r="AS57" s="33"/>
      <c r="BT57" s="135"/>
    </row>
    <row r="58" spans="1:72">
      <c r="A58" s="64" t="s">
        <v>488</v>
      </c>
      <c r="B58" s="83">
        <v>7.650915416242654E-2</v>
      </c>
      <c r="C58" s="33">
        <v>0.10344877217419095</v>
      </c>
      <c r="D58" s="33">
        <v>0.12003872770223388</v>
      </c>
      <c r="E58" s="29">
        <v>0.2999966540388514</v>
      </c>
      <c r="F58" s="148">
        <v>17.784973147790389</v>
      </c>
      <c r="G58" s="149">
        <v>24.047235333225125</v>
      </c>
      <c r="H58" s="149">
        <v>27.903661623900021</v>
      </c>
      <c r="I58" s="29">
        <v>69.735870104915534</v>
      </c>
      <c r="AS58" s="33"/>
      <c r="BT58" s="135"/>
    </row>
    <row r="59" spans="1:72">
      <c r="A59" s="64" t="s">
        <v>493</v>
      </c>
      <c r="B59" s="83">
        <v>4.3276668011880091E-3</v>
      </c>
      <c r="C59" s="33">
        <v>1.0211320815668437E-2</v>
      </c>
      <c r="D59" s="33">
        <v>2.3406192480517039E-2</v>
      </c>
      <c r="E59" s="29">
        <v>3.7945180097373486E-2</v>
      </c>
      <c r="F59" s="148">
        <v>1.0059899196939652</v>
      </c>
      <c r="G59" s="149">
        <v>2.3736776141138347</v>
      </c>
      <c r="H59" s="149">
        <v>5.4408980116844923</v>
      </c>
      <c r="I59" s="29">
        <v>8.8205655454922915</v>
      </c>
      <c r="AS59" s="33"/>
    </row>
    <row r="60" spans="1:72">
      <c r="A60" s="64" t="s">
        <v>498</v>
      </c>
      <c r="B60" s="83">
        <v>3.6680114348275924E-3</v>
      </c>
      <c r="C60" s="33">
        <v>6.054650837052253E-3</v>
      </c>
      <c r="D60" s="33">
        <v>9.38242342820007E-3</v>
      </c>
      <c r="E60" s="29">
        <v>1.9105085700079915E-2</v>
      </c>
      <c r="F60" s="148">
        <v>0.85264940631422925</v>
      </c>
      <c r="G60" s="149">
        <v>1.4074368451076564</v>
      </c>
      <c r="H60" s="149">
        <v>2.1809958632856676</v>
      </c>
      <c r="I60" s="29">
        <v>4.4410821147075525</v>
      </c>
      <c r="AS60" s="33"/>
    </row>
    <row r="61" spans="1:72">
      <c r="A61" s="64" t="s">
        <v>501</v>
      </c>
      <c r="B61" s="83">
        <v>3.3725671352195154E-2</v>
      </c>
      <c r="C61" s="33">
        <v>0.11843630944845111</v>
      </c>
      <c r="D61" s="33">
        <v>4.9851785822709284E-3</v>
      </c>
      <c r="E61" s="29">
        <v>0.15714715938291721</v>
      </c>
      <c r="F61" s="148">
        <v>7.8397175600270828</v>
      </c>
      <c r="G61" s="149">
        <v>27.531170698767674</v>
      </c>
      <c r="H61" s="149">
        <v>1.1588321449012904</v>
      </c>
      <c r="I61" s="29">
        <v>36.529720403696047</v>
      </c>
      <c r="AS61" s="33"/>
    </row>
    <row r="62" spans="1:72">
      <c r="A62" s="64" t="s">
        <v>527</v>
      </c>
      <c r="B62" s="83">
        <v>6.7003778343337878E-4</v>
      </c>
      <c r="C62" s="33">
        <v>7.0306854376394874E-4</v>
      </c>
      <c r="D62" s="33">
        <v>1.7385376043784653E-3</v>
      </c>
      <c r="E62" s="29">
        <v>3.1116439315757929E-3</v>
      </c>
      <c r="F62" s="148">
        <v>0.15575396325868479</v>
      </c>
      <c r="G62" s="149">
        <v>0.16343214493460748</v>
      </c>
      <c r="H62" s="149">
        <v>0.40413261587826443</v>
      </c>
      <c r="I62" s="29">
        <v>0.72331872407155673</v>
      </c>
      <c r="AS62" s="33"/>
    </row>
    <row r="63" spans="1:72">
      <c r="A63" s="64" t="s">
        <v>528</v>
      </c>
      <c r="B63" s="83">
        <v>1.3231671009721118E-3</v>
      </c>
      <c r="C63" s="33">
        <v>1.4905844512521427E-3</v>
      </c>
      <c r="D63" s="33">
        <v>3.2861410505826863E-3</v>
      </c>
      <c r="E63" s="29">
        <v>6.0998926028069406E-3</v>
      </c>
      <c r="F63" s="148">
        <v>0.30757746074240899</v>
      </c>
      <c r="G63" s="149">
        <v>0.34649454343402258</v>
      </c>
      <c r="H63" s="149">
        <v>0.76388153789270941</v>
      </c>
      <c r="I63" s="29">
        <v>1.4179535420691409</v>
      </c>
      <c r="AS63" s="33"/>
    </row>
    <row r="64" spans="1:72">
      <c r="A64" s="64" t="s">
        <v>510</v>
      </c>
      <c r="B64" s="83">
        <v>2.3681626175078747E-3</v>
      </c>
      <c r="C64" s="33">
        <v>6.6541461047531072E-2</v>
      </c>
      <c r="D64" s="33">
        <v>0.16483445455157991</v>
      </c>
      <c r="E64" s="29">
        <v>0.23374407821661886</v>
      </c>
      <c r="F64" s="148">
        <v>0.55049240869352678</v>
      </c>
      <c r="G64" s="149">
        <v>15.467928130961667</v>
      </c>
      <c r="H64" s="149">
        <v>38.316674391758134</v>
      </c>
      <c r="I64" s="29">
        <v>54.335094931413323</v>
      </c>
      <c r="AS64" s="33"/>
      <c r="AV64" s="142"/>
      <c r="AX64" s="135"/>
      <c r="AY64" s="135"/>
      <c r="AZ64" s="135"/>
      <c r="BA64" s="135"/>
    </row>
    <row r="65" spans="1:53">
      <c r="A65" s="64" t="s">
        <v>513</v>
      </c>
      <c r="B65" s="83">
        <v>1.2371274611322502E-3</v>
      </c>
      <c r="C65" s="33">
        <v>1.4992980584502691E-2</v>
      </c>
      <c r="D65" s="33">
        <v>1.86540480556935</v>
      </c>
      <c r="E65" s="29">
        <v>1.8816349136149848</v>
      </c>
      <c r="F65" s="148">
        <v>0.28757707384819625</v>
      </c>
      <c r="G65" s="149">
        <v>3.4852006929083794</v>
      </c>
      <c r="H65" s="149">
        <v>433.62359367322324</v>
      </c>
      <c r="I65" s="29">
        <v>437.39637143997982</v>
      </c>
      <c r="AS65" s="33"/>
      <c r="AX65" s="135"/>
      <c r="AY65" s="135"/>
      <c r="AZ65" s="135"/>
      <c r="BA65" s="135"/>
    </row>
    <row r="66" spans="1:53">
      <c r="A66" s="64" t="s">
        <v>514</v>
      </c>
      <c r="B66" s="83">
        <v>3.8050619306834255E-3</v>
      </c>
      <c r="C66" s="33">
        <v>3.0577427038249828E-2</v>
      </c>
      <c r="D66" s="33">
        <v>8.2826722114541368E-2</v>
      </c>
      <c r="E66" s="29">
        <v>0.11720921108347462</v>
      </c>
      <c r="F66" s="148">
        <v>0.88450754689062017</v>
      </c>
      <c r="G66" s="149">
        <v>7.1078908760288071</v>
      </c>
      <c r="H66" s="149">
        <v>19.253526520491011</v>
      </c>
      <c r="I66" s="29">
        <v>27.24592494341044</v>
      </c>
      <c r="AS66" s="33"/>
      <c r="AX66" s="135"/>
      <c r="AY66" s="135"/>
      <c r="AZ66" s="135"/>
      <c r="BA66" s="135"/>
    </row>
    <row r="67" spans="1:53">
      <c r="A67" s="64" t="s">
        <v>515</v>
      </c>
      <c r="B67" s="83">
        <v>2.992292424926324E-4</v>
      </c>
      <c r="C67" s="33">
        <v>2.7160927363369348E-3</v>
      </c>
      <c r="D67" s="33">
        <v>1.6150272811556756E-2</v>
      </c>
      <c r="E67" s="29">
        <v>1.9165594790386323E-2</v>
      </c>
      <c r="F67" s="148">
        <v>6.9557481075625871E-2</v>
      </c>
      <c r="G67" s="149">
        <v>0.63137067598616436</v>
      </c>
      <c r="H67" s="149">
        <v>3.7542196280622995</v>
      </c>
      <c r="I67" s="29">
        <v>4.4551477851240895</v>
      </c>
      <c r="AS67" s="33"/>
      <c r="AX67" s="135"/>
      <c r="AY67" s="135"/>
      <c r="AZ67" s="135"/>
      <c r="BA67" s="135"/>
    </row>
    <row r="68" spans="1:53">
      <c r="A68" s="64" t="s">
        <v>516</v>
      </c>
      <c r="B68" s="83">
        <v>2.3429084241221592E-4</v>
      </c>
      <c r="C68" s="33">
        <v>2.1130975524606059E-3</v>
      </c>
      <c r="D68" s="33">
        <v>6.4738721654580477E-3</v>
      </c>
      <c r="E68" s="29">
        <v>8.8212605603308694E-3</v>
      </c>
      <c r="F68" s="148">
        <v>5.4462193272040944E-2</v>
      </c>
      <c r="G68" s="149">
        <v>0.49120113325771936</v>
      </c>
      <c r="H68" s="149">
        <v>1.5048871456671105</v>
      </c>
      <c r="I68" s="29">
        <v>2.0505504721968708</v>
      </c>
      <c r="AS68" s="33"/>
      <c r="AX68" s="135"/>
      <c r="AY68" s="135"/>
      <c r="AZ68" s="135"/>
      <c r="BA68" s="135"/>
    </row>
    <row r="69" spans="1:53">
      <c r="A69" s="64" t="s">
        <v>517</v>
      </c>
      <c r="B69" s="83">
        <v>4.7686152646138798E-3</v>
      </c>
      <c r="C69" s="33">
        <v>6.0763819548083825E-2</v>
      </c>
      <c r="D69" s="33">
        <v>3.4397732217669405E-3</v>
      </c>
      <c r="E69" s="33">
        <v>6.8972208034464647E-2</v>
      </c>
      <c r="F69" s="148">
        <v>1.1084908121354065</v>
      </c>
      <c r="G69" s="149">
        <v>14.124883627985163</v>
      </c>
      <c r="H69" s="149">
        <v>0.79959417998189031</v>
      </c>
      <c r="I69" s="29">
        <v>16.032968620102459</v>
      </c>
      <c r="AX69" s="135"/>
      <c r="AY69" s="135"/>
      <c r="AZ69" s="135"/>
      <c r="BA69" s="135"/>
    </row>
    <row r="70" spans="1:53">
      <c r="A70" s="64" t="s">
        <v>518</v>
      </c>
      <c r="B70" s="83">
        <v>3.0132580663228111E-5</v>
      </c>
      <c r="C70" s="33">
        <v>2.1240266384459175E-4</v>
      </c>
      <c r="D70" s="33">
        <v>1.1995909470211409E-3</v>
      </c>
      <c r="E70" s="33">
        <v>1.4421261915289608E-3</v>
      </c>
      <c r="F70" s="148">
        <v>7.0044838926257872E-3</v>
      </c>
      <c r="G70" s="149">
        <v>4.9374165932818154E-2</v>
      </c>
      <c r="H70" s="149">
        <v>0.27885150495600242</v>
      </c>
      <c r="I70" s="29">
        <v>0.33523015478144635</v>
      </c>
      <c r="AX70" s="135"/>
      <c r="AY70" s="135"/>
      <c r="AZ70" s="135"/>
      <c r="BA70" s="135"/>
    </row>
    <row r="71" spans="1:53">
      <c r="A71" s="132" t="s">
        <v>519</v>
      </c>
      <c r="B71" s="150">
        <v>7.1067283421633346E-5</v>
      </c>
      <c r="C71" s="133">
        <v>5.4363216841990893E-4</v>
      </c>
      <c r="D71" s="133">
        <v>2.2674373249020534E-3</v>
      </c>
      <c r="E71" s="133">
        <v>2.8821367767435956E-3</v>
      </c>
      <c r="F71" s="151">
        <v>1.6519980402042805E-2</v>
      </c>
      <c r="G71" s="152">
        <v>0.12637028370614653</v>
      </c>
      <c r="H71" s="152">
        <v>0.52707826114596945</v>
      </c>
      <c r="I71" s="134">
        <v>0.66996852525415884</v>
      </c>
      <c r="AX71" s="135"/>
      <c r="AY71" s="135"/>
      <c r="AZ71" s="135"/>
      <c r="BA71" s="135"/>
    </row>
    <row r="72" spans="1:53">
      <c r="AX72" s="135"/>
      <c r="AY72" s="135"/>
      <c r="AZ72" s="135"/>
      <c r="BA72" s="135"/>
    </row>
    <row r="73" spans="1:53">
      <c r="A73" s="35" t="s">
        <v>529</v>
      </c>
      <c r="U73" s="35"/>
      <c r="Y73" s="33"/>
      <c r="AY73" s="135"/>
      <c r="AZ73" s="135"/>
      <c r="BA73" s="135"/>
    </row>
    <row r="74" spans="1:53">
      <c r="A74" s="56"/>
      <c r="B74" s="136" t="s">
        <v>521</v>
      </c>
      <c r="C74" s="137"/>
      <c r="D74" s="137"/>
      <c r="E74" s="138"/>
      <c r="F74" s="45" t="s">
        <v>522</v>
      </c>
      <c r="G74" s="46"/>
      <c r="H74" s="47"/>
      <c r="I74" s="47"/>
      <c r="V74" s="220"/>
      <c r="W74" s="221"/>
      <c r="X74" s="221"/>
      <c r="Y74" s="221"/>
      <c r="Z74" s="221"/>
      <c r="AA74" s="221"/>
      <c r="AB74" s="221"/>
      <c r="AC74" s="221"/>
      <c r="AY74" s="135"/>
      <c r="AZ74" s="135"/>
      <c r="BA74" s="135"/>
    </row>
    <row r="75" spans="1:53" ht="29.1">
      <c r="A75" s="132" t="s">
        <v>523</v>
      </c>
      <c r="B75" s="140" t="s">
        <v>524</v>
      </c>
      <c r="C75" s="141" t="s">
        <v>153</v>
      </c>
      <c r="D75" s="141" t="s">
        <v>216</v>
      </c>
      <c r="E75" s="16" t="s">
        <v>525</v>
      </c>
      <c r="F75" s="51" t="s">
        <v>524</v>
      </c>
      <c r="G75" s="51" t="s">
        <v>153</v>
      </c>
      <c r="H75" s="141" t="s">
        <v>216</v>
      </c>
      <c r="I75" s="16" t="s">
        <v>525</v>
      </c>
      <c r="V75" s="53"/>
      <c r="W75" s="53"/>
      <c r="X75" s="53"/>
      <c r="Y75" s="53"/>
      <c r="Z75" s="53"/>
      <c r="AA75" s="53"/>
      <c r="AB75" s="53"/>
      <c r="AC75" s="53"/>
      <c r="AX75" s="135"/>
      <c r="AY75" s="135"/>
      <c r="AZ75" s="135"/>
      <c r="BA75" s="135"/>
    </row>
    <row r="76" spans="1:53">
      <c r="A76" s="64" t="s">
        <v>335</v>
      </c>
      <c r="B76" s="143">
        <v>147.97023151826966</v>
      </c>
      <c r="C76" s="130">
        <v>939.80435475344507</v>
      </c>
      <c r="D76" s="130">
        <v>4301.8987730061353</v>
      </c>
      <c r="E76" s="131">
        <v>5389.6733592778501</v>
      </c>
      <c r="F76" s="144">
        <v>34396.493112939788</v>
      </c>
      <c r="G76" s="145">
        <v>218462.68458258416</v>
      </c>
      <c r="H76" s="145">
        <v>1000000</v>
      </c>
      <c r="I76" s="127">
        <v>1252859.1776955242</v>
      </c>
      <c r="V76" s="130"/>
      <c r="W76" s="130"/>
      <c r="X76" s="130"/>
      <c r="Y76" s="130"/>
      <c r="Z76" s="147"/>
      <c r="AA76" s="147"/>
      <c r="AB76" s="147"/>
      <c r="AC76" s="130"/>
      <c r="AX76" s="135"/>
      <c r="AY76" s="135"/>
      <c r="AZ76" s="135"/>
      <c r="BA76" s="135"/>
    </row>
    <row r="77" spans="1:53">
      <c r="A77" s="64" t="s">
        <v>353</v>
      </c>
      <c r="B77" s="143">
        <v>142.51621856576207</v>
      </c>
      <c r="C77" s="130">
        <v>889.87148132729567</v>
      </c>
      <c r="D77" s="130">
        <v>4015.0759202453987</v>
      </c>
      <c r="E77" s="131">
        <v>5047.4636201384565</v>
      </c>
      <c r="F77" s="146">
        <v>33128.677843382357</v>
      </c>
      <c r="G77" s="147">
        <v>206855.51387473955</v>
      </c>
      <c r="H77" s="147">
        <v>933326.45236551983</v>
      </c>
      <c r="I77" s="131">
        <v>1173310.6440836417</v>
      </c>
      <c r="V77" s="130"/>
      <c r="W77" s="130"/>
      <c r="X77" s="130"/>
      <c r="Y77" s="130"/>
      <c r="Z77" s="147"/>
      <c r="AA77" s="147"/>
      <c r="AB77" s="147"/>
      <c r="AC77" s="130"/>
      <c r="AX77" s="135"/>
      <c r="AY77" s="135"/>
      <c r="AZ77" s="135"/>
      <c r="BA77" s="135"/>
    </row>
    <row r="78" spans="1:53">
      <c r="A78" s="64" t="s">
        <v>370</v>
      </c>
      <c r="B78" s="143">
        <v>15.393071983828895</v>
      </c>
      <c r="C78" s="130">
        <v>57.994019010557736</v>
      </c>
      <c r="D78" s="130">
        <v>0</v>
      </c>
      <c r="E78" s="131">
        <v>73.387090994386625</v>
      </c>
      <c r="F78" s="146">
        <v>3578.204136373095</v>
      </c>
      <c r="G78" s="147">
        <v>13481.028278597067</v>
      </c>
      <c r="H78" s="147">
        <v>0</v>
      </c>
      <c r="I78" s="131">
        <v>17059.23241497016</v>
      </c>
      <c r="V78" s="130"/>
      <c r="W78" s="130"/>
      <c r="X78" s="130"/>
      <c r="Y78" s="130"/>
      <c r="Z78" s="147"/>
      <c r="AA78" s="147"/>
      <c r="AB78" s="147"/>
      <c r="AC78" s="130"/>
      <c r="AX78" s="135"/>
      <c r="AY78" s="135"/>
      <c r="AZ78" s="135"/>
      <c r="BA78" s="135"/>
    </row>
    <row r="79" spans="1:53">
      <c r="A79" s="64" t="s">
        <v>387</v>
      </c>
      <c r="B79" s="143">
        <v>79.483267393373382</v>
      </c>
      <c r="C79" s="130">
        <v>616.12275699103952</v>
      </c>
      <c r="D79" s="130">
        <v>0</v>
      </c>
      <c r="E79" s="131">
        <v>695.60602438441288</v>
      </c>
      <c r="F79" s="146">
        <v>18476.322105048293</v>
      </c>
      <c r="G79" s="147">
        <v>143221.11920836705</v>
      </c>
      <c r="H79" s="147">
        <v>0</v>
      </c>
      <c r="I79" s="131">
        <v>161697.4413134153</v>
      </c>
      <c r="V79" s="130"/>
      <c r="W79" s="130"/>
      <c r="X79" s="130"/>
      <c r="Y79" s="130"/>
      <c r="Z79" s="147"/>
      <c r="AA79" s="147"/>
      <c r="AB79" s="147"/>
      <c r="AC79" s="130"/>
      <c r="AX79" s="135"/>
      <c r="AY79" s="135"/>
      <c r="AZ79" s="135"/>
      <c r="BA79" s="135"/>
    </row>
    <row r="80" spans="1:53">
      <c r="A80" s="64" t="s">
        <v>404</v>
      </c>
      <c r="B80" s="143">
        <v>47.639879188559796</v>
      </c>
      <c r="C80" s="130">
        <v>215.75470532569844</v>
      </c>
      <c r="D80" s="130">
        <v>4015.0759202453987</v>
      </c>
      <c r="E80" s="131">
        <v>4278.4705047596572</v>
      </c>
      <c r="F80" s="146">
        <v>11074.151601960963</v>
      </c>
      <c r="G80" s="147">
        <v>50153.366387775473</v>
      </c>
      <c r="H80" s="147">
        <v>933326.45236551983</v>
      </c>
      <c r="I80" s="131">
        <v>994553.97035525634</v>
      </c>
      <c r="V80" s="130"/>
      <c r="W80" s="130"/>
      <c r="X80" s="130"/>
      <c r="Y80" s="130"/>
      <c r="Z80" s="147"/>
      <c r="AA80" s="147"/>
      <c r="AB80" s="147"/>
      <c r="AC80" s="130"/>
      <c r="AX80" s="135"/>
      <c r="AY80" s="135"/>
      <c r="AZ80" s="135"/>
      <c r="BA80" s="135"/>
    </row>
    <row r="81" spans="1:53">
      <c r="A81" s="64" t="s">
        <v>526</v>
      </c>
      <c r="B81" s="218">
        <v>6.2716518837948126E-2</v>
      </c>
      <c r="C81" s="219">
        <v>0.18867154479597759</v>
      </c>
      <c r="D81" s="130">
        <v>0</v>
      </c>
      <c r="E81" s="131">
        <v>0.25138806363392574</v>
      </c>
      <c r="F81" s="146">
        <v>14.578799304039013</v>
      </c>
      <c r="G81" s="147">
        <v>43.857736955566551</v>
      </c>
      <c r="H81" s="147">
        <v>0</v>
      </c>
      <c r="I81" s="131">
        <v>58.436536259605575</v>
      </c>
      <c r="V81" s="219"/>
      <c r="W81" s="219"/>
      <c r="X81" s="130"/>
      <c r="Y81" s="130"/>
      <c r="Z81" s="147"/>
      <c r="AA81" s="147"/>
      <c r="AB81" s="147"/>
      <c r="AC81" s="130"/>
      <c r="AX81" s="135"/>
      <c r="AY81" s="135"/>
      <c r="AZ81" s="135"/>
      <c r="BA81" s="135"/>
    </row>
    <row r="82" spans="1:53">
      <c r="A82" s="64" t="s">
        <v>436</v>
      </c>
      <c r="B82" s="143">
        <v>-11.002445929181391</v>
      </c>
      <c r="C82" s="130">
        <v>65.591893069918399</v>
      </c>
      <c r="D82" s="130">
        <v>329.98144229947997</v>
      </c>
      <c r="E82" s="131">
        <v>384.570889440217</v>
      </c>
      <c r="F82" s="146">
        <v>-2557.5789923789775</v>
      </c>
      <c r="G82" s="147">
        <v>15247.195838614136</v>
      </c>
      <c r="H82" s="147">
        <v>76705.998841737368</v>
      </c>
      <c r="I82" s="131">
        <v>89395.615687972531</v>
      </c>
      <c r="V82" s="130"/>
      <c r="W82" s="130"/>
      <c r="X82" s="130"/>
      <c r="Y82" s="130"/>
      <c r="Z82" s="147"/>
      <c r="AA82" s="147"/>
      <c r="AB82" s="147"/>
      <c r="AC82" s="130"/>
      <c r="AX82" s="135"/>
      <c r="AY82" s="135"/>
      <c r="AZ82" s="135"/>
      <c r="BA82" s="135"/>
    </row>
    <row r="83" spans="1:53">
      <c r="A83" s="64" t="s">
        <v>447</v>
      </c>
      <c r="B83" s="83">
        <v>0.49693188789904369</v>
      </c>
      <c r="C83" s="33">
        <v>0.34728558081522543</v>
      </c>
      <c r="D83" s="33">
        <v>8.6409950208849416E-3</v>
      </c>
      <c r="E83" s="29">
        <v>0.85285846373515406</v>
      </c>
      <c r="F83" s="148">
        <v>115.51454697568147</v>
      </c>
      <c r="G83" s="149">
        <v>80.728440890891733</v>
      </c>
      <c r="H83" s="149">
        <v>2.0086467573588855</v>
      </c>
      <c r="I83" s="29">
        <v>198.25163462393209</v>
      </c>
      <c r="V83" s="33"/>
      <c r="W83" s="33"/>
      <c r="X83" s="33"/>
      <c r="Y83" s="33"/>
      <c r="Z83" s="149"/>
      <c r="AA83" s="149"/>
      <c r="AB83" s="149"/>
      <c r="AC83" s="33"/>
      <c r="AX83" s="135"/>
      <c r="AY83" s="135"/>
      <c r="AZ83" s="135"/>
      <c r="BA83" s="135"/>
    </row>
    <row r="84" spans="1:53">
      <c r="A84" s="64" t="s">
        <v>456</v>
      </c>
      <c r="B84" s="83">
        <v>1.8093823771559895E-4</v>
      </c>
      <c r="C84" s="33">
        <v>1.1971246989265605E-2</v>
      </c>
      <c r="D84" s="33">
        <v>7.6166044833770605E-3</v>
      </c>
      <c r="E84" s="29">
        <v>1.9768789710358264E-2</v>
      </c>
      <c r="F84" s="148">
        <v>4.2060087245883906E-2</v>
      </c>
      <c r="G84" s="149">
        <v>2.7827821203938243</v>
      </c>
      <c r="H84" s="149">
        <v>1.7705215499653968</v>
      </c>
      <c r="I84" s="29">
        <v>4.5953637576051047</v>
      </c>
      <c r="V84" s="33"/>
      <c r="W84" s="33"/>
      <c r="X84" s="33"/>
      <c r="Y84" s="33"/>
      <c r="Z84" s="149"/>
      <c r="AA84" s="149"/>
      <c r="AB84" s="149"/>
      <c r="AC84" s="33"/>
    </row>
    <row r="85" spans="1:53">
      <c r="A85" s="64" t="s">
        <v>465</v>
      </c>
      <c r="B85" s="143">
        <v>3.9534593407845531</v>
      </c>
      <c r="C85" s="130">
        <v>79.182840946530547</v>
      </c>
      <c r="D85" s="130">
        <v>332.25907233820146</v>
      </c>
      <c r="E85" s="131">
        <v>415.39537262551659</v>
      </c>
      <c r="F85" s="146">
        <v>919.00334001162582</v>
      </c>
      <c r="G85" s="147">
        <v>18406.486327245253</v>
      </c>
      <c r="H85" s="147">
        <v>77235.446455198966</v>
      </c>
      <c r="I85" s="131">
        <v>96560.936122455838</v>
      </c>
      <c r="V85" s="130"/>
      <c r="W85" s="130"/>
      <c r="X85" s="130"/>
      <c r="Y85" s="130"/>
      <c r="Z85" s="147"/>
      <c r="AA85" s="147"/>
      <c r="AB85" s="147"/>
      <c r="AC85" s="130"/>
    </row>
    <row r="86" spans="1:53">
      <c r="A86" s="64" t="s">
        <v>474</v>
      </c>
      <c r="B86" s="83">
        <v>1.3579749080722899E-2</v>
      </c>
      <c r="C86" s="33">
        <v>0.11724225791377396</v>
      </c>
      <c r="D86" s="33">
        <v>0.23889051384286944</v>
      </c>
      <c r="E86" s="29">
        <v>0.36971252083736628</v>
      </c>
      <c r="F86" s="148">
        <v>3.1566872670119737</v>
      </c>
      <c r="G86" s="149">
        <v>27.253606860638875</v>
      </c>
      <c r="H86" s="149">
        <v>55.531412161968312</v>
      </c>
      <c r="I86" s="29">
        <v>85.941706289619162</v>
      </c>
      <c r="V86" s="33"/>
      <c r="W86" s="33"/>
      <c r="X86" s="33"/>
      <c r="Y86" s="33"/>
      <c r="Z86" s="149"/>
      <c r="AA86" s="149"/>
      <c r="AB86" s="149"/>
      <c r="AC86" s="33"/>
    </row>
    <row r="87" spans="1:53">
      <c r="A87" s="64" t="s">
        <v>483</v>
      </c>
      <c r="B87" s="83">
        <v>2.7262051052514918E-2</v>
      </c>
      <c r="C87" s="33">
        <v>5.3647091225399381E-2</v>
      </c>
      <c r="D87" s="33">
        <v>2.7034852254628263</v>
      </c>
      <c r="E87" s="29">
        <v>2.7843943677407408</v>
      </c>
      <c r="F87" s="148">
        <v>6.3372135168732475</v>
      </c>
      <c r="G87" s="149">
        <v>12.470561037379126</v>
      </c>
      <c r="H87" s="149">
        <v>628.43999083075835</v>
      </c>
      <c r="I87" s="29">
        <v>647.24776538501078</v>
      </c>
      <c r="V87" s="33"/>
      <c r="W87" s="33"/>
      <c r="X87" s="33"/>
      <c r="Y87" s="33"/>
      <c r="Z87" s="149"/>
      <c r="AA87" s="149"/>
      <c r="AB87" s="149"/>
      <c r="AC87" s="33"/>
    </row>
    <row r="88" spans="1:53">
      <c r="A88" s="64" t="s">
        <v>488</v>
      </c>
      <c r="B88" s="83">
        <v>9.8683291949633087E-2</v>
      </c>
      <c r="C88" s="33">
        <v>0.1182358533187354</v>
      </c>
      <c r="D88" s="33">
        <v>0.12003872770223388</v>
      </c>
      <c r="E88" s="29">
        <v>0.33695787297060237</v>
      </c>
      <c r="F88" s="148">
        <v>22.93947327837143</v>
      </c>
      <c r="G88" s="149">
        <v>27.484573570315106</v>
      </c>
      <c r="H88" s="149">
        <v>27.903661623900021</v>
      </c>
      <c r="I88" s="29">
        <v>78.327708472586565</v>
      </c>
      <c r="V88" s="33"/>
      <c r="W88" s="33"/>
      <c r="X88" s="33"/>
      <c r="Y88" s="33"/>
      <c r="Z88" s="149"/>
      <c r="AA88" s="149"/>
      <c r="AB88" s="149"/>
      <c r="AC88" s="33"/>
    </row>
    <row r="89" spans="1:53">
      <c r="A89" s="64" t="s">
        <v>493</v>
      </c>
      <c r="B89" s="83">
        <v>6.7784914973545848E-3</v>
      </c>
      <c r="C89" s="33">
        <v>1.1406092295225868E-2</v>
      </c>
      <c r="D89" s="33">
        <v>2.3406192480517039E-2</v>
      </c>
      <c r="E89" s="29">
        <v>4.1590776273097492E-2</v>
      </c>
      <c r="F89" s="148">
        <v>1.5756975826322908</v>
      </c>
      <c r="G89" s="149">
        <v>2.6514088073846924</v>
      </c>
      <c r="H89" s="149">
        <v>5.4408980116844923</v>
      </c>
      <c r="I89" s="29">
        <v>9.6680044017014772</v>
      </c>
      <c r="V89" s="33"/>
      <c r="W89" s="33"/>
      <c r="X89" s="33"/>
      <c r="Y89" s="33"/>
      <c r="Z89" s="149"/>
      <c r="AA89" s="149"/>
      <c r="AB89" s="149"/>
      <c r="AC89" s="33"/>
    </row>
    <row r="90" spans="1:53">
      <c r="A90" s="64" t="s">
        <v>498</v>
      </c>
      <c r="B90" s="83">
        <v>6.0713232580617629E-3</v>
      </c>
      <c r="C90" s="33">
        <v>7.0435085297371105E-3</v>
      </c>
      <c r="D90" s="33">
        <v>9.38242342820007E-3</v>
      </c>
      <c r="E90" s="29">
        <v>2.2497255215998942E-2</v>
      </c>
      <c r="F90" s="148">
        <v>1.4113124409524791</v>
      </c>
      <c r="G90" s="149">
        <v>1.6373022475410686</v>
      </c>
      <c r="H90" s="149">
        <v>2.1809958632856676</v>
      </c>
      <c r="I90" s="29">
        <v>5.2296105517792153</v>
      </c>
      <c r="V90" s="33"/>
      <c r="W90" s="33"/>
      <c r="X90" s="33"/>
      <c r="Y90" s="33"/>
      <c r="Z90" s="149"/>
      <c r="AA90" s="149"/>
      <c r="AB90" s="149"/>
      <c r="AC90" s="33"/>
    </row>
    <row r="91" spans="1:53">
      <c r="A91" s="64" t="s">
        <v>501</v>
      </c>
      <c r="B91" s="83">
        <v>5.1444400720960841E-2</v>
      </c>
      <c r="C91" s="33">
        <v>0.12661963896743544</v>
      </c>
      <c r="D91" s="33">
        <v>4.9851785822709284E-3</v>
      </c>
      <c r="E91" s="29">
        <v>0.18304921827066722</v>
      </c>
      <c r="F91" s="148">
        <v>11.95853353030245</v>
      </c>
      <c r="G91" s="149">
        <v>29.433430596265421</v>
      </c>
      <c r="H91" s="149">
        <v>1.1588321449012904</v>
      </c>
      <c r="I91" s="29">
        <v>42.550796271469167</v>
      </c>
      <c r="V91" s="33"/>
      <c r="W91" s="33"/>
      <c r="X91" s="33"/>
      <c r="Y91" s="33"/>
      <c r="Z91" s="149"/>
      <c r="AA91" s="149"/>
      <c r="AB91" s="149"/>
      <c r="AC91" s="33"/>
    </row>
    <row r="92" spans="1:53">
      <c r="A92" s="64" t="s">
        <v>527</v>
      </c>
      <c r="B92" s="83">
        <v>1.0686527774710741E-3</v>
      </c>
      <c r="C92" s="33">
        <v>9.1834023951924658E-4</v>
      </c>
      <c r="D92" s="33">
        <v>1.7385376043784653E-3</v>
      </c>
      <c r="E92" s="29">
        <v>3.7255306213687862E-3</v>
      </c>
      <c r="F92" s="148">
        <v>0.24841420820423152</v>
      </c>
      <c r="G92" s="149">
        <v>0.21347323309458471</v>
      </c>
      <c r="H92" s="149">
        <v>0.40413261587826443</v>
      </c>
      <c r="I92" s="29">
        <v>0.86602005717708064</v>
      </c>
      <c r="V92" s="33"/>
      <c r="W92" s="33"/>
      <c r="X92" s="33"/>
      <c r="Y92" s="33"/>
      <c r="Z92" s="149"/>
      <c r="AA92" s="149"/>
      <c r="AB92" s="149"/>
      <c r="AC92" s="33"/>
    </row>
    <row r="93" spans="1:53">
      <c r="A93" s="64" t="s">
        <v>528</v>
      </c>
      <c r="B93" s="83">
        <v>2.2926907227211316E-3</v>
      </c>
      <c r="C93" s="33">
        <v>1.9488270157230437E-3</v>
      </c>
      <c r="D93" s="33">
        <v>3.2861410505826863E-3</v>
      </c>
      <c r="E93" s="29">
        <v>7.5276587890268625E-3</v>
      </c>
      <c r="F93" s="148">
        <v>0.53294855218525206</v>
      </c>
      <c r="G93" s="149">
        <v>0.45301554465941507</v>
      </c>
      <c r="H93" s="149">
        <v>0.76388153789270941</v>
      </c>
      <c r="I93" s="29">
        <v>1.7498456347373768</v>
      </c>
      <c r="V93" s="33"/>
      <c r="W93" s="33"/>
      <c r="X93" s="33"/>
      <c r="Y93" s="33"/>
      <c r="Z93" s="149"/>
      <c r="AA93" s="149"/>
      <c r="AB93" s="149"/>
      <c r="AC93" s="33"/>
    </row>
    <row r="94" spans="1:53">
      <c r="A94" s="64" t="s">
        <v>510</v>
      </c>
      <c r="B94" s="83">
        <v>2.7426591160876414E-3</v>
      </c>
      <c r="C94" s="33">
        <v>6.9732533980916084E-2</v>
      </c>
      <c r="D94" s="33">
        <v>0.19593799945392151</v>
      </c>
      <c r="E94" s="29">
        <v>0.26841319255092522</v>
      </c>
      <c r="F94" s="148">
        <v>0.63754617688762849</v>
      </c>
      <c r="G94" s="149">
        <v>16.209710562805157</v>
      </c>
      <c r="H94" s="149">
        <v>45.546864255246405</v>
      </c>
      <c r="I94" s="29">
        <v>62.394120994939179</v>
      </c>
      <c r="V94" s="33"/>
      <c r="W94" s="33"/>
      <c r="X94" s="33"/>
      <c r="Y94" s="33"/>
      <c r="Z94" s="149"/>
      <c r="AA94" s="149"/>
      <c r="AB94" s="149"/>
      <c r="AC94" s="33"/>
    </row>
    <row r="95" spans="1:53">
      <c r="A95" s="64" t="s">
        <v>513</v>
      </c>
      <c r="B95" s="83">
        <v>1.1239906955964043E-3</v>
      </c>
      <c r="C95" s="33">
        <v>1.9175679238495683E-2</v>
      </c>
      <c r="D95" s="33">
        <v>2.2173985819246105</v>
      </c>
      <c r="E95" s="29">
        <v>2.2376982518587027</v>
      </c>
      <c r="F95" s="148">
        <v>0.26127781124216642</v>
      </c>
      <c r="G95" s="149">
        <v>4.4574919704807137</v>
      </c>
      <c r="H95" s="149">
        <v>515.44648047938813</v>
      </c>
      <c r="I95" s="29">
        <v>520.16525026111105</v>
      </c>
      <c r="V95" s="33"/>
      <c r="W95" s="33"/>
      <c r="X95" s="33"/>
      <c r="Y95" s="33"/>
      <c r="Z95" s="149"/>
      <c r="AA95" s="149"/>
      <c r="AB95" s="149"/>
      <c r="AC95" s="33"/>
    </row>
    <row r="96" spans="1:53">
      <c r="A96" s="64" t="s">
        <v>514</v>
      </c>
      <c r="B96" s="83">
        <v>5.8739349990908386E-3</v>
      </c>
      <c r="C96" s="33">
        <v>3.8361189641205169E-2</v>
      </c>
      <c r="D96" s="33">
        <v>9.8455764461372233E-2</v>
      </c>
      <c r="E96" s="29">
        <v>0.14269088910166824</v>
      </c>
      <c r="F96" s="148">
        <v>1.3654284559062686</v>
      </c>
      <c r="G96" s="149">
        <v>8.9172692490852477</v>
      </c>
      <c r="H96" s="149">
        <v>22.886583263922798</v>
      </c>
      <c r="I96" s="29">
        <v>33.169280968914315</v>
      </c>
      <c r="V96" s="33"/>
      <c r="W96" s="33"/>
      <c r="X96" s="33"/>
      <c r="Y96" s="33"/>
      <c r="Z96" s="149"/>
      <c r="AA96" s="149"/>
      <c r="AB96" s="149"/>
      <c r="AC96" s="33"/>
    </row>
    <row r="97" spans="1:53">
      <c r="A97" s="64" t="s">
        <v>515</v>
      </c>
      <c r="B97" s="83">
        <v>4.869878187614133E-4</v>
      </c>
      <c r="C97" s="33">
        <v>3.5173358030954967E-3</v>
      </c>
      <c r="D97" s="33">
        <v>1.9197759072520075E-2</v>
      </c>
      <c r="E97" s="29">
        <v>2.3202082694376985E-2</v>
      </c>
      <c r="F97" s="148">
        <v>0.1132029934821339</v>
      </c>
      <c r="G97" s="149">
        <v>0.81762402806089463</v>
      </c>
      <c r="H97" s="149">
        <v>4.4626245491836212</v>
      </c>
      <c r="I97" s="29">
        <v>5.3934515707266488</v>
      </c>
      <c r="V97" s="33"/>
      <c r="W97" s="33"/>
      <c r="X97" s="33"/>
      <c r="Y97" s="33"/>
      <c r="Z97" s="149"/>
      <c r="AA97" s="149"/>
      <c r="AB97" s="149"/>
      <c r="AC97" s="33"/>
    </row>
    <row r="98" spans="1:53">
      <c r="A98" s="64" t="s">
        <v>516</v>
      </c>
      <c r="B98" s="83">
        <v>4.2937286733921555E-4</v>
      </c>
      <c r="C98" s="33">
        <v>2.7272011664403136E-3</v>
      </c>
      <c r="D98" s="33">
        <v>7.6954636958096977E-3</v>
      </c>
      <c r="E98" s="29">
        <v>1.0852037729589228E-2</v>
      </c>
      <c r="F98" s="148">
        <v>9.9810081546659213E-2</v>
      </c>
      <c r="G98" s="149">
        <v>0.63395289158200374</v>
      </c>
      <c r="H98" s="149">
        <v>1.7888528070669045</v>
      </c>
      <c r="I98" s="29">
        <v>2.5226157801955682</v>
      </c>
      <c r="V98" s="33"/>
      <c r="W98" s="33"/>
      <c r="X98" s="33"/>
      <c r="Y98" s="33"/>
      <c r="Z98" s="149"/>
      <c r="AA98" s="149"/>
      <c r="AB98" s="149"/>
      <c r="AC98" s="33"/>
    </row>
    <row r="99" spans="1:53">
      <c r="A99" s="64" t="s">
        <v>517</v>
      </c>
      <c r="B99" s="83">
        <v>4.9563812439291539E-3</v>
      </c>
      <c r="C99" s="33">
        <v>7.4312747352019398E-2</v>
      </c>
      <c r="D99" s="33">
        <v>4.0888434731786152E-3</v>
      </c>
      <c r="E99" s="33">
        <v>8.3357972069127165E-2</v>
      </c>
      <c r="F99" s="148">
        <v>1.1521380454207368</v>
      </c>
      <c r="G99" s="149">
        <v>17.274406319907477</v>
      </c>
      <c r="H99" s="149">
        <v>0.9504741252480382</v>
      </c>
      <c r="I99" s="29">
        <v>19.377018490576248</v>
      </c>
      <c r="V99" s="33"/>
      <c r="W99" s="33"/>
      <c r="X99" s="33"/>
      <c r="Y99" s="33"/>
      <c r="Z99" s="149"/>
      <c r="AA99" s="149"/>
      <c r="AB99" s="149"/>
      <c r="AC99" s="33"/>
      <c r="AX99" s="135"/>
      <c r="AY99" s="135"/>
      <c r="AZ99" s="135"/>
      <c r="BA99" s="135"/>
    </row>
    <row r="100" spans="1:53">
      <c r="A100" s="64" t="s">
        <v>518</v>
      </c>
      <c r="B100" s="83">
        <v>6.3902416951922464E-5</v>
      </c>
      <c r="C100" s="33">
        <v>2.8735036259697438E-4</v>
      </c>
      <c r="D100" s="33">
        <v>1.4259485431112173E-3</v>
      </c>
      <c r="E100" s="33">
        <v>1.7772013226601141E-3</v>
      </c>
      <c r="F100" s="148">
        <v>1.485446783473892E-2</v>
      </c>
      <c r="G100" s="149">
        <v>6.6796170193511098E-2</v>
      </c>
      <c r="H100" s="149">
        <v>0.33146957154335244</v>
      </c>
      <c r="I100" s="29">
        <v>0.41312020957160245</v>
      </c>
      <c r="V100" s="33"/>
      <c r="W100" s="33"/>
      <c r="X100" s="33"/>
      <c r="Y100" s="33"/>
      <c r="Z100" s="149"/>
      <c r="AA100" s="149"/>
      <c r="AB100" s="149"/>
      <c r="AC100" s="33"/>
      <c r="AX100" s="135"/>
      <c r="AY100" s="135"/>
      <c r="AZ100" s="135"/>
      <c r="BA100" s="135"/>
    </row>
    <row r="101" spans="1:53">
      <c r="A101" s="132" t="s">
        <v>519</v>
      </c>
      <c r="B101" s="150">
        <v>1.5717065966352448E-4</v>
      </c>
      <c r="C101" s="133">
        <v>7.3567306519960695E-4</v>
      </c>
      <c r="D101" s="133">
        <v>2.6952928896879194E-3</v>
      </c>
      <c r="E101" s="133">
        <v>3.5881366145510511E-3</v>
      </c>
      <c r="F101" s="151">
        <v>3.6535183173009619E-2</v>
      </c>
      <c r="G101" s="152">
        <v>0.17101124503808907</v>
      </c>
      <c r="H101" s="152">
        <v>0.62653563737960039</v>
      </c>
      <c r="I101" s="134">
        <v>0.83408206559069908</v>
      </c>
      <c r="V101" s="33"/>
      <c r="W101" s="33"/>
      <c r="X101" s="33"/>
      <c r="Y101" s="33"/>
      <c r="Z101" s="149"/>
      <c r="AA101" s="149"/>
      <c r="AB101" s="149"/>
      <c r="AC101" s="33"/>
      <c r="AX101" s="135"/>
      <c r="AY101" s="135"/>
      <c r="AZ101" s="135"/>
      <c r="BA101" s="135"/>
    </row>
    <row r="102" spans="1:53">
      <c r="AX102" s="135"/>
      <c r="AY102" s="135"/>
      <c r="AZ102" s="135"/>
      <c r="BA102" s="135"/>
    </row>
    <row r="103" spans="1:53" ht="13.5" customHeight="1">
      <c r="A103" s="35" t="s">
        <v>530</v>
      </c>
      <c r="AX103" s="135"/>
      <c r="AY103" s="135"/>
      <c r="AZ103" s="135"/>
      <c r="BA103" s="135"/>
    </row>
    <row r="104" spans="1:53">
      <c r="A104" s="56"/>
      <c r="B104" s="136" t="s">
        <v>521</v>
      </c>
      <c r="C104" s="137"/>
      <c r="D104" s="137"/>
      <c r="E104" s="138"/>
      <c r="F104" s="45" t="s">
        <v>522</v>
      </c>
      <c r="G104" s="46"/>
      <c r="H104" s="47"/>
      <c r="I104" s="47"/>
      <c r="AX104" s="135"/>
      <c r="AY104" s="135"/>
      <c r="AZ104" s="135"/>
      <c r="BA104" s="135"/>
    </row>
    <row r="105" spans="1:53" ht="29.1">
      <c r="A105" s="132" t="s">
        <v>523</v>
      </c>
      <c r="B105" s="140" t="s">
        <v>524</v>
      </c>
      <c r="C105" s="141" t="s">
        <v>153</v>
      </c>
      <c r="D105" s="141" t="s">
        <v>216</v>
      </c>
      <c r="E105" s="16" t="s">
        <v>525</v>
      </c>
      <c r="F105" s="51" t="s">
        <v>524</v>
      </c>
      <c r="G105" s="51" t="s">
        <v>153</v>
      </c>
      <c r="H105" s="141" t="s">
        <v>216</v>
      </c>
      <c r="I105" s="16" t="s">
        <v>525</v>
      </c>
      <c r="AX105" s="135"/>
      <c r="AY105" s="135"/>
      <c r="AZ105" s="135"/>
      <c r="BA105" s="135"/>
    </row>
    <row r="106" spans="1:53">
      <c r="A106" s="64" t="s">
        <v>335</v>
      </c>
      <c r="B106" s="143">
        <v>290.55142030663404</v>
      </c>
      <c r="C106" s="130">
        <v>924.02018116851207</v>
      </c>
      <c r="D106" s="130">
        <v>4301.8987730061353</v>
      </c>
      <c r="E106" s="131">
        <v>5516.4703744812814</v>
      </c>
      <c r="F106" s="144">
        <v>67540.273641445747</v>
      </c>
      <c r="G106" s="145">
        <v>214793.56673072377</v>
      </c>
      <c r="H106" s="145">
        <v>1000000</v>
      </c>
      <c r="I106" s="127">
        <v>1282333.8403721696</v>
      </c>
      <c r="L106" s="153"/>
      <c r="M106" s="153"/>
      <c r="AX106" s="135"/>
      <c r="AY106" s="135"/>
      <c r="AZ106" s="135"/>
      <c r="BA106" s="135"/>
    </row>
    <row r="107" spans="1:53">
      <c r="A107" s="64" t="s">
        <v>353</v>
      </c>
      <c r="B107" s="143">
        <v>277.38080015418296</v>
      </c>
      <c r="C107" s="130">
        <v>875.86066227806816</v>
      </c>
      <c r="D107" s="130">
        <v>4015.0759202453992</v>
      </c>
      <c r="E107" s="131">
        <v>5168.3173826776501</v>
      </c>
      <c r="F107" s="146">
        <v>64478.6906411448</v>
      </c>
      <c r="G107" s="147">
        <v>203598.62202569292</v>
      </c>
      <c r="H107" s="147">
        <v>933326.45236551994</v>
      </c>
      <c r="I107" s="131">
        <v>1201403.7650323575</v>
      </c>
      <c r="L107" s="153"/>
      <c r="M107" s="153"/>
      <c r="AX107" s="135"/>
      <c r="AY107" s="135"/>
      <c r="AZ107" s="135"/>
      <c r="BA107" s="135"/>
    </row>
    <row r="108" spans="1:53">
      <c r="A108" s="64" t="s">
        <v>370</v>
      </c>
      <c r="B108" s="143">
        <v>36.01924310830654</v>
      </c>
      <c r="C108" s="130">
        <v>52.750285265712165</v>
      </c>
      <c r="D108" s="130">
        <v>0</v>
      </c>
      <c r="E108" s="131">
        <v>88.769528374018705</v>
      </c>
      <c r="F108" s="146">
        <v>8372.8709132633921</v>
      </c>
      <c r="G108" s="147">
        <v>12262.09356591872</v>
      </c>
      <c r="H108" s="147">
        <v>0</v>
      </c>
      <c r="I108" s="131">
        <v>20634.964479182112</v>
      </c>
      <c r="L108" s="153"/>
      <c r="M108" s="153"/>
      <c r="AX108" s="135"/>
      <c r="AY108" s="135"/>
      <c r="AZ108" s="135"/>
      <c r="BA108" s="135"/>
    </row>
    <row r="109" spans="1:53">
      <c r="A109" s="64" t="s">
        <v>387</v>
      </c>
      <c r="B109" s="143">
        <v>186.14506198000177</v>
      </c>
      <c r="C109" s="130">
        <v>536.99913818151708</v>
      </c>
      <c r="D109" s="130">
        <v>0</v>
      </c>
      <c r="E109" s="131">
        <v>723.14420016151882</v>
      </c>
      <c r="F109" s="146">
        <v>43270.442147090544</v>
      </c>
      <c r="G109" s="147">
        <v>124828.39939217492</v>
      </c>
      <c r="H109" s="147">
        <v>0</v>
      </c>
      <c r="I109" s="131">
        <v>168098.84153926547</v>
      </c>
      <c r="L109" s="153"/>
      <c r="M109" s="153"/>
      <c r="AX109" s="135"/>
      <c r="AY109" s="135"/>
      <c r="AZ109" s="135"/>
      <c r="BA109" s="135"/>
    </row>
    <row r="110" spans="1:53">
      <c r="A110" s="64" t="s">
        <v>404</v>
      </c>
      <c r="B110" s="143">
        <v>55.21649506587466</v>
      </c>
      <c r="C110" s="130">
        <v>286.11123883083894</v>
      </c>
      <c r="D110" s="130">
        <v>4015.0759202453992</v>
      </c>
      <c r="E110" s="131">
        <v>4356.4036541421128</v>
      </c>
      <c r="F110" s="146">
        <v>12835.377580790861</v>
      </c>
      <c r="G110" s="147">
        <v>66508.129067599264</v>
      </c>
      <c r="H110" s="147">
        <v>933326.45236551994</v>
      </c>
      <c r="I110" s="131">
        <v>1012669.9590139101</v>
      </c>
      <c r="L110" s="153"/>
      <c r="M110" s="153"/>
      <c r="AX110" s="135"/>
      <c r="AY110" s="135"/>
      <c r="AZ110" s="135"/>
      <c r="BA110" s="135"/>
    </row>
    <row r="111" spans="1:53">
      <c r="A111" s="64" t="s">
        <v>526</v>
      </c>
      <c r="B111" s="218">
        <v>6.3123858114492865E-2</v>
      </c>
      <c r="C111" s="219">
        <v>0.17694999910241269</v>
      </c>
      <c r="D111" s="130">
        <v>0</v>
      </c>
      <c r="E111" s="131">
        <v>0.24007385721690555</v>
      </c>
      <c r="F111" s="146">
        <v>14.673487556375571</v>
      </c>
      <c r="G111" s="147">
        <v>41.132999272960888</v>
      </c>
      <c r="H111" s="147">
        <v>0</v>
      </c>
      <c r="I111" s="131">
        <v>55.806486829336457</v>
      </c>
      <c r="AX111" s="135"/>
      <c r="AY111" s="135"/>
      <c r="AZ111" s="135"/>
      <c r="BA111" s="135"/>
    </row>
    <row r="112" spans="1:53">
      <c r="A112" s="64" t="s">
        <v>436</v>
      </c>
      <c r="B112" s="143">
        <v>0.33920265286434981</v>
      </c>
      <c r="C112" s="130">
        <v>63.355103219794088</v>
      </c>
      <c r="D112" s="130">
        <v>329.98144229947991</v>
      </c>
      <c r="E112" s="131">
        <v>393.67574817213836</v>
      </c>
      <c r="F112" s="146">
        <v>78.849519889403965</v>
      </c>
      <c r="G112" s="147">
        <v>14727.241751326012</v>
      </c>
      <c r="H112" s="147">
        <v>76705.998841737353</v>
      </c>
      <c r="I112" s="131">
        <v>91512.090112952763</v>
      </c>
      <c r="L112" s="153"/>
      <c r="M112" s="153"/>
      <c r="AX112" s="135"/>
      <c r="AY112" s="135"/>
      <c r="AZ112" s="135"/>
      <c r="BA112" s="135"/>
    </row>
    <row r="113" spans="1:53">
      <c r="A113" s="64" t="s">
        <v>447</v>
      </c>
      <c r="B113" s="83">
        <v>0.51922904804329706</v>
      </c>
      <c r="C113" s="33">
        <v>0.25057955876199062</v>
      </c>
      <c r="D113" s="33">
        <v>8.6409950208849416E-3</v>
      </c>
      <c r="E113" s="29">
        <v>0.77844960182617251</v>
      </c>
      <c r="F113" s="148">
        <v>120.69764432891657</v>
      </c>
      <c r="G113" s="149">
        <v>58.24859486102865</v>
      </c>
      <c r="H113" s="149">
        <v>2.0086467573588855</v>
      </c>
      <c r="I113" s="29">
        <v>180.95488594730406</v>
      </c>
      <c r="L113" s="153"/>
      <c r="M113" s="153"/>
      <c r="AX113" s="135"/>
      <c r="AY113" s="135"/>
      <c r="AZ113" s="135"/>
      <c r="BA113" s="135"/>
    </row>
    <row r="114" spans="1:53">
      <c r="A114" s="64" t="s">
        <v>456</v>
      </c>
      <c r="B114" s="83">
        <v>3.7514106670657728E-4</v>
      </c>
      <c r="C114" s="33">
        <v>1.183472509481435E-2</v>
      </c>
      <c r="D114" s="33">
        <v>7.6166044833770605E-3</v>
      </c>
      <c r="E114" s="29">
        <v>1.9826470644897988E-2</v>
      </c>
      <c r="F114" s="148">
        <v>8.7203601595774297E-2</v>
      </c>
      <c r="G114" s="149">
        <v>2.751046856117521</v>
      </c>
      <c r="H114" s="149">
        <v>1.7705215499653968</v>
      </c>
      <c r="I114" s="29">
        <v>4.6087720076786924</v>
      </c>
      <c r="L114" s="153"/>
      <c r="M114" s="153"/>
      <c r="AX114" s="135"/>
      <c r="AY114" s="135"/>
      <c r="AZ114" s="135"/>
      <c r="BA114" s="135"/>
    </row>
    <row r="115" spans="1:53">
      <c r="A115" s="64" t="s">
        <v>465</v>
      </c>
      <c r="B115" s="143">
        <v>16.015486476840508</v>
      </c>
      <c r="C115" s="130">
        <v>74.008692132779615</v>
      </c>
      <c r="D115" s="130">
        <v>332.25907233820141</v>
      </c>
      <c r="E115" s="131">
        <v>422.2832509478215</v>
      </c>
      <c r="F115" s="146">
        <v>3722.8878041797816</v>
      </c>
      <c r="G115" s="147">
        <v>17203.727014028012</v>
      </c>
      <c r="H115" s="147">
        <v>77235.446455198951</v>
      </c>
      <c r="I115" s="131">
        <v>98162.06127340674</v>
      </c>
      <c r="L115" s="153"/>
      <c r="M115" s="153"/>
      <c r="AX115" s="135"/>
      <c r="AY115" s="135"/>
      <c r="AZ115" s="135"/>
      <c r="BA115" s="135"/>
    </row>
    <row r="116" spans="1:53">
      <c r="A116" s="64" t="s">
        <v>474</v>
      </c>
      <c r="B116" s="83">
        <v>1.392210104527276E-2</v>
      </c>
      <c r="C116" s="33">
        <v>0.11421718000427609</v>
      </c>
      <c r="D116" s="33">
        <v>0.23889051384286944</v>
      </c>
      <c r="E116" s="29">
        <v>0.36702979489241827</v>
      </c>
      <c r="F116" s="148">
        <v>3.2362688617017596</v>
      </c>
      <c r="G116" s="149">
        <v>26.550410883904174</v>
      </c>
      <c r="H116" s="149">
        <v>55.531412161968312</v>
      </c>
      <c r="I116" s="29">
        <v>85.318091907574228</v>
      </c>
      <c r="L116" s="153"/>
      <c r="M116" s="153"/>
      <c r="AX116" s="135"/>
      <c r="AY116" s="135"/>
      <c r="AZ116" s="135"/>
      <c r="BA116" s="135"/>
    </row>
    <row r="117" spans="1:53">
      <c r="A117" s="64" t="s">
        <v>483</v>
      </c>
      <c r="B117" s="83">
        <v>3.0953885548322305E-2</v>
      </c>
      <c r="C117" s="33">
        <v>4.8557793886082244E-2</v>
      </c>
      <c r="D117" s="33">
        <v>2.7034852254628263</v>
      </c>
      <c r="E117" s="29">
        <v>2.7829969048972307</v>
      </c>
      <c r="F117" s="148">
        <v>7.195400724571666</v>
      </c>
      <c r="G117" s="149">
        <v>11.287525915480902</v>
      </c>
      <c r="H117" s="149">
        <v>628.43999083075835</v>
      </c>
      <c r="I117" s="29">
        <v>646.92291747081094</v>
      </c>
      <c r="L117" s="153"/>
      <c r="M117" s="153"/>
      <c r="AX117" s="135"/>
      <c r="AY117" s="135"/>
      <c r="AZ117" s="135"/>
      <c r="BA117" s="135"/>
    </row>
    <row r="118" spans="1:53">
      <c r="A118" s="64" t="s">
        <v>488</v>
      </c>
      <c r="B118" s="83">
        <v>7.650915416242654E-2</v>
      </c>
      <c r="C118" s="33">
        <v>0.10344877217419095</v>
      </c>
      <c r="D118" s="33">
        <v>0.12003872770223388</v>
      </c>
      <c r="E118" s="29">
        <v>0.2999966540388514</v>
      </c>
      <c r="F118" s="148">
        <v>17.784973147790389</v>
      </c>
      <c r="G118" s="149">
        <v>24.047235333225125</v>
      </c>
      <c r="H118" s="149">
        <v>27.903661623900021</v>
      </c>
      <c r="I118" s="29">
        <v>69.735870104915534</v>
      </c>
      <c r="L118" s="153"/>
      <c r="M118" s="153"/>
      <c r="AX118" s="135"/>
      <c r="AY118" s="135"/>
      <c r="AZ118" s="135"/>
      <c r="BA118" s="135"/>
    </row>
    <row r="119" spans="1:53">
      <c r="A119" s="64" t="s">
        <v>493</v>
      </c>
      <c r="B119" s="83">
        <v>4.3276668011880091E-3</v>
      </c>
      <c r="C119" s="33">
        <v>1.0211320815668437E-2</v>
      </c>
      <c r="D119" s="33">
        <v>2.3406192480517039E-2</v>
      </c>
      <c r="E119" s="29">
        <v>3.7945180097373486E-2</v>
      </c>
      <c r="F119" s="148">
        <v>1.0059899196939652</v>
      </c>
      <c r="G119" s="149">
        <v>2.3736776141138347</v>
      </c>
      <c r="H119" s="149">
        <v>5.4408980116844923</v>
      </c>
      <c r="I119" s="29">
        <v>8.8205655454922915</v>
      </c>
      <c r="L119" s="153"/>
      <c r="M119" s="153"/>
      <c r="AX119" s="135"/>
      <c r="AY119" s="135"/>
      <c r="AZ119" s="135"/>
      <c r="BA119" s="135"/>
    </row>
    <row r="120" spans="1:53">
      <c r="A120" s="64" t="s">
        <v>498</v>
      </c>
      <c r="B120" s="83">
        <v>3.6680114348275929E-3</v>
      </c>
      <c r="C120" s="33">
        <v>6.054650837052253E-3</v>
      </c>
      <c r="D120" s="33">
        <v>9.38242342820007E-3</v>
      </c>
      <c r="E120" s="29">
        <v>1.9105085700079915E-2</v>
      </c>
      <c r="F120" s="148">
        <v>0.85264940631422936</v>
      </c>
      <c r="G120" s="149">
        <v>1.4074368451076564</v>
      </c>
      <c r="H120" s="149">
        <v>2.1809958632856676</v>
      </c>
      <c r="I120" s="29">
        <v>4.4410821147075525</v>
      </c>
      <c r="L120" s="153"/>
      <c r="M120" s="153"/>
      <c r="AX120" s="135"/>
      <c r="AY120" s="135"/>
      <c r="AZ120" s="135"/>
      <c r="BA120" s="135"/>
    </row>
    <row r="121" spans="1:53">
      <c r="A121" s="64" t="s">
        <v>501</v>
      </c>
      <c r="B121" s="83">
        <v>3.3725671352195154E-2</v>
      </c>
      <c r="C121" s="33">
        <v>0.11843630944845111</v>
      </c>
      <c r="D121" s="33">
        <v>4.9851785822709284E-3</v>
      </c>
      <c r="E121" s="29">
        <v>0.15714715938291721</v>
      </c>
      <c r="F121" s="148">
        <v>7.8397175600270828</v>
      </c>
      <c r="G121" s="149">
        <v>27.531170698767674</v>
      </c>
      <c r="H121" s="149">
        <v>1.1588321449012904</v>
      </c>
      <c r="I121" s="29">
        <v>36.529720403696047</v>
      </c>
      <c r="L121" s="153"/>
      <c r="M121" s="153"/>
      <c r="AX121" s="135"/>
      <c r="AY121" s="135"/>
      <c r="AZ121" s="135"/>
      <c r="BA121" s="135"/>
    </row>
    <row r="122" spans="1:53">
      <c r="A122" s="64" t="s">
        <v>527</v>
      </c>
      <c r="B122" s="83">
        <v>6.7003778343337878E-4</v>
      </c>
      <c r="C122" s="33">
        <v>7.0306854376394863E-4</v>
      </c>
      <c r="D122" s="33">
        <v>1.7385376043784653E-3</v>
      </c>
      <c r="E122" s="29">
        <v>3.1116439315757929E-3</v>
      </c>
      <c r="F122" s="148">
        <v>0.15575396325868479</v>
      </c>
      <c r="G122" s="149">
        <v>0.16343214493460745</v>
      </c>
      <c r="H122" s="149">
        <v>0.40413261587826443</v>
      </c>
      <c r="I122" s="29">
        <v>0.72331872407155673</v>
      </c>
      <c r="L122" s="153"/>
      <c r="M122" s="153"/>
      <c r="AV122" s="142"/>
      <c r="AX122" s="135"/>
      <c r="AY122" s="135"/>
      <c r="AZ122" s="135"/>
      <c r="BA122" s="135"/>
    </row>
    <row r="123" spans="1:53">
      <c r="A123" s="64" t="s">
        <v>528</v>
      </c>
      <c r="B123" s="83">
        <v>1.3231671009721121E-3</v>
      </c>
      <c r="C123" s="33">
        <v>1.4905844512521427E-3</v>
      </c>
      <c r="D123" s="33">
        <v>3.2861410505826863E-3</v>
      </c>
      <c r="E123" s="29">
        <v>6.0998926028069406E-3</v>
      </c>
      <c r="F123" s="148">
        <v>0.30757746074240905</v>
      </c>
      <c r="G123" s="149">
        <v>0.34649454343402258</v>
      </c>
      <c r="H123" s="149">
        <v>0.76388153789270941</v>
      </c>
      <c r="I123" s="29">
        <v>1.4179535420691409</v>
      </c>
      <c r="L123" s="153"/>
      <c r="M123" s="153"/>
      <c r="AV123" s="142"/>
      <c r="AX123" s="135"/>
      <c r="AY123" s="135"/>
      <c r="AZ123" s="135"/>
      <c r="BA123" s="135"/>
    </row>
    <row r="124" spans="1:53">
      <c r="A124" s="64" t="s">
        <v>510</v>
      </c>
      <c r="B124" s="83">
        <v>2.3681626175078747E-3</v>
      </c>
      <c r="C124" s="33">
        <v>6.6541461047531072E-2</v>
      </c>
      <c r="D124" s="33">
        <v>0.16483445455157991</v>
      </c>
      <c r="E124" s="29">
        <v>0.23374407821661886</v>
      </c>
      <c r="F124" s="148">
        <v>0.55049240869352678</v>
      </c>
      <c r="G124" s="149">
        <v>15.467928130961667</v>
      </c>
      <c r="H124" s="149">
        <v>38.316674391758134</v>
      </c>
      <c r="I124" s="29">
        <v>54.335094931413323</v>
      </c>
      <c r="L124" s="153"/>
      <c r="M124" s="153"/>
    </row>
    <row r="125" spans="1:53">
      <c r="A125" s="64" t="s">
        <v>513</v>
      </c>
      <c r="B125" s="83">
        <v>1.2371274611322504E-3</v>
      </c>
      <c r="C125" s="33">
        <v>1.4992980584502692E-2</v>
      </c>
      <c r="D125" s="33">
        <v>1.86540480556935</v>
      </c>
      <c r="E125" s="29">
        <v>1.8816349136149848</v>
      </c>
      <c r="F125" s="148">
        <v>0.28757707384819631</v>
      </c>
      <c r="G125" s="149">
        <v>3.4852006929083799</v>
      </c>
      <c r="H125" s="149">
        <v>433.62359367322324</v>
      </c>
      <c r="I125" s="29">
        <v>437.39637143997982</v>
      </c>
      <c r="L125" s="153"/>
      <c r="M125" s="153"/>
    </row>
    <row r="126" spans="1:53">
      <c r="A126" s="64" t="s">
        <v>514</v>
      </c>
      <c r="B126" s="83">
        <v>3.8050619306834259E-3</v>
      </c>
      <c r="C126" s="33">
        <v>3.0577427038249831E-2</v>
      </c>
      <c r="D126" s="33">
        <v>8.2826722114541368E-2</v>
      </c>
      <c r="E126" s="29">
        <v>0.11720921108347462</v>
      </c>
      <c r="F126" s="148">
        <v>0.88450754689062028</v>
      </c>
      <c r="G126" s="149">
        <v>7.107890876028808</v>
      </c>
      <c r="H126" s="149">
        <v>19.253526520491011</v>
      </c>
      <c r="I126" s="29">
        <v>27.24592494341044</v>
      </c>
      <c r="L126" s="153"/>
      <c r="M126" s="153"/>
    </row>
    <row r="127" spans="1:53">
      <c r="A127" s="64" t="s">
        <v>515</v>
      </c>
      <c r="B127" s="83">
        <v>2.9922924249263245E-4</v>
      </c>
      <c r="C127" s="33">
        <v>2.7160927363369348E-3</v>
      </c>
      <c r="D127" s="33">
        <v>1.6150272811556756E-2</v>
      </c>
      <c r="E127" s="29">
        <v>1.9165594790386323E-2</v>
      </c>
      <c r="F127" s="148">
        <v>6.9557481075625885E-2</v>
      </c>
      <c r="G127" s="149">
        <v>0.63137067598616436</v>
      </c>
      <c r="H127" s="149">
        <v>3.7542196280622995</v>
      </c>
      <c r="I127" s="29">
        <v>4.4551477851240895</v>
      </c>
      <c r="L127" s="153"/>
      <c r="M127" s="153"/>
    </row>
    <row r="128" spans="1:53">
      <c r="A128" s="64" t="s">
        <v>516</v>
      </c>
      <c r="B128" s="83">
        <v>2.3429084241221592E-4</v>
      </c>
      <c r="C128" s="33">
        <v>2.1130975524606059E-3</v>
      </c>
      <c r="D128" s="33">
        <v>6.4738721654580477E-3</v>
      </c>
      <c r="E128" s="29">
        <v>8.8212605603308694E-3</v>
      </c>
      <c r="F128" s="148">
        <v>5.4462193272040944E-2</v>
      </c>
      <c r="G128" s="149">
        <v>0.49120113325771936</v>
      </c>
      <c r="H128" s="149">
        <v>1.5048871456671105</v>
      </c>
      <c r="I128" s="29">
        <v>2.0505504721968708</v>
      </c>
      <c r="L128" s="153"/>
      <c r="M128" s="153"/>
    </row>
    <row r="129" spans="1:53">
      <c r="A129" s="64" t="s">
        <v>517</v>
      </c>
      <c r="B129" s="83">
        <v>4.7686152646138789E-3</v>
      </c>
      <c r="C129" s="33">
        <v>6.0763819548083825E-2</v>
      </c>
      <c r="D129" s="33">
        <v>3.4397732217669405E-3</v>
      </c>
      <c r="E129" s="33">
        <v>6.8972208034464647E-2</v>
      </c>
      <c r="F129" s="148">
        <v>1.1084908121354062</v>
      </c>
      <c r="G129" s="149">
        <v>14.124883627985163</v>
      </c>
      <c r="H129" s="149">
        <v>0.79959417998189031</v>
      </c>
      <c r="I129" s="29">
        <v>16.032968620102459</v>
      </c>
      <c r="L129" s="153"/>
      <c r="M129" s="153"/>
    </row>
    <row r="130" spans="1:53">
      <c r="A130" s="64" t="s">
        <v>518</v>
      </c>
      <c r="B130" s="83">
        <v>3.0132580663228114E-5</v>
      </c>
      <c r="C130" s="33">
        <v>2.1240266384459173E-4</v>
      </c>
      <c r="D130" s="33">
        <v>1.1995909470211409E-3</v>
      </c>
      <c r="E130" s="33">
        <v>1.4421261915289608E-3</v>
      </c>
      <c r="F130" s="148">
        <v>7.0044838926257881E-3</v>
      </c>
      <c r="G130" s="149">
        <v>4.9374165932818147E-2</v>
      </c>
      <c r="H130" s="149">
        <v>0.27885150495600242</v>
      </c>
      <c r="I130" s="29">
        <v>0.33523015478144635</v>
      </c>
      <c r="L130" s="153"/>
      <c r="M130" s="153"/>
    </row>
    <row r="131" spans="1:53">
      <c r="A131" s="132" t="s">
        <v>519</v>
      </c>
      <c r="B131" s="150">
        <v>7.106728342163336E-5</v>
      </c>
      <c r="C131" s="133">
        <v>5.4363216841990883E-4</v>
      </c>
      <c r="D131" s="133">
        <v>2.2674373249020534E-3</v>
      </c>
      <c r="E131" s="133">
        <v>2.8821367767435956E-3</v>
      </c>
      <c r="F131" s="151">
        <v>1.6519980402042809E-2</v>
      </c>
      <c r="G131" s="152">
        <v>0.1263702837061465</v>
      </c>
      <c r="H131" s="152">
        <v>0.52707826114596945</v>
      </c>
      <c r="I131" s="134">
        <v>0.66996852525415884</v>
      </c>
      <c r="L131" s="153"/>
      <c r="M131" s="153"/>
    </row>
    <row r="133" spans="1:53" ht="15.75" customHeight="1">
      <c r="A133" s="35" t="s">
        <v>531</v>
      </c>
    </row>
    <row r="134" spans="1:53">
      <c r="A134" s="56"/>
      <c r="B134" s="136" t="s">
        <v>521</v>
      </c>
      <c r="C134" s="137"/>
      <c r="D134" s="137"/>
      <c r="E134" s="138"/>
      <c r="F134" s="45" t="s">
        <v>522</v>
      </c>
      <c r="G134" s="46"/>
      <c r="H134" s="47"/>
      <c r="I134" s="47"/>
    </row>
    <row r="135" spans="1:53" ht="29.1">
      <c r="A135" s="132" t="s">
        <v>523</v>
      </c>
      <c r="B135" s="140" t="s">
        <v>524</v>
      </c>
      <c r="C135" s="141" t="s">
        <v>153</v>
      </c>
      <c r="D135" s="141" t="s">
        <v>216</v>
      </c>
      <c r="E135" s="16" t="s">
        <v>525</v>
      </c>
      <c r="F135" s="51" t="s">
        <v>524</v>
      </c>
      <c r="G135" s="51" t="s">
        <v>153</v>
      </c>
      <c r="H135" s="141" t="s">
        <v>216</v>
      </c>
      <c r="I135" s="16" t="s">
        <v>525</v>
      </c>
    </row>
    <row r="136" spans="1:53">
      <c r="A136" s="64" t="s">
        <v>335</v>
      </c>
      <c r="B136" s="143">
        <v>550.58680994424435</v>
      </c>
      <c r="C136" s="130">
        <v>224.64273275919584</v>
      </c>
      <c r="D136" s="130">
        <v>4727.361289017731</v>
      </c>
      <c r="E136" s="131">
        <v>5502.5908317211715</v>
      </c>
      <c r="F136" s="144">
        <v>116468.10478042548</v>
      </c>
      <c r="G136" s="145">
        <v>47519.68783961358</v>
      </c>
      <c r="H136" s="145">
        <v>1000000</v>
      </c>
      <c r="I136" s="127">
        <v>1163987.7926200391</v>
      </c>
    </row>
    <row r="137" spans="1:53">
      <c r="A137" s="64" t="s">
        <v>353</v>
      </c>
      <c r="B137" s="143">
        <v>547.43109786767479</v>
      </c>
      <c r="C137" s="130">
        <v>187.23360683686948</v>
      </c>
      <c r="D137" s="130">
        <v>4727.361289017731</v>
      </c>
      <c r="E137" s="131">
        <v>5462.0259937222754</v>
      </c>
      <c r="F137" s="146">
        <v>115800.56280856463</v>
      </c>
      <c r="G137" s="147">
        <v>39606.367144359639</v>
      </c>
      <c r="H137" s="147">
        <v>1000000</v>
      </c>
      <c r="I137" s="131">
        <v>1155406.9299529244</v>
      </c>
    </row>
    <row r="138" spans="1:53">
      <c r="A138" s="64" t="s">
        <v>370</v>
      </c>
      <c r="B138" s="143">
        <v>8.9090726351276039</v>
      </c>
      <c r="C138" s="130">
        <v>105.68825456787033</v>
      </c>
      <c r="D138" s="130">
        <v>0</v>
      </c>
      <c r="E138" s="131">
        <v>114.59732720299793</v>
      </c>
      <c r="F138" s="146">
        <v>1884.5762129127993</v>
      </c>
      <c r="G138" s="147">
        <v>22356.711938517958</v>
      </c>
      <c r="H138" s="147">
        <v>0</v>
      </c>
      <c r="I138" s="131">
        <v>24241.288151430756</v>
      </c>
    </row>
    <row r="139" spans="1:53">
      <c r="A139" s="64" t="s">
        <v>387</v>
      </c>
      <c r="B139" s="143">
        <v>519.10877193637884</v>
      </c>
      <c r="C139" s="130">
        <v>77.460568177318208</v>
      </c>
      <c r="D139" s="130">
        <v>4727.361289017731</v>
      </c>
      <c r="E139" s="131">
        <v>5323.9306291314278</v>
      </c>
      <c r="F139" s="146">
        <v>109809.41379334289</v>
      </c>
      <c r="G139" s="147">
        <v>16385.582451095728</v>
      </c>
      <c r="H139" s="147">
        <v>1000000</v>
      </c>
      <c r="I139" s="131">
        <v>1126194.9962444387</v>
      </c>
      <c r="AY139" s="135"/>
      <c r="AZ139" s="135"/>
      <c r="BA139" s="135"/>
    </row>
    <row r="140" spans="1:53">
      <c r="A140" s="64" t="s">
        <v>404</v>
      </c>
      <c r="B140" s="143">
        <v>19.41325329616831</v>
      </c>
      <c r="C140" s="130">
        <v>4.0847840916809393</v>
      </c>
      <c r="D140" s="130">
        <v>0</v>
      </c>
      <c r="E140" s="131">
        <v>23.498037387849251</v>
      </c>
      <c r="F140" s="146">
        <v>4106.5728023089323</v>
      </c>
      <c r="G140" s="147">
        <v>864.07275474595508</v>
      </c>
      <c r="H140" s="147">
        <v>0</v>
      </c>
      <c r="I140" s="131">
        <v>4970.6455570548878</v>
      </c>
      <c r="AY140" s="135"/>
      <c r="AZ140" s="135"/>
      <c r="BA140" s="135"/>
    </row>
    <row r="141" spans="1:53">
      <c r="A141" s="64" t="s">
        <v>526</v>
      </c>
      <c r="B141" s="218">
        <v>2.0690934926733802E-2</v>
      </c>
      <c r="C141" s="219">
        <v>1.9306336799129076E-2</v>
      </c>
      <c r="D141" s="130">
        <v>0</v>
      </c>
      <c r="E141" s="131">
        <v>3.9997271725862878E-2</v>
      </c>
      <c r="F141" s="146">
        <v>4.3768465454082195</v>
      </c>
      <c r="G141" s="147">
        <v>4.0839562747150682</v>
      </c>
      <c r="H141" s="147">
        <v>0</v>
      </c>
      <c r="I141" s="131">
        <v>8.4608028201232877</v>
      </c>
      <c r="AY141" s="135"/>
      <c r="AZ141" s="135"/>
      <c r="BA141" s="135"/>
    </row>
    <row r="142" spans="1:53">
      <c r="A142" s="64" t="s">
        <v>436</v>
      </c>
      <c r="B142" s="143">
        <v>33.358040235644076</v>
      </c>
      <c r="C142" s="130">
        <v>15.54005886558723</v>
      </c>
      <c r="D142" s="130">
        <v>280.62758685402247</v>
      </c>
      <c r="E142" s="131">
        <v>329.52568595525378</v>
      </c>
      <c r="F142" s="146">
        <v>7056.3763157131862</v>
      </c>
      <c r="G142" s="147">
        <v>3287.2585604338701</v>
      </c>
      <c r="H142" s="147">
        <v>59362.41588007172</v>
      </c>
      <c r="I142" s="131">
        <v>69706.05075621877</v>
      </c>
      <c r="AY142" s="135"/>
      <c r="AZ142" s="135"/>
      <c r="BA142" s="135"/>
    </row>
    <row r="143" spans="1:53">
      <c r="A143" s="64" t="s">
        <v>447</v>
      </c>
      <c r="B143" s="83">
        <v>1.4992364340129243</v>
      </c>
      <c r="C143" s="33">
        <v>3.3613900593658416E-2</v>
      </c>
      <c r="D143" s="33">
        <v>8.6409950208849423E-2</v>
      </c>
      <c r="E143" s="29">
        <v>1.619260284815432</v>
      </c>
      <c r="F143" s="148">
        <v>317.14022736020701</v>
      </c>
      <c r="G143" s="149">
        <v>7.1104996082588059</v>
      </c>
      <c r="H143" s="149">
        <v>18.278685491965863</v>
      </c>
      <c r="I143" s="29">
        <v>342.52941246043167</v>
      </c>
      <c r="AY143" s="135"/>
      <c r="AZ143" s="135"/>
      <c r="BA143" s="135"/>
    </row>
    <row r="144" spans="1:53">
      <c r="A144" s="64" t="s">
        <v>456</v>
      </c>
      <c r="B144" s="83">
        <v>7.4067363959091533E-3</v>
      </c>
      <c r="C144" s="33">
        <v>2.394961333925452E-4</v>
      </c>
      <c r="D144" s="33">
        <v>7.6166044833770605E-3</v>
      </c>
      <c r="E144" s="29">
        <v>1.5262837012678759E-2</v>
      </c>
      <c r="F144" s="148">
        <v>1.566780269812666</v>
      </c>
      <c r="G144" s="149">
        <v>5.0661694495177587E-2</v>
      </c>
      <c r="H144" s="149">
        <v>1.6111746104685112</v>
      </c>
      <c r="I144" s="29">
        <v>3.2286165747763547</v>
      </c>
      <c r="AY144" s="135"/>
      <c r="AZ144" s="135"/>
      <c r="BA144" s="135"/>
    </row>
    <row r="145" spans="1:53">
      <c r="A145" s="64" t="s">
        <v>465</v>
      </c>
      <c r="B145" s="143">
        <v>80.297918400947736</v>
      </c>
      <c r="C145" s="130">
        <v>16.611942358746006</v>
      </c>
      <c r="D145" s="130">
        <v>285.23828554838286</v>
      </c>
      <c r="E145" s="131">
        <v>382.1481463080766</v>
      </c>
      <c r="F145" s="146">
        <v>16985.779908019755</v>
      </c>
      <c r="G145" s="147">
        <v>3513.9988977228563</v>
      </c>
      <c r="H145" s="147">
        <v>60337.737716604854</v>
      </c>
      <c r="I145" s="131">
        <v>80837.516522347461</v>
      </c>
      <c r="AY145" s="135"/>
      <c r="AZ145" s="135"/>
      <c r="BA145" s="135"/>
    </row>
    <row r="146" spans="1:53">
      <c r="A146" s="64" t="s">
        <v>474</v>
      </c>
      <c r="B146" s="83">
        <v>5.0853661098858763E-2</v>
      </c>
      <c r="C146" s="33">
        <v>1.6782778563807683E-3</v>
      </c>
      <c r="D146" s="33">
        <v>0.17329064105318109</v>
      </c>
      <c r="E146" s="29">
        <v>0.22582258000842062</v>
      </c>
      <c r="F146" s="148">
        <v>10.757303702807391</v>
      </c>
      <c r="G146" s="149">
        <v>0.35501366487042652</v>
      </c>
      <c r="H146" s="149">
        <v>36.656948868231744</v>
      </c>
      <c r="I146" s="29">
        <v>47.769266235909569</v>
      </c>
      <c r="AY146" s="135"/>
      <c r="AZ146" s="135"/>
      <c r="BA146" s="135"/>
    </row>
    <row r="147" spans="1:53">
      <c r="A147" s="64" t="s">
        <v>483</v>
      </c>
      <c r="B147" s="83">
        <v>0.16189887914764817</v>
      </c>
      <c r="C147" s="33">
        <v>4.7343415582207513E-3</v>
      </c>
      <c r="D147" s="33">
        <v>2.4331367029165438</v>
      </c>
      <c r="E147" s="29">
        <v>2.5997699236224125</v>
      </c>
      <c r="F147" s="148">
        <v>34.2471982253102</v>
      </c>
      <c r="G147" s="149">
        <v>1.0014765677459934</v>
      </c>
      <c r="H147" s="149">
        <v>514.69235249039116</v>
      </c>
      <c r="I147" s="29">
        <v>549.94102728344728</v>
      </c>
      <c r="AY147" s="135"/>
      <c r="AZ147" s="135"/>
      <c r="BA147" s="135"/>
    </row>
    <row r="148" spans="1:53">
      <c r="A148" s="64" t="s">
        <v>488</v>
      </c>
      <c r="B148" s="83">
        <v>0.2024668767761762</v>
      </c>
      <c r="C148" s="33">
        <v>1.0707322530058945E-2</v>
      </c>
      <c r="D148" s="33">
        <v>0.12003872770223388</v>
      </c>
      <c r="E148" s="29">
        <v>0.333212927008469</v>
      </c>
      <c r="F148" s="148">
        <v>42.828729263094999</v>
      </c>
      <c r="G148" s="149">
        <v>2.2649681028047159</v>
      </c>
      <c r="H148" s="149">
        <v>25.392332077749018</v>
      </c>
      <c r="I148" s="29">
        <v>70.486029443648732</v>
      </c>
      <c r="AY148" s="135"/>
      <c r="AZ148" s="135"/>
      <c r="BA148" s="135"/>
    </row>
    <row r="149" spans="1:53">
      <c r="A149" s="64" t="s">
        <v>493</v>
      </c>
      <c r="B149" s="83">
        <v>2.4100160562336064E-3</v>
      </c>
      <c r="C149" s="33">
        <v>2.0793317268019361E-3</v>
      </c>
      <c r="D149" s="33">
        <v>2.3406192480517039E-2</v>
      </c>
      <c r="E149" s="29">
        <v>2.7895540263552579E-2</v>
      </c>
      <c r="F149" s="148">
        <v>0.50980153808687823</v>
      </c>
      <c r="G149" s="149">
        <v>0.439850394263813</v>
      </c>
      <c r="H149" s="149">
        <v>4.9512171906328879</v>
      </c>
      <c r="I149" s="29">
        <v>5.900869122983579</v>
      </c>
      <c r="AY149" s="135"/>
      <c r="AZ149" s="135"/>
      <c r="BA149" s="135"/>
    </row>
    <row r="150" spans="1:53">
      <c r="A150" s="64" t="s">
        <v>498</v>
      </c>
      <c r="B150" s="83">
        <v>2.1440230023799028E-3</v>
      </c>
      <c r="C150" s="33">
        <v>8.8305492229058828E-4</v>
      </c>
      <c r="D150" s="33">
        <v>9.38242342820007E-3</v>
      </c>
      <c r="E150" s="29">
        <v>1.2409501352870561E-2</v>
      </c>
      <c r="F150" s="148">
        <v>0.4535348308073564</v>
      </c>
      <c r="G150" s="149">
        <v>0.18679658022796747</v>
      </c>
      <c r="H150" s="149">
        <v>1.9847062355899578</v>
      </c>
      <c r="I150" s="29">
        <v>2.6250376466252812</v>
      </c>
      <c r="AX150" s="135"/>
      <c r="AY150" s="135"/>
      <c r="AZ150" s="135"/>
      <c r="BA150" s="135"/>
    </row>
    <row r="151" spans="1:53">
      <c r="A151" s="64" t="s">
        <v>501</v>
      </c>
      <c r="B151" s="83">
        <v>5.5582618581753618E-2</v>
      </c>
      <c r="C151" s="33">
        <v>2.841676625529227E-2</v>
      </c>
      <c r="D151" s="33">
        <v>1.2696066941003876E-3</v>
      </c>
      <c r="E151" s="29">
        <v>8.5268991531146268E-2</v>
      </c>
      <c r="F151" s="148">
        <v>11.757641352878867</v>
      </c>
      <c r="G151" s="149">
        <v>6.011126401806453</v>
      </c>
      <c r="H151" s="149">
        <v>0.26856561546286878</v>
      </c>
      <c r="I151" s="29">
        <v>18.03733337014819</v>
      </c>
      <c r="AX151" s="135"/>
      <c r="AY151" s="135"/>
      <c r="AZ151" s="135"/>
      <c r="BA151" s="135"/>
    </row>
    <row r="152" spans="1:53">
      <c r="A152" s="64" t="s">
        <v>527</v>
      </c>
      <c r="B152" s="83">
        <v>7.3404958716013016E-4</v>
      </c>
      <c r="C152" s="33">
        <v>6.5459272392583463E-5</v>
      </c>
      <c r="D152" s="33">
        <v>1.7385376043784653E-3</v>
      </c>
      <c r="E152" s="29">
        <v>2.538046463931179E-3</v>
      </c>
      <c r="F152" s="148">
        <v>0.15527681137158311</v>
      </c>
      <c r="G152" s="149">
        <v>1.384689436465408E-2</v>
      </c>
      <c r="H152" s="149">
        <v>0.36776068044922061</v>
      </c>
      <c r="I152" s="29">
        <v>0.53688438618545775</v>
      </c>
      <c r="AX152" s="135"/>
      <c r="AY152" s="135"/>
      <c r="AZ152" s="135"/>
      <c r="BA152" s="135"/>
    </row>
    <row r="153" spans="1:53">
      <c r="A153" s="64" t="s">
        <v>528</v>
      </c>
      <c r="B153" s="83">
        <v>7.3320436100765779E-4</v>
      </c>
      <c r="C153" s="33">
        <v>1.49151322351679E-4</v>
      </c>
      <c r="D153" s="33">
        <v>3.2861410505826863E-3</v>
      </c>
      <c r="E153" s="29">
        <v>4.1684967339420233E-3</v>
      </c>
      <c r="F153" s="148">
        <v>0.1550980168812115</v>
      </c>
      <c r="G153" s="149">
        <v>3.1550650190028152E-2</v>
      </c>
      <c r="H153" s="149">
        <v>0.6951321994823656</v>
      </c>
      <c r="I153" s="29">
        <v>0.88178086655360532</v>
      </c>
      <c r="AX153" s="135"/>
      <c r="AY153" s="135"/>
      <c r="AZ153" s="135"/>
      <c r="BA153" s="135"/>
    </row>
    <row r="154" spans="1:53">
      <c r="A154" s="64" t="s">
        <v>510</v>
      </c>
      <c r="B154" s="83">
        <v>2.8368090643336326E-3</v>
      </c>
      <c r="C154" s="33">
        <v>1.2183084881549672E-4</v>
      </c>
      <c r="D154" s="33">
        <v>0.11957054232669495</v>
      </c>
      <c r="E154" s="29">
        <v>0.12252918223984408</v>
      </c>
      <c r="F154" s="148">
        <v>0.60008298306370311</v>
      </c>
      <c r="G154" s="149">
        <v>2.5771427518883627E-2</v>
      </c>
      <c r="H154" s="149">
        <v>25.29329471907991</v>
      </c>
      <c r="I154" s="29">
        <v>25.919149129662493</v>
      </c>
      <c r="AX154" s="135"/>
      <c r="AY154" s="135"/>
      <c r="AZ154" s="135"/>
      <c r="BA154" s="135"/>
    </row>
    <row r="155" spans="1:53">
      <c r="A155" s="64" t="s">
        <v>513</v>
      </c>
      <c r="B155" s="83">
        <v>1.3669191458989781E-2</v>
      </c>
      <c r="C155" s="33">
        <v>9.9246927560951497E-4</v>
      </c>
      <c r="D155" s="33">
        <v>1.6788643250124151</v>
      </c>
      <c r="E155" s="29">
        <v>1.6935259857470144</v>
      </c>
      <c r="F155" s="148">
        <v>2.8915055616216754</v>
      </c>
      <c r="G155" s="149">
        <v>0.20994149059754519</v>
      </c>
      <c r="H155" s="149">
        <v>355.13772321836984</v>
      </c>
      <c r="I155" s="29">
        <v>358.23917027058911</v>
      </c>
      <c r="AX155" s="135"/>
      <c r="AY155" s="135"/>
      <c r="AZ155" s="135"/>
      <c r="BA155" s="135"/>
    </row>
    <row r="156" spans="1:53">
      <c r="A156" s="64" t="s">
        <v>514</v>
      </c>
      <c r="B156" s="83">
        <v>1.6376500989409778E-2</v>
      </c>
      <c r="C156" s="33">
        <v>2.4504588242526006E-3</v>
      </c>
      <c r="D156" s="33">
        <v>8.2826722114541368E-2</v>
      </c>
      <c r="E156" s="29">
        <v>0.10165368192820375</v>
      </c>
      <c r="F156" s="148">
        <v>3.4641949257092959</v>
      </c>
      <c r="G156" s="149">
        <v>0.5183565787419997</v>
      </c>
      <c r="H156" s="149">
        <v>17.520709133646822</v>
      </c>
      <c r="I156" s="29">
        <v>21.503260638098119</v>
      </c>
      <c r="AX156" s="135"/>
      <c r="AY156" s="135"/>
      <c r="AZ156" s="135"/>
      <c r="BA156" s="135"/>
    </row>
    <row r="157" spans="1:53">
      <c r="A157" s="64" t="s">
        <v>515</v>
      </c>
      <c r="B157" s="83">
        <v>8.2737109321818583E-5</v>
      </c>
      <c r="C157" s="33">
        <v>3.9247233335104619E-4</v>
      </c>
      <c r="D157" s="33">
        <v>1.6150272811556756E-2</v>
      </c>
      <c r="E157" s="29">
        <v>1.662548225422962E-2</v>
      </c>
      <c r="F157" s="148">
        <v>1.7501752936469561E-2</v>
      </c>
      <c r="G157" s="149">
        <v>8.3021438251992707E-2</v>
      </c>
      <c r="H157" s="149">
        <v>3.4163398615366929</v>
      </c>
      <c r="I157" s="29">
        <v>3.5168630527251552</v>
      </c>
    </row>
    <row r="158" spans="1:53">
      <c r="A158" s="64" t="s">
        <v>516</v>
      </c>
      <c r="B158" s="83">
        <v>6.7467857474279172E-5</v>
      </c>
      <c r="C158" s="33">
        <v>2.4744276836764789E-4</v>
      </c>
      <c r="D158" s="33">
        <v>6.4738721654580477E-3</v>
      </c>
      <c r="E158" s="29">
        <v>6.7887827912999745E-3</v>
      </c>
      <c r="F158" s="148">
        <v>1.4271779402817318E-2</v>
      </c>
      <c r="G158" s="149">
        <v>5.2342681940237848E-2</v>
      </c>
      <c r="H158" s="149">
        <v>1.3694473025570706</v>
      </c>
      <c r="I158" s="29">
        <v>1.4360617639001256</v>
      </c>
    </row>
    <row r="159" spans="1:53">
      <c r="A159" s="64" t="s">
        <v>517</v>
      </c>
      <c r="B159" s="83">
        <v>1.4821251292176899E-3</v>
      </c>
      <c r="C159" s="33">
        <v>1.0031311987937172E-2</v>
      </c>
      <c r="D159" s="33">
        <v>8.7602861892926737E-4</v>
      </c>
      <c r="E159" s="33">
        <v>1.238946573608413E-2</v>
      </c>
      <c r="F159" s="148">
        <v>0.3135205960798591</v>
      </c>
      <c r="G159" s="149">
        <v>2.1219685517248705</v>
      </c>
      <c r="H159" s="149">
        <v>0.18531027466937944</v>
      </c>
      <c r="I159" s="29">
        <v>2.6207994224741094</v>
      </c>
    </row>
    <row r="160" spans="1:53">
      <c r="A160" s="64" t="s">
        <v>518</v>
      </c>
      <c r="B160" s="83">
        <v>1.3161678033120155E-5</v>
      </c>
      <c r="C160" s="33">
        <v>1.4968578198330797E-5</v>
      </c>
      <c r="D160" s="33">
        <v>1.1995909470211409E-3</v>
      </c>
      <c r="E160" s="33">
        <v>1.2277212032525918E-3</v>
      </c>
      <c r="F160" s="148">
        <v>2.7841489635447216E-3</v>
      </c>
      <c r="G160" s="149">
        <v>3.1663706840229736E-3</v>
      </c>
      <c r="H160" s="149">
        <v>0.25375486950996218</v>
      </c>
      <c r="I160" s="29">
        <v>0.25970538915752989</v>
      </c>
    </row>
    <row r="161" spans="1:53">
      <c r="A161" s="132" t="s">
        <v>519</v>
      </c>
      <c r="B161" s="150">
        <v>2.0568399864214751E-5</v>
      </c>
      <c r="C161" s="133">
        <v>3.7962381596045093E-5</v>
      </c>
      <c r="D161" s="133">
        <v>2.2674373249020534E-3</v>
      </c>
      <c r="E161" s="133">
        <v>2.3259681063623134E-3</v>
      </c>
      <c r="F161" s="151">
        <v>4.3509261523966437E-3</v>
      </c>
      <c r="G161" s="152">
        <v>8.0303533567947505E-3</v>
      </c>
      <c r="H161" s="152">
        <v>0.47964121764283224</v>
      </c>
      <c r="I161" s="134">
        <v>0.49202249715202367</v>
      </c>
    </row>
    <row r="163" spans="1:53">
      <c r="A163" s="35" t="s">
        <v>214</v>
      </c>
    </row>
    <row r="164" spans="1:53">
      <c r="A164" s="56"/>
      <c r="B164" s="136" t="s">
        <v>521</v>
      </c>
      <c r="C164" s="137"/>
      <c r="D164" s="137"/>
      <c r="E164" s="138"/>
      <c r="F164" s="45" t="s">
        <v>522</v>
      </c>
      <c r="G164" s="46"/>
      <c r="H164" s="47"/>
      <c r="I164" s="47"/>
    </row>
    <row r="165" spans="1:53" ht="29.1">
      <c r="A165" s="132" t="s">
        <v>523</v>
      </c>
      <c r="B165" s="140" t="s">
        <v>524</v>
      </c>
      <c r="C165" s="141" t="s">
        <v>153</v>
      </c>
      <c r="D165" s="141" t="s">
        <v>216</v>
      </c>
      <c r="E165" s="16" t="s">
        <v>525</v>
      </c>
      <c r="F165" s="51" t="s">
        <v>524</v>
      </c>
      <c r="G165" s="51" t="s">
        <v>153</v>
      </c>
      <c r="H165" s="141" t="s">
        <v>216</v>
      </c>
      <c r="I165" s="16" t="s">
        <v>525</v>
      </c>
    </row>
    <row r="166" spans="1:53">
      <c r="A166" s="64" t="s">
        <v>335</v>
      </c>
      <c r="B166" s="143">
        <v>527.40420742027629</v>
      </c>
      <c r="C166" s="130">
        <v>215.18409137986134</v>
      </c>
      <c r="D166" s="130">
        <v>4528.3144979011959</v>
      </c>
      <c r="E166" s="131">
        <v>5270.9027967013335</v>
      </c>
      <c r="F166" s="144">
        <v>116468.10478042548</v>
      </c>
      <c r="G166" s="145">
        <v>47519.687839613587</v>
      </c>
      <c r="H166" s="145">
        <v>1000000</v>
      </c>
      <c r="I166" s="127">
        <v>1163987.7926200391</v>
      </c>
    </row>
    <row r="167" spans="1:53">
      <c r="A167" s="64" t="s">
        <v>353</v>
      </c>
      <c r="B167" s="143">
        <v>524.38136743114126</v>
      </c>
      <c r="C167" s="130">
        <v>179.35008654900136</v>
      </c>
      <c r="D167" s="130">
        <v>4528.3144979011959</v>
      </c>
      <c r="E167" s="131">
        <v>5232.0459518813386</v>
      </c>
      <c r="F167" s="146">
        <v>115800.56280856463</v>
      </c>
      <c r="G167" s="147">
        <v>39606.367144359647</v>
      </c>
      <c r="H167" s="147">
        <v>1000000</v>
      </c>
      <c r="I167" s="131">
        <v>1155406.9299529244</v>
      </c>
    </row>
    <row r="168" spans="1:53">
      <c r="A168" s="64" t="s">
        <v>370</v>
      </c>
      <c r="B168" s="143">
        <v>8.5339537873327611</v>
      </c>
      <c r="C168" s="130">
        <v>101.23822279659161</v>
      </c>
      <c r="D168" s="130">
        <v>0</v>
      </c>
      <c r="E168" s="131">
        <v>109.77217658392438</v>
      </c>
      <c r="F168" s="146">
        <v>1884.5762129127997</v>
      </c>
      <c r="G168" s="147">
        <v>22356.711938517958</v>
      </c>
      <c r="H168" s="147">
        <v>0</v>
      </c>
      <c r="I168" s="131">
        <v>24241.288151430759</v>
      </c>
    </row>
    <row r="169" spans="1:53">
      <c r="A169" s="64" t="s">
        <v>387</v>
      </c>
      <c r="B169" s="143">
        <v>497.25156048642623</v>
      </c>
      <c r="C169" s="130">
        <v>74.199070569852211</v>
      </c>
      <c r="D169" s="130">
        <v>4528.3144979011959</v>
      </c>
      <c r="E169" s="131">
        <v>5099.7651289574742</v>
      </c>
      <c r="F169" s="146">
        <v>109809.4137933429</v>
      </c>
      <c r="G169" s="147">
        <v>16385.582451095732</v>
      </c>
      <c r="H169" s="147">
        <v>1000000</v>
      </c>
      <c r="I169" s="131">
        <v>1126194.9962444387</v>
      </c>
    </row>
    <row r="170" spans="1:53">
      <c r="A170" s="64" t="s">
        <v>404</v>
      </c>
      <c r="B170" s="143">
        <v>18.59585315738228</v>
      </c>
      <c r="C170" s="130">
        <v>3.9127931825575324</v>
      </c>
      <c r="D170" s="130">
        <v>0</v>
      </c>
      <c r="E170" s="131">
        <v>22.508646339939812</v>
      </c>
      <c r="F170" s="146">
        <v>4106.5728023089323</v>
      </c>
      <c r="G170" s="147">
        <v>864.07275474595508</v>
      </c>
      <c r="H170" s="147">
        <v>0</v>
      </c>
      <c r="I170" s="131">
        <v>4970.6455570548878</v>
      </c>
    </row>
    <row r="171" spans="1:53">
      <c r="A171" s="64" t="s">
        <v>526</v>
      </c>
      <c r="B171" s="218">
        <v>1.9819737666660807E-2</v>
      </c>
      <c r="C171" s="219">
        <v>1.8493438407586806E-2</v>
      </c>
      <c r="D171" s="130">
        <v>0</v>
      </c>
      <c r="E171" s="131">
        <v>3.8313176074247612E-2</v>
      </c>
      <c r="F171" s="146">
        <v>4.3768465454082204</v>
      </c>
      <c r="G171" s="147">
        <v>4.0839562747150691</v>
      </c>
      <c r="H171" s="147">
        <v>0</v>
      </c>
      <c r="I171" s="131">
        <v>8.4608028201232894</v>
      </c>
      <c r="AZ171" s="135"/>
      <c r="BA171" s="135"/>
    </row>
    <row r="172" spans="1:53">
      <c r="A172" s="64" t="s">
        <v>436</v>
      </c>
      <c r="B172" s="143">
        <v>31.953491173090651</v>
      </c>
      <c r="C172" s="130">
        <v>14.88574059756251</v>
      </c>
      <c r="D172" s="130">
        <v>268.80168309751321</v>
      </c>
      <c r="E172" s="131">
        <v>315.64091486816636</v>
      </c>
      <c r="F172" s="146">
        <v>7056.3763157131871</v>
      </c>
      <c r="G172" s="147">
        <v>3287.2585604338706</v>
      </c>
      <c r="H172" s="147">
        <v>59360.206368638632</v>
      </c>
      <c r="I172" s="131">
        <v>69703.841244785683</v>
      </c>
    </row>
    <row r="173" spans="1:53">
      <c r="A173" s="64" t="s">
        <v>447</v>
      </c>
      <c r="B173" s="83">
        <v>1.4361106894229068</v>
      </c>
      <c r="C173" s="33">
        <v>3.2198578463399123E-2</v>
      </c>
      <c r="D173" s="33">
        <v>8.6409950208849423E-2</v>
      </c>
      <c r="E173" s="29">
        <v>1.5547192180951552</v>
      </c>
      <c r="F173" s="148">
        <v>317.14022736020701</v>
      </c>
      <c r="G173" s="149">
        <v>7.1104996082588059</v>
      </c>
      <c r="H173" s="149">
        <v>19.082144194909411</v>
      </c>
      <c r="I173" s="29">
        <v>343.33287116337522</v>
      </c>
      <c r="AU173" t="s">
        <v>532</v>
      </c>
    </row>
    <row r="174" spans="1:53">
      <c r="A174" s="64" t="s">
        <v>456</v>
      </c>
      <c r="B174" s="83">
        <v>7.0948738108182439E-3</v>
      </c>
      <c r="C174" s="33">
        <v>2.294120856707539E-4</v>
      </c>
      <c r="D174" s="33">
        <v>7.6166044833770605E-3</v>
      </c>
      <c r="E174" s="29">
        <v>1.4940890379866057E-2</v>
      </c>
      <c r="F174" s="148">
        <v>1.5667802698126663</v>
      </c>
      <c r="G174" s="149">
        <v>5.0661694495177594E-2</v>
      </c>
      <c r="H174" s="149">
        <v>1.6819954724671264</v>
      </c>
      <c r="I174" s="29">
        <v>3.2994374367749701</v>
      </c>
    </row>
    <row r="175" spans="1:53">
      <c r="A175" s="64" t="s">
        <v>465</v>
      </c>
      <c r="B175" s="143">
        <v>76.916953415644684</v>
      </c>
      <c r="C175" s="130">
        <v>15.912492154167234</v>
      </c>
      <c r="D175" s="130">
        <v>273.4123817918736</v>
      </c>
      <c r="E175" s="131">
        <v>366.24182736168552</v>
      </c>
      <c r="F175" s="146">
        <v>16985.779908019755</v>
      </c>
      <c r="G175" s="147">
        <v>3513.9988977228572</v>
      </c>
      <c r="H175" s="147">
        <v>60378.3994946897</v>
      </c>
      <c r="I175" s="131">
        <v>80878.178300432322</v>
      </c>
    </row>
    <row r="176" spans="1:53">
      <c r="A176" s="64" t="s">
        <v>474</v>
      </c>
      <c r="B176" s="83">
        <v>4.8712454315748929E-2</v>
      </c>
      <c r="C176" s="33">
        <v>1.607613525585789E-3</v>
      </c>
      <c r="D176" s="33">
        <v>0.17329064105318109</v>
      </c>
      <c r="E176" s="29">
        <v>0.22361070889451581</v>
      </c>
      <c r="F176" s="148">
        <v>10.757303702807391</v>
      </c>
      <c r="G176" s="149">
        <v>0.35501366487042657</v>
      </c>
      <c r="H176" s="149">
        <v>38.26824332397819</v>
      </c>
      <c r="I176" s="29">
        <v>49.380560691656015</v>
      </c>
      <c r="AX176" t="s">
        <v>532</v>
      </c>
    </row>
    <row r="177" spans="1:9">
      <c r="A177" s="64" t="s">
        <v>483</v>
      </c>
      <c r="B177" s="83">
        <v>0.15508208423616829</v>
      </c>
      <c r="C177" s="33">
        <v>4.53500086103251E-3</v>
      </c>
      <c r="D177" s="33">
        <v>2.7034852254628263</v>
      </c>
      <c r="E177" s="29">
        <v>2.8631023105600271</v>
      </c>
      <c r="F177" s="148">
        <v>34.247198225310207</v>
      </c>
      <c r="G177" s="149">
        <v>1.0014765677459934</v>
      </c>
      <c r="H177" s="149">
        <v>597.01799128922039</v>
      </c>
      <c r="I177" s="29">
        <v>632.26666608227652</v>
      </c>
    </row>
    <row r="178" spans="1:9">
      <c r="A178" s="64" t="s">
        <v>488</v>
      </c>
      <c r="B178" s="83">
        <v>0.1939419556487583</v>
      </c>
      <c r="C178" s="33">
        <v>1.025648789721436E-2</v>
      </c>
      <c r="D178" s="33">
        <v>0.12003872770223388</v>
      </c>
      <c r="E178" s="29">
        <v>0.32423717124820656</v>
      </c>
      <c r="F178" s="148">
        <v>42.828729263095006</v>
      </c>
      <c r="G178" s="149">
        <v>2.2649681028047159</v>
      </c>
      <c r="H178" s="149">
        <v>26.508478542705014</v>
      </c>
      <c r="I178" s="29">
        <v>71.602175908604735</v>
      </c>
    </row>
    <row r="179" spans="1:9">
      <c r="A179" s="64" t="s">
        <v>493</v>
      </c>
      <c r="B179" s="83">
        <v>2.3085416959711396E-3</v>
      </c>
      <c r="C179" s="33">
        <v>1.9917809172523815E-3</v>
      </c>
      <c r="D179" s="33">
        <v>2.3406192480517039E-2</v>
      </c>
      <c r="E179" s="29">
        <v>2.7706515093740558E-2</v>
      </c>
      <c r="F179" s="148">
        <v>0.50980153808687834</v>
      </c>
      <c r="G179" s="149">
        <v>0.43985039426381306</v>
      </c>
      <c r="H179" s="149">
        <v>5.1688531111002671</v>
      </c>
      <c r="I179" s="29">
        <v>6.1185050434509574</v>
      </c>
    </row>
    <row r="180" spans="1:9">
      <c r="A180" s="64" t="s">
        <v>498</v>
      </c>
      <c r="B180" s="83">
        <v>2.053748349648118E-3</v>
      </c>
      <c r="C180" s="33">
        <v>8.4587366240466901E-4</v>
      </c>
      <c r="D180" s="33">
        <v>9.38242342820007E-3</v>
      </c>
      <c r="E180" s="29">
        <v>1.2282045440252857E-2</v>
      </c>
      <c r="F180" s="148">
        <v>0.4535348308073564</v>
      </c>
      <c r="G180" s="149">
        <v>0.18679658022796747</v>
      </c>
      <c r="H180" s="149">
        <v>2.0719460701213839</v>
      </c>
      <c r="I180" s="29">
        <v>2.7122774811567076</v>
      </c>
    </row>
    <row r="181" spans="1:9">
      <c r="A181" s="64" t="s">
        <v>501</v>
      </c>
      <c r="B181" s="83">
        <v>5.3242297799364006E-2</v>
      </c>
      <c r="C181" s="33">
        <v>2.7220270834016812E-2</v>
      </c>
      <c r="D181" s="33">
        <v>1.2161495701382662E-3</v>
      </c>
      <c r="E181" s="29">
        <v>8.1678718203519088E-2</v>
      </c>
      <c r="F181" s="148">
        <v>11.757641352878867</v>
      </c>
      <c r="G181" s="149">
        <v>6.0111264018064539</v>
      </c>
      <c r="H181" s="149">
        <v>0.26856561546286872</v>
      </c>
      <c r="I181" s="29">
        <v>18.037333370148193</v>
      </c>
    </row>
    <row r="182" spans="1:9">
      <c r="A182" s="64" t="s">
        <v>527</v>
      </c>
      <c r="B182" s="83">
        <v>7.031422361218092E-4</v>
      </c>
      <c r="C182" s="33">
        <v>6.2703092502369438E-5</v>
      </c>
      <c r="D182" s="33">
        <v>1.7385376043784653E-3</v>
      </c>
      <c r="E182" s="29">
        <v>2.5043829330026442E-3</v>
      </c>
      <c r="F182" s="148">
        <v>0.15527681137158314</v>
      </c>
      <c r="G182" s="149">
        <v>1.3846894364654081E-2</v>
      </c>
      <c r="H182" s="149">
        <v>0.38392598508435111</v>
      </c>
      <c r="I182" s="29">
        <v>0.55304969082058841</v>
      </c>
    </row>
    <row r="183" spans="1:9">
      <c r="A183" s="64" t="s">
        <v>528</v>
      </c>
      <c r="B183" s="83">
        <v>7.0233259843891448E-4</v>
      </c>
      <c r="C183" s="33">
        <v>1.4287126667371361E-4</v>
      </c>
      <c r="D183" s="33">
        <v>3.2861410505826863E-3</v>
      </c>
      <c r="E183" s="29">
        <v>4.1313449156953142E-3</v>
      </c>
      <c r="F183" s="148">
        <v>0.1550980168812115</v>
      </c>
      <c r="G183" s="149">
        <v>3.1550650190028152E-2</v>
      </c>
      <c r="H183" s="149">
        <v>0.7256874609980738</v>
      </c>
      <c r="I183" s="29">
        <v>0.91233612806931352</v>
      </c>
    </row>
    <row r="184" spans="1:9">
      <c r="A184" s="64" t="s">
        <v>510</v>
      </c>
      <c r="B184" s="83">
        <v>2.9603503538494979E-3</v>
      </c>
      <c r="C184" s="33">
        <v>1.1670112886537058E-4</v>
      </c>
      <c r="D184" s="33">
        <v>0.11957054232669495</v>
      </c>
      <c r="E184" s="29">
        <v>0.12264759380940982</v>
      </c>
      <c r="F184" s="148">
        <v>0.65374221583363412</v>
      </c>
      <c r="G184" s="149">
        <v>2.577142751888363E-2</v>
      </c>
      <c r="H184" s="149">
        <v>26.405087893544952</v>
      </c>
      <c r="I184" s="29">
        <v>27.08460153689747</v>
      </c>
    </row>
    <row r="185" spans="1:9">
      <c r="A185" s="64" t="s">
        <v>513</v>
      </c>
      <c r="B185" s="83">
        <v>1.4376118537356221E-2</v>
      </c>
      <c r="C185" s="33">
        <v>9.5068109558385148E-4</v>
      </c>
      <c r="D185" s="33">
        <v>1.86540480556935</v>
      </c>
      <c r="E185" s="29">
        <v>1.88073160520229</v>
      </c>
      <c r="F185" s="148">
        <v>3.1747173355603571</v>
      </c>
      <c r="G185" s="149">
        <v>0.20994149059754519</v>
      </c>
      <c r="H185" s="149">
        <v>411.942413989562</v>
      </c>
      <c r="I185" s="29">
        <v>415.32707281571987</v>
      </c>
    </row>
    <row r="186" spans="1:9">
      <c r="A186" s="64" t="s">
        <v>514</v>
      </c>
      <c r="B186" s="83">
        <v>1.7204156293678788E-2</v>
      </c>
      <c r="C186" s="33">
        <v>2.3472816105998603E-3</v>
      </c>
      <c r="D186" s="33">
        <v>8.2826722114541368E-2</v>
      </c>
      <c r="E186" s="29">
        <v>0.10237816001882002</v>
      </c>
      <c r="F186" s="148">
        <v>3.7992406008135364</v>
      </c>
      <c r="G186" s="149">
        <v>0.5183565787419997</v>
      </c>
      <c r="H186" s="149">
        <v>18.290850194466458</v>
      </c>
      <c r="I186" s="29">
        <v>22.608447374021996</v>
      </c>
    </row>
    <row r="187" spans="1:9">
      <c r="A187" s="64" t="s">
        <v>515</v>
      </c>
      <c r="B187" s="83">
        <v>8.2620193856687842E-5</v>
      </c>
      <c r="C187" s="33">
        <v>3.7594718247310754E-4</v>
      </c>
      <c r="D187" s="33">
        <v>1.6150272811556756E-2</v>
      </c>
      <c r="E187" s="29">
        <v>1.660884018788655E-2</v>
      </c>
      <c r="F187" s="148">
        <v>1.8245241997873828E-2</v>
      </c>
      <c r="G187" s="149">
        <v>8.3021438251992721E-2</v>
      </c>
      <c r="H187" s="149">
        <v>3.5665086466591838</v>
      </c>
      <c r="I187" s="29">
        <v>3.6677753269090503</v>
      </c>
    </row>
    <row r="188" spans="1:9">
      <c r="A188" s="64" t="s">
        <v>516</v>
      </c>
      <c r="B188" s="83">
        <v>6.757928177712519E-5</v>
      </c>
      <c r="C188" s="33">
        <v>2.3702412548901017E-4</v>
      </c>
      <c r="D188" s="33">
        <v>6.4738721654580477E-3</v>
      </c>
      <c r="E188" s="29">
        <v>6.7784755727241831E-3</v>
      </c>
      <c r="F188" s="148">
        <v>1.4923716497263418E-2</v>
      </c>
      <c r="G188" s="149">
        <v>5.2342681940237855E-2</v>
      </c>
      <c r="H188" s="149">
        <v>1.4296427883837548</v>
      </c>
      <c r="I188" s="29">
        <v>1.4969091868212561</v>
      </c>
    </row>
    <row r="189" spans="1:9">
      <c r="A189" s="64" t="s">
        <v>517</v>
      </c>
      <c r="B189" s="83">
        <v>1.4504819666882518E-3</v>
      </c>
      <c r="C189" s="33">
        <v>9.6089409568661365E-3</v>
      </c>
      <c r="D189" s="33">
        <v>8.3914320339540359E-4</v>
      </c>
      <c r="E189" s="33">
        <v>1.1898566126949792E-2</v>
      </c>
      <c r="F189" s="148">
        <v>0.32031387558450897</v>
      </c>
      <c r="G189" s="149">
        <v>2.121968551724871</v>
      </c>
      <c r="H189" s="149">
        <v>0.18531027466937944</v>
      </c>
      <c r="I189" s="29">
        <v>2.6275927019787595</v>
      </c>
    </row>
    <row r="190" spans="1:9">
      <c r="A190" s="64" t="s">
        <v>518</v>
      </c>
      <c r="B190" s="83">
        <v>1.3111816380697766E-5</v>
      </c>
      <c r="C190" s="33">
        <v>1.4338322274190557E-5</v>
      </c>
      <c r="D190" s="33">
        <v>1.1995909470211409E-3</v>
      </c>
      <c r="E190" s="33">
        <v>1.2270410856760293E-3</v>
      </c>
      <c r="F190" s="148">
        <v>2.8955180535218772E-3</v>
      </c>
      <c r="G190" s="149">
        <v>3.1663706840229736E-3</v>
      </c>
      <c r="H190" s="149">
        <v>0.26490892970820223</v>
      </c>
      <c r="I190" s="29">
        <v>0.27097081844574705</v>
      </c>
    </row>
    <row r="191" spans="1:9">
      <c r="A191" s="132" t="s">
        <v>519</v>
      </c>
      <c r="B191" s="150">
        <v>2.0767284106222932E-5</v>
      </c>
      <c r="C191" s="133">
        <v>3.6363965528843208E-5</v>
      </c>
      <c r="D191" s="133">
        <v>2.2674373249020534E-3</v>
      </c>
      <c r="E191" s="133">
        <v>2.3245685745371196E-3</v>
      </c>
      <c r="F191" s="151">
        <v>4.5860958013954753E-3</v>
      </c>
      <c r="G191" s="152">
        <v>8.0303533567947522E-3</v>
      </c>
      <c r="H191" s="152">
        <v>0.50072434808867083</v>
      </c>
      <c r="I191" s="134">
        <v>0.51334079724686121</v>
      </c>
    </row>
    <row r="193" spans="1:53" ht="15.75" customHeight="1">
      <c r="A193" s="35" t="s">
        <v>533</v>
      </c>
    </row>
    <row r="194" spans="1:53">
      <c r="A194" s="56"/>
      <c r="B194" s="136" t="s">
        <v>521</v>
      </c>
      <c r="C194" s="137"/>
      <c r="D194" s="137"/>
      <c r="E194" s="138"/>
      <c r="F194" s="45" t="s">
        <v>522</v>
      </c>
      <c r="G194" s="46"/>
      <c r="H194" s="47"/>
      <c r="I194" s="47"/>
    </row>
    <row r="195" spans="1:53" ht="29.1">
      <c r="A195" s="132" t="s">
        <v>523</v>
      </c>
      <c r="B195" s="140" t="s">
        <v>524</v>
      </c>
      <c r="C195" s="141" t="s">
        <v>153</v>
      </c>
      <c r="D195" s="141" t="s">
        <v>216</v>
      </c>
      <c r="E195" s="16" t="s">
        <v>525</v>
      </c>
      <c r="F195" s="51" t="s">
        <v>524</v>
      </c>
      <c r="G195" s="51" t="s">
        <v>153</v>
      </c>
      <c r="H195" s="141" t="s">
        <v>216</v>
      </c>
      <c r="I195" s="16" t="s">
        <v>525</v>
      </c>
    </row>
    <row r="196" spans="1:53">
      <c r="A196" s="64" t="s">
        <v>335</v>
      </c>
      <c r="B196" s="143">
        <v>363.89751202668862</v>
      </c>
      <c r="C196" s="130">
        <v>567.30463992936075</v>
      </c>
      <c r="D196" s="130">
        <v>4528.3144979011959</v>
      </c>
      <c r="E196" s="131">
        <v>5459.5166498572453</v>
      </c>
      <c r="F196" s="144">
        <v>80360.476772395006</v>
      </c>
      <c r="G196" s="145">
        <v>125279.42575373195</v>
      </c>
      <c r="H196" s="145">
        <v>1000000</v>
      </c>
      <c r="I196" s="127">
        <v>1205639.9025261269</v>
      </c>
    </row>
    <row r="197" spans="1:53">
      <c r="A197" s="64" t="s">
        <v>353</v>
      </c>
      <c r="B197" s="143">
        <v>361.87171101467396</v>
      </c>
      <c r="C197" s="130">
        <v>563.63257453398023</v>
      </c>
      <c r="D197" s="130">
        <v>4528.3144979011959</v>
      </c>
      <c r="E197" s="131">
        <v>5453.8187834498503</v>
      </c>
      <c r="F197" s="146">
        <v>79913.11362812719</v>
      </c>
      <c r="G197" s="147">
        <v>124468.51357060453</v>
      </c>
      <c r="H197" s="147">
        <v>1000000</v>
      </c>
      <c r="I197" s="131">
        <v>1204381.6271987318</v>
      </c>
    </row>
    <row r="198" spans="1:53">
      <c r="A198" s="64" t="s">
        <v>370</v>
      </c>
      <c r="B198" s="143">
        <v>5.7172472427088801</v>
      </c>
      <c r="C198" s="130">
        <v>10.362810064939223</v>
      </c>
      <c r="D198" s="130">
        <v>0</v>
      </c>
      <c r="E198" s="131">
        <v>16.080057307648104</v>
      </c>
      <c r="F198" s="146">
        <v>1262.5552499409519</v>
      </c>
      <c r="G198" s="147">
        <v>2288.447516121556</v>
      </c>
      <c r="H198" s="147">
        <v>0</v>
      </c>
      <c r="I198" s="131">
        <v>3551.0027660625083</v>
      </c>
    </row>
    <row r="199" spans="1:53">
      <c r="A199" s="64" t="s">
        <v>387</v>
      </c>
      <c r="B199" s="143">
        <v>338.0455142406193</v>
      </c>
      <c r="C199" s="130">
        <v>518.83347446190828</v>
      </c>
      <c r="D199" s="130">
        <v>4528.3144979011959</v>
      </c>
      <c r="E199" s="131">
        <v>5385.1934866037236</v>
      </c>
      <c r="F199" s="146">
        <v>74651.509827177026</v>
      </c>
      <c r="G199" s="147">
        <v>114575.40652319524</v>
      </c>
      <c r="H199" s="147">
        <v>1000000</v>
      </c>
      <c r="I199" s="131">
        <v>1189226.9163503724</v>
      </c>
    </row>
    <row r="200" spans="1:53">
      <c r="A200" s="64" t="s">
        <v>404</v>
      </c>
      <c r="B200" s="143">
        <v>18.108949531345775</v>
      </c>
      <c r="C200" s="130">
        <v>34.436290007132669</v>
      </c>
      <c r="D200" s="130">
        <v>0</v>
      </c>
      <c r="E200" s="131">
        <v>52.545239538478441</v>
      </c>
      <c r="F200" s="146">
        <v>3999.0485510092103</v>
      </c>
      <c r="G200" s="147">
        <v>7604.6595312877143</v>
      </c>
      <c r="H200" s="147">
        <v>0</v>
      </c>
      <c r="I200" s="131">
        <v>11603.708082296924</v>
      </c>
    </row>
    <row r="201" spans="1:53">
      <c r="A201" s="64" t="s">
        <v>526</v>
      </c>
      <c r="B201" s="218">
        <v>1.8929163502050674E-2</v>
      </c>
      <c r="C201" s="219">
        <v>4.2880678188915566E-3</v>
      </c>
      <c r="D201" s="130">
        <v>0</v>
      </c>
      <c r="E201" s="131">
        <v>2.3217231320942229E-2</v>
      </c>
      <c r="F201" s="146">
        <v>4.1801786317677481</v>
      </c>
      <c r="G201" s="147">
        <v>0.94694567280585529</v>
      </c>
      <c r="H201" s="147">
        <v>0</v>
      </c>
      <c r="I201" s="131">
        <v>5.1271243045736021</v>
      </c>
      <c r="AZ201" s="135"/>
      <c r="BA201" s="135"/>
    </row>
    <row r="202" spans="1:53">
      <c r="A202" s="64" t="s">
        <v>436</v>
      </c>
      <c r="B202" s="143">
        <v>23.576302865979144</v>
      </c>
      <c r="C202" s="130">
        <v>34.085615461550866</v>
      </c>
      <c r="D202" s="130">
        <v>269.91887629082095</v>
      </c>
      <c r="E202" s="131">
        <v>327.58079461835098</v>
      </c>
      <c r="F202" s="146">
        <v>5206.4190499371007</v>
      </c>
      <c r="G202" s="147">
        <v>7527.2191181396583</v>
      </c>
      <c r="H202" s="147">
        <v>59606.91917841047</v>
      </c>
      <c r="I202" s="131">
        <v>72340.557346487229</v>
      </c>
    </row>
    <row r="203" spans="1:53">
      <c r="A203" s="64" t="s">
        <v>447</v>
      </c>
      <c r="B203" s="83">
        <v>0.91499231442684048</v>
      </c>
      <c r="C203" s="33">
        <v>0.41322537358371203</v>
      </c>
      <c r="D203" s="33">
        <v>8.6409950208849423E-2</v>
      </c>
      <c r="E203" s="29">
        <v>1.4146276382194019</v>
      </c>
      <c r="F203" s="148">
        <v>202.06024004095241</v>
      </c>
      <c r="G203" s="149">
        <v>91.253682529169666</v>
      </c>
      <c r="H203" s="149">
        <v>19.082144194909411</v>
      </c>
      <c r="I203" s="29">
        <v>312.39606676503143</v>
      </c>
    </row>
    <row r="204" spans="1:53">
      <c r="A204" s="64" t="s">
        <v>456</v>
      </c>
      <c r="B204" s="83">
        <v>6.2919035383430611E-4</v>
      </c>
      <c r="C204" s="33">
        <v>2.056229172389986E-4</v>
      </c>
      <c r="D204" s="33">
        <v>7.6166044833770605E-3</v>
      </c>
      <c r="E204" s="29">
        <v>8.451417754450366E-3</v>
      </c>
      <c r="F204" s="148">
        <v>0.13894581618081656</v>
      </c>
      <c r="G204" s="149">
        <v>4.540826776371245E-2</v>
      </c>
      <c r="H204" s="149">
        <v>1.6819954724671264</v>
      </c>
      <c r="I204" s="29">
        <v>1.8663495564116557</v>
      </c>
    </row>
    <row r="205" spans="1:53">
      <c r="A205" s="64" t="s">
        <v>465</v>
      </c>
      <c r="B205" s="143">
        <v>51.19280774255045</v>
      </c>
      <c r="C205" s="130">
        <v>46.536866742130563</v>
      </c>
      <c r="D205" s="130">
        <v>274.52957498518134</v>
      </c>
      <c r="E205" s="131">
        <v>372.25924946986237</v>
      </c>
      <c r="F205" s="146">
        <v>11305.046892453589</v>
      </c>
      <c r="G205" s="147">
        <v>10276.862784972132</v>
      </c>
      <c r="H205" s="147">
        <v>60625.112304461538</v>
      </c>
      <c r="I205" s="131">
        <v>82207.021981887257</v>
      </c>
    </row>
    <row r="206" spans="1:53">
      <c r="A206" s="64" t="s">
        <v>474</v>
      </c>
      <c r="B206" s="83">
        <v>3.0830249154307196E-2</v>
      </c>
      <c r="C206" s="33">
        <v>5.0502803768951235E-3</v>
      </c>
      <c r="D206" s="33">
        <v>0.17329064105318109</v>
      </c>
      <c r="E206" s="29">
        <v>0.20917117058438342</v>
      </c>
      <c r="F206" s="148">
        <v>6.80832772736888</v>
      </c>
      <c r="G206" s="149">
        <v>1.1152671439308934</v>
      </c>
      <c r="H206" s="149">
        <v>38.26824332397819</v>
      </c>
      <c r="I206" s="29">
        <v>46.191838195277974</v>
      </c>
    </row>
    <row r="207" spans="1:53">
      <c r="A207" s="64" t="s">
        <v>483</v>
      </c>
      <c r="B207" s="83">
        <v>6.2617448575831139E-2</v>
      </c>
      <c r="C207" s="33">
        <v>3.0976782949314854E-2</v>
      </c>
      <c r="D207" s="33">
        <v>2.7034852254628263</v>
      </c>
      <c r="E207" s="29">
        <v>2.7970794569879724</v>
      </c>
      <c r="F207" s="148">
        <v>13.827981383548641</v>
      </c>
      <c r="G207" s="149">
        <v>6.8406871836468328</v>
      </c>
      <c r="H207" s="149">
        <v>597.01799128922039</v>
      </c>
      <c r="I207" s="29">
        <v>617.68665985641587</v>
      </c>
    </row>
    <row r="208" spans="1:53">
      <c r="A208" s="64" t="s">
        <v>488</v>
      </c>
      <c r="B208" s="83">
        <v>8.4494363036585959E-2</v>
      </c>
      <c r="C208" s="33">
        <v>5.7395975904251328E-2</v>
      </c>
      <c r="D208" s="33">
        <v>0.12003872770223388</v>
      </c>
      <c r="E208" s="29">
        <v>0.2619290666430712</v>
      </c>
      <c r="F208" s="148">
        <v>18.659119872470828</v>
      </c>
      <c r="G208" s="149">
        <v>12.674909379826309</v>
      </c>
      <c r="H208" s="149">
        <v>26.508478542705014</v>
      </c>
      <c r="I208" s="29">
        <v>57.842507795002163</v>
      </c>
    </row>
    <row r="209" spans="1:51">
      <c r="A209" s="64" t="s">
        <v>493</v>
      </c>
      <c r="B209" s="83">
        <v>2.0573130805324729E-3</v>
      </c>
      <c r="C209" s="33">
        <v>2.6937347694563603E-3</v>
      </c>
      <c r="D209" s="33">
        <v>2.3406192480517039E-2</v>
      </c>
      <c r="E209" s="29">
        <v>2.8157240330505873E-2</v>
      </c>
      <c r="F209" s="148">
        <v>0.45432204001864401</v>
      </c>
      <c r="G209" s="149">
        <v>0.59486477158440854</v>
      </c>
      <c r="H209" s="149">
        <v>5.1688531111002671</v>
      </c>
      <c r="I209" s="29">
        <v>6.2180399227033201</v>
      </c>
      <c r="AY209" s="135"/>
    </row>
    <row r="210" spans="1:51">
      <c r="A210" s="64" t="s">
        <v>498</v>
      </c>
      <c r="B210" s="83">
        <v>1.8376759305769449E-3</v>
      </c>
      <c r="C210" s="33">
        <v>2.5356291495830779E-3</v>
      </c>
      <c r="D210" s="33">
        <v>9.38242342820007E-3</v>
      </c>
      <c r="E210" s="29">
        <v>1.3755728508360092E-2</v>
      </c>
      <c r="F210" s="148">
        <v>0.40581897114890753</v>
      </c>
      <c r="G210" s="149">
        <v>0.55994987776540328</v>
      </c>
      <c r="H210" s="149">
        <v>2.0719460701213839</v>
      </c>
      <c r="I210" s="29">
        <v>3.0377149190356945</v>
      </c>
    </row>
    <row r="211" spans="1:51">
      <c r="A211" s="64" t="s">
        <v>501</v>
      </c>
      <c r="B211" s="83">
        <v>5.1396620671137476E-2</v>
      </c>
      <c r="C211" s="33">
        <v>1.1261242407774579E-2</v>
      </c>
      <c r="D211" s="33">
        <v>0</v>
      </c>
      <c r="E211" s="29">
        <v>6.2657863078912052E-2</v>
      </c>
      <c r="F211" s="148">
        <v>11.350055455503151</v>
      </c>
      <c r="G211" s="149">
        <v>2.486850772620584</v>
      </c>
      <c r="H211" s="149">
        <v>0</v>
      </c>
      <c r="I211" s="29">
        <v>13.836906228123734</v>
      </c>
      <c r="AX211" s="135"/>
    </row>
    <row r="212" spans="1:51">
      <c r="A212" s="64" t="s">
        <v>527</v>
      </c>
      <c r="B212" s="83">
        <v>6.5665285975075234E-4</v>
      </c>
      <c r="C212" s="33">
        <v>2.0131919698502661E-4</v>
      </c>
      <c r="D212" s="33">
        <v>1.7385376043784653E-3</v>
      </c>
      <c r="E212" s="29">
        <v>2.5965096611142444E-3</v>
      </c>
      <c r="F212" s="148">
        <v>0.14501043601434946</v>
      </c>
      <c r="G212" s="149">
        <v>4.445786552111939E-2</v>
      </c>
      <c r="H212" s="149">
        <v>0.38392598508435111</v>
      </c>
      <c r="I212" s="29">
        <v>0.57339428661981995</v>
      </c>
    </row>
    <row r="213" spans="1:51">
      <c r="A213" s="64" t="s">
        <v>528</v>
      </c>
      <c r="B213" s="83">
        <v>6.1922537184209492E-4</v>
      </c>
      <c r="C213" s="33">
        <v>1.5628248133447247E-3</v>
      </c>
      <c r="D213" s="33">
        <v>3.2861410505826863E-3</v>
      </c>
      <c r="E213" s="29">
        <v>5.4681912357695053E-3</v>
      </c>
      <c r="F213" s="148">
        <v>0.13674522211942133</v>
      </c>
      <c r="G213" s="149">
        <v>0.34512285179597618</v>
      </c>
      <c r="H213" s="149">
        <v>0.7256874609980738</v>
      </c>
      <c r="I213" s="29">
        <v>1.2075555349134712</v>
      </c>
    </row>
    <row r="214" spans="1:51">
      <c r="A214" s="64" t="s">
        <v>510</v>
      </c>
      <c r="B214" s="83">
        <v>0</v>
      </c>
      <c r="C214" s="33">
        <v>3.0839396065961529E-4</v>
      </c>
      <c r="D214" s="33">
        <v>0.11957054232669495</v>
      </c>
      <c r="E214" s="29">
        <v>0.11987893628735456</v>
      </c>
      <c r="F214" s="148">
        <v>0</v>
      </c>
      <c r="G214" s="149">
        <v>6.8103476647337804E-2</v>
      </c>
      <c r="H214" s="149">
        <v>26.405087893544952</v>
      </c>
      <c r="I214" s="29">
        <v>26.473191370192289</v>
      </c>
    </row>
    <row r="215" spans="1:51">
      <c r="A215" s="64" t="s">
        <v>513</v>
      </c>
      <c r="B215" s="83">
        <v>0</v>
      </c>
      <c r="C215" s="33">
        <v>2.7603859103946613E-3</v>
      </c>
      <c r="D215" s="33">
        <v>1.86540480556935</v>
      </c>
      <c r="E215" s="29">
        <v>1.8681651914797446</v>
      </c>
      <c r="F215" s="148">
        <v>0</v>
      </c>
      <c r="G215" s="149">
        <v>0.60958352421724638</v>
      </c>
      <c r="H215" s="149">
        <v>411.942413989562</v>
      </c>
      <c r="I215" s="29">
        <v>412.55199751377927</v>
      </c>
    </row>
    <row r="216" spans="1:51">
      <c r="A216" s="64" t="s">
        <v>514</v>
      </c>
      <c r="B216" s="83">
        <v>0</v>
      </c>
      <c r="C216" s="33">
        <v>5.6389204346001713E-3</v>
      </c>
      <c r="D216" s="33">
        <v>8.2826722114541368E-2</v>
      </c>
      <c r="E216" s="29">
        <v>8.8465642549141535E-2</v>
      </c>
      <c r="F216" s="148">
        <v>0</v>
      </c>
      <c r="G216" s="149">
        <v>1.2452581279886201</v>
      </c>
      <c r="H216" s="149">
        <v>18.290850194466458</v>
      </c>
      <c r="I216" s="29">
        <v>19.536108322455078</v>
      </c>
    </row>
    <row r="217" spans="1:51">
      <c r="A217" s="64" t="s">
        <v>515</v>
      </c>
      <c r="B217" s="83">
        <v>0</v>
      </c>
      <c r="C217" s="33">
        <v>2.8462996241722057E-4</v>
      </c>
      <c r="D217" s="33">
        <v>1.6150272811556756E-2</v>
      </c>
      <c r="E217" s="29">
        <v>1.6434902773973976E-2</v>
      </c>
      <c r="F217" s="148">
        <v>0</v>
      </c>
      <c r="G217" s="149">
        <v>6.2855608317209891E-2</v>
      </c>
      <c r="H217" s="149">
        <v>3.5665086466591838</v>
      </c>
      <c r="I217" s="29">
        <v>3.6293642549763936</v>
      </c>
    </row>
    <row r="218" spans="1:51">
      <c r="A218" s="64" t="s">
        <v>516</v>
      </c>
      <c r="B218" s="83">
        <v>0</v>
      </c>
      <c r="C218" s="33">
        <v>2.6526582596602582E-4</v>
      </c>
      <c r="D218" s="33">
        <v>6.4738721654580477E-3</v>
      </c>
      <c r="E218" s="29">
        <v>6.739137991424074E-3</v>
      </c>
      <c r="F218" s="148">
        <v>0</v>
      </c>
      <c r="G218" s="149">
        <v>5.8579373426685018E-2</v>
      </c>
      <c r="H218" s="149">
        <v>1.4296427883837548</v>
      </c>
      <c r="I218" s="29">
        <v>1.4882221618104399</v>
      </c>
    </row>
    <row r="219" spans="1:51">
      <c r="A219" s="64" t="s">
        <v>517</v>
      </c>
      <c r="B219" s="83">
        <v>0</v>
      </c>
      <c r="C219" s="33">
        <v>1.6001471185154085E-3</v>
      </c>
      <c r="D219" s="33">
        <v>0</v>
      </c>
      <c r="E219" s="33">
        <v>1.6001471185154085E-3</v>
      </c>
      <c r="F219" s="148">
        <v>0</v>
      </c>
      <c r="G219" s="149">
        <v>0.3533648379009568</v>
      </c>
      <c r="H219" s="149">
        <v>0</v>
      </c>
      <c r="I219" s="29">
        <v>0.3533648379009568</v>
      </c>
    </row>
    <row r="220" spans="1:51">
      <c r="A220" s="64" t="s">
        <v>518</v>
      </c>
      <c r="B220" s="83">
        <v>0</v>
      </c>
      <c r="C220" s="33">
        <v>1.634665510447647E-5</v>
      </c>
      <c r="D220" s="33">
        <v>1.1995909470211409E-3</v>
      </c>
      <c r="E220" s="33">
        <v>1.2159376021256174E-3</v>
      </c>
      <c r="F220" s="148">
        <v>0</v>
      </c>
      <c r="G220" s="149">
        <v>3.6098762822354526E-3</v>
      </c>
      <c r="H220" s="149">
        <v>0.26490892970820223</v>
      </c>
      <c r="I220" s="29">
        <v>0.2685188059904377</v>
      </c>
    </row>
    <row r="221" spans="1:51">
      <c r="A221" s="132" t="s">
        <v>519</v>
      </c>
      <c r="B221" s="150">
        <v>0</v>
      </c>
      <c r="C221" s="133">
        <v>1.5673035373425705E-4</v>
      </c>
      <c r="D221" s="133">
        <v>2.2674373249020534E-3</v>
      </c>
      <c r="E221" s="133">
        <v>2.4241676786363104E-3</v>
      </c>
      <c r="F221" s="151">
        <v>0</v>
      </c>
      <c r="G221" s="152">
        <v>3.4611190059104589E-2</v>
      </c>
      <c r="H221" s="152">
        <v>0.50072434808867083</v>
      </c>
      <c r="I221" s="134">
        <v>0.53533553814777557</v>
      </c>
    </row>
    <row r="223" spans="1:51" ht="15" customHeight="1">
      <c r="A223" s="35" t="s">
        <v>534</v>
      </c>
    </row>
    <row r="224" spans="1:51">
      <c r="A224" s="56"/>
      <c r="B224" s="136" t="s">
        <v>521</v>
      </c>
      <c r="C224" s="137"/>
      <c r="D224" s="137"/>
      <c r="E224" s="138"/>
      <c r="F224" s="45" t="s">
        <v>522</v>
      </c>
      <c r="G224" s="46"/>
      <c r="H224" s="47"/>
      <c r="I224" s="47"/>
    </row>
    <row r="225" spans="1:53" ht="29.1">
      <c r="A225" s="132" t="s">
        <v>523</v>
      </c>
      <c r="B225" s="140" t="s">
        <v>524</v>
      </c>
      <c r="C225" s="141" t="s">
        <v>153</v>
      </c>
      <c r="D225" s="141" t="s">
        <v>216</v>
      </c>
      <c r="E225" s="16" t="s">
        <v>525</v>
      </c>
      <c r="F225" s="51" t="s">
        <v>524</v>
      </c>
      <c r="G225" s="51" t="s">
        <v>153</v>
      </c>
      <c r="H225" s="141" t="s">
        <v>216</v>
      </c>
      <c r="I225" s="16" t="s">
        <v>525</v>
      </c>
    </row>
    <row r="226" spans="1:53">
      <c r="A226" s="64" t="s">
        <v>335</v>
      </c>
      <c r="B226" s="143">
        <v>334.4181163969796</v>
      </c>
      <c r="C226" s="130">
        <v>346.63124563017738</v>
      </c>
      <c r="D226" s="130">
        <v>4301.8987730061353</v>
      </c>
      <c r="E226" s="131">
        <v>4982.9481350332926</v>
      </c>
      <c r="F226" s="144">
        <v>77737.328106233123</v>
      </c>
      <c r="G226" s="145">
        <v>80576.337082881655</v>
      </c>
      <c r="H226" s="145">
        <v>1000000</v>
      </c>
      <c r="I226" s="127">
        <v>1158313.6651891149</v>
      </c>
    </row>
    <row r="227" spans="1:53">
      <c r="A227" s="64" t="s">
        <v>353</v>
      </c>
      <c r="B227" s="143">
        <v>328.76999168119784</v>
      </c>
      <c r="C227" s="130">
        <v>339.0767082067502</v>
      </c>
      <c r="D227" s="130">
        <v>4301.8987730061353</v>
      </c>
      <c r="E227" s="131">
        <v>4969.7454728940829</v>
      </c>
      <c r="F227" s="146">
        <v>76424.390491051876</v>
      </c>
      <c r="G227" s="147">
        <v>78820.243361934321</v>
      </c>
      <c r="H227" s="147">
        <v>1000000</v>
      </c>
      <c r="I227" s="131">
        <v>1155244.6338529862</v>
      </c>
    </row>
    <row r="228" spans="1:53">
      <c r="A228" s="64" t="s">
        <v>370</v>
      </c>
      <c r="B228" s="143">
        <v>15.562967579300899</v>
      </c>
      <c r="C228" s="130">
        <v>21.261920740229094</v>
      </c>
      <c r="D228" s="130">
        <v>0</v>
      </c>
      <c r="E228" s="131">
        <v>36.82488831952999</v>
      </c>
      <c r="F228" s="146">
        <v>3617.6973007725173</v>
      </c>
      <c r="G228" s="147">
        <v>4942.4502672273293</v>
      </c>
      <c r="H228" s="147">
        <v>0</v>
      </c>
      <c r="I228" s="131">
        <v>8560.1475679998457</v>
      </c>
    </row>
    <row r="229" spans="1:53">
      <c r="A229" s="64" t="s">
        <v>387</v>
      </c>
      <c r="B229" s="143">
        <v>283.2071742774022</v>
      </c>
      <c r="C229" s="130">
        <v>224.02219207263374</v>
      </c>
      <c r="D229" s="130">
        <v>3011.3291411042946</v>
      </c>
      <c r="E229" s="131">
        <v>3518.5585074543305</v>
      </c>
      <c r="F229" s="146">
        <v>65833.063310204103</v>
      </c>
      <c r="G229" s="147">
        <v>52075.189095183821</v>
      </c>
      <c r="H229" s="147">
        <v>700000</v>
      </c>
      <c r="I229" s="131">
        <v>817908.25240538793</v>
      </c>
    </row>
    <row r="230" spans="1:53">
      <c r="A230" s="64" t="s">
        <v>404</v>
      </c>
      <c r="B230" s="143">
        <v>29.999849824494756</v>
      </c>
      <c r="C230" s="130">
        <v>93.792595393887368</v>
      </c>
      <c r="D230" s="130">
        <v>1290.5696319018407</v>
      </c>
      <c r="E230" s="131">
        <v>1414.3620771202229</v>
      </c>
      <c r="F230" s="146">
        <v>6973.6298800752775</v>
      </c>
      <c r="G230" s="147">
        <v>21802.603999523166</v>
      </c>
      <c r="H230" s="147">
        <v>300000.00000000006</v>
      </c>
      <c r="I230" s="131">
        <v>328776.2338795985</v>
      </c>
    </row>
    <row r="231" spans="1:53">
      <c r="A231" s="64" t="s">
        <v>526</v>
      </c>
      <c r="B231" s="218">
        <v>3.3130548698440281E-2</v>
      </c>
      <c r="C231" s="219">
        <v>1.4644314412284583E-2</v>
      </c>
      <c r="D231" s="130">
        <v>0</v>
      </c>
      <c r="E231" s="131">
        <v>4.7774863110724861E-2</v>
      </c>
      <c r="F231" s="146">
        <v>7.701378030168966</v>
      </c>
      <c r="G231" s="147">
        <v>3.4041513259623368</v>
      </c>
      <c r="H231" s="147">
        <v>0</v>
      </c>
      <c r="I231" s="131">
        <v>11.105529356131301</v>
      </c>
      <c r="AZ231" s="135"/>
      <c r="BA231" s="135"/>
    </row>
    <row r="232" spans="1:53">
      <c r="A232" s="64" t="s">
        <v>436</v>
      </c>
      <c r="B232" s="143">
        <v>22.65127572207998</v>
      </c>
      <c r="C232" s="130">
        <v>26.436662742135848</v>
      </c>
      <c r="D232" s="130">
        <v>292.7696965190467</v>
      </c>
      <c r="E232" s="131">
        <v>341.85763498326253</v>
      </c>
      <c r="F232" s="146">
        <v>5265.4134644482665</v>
      </c>
      <c r="G232" s="147">
        <v>6145.3474702897538</v>
      </c>
      <c r="H232" s="147">
        <v>68055.924131952866</v>
      </c>
      <c r="I232" s="131">
        <v>79466.685066690901</v>
      </c>
    </row>
    <row r="233" spans="1:53">
      <c r="A233" s="64" t="s">
        <v>447</v>
      </c>
      <c r="B233" s="83">
        <v>0.77160383092204454</v>
      </c>
      <c r="C233" s="33">
        <v>0.16284035380876319</v>
      </c>
      <c r="D233" s="33">
        <v>8.6409950208849416E-3</v>
      </c>
      <c r="E233" s="29">
        <v>0.94308517975169259</v>
      </c>
      <c r="F233" s="148">
        <v>179.36354889700334</v>
      </c>
      <c r="G233" s="149">
        <v>37.853134720548425</v>
      </c>
      <c r="H233" s="149">
        <v>2.0086467573588855</v>
      </c>
      <c r="I233" s="29">
        <v>219.22533037491064</v>
      </c>
    </row>
    <row r="234" spans="1:53">
      <c r="A234" s="64" t="s">
        <v>456</v>
      </c>
      <c r="B234" s="83">
        <v>5.3652055722027802E-4</v>
      </c>
      <c r="C234" s="33">
        <v>3.5065440922393549E-4</v>
      </c>
      <c r="D234" s="33">
        <v>7.6166044833770605E-3</v>
      </c>
      <c r="E234" s="29">
        <v>8.5037794498212735E-3</v>
      </c>
      <c r="F234" s="148">
        <v>0.1247171506189025</v>
      </c>
      <c r="G234" s="149">
        <v>8.1511543559380589E-2</v>
      </c>
      <c r="H234" s="149">
        <v>1.7705215499653968</v>
      </c>
      <c r="I234" s="29">
        <v>1.9767502441436795</v>
      </c>
    </row>
    <row r="235" spans="1:53">
      <c r="A235" s="64" t="s">
        <v>465</v>
      </c>
      <c r="B235" s="143">
        <v>45.941568597404689</v>
      </c>
      <c r="C235" s="130">
        <v>31.414796774843087</v>
      </c>
      <c r="D235" s="130">
        <v>295.0473265577682</v>
      </c>
      <c r="E235" s="131">
        <v>372.40369193001595</v>
      </c>
      <c r="F235" s="146">
        <v>10679.369976272375</v>
      </c>
      <c r="G235" s="147">
        <v>7302.5420709494419</v>
      </c>
      <c r="H235" s="147">
        <v>68585.371745414479</v>
      </c>
      <c r="I235" s="131">
        <v>86567.283792636284</v>
      </c>
    </row>
    <row r="236" spans="1:53">
      <c r="A236" s="64" t="s">
        <v>474</v>
      </c>
      <c r="B236" s="83">
        <v>2.4827793450050019E-2</v>
      </c>
      <c r="C236" s="33">
        <v>2.5514934808186816E-2</v>
      </c>
      <c r="D236" s="33">
        <v>0.20457375710723216</v>
      </c>
      <c r="E236" s="29">
        <v>0.25491648536546901</v>
      </c>
      <c r="F236" s="148">
        <v>5.7713569658684785</v>
      </c>
      <c r="G236" s="149">
        <v>5.9310867490164503</v>
      </c>
      <c r="H236" s="149">
        <v>47.554293557743932</v>
      </c>
      <c r="I236" s="29">
        <v>59.256737272628861</v>
      </c>
    </row>
    <row r="237" spans="1:53">
      <c r="A237" s="64" t="s">
        <v>483</v>
      </c>
      <c r="B237" s="83">
        <v>5.1303767817620666E-2</v>
      </c>
      <c r="C237" s="33">
        <v>2.084841438640862E-2</v>
      </c>
      <c r="D237" s="33">
        <v>2.7034852254628263</v>
      </c>
      <c r="E237" s="29">
        <v>2.7756374076668555</v>
      </c>
      <c r="F237" s="148">
        <v>11.925842639428257</v>
      </c>
      <c r="G237" s="149">
        <v>4.8463284439024354</v>
      </c>
      <c r="H237" s="149">
        <v>628.43999083075835</v>
      </c>
      <c r="I237" s="29">
        <v>645.21216191408905</v>
      </c>
    </row>
    <row r="238" spans="1:53">
      <c r="A238" s="64" t="s">
        <v>488</v>
      </c>
      <c r="B238" s="83">
        <v>8.0613950101929135E-2</v>
      </c>
      <c r="C238" s="33">
        <v>4.8578976670100804E-2</v>
      </c>
      <c r="D238" s="33">
        <v>0.12003872770223388</v>
      </c>
      <c r="E238" s="29">
        <v>0.24923165447426382</v>
      </c>
      <c r="F238" s="148">
        <v>18.739155511461909</v>
      </c>
      <c r="G238" s="149">
        <v>11.292449969982481</v>
      </c>
      <c r="H238" s="149">
        <v>27.903661623900021</v>
      </c>
      <c r="I238" s="29">
        <v>57.935267105344408</v>
      </c>
    </row>
    <row r="239" spans="1:53">
      <c r="A239" s="64" t="s">
        <v>493</v>
      </c>
      <c r="B239" s="83">
        <v>2.7706405032377748E-3</v>
      </c>
      <c r="C239" s="33">
        <v>2.9640856045974411E-3</v>
      </c>
      <c r="D239" s="33">
        <v>2.3406192480517039E-2</v>
      </c>
      <c r="E239" s="29">
        <v>2.9140918588352254E-2</v>
      </c>
      <c r="F239" s="148">
        <v>0.64405060403168712</v>
      </c>
      <c r="G239" s="149">
        <v>0.68901798043150142</v>
      </c>
      <c r="H239" s="149">
        <v>5.4408980116844923</v>
      </c>
      <c r="I239" s="29">
        <v>6.7739665961476812</v>
      </c>
    </row>
    <row r="240" spans="1:53">
      <c r="A240" s="64" t="s">
        <v>498</v>
      </c>
      <c r="B240" s="83">
        <v>2.4100753416345945E-3</v>
      </c>
      <c r="C240" s="33">
        <v>2.4241104210291119E-3</v>
      </c>
      <c r="D240" s="33">
        <v>9.38242342820007E-3</v>
      </c>
      <c r="E240" s="29">
        <v>1.4216609190863776E-2</v>
      </c>
      <c r="F240" s="148">
        <v>0.56023525164225363</v>
      </c>
      <c r="G240" s="149">
        <v>0.5634977829418244</v>
      </c>
      <c r="H240" s="149">
        <v>2.1809958632856676</v>
      </c>
      <c r="I240" s="29">
        <v>3.3047288978697456</v>
      </c>
    </row>
    <row r="241" spans="1:51">
      <c r="A241" s="64" t="s">
        <v>501</v>
      </c>
      <c r="B241" s="83">
        <v>4.4836661810977736E-2</v>
      </c>
      <c r="C241" s="33">
        <v>7.1079759560735714E-2</v>
      </c>
      <c r="D241" s="33">
        <v>0</v>
      </c>
      <c r="E241" s="29">
        <v>0.11591642137171346</v>
      </c>
      <c r="F241" s="148">
        <v>10.42252832454405</v>
      </c>
      <c r="G241" s="149">
        <v>16.522880549108248</v>
      </c>
      <c r="H241" s="149">
        <v>0</v>
      </c>
      <c r="I241" s="29">
        <v>26.945408873652301</v>
      </c>
    </row>
    <row r="242" spans="1:51">
      <c r="A242" s="64" t="s">
        <v>527</v>
      </c>
      <c r="B242" s="83">
        <v>6.5122157633747157E-4</v>
      </c>
      <c r="C242" s="33">
        <v>2.9879750215121672E-4</v>
      </c>
      <c r="D242" s="33">
        <v>1.7385376043784653E-3</v>
      </c>
      <c r="E242" s="29">
        <v>2.6885566828671534E-3</v>
      </c>
      <c r="F242" s="148">
        <v>0.15138003256231961</v>
      </c>
      <c r="G242" s="149">
        <v>6.9457120661725671E-2</v>
      </c>
      <c r="H242" s="149">
        <v>0.40413261587826443</v>
      </c>
      <c r="I242" s="29">
        <v>0.62496976910230961</v>
      </c>
    </row>
    <row r="243" spans="1:51">
      <c r="A243" s="64" t="s">
        <v>528</v>
      </c>
      <c r="B243" s="83">
        <v>8.4067738899707681E-4</v>
      </c>
      <c r="C243" s="33">
        <v>9.2587776134696212E-4</v>
      </c>
      <c r="D243" s="33">
        <v>3.2861410505826863E-3</v>
      </c>
      <c r="E243" s="29">
        <v>5.0526962009267255E-3</v>
      </c>
      <c r="F243" s="148">
        <v>0.19542007689074881</v>
      </c>
      <c r="G243" s="149">
        <v>0.21522537144684264</v>
      </c>
      <c r="H243" s="149">
        <v>0.76388153789270941</v>
      </c>
      <c r="I243" s="29">
        <v>1.1745269862303009</v>
      </c>
    </row>
    <row r="244" spans="1:51">
      <c r="A244" s="64" t="s">
        <v>510</v>
      </c>
      <c r="B244" s="83">
        <v>1.1307892168149316E-3</v>
      </c>
      <c r="C244" s="33">
        <v>6.5259446571337039E-3</v>
      </c>
      <c r="D244" s="33">
        <v>0.14115589240399018</v>
      </c>
      <c r="E244" s="29">
        <v>0.14881262627793881</v>
      </c>
      <c r="F244" s="148">
        <v>0.26285816484350799</v>
      </c>
      <c r="G244" s="149">
        <v>1.5169916823899188</v>
      </c>
      <c r="H244" s="149">
        <v>32.812462554843307</v>
      </c>
      <c r="I244" s="29">
        <v>34.592312402076736</v>
      </c>
      <c r="AY244" s="135"/>
    </row>
    <row r="245" spans="1:51">
      <c r="A245" s="64" t="s">
        <v>513</v>
      </c>
      <c r="B245" s="83">
        <v>1.4404863615160106E-3</v>
      </c>
      <c r="C245" s="33">
        <v>4.3728509218747876E-3</v>
      </c>
      <c r="D245" s="33">
        <v>1.86540480556935</v>
      </c>
      <c r="E245" s="29">
        <v>1.8712181428527408</v>
      </c>
      <c r="F245" s="148">
        <v>0.33484896728739377</v>
      </c>
      <c r="G245" s="149">
        <v>1.0164932167427714</v>
      </c>
      <c r="H245" s="149">
        <v>433.62359367322324</v>
      </c>
      <c r="I245" s="29">
        <v>434.9749358572534</v>
      </c>
    </row>
    <row r="246" spans="1:51">
      <c r="A246" s="64" t="s">
        <v>514</v>
      </c>
      <c r="B246" s="83">
        <v>2.6034991339942142E-3</v>
      </c>
      <c r="C246" s="33">
        <v>1.102300370331381E-2</v>
      </c>
      <c r="D246" s="33">
        <v>8.2826722114541368E-2</v>
      </c>
      <c r="E246" s="29">
        <v>9.6453224951849395E-2</v>
      </c>
      <c r="F246" s="148">
        <v>0.60519767464795748</v>
      </c>
      <c r="G246" s="149">
        <v>2.5623577598993612</v>
      </c>
      <c r="H246" s="149">
        <v>19.253526520491011</v>
      </c>
      <c r="I246" s="29">
        <v>22.421081955038332</v>
      </c>
      <c r="AX246" s="135"/>
    </row>
    <row r="247" spans="1:51">
      <c r="A247" s="64" t="s">
        <v>515</v>
      </c>
      <c r="B247" s="83">
        <v>1.3086608124332255E-4</v>
      </c>
      <c r="C247" s="33">
        <v>8.0903532893565069E-4</v>
      </c>
      <c r="D247" s="33">
        <v>1.6150272811556756E-2</v>
      </c>
      <c r="E247" s="29">
        <v>1.709017422173573E-2</v>
      </c>
      <c r="F247" s="148">
        <v>3.0420539428889046E-2</v>
      </c>
      <c r="G247" s="149">
        <v>0.18806470622048196</v>
      </c>
      <c r="H247" s="149">
        <v>3.7542196280622995</v>
      </c>
      <c r="I247" s="29">
        <v>3.9727048737116708</v>
      </c>
    </row>
    <row r="248" spans="1:51">
      <c r="A248" s="64" t="s">
        <v>516</v>
      </c>
      <c r="B248" s="83">
        <v>1.0228253568806881E-4</v>
      </c>
      <c r="C248" s="33">
        <v>6.3156480642281268E-4</v>
      </c>
      <c r="D248" s="33">
        <v>6.4738721654580477E-3</v>
      </c>
      <c r="E248" s="29">
        <v>7.2077195075689292E-3</v>
      </c>
      <c r="F248" s="148">
        <v>2.3776137255920256E-2</v>
      </c>
      <c r="G248" s="149">
        <v>0.14681070842154659</v>
      </c>
      <c r="H248" s="149">
        <v>1.5048871456671105</v>
      </c>
      <c r="I248" s="29">
        <v>1.6754739913445773</v>
      </c>
    </row>
    <row r="249" spans="1:51">
      <c r="A249" s="64" t="s">
        <v>517</v>
      </c>
      <c r="B249" s="83">
        <v>2.3287212009247583E-3</v>
      </c>
      <c r="C249" s="33">
        <v>2.2839463300838189E-2</v>
      </c>
      <c r="D249" s="33">
        <v>0</v>
      </c>
      <c r="E249" s="33">
        <v>2.5168184501762947E-2</v>
      </c>
      <c r="F249" s="148">
        <v>0.54132403475813662</v>
      </c>
      <c r="G249" s="149">
        <v>5.3091587008399408</v>
      </c>
      <c r="H249" s="149">
        <v>0</v>
      </c>
      <c r="I249" s="29">
        <v>5.8504827355980771</v>
      </c>
    </row>
    <row r="250" spans="1:51">
      <c r="A250" s="64" t="s">
        <v>518</v>
      </c>
      <c r="B250" s="83">
        <v>1.5281566729201411E-5</v>
      </c>
      <c r="C250" s="33">
        <v>5.9850308017209779E-5</v>
      </c>
      <c r="D250" s="33">
        <v>1.1995909470211409E-3</v>
      </c>
      <c r="E250" s="33">
        <v>1.2747228217675521E-3</v>
      </c>
      <c r="F250" s="148">
        <v>3.5522841274395599E-3</v>
      </c>
      <c r="G250" s="149">
        <v>1.3912532854739123E-2</v>
      </c>
      <c r="H250" s="149">
        <v>0.27885150495600242</v>
      </c>
      <c r="I250" s="29">
        <v>0.29631632193818108</v>
      </c>
    </row>
    <row r="251" spans="1:51">
      <c r="A251" s="132" t="s">
        <v>519</v>
      </c>
      <c r="B251" s="150">
        <v>3.0069005047299936E-5</v>
      </c>
      <c r="C251" s="133">
        <v>1.6952918820779356E-4</v>
      </c>
      <c r="D251" s="133">
        <v>2.2674373249020534E-3</v>
      </c>
      <c r="E251" s="133">
        <v>2.4670355181571468E-3</v>
      </c>
      <c r="F251" s="151">
        <v>6.9897053914841278E-3</v>
      </c>
      <c r="G251" s="152">
        <v>3.9407991018191209E-2</v>
      </c>
      <c r="H251" s="152">
        <v>0.52707826114596945</v>
      </c>
      <c r="I251" s="134">
        <v>0.57347595755564473</v>
      </c>
    </row>
    <row r="253" spans="1:51" ht="13.5" customHeight="1">
      <c r="A253" s="35" t="s">
        <v>535</v>
      </c>
    </row>
    <row r="254" spans="1:51">
      <c r="A254" s="56"/>
      <c r="B254" s="136" t="s">
        <v>521</v>
      </c>
      <c r="C254" s="137"/>
      <c r="D254" s="137"/>
      <c r="E254" s="138"/>
      <c r="F254" s="45" t="s">
        <v>522</v>
      </c>
      <c r="G254" s="46"/>
      <c r="H254" s="47"/>
      <c r="I254" s="47"/>
    </row>
    <row r="255" spans="1:51" ht="29.1">
      <c r="A255" s="132" t="s">
        <v>523</v>
      </c>
      <c r="B255" s="140" t="s">
        <v>524</v>
      </c>
      <c r="C255" s="141" t="s">
        <v>153</v>
      </c>
      <c r="D255" s="141" t="s">
        <v>216</v>
      </c>
      <c r="E255" s="16" t="s">
        <v>525</v>
      </c>
      <c r="F255" s="51" t="s">
        <v>524</v>
      </c>
      <c r="G255" s="51" t="s">
        <v>153</v>
      </c>
      <c r="H255" s="141" t="s">
        <v>216</v>
      </c>
      <c r="I255" s="16" t="s">
        <v>525</v>
      </c>
    </row>
    <row r="256" spans="1:51">
      <c r="A256" s="64" t="s">
        <v>335</v>
      </c>
      <c r="B256" s="143">
        <v>341.91668613495318</v>
      </c>
      <c r="C256" s="130">
        <v>1673.4580887936772</v>
      </c>
      <c r="D256" s="130">
        <v>4301.8987730061353</v>
      </c>
      <c r="E256" s="131">
        <v>6317.2735479347657</v>
      </c>
      <c r="F256" s="144">
        <v>79480.411831267775</v>
      </c>
      <c r="G256" s="145">
        <v>389004.52500054456</v>
      </c>
      <c r="H256" s="145">
        <v>1000000</v>
      </c>
      <c r="I256" s="127">
        <v>1468484.9368318124</v>
      </c>
    </row>
    <row r="257" spans="1:53">
      <c r="A257" s="64" t="s">
        <v>353</v>
      </c>
      <c r="B257" s="143">
        <v>336.74564599988514</v>
      </c>
      <c r="C257" s="130">
        <v>1619.9463438784417</v>
      </c>
      <c r="D257" s="130">
        <v>4301.8987730061353</v>
      </c>
      <c r="E257" s="131">
        <v>6258.5907628844616</v>
      </c>
      <c r="F257" s="146">
        <v>78278.37514748628</v>
      </c>
      <c r="G257" s="147">
        <v>376565.4259564167</v>
      </c>
      <c r="H257" s="147">
        <v>1000000</v>
      </c>
      <c r="I257" s="131">
        <v>1454843.801103903</v>
      </c>
    </row>
    <row r="258" spans="1:53">
      <c r="A258" s="64" t="s">
        <v>370</v>
      </c>
      <c r="B258" s="143">
        <v>14.268907532501224</v>
      </c>
      <c r="C258" s="130">
        <v>151.09015126221533</v>
      </c>
      <c r="D258" s="130">
        <v>0</v>
      </c>
      <c r="E258" s="131">
        <v>165.35905879471656</v>
      </c>
      <c r="F258" s="146">
        <v>3316.8859346567601</v>
      </c>
      <c r="G258" s="147">
        <v>35121.735595055543</v>
      </c>
      <c r="H258" s="147">
        <v>0</v>
      </c>
      <c r="I258" s="131">
        <v>38438.621529712305</v>
      </c>
    </row>
    <row r="259" spans="1:53">
      <c r="A259" s="64" t="s">
        <v>387</v>
      </c>
      <c r="B259" s="143">
        <v>294.32594194222156</v>
      </c>
      <c r="C259" s="130">
        <v>1339.259240129049</v>
      </c>
      <c r="D259" s="130">
        <v>3168.1873757704925</v>
      </c>
      <c r="E259" s="131">
        <v>4801.772557841763</v>
      </c>
      <c r="F259" s="146">
        <v>68417.681928984282</v>
      </c>
      <c r="G259" s="147">
        <v>311318.16688312829</v>
      </c>
      <c r="H259" s="147">
        <v>736462.55826623889</v>
      </c>
      <c r="I259" s="131">
        <v>1116198.4070783516</v>
      </c>
    </row>
    <row r="260" spans="1:53">
      <c r="A260" s="64" t="s">
        <v>404</v>
      </c>
      <c r="B260" s="143">
        <v>28.150796525162381</v>
      </c>
      <c r="C260" s="130">
        <v>129.59695248717728</v>
      </c>
      <c r="D260" s="130">
        <v>1133.7113972356428</v>
      </c>
      <c r="E260" s="131">
        <v>1291.4591462479825</v>
      </c>
      <c r="F260" s="146">
        <v>6543.8072838452244</v>
      </c>
      <c r="G260" s="147">
        <v>30125.523478232819</v>
      </c>
      <c r="H260" s="147">
        <v>263537.44173376111</v>
      </c>
      <c r="I260" s="131">
        <v>300206.77249583916</v>
      </c>
    </row>
    <row r="261" spans="1:53">
      <c r="A261" s="64" t="s">
        <v>526</v>
      </c>
      <c r="B261" s="218">
        <v>3.0971493851935598E-2</v>
      </c>
      <c r="C261" s="219">
        <v>4.3185678900264125E-2</v>
      </c>
      <c r="D261" s="130">
        <v>0</v>
      </c>
      <c r="E261" s="131">
        <v>7.4157172752199726E-2</v>
      </c>
      <c r="F261" s="146">
        <v>7.1994938714685164</v>
      </c>
      <c r="G261" s="147">
        <v>10.038748278143768</v>
      </c>
      <c r="H261" s="147">
        <v>0</v>
      </c>
      <c r="I261" s="131">
        <v>17.238242149612283</v>
      </c>
      <c r="BA261" s="135"/>
    </row>
    <row r="262" spans="1:53">
      <c r="A262" s="64" t="s">
        <v>436</v>
      </c>
      <c r="B262" s="143">
        <v>22.902533347749607</v>
      </c>
      <c r="C262" s="130">
        <v>65.218039296269922</v>
      </c>
      <c r="D262" s="130">
        <v>315.82170572574563</v>
      </c>
      <c r="E262" s="131">
        <v>403.94227836976518</v>
      </c>
      <c r="F262" s="146">
        <v>5323.8196796865786</v>
      </c>
      <c r="G262" s="147">
        <v>15160.291475360782</v>
      </c>
      <c r="H262" s="147">
        <v>73414.490296119111</v>
      </c>
      <c r="I262" s="131">
        <v>93898.601451166483</v>
      </c>
    </row>
    <row r="263" spans="1:53">
      <c r="A263" s="64" t="s">
        <v>447</v>
      </c>
      <c r="B263" s="83">
        <v>0.80202880441206303</v>
      </c>
      <c r="C263" s="33">
        <v>0.32608254394142427</v>
      </c>
      <c r="D263" s="33">
        <v>8.6409950208849416E-3</v>
      </c>
      <c r="E263" s="29">
        <v>1.1367523433743723</v>
      </c>
      <c r="F263" s="148">
        <v>186.4360011083225</v>
      </c>
      <c r="G263" s="149">
        <v>75.799678501863085</v>
      </c>
      <c r="H263" s="149">
        <v>2.0086467573588855</v>
      </c>
      <c r="I263" s="29">
        <v>264.24432636754443</v>
      </c>
    </row>
    <row r="264" spans="1:53">
      <c r="A264" s="64" t="s">
        <v>456</v>
      </c>
      <c r="B264" s="83">
        <v>8.6468054917943245E-4</v>
      </c>
      <c r="C264" s="33">
        <v>5.8560102826572195E-4</v>
      </c>
      <c r="D264" s="33">
        <v>7.6166044833770605E-3</v>
      </c>
      <c r="E264" s="29">
        <v>9.066886060822215E-3</v>
      </c>
      <c r="F264" s="148">
        <v>0.20099974332385326</v>
      </c>
      <c r="G264" s="149">
        <v>0.13612617571112867</v>
      </c>
      <c r="H264" s="149">
        <v>1.7705215499653968</v>
      </c>
      <c r="I264" s="29">
        <v>2.107647469000379</v>
      </c>
    </row>
    <row r="265" spans="1:53">
      <c r="A265" s="64" t="s">
        <v>465</v>
      </c>
      <c r="B265" s="143">
        <v>47.192537825644052</v>
      </c>
      <c r="C265" s="130">
        <v>75.155699887003067</v>
      </c>
      <c r="D265" s="130">
        <v>318.09933576446713</v>
      </c>
      <c r="E265" s="131">
        <v>440.44757347711425</v>
      </c>
      <c r="F265" s="146">
        <v>10970.164644917077</v>
      </c>
      <c r="G265" s="147">
        <v>17470.355266980121</v>
      </c>
      <c r="H265" s="147">
        <v>73943.937909580723</v>
      </c>
      <c r="I265" s="131">
        <v>102384.45782147792</v>
      </c>
    </row>
    <row r="266" spans="1:53">
      <c r="A266" s="64" t="s">
        <v>474</v>
      </c>
      <c r="B266" s="83">
        <v>2.6166251178358708E-2</v>
      </c>
      <c r="C266" s="33">
        <v>8.0886714749756686E-2</v>
      </c>
      <c r="D266" s="33">
        <v>0.22324895581584392</v>
      </c>
      <c r="E266" s="29">
        <v>0.33030192174395934</v>
      </c>
      <c r="F266" s="148">
        <v>6.0824888169262818</v>
      </c>
      <c r="G266" s="149">
        <v>18.802561152138324</v>
      </c>
      <c r="H266" s="149">
        <v>51.895446079926977</v>
      </c>
      <c r="I266" s="29">
        <v>76.780496048991594</v>
      </c>
    </row>
    <row r="267" spans="1:53">
      <c r="A267" s="64" t="s">
        <v>483</v>
      </c>
      <c r="B267" s="83">
        <v>5.6707411963851824E-2</v>
      </c>
      <c r="C267" s="33">
        <v>3.2345633044095351E-2</v>
      </c>
      <c r="D267" s="33">
        <v>2.7034852254628263</v>
      </c>
      <c r="E267" s="29">
        <v>2.7925382704707733</v>
      </c>
      <c r="F267" s="148">
        <v>13.181949403292235</v>
      </c>
      <c r="G267" s="149">
        <v>7.5189200747958234</v>
      </c>
      <c r="H267" s="149">
        <v>628.43999083075835</v>
      </c>
      <c r="I267" s="29">
        <v>649.14086030884641</v>
      </c>
    </row>
    <row r="268" spans="1:53">
      <c r="A268" s="64" t="s">
        <v>488</v>
      </c>
      <c r="B268" s="83">
        <v>8.5563113476777294E-2</v>
      </c>
      <c r="C268" s="33">
        <v>6.6307010350613219E-2</v>
      </c>
      <c r="D268" s="33">
        <v>0.12003872770223388</v>
      </c>
      <c r="E268" s="29">
        <v>0.27190885152962441</v>
      </c>
      <c r="F268" s="148">
        <v>19.889615723567204</v>
      </c>
      <c r="G268" s="149">
        <v>15.413428778631713</v>
      </c>
      <c r="H268" s="149">
        <v>27.903661623900021</v>
      </c>
      <c r="I268" s="29">
        <v>63.206706126098936</v>
      </c>
    </row>
    <row r="269" spans="1:53">
      <c r="A269" s="64" t="s">
        <v>493</v>
      </c>
      <c r="B269" s="83">
        <v>2.6586420735593952E-3</v>
      </c>
      <c r="C269" s="33">
        <v>4.3673553562316739E-2</v>
      </c>
      <c r="D269" s="33">
        <v>2.3406192480517039E-2</v>
      </c>
      <c r="E269" s="29">
        <v>6.9738388116393171E-2</v>
      </c>
      <c r="F269" s="148">
        <v>0.61801595384857366</v>
      </c>
      <c r="G269" s="149">
        <v>10.152157423220348</v>
      </c>
      <c r="H269" s="149">
        <v>5.4408980116844923</v>
      </c>
      <c r="I269" s="29">
        <v>16.211071388753414</v>
      </c>
    </row>
    <row r="270" spans="1:53">
      <c r="A270" s="64" t="s">
        <v>498</v>
      </c>
      <c r="B270" s="83">
        <v>2.3185853268567389E-3</v>
      </c>
      <c r="C270" s="33">
        <v>4.1678147753015669E-2</v>
      </c>
      <c r="D270" s="33">
        <v>9.38242342820007E-3</v>
      </c>
      <c r="E270" s="29">
        <v>5.3379156508072484E-2</v>
      </c>
      <c r="F270" s="148">
        <v>0.5389678951549407</v>
      </c>
      <c r="G270" s="149">
        <v>9.6883143821376549</v>
      </c>
      <c r="H270" s="149">
        <v>2.1809958632856676</v>
      </c>
      <c r="I270" s="29">
        <v>12.408278140578265</v>
      </c>
    </row>
    <row r="271" spans="1:53">
      <c r="A271" s="64" t="s">
        <v>501</v>
      </c>
      <c r="B271" s="83">
        <v>4.5192793254751798E-2</v>
      </c>
      <c r="C271" s="33">
        <v>7.8905929411798012E-2</v>
      </c>
      <c r="D271" s="33">
        <v>1.4040188980030245E-3</v>
      </c>
      <c r="E271" s="29">
        <v>0.12550274156455282</v>
      </c>
      <c r="F271" s="148">
        <v>10.505313034869811</v>
      </c>
      <c r="G271" s="149">
        <v>18.342116719929031</v>
      </c>
      <c r="H271" s="149">
        <v>0.32637190507899994</v>
      </c>
      <c r="I271" s="29">
        <v>29.173801659877839</v>
      </c>
    </row>
    <row r="272" spans="1:53">
      <c r="A272" s="64" t="s">
        <v>527</v>
      </c>
      <c r="B272" s="83">
        <v>6.4606470251540469E-4</v>
      </c>
      <c r="C272" s="33">
        <v>2.2402927461328696E-4</v>
      </c>
      <c r="D272" s="33">
        <v>1.7385376043784653E-3</v>
      </c>
      <c r="E272" s="29">
        <v>2.6086315815071568E-3</v>
      </c>
      <c r="F272" s="148">
        <v>0.15018128891581042</v>
      </c>
      <c r="G272" s="149">
        <v>5.2076835470662865E-2</v>
      </c>
      <c r="H272" s="149">
        <v>0.40413261587826443</v>
      </c>
      <c r="I272" s="29">
        <v>0.6063907402647376</v>
      </c>
    </row>
    <row r="273" spans="1:51">
      <c r="A273" s="64" t="s">
        <v>528</v>
      </c>
      <c r="B273" s="83">
        <v>8.0640723138704893E-4</v>
      </c>
      <c r="C273" s="33">
        <v>4.3928262638906642E-4</v>
      </c>
      <c r="D273" s="33">
        <v>3.2861410505826863E-3</v>
      </c>
      <c r="E273" s="29">
        <v>4.531830908358802E-3</v>
      </c>
      <c r="F273" s="148">
        <v>0.18745379050924008</v>
      </c>
      <c r="G273" s="149">
        <v>0.10211365947183805</v>
      </c>
      <c r="H273" s="149">
        <v>0.76388153789270941</v>
      </c>
      <c r="I273" s="29">
        <v>1.0534489878737876</v>
      </c>
    </row>
    <row r="274" spans="1:51">
      <c r="A274" s="64" t="s">
        <v>510</v>
      </c>
      <c r="B274" s="83">
        <v>1.1631794075498063E-3</v>
      </c>
      <c r="C274" s="33">
        <v>4.6233022231188019E-2</v>
      </c>
      <c r="D274" s="33">
        <v>0.1540417795129323</v>
      </c>
      <c r="E274" s="29">
        <v>0.20143798115167011</v>
      </c>
      <c r="F274" s="148">
        <v>0.27038744259827974</v>
      </c>
      <c r="G274" s="149">
        <v>10.747119974392312</v>
      </c>
      <c r="H274" s="149">
        <v>35.807857795149616</v>
      </c>
      <c r="I274" s="29">
        <v>46.825365212140198</v>
      </c>
    </row>
    <row r="275" spans="1:51">
      <c r="A275" s="64" t="s">
        <v>513</v>
      </c>
      <c r="B275" s="83">
        <v>2.079261945003661E-3</v>
      </c>
      <c r="C275" s="33">
        <v>6.6216735957541897E-3</v>
      </c>
      <c r="D275" s="33">
        <v>1.86540480556935</v>
      </c>
      <c r="E275" s="29">
        <v>1.8741057411101079</v>
      </c>
      <c r="F275" s="148">
        <v>0.48333586044626714</v>
      </c>
      <c r="G275" s="149">
        <v>1.539244400008746</v>
      </c>
      <c r="H275" s="149">
        <v>433.62359367322324</v>
      </c>
      <c r="I275" s="29">
        <v>435.64617393367826</v>
      </c>
    </row>
    <row r="276" spans="1:51">
      <c r="A276" s="64" t="s">
        <v>514</v>
      </c>
      <c r="B276" s="83">
        <v>3.2597483543602055E-3</v>
      </c>
      <c r="C276" s="33">
        <v>1.5069442082792322E-2</v>
      </c>
      <c r="D276" s="33">
        <v>8.2826722114541368E-2</v>
      </c>
      <c r="E276" s="29">
        <v>0.1011559125516939</v>
      </c>
      <c r="F276" s="148">
        <v>0.75774641068142046</v>
      </c>
      <c r="G276" s="149">
        <v>3.5029745881867664</v>
      </c>
      <c r="H276" s="149">
        <v>19.253526520491011</v>
      </c>
      <c r="I276" s="29">
        <v>23.514247519359198</v>
      </c>
    </row>
    <row r="277" spans="1:51">
      <c r="A277" s="64" t="s">
        <v>515</v>
      </c>
      <c r="B277" s="83">
        <v>1.2066562607778044E-4</v>
      </c>
      <c r="C277" s="33">
        <v>5.2003917355439317E-3</v>
      </c>
      <c r="D277" s="33">
        <v>1.6150272811556756E-2</v>
      </c>
      <c r="E277" s="29">
        <v>2.1471330173178468E-2</v>
      </c>
      <c r="F277" s="148">
        <v>2.8049387594831804E-2</v>
      </c>
      <c r="G277" s="149">
        <v>1.2088596245396859</v>
      </c>
      <c r="H277" s="149">
        <v>3.7542196280622995</v>
      </c>
      <c r="I277" s="29">
        <v>4.991128640196818</v>
      </c>
    </row>
    <row r="278" spans="1:51">
      <c r="A278" s="64" t="s">
        <v>516</v>
      </c>
      <c r="B278" s="83">
        <v>9.4444405470710954E-5</v>
      </c>
      <c r="C278" s="33">
        <v>4.8304086613750984E-3</v>
      </c>
      <c r="D278" s="33">
        <v>6.4738721654580477E-3</v>
      </c>
      <c r="E278" s="29">
        <v>1.1398725232303857E-2</v>
      </c>
      <c r="F278" s="148">
        <v>2.1954120832256101E-2</v>
      </c>
      <c r="G278" s="149">
        <v>1.122855026642025</v>
      </c>
      <c r="H278" s="149">
        <v>1.5048871456671105</v>
      </c>
      <c r="I278" s="29">
        <v>2.6496962931413917</v>
      </c>
      <c r="AX278" t="s">
        <v>532</v>
      </c>
    </row>
    <row r="279" spans="1:51">
      <c r="A279" s="64" t="s">
        <v>517</v>
      </c>
      <c r="B279" s="83">
        <v>2.1672735847173795E-3</v>
      </c>
      <c r="C279" s="33">
        <v>3.1019780785098736E-2</v>
      </c>
      <c r="D279" s="33">
        <v>9.6877303962208689E-4</v>
      </c>
      <c r="E279" s="33">
        <v>3.4155827409438205E-2</v>
      </c>
      <c r="F279" s="148">
        <v>0.50379464954330033</v>
      </c>
      <c r="G279" s="149">
        <v>7.2107184343211186</v>
      </c>
      <c r="H279" s="149">
        <v>0.22519661450450995</v>
      </c>
      <c r="I279" s="29">
        <v>7.9397096983689286</v>
      </c>
    </row>
    <row r="280" spans="1:51">
      <c r="A280" s="64" t="s">
        <v>518</v>
      </c>
      <c r="B280" s="83">
        <v>1.444566734477784E-5</v>
      </c>
      <c r="C280" s="33">
        <v>6.7046731358703818E-5</v>
      </c>
      <c r="D280" s="33">
        <v>1.1995909470211409E-3</v>
      </c>
      <c r="E280" s="33">
        <v>1.2810833457246227E-3</v>
      </c>
      <c r="F280" s="148">
        <v>3.3579747239573733E-3</v>
      </c>
      <c r="G280" s="149">
        <v>1.5585380990230054E-2</v>
      </c>
      <c r="H280" s="149">
        <v>0.27885150495600242</v>
      </c>
      <c r="I280" s="29">
        <v>0.29779486067018984</v>
      </c>
    </row>
    <row r="281" spans="1:51">
      <c r="A281" s="132" t="s">
        <v>519</v>
      </c>
      <c r="B281" s="150">
        <v>2.7726832036295902E-5</v>
      </c>
      <c r="C281" s="133">
        <v>1.8982604023616651E-4</v>
      </c>
      <c r="D281" s="133">
        <v>2.2674373249020534E-3</v>
      </c>
      <c r="E281" s="133">
        <v>2.4849901971745157E-3</v>
      </c>
      <c r="F281" s="151">
        <v>6.4452544095826301E-3</v>
      </c>
      <c r="G281" s="152">
        <v>4.4126105762250997E-2</v>
      </c>
      <c r="H281" s="152">
        <v>0.52707826114596945</v>
      </c>
      <c r="I281" s="134">
        <v>0.57764962131780306</v>
      </c>
      <c r="AY281" s="135"/>
    </row>
    <row r="283" spans="1:51">
      <c r="A283" s="35" t="s">
        <v>536</v>
      </c>
    </row>
    <row r="284" spans="1:51">
      <c r="A284" s="56"/>
      <c r="B284" s="136" t="s">
        <v>521</v>
      </c>
      <c r="C284" s="137"/>
      <c r="D284" s="137"/>
      <c r="E284" s="138"/>
      <c r="F284" s="45" t="s">
        <v>522</v>
      </c>
      <c r="G284" s="46"/>
      <c r="H284" s="47"/>
      <c r="I284" s="47"/>
    </row>
    <row r="285" spans="1:51" ht="29.1">
      <c r="A285" s="132" t="s">
        <v>523</v>
      </c>
      <c r="B285" s="140" t="s">
        <v>524</v>
      </c>
      <c r="C285" s="141" t="s">
        <v>153</v>
      </c>
      <c r="D285" s="141" t="s">
        <v>216</v>
      </c>
      <c r="E285" s="16" t="s">
        <v>525</v>
      </c>
      <c r="F285" s="51" t="s">
        <v>524</v>
      </c>
      <c r="G285" s="51" t="s">
        <v>153</v>
      </c>
      <c r="H285" s="141" t="s">
        <v>216</v>
      </c>
      <c r="I285" s="16" t="s">
        <v>525</v>
      </c>
    </row>
    <row r="286" spans="1:51">
      <c r="A286" s="64" t="s">
        <v>335</v>
      </c>
      <c r="B286" s="143">
        <v>322.64253181403575</v>
      </c>
      <c r="C286" s="130">
        <v>1654.7474920475208</v>
      </c>
      <c r="D286" s="130">
        <v>4020.466142996388</v>
      </c>
      <c r="E286" s="131">
        <v>5997.8561668579441</v>
      </c>
      <c r="F286" s="144">
        <v>80250.030802044144</v>
      </c>
      <c r="G286" s="145">
        <v>411581.00409080042</v>
      </c>
      <c r="H286" s="145">
        <v>1000000</v>
      </c>
      <c r="I286" s="127">
        <v>1491831.0348928443</v>
      </c>
    </row>
    <row r="287" spans="1:51">
      <c r="A287" s="64" t="s">
        <v>353</v>
      </c>
      <c r="B287" s="143">
        <v>318.71355382876715</v>
      </c>
      <c r="C287" s="130">
        <v>1600.5138950497515</v>
      </c>
      <c r="D287" s="130">
        <v>4020.466142996388</v>
      </c>
      <c r="E287" s="131">
        <v>5939.6935918749068</v>
      </c>
      <c r="F287" s="146">
        <v>79272.786411586378</v>
      </c>
      <c r="G287" s="147">
        <v>398091.62373816548</v>
      </c>
      <c r="H287" s="147">
        <v>1000000</v>
      </c>
      <c r="I287" s="131">
        <v>1477364.4101497519</v>
      </c>
    </row>
    <row r="288" spans="1:51">
      <c r="A288" s="64" t="s">
        <v>370</v>
      </c>
      <c r="B288" s="143">
        <v>10.876625916565144</v>
      </c>
      <c r="C288" s="130">
        <v>153.15508681019881</v>
      </c>
      <c r="D288" s="130">
        <v>0</v>
      </c>
      <c r="E288" s="131">
        <v>164.03171272676394</v>
      </c>
      <c r="F288" s="146">
        <v>2705.3146400727983</v>
      </c>
      <c r="G288" s="147">
        <v>38093.863090227343</v>
      </c>
      <c r="H288" s="147">
        <v>0</v>
      </c>
      <c r="I288" s="131">
        <v>40799.177730300144</v>
      </c>
    </row>
    <row r="289" spans="1:53">
      <c r="A289" s="64" t="s">
        <v>387</v>
      </c>
      <c r="B289" s="143">
        <v>284.66252259258067</v>
      </c>
      <c r="C289" s="130">
        <v>1342.4697811292644</v>
      </c>
      <c r="D289" s="130">
        <v>3281.187918045568</v>
      </c>
      <c r="E289" s="131">
        <v>4908.3202217674134</v>
      </c>
      <c r="F289" s="146">
        <v>70803.362711674607</v>
      </c>
      <c r="G289" s="147">
        <v>333908.98800822726</v>
      </c>
      <c r="H289" s="147">
        <v>816121.26587892429</v>
      </c>
      <c r="I289" s="131">
        <v>1220833.6165988261</v>
      </c>
      <c r="AZ289" s="135"/>
    </row>
    <row r="290" spans="1:53">
      <c r="A290" s="64" t="s">
        <v>404</v>
      </c>
      <c r="B290" s="143">
        <v>23.174405319621314</v>
      </c>
      <c r="C290" s="130">
        <v>104.88902711028811</v>
      </c>
      <c r="D290" s="130">
        <v>739.27822495081978</v>
      </c>
      <c r="E290" s="131">
        <v>867.3416573807292</v>
      </c>
      <c r="F290" s="146">
        <v>5764.1090598389692</v>
      </c>
      <c r="G290" s="147">
        <v>26088.772639710885</v>
      </c>
      <c r="H290" s="147">
        <v>183878.73412107574</v>
      </c>
      <c r="I290" s="131">
        <v>215731.61582062562</v>
      </c>
      <c r="AX290" s="135"/>
    </row>
    <row r="291" spans="1:53">
      <c r="A291" s="64" t="s">
        <v>526</v>
      </c>
      <c r="B291" s="218">
        <v>2.5239269237070549E-2</v>
      </c>
      <c r="C291" s="219">
        <v>4.0007787688129189E-2</v>
      </c>
      <c r="D291" s="130">
        <v>0</v>
      </c>
      <c r="E291" s="131">
        <v>6.5247056925199734E-2</v>
      </c>
      <c r="F291" s="146">
        <v>6.2776972468819574</v>
      </c>
      <c r="G291" s="147">
        <v>9.9510321104985184</v>
      </c>
      <c r="H291" s="147">
        <v>0</v>
      </c>
      <c r="I291" s="131">
        <v>16.228729357380477</v>
      </c>
      <c r="AU291" t="s">
        <v>532</v>
      </c>
      <c r="BA291" s="135"/>
    </row>
    <row r="292" spans="1:53">
      <c r="A292" s="64" t="s">
        <v>436</v>
      </c>
      <c r="B292" s="143">
        <v>21.355076317448201</v>
      </c>
      <c r="C292" s="130">
        <v>62.125315220006307</v>
      </c>
      <c r="D292" s="130">
        <v>293.6720446963966</v>
      </c>
      <c r="E292" s="131">
        <v>377.15243623385112</v>
      </c>
      <c r="F292" s="146">
        <v>5311.5921283527123</v>
      </c>
      <c r="G292" s="147">
        <v>15452.266729873598</v>
      </c>
      <c r="H292" s="147">
        <v>73044.277516916874</v>
      </c>
      <c r="I292" s="131">
        <v>93808.136375143193</v>
      </c>
    </row>
    <row r="293" spans="1:53">
      <c r="A293" s="64" t="s">
        <v>447</v>
      </c>
      <c r="B293" s="83">
        <v>0.77439770138599695</v>
      </c>
      <c r="C293" s="33">
        <v>0.31469593014287872</v>
      </c>
      <c r="D293" s="33">
        <v>8.6409950208849416E-3</v>
      </c>
      <c r="E293" s="29">
        <v>1.0977346265497607</v>
      </c>
      <c r="F293" s="148">
        <v>192.613909393315</v>
      </c>
      <c r="G293" s="149">
        <v>78.273493408488449</v>
      </c>
      <c r="H293" s="149">
        <v>2.1492520303740075</v>
      </c>
      <c r="I293" s="29">
        <v>273.03665483217748</v>
      </c>
      <c r="AV293" s="139"/>
    </row>
    <row r="294" spans="1:53">
      <c r="A294" s="64" t="s">
        <v>456</v>
      </c>
      <c r="B294" s="83">
        <v>8.5489011161397606E-4</v>
      </c>
      <c r="C294" s="33">
        <v>5.0402059763253731E-4</v>
      </c>
      <c r="D294" s="33">
        <v>7.6166044833770605E-3</v>
      </c>
      <c r="E294" s="29">
        <v>8.9755151926235732E-3</v>
      </c>
      <c r="F294" s="148">
        <v>0.21263457549647227</v>
      </c>
      <c r="G294" s="149">
        <v>0.12536372144571747</v>
      </c>
      <c r="H294" s="149">
        <v>1.8944580584629744</v>
      </c>
      <c r="I294" s="29">
        <v>2.232456355405164</v>
      </c>
    </row>
    <row r="295" spans="1:53">
      <c r="A295" s="64" t="s">
        <v>465</v>
      </c>
      <c r="B295" s="143">
        <v>44.813553238605813</v>
      </c>
      <c r="C295" s="130">
        <v>71.699758582665297</v>
      </c>
      <c r="D295" s="130">
        <v>295.94967473511809</v>
      </c>
      <c r="E295" s="131">
        <v>412.46298655638918</v>
      </c>
      <c r="F295" s="146">
        <v>11146.357572658728</v>
      </c>
      <c r="G295" s="147">
        <v>17833.692918311368</v>
      </c>
      <c r="H295" s="147">
        <v>73610.786463320794</v>
      </c>
      <c r="I295" s="131">
        <v>102590.83695429089</v>
      </c>
    </row>
    <row r="296" spans="1:53">
      <c r="A296" s="64" t="s">
        <v>474</v>
      </c>
      <c r="B296" s="83">
        <v>2.5591638270718021E-2</v>
      </c>
      <c r="C296" s="33">
        <v>7.3195247331777361E-2</v>
      </c>
      <c r="D296" s="33">
        <v>0.22324895581584392</v>
      </c>
      <c r="E296" s="29">
        <v>0.3220358414183393</v>
      </c>
      <c r="F296" s="148">
        <v>6.3653410725267268</v>
      </c>
      <c r="G296" s="149">
        <v>18.205661912930854</v>
      </c>
      <c r="H296" s="149">
        <v>55.52812730552187</v>
      </c>
      <c r="I296" s="29">
        <v>80.09913029097946</v>
      </c>
    </row>
    <row r="297" spans="1:53">
      <c r="A297" s="64" t="s">
        <v>483</v>
      </c>
      <c r="B297" s="83">
        <v>5.5377419921454042E-2</v>
      </c>
      <c r="C297" s="33">
        <v>2.9539282951565271E-2</v>
      </c>
      <c r="D297" s="33">
        <v>2.7034852254628263</v>
      </c>
      <c r="E297" s="29">
        <v>2.7884019283358454</v>
      </c>
      <c r="F297" s="148">
        <v>13.773880428746045</v>
      </c>
      <c r="G297" s="149">
        <v>7.3472283812220152</v>
      </c>
      <c r="H297" s="149">
        <v>672.43079018891149</v>
      </c>
      <c r="I297" s="29">
        <v>693.55189899887955</v>
      </c>
    </row>
    <row r="298" spans="1:53">
      <c r="A298" s="64" t="s">
        <v>488</v>
      </c>
      <c r="B298" s="83">
        <v>8.032827168076033E-2</v>
      </c>
      <c r="C298" s="33">
        <v>6.0533843676344914E-2</v>
      </c>
      <c r="D298" s="33">
        <v>0.12003872770223388</v>
      </c>
      <c r="E298" s="29">
        <v>0.26090084305933914</v>
      </c>
      <c r="F298" s="148">
        <v>19.979840352763915</v>
      </c>
      <c r="G298" s="149">
        <v>15.056424186482523</v>
      </c>
      <c r="H298" s="149">
        <v>29.856917937573023</v>
      </c>
      <c r="I298" s="29">
        <v>64.893182476819462</v>
      </c>
    </row>
    <row r="299" spans="1:53">
      <c r="A299" s="64" t="s">
        <v>493</v>
      </c>
      <c r="B299" s="83">
        <v>2.2847425311298105E-3</v>
      </c>
      <c r="C299" s="33">
        <v>4.4640139456185043E-2</v>
      </c>
      <c r="D299" s="33">
        <v>2.3406192480517039E-2</v>
      </c>
      <c r="E299" s="29">
        <v>7.0331074467831892E-2</v>
      </c>
      <c r="F299" s="148">
        <v>0.56827801798799116</v>
      </c>
      <c r="G299" s="149">
        <v>11.10322481733809</v>
      </c>
      <c r="H299" s="149">
        <v>5.8217608725024075</v>
      </c>
      <c r="I299" s="29">
        <v>17.493263707828486</v>
      </c>
    </row>
    <row r="300" spans="1:53">
      <c r="A300" s="64" t="s">
        <v>498</v>
      </c>
      <c r="B300" s="83">
        <v>2.0040036200584094E-3</v>
      </c>
      <c r="C300" s="33">
        <v>4.2697946777205731E-2</v>
      </c>
      <c r="D300" s="33">
        <v>9.38242342820007E-3</v>
      </c>
      <c r="E300" s="29">
        <v>5.4084373825464216E-2</v>
      </c>
      <c r="F300" s="148">
        <v>0.49845056488023509</v>
      </c>
      <c r="G300" s="149">
        <v>10.620148325732112</v>
      </c>
      <c r="H300" s="149">
        <v>2.3336655737156642</v>
      </c>
      <c r="I300" s="29">
        <v>13.452264464328012</v>
      </c>
    </row>
    <row r="301" spans="1:53">
      <c r="A301" s="64" t="s">
        <v>501</v>
      </c>
      <c r="B301" s="83">
        <v>4.3151896565496048E-2</v>
      </c>
      <c r="C301" s="33">
        <v>7.1566470892958964E-2</v>
      </c>
      <c r="D301" s="33">
        <v>9.1554217523433896E-4</v>
      </c>
      <c r="E301" s="29">
        <v>0.11563390963368934</v>
      </c>
      <c r="F301" s="148">
        <v>10.733058066081771</v>
      </c>
      <c r="G301" s="149">
        <v>17.800540620800163</v>
      </c>
      <c r="H301" s="149">
        <v>0.22772040421959636</v>
      </c>
      <c r="I301" s="29">
        <v>28.76131909110153</v>
      </c>
    </row>
    <row r="302" spans="1:53">
      <c r="A302" s="64" t="s">
        <v>527</v>
      </c>
      <c r="B302" s="83">
        <v>5.9653681923262775E-4</v>
      </c>
      <c r="C302" s="33">
        <v>1.7606232572670244E-4</v>
      </c>
      <c r="D302" s="33">
        <v>1.7385376043784653E-3</v>
      </c>
      <c r="E302" s="29">
        <v>2.5111367493377956E-3</v>
      </c>
      <c r="F302" s="148">
        <v>0.14837503861879026</v>
      </c>
      <c r="G302" s="149">
        <v>4.379152055126774E-2</v>
      </c>
      <c r="H302" s="149">
        <v>0.43242189898974293</v>
      </c>
      <c r="I302" s="29">
        <v>0.62458845815980091</v>
      </c>
    </row>
    <row r="303" spans="1:53">
      <c r="A303" s="64" t="s">
        <v>528</v>
      </c>
      <c r="B303" s="83">
        <v>6.9185843084486949E-4</v>
      </c>
      <c r="C303" s="33">
        <v>3.2917231157536135E-4</v>
      </c>
      <c r="D303" s="33">
        <v>3.2861410505826863E-3</v>
      </c>
      <c r="E303" s="29">
        <v>4.3071717930029171E-3</v>
      </c>
      <c r="F303" s="148">
        <v>0.17208413309239776</v>
      </c>
      <c r="G303" s="149">
        <v>8.1874165797609366E-2</v>
      </c>
      <c r="H303" s="149">
        <v>0.81735324554519917</v>
      </c>
      <c r="I303" s="29">
        <v>1.0713115444352062</v>
      </c>
    </row>
    <row r="304" spans="1:53">
      <c r="A304" s="64" t="s">
        <v>510</v>
      </c>
      <c r="B304" s="83">
        <v>9.4817309264998476E-4</v>
      </c>
      <c r="C304" s="33">
        <v>4.1102227986353032E-2</v>
      </c>
      <c r="D304" s="33">
        <v>0.1540417795129323</v>
      </c>
      <c r="E304" s="29">
        <v>0.19609218059193531</v>
      </c>
      <c r="F304" s="148">
        <v>0.23583660673320003</v>
      </c>
      <c r="G304" s="149">
        <v>10.223249375685629</v>
      </c>
      <c r="H304" s="149">
        <v>38.314407840810091</v>
      </c>
      <c r="I304" s="29">
        <v>48.773493823228918</v>
      </c>
    </row>
    <row r="305" spans="1:51">
      <c r="A305" s="64" t="s">
        <v>513</v>
      </c>
      <c r="B305" s="83">
        <v>2.0194312582609295E-3</v>
      </c>
      <c r="C305" s="33">
        <v>5.2923981371536264E-3</v>
      </c>
      <c r="D305" s="33">
        <v>1.86540480556935</v>
      </c>
      <c r="E305" s="29">
        <v>1.8727166349647646</v>
      </c>
      <c r="F305" s="148">
        <v>0.50228784087107869</v>
      </c>
      <c r="G305" s="149">
        <v>1.316364309241338</v>
      </c>
      <c r="H305" s="149">
        <v>463.9772452303489</v>
      </c>
      <c r="I305" s="29">
        <v>465.79589738046133</v>
      </c>
    </row>
    <row r="306" spans="1:51">
      <c r="A306" s="64" t="s">
        <v>514</v>
      </c>
      <c r="B306" s="83">
        <v>2.9638915222711918E-3</v>
      </c>
      <c r="C306" s="33">
        <v>1.2423833505152819E-2</v>
      </c>
      <c r="D306" s="33">
        <v>8.2826722114541368E-2</v>
      </c>
      <c r="E306" s="29">
        <v>9.821444714196538E-2</v>
      </c>
      <c r="F306" s="148">
        <v>0.73720096547368297</v>
      </c>
      <c r="G306" s="149">
        <v>3.0901475260014353</v>
      </c>
      <c r="H306" s="149">
        <v>20.601273376925384</v>
      </c>
      <c r="I306" s="29">
        <v>24.428621868400501</v>
      </c>
    </row>
    <row r="307" spans="1:51">
      <c r="A307" s="64" t="s">
        <v>515</v>
      </c>
      <c r="B307" s="83">
        <v>9.2560166383776922E-5</v>
      </c>
      <c r="C307" s="33">
        <v>5.0985881424027253E-3</v>
      </c>
      <c r="D307" s="33">
        <v>1.6150272811556756E-2</v>
      </c>
      <c r="E307" s="29">
        <v>2.1341421120343259E-2</v>
      </c>
      <c r="F307" s="148">
        <v>2.3022247443873097E-2</v>
      </c>
      <c r="G307" s="149">
        <v>1.2681584575172746</v>
      </c>
      <c r="H307" s="149">
        <v>4.0170150020266604</v>
      </c>
      <c r="I307" s="29">
        <v>5.3081957069878092</v>
      </c>
    </row>
    <row r="308" spans="1:51">
      <c r="A308" s="64" t="s">
        <v>516</v>
      </c>
      <c r="B308" s="83">
        <v>7.2437131127525787E-5</v>
      </c>
      <c r="C308" s="33">
        <v>4.7797719621816672E-3</v>
      </c>
      <c r="D308" s="33">
        <v>6.4738721654580477E-3</v>
      </c>
      <c r="E308" s="29">
        <v>1.1326081258767242E-2</v>
      </c>
      <c r="F308" s="148">
        <v>1.8017097657621255E-2</v>
      </c>
      <c r="G308" s="149">
        <v>1.1888601451122733</v>
      </c>
      <c r="H308" s="149">
        <v>1.6102292458638083</v>
      </c>
      <c r="I308" s="29">
        <v>2.8171064886337032</v>
      </c>
    </row>
    <row r="309" spans="1:51">
      <c r="A309" s="64" t="s">
        <v>517</v>
      </c>
      <c r="B309" s="83">
        <v>1.7280895153425433E-3</v>
      </c>
      <c r="C309" s="33">
        <v>2.5674234414516169E-2</v>
      </c>
      <c r="D309" s="33">
        <v>6.3172410091169378E-4</v>
      </c>
      <c r="E309" s="33">
        <v>2.8034048030770402E-2</v>
      </c>
      <c r="F309" s="148">
        <v>0.42982317320414648</v>
      </c>
      <c r="G309" s="149">
        <v>6.3858849947637122</v>
      </c>
      <c r="H309" s="149">
        <v>0.15712707891152145</v>
      </c>
      <c r="I309" s="29">
        <v>6.9728352468793791</v>
      </c>
    </row>
    <row r="310" spans="1:51">
      <c r="A310" s="64" t="s">
        <v>518</v>
      </c>
      <c r="B310" s="83">
        <v>1.1697269794767229E-5</v>
      </c>
      <c r="C310" s="33">
        <v>4.714744670298725E-5</v>
      </c>
      <c r="D310" s="33">
        <v>1.1995909470211409E-3</v>
      </c>
      <c r="E310" s="33">
        <v>1.2584356635188954E-3</v>
      </c>
      <c r="F310" s="148">
        <v>2.909431239744117E-3</v>
      </c>
      <c r="G310" s="149">
        <v>1.1726860773375156E-2</v>
      </c>
      <c r="H310" s="149">
        <v>0.29837111030292257</v>
      </c>
      <c r="I310" s="29">
        <v>0.31300740231604185</v>
      </c>
    </row>
    <row r="311" spans="1:51">
      <c r="A311" s="132" t="s">
        <v>519</v>
      </c>
      <c r="B311" s="150">
        <v>2.1018533436668706E-5</v>
      </c>
      <c r="C311" s="133">
        <v>1.3951303013916077E-4</v>
      </c>
      <c r="D311" s="133">
        <v>2.2674373249020534E-3</v>
      </c>
      <c r="E311" s="133">
        <v>2.4279688884778828E-3</v>
      </c>
      <c r="F311" s="151">
        <v>5.2278847002064132E-3</v>
      </c>
      <c r="G311" s="152">
        <v>3.470071011098827E-2</v>
      </c>
      <c r="H311" s="152">
        <v>0.56397373942618734</v>
      </c>
      <c r="I311" s="134">
        <v>0.60390233423738204</v>
      </c>
      <c r="AY311" s="135"/>
    </row>
    <row r="313" spans="1:51" ht="15.75" customHeight="1">
      <c r="A313" s="35" t="s">
        <v>220</v>
      </c>
    </row>
    <row r="314" spans="1:51">
      <c r="A314" s="56"/>
      <c r="B314" s="136" t="s">
        <v>521</v>
      </c>
      <c r="C314" s="137"/>
      <c r="D314" s="137"/>
      <c r="E314" s="138"/>
      <c r="F314" s="45" t="s">
        <v>522</v>
      </c>
      <c r="G314" s="46"/>
      <c r="H314" s="47"/>
      <c r="I314" s="47"/>
    </row>
    <row r="315" spans="1:51" ht="29.1">
      <c r="A315" s="132" t="s">
        <v>523</v>
      </c>
      <c r="B315" s="140" t="s">
        <v>524</v>
      </c>
      <c r="C315" s="141" t="s">
        <v>153</v>
      </c>
      <c r="D315" s="141" t="s">
        <v>216</v>
      </c>
      <c r="E315" s="16" t="s">
        <v>525</v>
      </c>
      <c r="F315" s="51" t="s">
        <v>524</v>
      </c>
      <c r="G315" s="51" t="s">
        <v>153</v>
      </c>
      <c r="H315" s="141" t="s">
        <v>216</v>
      </c>
      <c r="I315" s="16" t="s">
        <v>525</v>
      </c>
    </row>
    <row r="316" spans="1:51">
      <c r="A316" s="64" t="s">
        <v>335</v>
      </c>
      <c r="B316" s="143">
        <v>-1855.8796952857037</v>
      </c>
      <c r="C316" s="130">
        <v>4407.2358328299542</v>
      </c>
      <c r="D316" s="130">
        <v>4301.8987730061353</v>
      </c>
      <c r="E316" s="131">
        <v>6853.2549105503858</v>
      </c>
      <c r="F316" s="144">
        <v>-431409.42946661403</v>
      </c>
      <c r="G316" s="145">
        <v>1024486.1781696946</v>
      </c>
      <c r="H316" s="145">
        <v>1000000</v>
      </c>
      <c r="I316" s="127">
        <v>1593076.7487030807</v>
      </c>
      <c r="N316" s="130"/>
      <c r="O316" s="153"/>
    </row>
    <row r="317" spans="1:51">
      <c r="A317" s="64" t="s">
        <v>353</v>
      </c>
      <c r="B317" s="143">
        <v>366.04280371169858</v>
      </c>
      <c r="C317" s="130">
        <v>1751.6901248332765</v>
      </c>
      <c r="D317" s="130">
        <v>1005.196106844904</v>
      </c>
      <c r="E317" s="131">
        <v>3122.9290353898791</v>
      </c>
      <c r="F317" s="146">
        <v>85088.660386099829</v>
      </c>
      <c r="G317" s="147">
        <v>407189.99150442774</v>
      </c>
      <c r="H317" s="147">
        <v>233663.35655138636</v>
      </c>
      <c r="I317" s="131">
        <v>725942.00844191399</v>
      </c>
      <c r="N317" s="130"/>
      <c r="O317" s="153"/>
    </row>
    <row r="318" spans="1:51">
      <c r="A318" s="64" t="s">
        <v>370</v>
      </c>
      <c r="B318" s="143">
        <v>4.4668470462233856</v>
      </c>
      <c r="C318" s="130">
        <v>265.74589178992812</v>
      </c>
      <c r="D318" s="130">
        <v>0</v>
      </c>
      <c r="E318" s="131">
        <v>270.21273883615152</v>
      </c>
      <c r="F318" s="146">
        <v>1038.3431321657961</v>
      </c>
      <c r="G318" s="147">
        <v>61774.092281633777</v>
      </c>
      <c r="H318" s="147">
        <v>0</v>
      </c>
      <c r="I318" s="131">
        <v>62812.435413799583</v>
      </c>
      <c r="N318" s="130"/>
      <c r="O318" s="153"/>
    </row>
    <row r="319" spans="1:51">
      <c r="A319" s="64" t="s">
        <v>387</v>
      </c>
      <c r="B319" s="143">
        <v>229.06854870366141</v>
      </c>
      <c r="C319" s="130">
        <v>1363.8864209654178</v>
      </c>
      <c r="D319" s="130">
        <v>0</v>
      </c>
      <c r="E319" s="131">
        <v>1592.9549696690792</v>
      </c>
      <c r="F319" s="146">
        <v>53248.242413567998</v>
      </c>
      <c r="G319" s="147">
        <v>317042.89034498692</v>
      </c>
      <c r="H319" s="147">
        <v>0</v>
      </c>
      <c r="I319" s="131">
        <v>370291.13275855494</v>
      </c>
      <c r="N319" s="130"/>
      <c r="O319" s="153"/>
      <c r="AU319" s="135"/>
    </row>
    <row r="320" spans="1:51">
      <c r="A320" s="64" t="s">
        <v>404</v>
      </c>
      <c r="B320" s="143">
        <v>132.50740796181378</v>
      </c>
      <c r="C320" s="130">
        <v>122.05781207793085</v>
      </c>
      <c r="D320" s="130">
        <v>1005.196106844904</v>
      </c>
      <c r="E320" s="131">
        <v>1259.7613268846485</v>
      </c>
      <c r="F320" s="146">
        <v>30802.074840366033</v>
      </c>
      <c r="G320" s="147">
        <v>28373.008877807169</v>
      </c>
      <c r="H320" s="147">
        <v>233663.35655138636</v>
      </c>
      <c r="I320" s="131">
        <v>292838.44026955951</v>
      </c>
      <c r="N320" s="130"/>
      <c r="O320" s="153"/>
      <c r="AS320" s="135"/>
    </row>
    <row r="321" spans="1:48">
      <c r="A321" s="64" t="s">
        <v>526</v>
      </c>
      <c r="B321" s="218">
        <v>1.3745789568497337</v>
      </c>
      <c r="C321" s="219">
        <v>0.18520426377104943</v>
      </c>
      <c r="D321" s="130">
        <v>0</v>
      </c>
      <c r="E321" s="131">
        <v>1.5597832206207831</v>
      </c>
      <c r="F321" s="146">
        <v>319.52842904510931</v>
      </c>
      <c r="G321" s="147">
        <v>43.051748435640214</v>
      </c>
      <c r="H321" s="147">
        <v>0</v>
      </c>
      <c r="I321" s="131">
        <v>362.58017748074957</v>
      </c>
      <c r="N321" s="130"/>
      <c r="O321" s="153"/>
      <c r="AV321" s="135"/>
    </row>
    <row r="322" spans="1:48">
      <c r="A322" s="64" t="s">
        <v>436</v>
      </c>
      <c r="B322" s="143">
        <v>-194.76294119800255</v>
      </c>
      <c r="C322" s="130">
        <v>118.62229404230992</v>
      </c>
      <c r="D322" s="130">
        <v>324.22037960985034</v>
      </c>
      <c r="E322" s="131">
        <v>248.07973245415769</v>
      </c>
      <c r="F322" s="146">
        <v>-45273.715509094516</v>
      </c>
      <c r="G322" s="147">
        <v>27574.403839218543</v>
      </c>
      <c r="H322" s="147">
        <v>75366.808174169928</v>
      </c>
      <c r="I322" s="131">
        <v>57667.496504293944</v>
      </c>
      <c r="N322" s="130"/>
      <c r="O322" s="153"/>
      <c r="AQ322" s="142"/>
    </row>
    <row r="323" spans="1:48">
      <c r="A323" s="64" t="s">
        <v>447</v>
      </c>
      <c r="B323" s="83">
        <v>0.19468817377591391</v>
      </c>
      <c r="C323" s="33">
        <v>0.42548284789291235</v>
      </c>
      <c r="D323" s="33">
        <v>8.6409950208849416E-3</v>
      </c>
      <c r="E323" s="29">
        <v>0.62881201668971121</v>
      </c>
      <c r="F323" s="148">
        <v>45.256335411134565</v>
      </c>
      <c r="G323" s="149">
        <v>98.905825158593416</v>
      </c>
      <c r="H323" s="149">
        <v>2.0086467573588855</v>
      </c>
      <c r="I323" s="29">
        <v>146.17080732708689</v>
      </c>
      <c r="N323" s="33"/>
      <c r="O323" s="153"/>
    </row>
    <row r="324" spans="1:48">
      <c r="A324" s="64" t="s">
        <v>456</v>
      </c>
      <c r="B324" s="83">
        <v>0.12252035067276598</v>
      </c>
      <c r="C324" s="33">
        <v>2.9622388075590451E-3</v>
      </c>
      <c r="D324" s="33">
        <v>7.6166044833770605E-3</v>
      </c>
      <c r="E324" s="29">
        <v>0.13309919396370209</v>
      </c>
      <c r="F324" s="148">
        <v>28.480528514888711</v>
      </c>
      <c r="G324" s="149">
        <v>0.68858868231551962</v>
      </c>
      <c r="H324" s="149">
        <v>1.7705215499653968</v>
      </c>
      <c r="I324" s="29">
        <v>30.939638747169628</v>
      </c>
      <c r="N324" s="33"/>
      <c r="O324" s="153"/>
    </row>
    <row r="325" spans="1:48">
      <c r="A325" s="64" t="s">
        <v>465</v>
      </c>
      <c r="B325" s="143">
        <v>-156.45440305644215</v>
      </c>
      <c r="C325" s="130">
        <v>132.17177276310042</v>
      </c>
      <c r="D325" s="130">
        <v>326.49800964857184</v>
      </c>
      <c r="E325" s="131">
        <v>302.21537935523008</v>
      </c>
      <c r="F325" s="146">
        <v>-36368.685390314975</v>
      </c>
      <c r="G325" s="147">
        <v>30724.054594789955</v>
      </c>
      <c r="H325" s="147">
        <v>75896.255787631526</v>
      </c>
      <c r="I325" s="131">
        <v>70251.624992106503</v>
      </c>
      <c r="N325" s="130"/>
      <c r="O325" s="153"/>
    </row>
    <row r="326" spans="1:48">
      <c r="A326" s="64" t="s">
        <v>474</v>
      </c>
      <c r="B326" s="83">
        <v>1.0037399721972875E-2</v>
      </c>
      <c r="C326" s="33">
        <v>0.20823628884643067</v>
      </c>
      <c r="D326" s="33">
        <v>0.22324895581584392</v>
      </c>
      <c r="E326" s="29">
        <v>0.44152264438424749</v>
      </c>
      <c r="F326" s="148">
        <v>2.3332487005403926</v>
      </c>
      <c r="G326" s="149">
        <v>48.405669178709353</v>
      </c>
      <c r="H326" s="149">
        <v>51.895446079926977</v>
      </c>
      <c r="I326" s="29">
        <v>102.63436395917674</v>
      </c>
      <c r="N326" s="33"/>
      <c r="O326" s="153"/>
    </row>
    <row r="327" spans="1:48">
      <c r="A327" s="64" t="s">
        <v>483</v>
      </c>
      <c r="B327" s="83">
        <v>6.8461951053675668E-2</v>
      </c>
      <c r="C327" s="33">
        <v>8.6078052681001965E-2</v>
      </c>
      <c r="D327" s="33">
        <v>2.7034852254628263</v>
      </c>
      <c r="E327" s="29">
        <v>2.8580252291975041</v>
      </c>
      <c r="F327" s="148">
        <v>15.914356582090138</v>
      </c>
      <c r="G327" s="149">
        <v>20.009316170136483</v>
      </c>
      <c r="H327" s="149">
        <v>628.43999083075835</v>
      </c>
      <c r="I327" s="29">
        <v>664.36366358298505</v>
      </c>
      <c r="N327" s="33"/>
      <c r="O327" s="153"/>
    </row>
    <row r="328" spans="1:48">
      <c r="A328" s="64" t="s">
        <v>488</v>
      </c>
      <c r="B328" s="83">
        <v>0.19582578229381514</v>
      </c>
      <c r="C328" s="33">
        <v>0.16690030263167094</v>
      </c>
      <c r="D328" s="33">
        <v>0.12003872770223388</v>
      </c>
      <c r="E328" s="29">
        <v>0.48276481262771997</v>
      </c>
      <c r="F328" s="148">
        <v>45.520778759973823</v>
      </c>
      <c r="G328" s="149">
        <v>38.796892125623458</v>
      </c>
      <c r="H328" s="149">
        <v>27.903661623900021</v>
      </c>
      <c r="I328" s="29">
        <v>112.22133250949732</v>
      </c>
      <c r="N328" s="33"/>
      <c r="O328" s="153"/>
    </row>
    <row r="329" spans="1:48">
      <c r="A329" s="64" t="s">
        <v>493</v>
      </c>
      <c r="B329" s="83">
        <v>9.5153511193926919E-3</v>
      </c>
      <c r="C329" s="33">
        <v>4.7560591143103535E-2</v>
      </c>
      <c r="D329" s="33">
        <v>2.3406192480517039E-2</v>
      </c>
      <c r="E329" s="29">
        <v>8.0482134743013259E-2</v>
      </c>
      <c r="F329" s="148">
        <v>2.2118956352716395</v>
      </c>
      <c r="G329" s="149">
        <v>11.055720660267546</v>
      </c>
      <c r="H329" s="149">
        <v>5.4408980116844923</v>
      </c>
      <c r="I329" s="29">
        <v>18.708514307223677</v>
      </c>
      <c r="N329" s="33"/>
      <c r="O329" s="153"/>
    </row>
    <row r="330" spans="1:48">
      <c r="A330" s="64" t="s">
        <v>498</v>
      </c>
      <c r="B330" s="83">
        <v>7.9543333852419486E-3</v>
      </c>
      <c r="C330" s="33">
        <v>1.4093678933530977E-2</v>
      </c>
      <c r="D330" s="33">
        <v>9.38242342820007E-3</v>
      </c>
      <c r="E330" s="29">
        <v>3.143043574697299E-2</v>
      </c>
      <c r="F330" s="148">
        <v>1.849028488339701</v>
      </c>
      <c r="G330" s="149">
        <v>3.2761530843001259</v>
      </c>
      <c r="H330" s="149">
        <v>2.1809958632856676</v>
      </c>
      <c r="I330" s="29">
        <v>7.306177435925493</v>
      </c>
      <c r="N330" s="33"/>
      <c r="O330" s="153"/>
    </row>
    <row r="331" spans="1:48">
      <c r="A331" s="64" t="s">
        <v>501</v>
      </c>
      <c r="B331" s="83">
        <v>0.16415720366879455</v>
      </c>
      <c r="C331" s="33">
        <v>0.15145314971814927</v>
      </c>
      <c r="D331" s="33">
        <v>1.3919815163505025E-3</v>
      </c>
      <c r="E331" s="29">
        <v>0.31700233490329432</v>
      </c>
      <c r="F331" s="148">
        <v>38.159243703933718</v>
      </c>
      <c r="G331" s="149">
        <v>35.206116580078181</v>
      </c>
      <c r="H331" s="149">
        <v>0.32357374959285617</v>
      </c>
      <c r="I331" s="29">
        <v>73.688934033604752</v>
      </c>
      <c r="N331" s="33"/>
      <c r="O331" s="153"/>
    </row>
    <row r="332" spans="1:48">
      <c r="A332" s="64" t="s">
        <v>527</v>
      </c>
      <c r="B332" s="83">
        <v>1.3307159018512485E-3</v>
      </c>
      <c r="C332" s="33">
        <v>1.1077117383225363E-3</v>
      </c>
      <c r="D332" s="33">
        <v>1.7385376043784653E-3</v>
      </c>
      <c r="E332" s="29">
        <v>4.1769652445522495E-3</v>
      </c>
      <c r="F332" s="148">
        <v>0.30933222097212532</v>
      </c>
      <c r="G332" s="149">
        <v>0.25749367820397961</v>
      </c>
      <c r="H332" s="149">
        <v>0.40413261587826443</v>
      </c>
      <c r="I332" s="29">
        <v>0.97095851505436903</v>
      </c>
      <c r="N332" s="33"/>
      <c r="O332" s="153"/>
    </row>
    <row r="333" spans="1:48">
      <c r="A333" s="64" t="s">
        <v>528</v>
      </c>
      <c r="B333" s="83">
        <v>1.4096517502362213E-3</v>
      </c>
      <c r="C333" s="33">
        <v>2.9930555932170923E-3</v>
      </c>
      <c r="D333" s="33">
        <v>3.2861410505826863E-3</v>
      </c>
      <c r="E333" s="29">
        <v>7.6888483940359999E-3</v>
      </c>
      <c r="F333" s="148">
        <v>0.32768129252171291</v>
      </c>
      <c r="G333" s="149">
        <v>0.69575221341751081</v>
      </c>
      <c r="H333" s="149">
        <v>0.76388153789270941</v>
      </c>
      <c r="I333" s="29">
        <v>1.7873150438319332</v>
      </c>
      <c r="N333" s="33"/>
      <c r="O333" s="153"/>
    </row>
    <row r="334" spans="1:48">
      <c r="A334" s="64" t="s">
        <v>510</v>
      </c>
      <c r="B334" s="83">
        <v>1.1950862305262933E-3</v>
      </c>
      <c r="C334" s="33">
        <v>6.0367960083889394E-2</v>
      </c>
      <c r="D334" s="33">
        <v>0.1540417795129323</v>
      </c>
      <c r="E334" s="29">
        <v>0.21560482582734797</v>
      </c>
      <c r="F334" s="148">
        <v>0.277804358862488</v>
      </c>
      <c r="G334" s="149">
        <v>14.032863921087735</v>
      </c>
      <c r="H334" s="149">
        <v>35.807857795149616</v>
      </c>
      <c r="I334" s="29">
        <v>50.118526075099837</v>
      </c>
      <c r="N334" s="33"/>
      <c r="O334" s="153"/>
    </row>
    <row r="335" spans="1:48">
      <c r="A335" s="64" t="s">
        <v>513</v>
      </c>
      <c r="B335" s="83">
        <v>1.3327050367838154E-3</v>
      </c>
      <c r="C335" s="33">
        <v>8.6539004922555705E-3</v>
      </c>
      <c r="D335" s="33">
        <v>1.86540480556935</v>
      </c>
      <c r="E335" s="29">
        <v>1.8753914110983894</v>
      </c>
      <c r="F335" s="148">
        <v>0.30979460631346534</v>
      </c>
      <c r="G335" s="149">
        <v>2.0116467050683964</v>
      </c>
      <c r="H335" s="149">
        <v>433.62359367322324</v>
      </c>
      <c r="I335" s="29">
        <v>435.94503498460512</v>
      </c>
      <c r="N335" s="33"/>
      <c r="O335" s="153"/>
    </row>
    <row r="336" spans="1:48">
      <c r="A336" s="64" t="s">
        <v>514</v>
      </c>
      <c r="B336" s="83">
        <v>3.6097753819356346E-3</v>
      </c>
      <c r="C336" s="33">
        <v>1.7973391074907554E-2</v>
      </c>
      <c r="D336" s="33">
        <v>8.2826722114541368E-2</v>
      </c>
      <c r="E336" s="29">
        <v>0.10440988857138456</v>
      </c>
      <c r="F336" s="148">
        <v>0.83911211593041501</v>
      </c>
      <c r="G336" s="149">
        <v>4.1780134827179767</v>
      </c>
      <c r="H336" s="149">
        <v>19.253526520491011</v>
      </c>
      <c r="I336" s="29">
        <v>24.270652119139402</v>
      </c>
      <c r="N336" s="33"/>
      <c r="O336" s="153"/>
    </row>
    <row r="337" spans="1:53">
      <c r="A337" s="64" t="s">
        <v>515</v>
      </c>
      <c r="B337" s="83">
        <v>2.3755831137960493E-4</v>
      </c>
      <c r="C337" s="33">
        <v>1.2283386005667565E-3</v>
      </c>
      <c r="D337" s="33">
        <v>1.6150272811556756E-2</v>
      </c>
      <c r="E337" s="29">
        <v>1.7616169723503116E-2</v>
      </c>
      <c r="F337" s="148">
        <v>5.5221734381630028E-2</v>
      </c>
      <c r="G337" s="149">
        <v>0.28553405493277156</v>
      </c>
      <c r="H337" s="149">
        <v>3.7542196280622995</v>
      </c>
      <c r="I337" s="29">
        <v>4.094975417376701</v>
      </c>
      <c r="N337" s="33"/>
      <c r="O337" s="153"/>
    </row>
    <row r="338" spans="1:53">
      <c r="A338" s="64" t="s">
        <v>516</v>
      </c>
      <c r="B338" s="83">
        <v>1.9121631928023823E-4</v>
      </c>
      <c r="C338" s="33">
        <v>1.0096170442059342E-3</v>
      </c>
      <c r="D338" s="33">
        <v>6.4738721654580477E-3</v>
      </c>
      <c r="E338" s="29">
        <v>7.6747055289442204E-3</v>
      </c>
      <c r="F338" s="148">
        <v>4.4449283762811015E-2</v>
      </c>
      <c r="G338" s="149">
        <v>0.23469102772504835</v>
      </c>
      <c r="H338" s="149">
        <v>1.5048871456671105</v>
      </c>
      <c r="I338" s="29">
        <v>1.7840274571549699</v>
      </c>
      <c r="N338" s="33"/>
      <c r="O338" s="153"/>
    </row>
    <row r="339" spans="1:53">
      <c r="A339" s="64" t="s">
        <v>517</v>
      </c>
      <c r="B339" s="83">
        <v>3.5103571909644252E-3</v>
      </c>
      <c r="C339" s="33">
        <v>2.629778561791217E-2</v>
      </c>
      <c r="D339" s="33">
        <v>9.604672462818467E-4</v>
      </c>
      <c r="E339" s="33">
        <v>3.0768610055158439E-2</v>
      </c>
      <c r="F339" s="148">
        <v>0.81600181133769767</v>
      </c>
      <c r="G339" s="149">
        <v>6.1130647199156369</v>
      </c>
      <c r="H339" s="149">
        <v>0.22326588721907076</v>
      </c>
      <c r="I339" s="29">
        <v>7.1523324184724038</v>
      </c>
      <c r="N339" s="33"/>
      <c r="O339" s="153"/>
    </row>
    <row r="340" spans="1:53">
      <c r="A340" s="64" t="s">
        <v>518</v>
      </c>
      <c r="B340" s="83">
        <v>2.3267026787045004E-5</v>
      </c>
      <c r="C340" s="33">
        <v>1.1108139111835988E-4</v>
      </c>
      <c r="D340" s="33">
        <v>1.1995909470211409E-3</v>
      </c>
      <c r="E340" s="33">
        <v>1.3339393649265457E-3</v>
      </c>
      <c r="F340" s="148">
        <v>5.4085481818034915E-3</v>
      </c>
      <c r="G340" s="149">
        <v>2.5821479532568598E-2</v>
      </c>
      <c r="H340" s="149">
        <v>0.27885150495600242</v>
      </c>
      <c r="I340" s="29">
        <v>0.31008153267037447</v>
      </c>
      <c r="N340" s="33"/>
      <c r="O340" s="153"/>
    </row>
    <row r="341" spans="1:53">
      <c r="A341" s="132" t="s">
        <v>519</v>
      </c>
      <c r="B341" s="150">
        <v>6.3083460180266809E-5</v>
      </c>
      <c r="C341" s="133">
        <v>2.7526663601529949E-4</v>
      </c>
      <c r="D341" s="133">
        <v>2.2674373249020534E-3</v>
      </c>
      <c r="E341" s="133">
        <v>2.6057874210976195E-3</v>
      </c>
      <c r="F341" s="151">
        <v>1.4664096834659954E-2</v>
      </c>
      <c r="G341" s="152">
        <v>6.3987241574014336E-2</v>
      </c>
      <c r="H341" s="152">
        <v>0.52707826114596945</v>
      </c>
      <c r="I341" s="134">
        <v>0.60572959955464378</v>
      </c>
      <c r="N341" s="33"/>
      <c r="O341" s="153"/>
      <c r="AT341" s="135"/>
    </row>
    <row r="343" spans="1:53">
      <c r="A343" s="35" t="s">
        <v>537</v>
      </c>
    </row>
    <row r="344" spans="1:53">
      <c r="A344" s="56"/>
      <c r="B344" s="136" t="s">
        <v>521</v>
      </c>
      <c r="C344" s="137"/>
      <c r="D344" s="137"/>
      <c r="E344" s="138"/>
      <c r="F344" s="45" t="s">
        <v>522</v>
      </c>
      <c r="G344" s="46"/>
      <c r="H344" s="47"/>
      <c r="I344" s="47"/>
    </row>
    <row r="345" spans="1:53" ht="29.1">
      <c r="A345" s="132" t="s">
        <v>523</v>
      </c>
      <c r="B345" s="140" t="s">
        <v>524</v>
      </c>
      <c r="C345" s="141" t="s">
        <v>153</v>
      </c>
      <c r="D345" s="141" t="s">
        <v>216</v>
      </c>
      <c r="E345" s="16" t="s">
        <v>525</v>
      </c>
      <c r="F345" s="51" t="s">
        <v>524</v>
      </c>
      <c r="G345" s="51" t="s">
        <v>153</v>
      </c>
      <c r="H345" s="141" t="s">
        <v>216</v>
      </c>
      <c r="I345" s="16" t="s">
        <v>525</v>
      </c>
    </row>
    <row r="346" spans="1:53">
      <c r="A346" s="64" t="s">
        <v>335</v>
      </c>
      <c r="B346" s="143">
        <v>489.30529490162684</v>
      </c>
      <c r="C346" s="130">
        <v>2585.2440268272544</v>
      </c>
      <c r="D346" s="130">
        <v>4301.8987730061353</v>
      </c>
      <c r="E346" s="131">
        <v>7376.4480947350166</v>
      </c>
      <c r="F346" s="144">
        <v>113741.70354076088</v>
      </c>
      <c r="G346" s="145">
        <v>600954.17471218295</v>
      </c>
      <c r="H346" s="145">
        <v>1000000</v>
      </c>
      <c r="I346" s="127">
        <v>1714695.878252944</v>
      </c>
    </row>
    <row r="347" spans="1:53">
      <c r="A347" s="64" t="s">
        <v>353</v>
      </c>
      <c r="B347" s="143">
        <v>481.26049907893469</v>
      </c>
      <c r="C347" s="130">
        <v>2451.7153095414578</v>
      </c>
      <c r="D347" s="130">
        <v>0</v>
      </c>
      <c r="E347" s="131">
        <v>2932.9758086203924</v>
      </c>
      <c r="F347" s="146">
        <v>111871.64656192814</v>
      </c>
      <c r="G347" s="147">
        <v>569914.69090943236</v>
      </c>
      <c r="H347" s="147">
        <v>0</v>
      </c>
      <c r="I347" s="131">
        <v>681786.33747136046</v>
      </c>
    </row>
    <row r="348" spans="1:53">
      <c r="A348" s="64" t="s">
        <v>370</v>
      </c>
      <c r="B348" s="143">
        <v>22.731261411531602</v>
      </c>
      <c r="C348" s="130">
        <v>109.83143842357282</v>
      </c>
      <c r="D348" s="130">
        <v>0</v>
      </c>
      <c r="E348" s="131">
        <v>132.56269983510441</v>
      </c>
      <c r="F348" s="146">
        <v>5284.0065773205461</v>
      </c>
      <c r="G348" s="147">
        <v>25530.921162708677</v>
      </c>
      <c r="H348" s="147">
        <v>0</v>
      </c>
      <c r="I348" s="131">
        <v>30814.927740029219</v>
      </c>
    </row>
    <row r="349" spans="1:53">
      <c r="A349" s="64" t="s">
        <v>387</v>
      </c>
      <c r="B349" s="143">
        <v>299.24605116377381</v>
      </c>
      <c r="C349" s="130">
        <v>2277.4537024246829</v>
      </c>
      <c r="D349" s="130">
        <v>0</v>
      </c>
      <c r="E349" s="131">
        <v>2576.6997535884566</v>
      </c>
      <c r="F349" s="146">
        <v>69561.38834356227</v>
      </c>
      <c r="G349" s="147">
        <v>529406.62312079815</v>
      </c>
      <c r="H349" s="147">
        <v>0</v>
      </c>
      <c r="I349" s="131">
        <v>598968.01146436029</v>
      </c>
      <c r="AZ349" s="135"/>
    </row>
    <row r="350" spans="1:53">
      <c r="A350" s="64" t="s">
        <v>404</v>
      </c>
      <c r="B350" s="143">
        <v>159.28318650362931</v>
      </c>
      <c r="C350" s="130">
        <v>64.430168693202248</v>
      </c>
      <c r="D350" s="130">
        <v>0</v>
      </c>
      <c r="E350" s="131">
        <v>223.71335519683157</v>
      </c>
      <c r="F350" s="146">
        <v>37026.251641045332</v>
      </c>
      <c r="G350" s="147">
        <v>14977.146625925585</v>
      </c>
      <c r="H350" s="147">
        <v>0</v>
      </c>
      <c r="I350" s="131">
        <v>52003.398266970922</v>
      </c>
      <c r="AX350" s="135"/>
    </row>
    <row r="351" spans="1:53">
      <c r="A351" s="64" t="s">
        <v>526</v>
      </c>
      <c r="B351" s="218">
        <v>2.0444632952708055</v>
      </c>
      <c r="C351" s="219">
        <v>2.8970606234309838E-2</v>
      </c>
      <c r="D351" s="130">
        <v>0</v>
      </c>
      <c r="E351" s="131">
        <v>2.0734339015051155</v>
      </c>
      <c r="F351" s="146">
        <v>475.24672316781403</v>
      </c>
      <c r="G351" s="147">
        <v>6.734376553929323</v>
      </c>
      <c r="H351" s="147">
        <v>0</v>
      </c>
      <c r="I351" s="131">
        <v>481.98109972174342</v>
      </c>
      <c r="BA351" s="135"/>
    </row>
    <row r="352" spans="1:53">
      <c r="A352" s="64" t="s">
        <v>436</v>
      </c>
      <c r="B352" s="143">
        <v>-276.83258828915422</v>
      </c>
      <c r="C352" s="130">
        <v>152.31596460923132</v>
      </c>
      <c r="D352" s="130">
        <v>314.06147023260371</v>
      </c>
      <c r="E352" s="131">
        <v>189.54484655268081</v>
      </c>
      <c r="F352" s="146">
        <v>-64351.255781805768</v>
      </c>
      <c r="G352" s="147">
        <v>35406.682640929284</v>
      </c>
      <c r="H352" s="147">
        <v>73005.313886811869</v>
      </c>
      <c r="I352" s="131">
        <v>44060.740745935371</v>
      </c>
      <c r="AV352" s="142"/>
    </row>
    <row r="353" spans="1:9">
      <c r="A353" s="64" t="s">
        <v>447</v>
      </c>
      <c r="B353" s="83">
        <v>0.10435139864148753</v>
      </c>
      <c r="C353" s="33">
        <v>0.61886482903951767</v>
      </c>
      <c r="D353" s="33">
        <v>8.6409950208849416E-3</v>
      </c>
      <c r="E353" s="29">
        <v>0.73185722270189013</v>
      </c>
      <c r="F353" s="148">
        <v>24.257055813651224</v>
      </c>
      <c r="G353" s="149">
        <v>143.8585289181641</v>
      </c>
      <c r="H353" s="149">
        <v>2.0086467573588855</v>
      </c>
      <c r="I353" s="29">
        <v>170.12423148917418</v>
      </c>
    </row>
    <row r="354" spans="1:9">
      <c r="A354" s="64" t="s">
        <v>456</v>
      </c>
      <c r="B354" s="83">
        <v>0.14637663693349967</v>
      </c>
      <c r="C354" s="33">
        <v>4.2420139681057477E-3</v>
      </c>
      <c r="D354" s="33">
        <v>7.6166044833770605E-3</v>
      </c>
      <c r="E354" s="29">
        <v>0.15823525538498248</v>
      </c>
      <c r="F354" s="148">
        <v>34.02605329813764</v>
      </c>
      <c r="G354" s="149">
        <v>0.98607944815527571</v>
      </c>
      <c r="H354" s="149">
        <v>1.7705215499653968</v>
      </c>
      <c r="I354" s="29">
        <v>36.782654296258308</v>
      </c>
    </row>
    <row r="355" spans="1:9">
      <c r="A355" s="64" t="s">
        <v>465</v>
      </c>
      <c r="B355" s="143">
        <v>-234.91223754253218</v>
      </c>
      <c r="C355" s="130">
        <v>172.00604318196486</v>
      </c>
      <c r="D355" s="130">
        <v>316.33910027132521</v>
      </c>
      <c r="E355" s="131">
        <v>253.43290591075788</v>
      </c>
      <c r="F355" s="146">
        <v>-54606.639983389767</v>
      </c>
      <c r="G355" s="147">
        <v>39983.749562235353</v>
      </c>
      <c r="H355" s="147">
        <v>73534.761500273467</v>
      </c>
      <c r="I355" s="131">
        <v>58911.871079119053</v>
      </c>
    </row>
    <row r="356" spans="1:9">
      <c r="A356" s="64" t="s">
        <v>474</v>
      </c>
      <c r="B356" s="83">
        <v>3.7048307576194865E-2</v>
      </c>
      <c r="C356" s="33">
        <v>0.21034871142270245</v>
      </c>
      <c r="D356" s="33">
        <v>0.22324895581584392</v>
      </c>
      <c r="E356" s="29">
        <v>0.47064597481474124</v>
      </c>
      <c r="F356" s="148">
        <v>8.6120826014475895</v>
      </c>
      <c r="G356" s="149">
        <v>48.896713410044356</v>
      </c>
      <c r="H356" s="149">
        <v>51.895446079926977</v>
      </c>
      <c r="I356" s="29">
        <v>109.40424209141892</v>
      </c>
    </row>
    <row r="357" spans="1:9">
      <c r="A357" s="64" t="s">
        <v>483</v>
      </c>
      <c r="B357" s="83">
        <v>8.8871950898334551E-2</v>
      </c>
      <c r="C357" s="33">
        <v>0.12338009587049316</v>
      </c>
      <c r="D357" s="33">
        <v>2.7034852254628263</v>
      </c>
      <c r="E357" s="29">
        <v>2.9157372722316541</v>
      </c>
      <c r="F357" s="148">
        <v>20.658773157563509</v>
      </c>
      <c r="G357" s="149">
        <v>28.680381008657733</v>
      </c>
      <c r="H357" s="149">
        <v>628.43999083075835</v>
      </c>
      <c r="I357" s="29">
        <v>677.77914499697965</v>
      </c>
    </row>
    <row r="358" spans="1:9">
      <c r="A358" s="64" t="s">
        <v>488</v>
      </c>
      <c r="B358" s="83">
        <v>0.21202757096092106</v>
      </c>
      <c r="C358" s="33">
        <v>0.20474857753712142</v>
      </c>
      <c r="D358" s="33">
        <v>0.12003872770223388</v>
      </c>
      <c r="E358" s="29">
        <v>0.53681487620027635</v>
      </c>
      <c r="F358" s="148">
        <v>49.286973531633741</v>
      </c>
      <c r="G358" s="149">
        <v>47.594931526955627</v>
      </c>
      <c r="H358" s="149">
        <v>27.903661623900021</v>
      </c>
      <c r="I358" s="29">
        <v>124.78556668248939</v>
      </c>
    </row>
    <row r="359" spans="1:9">
      <c r="A359" s="64" t="s">
        <v>493</v>
      </c>
      <c r="B359" s="83">
        <v>1.0987818303820363E-2</v>
      </c>
      <c r="C359" s="33">
        <v>4.809788563943037E-2</v>
      </c>
      <c r="D359" s="33">
        <v>2.3406192480517039E-2</v>
      </c>
      <c r="E359" s="29">
        <v>8.2491896423767766E-2</v>
      </c>
      <c r="F359" s="148">
        <v>2.5541787205146522</v>
      </c>
      <c r="G359" s="149">
        <v>11.180617717282995</v>
      </c>
      <c r="H359" s="149">
        <v>5.4408980116844923</v>
      </c>
      <c r="I359" s="29">
        <v>19.175694449482137</v>
      </c>
    </row>
    <row r="360" spans="1:9">
      <c r="A360" s="64" t="s">
        <v>498</v>
      </c>
      <c r="B360" s="83">
        <v>9.131632617996847E-3</v>
      </c>
      <c r="C360" s="33">
        <v>1.6110852208884408E-2</v>
      </c>
      <c r="D360" s="33">
        <v>9.38242342820007E-3</v>
      </c>
      <c r="E360" s="29">
        <v>3.4624908255081327E-2</v>
      </c>
      <c r="F360" s="148">
        <v>2.122698161866726</v>
      </c>
      <c r="G360" s="149">
        <v>3.7450560924347975</v>
      </c>
      <c r="H360" s="149">
        <v>2.1809958632856676</v>
      </c>
      <c r="I360" s="29">
        <v>8.0487501175871934</v>
      </c>
    </row>
    <row r="361" spans="1:9">
      <c r="A361" s="64" t="s">
        <v>501</v>
      </c>
      <c r="B361" s="83">
        <v>0.18579727268841154</v>
      </c>
      <c r="C361" s="33">
        <v>5.91496167196255E-2</v>
      </c>
      <c r="D361" s="33">
        <v>0</v>
      </c>
      <c r="E361" s="29">
        <v>0.24494688940803705</v>
      </c>
      <c r="F361" s="148">
        <v>43.189596615863131</v>
      </c>
      <c r="G361" s="149">
        <v>13.749653313737129</v>
      </c>
      <c r="H361" s="149">
        <v>0</v>
      </c>
      <c r="I361" s="29">
        <v>56.939249929600265</v>
      </c>
    </row>
    <row r="362" spans="1:9">
      <c r="A362" s="64" t="s">
        <v>527</v>
      </c>
      <c r="B362" s="83">
        <v>1.9614605761339864E-3</v>
      </c>
      <c r="C362" s="33">
        <v>1.6621616076814112E-3</v>
      </c>
      <c r="D362" s="33">
        <v>1.7385376043784653E-3</v>
      </c>
      <c r="E362" s="29">
        <v>5.3621597881938626E-3</v>
      </c>
      <c r="F362" s="148">
        <v>0.45595228517274761</v>
      </c>
      <c r="G362" s="149">
        <v>0.38637859591473023</v>
      </c>
      <c r="H362" s="149">
        <v>0.40413261587826443</v>
      </c>
      <c r="I362" s="29">
        <v>1.2464634969657422</v>
      </c>
    </row>
    <row r="363" spans="1:9">
      <c r="A363" s="64" t="s">
        <v>528</v>
      </c>
      <c r="B363" s="83">
        <v>1.5639098471976237E-3</v>
      </c>
      <c r="C363" s="33">
        <v>4.0405624699585809E-3</v>
      </c>
      <c r="D363" s="33">
        <v>3.2861410505826863E-3</v>
      </c>
      <c r="E363" s="29">
        <v>8.8906133677388918E-3</v>
      </c>
      <c r="F363" s="148">
        <v>0.36353943449598541</v>
      </c>
      <c r="G363" s="149">
        <v>0.93925094084328387</v>
      </c>
      <c r="H363" s="149">
        <v>0.76388153789270941</v>
      </c>
      <c r="I363" s="29">
        <v>2.0666719132319789</v>
      </c>
    </row>
    <row r="364" spans="1:9">
      <c r="A364" s="64" t="s">
        <v>510</v>
      </c>
      <c r="B364" s="83">
        <v>8.4064178261593651E-4</v>
      </c>
      <c r="C364" s="33">
        <v>5.8566529788006666E-2</v>
      </c>
      <c r="D364" s="33">
        <v>0.1540417795129323</v>
      </c>
      <c r="E364" s="29">
        <v>0.21344895108355488</v>
      </c>
      <c r="F364" s="148">
        <v>0.19541179999186784</v>
      </c>
      <c r="G364" s="149">
        <v>13.614111553601434</v>
      </c>
      <c r="H364" s="149">
        <v>35.807857795149616</v>
      </c>
      <c r="I364" s="29">
        <v>49.617381148742915</v>
      </c>
    </row>
    <row r="365" spans="1:9">
      <c r="A365" s="64" t="s">
        <v>513</v>
      </c>
      <c r="B365" s="83">
        <v>1.5303206329741498E-3</v>
      </c>
      <c r="C365" s="33">
        <v>7.983418826024432E-3</v>
      </c>
      <c r="D365" s="33">
        <v>1.86540480556935</v>
      </c>
      <c r="E365" s="29">
        <v>1.8749185450283485</v>
      </c>
      <c r="F365" s="148">
        <v>0.35573143714508487</v>
      </c>
      <c r="G365" s="149">
        <v>1.8557895588151365</v>
      </c>
      <c r="H365" s="149">
        <v>433.62359367322324</v>
      </c>
      <c r="I365" s="29">
        <v>435.83511466918344</v>
      </c>
    </row>
    <row r="366" spans="1:9">
      <c r="A366" s="64" t="s">
        <v>514</v>
      </c>
      <c r="B366" s="83">
        <v>3.7268567325002746E-3</v>
      </c>
      <c r="C366" s="33">
        <v>1.4401176862661163E-2</v>
      </c>
      <c r="D366" s="33">
        <v>8.2826722114541368E-2</v>
      </c>
      <c r="E366" s="29">
        <v>0.1009547557097028</v>
      </c>
      <c r="F366" s="148">
        <v>0.86632831899388807</v>
      </c>
      <c r="G366" s="149">
        <v>3.3476326670043255</v>
      </c>
      <c r="H366" s="149">
        <v>19.253526520491011</v>
      </c>
      <c r="I366" s="29">
        <v>23.467487506489228</v>
      </c>
    </row>
    <row r="367" spans="1:9">
      <c r="A367" s="64" t="s">
        <v>515</v>
      </c>
      <c r="B367" s="83">
        <v>2.4343294116829046E-4</v>
      </c>
      <c r="C367" s="33">
        <v>5.7368816061945571E-4</v>
      </c>
      <c r="D367" s="33">
        <v>1.6150272811556756E-2</v>
      </c>
      <c r="E367" s="29">
        <v>1.6967393913344501E-2</v>
      </c>
      <c r="F367" s="148">
        <v>5.6587324345194048E-2</v>
      </c>
      <c r="G367" s="149">
        <v>0.1333569641896912</v>
      </c>
      <c r="H367" s="149">
        <v>3.7542196280622995</v>
      </c>
      <c r="I367" s="29">
        <v>3.9441639165971849</v>
      </c>
    </row>
    <row r="368" spans="1:9">
      <c r="A368" s="64" t="s">
        <v>516</v>
      </c>
      <c r="B368" s="83">
        <v>1.9074568581284895E-4</v>
      </c>
      <c r="C368" s="33">
        <v>4.1359543141978824E-4</v>
      </c>
      <c r="D368" s="33">
        <v>6.4738721654580477E-3</v>
      </c>
      <c r="E368" s="29">
        <v>7.078213282690685E-3</v>
      </c>
      <c r="F368" s="148">
        <v>4.4339882428139347E-2</v>
      </c>
      <c r="G368" s="149">
        <v>9.6142529902155466E-2</v>
      </c>
      <c r="H368" s="149">
        <v>1.5048871456671105</v>
      </c>
      <c r="I368" s="29">
        <v>1.6453695579974053</v>
      </c>
    </row>
    <row r="369" spans="1:51">
      <c r="A369" s="64" t="s">
        <v>517</v>
      </c>
      <c r="B369" s="83">
        <v>3.9145443861561113E-3</v>
      </c>
      <c r="C369" s="33">
        <v>1.1756834347630829E-2</v>
      </c>
      <c r="D369" s="33">
        <v>0</v>
      </c>
      <c r="E369" s="33">
        <v>1.5671378733786941E-2</v>
      </c>
      <c r="F369" s="148">
        <v>0.90995734504944115</v>
      </c>
      <c r="G369" s="149">
        <v>2.732940724082924</v>
      </c>
      <c r="H369" s="149">
        <v>0</v>
      </c>
      <c r="I369" s="29">
        <v>3.6428980691323649</v>
      </c>
    </row>
    <row r="370" spans="1:51">
      <c r="A370" s="64" t="s">
        <v>518</v>
      </c>
      <c r="B370" s="83">
        <v>2.0667975493027295E-5</v>
      </c>
      <c r="C370" s="33">
        <v>3.8058712828816584E-5</v>
      </c>
      <c r="D370" s="33">
        <v>1.1995909470211409E-3</v>
      </c>
      <c r="E370" s="33">
        <v>1.2583176353429847E-3</v>
      </c>
      <c r="F370" s="148">
        <v>4.8043844319899387E-3</v>
      </c>
      <c r="G370" s="149">
        <v>8.8469568525484949E-3</v>
      </c>
      <c r="H370" s="149">
        <v>0.27885150495600242</v>
      </c>
      <c r="I370" s="29">
        <v>0.29250284624054079</v>
      </c>
    </row>
    <row r="371" spans="1:51">
      <c r="A371" s="132" t="s">
        <v>519</v>
      </c>
      <c r="B371" s="150">
        <v>6.0532721153725307E-5</v>
      </c>
      <c r="C371" s="133">
        <v>1.1819866990980941E-4</v>
      </c>
      <c r="D371" s="133">
        <v>2.2674373249020534E-3</v>
      </c>
      <c r="E371" s="133">
        <v>2.4461687159655879E-3</v>
      </c>
      <c r="F371" s="151">
        <v>1.4071163536799238E-2</v>
      </c>
      <c r="G371" s="152">
        <v>2.7475930082662789E-2</v>
      </c>
      <c r="H371" s="152">
        <v>0.52707826114596945</v>
      </c>
      <c r="I371" s="134">
        <v>0.56862535476543141</v>
      </c>
      <c r="AY371" s="135"/>
    </row>
    <row r="373" spans="1:51" ht="12.75" customHeight="1">
      <c r="A373" s="35" t="s">
        <v>538</v>
      </c>
    </row>
    <row r="374" spans="1:51">
      <c r="A374" s="56"/>
      <c r="B374" s="136" t="s">
        <v>521</v>
      </c>
      <c r="C374" s="137"/>
      <c r="D374" s="137"/>
      <c r="E374" s="138"/>
      <c r="F374" s="45" t="s">
        <v>522</v>
      </c>
      <c r="G374" s="46"/>
      <c r="H374" s="47"/>
      <c r="I374" s="47"/>
    </row>
    <row r="375" spans="1:51" ht="29.1">
      <c r="A375" s="132" t="s">
        <v>523</v>
      </c>
      <c r="B375" s="140" t="s">
        <v>524</v>
      </c>
      <c r="C375" s="141" t="s">
        <v>153</v>
      </c>
      <c r="D375" s="141" t="s">
        <v>216</v>
      </c>
      <c r="E375" s="16" t="s">
        <v>525</v>
      </c>
      <c r="F375" s="51" t="s">
        <v>524</v>
      </c>
      <c r="G375" s="51" t="s">
        <v>153</v>
      </c>
      <c r="H375" s="141" t="s">
        <v>216</v>
      </c>
      <c r="I375" s="16" t="s">
        <v>525</v>
      </c>
    </row>
    <row r="376" spans="1:51">
      <c r="A376" s="64" t="s">
        <v>335</v>
      </c>
      <c r="B376" s="143">
        <v>-1734.4670049399099</v>
      </c>
      <c r="C376" s="130">
        <v>4118.9119932990225</v>
      </c>
      <c r="D376" s="130">
        <v>4020.466142996388</v>
      </c>
      <c r="E376" s="131">
        <v>6404.9111313555004</v>
      </c>
      <c r="F376" s="144">
        <v>-431409.42946661398</v>
      </c>
      <c r="G376" s="145">
        <v>1024486.1781696946</v>
      </c>
      <c r="H376" s="145">
        <v>1000000</v>
      </c>
      <c r="I376" s="127">
        <v>1593076.7487030807</v>
      </c>
      <c r="N376" s="130"/>
      <c r="O376" s="153"/>
    </row>
    <row r="377" spans="1:51">
      <c r="A377" s="64" t="s">
        <v>353</v>
      </c>
      <c r="B377" s="143">
        <v>342.09607823523231</v>
      </c>
      <c r="C377" s="130">
        <v>1637.0935746105388</v>
      </c>
      <c r="D377" s="130">
        <v>939.43561387374211</v>
      </c>
      <c r="E377" s="131">
        <v>2918.6252667195131</v>
      </c>
      <c r="F377" s="146">
        <v>85088.660386099829</v>
      </c>
      <c r="G377" s="147">
        <v>407189.9915044278</v>
      </c>
      <c r="H377" s="147">
        <v>233663.35655138639</v>
      </c>
      <c r="I377" s="131">
        <v>725942.00844191399</v>
      </c>
      <c r="N377" s="130"/>
      <c r="O377" s="153"/>
    </row>
    <row r="378" spans="1:51">
      <c r="A378" s="64" t="s">
        <v>370</v>
      </c>
      <c r="B378" s="143">
        <v>4.1746234076854067</v>
      </c>
      <c r="C378" s="130">
        <v>248.36064653264307</v>
      </c>
      <c r="D378" s="130">
        <v>0</v>
      </c>
      <c r="E378" s="131">
        <v>252.53526994032848</v>
      </c>
      <c r="F378" s="146">
        <v>1038.3431321657961</v>
      </c>
      <c r="G378" s="147">
        <v>61774.092281633777</v>
      </c>
      <c r="H378" s="147">
        <v>0</v>
      </c>
      <c r="I378" s="131">
        <v>62812.435413799569</v>
      </c>
      <c r="N378" s="130"/>
      <c r="O378" s="153"/>
    </row>
    <row r="379" spans="1:51">
      <c r="A379" s="64" t="s">
        <v>387</v>
      </c>
      <c r="B379" s="143">
        <v>214.0827557978144</v>
      </c>
      <c r="C379" s="130">
        <v>1274.6602065097359</v>
      </c>
      <c r="D379" s="130">
        <v>0</v>
      </c>
      <c r="E379" s="131">
        <v>1488.7429623075502</v>
      </c>
      <c r="F379" s="146">
        <v>53248.242413567998</v>
      </c>
      <c r="G379" s="147">
        <v>317042.89034498681</v>
      </c>
      <c r="H379" s="147">
        <v>0</v>
      </c>
      <c r="I379" s="131">
        <v>370291.13275855483</v>
      </c>
      <c r="N379" s="130"/>
      <c r="O379" s="153"/>
      <c r="AX379" s="135"/>
    </row>
    <row r="380" spans="1:51">
      <c r="A380" s="64" t="s">
        <v>404</v>
      </c>
      <c r="B380" s="143">
        <v>123.8386990297325</v>
      </c>
      <c r="C380" s="130">
        <v>114.07272156815966</v>
      </c>
      <c r="D380" s="130">
        <v>939.43561387374211</v>
      </c>
      <c r="E380" s="131">
        <v>1177.3470344716343</v>
      </c>
      <c r="F380" s="146">
        <v>30802.074840366029</v>
      </c>
      <c r="G380" s="147">
        <v>28373.008877807169</v>
      </c>
      <c r="H380" s="147">
        <v>233663.35655138639</v>
      </c>
      <c r="I380" s="131">
        <v>292838.44026955956</v>
      </c>
      <c r="N380" s="130"/>
      <c r="O380" s="153"/>
      <c r="AV380" s="135"/>
    </row>
    <row r="381" spans="1:51">
      <c r="A381" s="64" t="s">
        <v>526</v>
      </c>
      <c r="B381" s="218">
        <v>1.2846532307006857</v>
      </c>
      <c r="C381" s="219">
        <v>0.17308809698228916</v>
      </c>
      <c r="D381" s="130">
        <v>0</v>
      </c>
      <c r="E381" s="131">
        <v>1.4577413276829749</v>
      </c>
      <c r="F381" s="146">
        <v>319.52842904510931</v>
      </c>
      <c r="G381" s="147">
        <v>43.051748435640214</v>
      </c>
      <c r="H381" s="147">
        <v>0</v>
      </c>
      <c r="I381" s="131">
        <v>362.58017748074957</v>
      </c>
      <c r="N381" s="130"/>
      <c r="O381" s="153"/>
      <c r="AY381" s="135"/>
    </row>
    <row r="382" spans="1:51">
      <c r="A382" s="64" t="s">
        <v>436</v>
      </c>
      <c r="B382" s="143">
        <v>-182.02144037196499</v>
      </c>
      <c r="C382" s="130">
        <v>110.86195704888777</v>
      </c>
      <c r="D382" s="130">
        <v>303.00814599841942</v>
      </c>
      <c r="E382" s="131">
        <v>231.84866267534221</v>
      </c>
      <c r="F382" s="146">
        <v>-45273.715509094516</v>
      </c>
      <c r="G382" s="147">
        <v>27574.403839218543</v>
      </c>
      <c r="H382" s="147">
        <v>75366.421509669119</v>
      </c>
      <c r="I382" s="131">
        <v>57667.109839793149</v>
      </c>
      <c r="N382" s="130"/>
      <c r="O382" s="153"/>
      <c r="AT382" s="142"/>
    </row>
    <row r="383" spans="1:51">
      <c r="A383" s="64" t="s">
        <v>447</v>
      </c>
      <c r="B383" s="83">
        <v>0.18195156427655504</v>
      </c>
      <c r="C383" s="33">
        <v>0.39764752139524517</v>
      </c>
      <c r="D383" s="33">
        <v>8.6409950208849416E-3</v>
      </c>
      <c r="E383" s="29">
        <v>0.58824008069268507</v>
      </c>
      <c r="F383" s="148">
        <v>45.256335411134565</v>
      </c>
      <c r="G383" s="149">
        <v>98.905825158593416</v>
      </c>
      <c r="H383" s="149">
        <v>2.1492520303740075</v>
      </c>
      <c r="I383" s="29">
        <v>146.31141260010199</v>
      </c>
      <c r="N383" s="33"/>
      <c r="O383" s="153"/>
    </row>
    <row r="384" spans="1:51">
      <c r="A384" s="64" t="s">
        <v>456</v>
      </c>
      <c r="B384" s="83">
        <v>0.11450500062875325</v>
      </c>
      <c r="C384" s="33">
        <v>2.7684474837000421E-3</v>
      </c>
      <c r="D384" s="33">
        <v>7.6166044833770605E-3</v>
      </c>
      <c r="E384" s="29">
        <v>0.12489005259583036</v>
      </c>
      <c r="F384" s="148">
        <v>28.480528514888711</v>
      </c>
      <c r="G384" s="149">
        <v>0.68858868231551962</v>
      </c>
      <c r="H384" s="149">
        <v>1.8944580584629744</v>
      </c>
      <c r="I384" s="29">
        <v>31.063575255667203</v>
      </c>
      <c r="N384" s="33"/>
      <c r="O384" s="153"/>
    </row>
    <row r="385" spans="1:15">
      <c r="A385" s="64" t="s">
        <v>465</v>
      </c>
      <c r="B385" s="143">
        <v>-146.21906827704873</v>
      </c>
      <c r="C385" s="130">
        <v>123.52502127392565</v>
      </c>
      <c r="D385" s="130">
        <v>305.28577603714092</v>
      </c>
      <c r="E385" s="131">
        <v>282.59172903401782</v>
      </c>
      <c r="F385" s="146">
        <v>-36368.685390314975</v>
      </c>
      <c r="G385" s="147">
        <v>30724.054594789963</v>
      </c>
      <c r="H385" s="147">
        <v>75932.930456073038</v>
      </c>
      <c r="I385" s="131">
        <v>70288.299660548015</v>
      </c>
      <c r="N385" s="130"/>
      <c r="O385" s="153"/>
    </row>
    <row r="386" spans="1:15">
      <c r="A386" s="64" t="s">
        <v>474</v>
      </c>
      <c r="B386" s="83">
        <v>9.3807474037129659E-3</v>
      </c>
      <c r="C386" s="33">
        <v>0.19461335406208474</v>
      </c>
      <c r="D386" s="33">
        <v>0.22324895581584392</v>
      </c>
      <c r="E386" s="29">
        <v>0.42724305728164164</v>
      </c>
      <c r="F386" s="148">
        <v>2.3332487005403921</v>
      </c>
      <c r="G386" s="149">
        <v>48.405669178709353</v>
      </c>
      <c r="H386" s="149">
        <v>55.52812730552187</v>
      </c>
      <c r="I386" s="29">
        <v>106.26704518477162</v>
      </c>
      <c r="N386" s="33"/>
      <c r="O386" s="153"/>
    </row>
    <row r="387" spans="1:15">
      <c r="A387" s="64" t="s">
        <v>483</v>
      </c>
      <c r="B387" s="83">
        <v>6.3983131825865111E-2</v>
      </c>
      <c r="C387" s="33">
        <v>8.044677820654389E-2</v>
      </c>
      <c r="D387" s="33">
        <v>2.7034852254628263</v>
      </c>
      <c r="E387" s="29">
        <v>2.8479151354952355</v>
      </c>
      <c r="F387" s="148">
        <v>15.914356582090138</v>
      </c>
      <c r="G387" s="149">
        <v>20.009316170136483</v>
      </c>
      <c r="H387" s="149">
        <v>672.43079018891149</v>
      </c>
      <c r="I387" s="29">
        <v>708.35446294113819</v>
      </c>
      <c r="N387" s="33"/>
      <c r="O387" s="153"/>
    </row>
    <row r="388" spans="1:15">
      <c r="A388" s="64" t="s">
        <v>488</v>
      </c>
      <c r="B388" s="83">
        <v>0.18301474980730387</v>
      </c>
      <c r="C388" s="33">
        <v>0.15598159124455227</v>
      </c>
      <c r="D388" s="33">
        <v>0.12003872770223388</v>
      </c>
      <c r="E388" s="29">
        <v>0.45903506875409006</v>
      </c>
      <c r="F388" s="148">
        <v>45.520778759973823</v>
      </c>
      <c r="G388" s="149">
        <v>38.796892125623458</v>
      </c>
      <c r="H388" s="149">
        <v>29.856917937573023</v>
      </c>
      <c r="I388" s="29">
        <v>114.17458882317031</v>
      </c>
      <c r="N388" s="33"/>
      <c r="O388" s="153"/>
    </row>
    <row r="389" spans="1:15">
      <c r="A389" s="64" t="s">
        <v>493</v>
      </c>
      <c r="B389" s="83">
        <v>8.8928515134511135E-3</v>
      </c>
      <c r="C389" s="33">
        <v>4.4449150601031336E-2</v>
      </c>
      <c r="D389" s="33">
        <v>2.3406192480517039E-2</v>
      </c>
      <c r="E389" s="29">
        <v>7.6748194594999486E-2</v>
      </c>
      <c r="F389" s="148">
        <v>2.2118956352716395</v>
      </c>
      <c r="G389" s="149">
        <v>11.055720660267546</v>
      </c>
      <c r="H389" s="149">
        <v>5.8217608725024075</v>
      </c>
      <c r="I389" s="29">
        <v>19.08937716804159</v>
      </c>
      <c r="N389" s="33"/>
      <c r="O389" s="153"/>
    </row>
    <row r="390" spans="1:15">
      <c r="A390" s="64" t="s">
        <v>498</v>
      </c>
      <c r="B390" s="83">
        <v>7.4339564348055599E-3</v>
      </c>
      <c r="C390" s="33">
        <v>1.3171662554701846E-2</v>
      </c>
      <c r="D390" s="33">
        <v>9.38242342820007E-3</v>
      </c>
      <c r="E390" s="29">
        <v>2.9988042417707476E-2</v>
      </c>
      <c r="F390" s="148">
        <v>1.8490284883397012</v>
      </c>
      <c r="G390" s="149">
        <v>3.2761530843001259</v>
      </c>
      <c r="H390" s="149">
        <v>2.3336655737156642</v>
      </c>
      <c r="I390" s="29">
        <v>7.4588471463554908</v>
      </c>
      <c r="N390" s="33"/>
      <c r="O390" s="153"/>
    </row>
    <row r="391" spans="1:15">
      <c r="A391" s="64" t="s">
        <v>501</v>
      </c>
      <c r="B391" s="83">
        <v>0.1534179473540136</v>
      </c>
      <c r="C391" s="33">
        <v>0.1415449997365881</v>
      </c>
      <c r="D391" s="33">
        <v>1.3009173050004695E-3</v>
      </c>
      <c r="E391" s="29">
        <v>0.29626386439560215</v>
      </c>
      <c r="F391" s="148">
        <v>38.159243703933718</v>
      </c>
      <c r="G391" s="149">
        <v>35.206116580078181</v>
      </c>
      <c r="H391" s="149">
        <v>0.32357374959285617</v>
      </c>
      <c r="I391" s="29">
        <v>73.688934033604752</v>
      </c>
      <c r="N391" s="33"/>
      <c r="O391" s="153"/>
    </row>
    <row r="392" spans="1:15">
      <c r="A392" s="64" t="s">
        <v>527</v>
      </c>
      <c r="B392" s="83">
        <v>1.243659721356307E-3</v>
      </c>
      <c r="C392" s="33">
        <v>1.0352446152547066E-3</v>
      </c>
      <c r="D392" s="33">
        <v>1.7385376043784653E-3</v>
      </c>
      <c r="E392" s="29">
        <v>4.0174419409894791E-3</v>
      </c>
      <c r="F392" s="148">
        <v>0.30933222097212532</v>
      </c>
      <c r="G392" s="149">
        <v>0.25749367820397956</v>
      </c>
      <c r="H392" s="149">
        <v>0.43242189898974293</v>
      </c>
      <c r="I392" s="29">
        <v>0.99924779816584786</v>
      </c>
      <c r="N392" s="33"/>
      <c r="O392" s="153"/>
    </row>
    <row r="393" spans="1:15">
      <c r="A393" s="64" t="s">
        <v>528</v>
      </c>
      <c r="B393" s="83">
        <v>1.3174315422768423E-3</v>
      </c>
      <c r="C393" s="33">
        <v>2.7972482179598993E-3</v>
      </c>
      <c r="D393" s="33">
        <v>3.2861410505826863E-3</v>
      </c>
      <c r="E393" s="29">
        <v>7.4008208108194279E-3</v>
      </c>
      <c r="F393" s="148">
        <v>0.32768129252171291</v>
      </c>
      <c r="G393" s="149">
        <v>0.69575221341751081</v>
      </c>
      <c r="H393" s="149">
        <v>0.81735324554519917</v>
      </c>
      <c r="I393" s="29">
        <v>1.8407867514844227</v>
      </c>
      <c r="N393" s="33"/>
      <c r="O393" s="153"/>
    </row>
    <row r="394" spans="1:15">
      <c r="A394" s="64" t="s">
        <v>510</v>
      </c>
      <c r="B394" s="83">
        <v>1.1169030191834517E-3</v>
      </c>
      <c r="C394" s="33">
        <v>5.6418654284008773E-2</v>
      </c>
      <c r="D394" s="33">
        <v>0.1540417795129323</v>
      </c>
      <c r="E394" s="29">
        <v>0.21157733681612451</v>
      </c>
      <c r="F394" s="148">
        <v>0.27780435886248805</v>
      </c>
      <c r="G394" s="149">
        <v>14.032863921087735</v>
      </c>
      <c r="H394" s="149">
        <v>38.314407840810091</v>
      </c>
      <c r="I394" s="29">
        <v>52.625076120760312</v>
      </c>
      <c r="N394" s="33"/>
      <c r="O394" s="153"/>
    </row>
    <row r="395" spans="1:15">
      <c r="A395" s="64" t="s">
        <v>513</v>
      </c>
      <c r="B395" s="83">
        <v>1.2455187259661825E-3</v>
      </c>
      <c r="C395" s="33">
        <v>8.0877574693977283E-3</v>
      </c>
      <c r="D395" s="33">
        <v>1.86540480556935</v>
      </c>
      <c r="E395" s="29">
        <v>1.8747380817647139</v>
      </c>
      <c r="F395" s="148">
        <v>0.30979460631346534</v>
      </c>
      <c r="G395" s="149">
        <v>2.0116467050683964</v>
      </c>
      <c r="H395" s="149">
        <v>463.9772452303489</v>
      </c>
      <c r="I395" s="29">
        <v>466.29868654173072</v>
      </c>
      <c r="K395" s="346"/>
      <c r="L395" s="33"/>
      <c r="N395" s="33"/>
      <c r="O395" s="153"/>
    </row>
    <row r="396" spans="1:15">
      <c r="A396" s="64" t="s">
        <v>514</v>
      </c>
      <c r="B396" s="83">
        <v>3.3736218522762936E-3</v>
      </c>
      <c r="C396" s="33">
        <v>1.6797561752250049E-2</v>
      </c>
      <c r="D396" s="33">
        <v>8.2826722114541368E-2</v>
      </c>
      <c r="E396" s="29">
        <v>0.10299790571906771</v>
      </c>
      <c r="F396" s="148">
        <v>0.83911211593041501</v>
      </c>
      <c r="G396" s="149">
        <v>4.1780134827179767</v>
      </c>
      <c r="H396" s="149">
        <v>20.601273376925384</v>
      </c>
      <c r="I396" s="29">
        <v>25.618398975573776</v>
      </c>
      <c r="K396" s="346"/>
      <c r="L396" s="33"/>
      <c r="N396" s="33"/>
      <c r="O396" s="153"/>
    </row>
    <row r="397" spans="1:15">
      <c r="A397" s="64" t="s">
        <v>515</v>
      </c>
      <c r="B397" s="83">
        <v>2.220171134388831E-4</v>
      </c>
      <c r="C397" s="33">
        <v>1.147980000529679E-3</v>
      </c>
      <c r="D397" s="33">
        <v>1.6150272811556756E-2</v>
      </c>
      <c r="E397" s="29">
        <v>1.7520269925525318E-2</v>
      </c>
      <c r="F397" s="148">
        <v>5.5221734381630028E-2</v>
      </c>
      <c r="G397" s="149">
        <v>0.28553405493277162</v>
      </c>
      <c r="H397" s="149">
        <v>4.0170150020266604</v>
      </c>
      <c r="I397" s="29">
        <v>4.3577707913410615</v>
      </c>
      <c r="K397" s="346"/>
      <c r="L397" s="33"/>
      <c r="N397" s="33"/>
      <c r="O397" s="153"/>
    </row>
    <row r="398" spans="1:15">
      <c r="A398" s="64" t="s">
        <v>516</v>
      </c>
      <c r="B398" s="83">
        <v>1.7870684044882075E-4</v>
      </c>
      <c r="C398" s="33">
        <v>9.4356733103358333E-4</v>
      </c>
      <c r="D398" s="33">
        <v>6.4738721654580477E-3</v>
      </c>
      <c r="E398" s="29">
        <v>7.5961463369404519E-3</v>
      </c>
      <c r="F398" s="148">
        <v>4.4449283762811015E-2</v>
      </c>
      <c r="G398" s="149">
        <v>0.23469102772504832</v>
      </c>
      <c r="H398" s="149">
        <v>1.6102292458638083</v>
      </c>
      <c r="I398" s="29">
        <v>1.8893695573516678</v>
      </c>
      <c r="K398" s="346"/>
      <c r="L398" s="33"/>
      <c r="N398" s="33"/>
      <c r="O398" s="153"/>
    </row>
    <row r="399" spans="1:15">
      <c r="A399" s="64" t="s">
        <v>517</v>
      </c>
      <c r="B399" s="83">
        <v>3.2807076551069395E-3</v>
      </c>
      <c r="C399" s="33">
        <v>2.4577369736366515E-2</v>
      </c>
      <c r="D399" s="33">
        <v>8.9763294045032394E-4</v>
      </c>
      <c r="E399" s="33">
        <v>2.8755710331923777E-2</v>
      </c>
      <c r="F399" s="148">
        <v>0.81600181133769767</v>
      </c>
      <c r="G399" s="149">
        <v>6.1130647199156369</v>
      </c>
      <c r="H399" s="149">
        <v>0.22326588721907076</v>
      </c>
      <c r="I399" s="29">
        <v>7.1523324184724046</v>
      </c>
      <c r="K399" s="346"/>
      <c r="L399" s="33"/>
      <c r="N399" s="33"/>
      <c r="O399" s="153"/>
    </row>
    <row r="400" spans="1:15">
      <c r="A400" s="64" t="s">
        <v>518</v>
      </c>
      <c r="B400" s="83">
        <v>2.1744884847705609E-5</v>
      </c>
      <c r="C400" s="33">
        <v>1.0381438422276624E-4</v>
      </c>
      <c r="D400" s="33">
        <v>1.1995909470211409E-3</v>
      </c>
      <c r="E400" s="33">
        <v>1.3251502160916127E-3</v>
      </c>
      <c r="F400" s="148">
        <v>5.4085481818034915E-3</v>
      </c>
      <c r="G400" s="149">
        <v>2.5821479532568595E-2</v>
      </c>
      <c r="H400" s="149">
        <v>0.29837111030292257</v>
      </c>
      <c r="I400" s="29">
        <v>0.32960113801729468</v>
      </c>
      <c r="K400" s="346"/>
      <c r="L400" s="33"/>
      <c r="N400" s="33"/>
      <c r="O400" s="153"/>
    </row>
    <row r="401" spans="1:53">
      <c r="A401" s="132" t="s">
        <v>519</v>
      </c>
      <c r="B401" s="150">
        <v>5.8956504841370838E-5</v>
      </c>
      <c r="C401" s="133">
        <v>2.5725853833205559E-4</v>
      </c>
      <c r="D401" s="133">
        <v>2.2674373249020534E-3</v>
      </c>
      <c r="E401" s="133">
        <v>2.5836523680754799E-3</v>
      </c>
      <c r="F401" s="151">
        <v>1.4664096834659952E-2</v>
      </c>
      <c r="G401" s="152">
        <v>6.398724157401435E-2</v>
      </c>
      <c r="H401" s="152">
        <v>0.56397373942618734</v>
      </c>
      <c r="I401" s="134">
        <v>0.64262507783486167</v>
      </c>
      <c r="K401" s="346"/>
      <c r="L401" s="33"/>
      <c r="N401" s="33"/>
      <c r="O401" s="153"/>
      <c r="AW401" s="135"/>
    </row>
    <row r="403" spans="1:53">
      <c r="A403" s="35" t="s">
        <v>539</v>
      </c>
    </row>
    <row r="404" spans="1:53">
      <c r="A404" s="56"/>
      <c r="B404" s="136" t="s">
        <v>521</v>
      </c>
      <c r="C404" s="137"/>
      <c r="D404" s="137"/>
      <c r="E404" s="138"/>
      <c r="F404" s="45" t="s">
        <v>522</v>
      </c>
      <c r="G404" s="46"/>
      <c r="H404" s="47"/>
      <c r="I404" s="47"/>
    </row>
    <row r="405" spans="1:53" ht="29.1">
      <c r="A405" s="132" t="s">
        <v>523</v>
      </c>
      <c r="B405" s="140" t="s">
        <v>524</v>
      </c>
      <c r="C405" s="141" t="s">
        <v>153</v>
      </c>
      <c r="D405" s="141" t="s">
        <v>216</v>
      </c>
      <c r="E405" s="16" t="s">
        <v>525</v>
      </c>
      <c r="F405" s="51" t="s">
        <v>524</v>
      </c>
      <c r="G405" s="51" t="s">
        <v>153</v>
      </c>
      <c r="H405" s="141" t="s">
        <v>216</v>
      </c>
      <c r="I405" s="16" t="s">
        <v>525</v>
      </c>
    </row>
    <row r="406" spans="1:53">
      <c r="A406" s="64" t="s">
        <v>335</v>
      </c>
      <c r="B406" s="143">
        <v>228.77520039106469</v>
      </c>
      <c r="C406" s="130">
        <v>1705.5491410799127</v>
      </c>
      <c r="D406" s="130">
        <v>4301.8987730061353</v>
      </c>
      <c r="E406" s="131">
        <v>6236.2231144771122</v>
      </c>
      <c r="F406" s="144">
        <v>53180.051986950464</v>
      </c>
      <c r="G406" s="145">
        <v>396464.26637977065</v>
      </c>
      <c r="H406" s="145">
        <v>1000000</v>
      </c>
      <c r="I406" s="127">
        <v>1449644.318366721</v>
      </c>
    </row>
    <row r="407" spans="1:53">
      <c r="A407" s="64" t="s">
        <v>353</v>
      </c>
      <c r="B407" s="143">
        <v>223.29265600350072</v>
      </c>
      <c r="C407" s="130">
        <v>373.21659973297284</v>
      </c>
      <c r="D407" s="130">
        <v>0</v>
      </c>
      <c r="E407" s="131">
        <v>596.50925573647351</v>
      </c>
      <c r="F407" s="146">
        <v>51905.60442859176</v>
      </c>
      <c r="G407" s="147">
        <v>86756.2486767144</v>
      </c>
      <c r="H407" s="147">
        <v>0</v>
      </c>
      <c r="I407" s="131">
        <v>138661.85310530616</v>
      </c>
    </row>
    <row r="408" spans="1:53">
      <c r="A408" s="64" t="s">
        <v>370</v>
      </c>
      <c r="B408" s="143">
        <v>15.44140891246281</v>
      </c>
      <c r="C408" s="130">
        <v>122.43432809868203</v>
      </c>
      <c r="D408" s="130">
        <v>0</v>
      </c>
      <c r="E408" s="131">
        <v>137.87573701114485</v>
      </c>
      <c r="F408" s="146">
        <v>3589.4403209475026</v>
      </c>
      <c r="G408" s="147">
        <v>28460.532095023198</v>
      </c>
      <c r="H408" s="147">
        <v>0</v>
      </c>
      <c r="I408" s="131">
        <v>32049.972415970708</v>
      </c>
    </row>
    <row r="409" spans="1:53">
      <c r="A409" s="64" t="s">
        <v>387</v>
      </c>
      <c r="B409" s="143">
        <v>65.538226408892342</v>
      </c>
      <c r="C409" s="130">
        <v>185.38188055474734</v>
      </c>
      <c r="D409" s="130">
        <v>0</v>
      </c>
      <c r="E409" s="131">
        <v>250.92010696363968</v>
      </c>
      <c r="F409" s="146">
        <v>15234.720728469098</v>
      </c>
      <c r="G409" s="147">
        <v>43093.036432655026</v>
      </c>
      <c r="H409" s="147">
        <v>0</v>
      </c>
      <c r="I409" s="131">
        <v>58327.757161124122</v>
      </c>
      <c r="AZ409" s="135"/>
    </row>
    <row r="410" spans="1:53">
      <c r="A410" s="64" t="s">
        <v>404</v>
      </c>
      <c r="B410" s="143">
        <v>142.31302068214558</v>
      </c>
      <c r="C410" s="130">
        <v>65.400391079543454</v>
      </c>
      <c r="D410" s="130">
        <v>0</v>
      </c>
      <c r="E410" s="131">
        <v>207.71341176168903</v>
      </c>
      <c r="F410" s="146">
        <v>33081.443379175165</v>
      </c>
      <c r="G410" s="147">
        <v>15202.680149036176</v>
      </c>
      <c r="H410" s="147">
        <v>0</v>
      </c>
      <c r="I410" s="131">
        <v>48284.123528211341</v>
      </c>
      <c r="AX410" s="135"/>
    </row>
    <row r="411" spans="1:53">
      <c r="A411" s="64" t="s">
        <v>526</v>
      </c>
      <c r="B411" s="218">
        <v>2.7903989978950179</v>
      </c>
      <c r="C411" s="219">
        <v>1.3367791745134477E-2</v>
      </c>
      <c r="D411" s="130">
        <v>0</v>
      </c>
      <c r="E411" s="131">
        <v>2.8037667896401524</v>
      </c>
      <c r="F411" s="146">
        <v>648.6435746476451</v>
      </c>
      <c r="G411" s="147">
        <v>3.1074166200784785</v>
      </c>
      <c r="H411" s="147">
        <v>0</v>
      </c>
      <c r="I411" s="131">
        <v>651.75099126772363</v>
      </c>
      <c r="BA411" s="135"/>
    </row>
    <row r="412" spans="1:53">
      <c r="A412" s="64" t="s">
        <v>436</v>
      </c>
      <c r="B412" s="143">
        <v>-306.54314262077651</v>
      </c>
      <c r="C412" s="130">
        <v>29.850210852393346</v>
      </c>
      <c r="D412" s="130">
        <v>323.2742245983078</v>
      </c>
      <c r="E412" s="131">
        <v>46.581292829924621</v>
      </c>
      <c r="F412" s="146">
        <v>-71257.637335470456</v>
      </c>
      <c r="G412" s="147">
        <v>6938.8454790474389</v>
      </c>
      <c r="H412" s="147">
        <v>75146.869244532718</v>
      </c>
      <c r="I412" s="131">
        <v>10828.077388109707</v>
      </c>
      <c r="AV412" s="142"/>
    </row>
    <row r="413" spans="1:53">
      <c r="A413" s="64" t="s">
        <v>447</v>
      </c>
      <c r="B413" s="83">
        <v>4.0135441741124281E-2</v>
      </c>
      <c r="C413" s="33">
        <v>7.4301747518587258E-2</v>
      </c>
      <c r="D413" s="33">
        <v>8.6409950208849416E-3</v>
      </c>
      <c r="E413" s="29">
        <v>0.12307818428059648</v>
      </c>
      <c r="F413" s="148">
        <v>9.3297038956307041</v>
      </c>
      <c r="G413" s="149">
        <v>17.271849348204384</v>
      </c>
      <c r="H413" s="149">
        <v>2.0086467573588855</v>
      </c>
      <c r="I413" s="29">
        <v>28.610200001193974</v>
      </c>
    </row>
    <row r="414" spans="1:53">
      <c r="A414" s="64" t="s">
        <v>456</v>
      </c>
      <c r="B414" s="83">
        <v>9.9984419473712532E-2</v>
      </c>
      <c r="C414" s="33">
        <v>5.360692464906466E-4</v>
      </c>
      <c r="D414" s="33">
        <v>7.6166044833770605E-3</v>
      </c>
      <c r="E414" s="29">
        <v>0.10813709320358024</v>
      </c>
      <c r="F414" s="148">
        <v>23.241927518402335</v>
      </c>
      <c r="G414" s="149">
        <v>0.12461224096076193</v>
      </c>
      <c r="H414" s="149">
        <v>1.7705215499653968</v>
      </c>
      <c r="I414" s="29">
        <v>25.137061309328491</v>
      </c>
    </row>
    <row r="415" spans="1:53">
      <c r="A415" s="64" t="s">
        <v>465</v>
      </c>
      <c r="B415" s="143">
        <v>-278.84320820800895</v>
      </c>
      <c r="C415" s="130">
        <v>32.221321628270985</v>
      </c>
      <c r="D415" s="130">
        <v>325.55185463702929</v>
      </c>
      <c r="E415" s="131">
        <v>78.929968057291276</v>
      </c>
      <c r="F415" s="146">
        <v>-64818.635426224908</v>
      </c>
      <c r="G415" s="147">
        <v>7490.0232033481725</v>
      </c>
      <c r="H415" s="147">
        <v>75676.31685799433</v>
      </c>
      <c r="I415" s="131">
        <v>18347.704635117578</v>
      </c>
    </row>
    <row r="416" spans="1:53">
      <c r="A416" s="64" t="s">
        <v>474</v>
      </c>
      <c r="B416" s="83">
        <v>1.091528835620479E-2</v>
      </c>
      <c r="C416" s="33">
        <v>9.0328826800573248E-2</v>
      </c>
      <c r="D416" s="33">
        <v>0.23889051384286944</v>
      </c>
      <c r="E416" s="29">
        <v>0.34013462899964747</v>
      </c>
      <c r="F416" s="148">
        <v>2.5373187357863531</v>
      </c>
      <c r="G416" s="149">
        <v>20.997431963619203</v>
      </c>
      <c r="H416" s="149">
        <v>55.531412161968312</v>
      </c>
      <c r="I416" s="29">
        <v>79.066162861373869</v>
      </c>
    </row>
    <row r="417" spans="1:51">
      <c r="A417" s="64" t="s">
        <v>483</v>
      </c>
      <c r="B417" s="83">
        <v>7.3092976558639222E-2</v>
      </c>
      <c r="C417" s="33">
        <v>0.681688163449503</v>
      </c>
      <c r="D417" s="33">
        <v>2.7034852254628263</v>
      </c>
      <c r="E417" s="29">
        <v>3.4582663654709687</v>
      </c>
      <c r="F417" s="148">
        <v>16.99086389881796</v>
      </c>
      <c r="G417" s="149">
        <v>158.46215808865821</v>
      </c>
      <c r="H417" s="149">
        <v>628.43999083075835</v>
      </c>
      <c r="I417" s="29">
        <v>803.89301281823452</v>
      </c>
    </row>
    <row r="418" spans="1:51">
      <c r="A418" s="64" t="s">
        <v>488</v>
      </c>
      <c r="B418" s="83">
        <v>9.9813602432627629E-2</v>
      </c>
      <c r="C418" s="33">
        <v>1.1109641842055222</v>
      </c>
      <c r="D418" s="33">
        <v>0.12003872770223388</v>
      </c>
      <c r="E418" s="29">
        <v>1.3308165143403838</v>
      </c>
      <c r="F418" s="148">
        <v>23.20222015890872</v>
      </c>
      <c r="G418" s="149">
        <v>258.24972711507775</v>
      </c>
      <c r="H418" s="149">
        <v>27.903661623900021</v>
      </c>
      <c r="I418" s="29">
        <v>309.35560889788655</v>
      </c>
    </row>
    <row r="419" spans="1:51">
      <c r="A419" s="64" t="s">
        <v>493</v>
      </c>
      <c r="B419" s="83">
        <v>6.226458461387481E-3</v>
      </c>
      <c r="C419" s="33">
        <v>3.7087692798256485E-3</v>
      </c>
      <c r="D419" s="33">
        <v>2.3406192480517039E-2</v>
      </c>
      <c r="E419" s="29">
        <v>3.3341420221730173E-2</v>
      </c>
      <c r="F419" s="148">
        <v>1.4473744711190584</v>
      </c>
      <c r="G419" s="149">
        <v>0.86212379126577821</v>
      </c>
      <c r="H419" s="149">
        <v>5.4408980116844923</v>
      </c>
      <c r="I419" s="29">
        <v>7.7503962740693302</v>
      </c>
    </row>
    <row r="420" spans="1:51">
      <c r="A420" s="64" t="s">
        <v>498</v>
      </c>
      <c r="B420" s="83">
        <v>5.4968095549099193E-3</v>
      </c>
      <c r="C420" s="33">
        <v>2.4601868190286757E-3</v>
      </c>
      <c r="D420" s="33">
        <v>9.38242342820007E-3</v>
      </c>
      <c r="E420" s="29">
        <v>1.7339419802138663E-2</v>
      </c>
      <c r="F420" s="148">
        <v>1.2777635748664511</v>
      </c>
      <c r="G420" s="149">
        <v>0.57188393982351082</v>
      </c>
      <c r="H420" s="149">
        <v>2.1809958632856676</v>
      </c>
      <c r="I420" s="29">
        <v>4.030643377975629</v>
      </c>
    </row>
    <row r="421" spans="1:51">
      <c r="A421" s="64" t="s">
        <v>501</v>
      </c>
      <c r="B421" s="83">
        <v>7.2336035409705263E-2</v>
      </c>
      <c r="C421" s="33">
        <v>5.9945566672408454E-2</v>
      </c>
      <c r="D421" s="33">
        <v>0</v>
      </c>
      <c r="E421" s="29">
        <v>0.1322816020821137</v>
      </c>
      <c r="F421" s="148">
        <v>16.814908770890806</v>
      </c>
      <c r="G421" s="149">
        <v>13.934676252393297</v>
      </c>
      <c r="H421" s="149">
        <v>0</v>
      </c>
      <c r="I421" s="29">
        <v>30.749585023284105</v>
      </c>
    </row>
    <row r="422" spans="1:51">
      <c r="A422" s="64" t="s">
        <v>527</v>
      </c>
      <c r="B422" s="83">
        <v>2.9093107276088334E-3</v>
      </c>
      <c r="C422" s="33">
        <v>3.0410351132332256E-4</v>
      </c>
      <c r="D422" s="33">
        <v>1.7385376043784653E-3</v>
      </c>
      <c r="E422" s="29">
        <v>4.9519518433106214E-3</v>
      </c>
      <c r="F422" s="148">
        <v>0.67628525939856754</v>
      </c>
      <c r="G422" s="149">
        <v>7.0690531639547916E-2</v>
      </c>
      <c r="H422" s="149">
        <v>0.40413261587826443</v>
      </c>
      <c r="I422" s="29">
        <v>1.1511084069163799</v>
      </c>
    </row>
    <row r="423" spans="1:51">
      <c r="A423" s="64" t="s">
        <v>528</v>
      </c>
      <c r="B423" s="83">
        <v>1.1498350827337813E-3</v>
      </c>
      <c r="C423" s="33">
        <v>9.5695276105807578E-4</v>
      </c>
      <c r="D423" s="33">
        <v>3.2861410505826863E-3</v>
      </c>
      <c r="E423" s="29">
        <v>5.3929288943745431E-3</v>
      </c>
      <c r="F423" s="148">
        <v>0.26728548099477595</v>
      </c>
      <c r="G423" s="149">
        <v>0.22244892582383205</v>
      </c>
      <c r="H423" s="149">
        <v>0.76388153789270941</v>
      </c>
      <c r="I423" s="29">
        <v>1.2536159447113173</v>
      </c>
    </row>
    <row r="424" spans="1:51">
      <c r="A424" s="64" t="s">
        <v>510</v>
      </c>
      <c r="B424" s="83">
        <v>6.7361570764610656E-4</v>
      </c>
      <c r="C424" s="33">
        <v>1.5252985251243342E-3</v>
      </c>
      <c r="D424" s="33">
        <v>0.16483445455157991</v>
      </c>
      <c r="E424" s="29">
        <v>0.16703336878435035</v>
      </c>
      <c r="F424" s="148">
        <v>0.15658567139537524</v>
      </c>
      <c r="G424" s="149">
        <v>0.35456402058909137</v>
      </c>
      <c r="H424" s="149">
        <v>38.316674391758134</v>
      </c>
      <c r="I424" s="29">
        <v>38.827824083742598</v>
      </c>
    </row>
    <row r="425" spans="1:51">
      <c r="A425" s="64" t="s">
        <v>513</v>
      </c>
      <c r="B425" s="83">
        <v>7.0301565551030324E-4</v>
      </c>
      <c r="C425" s="33">
        <v>2.19121619417349E-3</v>
      </c>
      <c r="D425" s="33">
        <v>1.86540480556935</v>
      </c>
      <c r="E425" s="29">
        <v>1.8682990374190338</v>
      </c>
      <c r="F425" s="148">
        <v>0.1634198507695338</v>
      </c>
      <c r="G425" s="149">
        <v>0.50936024062748553</v>
      </c>
      <c r="H425" s="149">
        <v>433.62359367322324</v>
      </c>
      <c r="I425" s="29">
        <v>434.29637376462028</v>
      </c>
    </row>
    <row r="426" spans="1:51">
      <c r="A426" s="64" t="s">
        <v>514</v>
      </c>
      <c r="B426" s="83">
        <v>1.6592701243349961E-3</v>
      </c>
      <c r="C426" s="33">
        <v>7.0950934804227582E-3</v>
      </c>
      <c r="D426" s="33">
        <v>8.2826722114541368E-2</v>
      </c>
      <c r="E426" s="29">
        <v>9.1581085719299127E-2</v>
      </c>
      <c r="F426" s="148">
        <v>0.38570645472801546</v>
      </c>
      <c r="G426" s="149">
        <v>1.6492934526826997</v>
      </c>
      <c r="H426" s="149">
        <v>19.253526520491011</v>
      </c>
      <c r="I426" s="29">
        <v>21.288526427901729</v>
      </c>
    </row>
    <row r="427" spans="1:51">
      <c r="A427" s="64" t="s">
        <v>515</v>
      </c>
      <c r="B427" s="83">
        <v>1.4283872592236823E-4</v>
      </c>
      <c r="C427" s="33">
        <v>3.8931481682234797E-4</v>
      </c>
      <c r="D427" s="33">
        <v>1.6150272811556756E-2</v>
      </c>
      <c r="E427" s="29">
        <v>1.6682426354301474E-2</v>
      </c>
      <c r="F427" s="148">
        <v>3.3203646449949727E-2</v>
      </c>
      <c r="G427" s="149">
        <v>9.0498367666214899E-2</v>
      </c>
      <c r="H427" s="149">
        <v>3.7542196280622995</v>
      </c>
      <c r="I427" s="29">
        <v>3.8779216421784652</v>
      </c>
    </row>
    <row r="428" spans="1:51">
      <c r="A428" s="64" t="s">
        <v>516</v>
      </c>
      <c r="B428" s="83">
        <v>1.0612710528811951E-4</v>
      </c>
      <c r="C428" s="33">
        <v>2.9356115458523471E-4</v>
      </c>
      <c r="D428" s="33">
        <v>6.4738721654580477E-3</v>
      </c>
      <c r="E428" s="29">
        <v>6.873560425331402E-3</v>
      </c>
      <c r="F428" s="148">
        <v>2.4669828577569872E-2</v>
      </c>
      <c r="G428" s="149">
        <v>6.823990290689623E-2</v>
      </c>
      <c r="H428" s="149">
        <v>1.5048871456671105</v>
      </c>
      <c r="I428" s="29">
        <v>1.5977968771515767</v>
      </c>
    </row>
    <row r="429" spans="1:51">
      <c r="A429" s="64" t="s">
        <v>517</v>
      </c>
      <c r="B429" s="83">
        <v>2.6546763200995965E-3</v>
      </c>
      <c r="C429" s="33">
        <v>7.229108962033496E-3</v>
      </c>
      <c r="D429" s="33">
        <v>0</v>
      </c>
      <c r="E429" s="33">
        <v>9.883785282133092E-3</v>
      </c>
      <c r="F429" s="148">
        <v>0.61709409267306592</v>
      </c>
      <c r="G429" s="149">
        <v>1.6804460875265663</v>
      </c>
      <c r="H429" s="149">
        <v>0</v>
      </c>
      <c r="I429" s="29">
        <v>2.2975401801996322</v>
      </c>
    </row>
    <row r="430" spans="1:51">
      <c r="A430" s="64" t="s">
        <v>518</v>
      </c>
      <c r="B430" s="83">
        <v>1.0024259453746652E-5</v>
      </c>
      <c r="C430" s="33">
        <v>2.5461213460657881E-5</v>
      </c>
      <c r="D430" s="33">
        <v>1.1995909470211409E-3</v>
      </c>
      <c r="E430" s="33">
        <v>1.2350764199355454E-3</v>
      </c>
      <c r="F430" s="148">
        <v>2.3301941730120659E-3</v>
      </c>
      <c r="G430" s="149">
        <v>5.9185989266934266E-3</v>
      </c>
      <c r="H430" s="149">
        <v>0.27885150495600242</v>
      </c>
      <c r="I430" s="29">
        <v>0.28710029805570786</v>
      </c>
    </row>
    <row r="431" spans="1:51">
      <c r="A431" s="132" t="s">
        <v>519</v>
      </c>
      <c r="B431" s="150">
        <v>2.7642017941647744E-5</v>
      </c>
      <c r="C431" s="133">
        <v>9.8284465726657919E-5</v>
      </c>
      <c r="D431" s="133">
        <v>2.2674373249020534E-3</v>
      </c>
      <c r="E431" s="133">
        <v>2.393363808570359E-3</v>
      </c>
      <c r="F431" s="151">
        <v>6.4255389074001175E-3</v>
      </c>
      <c r="G431" s="152">
        <v>2.2846763932099095E-2</v>
      </c>
      <c r="H431" s="152">
        <v>0.52707826114596945</v>
      </c>
      <c r="I431" s="134">
        <v>0.55635056398546867</v>
      </c>
      <c r="AY431" s="135"/>
    </row>
    <row r="433" spans="1:44">
      <c r="A433" s="35" t="s">
        <v>540</v>
      </c>
    </row>
    <row r="434" spans="1:44">
      <c r="A434" s="56"/>
      <c r="B434" s="136" t="s">
        <v>521</v>
      </c>
      <c r="C434" s="137"/>
      <c r="D434" s="137"/>
      <c r="E434" s="138"/>
      <c r="F434" s="45" t="s">
        <v>522</v>
      </c>
      <c r="G434" s="46"/>
      <c r="H434" s="47"/>
      <c r="I434" s="47"/>
    </row>
    <row r="435" spans="1:44" ht="29.1">
      <c r="A435" s="132" t="s">
        <v>523</v>
      </c>
      <c r="B435" s="140" t="s">
        <v>524</v>
      </c>
      <c r="C435" s="141" t="s">
        <v>153</v>
      </c>
      <c r="D435" s="141" t="s">
        <v>216</v>
      </c>
      <c r="E435" s="16" t="s">
        <v>525</v>
      </c>
      <c r="F435" s="51" t="s">
        <v>524</v>
      </c>
      <c r="G435" s="51" t="s">
        <v>153</v>
      </c>
      <c r="H435" s="141" t="s">
        <v>216</v>
      </c>
      <c r="I435" s="16" t="s">
        <v>525</v>
      </c>
    </row>
    <row r="436" spans="1:44">
      <c r="A436" s="64" t="s">
        <v>335</v>
      </c>
      <c r="B436" s="143">
        <v>204.10642201811862</v>
      </c>
      <c r="C436" s="130">
        <v>3944.9937558168776</v>
      </c>
      <c r="D436" s="130">
        <v>4301.8987730061353</v>
      </c>
      <c r="E436" s="131">
        <v>8450.9989508411309</v>
      </c>
      <c r="F436" s="144">
        <v>47445.658949220357</v>
      </c>
      <c r="G436" s="145">
        <v>917035.46828465816</v>
      </c>
      <c r="H436" s="145">
        <v>1000000</v>
      </c>
      <c r="I436" s="127">
        <v>1964481.1272338782</v>
      </c>
    </row>
    <row r="437" spans="1:44">
      <c r="A437" s="64" t="s">
        <v>353</v>
      </c>
      <c r="B437" s="143">
        <v>203.18207412307768</v>
      </c>
      <c r="C437" s="130">
        <v>1378.8930447758851</v>
      </c>
      <c r="D437" s="130">
        <v>0</v>
      </c>
      <c r="E437" s="131">
        <v>1582.0751188989627</v>
      </c>
      <c r="F437" s="146">
        <v>47230.789203599874</v>
      </c>
      <c r="G437" s="147">
        <v>320531.26248071261</v>
      </c>
      <c r="H437" s="147">
        <v>0</v>
      </c>
      <c r="I437" s="131">
        <v>367762.05168431246</v>
      </c>
    </row>
    <row r="438" spans="1:44">
      <c r="A438" s="64" t="s">
        <v>370</v>
      </c>
      <c r="B438" s="143">
        <v>2.5514357651922324</v>
      </c>
      <c r="C438" s="130">
        <v>207.60236030360278</v>
      </c>
      <c r="D438" s="130">
        <v>0</v>
      </c>
      <c r="E438" s="131">
        <v>210.153796068795</v>
      </c>
      <c r="F438" s="146">
        <v>593.09525858724658</v>
      </c>
      <c r="G438" s="147">
        <v>48258.309006776508</v>
      </c>
      <c r="H438" s="147">
        <v>0</v>
      </c>
      <c r="I438" s="131">
        <v>48851.404265363752</v>
      </c>
    </row>
    <row r="439" spans="1:44">
      <c r="A439" s="64" t="s">
        <v>387</v>
      </c>
      <c r="B439" s="143">
        <v>22.993227743852287</v>
      </c>
      <c r="C439" s="130">
        <v>1047.9454246763783</v>
      </c>
      <c r="D439" s="130">
        <v>0</v>
      </c>
      <c r="E439" s="131">
        <v>1070.9386524202305</v>
      </c>
      <c r="F439" s="146">
        <v>5344.9020902425345</v>
      </c>
      <c r="G439" s="147">
        <v>243600.67030217024</v>
      </c>
      <c r="H439" s="147">
        <v>0</v>
      </c>
      <c r="I439" s="131">
        <v>248945.57239241275</v>
      </c>
      <c r="AQ439" s="135"/>
    </row>
    <row r="440" spans="1:44">
      <c r="A440" s="64" t="s">
        <v>404</v>
      </c>
      <c r="B440" s="143">
        <v>177.63741061403317</v>
      </c>
      <c r="C440" s="130">
        <v>123.34525979590408</v>
      </c>
      <c r="D440" s="130">
        <v>0</v>
      </c>
      <c r="E440" s="131">
        <v>300.98267040993727</v>
      </c>
      <c r="F440" s="146">
        <v>41292.791854770083</v>
      </c>
      <c r="G440" s="147">
        <v>28672.283171765877</v>
      </c>
      <c r="H440" s="147">
        <v>0</v>
      </c>
      <c r="I440" s="131">
        <v>69965.075026535967</v>
      </c>
      <c r="AO440" s="135"/>
    </row>
    <row r="441" spans="1:44">
      <c r="A441" s="64" t="s">
        <v>526</v>
      </c>
      <c r="B441" s="218">
        <v>3.8359818947288813E-3</v>
      </c>
      <c r="C441" s="219">
        <v>5.2185962064024115E-2</v>
      </c>
      <c r="D441" s="130">
        <v>0</v>
      </c>
      <c r="E441" s="131">
        <v>5.6021943958752998E-2</v>
      </c>
      <c r="F441" s="146">
        <v>0.89169506237552065</v>
      </c>
      <c r="G441" s="147">
        <v>12.130913537874102</v>
      </c>
      <c r="H441" s="147">
        <v>0</v>
      </c>
      <c r="I441" s="131">
        <v>13.022608600249624</v>
      </c>
      <c r="AR441" s="135"/>
    </row>
    <row r="442" spans="1:44">
      <c r="A442" s="64" t="s">
        <v>436</v>
      </c>
      <c r="B442" s="143">
        <v>-307.71297883029382</v>
      </c>
      <c r="C442" s="130">
        <v>93.248561433925659</v>
      </c>
      <c r="D442" s="130">
        <v>323.2742245983078</v>
      </c>
      <c r="E442" s="131">
        <v>108.80980720193963</v>
      </c>
      <c r="F442" s="146">
        <v>-71529.57218825171</v>
      </c>
      <c r="G442" s="147">
        <v>21676.1403171661</v>
      </c>
      <c r="H442" s="147">
        <v>75146.869244532718</v>
      </c>
      <c r="I442" s="131">
        <v>25293.437373447105</v>
      </c>
      <c r="AM442" s="142"/>
    </row>
    <row r="443" spans="1:44">
      <c r="A443" s="64" t="s">
        <v>447</v>
      </c>
      <c r="B443" s="83">
        <v>3.1938796967898503E-2</v>
      </c>
      <c r="C443" s="33">
        <v>0.33417954730889732</v>
      </c>
      <c r="D443" s="33">
        <v>8.6409950208849416E-3</v>
      </c>
      <c r="E443" s="29">
        <v>0.37475933929768074</v>
      </c>
      <c r="F443" s="148">
        <v>7.4243487941441977</v>
      </c>
      <c r="G443" s="149">
        <v>77.681871411254775</v>
      </c>
      <c r="H443" s="149">
        <v>2.0086467573588855</v>
      </c>
      <c r="I443" s="29">
        <v>87.114866962757858</v>
      </c>
    </row>
    <row r="444" spans="1:44">
      <c r="A444" s="64" t="s">
        <v>456</v>
      </c>
      <c r="B444" s="83">
        <v>1.5848511278732604E-4</v>
      </c>
      <c r="C444" s="33">
        <v>1.771566232669832E-3</v>
      </c>
      <c r="D444" s="33">
        <v>7.6166044833770605E-3</v>
      </c>
      <c r="E444" s="29">
        <v>9.5466558288342176E-3</v>
      </c>
      <c r="F444" s="148">
        <v>3.6840735021893091E-2</v>
      </c>
      <c r="G444" s="149">
        <v>0.41181030194996304</v>
      </c>
      <c r="H444" s="149">
        <v>1.7705215499653968</v>
      </c>
      <c r="I444" s="29">
        <v>2.2191725869372525</v>
      </c>
    </row>
    <row r="445" spans="1:44">
      <c r="A445" s="64" t="s">
        <v>465</v>
      </c>
      <c r="B445" s="143">
        <v>-306.7128163663682</v>
      </c>
      <c r="C445" s="130">
        <v>103.74341290485009</v>
      </c>
      <c r="D445" s="130">
        <v>325.55185463702929</v>
      </c>
      <c r="E445" s="131">
        <v>122.58245117551112</v>
      </c>
      <c r="F445" s="146">
        <v>-71297.078929646581</v>
      </c>
      <c r="G445" s="147">
        <v>24115.726189520483</v>
      </c>
      <c r="H445" s="147">
        <v>75676.31685799433</v>
      </c>
      <c r="I445" s="131">
        <v>28494.964117868214</v>
      </c>
    </row>
    <row r="446" spans="1:44">
      <c r="A446" s="64" t="s">
        <v>474</v>
      </c>
      <c r="B446" s="83">
        <v>6.165608146943757E-3</v>
      </c>
      <c r="C446" s="33">
        <v>2.3913977025597378E-2</v>
      </c>
      <c r="D446" s="33">
        <v>0.23889051384286944</v>
      </c>
      <c r="E446" s="29">
        <v>0.26897009901541058</v>
      </c>
      <c r="F446" s="148">
        <v>1.4332294812774675</v>
      </c>
      <c r="G446" s="149">
        <v>5.5589353184353216</v>
      </c>
      <c r="H446" s="149">
        <v>55.531412161968312</v>
      </c>
      <c r="I446" s="29">
        <v>62.523576961681094</v>
      </c>
    </row>
    <row r="447" spans="1:44">
      <c r="A447" s="64" t="s">
        <v>483</v>
      </c>
      <c r="B447" s="83">
        <v>2.6434089093860972E-2</v>
      </c>
      <c r="C447" s="33">
        <v>5.7699966300809494E-2</v>
      </c>
      <c r="D447" s="33">
        <v>2.7034852254628263</v>
      </c>
      <c r="E447" s="29">
        <v>2.7876192808574967</v>
      </c>
      <c r="F447" s="148">
        <v>6.144749211611277</v>
      </c>
      <c r="G447" s="149">
        <v>13.412674110992432</v>
      </c>
      <c r="H447" s="149">
        <v>628.43999083075835</v>
      </c>
      <c r="I447" s="29">
        <v>647.99741415336212</v>
      </c>
    </row>
    <row r="448" spans="1:44">
      <c r="A448" s="64" t="s">
        <v>488</v>
      </c>
      <c r="B448" s="83">
        <v>6.0296435817570333E-2</v>
      </c>
      <c r="C448" s="33">
        <v>0.11061071212532461</v>
      </c>
      <c r="D448" s="33">
        <v>0.12003872770223388</v>
      </c>
      <c r="E448" s="29">
        <v>0.2909458756451288</v>
      </c>
      <c r="F448" s="148">
        <v>14.016237712500992</v>
      </c>
      <c r="G448" s="149">
        <v>25.712067615210451</v>
      </c>
      <c r="H448" s="149">
        <v>27.903661623900021</v>
      </c>
      <c r="I448" s="29">
        <v>67.631966951611446</v>
      </c>
    </row>
    <row r="449" spans="1:42">
      <c r="A449" s="64" t="s">
        <v>493</v>
      </c>
      <c r="B449" s="83">
        <v>3.0383186760733409E-3</v>
      </c>
      <c r="C449" s="33">
        <v>2.0826686721531651E-2</v>
      </c>
      <c r="D449" s="33">
        <v>2.3406192480517039E-2</v>
      </c>
      <c r="E449" s="29">
        <v>4.7271197878122034E-2</v>
      </c>
      <c r="F449" s="148">
        <v>0.70627386565634742</v>
      </c>
      <c r="G449" s="149">
        <v>4.8412777288523028</v>
      </c>
      <c r="H449" s="149">
        <v>5.4408980116844923</v>
      </c>
      <c r="I449" s="29">
        <v>10.988449606193145</v>
      </c>
    </row>
    <row r="450" spans="1:42">
      <c r="A450" s="64" t="s">
        <v>498</v>
      </c>
      <c r="B450" s="83">
        <v>2.893575010363315E-3</v>
      </c>
      <c r="C450" s="33">
        <v>1.8204442881798844E-2</v>
      </c>
      <c r="D450" s="33">
        <v>9.38242342820007E-3</v>
      </c>
      <c r="E450" s="29">
        <v>3.048044132036223E-2</v>
      </c>
      <c r="F450" s="148">
        <v>0.67262740548897337</v>
      </c>
      <c r="G450" s="149">
        <v>4.2317227443912433</v>
      </c>
      <c r="H450" s="149">
        <v>2.1809958632856676</v>
      </c>
      <c r="I450" s="29">
        <v>7.0853460131658847</v>
      </c>
    </row>
    <row r="451" spans="1:42">
      <c r="A451" s="64" t="s">
        <v>501</v>
      </c>
      <c r="B451" s="83">
        <v>3.6660192479243655E-3</v>
      </c>
      <c r="C451" s="33">
        <v>8.8560319716081567E-2</v>
      </c>
      <c r="D451" s="33">
        <v>0</v>
      </c>
      <c r="E451" s="29">
        <v>9.2226338964005936E-2</v>
      </c>
      <c r="F451" s="148">
        <v>0.85218631152554492</v>
      </c>
      <c r="G451" s="149">
        <v>20.586332777467067</v>
      </c>
      <c r="H451" s="149">
        <v>0</v>
      </c>
      <c r="I451" s="29">
        <v>21.438519088992614</v>
      </c>
    </row>
    <row r="452" spans="1:42">
      <c r="A452" s="64" t="s">
        <v>527</v>
      </c>
      <c r="B452" s="83">
        <v>1.9484893115227764E-3</v>
      </c>
      <c r="C452" s="33">
        <v>4.3139050496616716E-4</v>
      </c>
      <c r="D452" s="33">
        <v>1.7385376043784653E-3</v>
      </c>
      <c r="E452" s="29">
        <v>4.1184174208674087E-3</v>
      </c>
      <c r="F452" s="148">
        <v>0.45293704346306279</v>
      </c>
      <c r="G452" s="149">
        <v>0.10027909249587355</v>
      </c>
      <c r="H452" s="149">
        <v>0.40413261587826443</v>
      </c>
      <c r="I452" s="29">
        <v>0.9573487518372007</v>
      </c>
    </row>
    <row r="453" spans="1:42">
      <c r="A453" s="64" t="s">
        <v>528</v>
      </c>
      <c r="B453" s="83">
        <v>7.1061946149482121E-4</v>
      </c>
      <c r="C453" s="33">
        <v>1.1844860874076029E-3</v>
      </c>
      <c r="D453" s="33">
        <v>3.2861410505826863E-3</v>
      </c>
      <c r="E453" s="29">
        <v>5.1812465994851105E-3</v>
      </c>
      <c r="F453" s="148">
        <v>0.16518739723813761</v>
      </c>
      <c r="G453" s="149">
        <v>0.27534029736824628</v>
      </c>
      <c r="H453" s="149">
        <v>0.76388153789270941</v>
      </c>
      <c r="I453" s="29">
        <v>1.2044092324990934</v>
      </c>
    </row>
    <row r="454" spans="1:42">
      <c r="A454" s="64" t="s">
        <v>510</v>
      </c>
      <c r="B454" s="83">
        <v>0</v>
      </c>
      <c r="C454" s="33">
        <v>4.6824778657451318E-3</v>
      </c>
      <c r="D454" s="33">
        <v>0.16483445455157991</v>
      </c>
      <c r="E454" s="29">
        <v>0.16951693241732504</v>
      </c>
      <c r="F454" s="148">
        <v>0</v>
      </c>
      <c r="G454" s="149">
        <v>1.0884677006179415</v>
      </c>
      <c r="H454" s="149">
        <v>38.316674391758134</v>
      </c>
      <c r="I454" s="29">
        <v>39.405142092376074</v>
      </c>
    </row>
    <row r="455" spans="1:42">
      <c r="A455" s="64" t="s">
        <v>513</v>
      </c>
      <c r="B455" s="83">
        <v>0</v>
      </c>
      <c r="C455" s="33">
        <v>8.8914355137759121E-3</v>
      </c>
      <c r="D455" s="33">
        <v>1.86540480556935</v>
      </c>
      <c r="E455" s="29">
        <v>1.8742962410831259</v>
      </c>
      <c r="F455" s="148">
        <v>0</v>
      </c>
      <c r="G455" s="149">
        <v>2.0668630255943103</v>
      </c>
      <c r="H455" s="149">
        <v>433.62359367322324</v>
      </c>
      <c r="I455" s="29">
        <v>435.69045669881751</v>
      </c>
    </row>
    <row r="456" spans="1:42">
      <c r="A456" s="64" t="s">
        <v>514</v>
      </c>
      <c r="B456" s="83">
        <v>0</v>
      </c>
      <c r="C456" s="33">
        <v>1.8547514237587305E-2</v>
      </c>
      <c r="D456" s="33">
        <v>8.2826722114541368E-2</v>
      </c>
      <c r="E456" s="29">
        <v>0.10137423635212867</v>
      </c>
      <c r="F456" s="148">
        <v>0</v>
      </c>
      <c r="G456" s="149">
        <v>4.3114715655260385</v>
      </c>
      <c r="H456" s="149">
        <v>19.253526520491011</v>
      </c>
      <c r="I456" s="29">
        <v>23.564998086017049</v>
      </c>
    </row>
    <row r="457" spans="1:42">
      <c r="A457" s="64" t="s">
        <v>515</v>
      </c>
      <c r="B457" s="83">
        <v>0</v>
      </c>
      <c r="C457" s="33">
        <v>1.5617670648022885E-3</v>
      </c>
      <c r="D457" s="33">
        <v>1.6150272811556756E-2</v>
      </c>
      <c r="E457" s="29">
        <v>1.7712039876359043E-2</v>
      </c>
      <c r="F457" s="148">
        <v>0</v>
      </c>
      <c r="G457" s="149">
        <v>0.36304133295794344</v>
      </c>
      <c r="H457" s="149">
        <v>3.7542196280622995</v>
      </c>
      <c r="I457" s="29">
        <v>4.1172609610202429</v>
      </c>
    </row>
    <row r="458" spans="1:42">
      <c r="A458" s="64" t="s">
        <v>516</v>
      </c>
      <c r="B458" s="83">
        <v>0</v>
      </c>
      <c r="C458" s="33">
        <v>1.1154534007919317E-3</v>
      </c>
      <c r="D458" s="33">
        <v>6.4738721654580477E-3</v>
      </c>
      <c r="E458" s="29">
        <v>7.5893255662499793E-3</v>
      </c>
      <c r="F458" s="148">
        <v>0</v>
      </c>
      <c r="G458" s="149">
        <v>0.25929327016973508</v>
      </c>
      <c r="H458" s="149">
        <v>1.5048871456671105</v>
      </c>
      <c r="I458" s="29">
        <v>1.7641804158368455</v>
      </c>
    </row>
    <row r="459" spans="1:42">
      <c r="A459" s="64" t="s">
        <v>517</v>
      </c>
      <c r="B459" s="83">
        <v>0</v>
      </c>
      <c r="C459" s="33">
        <v>3.6073229153869055E-2</v>
      </c>
      <c r="D459" s="33">
        <v>0</v>
      </c>
      <c r="E459" s="33">
        <v>3.6073229153869055E-2</v>
      </c>
      <c r="F459" s="148">
        <v>0</v>
      </c>
      <c r="G459" s="149">
        <v>8.3854202660983006</v>
      </c>
      <c r="H459" s="149">
        <v>0</v>
      </c>
      <c r="I459" s="29">
        <v>8.3854202660983006</v>
      </c>
    </row>
    <row r="460" spans="1:42">
      <c r="A460" s="64" t="s">
        <v>518</v>
      </c>
      <c r="B460" s="83">
        <v>0</v>
      </c>
      <c r="C460" s="33">
        <v>9.4439932885619077E-5</v>
      </c>
      <c r="D460" s="33">
        <v>1.1995909470211409E-3</v>
      </c>
      <c r="E460" s="33">
        <v>1.2940308799067599E-3</v>
      </c>
      <c r="F460" s="148">
        <v>0</v>
      </c>
      <c r="G460" s="149">
        <v>2.1953081155283702E-2</v>
      </c>
      <c r="H460" s="149">
        <v>0.27885150495600242</v>
      </c>
      <c r="I460" s="29">
        <v>0.30080458611128608</v>
      </c>
    </row>
    <row r="461" spans="1:42">
      <c r="A461" s="132" t="s">
        <v>519</v>
      </c>
      <c r="B461" s="150">
        <v>0</v>
      </c>
      <c r="C461" s="133">
        <v>2.6568596590062206E-4</v>
      </c>
      <c r="D461" s="133">
        <v>2.2674373249020534E-3</v>
      </c>
      <c r="E461" s="133">
        <v>2.5331232908026753E-3</v>
      </c>
      <c r="F461" s="151">
        <v>0</v>
      </c>
      <c r="G461" s="152">
        <v>6.1760162179493282E-2</v>
      </c>
      <c r="H461" s="152">
        <v>0.52707826114596945</v>
      </c>
      <c r="I461" s="134">
        <v>0.58883842332546277</v>
      </c>
      <c r="AP461" s="135"/>
    </row>
    <row r="463" spans="1:42">
      <c r="A463" s="35" t="s">
        <v>541</v>
      </c>
    </row>
    <row r="464" spans="1:42">
      <c r="A464" s="56"/>
      <c r="B464" s="136" t="s">
        <v>521</v>
      </c>
      <c r="C464" s="137"/>
      <c r="D464" s="137"/>
      <c r="E464" s="138"/>
      <c r="F464" s="45" t="s">
        <v>522</v>
      </c>
      <c r="G464" s="46"/>
      <c r="H464" s="47"/>
      <c r="I464" s="47"/>
    </row>
    <row r="465" spans="1:9" ht="29.1">
      <c r="A465" s="132" t="s">
        <v>523</v>
      </c>
      <c r="B465" s="140" t="s">
        <v>524</v>
      </c>
      <c r="C465" s="141" t="s">
        <v>153</v>
      </c>
      <c r="D465" s="141" t="s">
        <v>216</v>
      </c>
      <c r="E465" s="16" t="s">
        <v>525</v>
      </c>
      <c r="F465" s="51" t="s">
        <v>524</v>
      </c>
      <c r="G465" s="51" t="s">
        <v>153</v>
      </c>
      <c r="H465" s="141" t="s">
        <v>216</v>
      </c>
      <c r="I465" s="16" t="s">
        <v>525</v>
      </c>
    </row>
    <row r="466" spans="1:9">
      <c r="A466" s="64" t="s">
        <v>335</v>
      </c>
      <c r="B466" s="143">
        <v>473.89328902084924</v>
      </c>
      <c r="C466" s="130">
        <v>13195.843553959068</v>
      </c>
      <c r="D466" s="130">
        <v>4301.8987730061353</v>
      </c>
      <c r="E466" s="131">
        <v>17971.635615986052</v>
      </c>
      <c r="F466" s="144">
        <v>110159.09811603869</v>
      </c>
      <c r="G466" s="145">
        <v>3067446.3185329461</v>
      </c>
      <c r="H466" s="145">
        <v>1000000</v>
      </c>
      <c r="I466" s="127">
        <v>4177605.4166489844</v>
      </c>
    </row>
    <row r="467" spans="1:9">
      <c r="A467" s="64" t="s">
        <v>353</v>
      </c>
      <c r="B467" s="143">
        <v>402.40908490495707</v>
      </c>
      <c r="C467" s="130">
        <v>361.47501505273567</v>
      </c>
      <c r="D467" s="130">
        <v>0</v>
      </c>
      <c r="E467" s="131">
        <v>763.8840999576928</v>
      </c>
      <c r="F467" s="146">
        <v>93542.202208481205</v>
      </c>
      <c r="G467" s="147">
        <v>84026.852821583147</v>
      </c>
      <c r="H467" s="147">
        <v>0</v>
      </c>
      <c r="I467" s="131">
        <v>177569.05503006437</v>
      </c>
    </row>
    <row r="468" spans="1:9">
      <c r="A468" s="64" t="s">
        <v>370</v>
      </c>
      <c r="B468" s="143">
        <v>13.644997716350904</v>
      </c>
      <c r="C468" s="130">
        <v>25.618121096492974</v>
      </c>
      <c r="D468" s="130">
        <v>0</v>
      </c>
      <c r="E468" s="131">
        <v>39.263118812843878</v>
      </c>
      <c r="F468" s="146">
        <v>3171.854670772711</v>
      </c>
      <c r="G468" s="147">
        <v>5955.0729685327351</v>
      </c>
      <c r="H468" s="147">
        <v>0</v>
      </c>
      <c r="I468" s="131">
        <v>9126.9276393054461</v>
      </c>
    </row>
    <row r="469" spans="1:9">
      <c r="A469" s="64" t="s">
        <v>387</v>
      </c>
      <c r="B469" s="143">
        <v>80.582859628290521</v>
      </c>
      <c r="C469" s="130">
        <v>303.07425148424113</v>
      </c>
      <c r="D469" s="130">
        <v>0</v>
      </c>
      <c r="E469" s="131">
        <v>383.65711111253165</v>
      </c>
      <c r="F469" s="146">
        <v>18731.928360085476</v>
      </c>
      <c r="G469" s="147">
        <v>70451.274536256722</v>
      </c>
      <c r="H469" s="147">
        <v>0</v>
      </c>
      <c r="I469" s="131">
        <v>89183.202896342191</v>
      </c>
    </row>
    <row r="470" spans="1:9">
      <c r="A470" s="64" t="s">
        <v>404</v>
      </c>
      <c r="B470" s="143">
        <v>308.18122756031562</v>
      </c>
      <c r="C470" s="130">
        <v>32.782642472001584</v>
      </c>
      <c r="D470" s="130">
        <v>0</v>
      </c>
      <c r="E470" s="131">
        <v>340.96387003231723</v>
      </c>
      <c r="F470" s="146">
        <v>71638.419177623015</v>
      </c>
      <c r="G470" s="147">
        <v>7620.5053167937085</v>
      </c>
      <c r="H470" s="147">
        <v>0</v>
      </c>
      <c r="I470" s="131">
        <v>79258.924494416729</v>
      </c>
    </row>
    <row r="471" spans="1:9">
      <c r="A471" s="64" t="s">
        <v>526</v>
      </c>
      <c r="B471" s="218">
        <v>0.15052695791811752</v>
      </c>
      <c r="C471" s="219">
        <v>5.9389373166823514E-3</v>
      </c>
      <c r="D471" s="130">
        <v>0</v>
      </c>
      <c r="E471" s="131">
        <v>0.15646589523479987</v>
      </c>
      <c r="F471" s="146">
        <v>34.990818208614051</v>
      </c>
      <c r="G471" s="147">
        <v>1.380538601686405</v>
      </c>
      <c r="H471" s="147">
        <v>0</v>
      </c>
      <c r="I471" s="131">
        <v>36.371356810300462</v>
      </c>
    </row>
    <row r="472" spans="1:9">
      <c r="A472" s="64" t="s">
        <v>436</v>
      </c>
      <c r="B472" s="143">
        <v>-280.99008476153023</v>
      </c>
      <c r="C472" s="130">
        <v>22.854846456735181</v>
      </c>
      <c r="D472" s="130">
        <v>312.90096971540339</v>
      </c>
      <c r="E472" s="131">
        <v>54.765731410608339</v>
      </c>
      <c r="F472" s="146">
        <v>-65317.688673826327</v>
      </c>
      <c r="G472" s="147">
        <v>5312.7345999274603</v>
      </c>
      <c r="H472" s="147">
        <v>72735.5491669904</v>
      </c>
      <c r="I472" s="131">
        <v>12730.595093091521</v>
      </c>
    </row>
    <row r="473" spans="1:9">
      <c r="A473" s="64" t="s">
        <v>447</v>
      </c>
      <c r="B473" s="83">
        <v>6.584888004132762E-2</v>
      </c>
      <c r="C473" s="33">
        <v>0.19000145901131213</v>
      </c>
      <c r="D473" s="33">
        <v>8.6409950208849416E-3</v>
      </c>
      <c r="E473" s="29">
        <v>0.26449133407352471</v>
      </c>
      <c r="F473" s="148">
        <v>15.306933871740759</v>
      </c>
      <c r="G473" s="149">
        <v>44.166882820104227</v>
      </c>
      <c r="H473" s="149">
        <v>2.0086467573588855</v>
      </c>
      <c r="I473" s="29">
        <v>61.482463449203884</v>
      </c>
    </row>
    <row r="474" spans="1:9">
      <c r="A474" s="64" t="s">
        <v>456</v>
      </c>
      <c r="B474" s="83">
        <v>1.6632308511732297E-2</v>
      </c>
      <c r="C474" s="33">
        <v>1.3751203223584835E-2</v>
      </c>
      <c r="D474" s="33">
        <v>7.6166044833770605E-3</v>
      </c>
      <c r="E474" s="29">
        <v>3.8000116218694195E-2</v>
      </c>
      <c r="F474" s="148">
        <v>3.8662714743772928</v>
      </c>
      <c r="G474" s="149">
        <v>3.1965427243132445</v>
      </c>
      <c r="H474" s="149">
        <v>1.7705215499653968</v>
      </c>
      <c r="I474" s="29">
        <v>8.8333357486559354</v>
      </c>
    </row>
    <row r="475" spans="1:9">
      <c r="A475" s="64" t="s">
        <v>465</v>
      </c>
      <c r="B475" s="143">
        <v>-274.60705660468136</v>
      </c>
      <c r="C475" s="130">
        <v>32.198959081324524</v>
      </c>
      <c r="D475" s="130">
        <v>315.17859975412489</v>
      </c>
      <c r="E475" s="131">
        <v>72.770502230768045</v>
      </c>
      <c r="F475" s="146">
        <v>-63833.91871696413</v>
      </c>
      <c r="G475" s="147">
        <v>7484.8249064735965</v>
      </c>
      <c r="H475" s="147">
        <v>73264.996780451998</v>
      </c>
      <c r="I475" s="131">
        <v>16915.902969961458</v>
      </c>
    </row>
    <row r="476" spans="1:9">
      <c r="A476" s="64" t="s">
        <v>474</v>
      </c>
      <c r="B476" s="83">
        <v>1.6184279794947506E-2</v>
      </c>
      <c r="C476" s="33">
        <v>6.2371854402292079E-2</v>
      </c>
      <c r="D476" s="33">
        <v>0.23889051384286944</v>
      </c>
      <c r="E476" s="29">
        <v>0.31744664804010903</v>
      </c>
      <c r="F476" s="148">
        <v>3.7621247381509284</v>
      </c>
      <c r="G476" s="149">
        <v>14.498680162738253</v>
      </c>
      <c r="H476" s="149">
        <v>55.531412161968312</v>
      </c>
      <c r="I476" s="29">
        <v>73.792217062857489</v>
      </c>
    </row>
    <row r="477" spans="1:9">
      <c r="A477" s="64" t="s">
        <v>483</v>
      </c>
      <c r="B477" s="83">
        <v>6.9370994520531651E-2</v>
      </c>
      <c r="C477" s="33">
        <v>0.42272793383590906</v>
      </c>
      <c r="D477" s="33">
        <v>2.7034852254628263</v>
      </c>
      <c r="E477" s="29">
        <v>3.1955841538192669</v>
      </c>
      <c r="F477" s="148">
        <v>16.125668729312221</v>
      </c>
      <c r="G477" s="149">
        <v>98.265430253373893</v>
      </c>
      <c r="H477" s="149">
        <v>628.43999083075835</v>
      </c>
      <c r="I477" s="29">
        <v>742.83108981344446</v>
      </c>
    </row>
    <row r="478" spans="1:9">
      <c r="A478" s="64" t="s">
        <v>488</v>
      </c>
      <c r="B478" s="83">
        <v>0.16519720952612438</v>
      </c>
      <c r="C478" s="33">
        <v>1.0415125335079254</v>
      </c>
      <c r="D478" s="33">
        <v>0.12003872770223388</v>
      </c>
      <c r="E478" s="29">
        <v>1.3267484707362838</v>
      </c>
      <c r="F478" s="148">
        <v>38.400998778194349</v>
      </c>
      <c r="G478" s="149">
        <v>242.10530941436451</v>
      </c>
      <c r="H478" s="149">
        <v>27.903661623900021</v>
      </c>
      <c r="I478" s="29">
        <v>308.4099698164589</v>
      </c>
    </row>
    <row r="479" spans="1:9">
      <c r="A479" s="64" t="s">
        <v>493</v>
      </c>
      <c r="B479" s="83">
        <v>9.3071996004321089E-3</v>
      </c>
      <c r="C479" s="33">
        <v>0.15685502609324761</v>
      </c>
      <c r="D479" s="33">
        <v>2.3406192480517039E-2</v>
      </c>
      <c r="E479" s="29">
        <v>0.18956841817419676</v>
      </c>
      <c r="F479" s="148">
        <v>2.163509671318534</v>
      </c>
      <c r="G479" s="149">
        <v>36.461812415832014</v>
      </c>
      <c r="H479" s="149">
        <v>5.4408980116844923</v>
      </c>
      <c r="I479" s="29">
        <v>44.066220098835039</v>
      </c>
    </row>
    <row r="480" spans="1:9">
      <c r="A480" s="64" t="s">
        <v>498</v>
      </c>
      <c r="B480" s="83">
        <v>8.6612505565810891E-3</v>
      </c>
      <c r="C480" s="33">
        <v>0.11978597970246399</v>
      </c>
      <c r="D480" s="33">
        <v>9.38242342820007E-3</v>
      </c>
      <c r="E480" s="29">
        <v>0.13782965368724515</v>
      </c>
      <c r="F480" s="148">
        <v>2.0133552678945699</v>
      </c>
      <c r="G480" s="149">
        <v>27.844908963015516</v>
      </c>
      <c r="H480" s="149">
        <v>2.1809958632856676</v>
      </c>
      <c r="I480" s="29">
        <v>32.039260094195754</v>
      </c>
    </row>
    <row r="481" spans="1:9">
      <c r="A481" s="64" t="s">
        <v>501</v>
      </c>
      <c r="B481" s="83">
        <v>3.2362990585406398E-2</v>
      </c>
      <c r="C481" s="33">
        <v>2.503635835666523E-2</v>
      </c>
      <c r="D481" s="33">
        <v>2.047333785545558E-3</v>
      </c>
      <c r="E481" s="29">
        <v>5.9446682727617189E-2</v>
      </c>
      <c r="F481" s="148">
        <v>7.5229549306180861</v>
      </c>
      <c r="G481" s="149">
        <v>5.8198390240526301</v>
      </c>
      <c r="H481" s="149">
        <v>0.47591398439970645</v>
      </c>
      <c r="I481" s="29">
        <v>13.818707939070423</v>
      </c>
    </row>
    <row r="482" spans="1:9">
      <c r="A482" s="64" t="s">
        <v>527</v>
      </c>
      <c r="B482" s="83">
        <v>5.5854821264700828E-3</v>
      </c>
      <c r="C482" s="33">
        <v>9.5178390959685458E-3</v>
      </c>
      <c r="D482" s="33">
        <v>1.7385376043784653E-3</v>
      </c>
      <c r="E482" s="29">
        <v>1.6841858826817095E-2</v>
      </c>
      <c r="F482" s="148">
        <v>1.2983760012016714</v>
      </c>
      <c r="G482" s="149">
        <v>2.2124739790930854</v>
      </c>
      <c r="H482" s="149">
        <v>0.40413261587826443</v>
      </c>
      <c r="I482" s="29">
        <v>3.9149825961730218</v>
      </c>
    </row>
    <row r="483" spans="1:9">
      <c r="A483" s="64" t="s">
        <v>528</v>
      </c>
      <c r="B483" s="83">
        <v>1.8682982147316468E-3</v>
      </c>
      <c r="C483" s="33">
        <v>2.0951138047789725E-2</v>
      </c>
      <c r="D483" s="33">
        <v>3.2861410505826863E-3</v>
      </c>
      <c r="E483" s="29">
        <v>2.6105577313104058E-2</v>
      </c>
      <c r="F483" s="148">
        <v>0.43429618252641816</v>
      </c>
      <c r="G483" s="149">
        <v>4.8702071232487931</v>
      </c>
      <c r="H483" s="149">
        <v>0.76388153789270941</v>
      </c>
      <c r="I483" s="29">
        <v>6.0683848436679213</v>
      </c>
    </row>
    <row r="484" spans="1:9">
      <c r="A484" s="64" t="s">
        <v>510</v>
      </c>
      <c r="B484" s="83">
        <v>0</v>
      </c>
      <c r="C484" s="33">
        <v>3.5880472114336139E-4</v>
      </c>
      <c r="D484" s="33">
        <v>0.16483445455157991</v>
      </c>
      <c r="E484" s="29">
        <v>0.16519325927272327</v>
      </c>
      <c r="F484" s="148">
        <v>0</v>
      </c>
      <c r="G484" s="149">
        <v>8.3406128334496191E-2</v>
      </c>
      <c r="H484" s="149">
        <v>38.316674391758134</v>
      </c>
      <c r="I484" s="29">
        <v>38.400080520092629</v>
      </c>
    </row>
    <row r="485" spans="1:9">
      <c r="A485" s="64" t="s">
        <v>513</v>
      </c>
      <c r="B485" s="83">
        <v>0</v>
      </c>
      <c r="C485" s="33">
        <v>1.5758636762537958E-3</v>
      </c>
      <c r="D485" s="33">
        <v>1.86540480556935</v>
      </c>
      <c r="E485" s="29">
        <v>1.8669806692456037</v>
      </c>
      <c r="F485" s="148">
        <v>0</v>
      </c>
      <c r="G485" s="149">
        <v>0.36631816772215536</v>
      </c>
      <c r="H485" s="149">
        <v>433.62359367322324</v>
      </c>
      <c r="I485" s="29">
        <v>433.98991184094541</v>
      </c>
    </row>
    <row r="486" spans="1:9">
      <c r="A486" s="64" t="s">
        <v>514</v>
      </c>
      <c r="B486" s="83">
        <v>0</v>
      </c>
      <c r="C486" s="33">
        <v>3.5942249865310591E-3</v>
      </c>
      <c r="D486" s="33">
        <v>8.2826722114541368E-2</v>
      </c>
      <c r="E486" s="29">
        <v>8.6420947101072426E-2</v>
      </c>
      <c r="F486" s="148">
        <v>0</v>
      </c>
      <c r="G486" s="149">
        <v>0.83549734110071616</v>
      </c>
      <c r="H486" s="149">
        <v>19.253526520491011</v>
      </c>
      <c r="I486" s="29">
        <v>20.089023861591727</v>
      </c>
    </row>
    <row r="487" spans="1:9">
      <c r="A487" s="64" t="s">
        <v>515</v>
      </c>
      <c r="B487" s="83">
        <v>0</v>
      </c>
      <c r="C487" s="33">
        <v>1.621952196752676E-4</v>
      </c>
      <c r="D487" s="33">
        <v>1.6150272811556756E-2</v>
      </c>
      <c r="E487" s="29">
        <v>1.6312468031232024E-2</v>
      </c>
      <c r="F487" s="148">
        <v>0</v>
      </c>
      <c r="G487" s="149">
        <v>3.7703169747512859E-2</v>
      </c>
      <c r="H487" s="149">
        <v>3.7542196280622995</v>
      </c>
      <c r="I487" s="29">
        <v>3.7919227978098125</v>
      </c>
    </row>
    <row r="488" spans="1:9">
      <c r="A488" s="64" t="s">
        <v>516</v>
      </c>
      <c r="B488" s="83">
        <v>0</v>
      </c>
      <c r="C488" s="33">
        <v>1.2093483618333494E-4</v>
      </c>
      <c r="D488" s="33">
        <v>6.4738721654580477E-3</v>
      </c>
      <c r="E488" s="29">
        <v>6.5948070016413826E-3</v>
      </c>
      <c r="F488" s="148">
        <v>0</v>
      </c>
      <c r="G488" s="149">
        <v>2.8111966962631844E-2</v>
      </c>
      <c r="H488" s="149">
        <v>1.5048871456671105</v>
      </c>
      <c r="I488" s="29">
        <v>1.5329991126297424</v>
      </c>
    </row>
    <row r="489" spans="1:9">
      <c r="A489" s="64" t="s">
        <v>517</v>
      </c>
      <c r="B489" s="83">
        <v>0</v>
      </c>
      <c r="C489" s="33">
        <v>2.841052343647235E-3</v>
      </c>
      <c r="D489" s="33">
        <v>1.4126603120264349E-3</v>
      </c>
      <c r="E489" s="33">
        <v>4.2537126556736696E-3</v>
      </c>
      <c r="F489" s="148">
        <v>0</v>
      </c>
      <c r="G489" s="149">
        <v>0.66041822310521925</v>
      </c>
      <c r="H489" s="149">
        <v>0.32838064923579741</v>
      </c>
      <c r="I489" s="29">
        <v>0.98879887234101671</v>
      </c>
    </row>
    <row r="490" spans="1:9">
      <c r="A490" s="64" t="s">
        <v>518</v>
      </c>
      <c r="B490" s="83">
        <v>0</v>
      </c>
      <c r="C490" s="33">
        <v>1.3170297819530384E-5</v>
      </c>
      <c r="D490" s="33">
        <v>1.1995909470211409E-3</v>
      </c>
      <c r="E490" s="33">
        <v>1.2127612448406713E-3</v>
      </c>
      <c r="F490" s="148">
        <v>0</v>
      </c>
      <c r="G490" s="149">
        <v>3.0615080722429635E-3</v>
      </c>
      <c r="H490" s="149">
        <v>0.27885150495600242</v>
      </c>
      <c r="I490" s="29">
        <v>0.2819130130282454</v>
      </c>
    </row>
    <row r="491" spans="1:9">
      <c r="A491" s="132" t="s">
        <v>519</v>
      </c>
      <c r="B491" s="150">
        <v>0</v>
      </c>
      <c r="C491" s="133">
        <v>3.5080273844393914E-5</v>
      </c>
      <c r="D491" s="133">
        <v>2.2674373249020534E-3</v>
      </c>
      <c r="E491" s="133">
        <v>2.3025175987464474E-3</v>
      </c>
      <c r="F491" s="151">
        <v>0</v>
      </c>
      <c r="G491" s="152">
        <v>8.1546023501338875E-3</v>
      </c>
      <c r="H491" s="152">
        <v>0.52707826114596945</v>
      </c>
      <c r="I491" s="134">
        <v>0.53523286349610333</v>
      </c>
    </row>
    <row r="493" spans="1:9">
      <c r="A493" s="35" t="s">
        <v>542</v>
      </c>
    </row>
    <row r="494" spans="1:9">
      <c r="A494" s="56"/>
      <c r="B494" s="136" t="s">
        <v>521</v>
      </c>
      <c r="C494" s="137"/>
      <c r="D494" s="137"/>
      <c r="E494" s="138"/>
      <c r="F494" s="45" t="s">
        <v>522</v>
      </c>
      <c r="G494" s="46"/>
      <c r="H494" s="47"/>
      <c r="I494" s="47"/>
    </row>
    <row r="495" spans="1:9" ht="29.1">
      <c r="A495" s="132" t="s">
        <v>523</v>
      </c>
      <c r="B495" s="140" t="s">
        <v>524</v>
      </c>
      <c r="C495" s="141" t="s">
        <v>153</v>
      </c>
      <c r="D495" s="141" t="s">
        <v>216</v>
      </c>
      <c r="E495" s="16" t="s">
        <v>525</v>
      </c>
      <c r="F495" s="51" t="s">
        <v>524</v>
      </c>
      <c r="G495" s="51" t="s">
        <v>153</v>
      </c>
      <c r="H495" s="141" t="s">
        <v>216</v>
      </c>
      <c r="I495" s="16" t="s">
        <v>525</v>
      </c>
    </row>
    <row r="496" spans="1:9">
      <c r="A496" s="64" t="s">
        <v>335</v>
      </c>
      <c r="B496" s="143">
        <v>294.84903690772785</v>
      </c>
      <c r="C496" s="130">
        <v>1004.1517204221516</v>
      </c>
      <c r="D496" s="130">
        <v>4097.0464504820338</v>
      </c>
      <c r="E496" s="131">
        <v>5396.0472078119128</v>
      </c>
      <c r="F496" s="144">
        <v>71966.242138415997</v>
      </c>
      <c r="G496" s="145">
        <v>245091.61235016244</v>
      </c>
      <c r="H496" s="145">
        <v>1000000</v>
      </c>
      <c r="I496" s="127">
        <v>1317057.8544885784</v>
      </c>
    </row>
    <row r="497" spans="1:9">
      <c r="A497" s="64" t="s">
        <v>353</v>
      </c>
      <c r="B497" s="143">
        <v>281.48360691489063</v>
      </c>
      <c r="C497" s="130">
        <v>961.2193943303829</v>
      </c>
      <c r="D497" s="130">
        <v>3376.6034260802826</v>
      </c>
      <c r="E497" s="131">
        <v>4619.3064273255559</v>
      </c>
      <c r="F497" s="146">
        <v>68704.031139742874</v>
      </c>
      <c r="G497" s="147">
        <v>234612.76457270619</v>
      </c>
      <c r="H497" s="147">
        <v>824155.51468375768</v>
      </c>
      <c r="I497" s="131">
        <v>1127472.3103962066</v>
      </c>
    </row>
    <row r="498" spans="1:9">
      <c r="A498" s="64" t="s">
        <v>370</v>
      </c>
      <c r="B498" s="143">
        <v>36.552012478278051</v>
      </c>
      <c r="C498" s="130">
        <v>42.053805591856111</v>
      </c>
      <c r="D498" s="130">
        <v>0</v>
      </c>
      <c r="E498" s="131">
        <v>78.605818070134163</v>
      </c>
      <c r="F498" s="146">
        <v>8921.5518837912041</v>
      </c>
      <c r="G498" s="147">
        <v>10264.420015767289</v>
      </c>
      <c r="H498" s="147">
        <v>0</v>
      </c>
      <c r="I498" s="131">
        <v>19185.971899558495</v>
      </c>
    </row>
    <row r="499" spans="1:9">
      <c r="A499" s="64" t="s">
        <v>387</v>
      </c>
      <c r="B499" s="143">
        <v>188.8983787861375</v>
      </c>
      <c r="C499" s="130">
        <v>762.66117237757385</v>
      </c>
      <c r="D499" s="130">
        <v>0</v>
      </c>
      <c r="E499" s="131">
        <v>951.55955116371138</v>
      </c>
      <c r="F499" s="146">
        <v>46105.989050700868</v>
      </c>
      <c r="G499" s="147">
        <v>186149.01773638514</v>
      </c>
      <c r="H499" s="147">
        <v>0</v>
      </c>
      <c r="I499" s="131">
        <v>232255.00678708599</v>
      </c>
    </row>
    <row r="500" spans="1:9">
      <c r="A500" s="64" t="s">
        <v>404</v>
      </c>
      <c r="B500" s="143">
        <v>56.033215650475078</v>
      </c>
      <c r="C500" s="130">
        <v>156.50441636095292</v>
      </c>
      <c r="D500" s="130">
        <v>3376.6034260802826</v>
      </c>
      <c r="E500" s="131">
        <v>3589.1410580917104</v>
      </c>
      <c r="F500" s="146">
        <v>13676.490205250797</v>
      </c>
      <c r="G500" s="147">
        <v>38199.326820553761</v>
      </c>
      <c r="H500" s="147">
        <v>824155.51468375768</v>
      </c>
      <c r="I500" s="131">
        <v>876031.3317095621</v>
      </c>
    </row>
    <row r="501" spans="1:9">
      <c r="A501" s="64" t="s">
        <v>526</v>
      </c>
      <c r="B501" s="218">
        <v>6.405753842578385E-2</v>
      </c>
      <c r="C501" s="219">
        <v>0.16237381278399307</v>
      </c>
      <c r="D501" s="130">
        <v>0</v>
      </c>
      <c r="E501" s="131">
        <v>0.22643135120977692</v>
      </c>
      <c r="F501" s="146">
        <v>15.635053007086904</v>
      </c>
      <c r="G501" s="147">
        <v>39.631918931475418</v>
      </c>
      <c r="H501" s="147">
        <v>0</v>
      </c>
      <c r="I501" s="131">
        <v>55.266971938562328</v>
      </c>
    </row>
    <row r="502" spans="1:9">
      <c r="A502" s="64" t="s">
        <v>436</v>
      </c>
      <c r="B502" s="143">
        <v>1.6854312276168548</v>
      </c>
      <c r="C502" s="130">
        <v>65.493139064718775</v>
      </c>
      <c r="D502" s="130">
        <v>314.2669087263472</v>
      </c>
      <c r="E502" s="131">
        <v>381.44547901868282</v>
      </c>
      <c r="F502" s="146">
        <v>411.37713423252916</v>
      </c>
      <c r="G502" s="147">
        <v>15985.451924034996</v>
      </c>
      <c r="H502" s="147">
        <v>76705.72265280821</v>
      </c>
      <c r="I502" s="131">
        <v>93102.551711075736</v>
      </c>
    </row>
    <row r="503" spans="1:9">
      <c r="A503" s="64" t="s">
        <v>447</v>
      </c>
      <c r="B503" s="83">
        <v>0.52690909095716765</v>
      </c>
      <c r="C503" s="33">
        <v>0.24360352178997888</v>
      </c>
      <c r="D503" s="33">
        <v>8.6409950208849416E-3</v>
      </c>
      <c r="E503" s="29">
        <v>0.77915360776803144</v>
      </c>
      <c r="F503" s="148">
        <v>128.60705811504155</v>
      </c>
      <c r="G503" s="149">
        <v>59.458325585085312</v>
      </c>
      <c r="H503" s="149">
        <v>2.1090790952268295</v>
      </c>
      <c r="I503" s="29">
        <v>190.17446279535372</v>
      </c>
    </row>
    <row r="504" spans="1:9">
      <c r="A504" s="64" t="s">
        <v>456</v>
      </c>
      <c r="B504" s="83">
        <v>3.8068986930519741E-4</v>
      </c>
      <c r="C504" s="33">
        <v>1.0138389430988541E-2</v>
      </c>
      <c r="D504" s="33">
        <v>7.6166044833770605E-3</v>
      </c>
      <c r="E504" s="29">
        <v>1.8135683783670798E-2</v>
      </c>
      <c r="F504" s="148">
        <v>9.2918123801209965E-2</v>
      </c>
      <c r="G504" s="149">
        <v>2.4745605287915931</v>
      </c>
      <c r="H504" s="149">
        <v>1.8590476274636663</v>
      </c>
      <c r="I504" s="29">
        <v>4.4265262800564695</v>
      </c>
    </row>
    <row r="505" spans="1:9">
      <c r="A505" s="64" t="s">
        <v>465</v>
      </c>
      <c r="B505" s="143">
        <v>17.593586771697762</v>
      </c>
      <c r="C505" s="130">
        <v>75.487917917630099</v>
      </c>
      <c r="D505" s="130">
        <v>316.54453876506869</v>
      </c>
      <c r="E505" s="131">
        <v>409.62604345439649</v>
      </c>
      <c r="F505" s="146">
        <v>4294.2121804910967</v>
      </c>
      <c r="G505" s="147">
        <v>18424.960231717327</v>
      </c>
      <c r="H505" s="147">
        <v>77261.642646942899</v>
      </c>
      <c r="I505" s="131">
        <v>99980.815059151297</v>
      </c>
    </row>
    <row r="506" spans="1:9">
      <c r="A506" s="64" t="s">
        <v>474</v>
      </c>
      <c r="B506" s="83">
        <v>1.4128026221997507E-2</v>
      </c>
      <c r="C506" s="33">
        <v>0.11306039490324146</v>
      </c>
      <c r="D506" s="33">
        <v>0.23889051384286944</v>
      </c>
      <c r="E506" s="29">
        <v>0.36607893496810839</v>
      </c>
      <c r="F506" s="148">
        <v>3.4483441651815516</v>
      </c>
      <c r="G506" s="149">
        <v>27.595585324628054</v>
      </c>
      <c r="H506" s="149">
        <v>58.307982770066722</v>
      </c>
      <c r="I506" s="29">
        <v>89.351912259876315</v>
      </c>
    </row>
    <row r="507" spans="1:9">
      <c r="A507" s="64" t="s">
        <v>483</v>
      </c>
      <c r="B507" s="83">
        <v>3.1411731984799664E-2</v>
      </c>
      <c r="C507" s="33">
        <v>5.0066877727807477E-2</v>
      </c>
      <c r="D507" s="33">
        <v>2.7034852254628263</v>
      </c>
      <c r="E507" s="29">
        <v>2.7849638351754336</v>
      </c>
      <c r="F507" s="148">
        <v>7.6669211258524914</v>
      </c>
      <c r="G507" s="149">
        <v>12.220236781039402</v>
      </c>
      <c r="H507" s="149">
        <v>659.8619903722963</v>
      </c>
      <c r="I507" s="29">
        <v>679.74914827918826</v>
      </c>
    </row>
    <row r="508" spans="1:9">
      <c r="A508" s="64" t="s">
        <v>488</v>
      </c>
      <c r="B508" s="83">
        <v>7.7640819637395081E-2</v>
      </c>
      <c r="C508" s="33">
        <v>0.10029288670433124</v>
      </c>
      <c r="D508" s="33">
        <v>0.12003872770223388</v>
      </c>
      <c r="E508" s="29">
        <v>0.29797243404396023</v>
      </c>
      <c r="F508" s="148">
        <v>18.950436753837714</v>
      </c>
      <c r="G508" s="149">
        <v>24.479314041589983</v>
      </c>
      <c r="H508" s="149">
        <v>29.298844705095018</v>
      </c>
      <c r="I508" s="29">
        <v>72.728595500522729</v>
      </c>
    </row>
    <row r="509" spans="1:9">
      <c r="A509" s="64" t="s">
        <v>493</v>
      </c>
      <c r="B509" s="83">
        <v>4.3916783715639519E-3</v>
      </c>
      <c r="C509" s="33">
        <v>1.0361183263000928E-2</v>
      </c>
      <c r="D509" s="33">
        <v>2.3406192480517039E-2</v>
      </c>
      <c r="E509" s="29">
        <v>3.8159054115081914E-2</v>
      </c>
      <c r="F509" s="148">
        <v>1.071913248883779</v>
      </c>
      <c r="G509" s="149">
        <v>2.5289396613460151</v>
      </c>
      <c r="H509" s="149">
        <v>5.7129429122687174</v>
      </c>
      <c r="I509" s="29">
        <v>9.3137958224985091</v>
      </c>
    </row>
    <row r="510" spans="1:9">
      <c r="A510" s="64" t="s">
        <v>498</v>
      </c>
      <c r="B510" s="83">
        <v>3.7222658825211566E-3</v>
      </c>
      <c r="C510" s="33">
        <v>7.7619196213092687E-3</v>
      </c>
      <c r="D510" s="33">
        <v>9.38242342820007E-3</v>
      </c>
      <c r="E510" s="29">
        <v>2.0866608932030496E-2</v>
      </c>
      <c r="F510" s="148">
        <v>0.90852420823376734</v>
      </c>
      <c r="G510" s="149">
        <v>1.8945158945893934</v>
      </c>
      <c r="H510" s="149">
        <v>2.290045656449951</v>
      </c>
      <c r="I510" s="29">
        <v>5.0930857592731114</v>
      </c>
    </row>
    <row r="511" spans="1:9">
      <c r="A511" s="64" t="s">
        <v>501</v>
      </c>
      <c r="B511" s="83">
        <v>3.4224515945462892E-2</v>
      </c>
      <c r="C511" s="33">
        <v>0.10442578881254654</v>
      </c>
      <c r="D511" s="33">
        <v>4.9851785822709284E-3</v>
      </c>
      <c r="E511" s="29">
        <v>0.14363548334028037</v>
      </c>
      <c r="F511" s="148">
        <v>8.3534605621657629</v>
      </c>
      <c r="G511" s="149">
        <v>25.48806562841396</v>
      </c>
      <c r="H511" s="149">
        <v>1.2167737521463546</v>
      </c>
      <c r="I511" s="29">
        <v>35.05829994272608</v>
      </c>
    </row>
    <row r="512" spans="1:9">
      <c r="A512" s="64" t="s">
        <v>527</v>
      </c>
      <c r="B512" s="83">
        <v>6.7994847496744329E-4</v>
      </c>
      <c r="C512" s="33">
        <v>5.4682262825202568E-4</v>
      </c>
      <c r="D512" s="33">
        <v>1.7385376043784653E-3</v>
      </c>
      <c r="E512" s="29">
        <v>2.9653087075979341E-3</v>
      </c>
      <c r="F512" s="148">
        <v>0.15805775794494123</v>
      </c>
      <c r="G512" s="149">
        <v>0.12711192361923246</v>
      </c>
      <c r="H512" s="149">
        <v>0.40413261587826443</v>
      </c>
      <c r="I512" s="29">
        <v>0.68930229744243798</v>
      </c>
    </row>
    <row r="513" spans="1:9">
      <c r="A513" s="64" t="s">
        <v>528</v>
      </c>
      <c r="B513" s="83">
        <v>1.3427383868159662E-3</v>
      </c>
      <c r="C513" s="33">
        <v>1.4149262149404081E-3</v>
      </c>
      <c r="D513" s="33">
        <v>3.2861410505826863E-3</v>
      </c>
      <c r="E513" s="29">
        <v>6.0438056523390606E-3</v>
      </c>
      <c r="F513" s="148">
        <v>0.31212691364136175</v>
      </c>
      <c r="G513" s="149">
        <v>0.32890737081469451</v>
      </c>
      <c r="H513" s="149">
        <v>0.76388153789270941</v>
      </c>
      <c r="I513" s="29">
        <v>1.4049158223487657</v>
      </c>
    </row>
    <row r="514" spans="1:9">
      <c r="A514" s="64" t="s">
        <v>510</v>
      </c>
      <c r="B514" s="83">
        <v>2.4031906857525614E-3</v>
      </c>
      <c r="C514" s="33">
        <v>6.4850672705787399E-2</v>
      </c>
      <c r="D514" s="33">
        <v>0.16483445455157991</v>
      </c>
      <c r="E514" s="29">
        <v>0.23208831794311988</v>
      </c>
      <c r="F514" s="148">
        <v>0.58656661934350696</v>
      </c>
      <c r="G514" s="149">
        <v>15.828639848141693</v>
      </c>
      <c r="H514" s="149">
        <v>40.232508111346043</v>
      </c>
      <c r="I514" s="29">
        <v>56.647714578831234</v>
      </c>
    </row>
    <row r="515" spans="1:9">
      <c r="A515" s="64" t="s">
        <v>513</v>
      </c>
      <c r="B515" s="83">
        <v>1.2554261137735624E-3</v>
      </c>
      <c r="C515" s="33">
        <v>1.55468203046662E-2</v>
      </c>
      <c r="D515" s="33">
        <v>1.86540480556935</v>
      </c>
      <c r="E515" s="29">
        <v>1.8822070519877898</v>
      </c>
      <c r="F515" s="148">
        <v>0.30642223097711196</v>
      </c>
      <c r="G515" s="149">
        <v>3.7946409669914911</v>
      </c>
      <c r="H515" s="149">
        <v>455.30477335688437</v>
      </c>
      <c r="I515" s="29">
        <v>459.40583655485301</v>
      </c>
    </row>
    <row r="516" spans="1:9">
      <c r="A516" s="64" t="s">
        <v>514</v>
      </c>
      <c r="B516" s="83">
        <v>3.8613435255358528E-3</v>
      </c>
      <c r="C516" s="33">
        <v>3.0234814366937705E-2</v>
      </c>
      <c r="D516" s="33">
        <v>8.2826722114541368E-2</v>
      </c>
      <c r="E516" s="29">
        <v>0.11692288000701492</v>
      </c>
      <c r="F516" s="148">
        <v>0.94247003840572774</v>
      </c>
      <c r="G516" s="149">
        <v>7.3796611125510818</v>
      </c>
      <c r="H516" s="149">
        <v>20.216202846515561</v>
      </c>
      <c r="I516" s="29">
        <v>28.538333997472371</v>
      </c>
    </row>
    <row r="517" spans="1:9">
      <c r="A517" s="64" t="s">
        <v>515</v>
      </c>
      <c r="B517" s="83">
        <v>3.036552148685785E-4</v>
      </c>
      <c r="C517" s="33">
        <v>2.9096317685530435E-3</v>
      </c>
      <c r="D517" s="33">
        <v>1.6150272811556756E-2</v>
      </c>
      <c r="E517" s="29">
        <v>1.9363559794978377E-2</v>
      </c>
      <c r="F517" s="148">
        <v>7.4115638799470349E-2</v>
      </c>
      <c r="G517" s="149">
        <v>0.71017788148599426</v>
      </c>
      <c r="H517" s="149">
        <v>3.9419306094654143</v>
      </c>
      <c r="I517" s="29">
        <v>4.7262241297508796</v>
      </c>
    </row>
    <row r="518" spans="1:9">
      <c r="A518" s="64" t="s">
        <v>516</v>
      </c>
      <c r="B518" s="83">
        <v>2.3775629514609815E-4</v>
      </c>
      <c r="C518" s="33">
        <v>2.3627651261580395E-3</v>
      </c>
      <c r="D518" s="33">
        <v>6.4738721654580477E-3</v>
      </c>
      <c r="E518" s="29">
        <v>9.0743935867621858E-3</v>
      </c>
      <c r="F518" s="148">
        <v>5.8031144635454446E-2</v>
      </c>
      <c r="G518" s="149">
        <v>0.57669961879003129</v>
      </c>
      <c r="H518" s="149">
        <v>1.5801315029504659</v>
      </c>
      <c r="I518" s="29">
        <v>2.2148622663759516</v>
      </c>
    </row>
    <row r="519" spans="1:9">
      <c r="A519" s="64" t="s">
        <v>517</v>
      </c>
      <c r="B519" s="83">
        <v>4.8391490107707758E-3</v>
      </c>
      <c r="C519" s="33">
        <v>5.1729977624216598E-2</v>
      </c>
      <c r="D519" s="33">
        <v>3.4397732217669405E-3</v>
      </c>
      <c r="E519" s="33">
        <v>6.0008899856754311E-2</v>
      </c>
      <c r="F519" s="148">
        <v>1.1811311073130331</v>
      </c>
      <c r="G519" s="149">
        <v>12.626163322637057</v>
      </c>
      <c r="H519" s="149">
        <v>0.83957388898098473</v>
      </c>
      <c r="I519" s="29">
        <v>14.646868318931075</v>
      </c>
    </row>
    <row r="520" spans="1:9">
      <c r="A520" s="64" t="s">
        <v>518</v>
      </c>
      <c r="B520" s="83">
        <v>3.0578278979744414E-5</v>
      </c>
      <c r="C520" s="33">
        <v>2.215162067510197E-4</v>
      </c>
      <c r="D520" s="33">
        <v>1.1995909470211409E-3</v>
      </c>
      <c r="E520" s="33">
        <v>1.4516854327519049E-3</v>
      </c>
      <c r="F520" s="148">
        <v>7.108088914508915E-3</v>
      </c>
      <c r="G520" s="149">
        <v>5.149265904186439E-2</v>
      </c>
      <c r="H520" s="149">
        <v>0.27885150495600242</v>
      </c>
      <c r="I520" s="29">
        <v>0.33745225291237568</v>
      </c>
    </row>
    <row r="521" spans="1:9">
      <c r="A521" s="132" t="s">
        <v>519</v>
      </c>
      <c r="B521" s="150">
        <v>7.2118456865236292E-5</v>
      </c>
      <c r="C521" s="133">
        <v>5.7003280665699602E-4</v>
      </c>
      <c r="D521" s="133">
        <v>2.2674373249020534E-3</v>
      </c>
      <c r="E521" s="133">
        <v>2.9095885884242857E-3</v>
      </c>
      <c r="F521" s="151">
        <v>1.6764331443075878E-2</v>
      </c>
      <c r="G521" s="152">
        <v>0.13250725708235606</v>
      </c>
      <c r="H521" s="152">
        <v>0.52707826114596945</v>
      </c>
      <c r="I521" s="134">
        <v>0.67634984967140144</v>
      </c>
    </row>
    <row r="523" spans="1:9">
      <c r="A523" s="35" t="s">
        <v>543</v>
      </c>
    </row>
    <row r="524" spans="1:9">
      <c r="A524" s="56"/>
      <c r="B524" s="136" t="s">
        <v>521</v>
      </c>
      <c r="C524" s="137"/>
      <c r="D524" s="137"/>
      <c r="E524" s="138"/>
      <c r="F524" s="45" t="s">
        <v>522</v>
      </c>
      <c r="G524" s="46"/>
      <c r="H524" s="47"/>
      <c r="I524" s="47"/>
    </row>
    <row r="525" spans="1:9" ht="29.1">
      <c r="A525" s="132" t="s">
        <v>523</v>
      </c>
      <c r="B525" s="140" t="s">
        <v>524</v>
      </c>
      <c r="C525" s="141" t="s">
        <v>153</v>
      </c>
      <c r="D525" s="141" t="s">
        <v>216</v>
      </c>
      <c r="E525" s="16" t="s">
        <v>525</v>
      </c>
      <c r="F525" s="51" t="s">
        <v>524</v>
      </c>
      <c r="G525" s="51" t="s">
        <v>153</v>
      </c>
      <c r="H525" s="141" t="s">
        <v>216</v>
      </c>
      <c r="I525" s="16" t="s">
        <v>525</v>
      </c>
    </row>
    <row r="526" spans="1:9">
      <c r="A526" s="64" t="s">
        <v>335</v>
      </c>
      <c r="B526" s="143">
        <v>256.98374546387311</v>
      </c>
      <c r="C526" s="130">
        <v>1181.5826813835688</v>
      </c>
      <c r="D526" s="130">
        <v>4097.0464504820338</v>
      </c>
      <c r="E526" s="131">
        <v>5535.6128773294759</v>
      </c>
      <c r="F526" s="144">
        <v>62724.14739980259</v>
      </c>
      <c r="G526" s="145">
        <v>288398.65392410936</v>
      </c>
      <c r="H526" s="145">
        <v>1000000</v>
      </c>
      <c r="I526" s="127">
        <v>1351122.8013239121</v>
      </c>
    </row>
    <row r="527" spans="1:9">
      <c r="A527" s="64" t="s">
        <v>353</v>
      </c>
      <c r="B527" s="143">
        <v>245.33473926288164</v>
      </c>
      <c r="C527" s="130">
        <v>1082.0153349780073</v>
      </c>
      <c r="D527" s="130">
        <v>3376.6034260802826</v>
      </c>
      <c r="E527" s="131">
        <v>4703.9535003211713</v>
      </c>
      <c r="F527" s="146">
        <v>59880.878146748146</v>
      </c>
      <c r="G527" s="147">
        <v>264096.428501733</v>
      </c>
      <c r="H527" s="147">
        <v>824155.51468375768</v>
      </c>
      <c r="I527" s="131">
        <v>1148132.8213322386</v>
      </c>
    </row>
    <row r="528" spans="1:9">
      <c r="A528" s="64" t="s">
        <v>370</v>
      </c>
      <c r="B528" s="143">
        <v>31.857906572880275</v>
      </c>
      <c r="C528" s="130">
        <v>72.577250947448519</v>
      </c>
      <c r="D528" s="130">
        <v>0</v>
      </c>
      <c r="E528" s="131">
        <v>104.4351575203288</v>
      </c>
      <c r="F528" s="146">
        <v>7775.8226463681085</v>
      </c>
      <c r="G528" s="147">
        <v>17714.529680011201</v>
      </c>
      <c r="H528" s="147">
        <v>0</v>
      </c>
      <c r="I528" s="131">
        <v>25490.35232637931</v>
      </c>
    </row>
    <row r="529" spans="1:9">
      <c r="A529" s="64" t="s">
        <v>387</v>
      </c>
      <c r="B529" s="143">
        <v>164.63955046835272</v>
      </c>
      <c r="C529" s="130">
        <v>890.74030124859905</v>
      </c>
      <c r="D529" s="130">
        <v>0</v>
      </c>
      <c r="E529" s="131">
        <v>1055.3798517169519</v>
      </c>
      <c r="F529" s="146">
        <v>40184.936260359515</v>
      </c>
      <c r="G529" s="147">
        <v>217410.34962974364</v>
      </c>
      <c r="H529" s="147">
        <v>0</v>
      </c>
      <c r="I529" s="131">
        <v>257595.28589010317</v>
      </c>
    </row>
    <row r="530" spans="1:9">
      <c r="A530" s="64" t="s">
        <v>404</v>
      </c>
      <c r="B530" s="143">
        <v>48.837282221648643</v>
      </c>
      <c r="C530" s="130">
        <v>118.6977827819598</v>
      </c>
      <c r="D530" s="130">
        <v>3376.6034260802826</v>
      </c>
      <c r="E530" s="131">
        <v>3544.138491083891</v>
      </c>
      <c r="F530" s="146">
        <v>11920.119240020515</v>
      </c>
      <c r="G530" s="147">
        <v>28971.549191978174</v>
      </c>
      <c r="H530" s="147">
        <v>824155.51468375768</v>
      </c>
      <c r="I530" s="131">
        <v>865047.18311575626</v>
      </c>
    </row>
    <row r="531" spans="1:9">
      <c r="A531" s="64" t="s">
        <v>526</v>
      </c>
      <c r="B531" s="218">
        <v>5.5831100289486658E-2</v>
      </c>
      <c r="C531" s="219">
        <v>0.36595567399253887</v>
      </c>
      <c r="D531" s="130">
        <v>0</v>
      </c>
      <c r="E531" s="131">
        <v>0.42178677428202555</v>
      </c>
      <c r="F531" s="146">
        <v>13.627158238080975</v>
      </c>
      <c r="G531" s="147">
        <v>89.321826934493927</v>
      </c>
      <c r="H531" s="147">
        <v>0</v>
      </c>
      <c r="I531" s="131">
        <v>102.94898517257492</v>
      </c>
    </row>
    <row r="532" spans="1:9">
      <c r="A532" s="64" t="s">
        <v>436</v>
      </c>
      <c r="B532" s="143">
        <v>-34.671801360507132</v>
      </c>
      <c r="C532" s="130">
        <v>78.12920459677008</v>
      </c>
      <c r="D532" s="130">
        <v>313.4107951678115</v>
      </c>
      <c r="E532" s="131">
        <v>356.86819840407446</v>
      </c>
      <c r="F532" s="146">
        <v>-8462.6332114022916</v>
      </c>
      <c r="G532" s="147">
        <v>19069.640908654543</v>
      </c>
      <c r="H532" s="147">
        <v>76496.763938553224</v>
      </c>
      <c r="I532" s="131">
        <v>87103.771635805475</v>
      </c>
    </row>
    <row r="533" spans="1:9">
      <c r="A533" s="64" t="s">
        <v>447</v>
      </c>
      <c r="B533" s="83">
        <v>0.45924203495198396</v>
      </c>
      <c r="C533" s="33">
        <v>0.27914173778419982</v>
      </c>
      <c r="D533" s="33">
        <v>8.6409950208849416E-3</v>
      </c>
      <c r="E533" s="29">
        <v>0.74702476775706861</v>
      </c>
      <c r="F533" s="148">
        <v>112.09100031022405</v>
      </c>
      <c r="G533" s="149">
        <v>68.132431779326708</v>
      </c>
      <c r="H533" s="149">
        <v>2.1090790952268295</v>
      </c>
      <c r="I533" s="29">
        <v>182.33251118477756</v>
      </c>
    </row>
    <row r="534" spans="1:9">
      <c r="A534" s="64" t="s">
        <v>456</v>
      </c>
      <c r="B534" s="83">
        <v>3.3180067162579186E-4</v>
      </c>
      <c r="C534" s="33">
        <v>2.7126778326950599E-2</v>
      </c>
      <c r="D534" s="33">
        <v>7.6166044833770605E-3</v>
      </c>
      <c r="E534" s="29">
        <v>3.5075183481953452E-2</v>
      </c>
      <c r="F534" s="148">
        <v>8.0985333126197337E-2</v>
      </c>
      <c r="G534" s="149">
        <v>6.6210570602046817</v>
      </c>
      <c r="H534" s="149">
        <v>1.8590476274636663</v>
      </c>
      <c r="I534" s="29">
        <v>8.5610900207945448</v>
      </c>
    </row>
    <row r="535" spans="1:9">
      <c r="A535" s="64" t="s">
        <v>465</v>
      </c>
      <c r="B535" s="143">
        <v>-20.806613133966778</v>
      </c>
      <c r="C535" s="130">
        <v>93.692052986937981</v>
      </c>
      <c r="D535" s="130">
        <v>315.688425206533</v>
      </c>
      <c r="E535" s="131">
        <v>388.57386505950421</v>
      </c>
      <c r="F535" s="146">
        <v>-5078.4420888171271</v>
      </c>
      <c r="G535" s="147">
        <v>22868.193982988585</v>
      </c>
      <c r="H535" s="147">
        <v>77052.683932687898</v>
      </c>
      <c r="I535" s="131">
        <v>94842.435826859364</v>
      </c>
    </row>
    <row r="536" spans="1:9">
      <c r="A536" s="64" t="s">
        <v>474</v>
      </c>
      <c r="B536" s="83">
        <v>1.2313667809866176E-2</v>
      </c>
      <c r="C536" s="33">
        <v>0.12682727551007178</v>
      </c>
      <c r="D536" s="33">
        <v>0.23889051384286944</v>
      </c>
      <c r="E536" s="29">
        <v>0.37803145716280739</v>
      </c>
      <c r="F536" s="148">
        <v>3.0054987071033636</v>
      </c>
      <c r="G536" s="149">
        <v>30.955781693700363</v>
      </c>
      <c r="H536" s="149">
        <v>58.307982770066722</v>
      </c>
      <c r="I536" s="29">
        <v>92.269263170870445</v>
      </c>
    </row>
    <row r="537" spans="1:9">
      <c r="A537" s="64" t="s">
        <v>483</v>
      </c>
      <c r="B537" s="83">
        <v>2.7377754465880661E-2</v>
      </c>
      <c r="C537" s="33">
        <v>6.3486946142018483E-2</v>
      </c>
      <c r="D537" s="33">
        <v>2.7034852254628263</v>
      </c>
      <c r="E537" s="29">
        <v>2.7943499260707254</v>
      </c>
      <c r="F537" s="148">
        <v>6.6823148814091571</v>
      </c>
      <c r="G537" s="149">
        <v>15.495783830947046</v>
      </c>
      <c r="H537" s="149">
        <v>659.8619903722963</v>
      </c>
      <c r="I537" s="29">
        <v>682.04008908465244</v>
      </c>
    </row>
    <row r="538" spans="1:9">
      <c r="A538" s="64" t="s">
        <v>488</v>
      </c>
      <c r="B538" s="83">
        <v>6.7669980680814895E-2</v>
      </c>
      <c r="C538" s="33">
        <v>0.13453677691675342</v>
      </c>
      <c r="D538" s="33">
        <v>0.12003872770223388</v>
      </c>
      <c r="E538" s="29">
        <v>0.32224548529980218</v>
      </c>
      <c r="F538" s="148">
        <v>16.516771654578935</v>
      </c>
      <c r="G538" s="149">
        <v>32.837503441271615</v>
      </c>
      <c r="H538" s="149">
        <v>29.298844705095018</v>
      </c>
      <c r="I538" s="29">
        <v>78.653119800945575</v>
      </c>
    </row>
    <row r="539" spans="1:9">
      <c r="A539" s="64" t="s">
        <v>493</v>
      </c>
      <c r="B539" s="83">
        <v>3.8276874451869973E-3</v>
      </c>
      <c r="C539" s="33">
        <v>1.6965413062012366E-2</v>
      </c>
      <c r="D539" s="33">
        <v>2.3406192480517039E-2</v>
      </c>
      <c r="E539" s="29">
        <v>4.4199292987716403E-2</v>
      </c>
      <c r="F539" s="148">
        <v>0.93425532061923655</v>
      </c>
      <c r="G539" s="149">
        <v>4.1408886296654801</v>
      </c>
      <c r="H539" s="149">
        <v>5.7129429122687174</v>
      </c>
      <c r="I539" s="29">
        <v>10.788086862553433</v>
      </c>
    </row>
    <row r="540" spans="1:9">
      <c r="A540" s="64" t="s">
        <v>498</v>
      </c>
      <c r="B540" s="83">
        <v>3.2442426746064944E-3</v>
      </c>
      <c r="C540" s="33">
        <v>9.7123501970778087E-3</v>
      </c>
      <c r="D540" s="33">
        <v>9.38242342820007E-3</v>
      </c>
      <c r="E540" s="29">
        <v>2.2339016299884374E-2</v>
      </c>
      <c r="F540" s="148">
        <v>0.79184913176290606</v>
      </c>
      <c r="G540" s="149">
        <v>2.3705736106397115</v>
      </c>
      <c r="H540" s="149">
        <v>2.290045656449951</v>
      </c>
      <c r="I540" s="29">
        <v>5.4524683988525684</v>
      </c>
    </row>
    <row r="541" spans="1:9">
      <c r="A541" s="64" t="s">
        <v>501</v>
      </c>
      <c r="B541" s="83">
        <v>2.9829313287211175E-2</v>
      </c>
      <c r="C541" s="33">
        <v>0.13068642128583327</v>
      </c>
      <c r="D541" s="33">
        <v>4.9851785822709284E-3</v>
      </c>
      <c r="E541" s="29">
        <v>0.16550091315531537</v>
      </c>
      <c r="F541" s="148">
        <v>7.2806871114926315</v>
      </c>
      <c r="G541" s="149">
        <v>31.897715309148492</v>
      </c>
      <c r="H541" s="149">
        <v>1.2167737521463546</v>
      </c>
      <c r="I541" s="29">
        <v>40.39517617278748</v>
      </c>
    </row>
    <row r="542" spans="1:9">
      <c r="A542" s="64" t="s">
        <v>527</v>
      </c>
      <c r="B542" s="83">
        <v>5.9262769738761324E-4</v>
      </c>
      <c r="C542" s="33">
        <v>7.8312786160864543E-4</v>
      </c>
      <c r="D542" s="33">
        <v>1.7385376043784653E-3</v>
      </c>
      <c r="E542" s="29">
        <v>3.1142931633747241E-3</v>
      </c>
      <c r="F542" s="148">
        <v>0.13775956354581753</v>
      </c>
      <c r="G542" s="149">
        <v>0.18204237313129559</v>
      </c>
      <c r="H542" s="149">
        <v>0.40413261587826443</v>
      </c>
      <c r="I542" s="29">
        <v>0.72393455255537753</v>
      </c>
    </row>
    <row r="543" spans="1:9">
      <c r="A543" s="64" t="s">
        <v>528</v>
      </c>
      <c r="B543" s="83">
        <v>1.1703003796145076E-3</v>
      </c>
      <c r="C543" s="33">
        <v>1.7695800044856794E-3</v>
      </c>
      <c r="D543" s="33">
        <v>3.2861410505826863E-3</v>
      </c>
      <c r="E543" s="29">
        <v>6.226021434682873E-3</v>
      </c>
      <c r="F543" s="148">
        <v>0.27204275167002834</v>
      </c>
      <c r="G543" s="149">
        <v>0.41134859229825854</v>
      </c>
      <c r="H543" s="149">
        <v>0.76388153789270941</v>
      </c>
      <c r="I543" s="29">
        <v>1.4472728818609961</v>
      </c>
    </row>
    <row r="544" spans="1:9">
      <c r="A544" s="64" t="s">
        <v>510</v>
      </c>
      <c r="B544" s="83">
        <v>2.0945665957249064E-3</v>
      </c>
      <c r="C544" s="33">
        <v>6.3301285088409681E-2</v>
      </c>
      <c r="D544" s="33">
        <v>0.16483445455157991</v>
      </c>
      <c r="E544" s="29">
        <v>0.2302303062357145</v>
      </c>
      <c r="F544" s="148">
        <v>0.51123818610317984</v>
      </c>
      <c r="G544" s="149">
        <v>15.45046800261736</v>
      </c>
      <c r="H544" s="149">
        <v>40.232508111346043</v>
      </c>
      <c r="I544" s="29">
        <v>56.194214300066577</v>
      </c>
    </row>
    <row r="545" spans="1:9">
      <c r="A545" s="64" t="s">
        <v>513</v>
      </c>
      <c r="B545" s="83">
        <v>1.0942009790984965E-3</v>
      </c>
      <c r="C545" s="33">
        <v>1.3992713892436892E-2</v>
      </c>
      <c r="D545" s="33">
        <v>1.86540480556935</v>
      </c>
      <c r="E545" s="29">
        <v>1.8804917204408853</v>
      </c>
      <c r="F545" s="148">
        <v>0.26707067940851864</v>
      </c>
      <c r="G545" s="149">
        <v>3.4153173661945164</v>
      </c>
      <c r="H545" s="149">
        <v>455.30477335688437</v>
      </c>
      <c r="I545" s="29">
        <v>458.9871614024874</v>
      </c>
    </row>
    <row r="546" spans="1:9">
      <c r="A546" s="64" t="s">
        <v>514</v>
      </c>
      <c r="B546" s="83">
        <v>3.3654595996710623E-3</v>
      </c>
      <c r="C546" s="33">
        <v>2.7643153326872623E-2</v>
      </c>
      <c r="D546" s="33">
        <v>8.2826722114541368E-2</v>
      </c>
      <c r="E546" s="29">
        <v>0.11383533504108506</v>
      </c>
      <c r="F546" s="148">
        <v>0.82143554883911618</v>
      </c>
      <c r="G546" s="149">
        <v>6.7470929756288944</v>
      </c>
      <c r="H546" s="149">
        <v>20.216202846515561</v>
      </c>
      <c r="I546" s="29">
        <v>27.784731370983572</v>
      </c>
    </row>
    <row r="547" spans="1:9">
      <c r="A547" s="64" t="s">
        <v>515</v>
      </c>
      <c r="B547" s="83">
        <v>2.6465901081096339E-4</v>
      </c>
      <c r="C547" s="33">
        <v>2.5471142246553252E-3</v>
      </c>
      <c r="D547" s="33">
        <v>1.6150272811556756E-2</v>
      </c>
      <c r="E547" s="29">
        <v>1.8962046047023045E-2</v>
      </c>
      <c r="F547" s="148">
        <v>6.4597512869258591E-2</v>
      </c>
      <c r="G547" s="149">
        <v>0.62169522738890293</v>
      </c>
      <c r="H547" s="149">
        <v>3.9419306094654143</v>
      </c>
      <c r="I547" s="29">
        <v>4.6282233497235765</v>
      </c>
    </row>
    <row r="548" spans="1:9">
      <c r="A548" s="64" t="s">
        <v>516</v>
      </c>
      <c r="B548" s="83">
        <v>2.0722300427041684E-4</v>
      </c>
      <c r="C548" s="33">
        <v>2.0915542375177076E-3</v>
      </c>
      <c r="D548" s="33">
        <v>6.4738721654580477E-3</v>
      </c>
      <c r="E548" s="29">
        <v>8.7726494072461712E-3</v>
      </c>
      <c r="F548" s="148">
        <v>5.05786318937234E-2</v>
      </c>
      <c r="G548" s="149">
        <v>0.51050293493051024</v>
      </c>
      <c r="H548" s="149">
        <v>1.5801315029504659</v>
      </c>
      <c r="I548" s="29">
        <v>2.1412130697746994</v>
      </c>
    </row>
    <row r="549" spans="1:9">
      <c r="A549" s="64" t="s">
        <v>517</v>
      </c>
      <c r="B549" s="83">
        <v>4.2176927240052207E-3</v>
      </c>
      <c r="C549" s="33">
        <v>4.5666615941590688E-2</v>
      </c>
      <c r="D549" s="33">
        <v>3.4397732217669405E-3</v>
      </c>
      <c r="E549" s="33">
        <v>5.3324081887362845E-2</v>
      </c>
      <c r="F549" s="148">
        <v>1.0294471334365742</v>
      </c>
      <c r="G549" s="149">
        <v>11.146228507176879</v>
      </c>
      <c r="H549" s="149">
        <v>0.83957388898098473</v>
      </c>
      <c r="I549" s="29">
        <v>13.015249529594437</v>
      </c>
    </row>
    <row r="550" spans="1:9">
      <c r="A550" s="64" t="s">
        <v>518</v>
      </c>
      <c r="B550" s="83">
        <v>2.6651335695266716E-5</v>
      </c>
      <c r="C550" s="33">
        <v>1.9816614342538105E-4</v>
      </c>
      <c r="D550" s="33">
        <v>1.1995909470211409E-3</v>
      </c>
      <c r="E550" s="33">
        <v>1.4244084261417888E-3</v>
      </c>
      <c r="F550" s="148">
        <v>6.1952493774378049E-3</v>
      </c>
      <c r="G550" s="149">
        <v>4.606480856054733E-2</v>
      </c>
      <c r="H550" s="149">
        <v>0.27885150495600242</v>
      </c>
      <c r="I550" s="29">
        <v>0.33111156289398758</v>
      </c>
    </row>
    <row r="551" spans="1:9">
      <c r="A551" s="132" t="s">
        <v>519</v>
      </c>
      <c r="B551" s="150">
        <v>6.285681430970091E-5</v>
      </c>
      <c r="C551" s="133">
        <v>5.0924233091170703E-4</v>
      </c>
      <c r="D551" s="133">
        <v>2.2674373249020534E-3</v>
      </c>
      <c r="E551" s="133">
        <v>2.8395364701234611E-3</v>
      </c>
      <c r="F551" s="151">
        <v>1.4611411757087215E-2</v>
      </c>
      <c r="G551" s="152">
        <v>0.11837617707490877</v>
      </c>
      <c r="H551" s="152">
        <v>0.52707826114596945</v>
      </c>
      <c r="I551" s="134">
        <v>0.66006584997796547</v>
      </c>
    </row>
    <row r="553" spans="1:9">
      <c r="A553" s="35" t="s">
        <v>544</v>
      </c>
    </row>
    <row r="554" spans="1:9">
      <c r="A554" s="56"/>
      <c r="B554" s="136" t="s">
        <v>521</v>
      </c>
      <c r="C554" s="137"/>
      <c r="D554" s="137"/>
      <c r="E554" s="138"/>
      <c r="F554" s="45" t="s">
        <v>522</v>
      </c>
      <c r="G554" s="46"/>
      <c r="H554" s="47"/>
      <c r="I554" s="47"/>
    </row>
    <row r="555" spans="1:9" ht="29.1">
      <c r="A555" s="132" t="s">
        <v>523</v>
      </c>
      <c r="B555" s="140" t="s">
        <v>524</v>
      </c>
      <c r="C555" s="141" t="s">
        <v>153</v>
      </c>
      <c r="D555" s="141" t="s">
        <v>216</v>
      </c>
      <c r="E555" s="16" t="s">
        <v>525</v>
      </c>
      <c r="F555" s="51" t="s">
        <v>524</v>
      </c>
      <c r="G555" s="51" t="s">
        <v>153</v>
      </c>
      <c r="H555" s="141" t="s">
        <v>216</v>
      </c>
      <c r="I555" s="16" t="s">
        <v>525</v>
      </c>
    </row>
    <row r="556" spans="1:9">
      <c r="A556" s="64" t="s">
        <v>335</v>
      </c>
      <c r="B556" s="143">
        <v>219.04252844810441</v>
      </c>
      <c r="C556" s="130">
        <v>1426.5970229158704</v>
      </c>
      <c r="D556" s="130">
        <v>4097.0464504820338</v>
      </c>
      <c r="E556" s="131">
        <v>5742.6860018460084</v>
      </c>
      <c r="F556" s="144">
        <v>53463.520879128235</v>
      </c>
      <c r="G556" s="145">
        <v>348201.32994782756</v>
      </c>
      <c r="H556" s="145">
        <v>1000000</v>
      </c>
      <c r="I556" s="127">
        <v>1401664.8508269559</v>
      </c>
    </row>
    <row r="557" spans="1:9">
      <c r="A557" s="64" t="s">
        <v>353</v>
      </c>
      <c r="B557" s="143">
        <v>209.11338772534407</v>
      </c>
      <c r="C557" s="130">
        <v>1263.3305135524072</v>
      </c>
      <c r="D557" s="130">
        <v>2877.3029158753284</v>
      </c>
      <c r="E557" s="131">
        <v>4349.74681715308</v>
      </c>
      <c r="F557" s="146">
        <v>51040.033412543089</v>
      </c>
      <c r="G557" s="147">
        <v>308351.52318172314</v>
      </c>
      <c r="H557" s="147">
        <v>702287.11113021488</v>
      </c>
      <c r="I557" s="131">
        <v>1061678.6677244813</v>
      </c>
    </row>
    <row r="558" spans="1:9">
      <c r="A558" s="64" t="s">
        <v>370</v>
      </c>
      <c r="B558" s="143">
        <v>27.154388283161598</v>
      </c>
      <c r="C558" s="130">
        <v>108.00033762243812</v>
      </c>
      <c r="D558" s="130">
        <v>0</v>
      </c>
      <c r="E558" s="131">
        <v>135.15472590559972</v>
      </c>
      <c r="F558" s="146">
        <v>6627.7960504857783</v>
      </c>
      <c r="G558" s="147">
        <v>26360.535309462128</v>
      </c>
      <c r="H558" s="147">
        <v>0</v>
      </c>
      <c r="I558" s="131">
        <v>32988.331359947901</v>
      </c>
    </row>
    <row r="559" spans="1:9">
      <c r="A559" s="64" t="s">
        <v>387</v>
      </c>
      <c r="B559" s="143">
        <v>140.3320795720017</v>
      </c>
      <c r="C559" s="130">
        <v>1032.0653032635428</v>
      </c>
      <c r="D559" s="130">
        <v>0</v>
      </c>
      <c r="E559" s="131">
        <v>1172.3973828355445</v>
      </c>
      <c r="F559" s="146">
        <v>34252.010873709056</v>
      </c>
      <c r="G559" s="147">
        <v>251904.71129320885</v>
      </c>
      <c r="H559" s="147">
        <v>0</v>
      </c>
      <c r="I559" s="131">
        <v>286156.72216691793</v>
      </c>
    </row>
    <row r="560" spans="1:9">
      <c r="A560" s="64" t="s">
        <v>404</v>
      </c>
      <c r="B560" s="143">
        <v>41.626919870180764</v>
      </c>
      <c r="C560" s="130">
        <v>123.26487266642634</v>
      </c>
      <c r="D560" s="130">
        <v>2877.3029158753284</v>
      </c>
      <c r="E560" s="131">
        <v>3042.1947084119356</v>
      </c>
      <c r="F560" s="146">
        <v>10160.226488348258</v>
      </c>
      <c r="G560" s="147">
        <v>30086.276579052148</v>
      </c>
      <c r="H560" s="147">
        <v>702287.11113021488</v>
      </c>
      <c r="I560" s="131">
        <v>742533.6141976153</v>
      </c>
    </row>
    <row r="561" spans="1:9">
      <c r="A561" s="64" t="s">
        <v>526</v>
      </c>
      <c r="B561" s="218">
        <v>4.7588166914502628E-2</v>
      </c>
      <c r="C561" s="219">
        <v>0.59337746116395806</v>
      </c>
      <c r="D561" s="130">
        <v>0</v>
      </c>
      <c r="E561" s="131">
        <v>0.64096562807846069</v>
      </c>
      <c r="F561" s="146">
        <v>11.615237339792351</v>
      </c>
      <c r="G561" s="147">
        <v>144.8305427667643</v>
      </c>
      <c r="H561" s="147">
        <v>0</v>
      </c>
      <c r="I561" s="131">
        <v>156.44578010655667</v>
      </c>
    </row>
    <row r="562" spans="1:9">
      <c r="A562" s="64" t="s">
        <v>436</v>
      </c>
      <c r="B562" s="143">
        <v>-74.932499319135246</v>
      </c>
      <c r="C562" s="130">
        <v>94.581386003187319</v>
      </c>
      <c r="D562" s="130">
        <v>312.45510865586238</v>
      </c>
      <c r="E562" s="131">
        <v>332.10399533991443</v>
      </c>
      <c r="F562" s="146">
        <v>-18289.394622391734</v>
      </c>
      <c r="G562" s="147">
        <v>23085.260844933659</v>
      </c>
      <c r="H562" s="147">
        <v>76263.501630327082</v>
      </c>
      <c r="I562" s="131">
        <v>81059.367852869007</v>
      </c>
    </row>
    <row r="563" spans="1:9">
      <c r="A563" s="64" t="s">
        <v>447</v>
      </c>
      <c r="B563" s="83">
        <v>0.39143929638023262</v>
      </c>
      <c r="C563" s="33">
        <v>0.31820684135066402</v>
      </c>
      <c r="D563" s="33">
        <v>8.6409950208849416E-3</v>
      </c>
      <c r="E563" s="29">
        <v>0.71828713275178158</v>
      </c>
      <c r="F563" s="148">
        <v>95.541825339612203</v>
      </c>
      <c r="G563" s="149">
        <v>77.667374582298351</v>
      </c>
      <c r="H563" s="149">
        <v>2.1090790952268295</v>
      </c>
      <c r="I563" s="29">
        <v>175.3182790171374</v>
      </c>
    </row>
    <row r="564" spans="1:9">
      <c r="A564" s="64" t="s">
        <v>456</v>
      </c>
      <c r="B564" s="83">
        <v>2.8281344379389874E-4</v>
      </c>
      <c r="C564" s="33">
        <v>4.6105675070515398E-2</v>
      </c>
      <c r="D564" s="33">
        <v>7.6166044833770605E-3</v>
      </c>
      <c r="E564" s="29">
        <v>5.4005092997686355E-2</v>
      </c>
      <c r="F564" s="148">
        <v>6.902861542139084E-2</v>
      </c>
      <c r="G564" s="149">
        <v>11.25339329874839</v>
      </c>
      <c r="H564" s="149">
        <v>1.8590476274636663</v>
      </c>
      <c r="I564" s="29">
        <v>13.181469541633447</v>
      </c>
    </row>
    <row r="565" spans="1:9">
      <c r="A565" s="64" t="s">
        <v>465</v>
      </c>
      <c r="B565" s="143">
        <v>-63.114374865122883</v>
      </c>
      <c r="C565" s="130">
        <v>116.34559513739381</v>
      </c>
      <c r="D565" s="130">
        <v>314.73273869458387</v>
      </c>
      <c r="E565" s="131">
        <v>367.96395896685476</v>
      </c>
      <c r="F565" s="146">
        <v>-15404.847279116699</v>
      </c>
      <c r="G565" s="147">
        <v>28397.431306570932</v>
      </c>
      <c r="H565" s="147">
        <v>76819.421624461771</v>
      </c>
      <c r="I565" s="131">
        <v>89812.005651915999</v>
      </c>
    </row>
    <row r="566" spans="1:9">
      <c r="A566" s="64" t="s">
        <v>474</v>
      </c>
      <c r="B566" s="83">
        <v>1.0495671337790098E-2</v>
      </c>
      <c r="C566" s="33">
        <v>0.14301053265658492</v>
      </c>
      <c r="D566" s="33">
        <v>0.23889051384286944</v>
      </c>
      <c r="E566" s="29">
        <v>0.39239671783724445</v>
      </c>
      <c r="F566" s="148">
        <v>2.5617652776563564</v>
      </c>
      <c r="G566" s="149">
        <v>34.90576306250059</v>
      </c>
      <c r="H566" s="149">
        <v>58.307982770066722</v>
      </c>
      <c r="I566" s="29">
        <v>95.775511110223675</v>
      </c>
    </row>
    <row r="567" spans="1:9">
      <c r="A567" s="64" t="s">
        <v>483</v>
      </c>
      <c r="B567" s="83">
        <v>2.3335688218774631E-2</v>
      </c>
      <c r="C567" s="33">
        <v>7.917891294029876E-2</v>
      </c>
      <c r="D567" s="33">
        <v>2.7034852254628263</v>
      </c>
      <c r="E567" s="29">
        <v>2.8059998266218997</v>
      </c>
      <c r="F567" s="148">
        <v>5.6957343542026706</v>
      </c>
      <c r="G567" s="149">
        <v>19.325851902651248</v>
      </c>
      <c r="H567" s="149">
        <v>659.8619903722963</v>
      </c>
      <c r="I567" s="29">
        <v>684.88357662915018</v>
      </c>
    </row>
    <row r="568" spans="1:9">
      <c r="A568" s="64" t="s">
        <v>488</v>
      </c>
      <c r="B568" s="83">
        <v>5.7679148701036576E-2</v>
      </c>
      <c r="C568" s="33">
        <v>0.17372552260353413</v>
      </c>
      <c r="D568" s="33">
        <v>0.12003872770223388</v>
      </c>
      <c r="E568" s="29">
        <v>0.3514433990068046</v>
      </c>
      <c r="F568" s="148">
        <v>14.078226692853432</v>
      </c>
      <c r="G568" s="149">
        <v>42.402624598775205</v>
      </c>
      <c r="H568" s="149">
        <v>29.298844705095018</v>
      </c>
      <c r="I568" s="29">
        <v>85.779695996723675</v>
      </c>
    </row>
    <row r="569" spans="1:9">
      <c r="A569" s="64" t="s">
        <v>493</v>
      </c>
      <c r="B569" s="83">
        <v>3.2625656326605735E-3</v>
      </c>
      <c r="C569" s="33">
        <v>2.4487954818984501E-2</v>
      </c>
      <c r="D569" s="33">
        <v>2.3406192480517039E-2</v>
      </c>
      <c r="E569" s="29">
        <v>5.1156712932162118E-2</v>
      </c>
      <c r="F569" s="148">
        <v>0.79632136762245398</v>
      </c>
      <c r="G569" s="149">
        <v>5.976977589820442</v>
      </c>
      <c r="H569" s="149">
        <v>5.7129429122687174</v>
      </c>
      <c r="I569" s="29">
        <v>12.486241869711614</v>
      </c>
    </row>
    <row r="570" spans="1:9">
      <c r="A570" s="64" t="s">
        <v>498</v>
      </c>
      <c r="B570" s="83">
        <v>2.7652609586739313E-3</v>
      </c>
      <c r="C570" s="33">
        <v>1.1965383979076198E-2</v>
      </c>
      <c r="D570" s="33">
        <v>9.38242342820007E-3</v>
      </c>
      <c r="E570" s="29">
        <v>2.4113068365950199E-2</v>
      </c>
      <c r="F570" s="148">
        <v>0.67494010431553375</v>
      </c>
      <c r="G570" s="149">
        <v>2.9204901930434355</v>
      </c>
      <c r="H570" s="149">
        <v>2.290045656449951</v>
      </c>
      <c r="I570" s="29">
        <v>5.8854759538089203</v>
      </c>
    </row>
    <row r="571" spans="1:9">
      <c r="A571" s="64" t="s">
        <v>501</v>
      </c>
      <c r="B571" s="83">
        <v>2.5425297590348599E-2</v>
      </c>
      <c r="C571" s="33">
        <v>0.16198199850598505</v>
      </c>
      <c r="D571" s="33">
        <v>4.9851785822709284E-3</v>
      </c>
      <c r="E571" s="29">
        <v>0.19239247467860457</v>
      </c>
      <c r="F571" s="148">
        <v>6.2057625896228767</v>
      </c>
      <c r="G571" s="149">
        <v>39.536285581269702</v>
      </c>
      <c r="H571" s="149">
        <v>1.2167737521463546</v>
      </c>
      <c r="I571" s="29">
        <v>46.958821923038933</v>
      </c>
    </row>
    <row r="572" spans="1:9">
      <c r="A572" s="64" t="s">
        <v>527</v>
      </c>
      <c r="B572" s="83">
        <v>5.0513182859034068E-4</v>
      </c>
      <c r="C572" s="33">
        <v>1.0539280835926183E-3</v>
      </c>
      <c r="D572" s="33">
        <v>1.7385376043784653E-3</v>
      </c>
      <c r="E572" s="29">
        <v>3.297597516561424E-3</v>
      </c>
      <c r="F572" s="148">
        <v>0.11742066823142802</v>
      </c>
      <c r="G572" s="149">
        <v>0.24499137222983539</v>
      </c>
      <c r="H572" s="149">
        <v>0.40413261587826443</v>
      </c>
      <c r="I572" s="29">
        <v>0.76654465633952773</v>
      </c>
    </row>
    <row r="573" spans="1:9">
      <c r="A573" s="64" t="s">
        <v>528</v>
      </c>
      <c r="B573" s="83">
        <v>9.9751660842134992E-4</v>
      </c>
      <c r="C573" s="33">
        <v>2.1845273228596148E-3</v>
      </c>
      <c r="D573" s="33">
        <v>3.2861410505826863E-3</v>
      </c>
      <c r="E573" s="29">
        <v>6.4681849818636512E-3</v>
      </c>
      <c r="F573" s="148">
        <v>0.23187821495955208</v>
      </c>
      <c r="G573" s="149">
        <v>0.50780537574878437</v>
      </c>
      <c r="H573" s="149">
        <v>0.76388153789270941</v>
      </c>
      <c r="I573" s="29">
        <v>1.5035651286010461</v>
      </c>
    </row>
    <row r="574" spans="1:9">
      <c r="A574" s="64" t="s">
        <v>510</v>
      </c>
      <c r="B574" s="83">
        <v>1.7853236682435244E-3</v>
      </c>
      <c r="C574" s="33">
        <v>6.2208030554310699E-2</v>
      </c>
      <c r="D574" s="33">
        <v>0.16483445455157991</v>
      </c>
      <c r="E574" s="29">
        <v>0.22882780877413414</v>
      </c>
      <c r="F574" s="148">
        <v>0.43575870808920758</v>
      </c>
      <c r="G574" s="149">
        <v>15.183628329864719</v>
      </c>
      <c r="H574" s="149">
        <v>40.232508111346043</v>
      </c>
      <c r="I574" s="29">
        <v>55.85189514929997</v>
      </c>
    </row>
    <row r="575" spans="1:9">
      <c r="A575" s="64" t="s">
        <v>513</v>
      </c>
      <c r="B575" s="83">
        <v>9.3265256391797727E-4</v>
      </c>
      <c r="C575" s="33">
        <v>1.281752965444226E-2</v>
      </c>
      <c r="D575" s="33">
        <v>1.86540480556935</v>
      </c>
      <c r="E575" s="29">
        <v>1.8791549877877103</v>
      </c>
      <c r="F575" s="148">
        <v>0.2276402220941984</v>
      </c>
      <c r="G575" s="149">
        <v>3.1284804332482556</v>
      </c>
      <c r="H575" s="149">
        <v>455.30477335688437</v>
      </c>
      <c r="I575" s="29">
        <v>458.66089401222683</v>
      </c>
    </row>
    <row r="576" spans="1:9">
      <c r="A576" s="64" t="s">
        <v>514</v>
      </c>
      <c r="B576" s="83">
        <v>2.8685813523778984E-3</v>
      </c>
      <c r="C576" s="33">
        <v>2.5526316018264574E-2</v>
      </c>
      <c r="D576" s="33">
        <v>8.2826722114541368E-2</v>
      </c>
      <c r="E576" s="29">
        <v>0.11122161948518385</v>
      </c>
      <c r="F576" s="148">
        <v>0.70015836702080803</v>
      </c>
      <c r="G576" s="149">
        <v>6.2304189925064932</v>
      </c>
      <c r="H576" s="149">
        <v>20.216202846515561</v>
      </c>
      <c r="I576" s="29">
        <v>27.146780206042862</v>
      </c>
    </row>
    <row r="577" spans="1:53">
      <c r="A577" s="64" t="s">
        <v>515</v>
      </c>
      <c r="B577" s="83">
        <v>2.255846135325212E-4</v>
      </c>
      <c r="C577" s="33">
        <v>2.2710553955283962E-3</v>
      </c>
      <c r="D577" s="33">
        <v>1.6150272811556756E-2</v>
      </c>
      <c r="E577" s="29">
        <v>1.8646912820617673E-2</v>
      </c>
      <c r="F577" s="148">
        <v>5.5060301673167576E-2</v>
      </c>
      <c r="G577" s="149">
        <v>0.5543152666138792</v>
      </c>
      <c r="H577" s="149">
        <v>3.9419306094654143</v>
      </c>
      <c r="I577" s="29">
        <v>4.551306177752461</v>
      </c>
    </row>
    <row r="578" spans="1:53">
      <c r="A578" s="64" t="s">
        <v>516</v>
      </c>
      <c r="B578" s="83">
        <v>1.7662848958042553E-4</v>
      </c>
      <c r="C578" s="33">
        <v>1.8700672374210013E-3</v>
      </c>
      <c r="D578" s="33">
        <v>6.4738721654580477E-3</v>
      </c>
      <c r="E578" s="29">
        <v>8.5205678924594741E-3</v>
      </c>
      <c r="F578" s="148">
        <v>4.3111175749458365E-2</v>
      </c>
      <c r="G578" s="149">
        <v>0.4564427716461405</v>
      </c>
      <c r="H578" s="149">
        <v>1.5801315029504659</v>
      </c>
      <c r="I578" s="29">
        <v>2.0796854503460649</v>
      </c>
    </row>
    <row r="579" spans="1:53">
      <c r="A579" s="64" t="s">
        <v>517</v>
      </c>
      <c r="B579" s="83">
        <v>3.5949903244489531E-3</v>
      </c>
      <c r="C579" s="33">
        <v>4.0306581811142217E-2</v>
      </c>
      <c r="D579" s="33">
        <v>3.4397732217669405E-3</v>
      </c>
      <c r="E579" s="33">
        <v>4.7341345357358108E-2</v>
      </c>
      <c r="F579" s="148">
        <v>0.87745901050889685</v>
      </c>
      <c r="G579" s="149">
        <v>9.8379606622229012</v>
      </c>
      <c r="H579" s="149">
        <v>0.83957388898098473</v>
      </c>
      <c r="I579" s="29">
        <v>11.554993561712783</v>
      </c>
    </row>
    <row r="580" spans="1:53">
      <c r="A580" s="64" t="s">
        <v>518</v>
      </c>
      <c r="B580" s="83">
        <v>2.2716518302248489E-5</v>
      </c>
      <c r="C580" s="33">
        <v>1.7788956518490143E-4</v>
      </c>
      <c r="D580" s="33">
        <v>1.1995909470211409E-3</v>
      </c>
      <c r="E580" s="33">
        <v>1.4001970305082909E-3</v>
      </c>
      <c r="F580" s="148">
        <v>5.2805794605841816E-3</v>
      </c>
      <c r="G580" s="149">
        <v>4.1351406569846719E-2</v>
      </c>
      <c r="H580" s="149">
        <v>0.27885150495600242</v>
      </c>
      <c r="I580" s="29">
        <v>0.32548349098643331</v>
      </c>
    </row>
    <row r="581" spans="1:53">
      <c r="A581" s="132" t="s">
        <v>519</v>
      </c>
      <c r="B581" s="150">
        <v>5.357660077580833E-5</v>
      </c>
      <c r="C581" s="133">
        <v>4.5639517519173163E-4</v>
      </c>
      <c r="D581" s="133">
        <v>2.2674373249020534E-3</v>
      </c>
      <c r="E581" s="133">
        <v>2.7774091008695933E-3</v>
      </c>
      <c r="F581" s="151">
        <v>1.2454175145169536E-2</v>
      </c>
      <c r="G581" s="152">
        <v>0.10609156543978975</v>
      </c>
      <c r="H581" s="152">
        <v>0.52707826114596945</v>
      </c>
      <c r="I581" s="134">
        <v>0.64562400173092871</v>
      </c>
    </row>
    <row r="583" spans="1:53">
      <c r="A583" s="35" t="s">
        <v>545</v>
      </c>
      <c r="B583" s="35"/>
    </row>
    <row r="584" spans="1:53">
      <c r="A584" s="56"/>
      <c r="B584" s="136" t="s">
        <v>521</v>
      </c>
      <c r="C584" s="137"/>
      <c r="D584" s="137"/>
      <c r="E584" s="138"/>
      <c r="F584" s="45" t="s">
        <v>522</v>
      </c>
      <c r="G584" s="46"/>
      <c r="H584" s="47"/>
      <c r="I584" s="47"/>
    </row>
    <row r="585" spans="1:53" ht="29.1">
      <c r="A585" s="132" t="s">
        <v>523</v>
      </c>
      <c r="B585" s="140" t="s">
        <v>524</v>
      </c>
      <c r="C585" s="141" t="s">
        <v>153</v>
      </c>
      <c r="D585" s="141" t="s">
        <v>216</v>
      </c>
      <c r="E585" s="16" t="s">
        <v>525</v>
      </c>
      <c r="F585" s="51" t="s">
        <v>524</v>
      </c>
      <c r="G585" s="51" t="s">
        <v>153</v>
      </c>
      <c r="H585" s="141" t="s">
        <v>216</v>
      </c>
      <c r="I585" s="16" t="s">
        <v>525</v>
      </c>
    </row>
    <row r="586" spans="1:53">
      <c r="A586" s="64" t="s">
        <v>335</v>
      </c>
      <c r="B586" s="143">
        <v>417.52833087438529</v>
      </c>
      <c r="C586" s="130">
        <v>2527.521871726231</v>
      </c>
      <c r="D586" s="130">
        <v>3584.9156441717796</v>
      </c>
      <c r="E586" s="131">
        <v>6529.9658467723957</v>
      </c>
      <c r="F586" s="144">
        <v>116468.10478042546</v>
      </c>
      <c r="G586" s="145">
        <v>705043.611231238</v>
      </c>
      <c r="H586" s="145">
        <v>1000000</v>
      </c>
      <c r="I586" s="127">
        <v>1821511.7160116634</v>
      </c>
    </row>
    <row r="587" spans="1:53">
      <c r="A587" s="64" t="s">
        <v>353</v>
      </c>
      <c r="B587" s="143">
        <v>415.13524921632001</v>
      </c>
      <c r="C587" s="130">
        <v>2350.5621140643607</v>
      </c>
      <c r="D587" s="130">
        <v>3584.9156441717796</v>
      </c>
      <c r="E587" s="131">
        <v>6350.6130074524608</v>
      </c>
      <c r="F587" s="146">
        <v>115800.5628085646</v>
      </c>
      <c r="G587" s="147">
        <v>655681.28998678562</v>
      </c>
      <c r="H587" s="147">
        <v>1000000</v>
      </c>
      <c r="I587" s="131">
        <v>1771481.8527953504</v>
      </c>
    </row>
    <row r="588" spans="1:53">
      <c r="A588" s="64" t="s">
        <v>370</v>
      </c>
      <c r="B588" s="143">
        <v>6.7560467483051001</v>
      </c>
      <c r="C588" s="130">
        <v>499.94487448323684</v>
      </c>
      <c r="D588" s="130">
        <v>0</v>
      </c>
      <c r="E588" s="131">
        <v>506.70092123154194</v>
      </c>
      <c r="F588" s="146">
        <v>1884.5762129127993</v>
      </c>
      <c r="G588" s="147">
        <v>139457.91870891812</v>
      </c>
      <c r="H588" s="147">
        <v>0</v>
      </c>
      <c r="I588" s="131">
        <v>141342.49492183092</v>
      </c>
    </row>
    <row r="589" spans="1:53">
      <c r="A589" s="64" t="s">
        <v>387</v>
      </c>
      <c r="B589" s="143">
        <v>393.65748538508728</v>
      </c>
      <c r="C589" s="130">
        <v>1825.9831099523678</v>
      </c>
      <c r="D589" s="130">
        <v>3584.9156441717796</v>
      </c>
      <c r="E589" s="131">
        <v>5804.5562395092347</v>
      </c>
      <c r="F589" s="146">
        <v>109809.41379334287</v>
      </c>
      <c r="G589" s="147">
        <v>509351.7647816852</v>
      </c>
      <c r="H589" s="147">
        <v>1000000</v>
      </c>
      <c r="I589" s="131">
        <v>1619161.1785750282</v>
      </c>
      <c r="AZ589" s="135"/>
    </row>
    <row r="590" spans="1:53">
      <c r="A590" s="64" t="s">
        <v>404</v>
      </c>
      <c r="B590" s="143">
        <v>14.721717082927636</v>
      </c>
      <c r="C590" s="130">
        <v>24.634129628755918</v>
      </c>
      <c r="D590" s="130">
        <v>0</v>
      </c>
      <c r="E590" s="131">
        <v>39.355846711683554</v>
      </c>
      <c r="F590" s="146">
        <v>4106.5728023089323</v>
      </c>
      <c r="G590" s="147">
        <v>6871.6064961821785</v>
      </c>
      <c r="H590" s="147">
        <v>0</v>
      </c>
      <c r="I590" s="131">
        <v>10978.17929849111</v>
      </c>
      <c r="AX590" s="135"/>
    </row>
    <row r="591" spans="1:53">
      <c r="A591" s="64" t="s">
        <v>526</v>
      </c>
      <c r="B591" s="218">
        <v>1.5690625652773134E-2</v>
      </c>
      <c r="C591" s="219">
        <v>0.17514589268509922</v>
      </c>
      <c r="D591" s="130">
        <v>0</v>
      </c>
      <c r="E591" s="131">
        <v>0.19083651833787235</v>
      </c>
      <c r="F591" s="146">
        <v>4.3768465454082195</v>
      </c>
      <c r="G591" s="147">
        <v>48.856349791617781</v>
      </c>
      <c r="H591" s="147">
        <v>0</v>
      </c>
      <c r="I591" s="131">
        <v>53.233196337025994</v>
      </c>
      <c r="BA591" s="135"/>
    </row>
    <row r="592" spans="1:53">
      <c r="A592" s="64" t="s">
        <v>436</v>
      </c>
      <c r="B592" s="143">
        <v>25.296513845363425</v>
      </c>
      <c r="C592" s="130">
        <v>373.65942332805326</v>
      </c>
      <c r="D592" s="130">
        <v>0.93357584208409783</v>
      </c>
      <c r="E592" s="131">
        <v>399.88951301550082</v>
      </c>
      <c r="F592" s="146">
        <v>7056.3763157131862</v>
      </c>
      <c r="G592" s="147">
        <v>104231.02254457079</v>
      </c>
      <c r="H592" s="147">
        <v>260.4177991194494</v>
      </c>
      <c r="I592" s="131">
        <v>111547.81665940344</v>
      </c>
      <c r="AV592" s="142"/>
    </row>
    <row r="593" spans="1:9">
      <c r="A593" s="64" t="s">
        <v>447</v>
      </c>
      <c r="B593" s="83">
        <v>1.1369209624598009</v>
      </c>
      <c r="C593" s="33">
        <v>0.57623417013416367</v>
      </c>
      <c r="D593" s="33">
        <v>8.6409950208849416E-4</v>
      </c>
      <c r="E593" s="29">
        <v>1.7140192320960532</v>
      </c>
      <c r="F593" s="148">
        <v>317.14022736020695</v>
      </c>
      <c r="G593" s="149">
        <v>160.73855770385654</v>
      </c>
      <c r="H593" s="149">
        <v>0.24103761088306627</v>
      </c>
      <c r="I593" s="29">
        <v>478.11982267494665</v>
      </c>
    </row>
    <row r="594" spans="1:9">
      <c r="A594" s="64" t="s">
        <v>456</v>
      </c>
      <c r="B594" s="83">
        <v>5.6167751002311082E-3</v>
      </c>
      <c r="C594" s="33">
        <v>3.3259333418660391E-3</v>
      </c>
      <c r="D594" s="33">
        <v>7.6166044833770605E-3</v>
      </c>
      <c r="E594" s="29">
        <v>1.6559312925474207E-2</v>
      </c>
      <c r="F594" s="148">
        <v>1.566780269812666</v>
      </c>
      <c r="G594" s="149">
        <v>0.92775776949541777</v>
      </c>
      <c r="H594" s="149">
        <v>2.1246258599584755</v>
      </c>
      <c r="I594" s="29">
        <v>4.6191638992665602</v>
      </c>
    </row>
    <row r="595" spans="1:9">
      <c r="A595" s="64" t="s">
        <v>465</v>
      </c>
      <c r="B595" s="143">
        <v>60.892588120718699</v>
      </c>
      <c r="C595" s="130">
        <v>391.82782076767268</v>
      </c>
      <c r="D595" s="130">
        <v>2.977899015241674</v>
      </c>
      <c r="E595" s="131">
        <v>455.69830790363307</v>
      </c>
      <c r="F595" s="146">
        <v>16985.779908019755</v>
      </c>
      <c r="G595" s="147">
        <v>109299.03508460277</v>
      </c>
      <c r="H595" s="147">
        <v>830.67478033493751</v>
      </c>
      <c r="I595" s="131">
        <v>127115.48977295747</v>
      </c>
    </row>
    <row r="596" spans="1:9">
      <c r="A596" s="64" t="s">
        <v>474</v>
      </c>
      <c r="B596" s="83">
        <v>3.8564026333301228E-2</v>
      </c>
      <c r="C596" s="33">
        <v>2.9713399645679046E-2</v>
      </c>
      <c r="D596" s="33">
        <v>2.6922692065873183E-2</v>
      </c>
      <c r="E596" s="29">
        <v>9.5200118044853455E-2</v>
      </c>
      <c r="F596" s="148">
        <v>10.757303702807391</v>
      </c>
      <c r="G596" s="149">
        <v>8.288451555055687</v>
      </c>
      <c r="H596" s="149">
        <v>7.5099931876062636</v>
      </c>
      <c r="I596" s="29">
        <v>26.555748445469341</v>
      </c>
    </row>
    <row r="597" spans="1:9">
      <c r="A597" s="64" t="s">
        <v>483</v>
      </c>
      <c r="B597" s="83">
        <v>0.12277331668696653</v>
      </c>
      <c r="C597" s="33">
        <v>0.11029631558132676</v>
      </c>
      <c r="D597" s="33">
        <v>0.54069704509256533</v>
      </c>
      <c r="E597" s="29">
        <v>0.77376667736085869</v>
      </c>
      <c r="F597" s="148">
        <v>34.2471982253102</v>
      </c>
      <c r="G597" s="149">
        <v>30.766781293903623</v>
      </c>
      <c r="H597" s="149">
        <v>150.82559779938202</v>
      </c>
      <c r="I597" s="29">
        <v>215.83957731859584</v>
      </c>
    </row>
    <row r="598" spans="1:9">
      <c r="A598" s="64" t="s">
        <v>488</v>
      </c>
      <c r="B598" s="83">
        <v>0.15353738155526694</v>
      </c>
      <c r="C598" s="33">
        <v>0.17641766780935514</v>
      </c>
      <c r="D598" s="33">
        <v>0.12003872770223388</v>
      </c>
      <c r="E598" s="29">
        <v>0.44999377706685595</v>
      </c>
      <c r="F598" s="148">
        <v>42.828729263094999</v>
      </c>
      <c r="G598" s="149">
        <v>49.21110712776975</v>
      </c>
      <c r="H598" s="149">
        <v>33.484393948680022</v>
      </c>
      <c r="I598" s="29">
        <v>125.52423033954477</v>
      </c>
    </row>
    <row r="599" spans="1:9">
      <c r="A599" s="64" t="s">
        <v>493</v>
      </c>
      <c r="B599" s="83">
        <v>1.8275955093104851E-3</v>
      </c>
      <c r="C599" s="33">
        <v>5.3634389842584958E-2</v>
      </c>
      <c r="D599" s="33">
        <v>1.8540619248051702E-2</v>
      </c>
      <c r="E599" s="29">
        <v>7.4002604599947147E-2</v>
      </c>
      <c r="F599" s="148">
        <v>0.50980153808687823</v>
      </c>
      <c r="G599" s="149">
        <v>14.96113023741067</v>
      </c>
      <c r="H599" s="149">
        <v>5.171842544801394</v>
      </c>
      <c r="I599" s="29">
        <v>20.64277432029894</v>
      </c>
    </row>
    <row r="600" spans="1:9">
      <c r="A600" s="64" t="s">
        <v>498</v>
      </c>
      <c r="B600" s="83">
        <v>1.6258841101380931E-3</v>
      </c>
      <c r="C600" s="33">
        <v>4.7929551784264064E-2</v>
      </c>
      <c r="D600" s="33">
        <v>5.0782423428200069E-3</v>
      </c>
      <c r="E600" s="29">
        <v>5.4633678237222164E-2</v>
      </c>
      <c r="F600" s="148">
        <v>0.4535348308073564</v>
      </c>
      <c r="G600" s="149">
        <v>13.369785105595476</v>
      </c>
      <c r="H600" s="149">
        <v>1.4165583926852008</v>
      </c>
      <c r="I600" s="29">
        <v>15.239878329088031</v>
      </c>
    </row>
    <row r="601" spans="1:9">
      <c r="A601" s="64" t="s">
        <v>501</v>
      </c>
      <c r="B601" s="83">
        <v>4.2150152424496497E-2</v>
      </c>
      <c r="C601" s="33">
        <v>0.14934100026694258</v>
      </c>
      <c r="D601" s="33">
        <v>0</v>
      </c>
      <c r="E601" s="29">
        <v>0.19149115269143907</v>
      </c>
      <c r="F601" s="148">
        <v>11.757641352878867</v>
      </c>
      <c r="G601" s="149">
        <v>41.658163005797789</v>
      </c>
      <c r="H601" s="149">
        <v>0</v>
      </c>
      <c r="I601" s="29">
        <v>53.415804358676652</v>
      </c>
    </row>
    <row r="602" spans="1:9">
      <c r="A602" s="64" t="s">
        <v>527</v>
      </c>
      <c r="B602" s="83">
        <v>5.5665427026309875E-4</v>
      </c>
      <c r="C602" s="33">
        <v>7.3665179595816391E-4</v>
      </c>
      <c r="D602" s="33">
        <v>7.65776744695641E-4</v>
      </c>
      <c r="E602" s="29">
        <v>2.0590828109169033E-3</v>
      </c>
      <c r="F602" s="148">
        <v>0.15527681137158311</v>
      </c>
      <c r="G602" s="149">
        <v>0.20548650765486898</v>
      </c>
      <c r="H602" s="149">
        <v>0.21361081283477673</v>
      </c>
      <c r="I602" s="29">
        <v>0.57437413186122876</v>
      </c>
    </row>
    <row r="603" spans="1:9">
      <c r="A603" s="64" t="s">
        <v>528</v>
      </c>
      <c r="B603" s="83">
        <v>5.5601330709747381E-4</v>
      </c>
      <c r="C603" s="33">
        <v>1.4875082593507078E-3</v>
      </c>
      <c r="D603" s="33">
        <v>1.0686542861236168E-3</v>
      </c>
      <c r="E603" s="29">
        <v>3.1121758525717988E-3</v>
      </c>
      <c r="F603" s="148">
        <v>0.15509801688121147</v>
      </c>
      <c r="G603" s="149">
        <v>0.41493535887491312</v>
      </c>
      <c r="H603" s="149">
        <v>0.29809747067856246</v>
      </c>
      <c r="I603" s="29">
        <v>0.86813084643468719</v>
      </c>
    </row>
    <row r="604" spans="1:9">
      <c r="A604" s="64" t="s">
        <v>510</v>
      </c>
      <c r="B604" s="83">
        <v>2.3436106967975184E-3</v>
      </c>
      <c r="C604" s="33">
        <v>6.7884657614568885E-3</v>
      </c>
      <c r="D604" s="33">
        <v>1.8576657525452494E-2</v>
      </c>
      <c r="E604" s="29">
        <v>2.77087339837069E-2</v>
      </c>
      <c r="F604" s="148">
        <v>0.65374221583363401</v>
      </c>
      <c r="G604" s="149">
        <v>1.893619386133484</v>
      </c>
      <c r="H604" s="149">
        <v>5.1818952994483203</v>
      </c>
      <c r="I604" s="29">
        <v>7.7292569014154395</v>
      </c>
    </row>
    <row r="605" spans="1:9">
      <c r="A605" s="64" t="s">
        <v>513</v>
      </c>
      <c r="B605" s="83">
        <v>1.1381093842073671E-2</v>
      </c>
      <c r="C605" s="33">
        <v>3.889304556962718E-2</v>
      </c>
      <c r="D605" s="33">
        <v>0.37308096111387007</v>
      </c>
      <c r="E605" s="29">
        <v>0.4233551005255709</v>
      </c>
      <c r="F605" s="148">
        <v>3.1747173355603566</v>
      </c>
      <c r="G605" s="149">
        <v>10.849082497340774</v>
      </c>
      <c r="H605" s="149">
        <v>104.0696624815736</v>
      </c>
      <c r="I605" s="29">
        <v>118.09346231447472</v>
      </c>
    </row>
    <row r="606" spans="1:9">
      <c r="A606" s="64" t="s">
        <v>514</v>
      </c>
      <c r="B606" s="83">
        <v>1.3619957065829035E-2</v>
      </c>
      <c r="C606" s="33">
        <v>6.5272986709779351E-2</v>
      </c>
      <c r="D606" s="33">
        <v>8.2826722114541368E-2</v>
      </c>
      <c r="E606" s="29">
        <v>0.16171966589014974</v>
      </c>
      <c r="F606" s="148">
        <v>3.799240600813536</v>
      </c>
      <c r="G606" s="149">
        <v>18.207677164146865</v>
      </c>
      <c r="H606" s="149">
        <v>23.104231824589213</v>
      </c>
      <c r="I606" s="29">
        <v>45.111149589549605</v>
      </c>
    </row>
    <row r="607" spans="1:9">
      <c r="A607" s="64" t="s">
        <v>515</v>
      </c>
      <c r="B607" s="83">
        <v>6.5407653469877852E-5</v>
      </c>
      <c r="C607" s="33">
        <v>3.2094478491292329E-2</v>
      </c>
      <c r="D607" s="33">
        <v>1.2793027281155674E-2</v>
      </c>
      <c r="E607" s="29">
        <v>4.4952913425917881E-2</v>
      </c>
      <c r="F607" s="148">
        <v>1.8245241997873824E-2</v>
      </c>
      <c r="G607" s="149">
        <v>8.9526453832938362</v>
      </c>
      <c r="H607" s="149">
        <v>3.5685713559129613</v>
      </c>
      <c r="I607" s="29">
        <v>12.539461981204672</v>
      </c>
    </row>
    <row r="608" spans="1:9">
      <c r="A608" s="64" t="s">
        <v>516</v>
      </c>
      <c r="B608" s="83">
        <v>5.35002647402241E-5</v>
      </c>
      <c r="C608" s="33">
        <v>3.1407466126968688E-2</v>
      </c>
      <c r="D608" s="33">
        <v>3.5039872165458044E-3</v>
      </c>
      <c r="E608" s="29">
        <v>3.496495360825471E-2</v>
      </c>
      <c r="F608" s="148">
        <v>1.4923716497263418E-2</v>
      </c>
      <c r="G608" s="149">
        <v>8.7610056259007827</v>
      </c>
      <c r="H608" s="149">
        <v>0.97742529095278841</v>
      </c>
      <c r="I608" s="29">
        <v>9.753354633350833</v>
      </c>
    </row>
    <row r="609" spans="1:53">
      <c r="A609" s="64" t="s">
        <v>517</v>
      </c>
      <c r="B609" s="83">
        <v>1.1482982236281987E-3</v>
      </c>
      <c r="C609" s="33">
        <v>4.7710894531143438E-2</v>
      </c>
      <c r="D609" s="33">
        <v>0</v>
      </c>
      <c r="E609" s="33">
        <v>4.8859192754771637E-2</v>
      </c>
      <c r="F609" s="148">
        <v>0.3203138755845088</v>
      </c>
      <c r="G609" s="149">
        <v>13.308791410115887</v>
      </c>
      <c r="H609" s="149">
        <v>0</v>
      </c>
      <c r="I609" s="29">
        <v>13.629105285700396</v>
      </c>
    </row>
    <row r="610" spans="1:53">
      <c r="A610" s="64" t="s">
        <v>518</v>
      </c>
      <c r="B610" s="83">
        <v>1.0380187968052395E-5</v>
      </c>
      <c r="C610" s="33">
        <v>2.311209630325935E-4</v>
      </c>
      <c r="D610" s="33">
        <v>5.2838595383999226E-4</v>
      </c>
      <c r="E610" s="33">
        <v>7.6988710484063815E-4</v>
      </c>
      <c r="F610" s="148">
        <v>2.8955180535218767E-3</v>
      </c>
      <c r="G610" s="149">
        <v>6.4470404877822227E-2</v>
      </c>
      <c r="H610" s="149">
        <v>0.14739146085599594</v>
      </c>
      <c r="I610" s="29">
        <v>0.21475738378734005</v>
      </c>
    </row>
    <row r="611" spans="1:53">
      <c r="A611" s="132" t="s">
        <v>519</v>
      </c>
      <c r="B611" s="150">
        <v>1.6440766584093152E-5</v>
      </c>
      <c r="C611" s="133">
        <v>5.9159013737179712E-4</v>
      </c>
      <c r="D611" s="133">
        <v>7.3737145742529557E-4</v>
      </c>
      <c r="E611" s="133">
        <v>1.3454023613811857E-3</v>
      </c>
      <c r="F611" s="151">
        <v>4.5860958013954753E-3</v>
      </c>
      <c r="G611" s="152">
        <v>0.16502205242502208</v>
      </c>
      <c r="H611" s="152">
        <v>0.20568725476820807</v>
      </c>
      <c r="I611" s="134">
        <v>0.37529540299462555</v>
      </c>
      <c r="AY611" s="135"/>
    </row>
    <row r="613" spans="1:53">
      <c r="A613" s="35" t="s">
        <v>546</v>
      </c>
    </row>
    <row r="614" spans="1:53">
      <c r="A614" s="56"/>
      <c r="B614" s="136" t="s">
        <v>521</v>
      </c>
      <c r="C614" s="137"/>
      <c r="D614" s="137"/>
      <c r="E614" s="138"/>
      <c r="F614" s="45" t="s">
        <v>522</v>
      </c>
      <c r="G614" s="46"/>
      <c r="H614" s="47"/>
      <c r="I614" s="47"/>
    </row>
    <row r="615" spans="1:53" ht="29.1">
      <c r="A615" s="132" t="s">
        <v>523</v>
      </c>
      <c r="B615" s="140" t="s">
        <v>524</v>
      </c>
      <c r="C615" s="141" t="s">
        <v>153</v>
      </c>
      <c r="D615" s="141" t="s">
        <v>216</v>
      </c>
      <c r="E615" s="16" t="s">
        <v>525</v>
      </c>
      <c r="F615" s="51" t="s">
        <v>524</v>
      </c>
      <c r="G615" s="51" t="s">
        <v>153</v>
      </c>
      <c r="H615" s="141" t="s">
        <v>216</v>
      </c>
      <c r="I615" s="16" t="s">
        <v>525</v>
      </c>
    </row>
    <row r="616" spans="1:53">
      <c r="A616" s="64" t="s">
        <v>335</v>
      </c>
      <c r="B616" s="143">
        <v>304.49885966626368</v>
      </c>
      <c r="C616" s="130">
        <v>4718.7637980497193</v>
      </c>
      <c r="D616" s="130">
        <v>3584.9156441717796</v>
      </c>
      <c r="E616" s="131">
        <v>8608.1783018877613</v>
      </c>
      <c r="F616" s="144">
        <v>84938.919040202934</v>
      </c>
      <c r="G616" s="145">
        <v>1316283.0778797565</v>
      </c>
      <c r="H616" s="145">
        <v>1000000</v>
      </c>
      <c r="I616" s="127">
        <v>2401221.9969199593</v>
      </c>
    </row>
    <row r="617" spans="1:53">
      <c r="A617" s="64" t="s">
        <v>353</v>
      </c>
      <c r="B617" s="143">
        <v>302.79737676603588</v>
      </c>
      <c r="C617" s="130">
        <v>4190.9472206675246</v>
      </c>
      <c r="D617" s="130">
        <v>3584.9156441717796</v>
      </c>
      <c r="E617" s="131">
        <v>8078.6602416053402</v>
      </c>
      <c r="F617" s="146">
        <v>84464.296184573381</v>
      </c>
      <c r="G617" s="147">
        <v>1169050.4426459821</v>
      </c>
      <c r="H617" s="147">
        <v>1000000</v>
      </c>
      <c r="I617" s="131">
        <v>2253514.7388305557</v>
      </c>
    </row>
    <row r="618" spans="1:53">
      <c r="A618" s="64" t="s">
        <v>370</v>
      </c>
      <c r="B618" s="143">
        <v>4.8021183970553203</v>
      </c>
      <c r="C618" s="130">
        <v>1491.1772582557155</v>
      </c>
      <c r="D618" s="130">
        <v>0</v>
      </c>
      <c r="E618" s="131">
        <v>1495.9793766527707</v>
      </c>
      <c r="F618" s="146">
        <v>1339.5345591638743</v>
      </c>
      <c r="G618" s="147">
        <v>415958.81361393124</v>
      </c>
      <c r="H618" s="147">
        <v>0</v>
      </c>
      <c r="I618" s="131">
        <v>417298.34817309509</v>
      </c>
    </row>
    <row r="619" spans="1:53">
      <c r="A619" s="64" t="s">
        <v>387</v>
      </c>
      <c r="B619" s="143">
        <v>283.27896649852067</v>
      </c>
      <c r="C619" s="130">
        <v>2612.4905410802821</v>
      </c>
      <c r="D619" s="130">
        <v>3584.9156441717796</v>
      </c>
      <c r="E619" s="131">
        <v>6480.685151750582</v>
      </c>
      <c r="F619" s="146">
        <v>79019.702167626994</v>
      </c>
      <c r="G619" s="147">
        <v>728745.33193760668</v>
      </c>
      <c r="H619" s="147">
        <v>1000000</v>
      </c>
      <c r="I619" s="131">
        <v>1807765.0341052334</v>
      </c>
      <c r="AZ619" s="135"/>
    </row>
    <row r="620" spans="1:53">
      <c r="A620" s="64" t="s">
        <v>404</v>
      </c>
      <c r="B620" s="143">
        <v>14.716291870459868</v>
      </c>
      <c r="C620" s="130">
        <v>87.279421331527118</v>
      </c>
      <c r="D620" s="130">
        <v>0</v>
      </c>
      <c r="E620" s="131">
        <v>101.99571320198699</v>
      </c>
      <c r="F620" s="146">
        <v>4105.0594577825168</v>
      </c>
      <c r="G620" s="147">
        <v>24346.29709444425</v>
      </c>
      <c r="H620" s="147">
        <v>0</v>
      </c>
      <c r="I620" s="131">
        <v>28451.356552226764</v>
      </c>
      <c r="AX620" s="135"/>
    </row>
    <row r="621" spans="1:53">
      <c r="A621" s="64" t="s">
        <v>526</v>
      </c>
      <c r="B621" s="218">
        <v>1.5405193856472188E-2</v>
      </c>
      <c r="C621" s="219">
        <v>0.33022679119232046</v>
      </c>
      <c r="D621" s="130">
        <v>0</v>
      </c>
      <c r="E621" s="131">
        <v>0.34563198504879267</v>
      </c>
      <c r="F621" s="146">
        <v>4.29722631870498</v>
      </c>
      <c r="G621" s="147">
        <v>92.115637847487619</v>
      </c>
      <c r="H621" s="147">
        <v>0</v>
      </c>
      <c r="I621" s="131">
        <v>96.41286416619262</v>
      </c>
      <c r="BA621" s="135"/>
    </row>
    <row r="622" spans="1:53">
      <c r="A622" s="64" t="s">
        <v>436</v>
      </c>
      <c r="B622" s="143">
        <v>19.612904127980986</v>
      </c>
      <c r="C622" s="130">
        <v>530.89523237249728</v>
      </c>
      <c r="D622" s="130">
        <v>0.93357584208409783</v>
      </c>
      <c r="E622" s="131">
        <v>551.44171234256237</v>
      </c>
      <c r="F622" s="146">
        <v>5470.9527572474135</v>
      </c>
      <c r="G622" s="147">
        <v>148091.41554993257</v>
      </c>
      <c r="H622" s="147">
        <v>260.4177991194494</v>
      </c>
      <c r="I622" s="131">
        <v>153822.78610629946</v>
      </c>
      <c r="AV622" s="142"/>
    </row>
    <row r="623" spans="1:53">
      <c r="A623" s="64" t="s">
        <v>447</v>
      </c>
      <c r="B623" s="83">
        <v>0.76795937863186681</v>
      </c>
      <c r="C623" s="33">
        <v>0.76388217873817565</v>
      </c>
      <c r="D623" s="33">
        <v>8.6409950208849416E-4</v>
      </c>
      <c r="E623" s="29">
        <v>1.5327056568721311</v>
      </c>
      <c r="F623" s="148">
        <v>214.21965113192726</v>
      </c>
      <c r="G623" s="149">
        <v>213.08233011844126</v>
      </c>
      <c r="H623" s="149">
        <v>0.24103761088306627</v>
      </c>
      <c r="I623" s="29">
        <v>427.5430188612516</v>
      </c>
    </row>
    <row r="624" spans="1:53">
      <c r="A624" s="64" t="s">
        <v>456</v>
      </c>
      <c r="B624" s="83">
        <v>8.8904035509105271E-4</v>
      </c>
      <c r="C624" s="33">
        <v>4.3816100709399867E-3</v>
      </c>
      <c r="D624" s="33">
        <v>7.6166044833770605E-3</v>
      </c>
      <c r="E624" s="29">
        <v>1.28872549094081E-2</v>
      </c>
      <c r="F624" s="148">
        <v>0.24799477681892484</v>
      </c>
      <c r="G624" s="149">
        <v>1.2222351948680978</v>
      </c>
      <c r="H624" s="149">
        <v>2.1246258599584755</v>
      </c>
      <c r="I624" s="29">
        <v>3.5948558316454986</v>
      </c>
    </row>
    <row r="625" spans="1:9">
      <c r="A625" s="64" t="s">
        <v>465</v>
      </c>
      <c r="B625" s="143">
        <v>42.887281181036116</v>
      </c>
      <c r="C625" s="130">
        <v>554.97282440344168</v>
      </c>
      <c r="D625" s="130">
        <v>2.977899015241674</v>
      </c>
      <c r="E625" s="131">
        <v>600.8380045997194</v>
      </c>
      <c r="F625" s="146">
        <v>11963.260907062246</v>
      </c>
      <c r="G625" s="147">
        <v>154807.77778012591</v>
      </c>
      <c r="H625" s="147">
        <v>830.67478033493751</v>
      </c>
      <c r="I625" s="131">
        <v>167601.71346752305</v>
      </c>
    </row>
    <row r="626" spans="1:9">
      <c r="A626" s="64" t="s">
        <v>474</v>
      </c>
      <c r="B626" s="83">
        <v>2.6053163335751139E-2</v>
      </c>
      <c r="C626" s="33">
        <v>4.3038593278727645E-2</v>
      </c>
      <c r="D626" s="33">
        <v>2.6922692065873183E-2</v>
      </c>
      <c r="E626" s="29">
        <v>9.6014448680351958E-2</v>
      </c>
      <c r="F626" s="148">
        <v>7.2674411120683944</v>
      </c>
      <c r="G626" s="149">
        <v>12.005468900976279</v>
      </c>
      <c r="H626" s="149">
        <v>7.5099931876062636</v>
      </c>
      <c r="I626" s="29">
        <v>26.782903200650935</v>
      </c>
    </row>
    <row r="627" spans="1:9">
      <c r="A627" s="64" t="s">
        <v>483</v>
      </c>
      <c r="B627" s="83">
        <v>5.6203619893128887E-2</v>
      </c>
      <c r="C627" s="33">
        <v>0.14398089629795477</v>
      </c>
      <c r="D627" s="33">
        <v>0.54069704509256533</v>
      </c>
      <c r="E627" s="29">
        <v>0.74088156128364901</v>
      </c>
      <c r="F627" s="148">
        <v>15.677808202963606</v>
      </c>
      <c r="G627" s="149">
        <v>40.16298027319931</v>
      </c>
      <c r="H627" s="149">
        <v>150.82559779938202</v>
      </c>
      <c r="I627" s="29">
        <v>206.66638627554494</v>
      </c>
    </row>
    <row r="628" spans="1:9">
      <c r="A628" s="64" t="s">
        <v>488</v>
      </c>
      <c r="B628" s="83">
        <v>7.4942257486389982E-2</v>
      </c>
      <c r="C628" s="33">
        <v>0.27822373941313994</v>
      </c>
      <c r="D628" s="33">
        <v>0.12003872770223388</v>
      </c>
      <c r="E628" s="29">
        <v>0.47320472460176383</v>
      </c>
      <c r="F628" s="148">
        <v>20.90488729022907</v>
      </c>
      <c r="G628" s="149">
        <v>77.609563802558526</v>
      </c>
      <c r="H628" s="149">
        <v>33.484393948680022</v>
      </c>
      <c r="I628" s="29">
        <v>131.99884504146763</v>
      </c>
    </row>
    <row r="629" spans="1:9">
      <c r="A629" s="64" t="s">
        <v>493</v>
      </c>
      <c r="B629" s="83">
        <v>1.6833569098918422E-3</v>
      </c>
      <c r="C629" s="33">
        <v>7.6264521476719138E-2</v>
      </c>
      <c r="D629" s="33">
        <v>1.8540619248051702E-2</v>
      </c>
      <c r="E629" s="29">
        <v>9.6488497634662676E-2</v>
      </c>
      <c r="F629" s="148">
        <v>0.46956667240652661</v>
      </c>
      <c r="G629" s="149">
        <v>21.273728323484299</v>
      </c>
      <c r="H629" s="149">
        <v>5.171842544801394</v>
      </c>
      <c r="I629" s="29">
        <v>26.915137540692214</v>
      </c>
    </row>
    <row r="630" spans="1:9">
      <c r="A630" s="64" t="s">
        <v>498</v>
      </c>
      <c r="B630" s="83">
        <v>1.5031548074571177E-3</v>
      </c>
      <c r="C630" s="33">
        <v>5.9324968507826294E-2</v>
      </c>
      <c r="D630" s="33">
        <v>5.0782423428200069E-3</v>
      </c>
      <c r="E630" s="29">
        <v>6.5906365658103414E-2</v>
      </c>
      <c r="F630" s="148">
        <v>0.4192999101389987</v>
      </c>
      <c r="G630" s="149">
        <v>16.548497760128498</v>
      </c>
      <c r="H630" s="149">
        <v>1.4165583926852008</v>
      </c>
      <c r="I630" s="29">
        <v>18.384356062952694</v>
      </c>
    </row>
    <row r="631" spans="1:9">
      <c r="A631" s="64" t="s">
        <v>501</v>
      </c>
      <c r="B631" s="83">
        <v>4.1794780770946033E-2</v>
      </c>
      <c r="C631" s="33">
        <v>0.41839392234408873</v>
      </c>
      <c r="D631" s="33">
        <v>0</v>
      </c>
      <c r="E631" s="29">
        <v>0.46018870311503479</v>
      </c>
      <c r="F631" s="148">
        <v>11.658511641381132</v>
      </c>
      <c r="G631" s="149">
        <v>116.70955857058945</v>
      </c>
      <c r="H631" s="149">
        <v>0</v>
      </c>
      <c r="I631" s="29">
        <v>128.3680702119706</v>
      </c>
    </row>
    <row r="632" spans="1:9">
      <c r="A632" s="64" t="s">
        <v>527</v>
      </c>
      <c r="B632" s="83">
        <v>5.3531979420389333E-4</v>
      </c>
      <c r="C632" s="33">
        <v>1.6683392199729164E-3</v>
      </c>
      <c r="D632" s="33">
        <v>7.65776744695641E-4</v>
      </c>
      <c r="E632" s="29">
        <v>2.9694357588724504E-3</v>
      </c>
      <c r="F632" s="148">
        <v>0.14932563199198173</v>
      </c>
      <c r="G632" s="149">
        <v>0.46537753899041928</v>
      </c>
      <c r="H632" s="149">
        <v>0.21361081283477673</v>
      </c>
      <c r="I632" s="29">
        <v>0.82831398381717769</v>
      </c>
    </row>
    <row r="633" spans="1:9">
      <c r="A633" s="64" t="s">
        <v>528</v>
      </c>
      <c r="B633" s="83">
        <v>5.0710801518096601E-4</v>
      </c>
      <c r="C633" s="33">
        <v>3.7822273445134867E-3</v>
      </c>
      <c r="D633" s="33">
        <v>1.0686542861236168E-3</v>
      </c>
      <c r="E633" s="29">
        <v>5.3579896458180697E-3</v>
      </c>
      <c r="F633" s="148">
        <v>0.14145605239147066</v>
      </c>
      <c r="G633" s="149">
        <v>1.0550394262867773</v>
      </c>
      <c r="H633" s="149">
        <v>0.29809747067856246</v>
      </c>
      <c r="I633" s="29">
        <v>1.4945929493568104</v>
      </c>
    </row>
    <row r="634" spans="1:9">
      <c r="A634" s="64" t="s">
        <v>510</v>
      </c>
      <c r="B634" s="83">
        <v>5.7940659088188734E-4</v>
      </c>
      <c r="C634" s="33">
        <v>3.0731715198216523E-3</v>
      </c>
      <c r="D634" s="33">
        <v>1.8576657525452494E-2</v>
      </c>
      <c r="E634" s="29">
        <v>2.2229235636156034E-2</v>
      </c>
      <c r="F634" s="148">
        <v>0.16162349365845322</v>
      </c>
      <c r="G634" s="149">
        <v>0.85725072075765529</v>
      </c>
      <c r="H634" s="149">
        <v>5.1818952994483203</v>
      </c>
      <c r="I634" s="29">
        <v>6.2007695138644294</v>
      </c>
    </row>
    <row r="635" spans="1:9">
      <c r="A635" s="64" t="s">
        <v>513</v>
      </c>
      <c r="B635" s="83">
        <v>2.0269911700284983E-3</v>
      </c>
      <c r="C635" s="33">
        <v>2.0930336948076275E-2</v>
      </c>
      <c r="D635" s="33">
        <v>0.37308096111387007</v>
      </c>
      <c r="E635" s="29">
        <v>0.39603828923197482</v>
      </c>
      <c r="F635" s="148">
        <v>0.56542227801758849</v>
      </c>
      <c r="G635" s="149">
        <v>5.8384461520326223</v>
      </c>
      <c r="H635" s="149">
        <v>104.0696624815736</v>
      </c>
      <c r="I635" s="29">
        <v>110.4735309116238</v>
      </c>
    </row>
    <row r="636" spans="1:9">
      <c r="A636" s="64" t="s">
        <v>514</v>
      </c>
      <c r="B636" s="83">
        <v>2.5605823586088154E-3</v>
      </c>
      <c r="C636" s="33">
        <v>4.6985295492252672E-2</v>
      </c>
      <c r="D636" s="33">
        <v>8.2826722114541368E-2</v>
      </c>
      <c r="E636" s="29">
        <v>0.13237259996540285</v>
      </c>
      <c r="F636" s="148">
        <v>0.71426572136270872</v>
      </c>
      <c r="G636" s="149">
        <v>13.106388031372395</v>
      </c>
      <c r="H636" s="149">
        <v>23.104231824589213</v>
      </c>
      <c r="I636" s="29">
        <v>36.924885577324318</v>
      </c>
    </row>
    <row r="637" spans="1:9">
      <c r="A637" s="64" t="s">
        <v>515</v>
      </c>
      <c r="B637" s="83">
        <v>4.2385652808685609E-5</v>
      </c>
      <c r="C637" s="33">
        <v>1.0200232356675176E-2</v>
      </c>
      <c r="D637" s="33">
        <v>1.2793027281155674E-2</v>
      </c>
      <c r="E637" s="29">
        <v>2.3035645290639534E-2</v>
      </c>
      <c r="F637" s="148">
        <v>1.1823333382361341E-2</v>
      </c>
      <c r="G637" s="149">
        <v>2.8453200490946915</v>
      </c>
      <c r="H637" s="149">
        <v>3.5685713559129613</v>
      </c>
      <c r="I637" s="29">
        <v>6.4257147383900142</v>
      </c>
    </row>
    <row r="638" spans="1:9">
      <c r="A638" s="64" t="s">
        <v>516</v>
      </c>
      <c r="B638" s="83">
        <v>3.3146741705359258E-5</v>
      </c>
      <c r="C638" s="33">
        <v>8.1495018627352183E-3</v>
      </c>
      <c r="D638" s="33">
        <v>3.5039872165458044E-3</v>
      </c>
      <c r="E638" s="29">
        <v>1.1686635820986382E-2</v>
      </c>
      <c r="F638" s="148">
        <v>9.2461706202900413E-3</v>
      </c>
      <c r="G638" s="149">
        <v>2.2732757675858766</v>
      </c>
      <c r="H638" s="149">
        <v>0.97742529095278841</v>
      </c>
      <c r="I638" s="29">
        <v>3.2599472291589549</v>
      </c>
    </row>
    <row r="639" spans="1:9">
      <c r="A639" s="64" t="s">
        <v>517</v>
      </c>
      <c r="B639" s="83">
        <v>9.6172826188532659E-4</v>
      </c>
      <c r="C639" s="33">
        <v>0.14212001148079983</v>
      </c>
      <c r="D639" s="33">
        <v>0</v>
      </c>
      <c r="E639" s="33">
        <v>0.14308173974268515</v>
      </c>
      <c r="F639" s="148">
        <v>0.2682708206673895</v>
      </c>
      <c r="G639" s="149">
        <v>39.643892796153573</v>
      </c>
      <c r="H639" s="149">
        <v>0</v>
      </c>
      <c r="I639" s="29">
        <v>39.912163616820955</v>
      </c>
    </row>
    <row r="640" spans="1:9">
      <c r="A640" s="64" t="s">
        <v>518</v>
      </c>
      <c r="B640" s="83">
        <v>6.9568225056252118E-6</v>
      </c>
      <c r="C640" s="33">
        <v>2.7062184832529193E-4</v>
      </c>
      <c r="D640" s="33">
        <v>5.2838595383999226E-4</v>
      </c>
      <c r="E640" s="33">
        <v>8.0596462467090934E-4</v>
      </c>
      <c r="F640" s="148">
        <v>1.9405819260866993E-3</v>
      </c>
      <c r="G640" s="149">
        <v>7.5489042194133271E-2</v>
      </c>
      <c r="H640" s="149">
        <v>0.14739146085599594</v>
      </c>
      <c r="I640" s="29">
        <v>0.22482108497621589</v>
      </c>
    </row>
    <row r="641" spans="1:53">
      <c r="A641" s="132" t="s">
        <v>519</v>
      </c>
      <c r="B641" s="150">
        <v>8.975320445172299E-6</v>
      </c>
      <c r="C641" s="133">
        <v>6.9644957938912622E-4</v>
      </c>
      <c r="D641" s="133">
        <v>7.3737145742529557E-4</v>
      </c>
      <c r="E641" s="133">
        <v>1.442796357259594E-3</v>
      </c>
      <c r="F641" s="151">
        <v>2.5036350464100977E-3</v>
      </c>
      <c r="G641" s="152">
        <v>0.19427223636946317</v>
      </c>
      <c r="H641" s="152">
        <v>0.20568725476820807</v>
      </c>
      <c r="I641" s="134">
        <v>0.40246312618408131</v>
      </c>
      <c r="AY641" s="135"/>
    </row>
    <row r="643" spans="1:53">
      <c r="A643" s="35" t="s">
        <v>547</v>
      </c>
    </row>
    <row r="644" spans="1:53">
      <c r="A644" s="56"/>
      <c r="B644" s="136" t="s">
        <v>521</v>
      </c>
      <c r="C644" s="137"/>
      <c r="D644" s="137"/>
      <c r="E644" s="138"/>
      <c r="F644" s="45" t="s">
        <v>522</v>
      </c>
      <c r="G644" s="46"/>
      <c r="H644" s="47"/>
      <c r="I644" s="47"/>
    </row>
    <row r="645" spans="1:53" ht="29.1">
      <c r="A645" s="132" t="s">
        <v>523</v>
      </c>
      <c r="B645" s="140" t="s">
        <v>524</v>
      </c>
      <c r="C645" s="141" t="s">
        <v>153</v>
      </c>
      <c r="D645" s="141" t="s">
        <v>216</v>
      </c>
      <c r="E645" s="16" t="s">
        <v>525</v>
      </c>
      <c r="F645" s="51" t="s">
        <v>524</v>
      </c>
      <c r="G645" s="51" t="s">
        <v>153</v>
      </c>
      <c r="H645" s="141" t="s">
        <v>216</v>
      </c>
      <c r="I645" s="16" t="s">
        <v>525</v>
      </c>
    </row>
    <row r="646" spans="1:53">
      <c r="A646" s="64" t="s">
        <v>335</v>
      </c>
      <c r="B646" s="143">
        <v>252.65340896229046</v>
      </c>
      <c r="C646" s="130">
        <v>803.49580971174964</v>
      </c>
      <c r="D646" s="130">
        <v>3740.7815417444658</v>
      </c>
      <c r="E646" s="131">
        <v>4796.930760418506</v>
      </c>
      <c r="F646" s="144">
        <v>67540.273641445732</v>
      </c>
      <c r="G646" s="145">
        <v>214793.56673072377</v>
      </c>
      <c r="H646" s="145">
        <v>1000000</v>
      </c>
      <c r="I646" s="127">
        <v>1282333.8403721696</v>
      </c>
    </row>
    <row r="647" spans="1:53">
      <c r="A647" s="64" t="s">
        <v>353</v>
      </c>
      <c r="B647" s="143">
        <v>241.20069578624603</v>
      </c>
      <c r="C647" s="130">
        <v>761.61796719832012</v>
      </c>
      <c r="D647" s="130">
        <v>3491.3703654307819</v>
      </c>
      <c r="E647" s="131">
        <v>4494.1890284153478</v>
      </c>
      <c r="F647" s="146">
        <v>64478.690641144785</v>
      </c>
      <c r="G647" s="147">
        <v>203598.62202569289</v>
      </c>
      <c r="H647" s="147">
        <v>933326.45236551983</v>
      </c>
      <c r="I647" s="131">
        <v>1201403.7650323575</v>
      </c>
    </row>
    <row r="648" spans="1:53">
      <c r="A648" s="64" t="s">
        <v>370</v>
      </c>
      <c r="B648" s="143">
        <v>31.321080963744826</v>
      </c>
      <c r="C648" s="130">
        <v>45.869813274532326</v>
      </c>
      <c r="D648" s="130">
        <v>0</v>
      </c>
      <c r="E648" s="131">
        <v>77.190894238277153</v>
      </c>
      <c r="F648" s="146">
        <v>8372.870913263394</v>
      </c>
      <c r="G648" s="147">
        <v>12262.09356591872</v>
      </c>
      <c r="H648" s="147">
        <v>0</v>
      </c>
      <c r="I648" s="131">
        <v>20634.964479182112</v>
      </c>
    </row>
    <row r="649" spans="1:53">
      <c r="A649" s="64" t="s">
        <v>387</v>
      </c>
      <c r="B649" s="143">
        <v>161.86527128695801</v>
      </c>
      <c r="C649" s="130">
        <v>466.95577233175391</v>
      </c>
      <c r="D649" s="130">
        <v>0</v>
      </c>
      <c r="E649" s="131">
        <v>628.82104361871188</v>
      </c>
      <c r="F649" s="146">
        <v>43270.442147090529</v>
      </c>
      <c r="G649" s="147">
        <v>124828.39939217489</v>
      </c>
      <c r="H649" s="147">
        <v>0</v>
      </c>
      <c r="I649" s="131">
        <v>168098.84153926541</v>
      </c>
      <c r="AZ649" s="135"/>
    </row>
    <row r="650" spans="1:53">
      <c r="A650" s="64" t="s">
        <v>404</v>
      </c>
      <c r="B650" s="143">
        <v>48.01434353554319</v>
      </c>
      <c r="C650" s="130">
        <v>248.79238159203382</v>
      </c>
      <c r="D650" s="130">
        <v>3491.3703654307819</v>
      </c>
      <c r="E650" s="131">
        <v>3788.1770905583589</v>
      </c>
      <c r="F650" s="146">
        <v>12835.377580790862</v>
      </c>
      <c r="G650" s="147">
        <v>66508.12906759925</v>
      </c>
      <c r="H650" s="147">
        <v>933326.45236551983</v>
      </c>
      <c r="I650" s="131">
        <v>1012669.9590139099</v>
      </c>
      <c r="AX650" s="135"/>
    </row>
    <row r="651" spans="1:53">
      <c r="A651" s="64" t="s">
        <v>526</v>
      </c>
      <c r="B651" s="218">
        <v>5.4890311403906843E-2</v>
      </c>
      <c r="C651" s="219">
        <v>0.1538695644368806</v>
      </c>
      <c r="D651" s="130">
        <v>0</v>
      </c>
      <c r="E651" s="131">
        <v>0.20875987584078745</v>
      </c>
      <c r="F651" s="146">
        <v>14.673487556375571</v>
      </c>
      <c r="G651" s="147">
        <v>41.132999272960888</v>
      </c>
      <c r="H651" s="147">
        <v>0</v>
      </c>
      <c r="I651" s="131">
        <v>55.806486829336457</v>
      </c>
      <c r="BA651" s="135"/>
    </row>
    <row r="652" spans="1:53">
      <c r="A652" s="64" t="s">
        <v>436</v>
      </c>
      <c r="B652" s="143">
        <v>0.29495882857770228</v>
      </c>
      <c r="C652" s="130">
        <v>55.091394104168778</v>
      </c>
      <c r="D652" s="130">
        <v>286.93728512089905</v>
      </c>
      <c r="E652" s="131">
        <v>342.32363805364554</v>
      </c>
      <c r="F652" s="146">
        <v>78.849519889405784</v>
      </c>
      <c r="G652" s="147">
        <v>14727.241751326012</v>
      </c>
      <c r="H652" s="147">
        <v>76705.170274949953</v>
      </c>
      <c r="I652" s="131">
        <v>91511.261546165377</v>
      </c>
      <c r="AV652" s="142"/>
    </row>
    <row r="653" spans="1:53">
      <c r="A653" s="64" t="s">
        <v>447</v>
      </c>
      <c r="B653" s="83">
        <v>0.45150352003764965</v>
      </c>
      <c r="C653" s="33">
        <v>0.21789526848868748</v>
      </c>
      <c r="D653" s="33">
        <v>8.6409950208849416E-3</v>
      </c>
      <c r="E653" s="29">
        <v>0.67803978354722205</v>
      </c>
      <c r="F653" s="148">
        <v>120.69764432891657</v>
      </c>
      <c r="G653" s="149">
        <v>58.248594861028643</v>
      </c>
      <c r="H653" s="149">
        <v>2.3099437709627182</v>
      </c>
      <c r="I653" s="29">
        <v>181.25618296090792</v>
      </c>
    </row>
    <row r="654" spans="1:53">
      <c r="A654" s="64" t="s">
        <v>456</v>
      </c>
      <c r="B654" s="83">
        <v>3.2620962322311064E-4</v>
      </c>
      <c r="C654" s="33">
        <v>1.0291065299838567E-2</v>
      </c>
      <c r="D654" s="33">
        <v>7.6166044833770605E-3</v>
      </c>
      <c r="E654" s="29">
        <v>1.8233879406438738E-2</v>
      </c>
      <c r="F654" s="148">
        <v>8.7203601595774269E-2</v>
      </c>
      <c r="G654" s="149">
        <v>2.7510468561175214</v>
      </c>
      <c r="H654" s="149">
        <v>2.0360997824602061</v>
      </c>
      <c r="I654" s="29">
        <v>4.8743502401735013</v>
      </c>
    </row>
    <row r="655" spans="1:53">
      <c r="A655" s="64" t="s">
        <v>465</v>
      </c>
      <c r="B655" s="143">
        <v>13.926509979861315</v>
      </c>
      <c r="C655" s="130">
        <v>64.355384463286626</v>
      </c>
      <c r="D655" s="130">
        <v>289.21491515962055</v>
      </c>
      <c r="E655" s="131">
        <v>367.49680960276845</v>
      </c>
      <c r="F655" s="146">
        <v>3722.8878041797825</v>
      </c>
      <c r="G655" s="147">
        <v>17203.727014028012</v>
      </c>
      <c r="H655" s="147">
        <v>77314.035030430809</v>
      </c>
      <c r="I655" s="131">
        <v>98240.649848638583</v>
      </c>
    </row>
    <row r="656" spans="1:53">
      <c r="A656" s="64" t="s">
        <v>474</v>
      </c>
      <c r="B656" s="83">
        <v>1.2106174821976314E-2</v>
      </c>
      <c r="C656" s="33">
        <v>9.9319286960240089E-2</v>
      </c>
      <c r="D656" s="33">
        <v>0.23889051384286944</v>
      </c>
      <c r="E656" s="29">
        <v>0.35031597562508587</v>
      </c>
      <c r="F656" s="148">
        <v>3.2362688617017592</v>
      </c>
      <c r="G656" s="149">
        <v>26.550410883904171</v>
      </c>
      <c r="H656" s="149">
        <v>63.86112398626355</v>
      </c>
      <c r="I656" s="29">
        <v>93.647803731869487</v>
      </c>
    </row>
    <row r="657" spans="1:51">
      <c r="A657" s="64" t="s">
        <v>483</v>
      </c>
      <c r="B657" s="83">
        <v>2.6916422215932437E-2</v>
      </c>
      <c r="C657" s="33">
        <v>4.2224168596593253E-2</v>
      </c>
      <c r="D657" s="33">
        <v>2.7034852254628263</v>
      </c>
      <c r="E657" s="29">
        <v>2.7726258162753519</v>
      </c>
      <c r="F657" s="148">
        <v>7.1954007245716651</v>
      </c>
      <c r="G657" s="149">
        <v>11.2875259154809</v>
      </c>
      <c r="H657" s="149">
        <v>722.70598945537211</v>
      </c>
      <c r="I657" s="29">
        <v>741.18891609542459</v>
      </c>
    </row>
    <row r="658" spans="1:51">
      <c r="A658" s="64" t="s">
        <v>488</v>
      </c>
      <c r="B658" s="83">
        <v>6.6529699271675263E-2</v>
      </c>
      <c r="C658" s="33">
        <v>8.9955454064513871E-2</v>
      </c>
      <c r="D658" s="33">
        <v>0.12003872770223388</v>
      </c>
      <c r="E658" s="29">
        <v>0.27652388103842301</v>
      </c>
      <c r="F658" s="148">
        <v>17.784973147790389</v>
      </c>
      <c r="G658" s="149">
        <v>24.047235333225125</v>
      </c>
      <c r="H658" s="149">
        <v>32.089210867485015</v>
      </c>
      <c r="I658" s="29">
        <v>73.921419348500535</v>
      </c>
    </row>
    <row r="659" spans="1:51">
      <c r="A659" s="64" t="s">
        <v>493</v>
      </c>
      <c r="B659" s="83">
        <v>3.763188522772183E-3</v>
      </c>
      <c r="C659" s="33">
        <v>8.8794094049290759E-3</v>
      </c>
      <c r="D659" s="33">
        <v>2.3406192480517039E-2</v>
      </c>
      <c r="E659" s="29">
        <v>3.6048790408218297E-2</v>
      </c>
      <c r="F659" s="148">
        <v>1.0059899196939655</v>
      </c>
      <c r="G659" s="149">
        <v>2.3736776141138347</v>
      </c>
      <c r="H659" s="149">
        <v>6.2570327134371659</v>
      </c>
      <c r="I659" s="29">
        <v>9.6367002472449652</v>
      </c>
    </row>
    <row r="660" spans="1:51">
      <c r="A660" s="64" t="s">
        <v>498</v>
      </c>
      <c r="B660" s="83">
        <v>3.1895751607196464E-3</v>
      </c>
      <c r="C660" s="33">
        <v>5.2649137713497857E-3</v>
      </c>
      <c r="D660" s="33">
        <v>9.38242342820007E-3</v>
      </c>
      <c r="E660" s="29">
        <v>1.7836912360269502E-2</v>
      </c>
      <c r="F660" s="148">
        <v>0.85264940631422947</v>
      </c>
      <c r="G660" s="149">
        <v>1.4074368451076564</v>
      </c>
      <c r="H660" s="149">
        <v>2.5081452427785176</v>
      </c>
      <c r="I660" s="29">
        <v>4.7682314942004034</v>
      </c>
    </row>
    <row r="661" spans="1:51">
      <c r="A661" s="64" t="s">
        <v>501</v>
      </c>
      <c r="B661" s="83">
        <v>2.9326670741039267E-2</v>
      </c>
      <c r="C661" s="33">
        <v>0.10298809517256619</v>
      </c>
      <c r="D661" s="33">
        <v>4.3349378976268943E-3</v>
      </c>
      <c r="E661" s="29">
        <v>0.13664970381123234</v>
      </c>
      <c r="F661" s="148">
        <v>7.8397175600270828</v>
      </c>
      <c r="G661" s="149">
        <v>27.531170698767671</v>
      </c>
      <c r="H661" s="149">
        <v>1.1588321449012904</v>
      </c>
      <c r="I661" s="29">
        <v>36.529720403696047</v>
      </c>
    </row>
    <row r="662" spans="1:51">
      <c r="A662" s="64" t="s">
        <v>527</v>
      </c>
      <c r="B662" s="83">
        <v>5.8264155081163378E-4</v>
      </c>
      <c r="C662" s="33">
        <v>6.1136395109908585E-4</v>
      </c>
      <c r="D662" s="33">
        <v>1.7385376043784653E-3</v>
      </c>
      <c r="E662" s="29">
        <v>2.932543106289185E-3</v>
      </c>
      <c r="F662" s="148">
        <v>0.15575396325868479</v>
      </c>
      <c r="G662" s="149">
        <v>0.16343214493460745</v>
      </c>
      <c r="H662" s="149">
        <v>0.46475250826000403</v>
      </c>
      <c r="I662" s="29">
        <v>0.78393861645329632</v>
      </c>
    </row>
    <row r="663" spans="1:51">
      <c r="A663" s="64" t="s">
        <v>528</v>
      </c>
      <c r="B663" s="83">
        <v>1.1505800878018368E-3</v>
      </c>
      <c r="C663" s="33">
        <v>1.2961603923931676E-3</v>
      </c>
      <c r="D663" s="33">
        <v>3.2861410505826863E-3</v>
      </c>
      <c r="E663" s="29">
        <v>5.7328815307776913E-3</v>
      </c>
      <c r="F663" s="148">
        <v>0.30757746074240905</v>
      </c>
      <c r="G663" s="149">
        <v>0.34649454343402253</v>
      </c>
      <c r="H663" s="149">
        <v>0.87846376857661579</v>
      </c>
      <c r="I663" s="29">
        <v>1.5325357727530475</v>
      </c>
    </row>
    <row r="664" spans="1:51">
      <c r="A664" s="64" t="s">
        <v>510</v>
      </c>
      <c r="B664" s="83">
        <v>2.0592718413111953E-3</v>
      </c>
      <c r="C664" s="33">
        <v>5.7862140041331375E-2</v>
      </c>
      <c r="D664" s="33">
        <v>0.16483445455157991</v>
      </c>
      <c r="E664" s="29">
        <v>0.22475586643422249</v>
      </c>
      <c r="F664" s="148">
        <v>0.55049240869352678</v>
      </c>
      <c r="G664" s="149">
        <v>15.467928130961667</v>
      </c>
      <c r="H664" s="149">
        <v>44.064175550521853</v>
      </c>
      <c r="I664" s="29">
        <v>60.082596090177042</v>
      </c>
    </row>
    <row r="665" spans="1:51">
      <c r="A665" s="64" t="s">
        <v>513</v>
      </c>
      <c r="B665" s="83">
        <v>1.0757630096802178E-3</v>
      </c>
      <c r="C665" s="33">
        <v>1.303737442130669E-2</v>
      </c>
      <c r="D665" s="33">
        <v>1.86540480556935</v>
      </c>
      <c r="E665" s="29">
        <v>1.8795179430003368</v>
      </c>
      <c r="F665" s="148">
        <v>0.28757707384819625</v>
      </c>
      <c r="G665" s="149">
        <v>3.4852006929083799</v>
      </c>
      <c r="H665" s="149">
        <v>498.66713272420668</v>
      </c>
      <c r="I665" s="29">
        <v>502.43991049096326</v>
      </c>
    </row>
    <row r="666" spans="1:51">
      <c r="A666" s="64" t="s">
        <v>514</v>
      </c>
      <c r="B666" s="83">
        <v>3.3087495049421095E-3</v>
      </c>
      <c r="C666" s="33">
        <v>2.6589066989782462E-2</v>
      </c>
      <c r="D666" s="33">
        <v>8.2826722114541368E-2</v>
      </c>
      <c r="E666" s="29">
        <v>0.11272453860926594</v>
      </c>
      <c r="F666" s="148">
        <v>0.88450754689062028</v>
      </c>
      <c r="G666" s="149">
        <v>7.107890876028808</v>
      </c>
      <c r="H666" s="149">
        <v>22.141555498564664</v>
      </c>
      <c r="I666" s="29">
        <v>30.133953921484089</v>
      </c>
    </row>
    <row r="667" spans="1:51">
      <c r="A667" s="64" t="s">
        <v>515</v>
      </c>
      <c r="B667" s="83">
        <v>2.6019934129794126E-4</v>
      </c>
      <c r="C667" s="33">
        <v>2.3618197707277696E-3</v>
      </c>
      <c r="D667" s="33">
        <v>1.6150272811556756E-2</v>
      </c>
      <c r="E667" s="29">
        <v>1.8772291923582467E-2</v>
      </c>
      <c r="F667" s="148">
        <v>6.9557481075625871E-2</v>
      </c>
      <c r="G667" s="149">
        <v>0.63137067598616436</v>
      </c>
      <c r="H667" s="149">
        <v>4.3173525722716439</v>
      </c>
      <c r="I667" s="29">
        <v>5.0182807293334344</v>
      </c>
    </row>
    <row r="668" spans="1:51">
      <c r="A668" s="64" t="s">
        <v>516</v>
      </c>
      <c r="B668" s="83">
        <v>2.0373116731497038E-4</v>
      </c>
      <c r="C668" s="33">
        <v>1.8374761325744401E-3</v>
      </c>
      <c r="D668" s="33">
        <v>6.4738721654580477E-3</v>
      </c>
      <c r="E668" s="29">
        <v>8.5150794653474585E-3</v>
      </c>
      <c r="F668" s="148">
        <v>5.4462193272040944E-2</v>
      </c>
      <c r="G668" s="149">
        <v>0.49120113325771936</v>
      </c>
      <c r="H668" s="149">
        <v>1.730620217517177</v>
      </c>
      <c r="I668" s="29">
        <v>2.2762835440469371</v>
      </c>
    </row>
    <row r="669" spans="1:51">
      <c r="A669" s="64" t="s">
        <v>517</v>
      </c>
      <c r="B669" s="83">
        <v>4.1466219692294611E-3</v>
      </c>
      <c r="C669" s="33">
        <v>5.2838103954855505E-2</v>
      </c>
      <c r="D669" s="33">
        <v>2.9911071493625568E-3</v>
      </c>
      <c r="E669" s="33">
        <v>5.9975833073447525E-2</v>
      </c>
      <c r="F669" s="148">
        <v>1.1084908121354065</v>
      </c>
      <c r="G669" s="149">
        <v>14.124883627985163</v>
      </c>
      <c r="H669" s="149">
        <v>0.7995941799818902</v>
      </c>
      <c r="I669" s="29">
        <v>16.032968620102462</v>
      </c>
    </row>
    <row r="670" spans="1:51">
      <c r="A670" s="64" t="s">
        <v>518</v>
      </c>
      <c r="B670" s="83">
        <v>2.6202244054980968E-5</v>
      </c>
      <c r="C670" s="33">
        <v>1.8469796856051456E-4</v>
      </c>
      <c r="D670" s="33">
        <v>1.1995909470211409E-3</v>
      </c>
      <c r="E670" s="33">
        <v>1.4104911596366364E-3</v>
      </c>
      <c r="F670" s="148">
        <v>7.0044838926257864E-3</v>
      </c>
      <c r="G670" s="149">
        <v>4.9374165932818147E-2</v>
      </c>
      <c r="H670" s="149">
        <v>0.32067923069940274</v>
      </c>
      <c r="I670" s="29">
        <v>0.37705788052484668</v>
      </c>
    </row>
    <row r="671" spans="1:51">
      <c r="A671" s="132" t="s">
        <v>519</v>
      </c>
      <c r="B671" s="150">
        <v>6.1797637757942043E-5</v>
      </c>
      <c r="C671" s="133">
        <v>4.7272362471296423E-4</v>
      </c>
      <c r="D671" s="133">
        <v>2.2674373249020534E-3</v>
      </c>
      <c r="E671" s="133">
        <v>2.8019585873729595E-3</v>
      </c>
      <c r="F671" s="151">
        <v>1.6519980402042805E-2</v>
      </c>
      <c r="G671" s="152">
        <v>0.1263702837061465</v>
      </c>
      <c r="H671" s="152">
        <v>0.60614000031786486</v>
      </c>
      <c r="I671" s="134">
        <v>0.74903026442605414</v>
      </c>
      <c r="AY671" s="135"/>
    </row>
    <row r="673" spans="1:53">
      <c r="A673" s="35" t="s">
        <v>548</v>
      </c>
    </row>
    <row r="674" spans="1:53">
      <c r="A674" s="56"/>
      <c r="B674" s="136" t="s">
        <v>521</v>
      </c>
      <c r="C674" s="137"/>
      <c r="D674" s="137"/>
      <c r="E674" s="138"/>
      <c r="F674" s="45" t="s">
        <v>522</v>
      </c>
      <c r="G674" s="46"/>
      <c r="H674" s="47"/>
      <c r="I674" s="47"/>
    </row>
    <row r="675" spans="1:53" ht="29.1">
      <c r="A675" s="132" t="s">
        <v>523</v>
      </c>
      <c r="B675" s="140" t="s">
        <v>524</v>
      </c>
      <c r="C675" s="141" t="s">
        <v>153</v>
      </c>
      <c r="D675" s="141" t="s">
        <v>216</v>
      </c>
      <c r="E675" s="16" t="s">
        <v>525</v>
      </c>
      <c r="F675" s="51" t="s">
        <v>524</v>
      </c>
      <c r="G675" s="51" t="s">
        <v>153</v>
      </c>
      <c r="H675" s="141" t="s">
        <v>216</v>
      </c>
      <c r="I675" s="16" t="s">
        <v>525</v>
      </c>
    </row>
    <row r="676" spans="1:53">
      <c r="A676" s="64" t="s">
        <v>335</v>
      </c>
      <c r="B676" s="143">
        <v>128.66976653762578</v>
      </c>
      <c r="C676" s="130">
        <v>817.22117804647394</v>
      </c>
      <c r="D676" s="130">
        <v>3740.7815417444658</v>
      </c>
      <c r="E676" s="131">
        <v>4686.6724863285654</v>
      </c>
      <c r="F676" s="144">
        <v>34396.493112939781</v>
      </c>
      <c r="G676" s="145">
        <v>218462.68458258413</v>
      </c>
      <c r="H676" s="145">
        <v>1000000</v>
      </c>
      <c r="I676" s="127">
        <v>1252859.1776955239</v>
      </c>
    </row>
    <row r="677" spans="1:53">
      <c r="A677" s="64" t="s">
        <v>353</v>
      </c>
      <c r="B677" s="143">
        <v>123.92714657892357</v>
      </c>
      <c r="C677" s="130">
        <v>773.80128811069198</v>
      </c>
      <c r="D677" s="130">
        <v>3491.3703654307819</v>
      </c>
      <c r="E677" s="131">
        <v>4389.0988001203978</v>
      </c>
      <c r="F677" s="146">
        <v>33128.677843382357</v>
      </c>
      <c r="G677" s="147">
        <v>206855.51387473955</v>
      </c>
      <c r="H677" s="147">
        <v>933326.45236551983</v>
      </c>
      <c r="I677" s="131">
        <v>1173310.6440836419</v>
      </c>
    </row>
    <row r="678" spans="1:53">
      <c r="A678" s="64" t="s">
        <v>370</v>
      </c>
      <c r="B678" s="143">
        <v>13.385279985938169</v>
      </c>
      <c r="C678" s="130">
        <v>50.42958174831108</v>
      </c>
      <c r="D678" s="130">
        <v>0</v>
      </c>
      <c r="E678" s="131">
        <v>63.814861734249249</v>
      </c>
      <c r="F678" s="146">
        <v>3578.2041363730946</v>
      </c>
      <c r="G678" s="147">
        <v>13481.028278597068</v>
      </c>
      <c r="H678" s="147">
        <v>0</v>
      </c>
      <c r="I678" s="131">
        <v>17059.232414970164</v>
      </c>
    </row>
    <row r="679" spans="1:53">
      <c r="A679" s="64" t="s">
        <v>387</v>
      </c>
      <c r="B679" s="143">
        <v>69.115884689889924</v>
      </c>
      <c r="C679" s="130">
        <v>535.75891912264319</v>
      </c>
      <c r="D679" s="130">
        <v>0</v>
      </c>
      <c r="E679" s="131">
        <v>604.87480381253317</v>
      </c>
      <c r="F679" s="146">
        <v>18476.322105048297</v>
      </c>
      <c r="G679" s="147">
        <v>143221.11920836705</v>
      </c>
      <c r="H679" s="147">
        <v>0</v>
      </c>
      <c r="I679" s="131">
        <v>161697.44131341536</v>
      </c>
      <c r="AZ679" s="135"/>
    </row>
    <row r="680" spans="1:53">
      <c r="A680" s="64" t="s">
        <v>404</v>
      </c>
      <c r="B680" s="143">
        <v>41.425981903095469</v>
      </c>
      <c r="C680" s="130">
        <v>187.61278723973777</v>
      </c>
      <c r="D680" s="130">
        <v>3491.3703654307819</v>
      </c>
      <c r="E680" s="131">
        <v>3720.4091345736151</v>
      </c>
      <c r="F680" s="146">
        <v>11074.151601960961</v>
      </c>
      <c r="G680" s="147">
        <v>50153.366387775466</v>
      </c>
      <c r="H680" s="147">
        <v>933326.45236551983</v>
      </c>
      <c r="I680" s="131">
        <v>994553.97035525623</v>
      </c>
      <c r="AX680" s="135"/>
    </row>
    <row r="681" spans="1:53">
      <c r="A681" s="64" t="s">
        <v>526</v>
      </c>
      <c r="B681" s="218">
        <v>5.4536103337346195E-2</v>
      </c>
      <c r="C681" s="219">
        <v>0.16406221286606748</v>
      </c>
      <c r="D681" s="130">
        <v>0</v>
      </c>
      <c r="E681" s="131">
        <v>0.21859831620341369</v>
      </c>
      <c r="F681" s="146">
        <v>14.578799304039011</v>
      </c>
      <c r="G681" s="147">
        <v>43.857736955566551</v>
      </c>
      <c r="H681" s="147">
        <v>0</v>
      </c>
      <c r="I681" s="131">
        <v>58.436536259605568</v>
      </c>
      <c r="BA681" s="135"/>
    </row>
    <row r="682" spans="1:53">
      <c r="A682" s="64" t="s">
        <v>436</v>
      </c>
      <c r="B682" s="143">
        <v>-9.5673442862446887</v>
      </c>
      <c r="C682" s="130">
        <v>57.036428756450782</v>
      </c>
      <c r="D682" s="130">
        <v>286.93728512089905</v>
      </c>
      <c r="E682" s="131">
        <v>334.40636959110515</v>
      </c>
      <c r="F682" s="146">
        <v>-2557.5789923789775</v>
      </c>
      <c r="G682" s="147">
        <v>15247.195838614134</v>
      </c>
      <c r="H682" s="147">
        <v>76705.170274949953</v>
      </c>
      <c r="I682" s="131">
        <v>89394.787121185116</v>
      </c>
      <c r="AV682" s="142"/>
    </row>
    <row r="683" spans="1:53">
      <c r="A683" s="64" t="s">
        <v>447</v>
      </c>
      <c r="B683" s="83">
        <v>0.43211468512960327</v>
      </c>
      <c r="C683" s="33">
        <v>0.30198746157845691</v>
      </c>
      <c r="D683" s="33">
        <v>8.6409950208849416E-3</v>
      </c>
      <c r="E683" s="29">
        <v>0.74274314172894507</v>
      </c>
      <c r="F683" s="148">
        <v>115.51454697568147</v>
      </c>
      <c r="G683" s="149">
        <v>80.728440890891733</v>
      </c>
      <c r="H683" s="149">
        <v>2.3099437709627182</v>
      </c>
      <c r="I683" s="29">
        <v>198.55293163753589</v>
      </c>
    </row>
    <row r="684" spans="1:53">
      <c r="A684" s="64" t="s">
        <v>456</v>
      </c>
      <c r="B684" s="83">
        <v>1.573375980135643E-4</v>
      </c>
      <c r="C684" s="33">
        <v>1.0409779990665743E-2</v>
      </c>
      <c r="D684" s="33">
        <v>7.6166044833770605E-3</v>
      </c>
      <c r="E684" s="29">
        <v>1.8183722072056367E-2</v>
      </c>
      <c r="F684" s="148">
        <v>4.20600872458839E-2</v>
      </c>
      <c r="G684" s="149">
        <v>2.7827821203938239</v>
      </c>
      <c r="H684" s="149">
        <v>2.0360997824602061</v>
      </c>
      <c r="I684" s="29">
        <v>4.8609419900999145</v>
      </c>
    </row>
    <row r="685" spans="1:53">
      <c r="A685" s="64" t="s">
        <v>465</v>
      </c>
      <c r="B685" s="143">
        <v>3.4377907311170048</v>
      </c>
      <c r="C685" s="130">
        <v>68.854644301330907</v>
      </c>
      <c r="D685" s="130">
        <v>289.21491515962055</v>
      </c>
      <c r="E685" s="131">
        <v>361.50735019206843</v>
      </c>
      <c r="F685" s="146">
        <v>919.00334001162628</v>
      </c>
      <c r="G685" s="147">
        <v>18406.486327245249</v>
      </c>
      <c r="H685" s="147">
        <v>77314.035030430809</v>
      </c>
      <c r="I685" s="131">
        <v>96639.524697687666</v>
      </c>
    </row>
    <row r="686" spans="1:53">
      <c r="A686" s="64" t="s">
        <v>474</v>
      </c>
      <c r="B686" s="83">
        <v>1.1808477461498174E-2</v>
      </c>
      <c r="C686" s="33">
        <v>0.10194978949023824</v>
      </c>
      <c r="D686" s="33">
        <v>0.23889051384286944</v>
      </c>
      <c r="E686" s="29">
        <v>0.35264878079460582</v>
      </c>
      <c r="F686" s="148">
        <v>3.1566872670119737</v>
      </c>
      <c r="G686" s="149">
        <v>27.253606860638875</v>
      </c>
      <c r="H686" s="149">
        <v>63.86112398626355</v>
      </c>
      <c r="I686" s="29">
        <v>94.271418113914393</v>
      </c>
    </row>
    <row r="687" spans="1:53">
      <c r="A687" s="64" t="s">
        <v>483</v>
      </c>
      <c r="B687" s="83">
        <v>2.3706131350012975E-2</v>
      </c>
      <c r="C687" s="33">
        <v>4.6649644543825544E-2</v>
      </c>
      <c r="D687" s="33">
        <v>2.7034852254628263</v>
      </c>
      <c r="E687" s="29">
        <v>2.773841001356665</v>
      </c>
      <c r="F687" s="148">
        <v>6.3372135168732475</v>
      </c>
      <c r="G687" s="149">
        <v>12.470561037379124</v>
      </c>
      <c r="H687" s="149">
        <v>722.70598945537211</v>
      </c>
      <c r="I687" s="29">
        <v>741.51376400962454</v>
      </c>
    </row>
    <row r="688" spans="1:53">
      <c r="A688" s="64" t="s">
        <v>488</v>
      </c>
      <c r="B688" s="83">
        <v>8.5811558217072273E-2</v>
      </c>
      <c r="C688" s="33">
        <v>0.10281378549455253</v>
      </c>
      <c r="D688" s="33">
        <v>0.12003872770223388</v>
      </c>
      <c r="E688" s="29">
        <v>0.30866407141385871</v>
      </c>
      <c r="F688" s="148">
        <v>22.939473278371434</v>
      </c>
      <c r="G688" s="149">
        <v>27.484573570315106</v>
      </c>
      <c r="H688" s="149">
        <v>32.089210867485015</v>
      </c>
      <c r="I688" s="29">
        <v>82.513257716171566</v>
      </c>
    </row>
    <row r="689" spans="1:51">
      <c r="A689" s="64" t="s">
        <v>493</v>
      </c>
      <c r="B689" s="83">
        <v>5.8943404324822476E-3</v>
      </c>
      <c r="C689" s="33">
        <v>9.9183411262833629E-3</v>
      </c>
      <c r="D689" s="33">
        <v>2.3406192480517039E-2</v>
      </c>
      <c r="E689" s="29">
        <v>3.9218874039282647E-2</v>
      </c>
      <c r="F689" s="148">
        <v>1.5756975826322905</v>
      </c>
      <c r="G689" s="149">
        <v>2.651408807384692</v>
      </c>
      <c r="H689" s="149">
        <v>6.2570327134371659</v>
      </c>
      <c r="I689" s="29">
        <v>10.484139103454149</v>
      </c>
    </row>
    <row r="690" spans="1:51">
      <c r="A690" s="64" t="s">
        <v>498</v>
      </c>
      <c r="B690" s="83">
        <v>5.2794115287493597E-3</v>
      </c>
      <c r="C690" s="33">
        <v>6.1247900258583577E-3</v>
      </c>
      <c r="D690" s="33">
        <v>9.38242342820007E-3</v>
      </c>
      <c r="E690" s="29">
        <v>2.0786624982807787E-2</v>
      </c>
      <c r="F690" s="148">
        <v>1.4113124409524791</v>
      </c>
      <c r="G690" s="149">
        <v>1.6373022475410688</v>
      </c>
      <c r="H690" s="149">
        <v>2.5081452427785176</v>
      </c>
      <c r="I690" s="29">
        <v>5.5567599312720652</v>
      </c>
    </row>
    <row r="691" spans="1:51">
      <c r="A691" s="64" t="s">
        <v>501</v>
      </c>
      <c r="B691" s="83">
        <v>4.4734261496487689E-2</v>
      </c>
      <c r="C691" s="33">
        <v>0.11010403388472648</v>
      </c>
      <c r="D691" s="33">
        <v>4.3349378976268943E-3</v>
      </c>
      <c r="E691" s="29">
        <v>0.15917323327884106</v>
      </c>
      <c r="F691" s="148">
        <v>11.95853353030245</v>
      </c>
      <c r="G691" s="149">
        <v>29.433430596265417</v>
      </c>
      <c r="H691" s="149">
        <v>1.1588321449012904</v>
      </c>
      <c r="I691" s="29">
        <v>42.55079627146916</v>
      </c>
    </row>
    <row r="692" spans="1:51">
      <c r="A692" s="64" t="s">
        <v>527</v>
      </c>
      <c r="B692" s="83">
        <v>9.2926328475745584E-4</v>
      </c>
      <c r="C692" s="33">
        <v>7.9855673001673615E-4</v>
      </c>
      <c r="D692" s="33">
        <v>1.7385376043784653E-3</v>
      </c>
      <c r="E692" s="29">
        <v>3.4663576191526573E-3</v>
      </c>
      <c r="F692" s="148">
        <v>0.24841420820423152</v>
      </c>
      <c r="G692" s="149">
        <v>0.21347323309458469</v>
      </c>
      <c r="H692" s="149">
        <v>0.46475250826000403</v>
      </c>
      <c r="I692" s="29">
        <v>0.92663994955882023</v>
      </c>
    </row>
    <row r="693" spans="1:51">
      <c r="A693" s="64" t="s">
        <v>528</v>
      </c>
      <c r="B693" s="83">
        <v>1.9936441067140275E-3</v>
      </c>
      <c r="C693" s="33">
        <v>1.6946321875852557E-3</v>
      </c>
      <c r="D693" s="33">
        <v>3.2861410505826863E-3</v>
      </c>
      <c r="E693" s="29">
        <v>6.9744173448819695E-3</v>
      </c>
      <c r="F693" s="148">
        <v>0.53294855218525194</v>
      </c>
      <c r="G693" s="149">
        <v>0.45301554465941513</v>
      </c>
      <c r="H693" s="149">
        <v>0.87846376857661579</v>
      </c>
      <c r="I693" s="29">
        <v>1.8644278654212827</v>
      </c>
    </row>
    <row r="694" spans="1:51">
      <c r="A694" s="64" t="s">
        <v>510</v>
      </c>
      <c r="B694" s="83">
        <v>2.3849209705109928E-3</v>
      </c>
      <c r="C694" s="33">
        <v>6.063698607036181E-2</v>
      </c>
      <c r="D694" s="33">
        <v>0.19593799945392151</v>
      </c>
      <c r="E694" s="29">
        <v>0.25895990649479433</v>
      </c>
      <c r="F694" s="148">
        <v>0.6375461768876286</v>
      </c>
      <c r="G694" s="149">
        <v>16.209710562805153</v>
      </c>
      <c r="H694" s="149">
        <v>52.378893893533366</v>
      </c>
      <c r="I694" s="29">
        <v>69.226150633226155</v>
      </c>
    </row>
    <row r="695" spans="1:51">
      <c r="A695" s="64" t="s">
        <v>513</v>
      </c>
      <c r="B695" s="83">
        <v>9.7738321356209083E-4</v>
      </c>
      <c r="C695" s="33">
        <v>1.6674503685648424E-2</v>
      </c>
      <c r="D695" s="33">
        <v>2.2173985819246105</v>
      </c>
      <c r="E695" s="29">
        <v>2.2350504688238209</v>
      </c>
      <c r="F695" s="148">
        <v>0.26127781124216642</v>
      </c>
      <c r="G695" s="149">
        <v>4.4574919704807145</v>
      </c>
      <c r="H695" s="149">
        <v>592.76345255129638</v>
      </c>
      <c r="I695" s="29">
        <v>597.48222233301908</v>
      </c>
    </row>
    <row r="696" spans="1:51">
      <c r="A696" s="64" t="s">
        <v>514</v>
      </c>
      <c r="B696" s="83">
        <v>5.1077695644268159E-3</v>
      </c>
      <c r="C696" s="33">
        <v>3.3357556209743629E-2</v>
      </c>
      <c r="D696" s="33">
        <v>9.8455764461372233E-2</v>
      </c>
      <c r="E696" s="29">
        <v>0.13692109023554266</v>
      </c>
      <c r="F696" s="148">
        <v>1.3654284559062684</v>
      </c>
      <c r="G696" s="149">
        <v>8.9172692490852477</v>
      </c>
      <c r="H696" s="149">
        <v>26.319570753511215</v>
      </c>
      <c r="I696" s="29">
        <v>36.602268458502728</v>
      </c>
    </row>
    <row r="697" spans="1:51">
      <c r="A697" s="64" t="s">
        <v>515</v>
      </c>
      <c r="B697" s="83">
        <v>4.2346766848818556E-4</v>
      </c>
      <c r="C697" s="33">
        <v>3.0585528722569541E-3</v>
      </c>
      <c r="D697" s="33">
        <v>1.9197759072520075E-2</v>
      </c>
      <c r="E697" s="29">
        <v>2.2679779613265214E-2</v>
      </c>
      <c r="F697" s="148">
        <v>0.1132029934821339</v>
      </c>
      <c r="G697" s="149">
        <v>0.81762402806089474</v>
      </c>
      <c r="H697" s="149">
        <v>5.1320182315611635</v>
      </c>
      <c r="I697" s="29">
        <v>6.0628452531041912</v>
      </c>
    </row>
    <row r="698" spans="1:51">
      <c r="A698" s="64" t="s">
        <v>516</v>
      </c>
      <c r="B698" s="83">
        <v>3.7336771072975266E-4</v>
      </c>
      <c r="C698" s="33">
        <v>2.3714792751654899E-3</v>
      </c>
      <c r="D698" s="33">
        <v>7.6954636958096977E-3</v>
      </c>
      <c r="E698" s="29">
        <v>1.044031068170494E-2</v>
      </c>
      <c r="F698" s="148">
        <v>9.9810081546659213E-2</v>
      </c>
      <c r="G698" s="149">
        <v>0.63395289158200363</v>
      </c>
      <c r="H698" s="149">
        <v>2.0571807281269403</v>
      </c>
      <c r="I698" s="29">
        <v>2.7909437012556033</v>
      </c>
    </row>
    <row r="699" spans="1:51">
      <c r="A699" s="64" t="s">
        <v>517</v>
      </c>
      <c r="B699" s="83">
        <v>4.3098967338514385E-3</v>
      </c>
      <c r="C699" s="33">
        <v>6.4619780306103838E-2</v>
      </c>
      <c r="D699" s="33">
        <v>3.5555160636335788E-3</v>
      </c>
      <c r="E699" s="33">
        <v>7.2485193103588863E-2</v>
      </c>
      <c r="F699" s="148">
        <v>1.1521380454207368</v>
      </c>
      <c r="G699" s="149">
        <v>17.274406319907477</v>
      </c>
      <c r="H699" s="149">
        <v>0.9504741252480382</v>
      </c>
      <c r="I699" s="29">
        <v>19.377018490576255</v>
      </c>
    </row>
    <row r="700" spans="1:51">
      <c r="A700" s="64" t="s">
        <v>518</v>
      </c>
      <c r="B700" s="83">
        <v>5.5567319088628247E-5</v>
      </c>
      <c r="C700" s="33">
        <v>2.4986988051910815E-4</v>
      </c>
      <c r="D700" s="33">
        <v>1.4259485431112173E-3</v>
      </c>
      <c r="E700" s="33">
        <v>1.7313857427189536E-3</v>
      </c>
      <c r="F700" s="148">
        <v>1.4854467834738923E-2</v>
      </c>
      <c r="G700" s="149">
        <v>6.6796170193511098E-2</v>
      </c>
      <c r="H700" s="149">
        <v>0.3811900072748553</v>
      </c>
      <c r="I700" s="29">
        <v>0.46284064530310531</v>
      </c>
    </row>
    <row r="701" spans="1:51">
      <c r="A701" s="132" t="s">
        <v>519</v>
      </c>
      <c r="B701" s="150">
        <v>1.3667013883784736E-4</v>
      </c>
      <c r="C701" s="133">
        <v>6.3971570886922364E-4</v>
      </c>
      <c r="D701" s="133">
        <v>2.6952928896879194E-3</v>
      </c>
      <c r="E701" s="133">
        <v>3.4716787373949903E-3</v>
      </c>
      <c r="F701" s="151">
        <v>3.6535183173009612E-2</v>
      </c>
      <c r="G701" s="152">
        <v>0.17101124503808912</v>
      </c>
      <c r="H701" s="152">
        <v>0.72051598298654029</v>
      </c>
      <c r="I701" s="134">
        <v>0.9280624111976391</v>
      </c>
      <c r="AY701" s="135"/>
    </row>
    <row r="703" spans="1:51">
      <c r="A703" s="35" t="s">
        <v>549</v>
      </c>
    </row>
    <row r="704" spans="1:51">
      <c r="A704" s="56"/>
      <c r="B704" s="136" t="s">
        <v>521</v>
      </c>
      <c r="C704" s="137"/>
      <c r="D704" s="137"/>
      <c r="E704" s="138"/>
      <c r="F704" s="45" t="s">
        <v>522</v>
      </c>
      <c r="G704" s="46"/>
      <c r="H704" s="47"/>
      <c r="I704" s="47"/>
    </row>
    <row r="705" spans="1:53" ht="29.1">
      <c r="A705" s="132" t="s">
        <v>523</v>
      </c>
      <c r="B705" s="140" t="s">
        <v>524</v>
      </c>
      <c r="C705" s="141" t="s">
        <v>153</v>
      </c>
      <c r="D705" s="141" t="s">
        <v>216</v>
      </c>
      <c r="E705" s="16" t="s">
        <v>525</v>
      </c>
      <c r="F705" s="51" t="s">
        <v>524</v>
      </c>
      <c r="G705" s="51" t="s">
        <v>153</v>
      </c>
      <c r="H705" s="141" t="s">
        <v>216</v>
      </c>
      <c r="I705" s="16" t="s">
        <v>525</v>
      </c>
    </row>
    <row r="706" spans="1:53">
      <c r="A706" s="64" t="s">
        <v>335</v>
      </c>
      <c r="B706" s="143">
        <v>252.65340896229054</v>
      </c>
      <c r="C706" s="130">
        <v>803.49580971174987</v>
      </c>
      <c r="D706" s="130">
        <v>3740.7815417444658</v>
      </c>
      <c r="E706" s="131">
        <v>4796.930760418506</v>
      </c>
      <c r="F706" s="144">
        <v>67540.273641445761</v>
      </c>
      <c r="G706" s="145">
        <v>214793.56673072383</v>
      </c>
      <c r="H706" s="145">
        <v>1000000</v>
      </c>
      <c r="I706" s="127">
        <v>1282333.8403721696</v>
      </c>
    </row>
    <row r="707" spans="1:53">
      <c r="A707" s="64" t="s">
        <v>353</v>
      </c>
      <c r="B707" s="143">
        <v>241.20069578624609</v>
      </c>
      <c r="C707" s="130">
        <v>761.61796719832023</v>
      </c>
      <c r="D707" s="130">
        <v>3491.3703654307824</v>
      </c>
      <c r="E707" s="131">
        <v>4494.1890284153487</v>
      </c>
      <c r="F707" s="146">
        <v>64478.6906411448</v>
      </c>
      <c r="G707" s="147">
        <v>203598.62202569292</v>
      </c>
      <c r="H707" s="147">
        <v>933326.45236551994</v>
      </c>
      <c r="I707" s="131">
        <v>1201403.7650323578</v>
      </c>
    </row>
    <row r="708" spans="1:53">
      <c r="A708" s="64" t="s">
        <v>370</v>
      </c>
      <c r="B708" s="143">
        <v>31.321080963744826</v>
      </c>
      <c r="C708" s="130">
        <v>45.869813274532326</v>
      </c>
      <c r="D708" s="130">
        <v>0</v>
      </c>
      <c r="E708" s="131">
        <v>77.190894238277153</v>
      </c>
      <c r="F708" s="146">
        <v>8372.870913263394</v>
      </c>
      <c r="G708" s="147">
        <v>12262.09356591872</v>
      </c>
      <c r="H708" s="147">
        <v>0</v>
      </c>
      <c r="I708" s="131">
        <v>20634.964479182112</v>
      </c>
    </row>
    <row r="709" spans="1:53">
      <c r="A709" s="64" t="s">
        <v>387</v>
      </c>
      <c r="B709" s="143">
        <v>161.86527128695806</v>
      </c>
      <c r="C709" s="130">
        <v>466.95577233175396</v>
      </c>
      <c r="D709" s="130">
        <v>0</v>
      </c>
      <c r="E709" s="131">
        <v>628.821043618712</v>
      </c>
      <c r="F709" s="146">
        <v>43270.442147090544</v>
      </c>
      <c r="G709" s="147">
        <v>124828.39939217491</v>
      </c>
      <c r="H709" s="147">
        <v>0</v>
      </c>
      <c r="I709" s="131">
        <v>168098.84153926544</v>
      </c>
      <c r="AZ709" s="135"/>
    </row>
    <row r="710" spans="1:53">
      <c r="A710" s="64" t="s">
        <v>404</v>
      </c>
      <c r="B710" s="143">
        <v>48.014343535543198</v>
      </c>
      <c r="C710" s="130">
        <v>248.79238159203391</v>
      </c>
      <c r="D710" s="130">
        <v>3491.3703654307824</v>
      </c>
      <c r="E710" s="131">
        <v>3788.1770905583594</v>
      </c>
      <c r="F710" s="146">
        <v>12835.377580790864</v>
      </c>
      <c r="G710" s="147">
        <v>66508.129067599279</v>
      </c>
      <c r="H710" s="147">
        <v>933326.45236551994</v>
      </c>
      <c r="I710" s="131">
        <v>1012669.9590139101</v>
      </c>
      <c r="AX710" s="135"/>
    </row>
    <row r="711" spans="1:53">
      <c r="A711" s="64" t="s">
        <v>526</v>
      </c>
      <c r="B711" s="218">
        <v>5.489031140390685E-2</v>
      </c>
      <c r="C711" s="219">
        <v>0.15386956443688063</v>
      </c>
      <c r="D711" s="130">
        <v>0</v>
      </c>
      <c r="E711" s="131">
        <v>0.20875987584078748</v>
      </c>
      <c r="F711" s="146">
        <v>14.673487556375573</v>
      </c>
      <c r="G711" s="147">
        <v>41.132999272960895</v>
      </c>
      <c r="H711" s="147">
        <v>0</v>
      </c>
      <c r="I711" s="131">
        <v>55.806486829336464</v>
      </c>
      <c r="BA711" s="135"/>
    </row>
    <row r="712" spans="1:53">
      <c r="A712" s="64" t="s">
        <v>436</v>
      </c>
      <c r="B712" s="143">
        <v>0.29495882857769873</v>
      </c>
      <c r="C712" s="130">
        <v>55.091394104168792</v>
      </c>
      <c r="D712" s="130">
        <v>286.93728512089899</v>
      </c>
      <c r="E712" s="131">
        <v>342.32363805364548</v>
      </c>
      <c r="F712" s="146">
        <v>78.849519889404831</v>
      </c>
      <c r="G712" s="147">
        <v>14727.241751326015</v>
      </c>
      <c r="H712" s="147">
        <v>76705.170274949938</v>
      </c>
      <c r="I712" s="131">
        <v>91511.261546165362</v>
      </c>
      <c r="AV712" s="142"/>
    </row>
    <row r="713" spans="1:53">
      <c r="A713" s="64" t="s">
        <v>447</v>
      </c>
      <c r="B713" s="83">
        <v>0.45150352003764965</v>
      </c>
      <c r="C713" s="33">
        <v>0.21789526848868757</v>
      </c>
      <c r="D713" s="33">
        <v>8.6409950208849416E-3</v>
      </c>
      <c r="E713" s="29">
        <v>0.67803978354722216</v>
      </c>
      <c r="F713" s="148">
        <v>120.69764432891657</v>
      </c>
      <c r="G713" s="149">
        <v>58.248594861028664</v>
      </c>
      <c r="H713" s="149">
        <v>2.3099437709627182</v>
      </c>
      <c r="I713" s="29">
        <v>181.25618296090792</v>
      </c>
    </row>
    <row r="714" spans="1:53">
      <c r="A714" s="64" t="s">
        <v>456</v>
      </c>
      <c r="B714" s="83">
        <v>3.2620962322311075E-4</v>
      </c>
      <c r="C714" s="33">
        <v>1.0291065299838567E-2</v>
      </c>
      <c r="D714" s="33">
        <v>7.6166044833770605E-3</v>
      </c>
      <c r="E714" s="29">
        <v>1.8233879406438738E-2</v>
      </c>
      <c r="F714" s="148">
        <v>8.720360159577431E-2</v>
      </c>
      <c r="G714" s="149">
        <v>2.7510468561175214</v>
      </c>
      <c r="H714" s="149">
        <v>2.0360997824602061</v>
      </c>
      <c r="I714" s="29">
        <v>4.8743502401735013</v>
      </c>
    </row>
    <row r="715" spans="1:53">
      <c r="A715" s="64" t="s">
        <v>465</v>
      </c>
      <c r="B715" s="143">
        <v>13.926509979861311</v>
      </c>
      <c r="C715" s="130">
        <v>64.35538446328664</v>
      </c>
      <c r="D715" s="130">
        <v>289.21491515962049</v>
      </c>
      <c r="E715" s="131">
        <v>367.49680960276839</v>
      </c>
      <c r="F715" s="146">
        <v>3722.8878041797811</v>
      </c>
      <c r="G715" s="147">
        <v>17203.727014028016</v>
      </c>
      <c r="H715" s="147">
        <v>77314.035030430794</v>
      </c>
      <c r="I715" s="131">
        <v>98240.649848638568</v>
      </c>
    </row>
    <row r="716" spans="1:53">
      <c r="A716" s="64" t="s">
        <v>474</v>
      </c>
      <c r="B716" s="83">
        <v>1.2106174821976316E-2</v>
      </c>
      <c r="C716" s="33">
        <v>9.9319286960240102E-2</v>
      </c>
      <c r="D716" s="33">
        <v>0.23889051384286944</v>
      </c>
      <c r="E716" s="29">
        <v>0.35031597562508587</v>
      </c>
      <c r="F716" s="148">
        <v>3.2362688617017601</v>
      </c>
      <c r="G716" s="149">
        <v>26.550410883904174</v>
      </c>
      <c r="H716" s="149">
        <v>63.86112398626355</v>
      </c>
      <c r="I716" s="29">
        <v>93.647803731869487</v>
      </c>
    </row>
    <row r="717" spans="1:53">
      <c r="A717" s="64" t="s">
        <v>483</v>
      </c>
      <c r="B717" s="83">
        <v>2.6916422215932444E-2</v>
      </c>
      <c r="C717" s="33">
        <v>4.2224168596593267E-2</v>
      </c>
      <c r="D717" s="33">
        <v>2.7034852254628263</v>
      </c>
      <c r="E717" s="29">
        <v>2.7726258162753519</v>
      </c>
      <c r="F717" s="148">
        <v>7.1954007245716669</v>
      </c>
      <c r="G717" s="149">
        <v>11.287525915480904</v>
      </c>
      <c r="H717" s="149">
        <v>722.70598945537211</v>
      </c>
      <c r="I717" s="29">
        <v>741.18891609542459</v>
      </c>
    </row>
    <row r="718" spans="1:53">
      <c r="A718" s="64" t="s">
        <v>488</v>
      </c>
      <c r="B718" s="83">
        <v>6.6529699271675277E-2</v>
      </c>
      <c r="C718" s="33">
        <v>8.9955454064513898E-2</v>
      </c>
      <c r="D718" s="33">
        <v>0.12003872770223388</v>
      </c>
      <c r="E718" s="29">
        <v>0.27652388103842307</v>
      </c>
      <c r="F718" s="148">
        <v>17.784973147790396</v>
      </c>
      <c r="G718" s="149">
        <v>24.047235333225132</v>
      </c>
      <c r="H718" s="149">
        <v>32.089210867485015</v>
      </c>
      <c r="I718" s="29">
        <v>73.92141934850055</v>
      </c>
    </row>
    <row r="719" spans="1:53">
      <c r="A719" s="64" t="s">
        <v>493</v>
      </c>
      <c r="B719" s="83">
        <v>3.763188522772183E-3</v>
      </c>
      <c r="C719" s="33">
        <v>8.8794094049290777E-3</v>
      </c>
      <c r="D719" s="33">
        <v>2.3406192480517039E-2</v>
      </c>
      <c r="E719" s="29">
        <v>3.6048790408218304E-2</v>
      </c>
      <c r="F719" s="148">
        <v>1.0059899196939655</v>
      </c>
      <c r="G719" s="149">
        <v>2.3736776141138352</v>
      </c>
      <c r="H719" s="149">
        <v>6.2570327134371659</v>
      </c>
      <c r="I719" s="29">
        <v>9.636700247244967</v>
      </c>
    </row>
    <row r="720" spans="1:53">
      <c r="A720" s="64" t="s">
        <v>498</v>
      </c>
      <c r="B720" s="83">
        <v>3.1895751607196464E-3</v>
      </c>
      <c r="C720" s="33">
        <v>5.2649137713497865E-3</v>
      </c>
      <c r="D720" s="33">
        <v>9.38242342820007E-3</v>
      </c>
      <c r="E720" s="29">
        <v>1.7836912360269505E-2</v>
      </c>
      <c r="F720" s="148">
        <v>0.85264940631422947</v>
      </c>
      <c r="G720" s="149">
        <v>1.4074368451076567</v>
      </c>
      <c r="H720" s="149">
        <v>2.5081452427785176</v>
      </c>
      <c r="I720" s="29">
        <v>4.7682314942004043</v>
      </c>
    </row>
    <row r="721" spans="1:51">
      <c r="A721" s="64" t="s">
        <v>501</v>
      </c>
      <c r="B721" s="83">
        <v>2.9326670741039271E-2</v>
      </c>
      <c r="C721" s="33">
        <v>0.10298809517256621</v>
      </c>
      <c r="D721" s="33">
        <v>4.3349378976268943E-3</v>
      </c>
      <c r="E721" s="29">
        <v>0.13664970381123237</v>
      </c>
      <c r="F721" s="148">
        <v>7.8397175600270828</v>
      </c>
      <c r="G721" s="149">
        <v>27.531170698767678</v>
      </c>
      <c r="H721" s="149">
        <v>1.1588321449012904</v>
      </c>
      <c r="I721" s="29">
        <v>36.529720403696054</v>
      </c>
    </row>
    <row r="722" spans="1:51">
      <c r="A722" s="64" t="s">
        <v>527</v>
      </c>
      <c r="B722" s="83">
        <v>5.8264155081163378E-4</v>
      </c>
      <c r="C722" s="33">
        <v>6.1136395109908585E-4</v>
      </c>
      <c r="D722" s="33">
        <v>1.7385376043784653E-3</v>
      </c>
      <c r="E722" s="29">
        <v>2.932543106289185E-3</v>
      </c>
      <c r="F722" s="148">
        <v>0.15575396325868479</v>
      </c>
      <c r="G722" s="149">
        <v>0.16343214493460745</v>
      </c>
      <c r="H722" s="149">
        <v>0.46475250826000403</v>
      </c>
      <c r="I722" s="29">
        <v>0.78393861645329632</v>
      </c>
    </row>
    <row r="723" spans="1:51">
      <c r="A723" s="64" t="s">
        <v>528</v>
      </c>
      <c r="B723" s="83">
        <v>1.150580087801837E-3</v>
      </c>
      <c r="C723" s="33">
        <v>1.2961603923931678E-3</v>
      </c>
      <c r="D723" s="33">
        <v>3.2861410505826863E-3</v>
      </c>
      <c r="E723" s="29">
        <v>5.7328815307776913E-3</v>
      </c>
      <c r="F723" s="148">
        <v>0.3075774607424091</v>
      </c>
      <c r="G723" s="149">
        <v>0.34649454343402258</v>
      </c>
      <c r="H723" s="149">
        <v>0.87846376857661579</v>
      </c>
      <c r="I723" s="29">
        <v>1.5325357727530475</v>
      </c>
    </row>
    <row r="724" spans="1:51">
      <c r="A724" s="64" t="s">
        <v>510</v>
      </c>
      <c r="B724" s="83">
        <v>2.0592718413111957E-3</v>
      </c>
      <c r="C724" s="33">
        <v>5.7862140041331382E-2</v>
      </c>
      <c r="D724" s="33">
        <v>0.16483445455157991</v>
      </c>
      <c r="E724" s="29">
        <v>0.22475586643422249</v>
      </c>
      <c r="F724" s="148">
        <v>0.55049240869352678</v>
      </c>
      <c r="G724" s="149">
        <v>15.467928130961671</v>
      </c>
      <c r="H724" s="149">
        <v>44.064175550521853</v>
      </c>
      <c r="I724" s="29">
        <v>60.082596090177042</v>
      </c>
    </row>
    <row r="725" spans="1:51">
      <c r="A725" s="64" t="s">
        <v>513</v>
      </c>
      <c r="B725" s="83">
        <v>1.075763009680218E-3</v>
      </c>
      <c r="C725" s="33">
        <v>1.3037374421306692E-2</v>
      </c>
      <c r="D725" s="33">
        <v>1.86540480556935</v>
      </c>
      <c r="E725" s="29">
        <v>1.8795179430003368</v>
      </c>
      <c r="F725" s="148">
        <v>0.28757707384819636</v>
      </c>
      <c r="G725" s="149">
        <v>3.4852006929083803</v>
      </c>
      <c r="H725" s="149">
        <v>498.66713272420668</v>
      </c>
      <c r="I725" s="29">
        <v>502.43991049096326</v>
      </c>
    </row>
    <row r="726" spans="1:51">
      <c r="A726" s="64" t="s">
        <v>514</v>
      </c>
      <c r="B726" s="83">
        <v>3.30874950494211E-3</v>
      </c>
      <c r="C726" s="33">
        <v>2.6589066989782466E-2</v>
      </c>
      <c r="D726" s="33">
        <v>8.2826722114541368E-2</v>
      </c>
      <c r="E726" s="29">
        <v>0.11272453860926594</v>
      </c>
      <c r="F726" s="148">
        <v>0.88450754689062039</v>
      </c>
      <c r="G726" s="149">
        <v>7.1078908760288089</v>
      </c>
      <c r="H726" s="149">
        <v>22.141555498564664</v>
      </c>
      <c r="I726" s="29">
        <v>30.133953921484089</v>
      </c>
    </row>
    <row r="727" spans="1:51">
      <c r="A727" s="64" t="s">
        <v>515</v>
      </c>
      <c r="B727" s="83">
        <v>2.6019934129794132E-4</v>
      </c>
      <c r="C727" s="33">
        <v>2.36181977072777E-3</v>
      </c>
      <c r="D727" s="33">
        <v>1.6150272811556756E-2</v>
      </c>
      <c r="E727" s="29">
        <v>1.8772291923582467E-2</v>
      </c>
      <c r="F727" s="148">
        <v>6.9557481075625885E-2</v>
      </c>
      <c r="G727" s="149">
        <v>0.63137067598616448</v>
      </c>
      <c r="H727" s="149">
        <v>4.3173525722716439</v>
      </c>
      <c r="I727" s="29">
        <v>5.0182807293334344</v>
      </c>
    </row>
    <row r="728" spans="1:51">
      <c r="A728" s="64" t="s">
        <v>516</v>
      </c>
      <c r="B728" s="83">
        <v>2.0373116731497041E-4</v>
      </c>
      <c r="C728" s="33">
        <v>1.8374761325744404E-3</v>
      </c>
      <c r="D728" s="33">
        <v>6.4738721654580477E-3</v>
      </c>
      <c r="E728" s="29">
        <v>8.5150794653474585E-3</v>
      </c>
      <c r="F728" s="148">
        <v>5.4462193272040951E-2</v>
      </c>
      <c r="G728" s="149">
        <v>0.49120113325771936</v>
      </c>
      <c r="H728" s="149">
        <v>1.730620217517177</v>
      </c>
      <c r="I728" s="29">
        <v>2.2762835440469371</v>
      </c>
    </row>
    <row r="729" spans="1:51">
      <c r="A729" s="64" t="s">
        <v>517</v>
      </c>
      <c r="B729" s="83">
        <v>4.1466219692294611E-3</v>
      </c>
      <c r="C729" s="33">
        <v>5.2838103954855511E-2</v>
      </c>
      <c r="D729" s="33">
        <v>2.9911071493625568E-3</v>
      </c>
      <c r="E729" s="33">
        <v>5.9975833073447532E-2</v>
      </c>
      <c r="F729" s="148">
        <v>1.1084908121354065</v>
      </c>
      <c r="G729" s="149">
        <v>14.124883627985167</v>
      </c>
      <c r="H729" s="149">
        <v>0.7995941799818902</v>
      </c>
      <c r="I729" s="29">
        <v>16.032968620102462</v>
      </c>
    </row>
    <row r="730" spans="1:51">
      <c r="A730" s="64" t="s">
        <v>518</v>
      </c>
      <c r="B730" s="83">
        <v>2.6202244054980975E-5</v>
      </c>
      <c r="C730" s="33">
        <v>1.8469796856051458E-4</v>
      </c>
      <c r="D730" s="33">
        <v>1.1995909470211409E-3</v>
      </c>
      <c r="E730" s="33">
        <v>1.4104911596366364E-3</v>
      </c>
      <c r="F730" s="148">
        <v>7.004483892625789E-3</v>
      </c>
      <c r="G730" s="149">
        <v>4.9374165932818154E-2</v>
      </c>
      <c r="H730" s="149">
        <v>0.32067923069940274</v>
      </c>
      <c r="I730" s="29">
        <v>0.37705788052484668</v>
      </c>
    </row>
    <row r="731" spans="1:51">
      <c r="A731" s="132" t="s">
        <v>519</v>
      </c>
      <c r="B731" s="150">
        <v>6.1797637757942056E-5</v>
      </c>
      <c r="C731" s="133">
        <v>4.7272362471296428E-4</v>
      </c>
      <c r="D731" s="133">
        <v>2.2674373249020534E-3</v>
      </c>
      <c r="E731" s="133">
        <v>2.8019585873729595E-3</v>
      </c>
      <c r="F731" s="151">
        <v>1.6519980402042809E-2</v>
      </c>
      <c r="G731" s="152">
        <v>0.12637028370614653</v>
      </c>
      <c r="H731" s="152">
        <v>0.60614000031786486</v>
      </c>
      <c r="I731" s="134">
        <v>0.74903026442605414</v>
      </c>
      <c r="AY731" s="135"/>
    </row>
    <row r="733" spans="1:51" ht="14.25" customHeight="1">
      <c r="A733" s="35" t="s">
        <v>550</v>
      </c>
    </row>
    <row r="734" spans="1:51">
      <c r="A734" s="56"/>
      <c r="B734" s="136" t="s">
        <v>521</v>
      </c>
      <c r="C734" s="137"/>
      <c r="D734" s="137"/>
      <c r="E734" s="138"/>
      <c r="F734" s="45" t="s">
        <v>522</v>
      </c>
      <c r="G734" s="46"/>
      <c r="H734" s="47"/>
      <c r="I734" s="47"/>
    </row>
    <row r="735" spans="1:51" ht="29.1">
      <c r="A735" s="132" t="s">
        <v>523</v>
      </c>
      <c r="B735" s="140" t="s">
        <v>524</v>
      </c>
      <c r="C735" s="141" t="s">
        <v>153</v>
      </c>
      <c r="D735" s="141" t="s">
        <v>216</v>
      </c>
      <c r="E735" s="16" t="s">
        <v>525</v>
      </c>
      <c r="F735" s="51" t="s">
        <v>524</v>
      </c>
      <c r="G735" s="51" t="s">
        <v>153</v>
      </c>
      <c r="H735" s="141" t="s">
        <v>216</v>
      </c>
      <c r="I735" s="16" t="s">
        <v>525</v>
      </c>
    </row>
    <row r="736" spans="1:51">
      <c r="A736" s="64" t="s">
        <v>335</v>
      </c>
      <c r="B736" s="143">
        <v>300.1978339487116</v>
      </c>
      <c r="C736" s="130">
        <v>1539.6346230355198</v>
      </c>
      <c r="D736" s="130">
        <v>3740.7815417444658</v>
      </c>
      <c r="E736" s="131">
        <v>5580.613998728697</v>
      </c>
      <c r="F736" s="144">
        <v>80250.030802044159</v>
      </c>
      <c r="G736" s="145">
        <v>411581.00409080047</v>
      </c>
      <c r="H736" s="145">
        <v>1000000</v>
      </c>
      <c r="I736" s="127">
        <v>1491831.0348928445</v>
      </c>
    </row>
    <row r="737" spans="1:53">
      <c r="A737" s="64" t="s">
        <v>353</v>
      </c>
      <c r="B737" s="143">
        <v>296.54217617111385</v>
      </c>
      <c r="C737" s="130">
        <v>1489.1737980028124</v>
      </c>
      <c r="D737" s="130">
        <v>3740.7815417444658</v>
      </c>
      <c r="E737" s="131">
        <v>5526.4975159183923</v>
      </c>
      <c r="F737" s="146">
        <v>79272.786411586392</v>
      </c>
      <c r="G737" s="147">
        <v>398091.62373816548</v>
      </c>
      <c r="H737" s="147">
        <v>1000000</v>
      </c>
      <c r="I737" s="131">
        <v>1477364.4101497519</v>
      </c>
    </row>
    <row r="738" spans="1:53">
      <c r="A738" s="64" t="s">
        <v>370</v>
      </c>
      <c r="B738" s="143">
        <v>10.119991070195397</v>
      </c>
      <c r="C738" s="130">
        <v>142.50081990166328</v>
      </c>
      <c r="D738" s="130">
        <v>0</v>
      </c>
      <c r="E738" s="131">
        <v>152.62081097185867</v>
      </c>
      <c r="F738" s="146">
        <v>2705.3146400727983</v>
      </c>
      <c r="G738" s="147">
        <v>38093.863090227351</v>
      </c>
      <c r="H738" s="147">
        <v>0</v>
      </c>
      <c r="I738" s="131">
        <v>40799.177730300151</v>
      </c>
    </row>
    <row r="739" spans="1:53">
      <c r="A739" s="64" t="s">
        <v>387</v>
      </c>
      <c r="B739" s="143">
        <v>264.85991232527078</v>
      </c>
      <c r="C739" s="130">
        <v>1249.0805789637504</v>
      </c>
      <c r="D739" s="130">
        <v>3052.9313672250073</v>
      </c>
      <c r="E739" s="131">
        <v>4566.8718585140286</v>
      </c>
      <c r="F739" s="146">
        <v>70803.362711674621</v>
      </c>
      <c r="G739" s="147">
        <v>333908.9880082272</v>
      </c>
      <c r="H739" s="147">
        <v>816121.26587892429</v>
      </c>
      <c r="I739" s="131">
        <v>1220833.6165988261</v>
      </c>
      <c r="AZ739" s="135"/>
    </row>
    <row r="740" spans="1:53">
      <c r="A740" s="64" t="s">
        <v>404</v>
      </c>
      <c r="B740" s="143">
        <v>21.562272775647664</v>
      </c>
      <c r="C740" s="130">
        <v>97.59239913739853</v>
      </c>
      <c r="D740" s="130">
        <v>687.85017451945851</v>
      </c>
      <c r="E740" s="131">
        <v>807.00484643250468</v>
      </c>
      <c r="F740" s="146">
        <v>5764.1090598389701</v>
      </c>
      <c r="G740" s="147">
        <v>26088.772639710889</v>
      </c>
      <c r="H740" s="147">
        <v>183878.73412107577</v>
      </c>
      <c r="I740" s="131">
        <v>215731.61582062562</v>
      </c>
      <c r="AX740" s="135"/>
    </row>
    <row r="741" spans="1:53">
      <c r="A741" s="64" t="s">
        <v>526</v>
      </c>
      <c r="B741" s="218">
        <v>2.3483493985796081E-2</v>
      </c>
      <c r="C741" s="219">
        <v>3.7224637240259345E-2</v>
      </c>
      <c r="D741" s="130">
        <v>0</v>
      </c>
      <c r="E741" s="131">
        <v>6.0708131226055423E-2</v>
      </c>
      <c r="F741" s="146">
        <v>6.2776972468819583</v>
      </c>
      <c r="G741" s="147">
        <v>9.951032110498522</v>
      </c>
      <c r="H741" s="147">
        <v>0</v>
      </c>
      <c r="I741" s="131">
        <v>16.22872935738048</v>
      </c>
      <c r="BA741" s="135"/>
    </row>
    <row r="742" spans="1:53">
      <c r="A742" s="64" t="s">
        <v>436</v>
      </c>
      <c r="B742" s="143">
        <v>19.86950579101703</v>
      </c>
      <c r="C742" s="130">
        <v>57.803554161223275</v>
      </c>
      <c r="D742" s="130">
        <v>273.24103200542595</v>
      </c>
      <c r="E742" s="131">
        <v>350.91409195766624</v>
      </c>
      <c r="F742" s="146">
        <v>5311.5921283527132</v>
      </c>
      <c r="G742" s="147">
        <v>15452.2667298736</v>
      </c>
      <c r="H742" s="147">
        <v>73043.835614630283</v>
      </c>
      <c r="I742" s="131">
        <v>93807.694472856587</v>
      </c>
      <c r="AV742" s="142"/>
    </row>
    <row r="743" spans="1:53">
      <c r="A743" s="64" t="s">
        <v>447</v>
      </c>
      <c r="B743" s="83">
        <v>0.72052655694175383</v>
      </c>
      <c r="C743" s="33">
        <v>0.29280403935033072</v>
      </c>
      <c r="D743" s="33">
        <v>8.6409950208849416E-3</v>
      </c>
      <c r="E743" s="29">
        <v>1.0219715913129694</v>
      </c>
      <c r="F743" s="148">
        <v>192.61390939331503</v>
      </c>
      <c r="G743" s="149">
        <v>78.273493408488449</v>
      </c>
      <c r="H743" s="149">
        <v>2.3099437709627182</v>
      </c>
      <c r="I743" s="29">
        <v>273.19734657276621</v>
      </c>
    </row>
    <row r="744" spans="1:53">
      <c r="A744" s="64" t="s">
        <v>456</v>
      </c>
      <c r="B744" s="83">
        <v>7.9541949515387364E-4</v>
      </c>
      <c r="C744" s="33">
        <v>4.6895829518853481E-4</v>
      </c>
      <c r="D744" s="33">
        <v>7.6166044833770605E-3</v>
      </c>
      <c r="E744" s="29">
        <v>8.8809822737194698E-3</v>
      </c>
      <c r="F744" s="148">
        <v>0.2126345754964723</v>
      </c>
      <c r="G744" s="149">
        <v>0.12536372144571747</v>
      </c>
      <c r="H744" s="149">
        <v>2.0360997824602061</v>
      </c>
      <c r="I744" s="29">
        <v>2.3740980794023958</v>
      </c>
    </row>
    <row r="745" spans="1:53">
      <c r="A745" s="64" t="s">
        <v>465</v>
      </c>
      <c r="B745" s="143">
        <v>41.696088665485419</v>
      </c>
      <c r="C745" s="130">
        <v>66.711949289958156</v>
      </c>
      <c r="D745" s="130">
        <v>275.51866204414745</v>
      </c>
      <c r="E745" s="131">
        <v>383.92669999959099</v>
      </c>
      <c r="F745" s="146">
        <v>11146.35757265873</v>
      </c>
      <c r="G745" s="147">
        <v>17833.692918311368</v>
      </c>
      <c r="H745" s="147">
        <v>73652.70037011111</v>
      </c>
      <c r="I745" s="131">
        <v>102632.75086108121</v>
      </c>
    </row>
    <row r="746" spans="1:53">
      <c r="A746" s="64" t="s">
        <v>474</v>
      </c>
      <c r="B746" s="83">
        <v>2.3811350391015906E-2</v>
      </c>
      <c r="C746" s="33">
        <v>6.8103404039131996E-2</v>
      </c>
      <c r="D746" s="33">
        <v>0.22324895581584392</v>
      </c>
      <c r="E746" s="29">
        <v>0.31516371024599182</v>
      </c>
      <c r="F746" s="148">
        <v>6.3653410725267285</v>
      </c>
      <c r="G746" s="149">
        <v>18.205661912930857</v>
      </c>
      <c r="H746" s="149">
        <v>59.679762991916022</v>
      </c>
      <c r="I746" s="29">
        <v>84.250765977373618</v>
      </c>
    </row>
    <row r="747" spans="1:53">
      <c r="A747" s="64" t="s">
        <v>483</v>
      </c>
      <c r="B747" s="83">
        <v>5.1525077666048559E-2</v>
      </c>
      <c r="C747" s="33">
        <v>2.748437631145639E-2</v>
      </c>
      <c r="D747" s="33">
        <v>2.7034852254628263</v>
      </c>
      <c r="E747" s="29">
        <v>2.7824946794403314</v>
      </c>
      <c r="F747" s="148">
        <v>13.773880428746047</v>
      </c>
      <c r="G747" s="149">
        <v>7.347228381222016</v>
      </c>
      <c r="H747" s="149">
        <v>722.70598945537211</v>
      </c>
      <c r="I747" s="29">
        <v>743.82709826534017</v>
      </c>
    </row>
    <row r="748" spans="1:53">
      <c r="A748" s="64" t="s">
        <v>488</v>
      </c>
      <c r="B748" s="83">
        <v>7.474021799862049E-2</v>
      </c>
      <c r="C748" s="33">
        <v>5.6322793681468759E-2</v>
      </c>
      <c r="D748" s="33">
        <v>0.12003872770223388</v>
      </c>
      <c r="E748" s="29">
        <v>0.25110173938232311</v>
      </c>
      <c r="F748" s="148">
        <v>19.979840352763915</v>
      </c>
      <c r="G748" s="149">
        <v>15.056424186482525</v>
      </c>
      <c r="H748" s="149">
        <v>32.089210867485015</v>
      </c>
      <c r="I748" s="29">
        <v>67.125475406731454</v>
      </c>
    </row>
    <row r="749" spans="1:53">
      <c r="A749" s="64" t="s">
        <v>493</v>
      </c>
      <c r="B749" s="83">
        <v>2.1258039202686069E-3</v>
      </c>
      <c r="C749" s="33">
        <v>4.1534738450537401E-2</v>
      </c>
      <c r="D749" s="33">
        <v>2.3406192480517039E-2</v>
      </c>
      <c r="E749" s="29">
        <v>6.7066734851323043E-2</v>
      </c>
      <c r="F749" s="148">
        <v>0.56827801798799127</v>
      </c>
      <c r="G749" s="149">
        <v>11.103224817338091</v>
      </c>
      <c r="H749" s="149">
        <v>6.2570327134371659</v>
      </c>
      <c r="I749" s="29">
        <v>17.928535548763247</v>
      </c>
    </row>
    <row r="750" spans="1:53">
      <c r="A750" s="64" t="s">
        <v>498</v>
      </c>
      <c r="B750" s="83">
        <v>1.8645946725760858E-3</v>
      </c>
      <c r="C750" s="33">
        <v>3.972765482748708E-2</v>
      </c>
      <c r="D750" s="33">
        <v>9.38242342820007E-3</v>
      </c>
      <c r="E750" s="29">
        <v>5.0974672928263243E-2</v>
      </c>
      <c r="F750" s="148">
        <v>0.4984505648802352</v>
      </c>
      <c r="G750" s="149">
        <v>10.620148325732114</v>
      </c>
      <c r="H750" s="149">
        <v>2.5081452427785176</v>
      </c>
      <c r="I750" s="29">
        <v>13.626744133390867</v>
      </c>
    </row>
    <row r="751" spans="1:53">
      <c r="A751" s="64" t="s">
        <v>501</v>
      </c>
      <c r="B751" s="83">
        <v>4.0150025500070241E-2</v>
      </c>
      <c r="C751" s="33">
        <v>6.6587933787361844E-2</v>
      </c>
      <c r="D751" s="33">
        <v>8.5185228478325465E-4</v>
      </c>
      <c r="E751" s="29">
        <v>0.10758981157221534</v>
      </c>
      <c r="F751" s="148">
        <v>10.733058066081771</v>
      </c>
      <c r="G751" s="149">
        <v>17.800540620800167</v>
      </c>
      <c r="H751" s="149">
        <v>0.22772040421959638</v>
      </c>
      <c r="I751" s="29">
        <v>28.761319091101537</v>
      </c>
    </row>
    <row r="752" spans="1:53">
      <c r="A752" s="64" t="s">
        <v>527</v>
      </c>
      <c r="B752" s="83">
        <v>5.5503860572079285E-4</v>
      </c>
      <c r="C752" s="33">
        <v>1.638145117631058E-4</v>
      </c>
      <c r="D752" s="33">
        <v>1.7385376043784653E-3</v>
      </c>
      <c r="E752" s="29">
        <v>2.457390721862364E-3</v>
      </c>
      <c r="F752" s="148">
        <v>0.14837503861879026</v>
      </c>
      <c r="G752" s="149">
        <v>4.379152055126774E-2</v>
      </c>
      <c r="H752" s="149">
        <v>0.46475250826000403</v>
      </c>
      <c r="I752" s="29">
        <v>0.65691906743006201</v>
      </c>
    </row>
    <row r="753" spans="1:51">
      <c r="A753" s="64" t="s">
        <v>528</v>
      </c>
      <c r="B753" s="83">
        <v>6.437291486991397E-4</v>
      </c>
      <c r="C753" s="33">
        <v>3.0627336816142325E-4</v>
      </c>
      <c r="D753" s="33">
        <v>3.2861410505826863E-3</v>
      </c>
      <c r="E753" s="29">
        <v>4.236143567443249E-3</v>
      </c>
      <c r="F753" s="148">
        <v>0.17208413309239781</v>
      </c>
      <c r="G753" s="149">
        <v>8.187416579760938E-2</v>
      </c>
      <c r="H753" s="149">
        <v>0.87846376857661579</v>
      </c>
      <c r="I753" s="29">
        <v>1.132422067466623</v>
      </c>
    </row>
    <row r="754" spans="1:51">
      <c r="A754" s="64" t="s">
        <v>510</v>
      </c>
      <c r="B754" s="83">
        <v>8.8221322533520348E-4</v>
      </c>
      <c r="C754" s="33">
        <v>3.8242942561215437E-2</v>
      </c>
      <c r="D754" s="33">
        <v>0.1540417795129323</v>
      </c>
      <c r="E754" s="29">
        <v>0.19316693529948292</v>
      </c>
      <c r="F754" s="148">
        <v>0.23583660673320009</v>
      </c>
      <c r="G754" s="149">
        <v>10.223249375685629</v>
      </c>
      <c r="H754" s="149">
        <v>41.179036464422055</v>
      </c>
      <c r="I754" s="29">
        <v>51.638122446840882</v>
      </c>
    </row>
    <row r="755" spans="1:51">
      <c r="A755" s="64" t="s">
        <v>513</v>
      </c>
      <c r="B755" s="83">
        <v>1.8789490837732132E-3</v>
      </c>
      <c r="C755" s="33">
        <v>4.9242313102212014E-3</v>
      </c>
      <c r="D755" s="33">
        <v>1.86540480556935</v>
      </c>
      <c r="E755" s="29">
        <v>1.8722079859633445</v>
      </c>
      <c r="F755" s="148">
        <v>0.50228784087107881</v>
      </c>
      <c r="G755" s="149">
        <v>1.3163643092413382</v>
      </c>
      <c r="H755" s="149">
        <v>498.66713272420668</v>
      </c>
      <c r="I755" s="29">
        <v>500.48578487431917</v>
      </c>
    </row>
    <row r="756" spans="1:51">
      <c r="A756" s="64" t="s">
        <v>514</v>
      </c>
      <c r="B756" s="83">
        <v>2.7577077642001531E-3</v>
      </c>
      <c r="C756" s="33">
        <v>1.1559566826533496E-2</v>
      </c>
      <c r="D756" s="33">
        <v>8.2826722114541368E-2</v>
      </c>
      <c r="E756" s="29">
        <v>9.7143996705275015E-2</v>
      </c>
      <c r="F756" s="148">
        <v>0.73720096547368319</v>
      </c>
      <c r="G756" s="149">
        <v>3.0901475260014357</v>
      </c>
      <c r="H756" s="149">
        <v>22.141555498564664</v>
      </c>
      <c r="I756" s="29">
        <v>25.968903990039781</v>
      </c>
    </row>
    <row r="757" spans="1:51">
      <c r="A757" s="64" t="s">
        <v>515</v>
      </c>
      <c r="B757" s="83">
        <v>8.6121198287514213E-5</v>
      </c>
      <c r="C757" s="33">
        <v>4.7439037498877542E-3</v>
      </c>
      <c r="D757" s="33">
        <v>1.6150272811556756E-2</v>
      </c>
      <c r="E757" s="29">
        <v>2.0980297759732022E-2</v>
      </c>
      <c r="F757" s="148">
        <v>2.3022247443873104E-2</v>
      </c>
      <c r="G757" s="149">
        <v>1.2681584575172746</v>
      </c>
      <c r="H757" s="149">
        <v>4.3173525722716439</v>
      </c>
      <c r="I757" s="29">
        <v>5.6085332772327909</v>
      </c>
    </row>
    <row r="758" spans="1:51">
      <c r="A758" s="64" t="s">
        <v>516</v>
      </c>
      <c r="B758" s="83">
        <v>6.7398026353437059E-5</v>
      </c>
      <c r="C758" s="33">
        <v>4.4472660865516392E-3</v>
      </c>
      <c r="D758" s="33">
        <v>6.4738721654580477E-3</v>
      </c>
      <c r="E758" s="29">
        <v>1.0988536278363124E-2</v>
      </c>
      <c r="F758" s="148">
        <v>1.8017097657621259E-2</v>
      </c>
      <c r="G758" s="149">
        <v>1.1888601451122733</v>
      </c>
      <c r="H758" s="149">
        <v>1.730620217517177</v>
      </c>
      <c r="I758" s="29">
        <v>2.9374974602870716</v>
      </c>
    </row>
    <row r="759" spans="1:51">
      <c r="A759" s="64" t="s">
        <v>517</v>
      </c>
      <c r="B759" s="83">
        <v>1.6078745925361059E-3</v>
      </c>
      <c r="C759" s="33">
        <v>2.3888200716115051E-2</v>
      </c>
      <c r="D759" s="33">
        <v>5.8777807650044569E-4</v>
      </c>
      <c r="E759" s="33">
        <v>2.6083853385151602E-2</v>
      </c>
      <c r="F759" s="148">
        <v>0.42982317320414659</v>
      </c>
      <c r="G759" s="149">
        <v>6.3858849947637131</v>
      </c>
      <c r="H759" s="149">
        <v>0.15712707891152147</v>
      </c>
      <c r="I759" s="29">
        <v>6.9728352468793808</v>
      </c>
    </row>
    <row r="760" spans="1:51">
      <c r="A760" s="64" t="s">
        <v>518</v>
      </c>
      <c r="B760" s="83">
        <v>1.0883546678609512E-5</v>
      </c>
      <c r="C760" s="33">
        <v>4.3867624323649018E-5</v>
      </c>
      <c r="D760" s="33">
        <v>1.1995909470211409E-3</v>
      </c>
      <c r="E760" s="33">
        <v>1.2543421180233995E-3</v>
      </c>
      <c r="F760" s="148">
        <v>2.9094312397441174E-3</v>
      </c>
      <c r="G760" s="149">
        <v>1.1726860773375158E-2</v>
      </c>
      <c r="H760" s="149">
        <v>0.32067923069940274</v>
      </c>
      <c r="I760" s="29">
        <v>0.33531552271252202</v>
      </c>
    </row>
    <row r="761" spans="1:51">
      <c r="A761" s="132" t="s">
        <v>519</v>
      </c>
      <c r="B761" s="150">
        <v>1.9556374588900453E-5</v>
      </c>
      <c r="C761" s="133">
        <v>1.2980777586861047E-4</v>
      </c>
      <c r="D761" s="133">
        <v>2.2674373249020534E-3</v>
      </c>
      <c r="E761" s="133">
        <v>2.4168014753595643E-3</v>
      </c>
      <c r="F761" s="151">
        <v>5.227884700206414E-3</v>
      </c>
      <c r="G761" s="152">
        <v>3.470071011098827E-2</v>
      </c>
      <c r="H761" s="152">
        <v>0.60614000031786486</v>
      </c>
      <c r="I761" s="134">
        <v>0.64606859512905956</v>
      </c>
      <c r="AY761" s="135"/>
    </row>
    <row r="763" spans="1:51">
      <c r="A763" s="35" t="s">
        <v>551</v>
      </c>
    </row>
    <row r="764" spans="1:51">
      <c r="A764" s="56"/>
      <c r="B764" s="136" t="s">
        <v>521</v>
      </c>
      <c r="C764" s="137"/>
      <c r="D764" s="137"/>
      <c r="E764" s="138"/>
      <c r="F764" s="45" t="s">
        <v>522</v>
      </c>
      <c r="G764" s="46"/>
      <c r="H764" s="47"/>
      <c r="I764" s="47"/>
    </row>
    <row r="765" spans="1:51" ht="29.1">
      <c r="A765" s="132" t="s">
        <v>523</v>
      </c>
      <c r="B765" s="140" t="s">
        <v>524</v>
      </c>
      <c r="C765" s="141" t="s">
        <v>153</v>
      </c>
      <c r="D765" s="141" t="s">
        <v>216</v>
      </c>
      <c r="E765" s="16" t="s">
        <v>525</v>
      </c>
      <c r="F765" s="51" t="s">
        <v>524</v>
      </c>
      <c r="G765" s="51" t="s">
        <v>153</v>
      </c>
      <c r="H765" s="141" t="s">
        <v>216</v>
      </c>
      <c r="I765" s="16" t="s">
        <v>525</v>
      </c>
    </row>
    <row r="766" spans="1:51">
      <c r="A766" s="64" t="s">
        <v>335</v>
      </c>
      <c r="B766" s="143">
        <v>-1613.8084306832209</v>
      </c>
      <c r="C766" s="130">
        <v>3832.3789850695257</v>
      </c>
      <c r="D766" s="130">
        <v>3740.7815417444658</v>
      </c>
      <c r="E766" s="131">
        <v>5959.3520961307713</v>
      </c>
      <c r="F766" s="144">
        <v>-431409.42946661403</v>
      </c>
      <c r="G766" s="145">
        <v>1024486.1781696946</v>
      </c>
      <c r="H766" s="145">
        <v>1000000</v>
      </c>
      <c r="I766" s="127">
        <v>1593076.7487030809</v>
      </c>
      <c r="N766" s="130"/>
      <c r="O766" s="153"/>
    </row>
    <row r="767" spans="1:51">
      <c r="A767" s="64" t="s">
        <v>353</v>
      </c>
      <c r="B767" s="143">
        <v>318.29809018408577</v>
      </c>
      <c r="C767" s="130">
        <v>1523.2088042028495</v>
      </c>
      <c r="D767" s="130">
        <v>874.08357116948196</v>
      </c>
      <c r="E767" s="131">
        <v>2715.5904655564173</v>
      </c>
      <c r="F767" s="146">
        <v>85088.660386099829</v>
      </c>
      <c r="G767" s="147">
        <v>407189.9915044278</v>
      </c>
      <c r="H767" s="147">
        <v>233663.35655138639</v>
      </c>
      <c r="I767" s="131">
        <v>725942.00844191411</v>
      </c>
      <c r="N767" s="130"/>
      <c r="O767" s="153"/>
    </row>
    <row r="768" spans="1:51">
      <c r="A768" s="64" t="s">
        <v>370</v>
      </c>
      <c r="B768" s="143">
        <v>3.8842148228029445</v>
      </c>
      <c r="C768" s="130">
        <v>231.08338416515491</v>
      </c>
      <c r="D768" s="130">
        <v>0</v>
      </c>
      <c r="E768" s="131">
        <v>234.96759898795784</v>
      </c>
      <c r="F768" s="146">
        <v>1038.3431321657961</v>
      </c>
      <c r="G768" s="147">
        <v>61774.092281633784</v>
      </c>
      <c r="H768" s="147">
        <v>0</v>
      </c>
      <c r="I768" s="131">
        <v>62812.435413799583</v>
      </c>
      <c r="N768" s="130"/>
      <c r="O768" s="153"/>
    </row>
    <row r="769" spans="1:53">
      <c r="A769" s="64" t="s">
        <v>387</v>
      </c>
      <c r="B769" s="143">
        <v>199.19004235100994</v>
      </c>
      <c r="C769" s="130">
        <v>1185.9881921438416</v>
      </c>
      <c r="D769" s="130">
        <v>0</v>
      </c>
      <c r="E769" s="131">
        <v>1385.1782344948515</v>
      </c>
      <c r="F769" s="146">
        <v>53248.242413567998</v>
      </c>
      <c r="G769" s="147">
        <v>317042.89034498692</v>
      </c>
      <c r="H769" s="147">
        <v>0</v>
      </c>
      <c r="I769" s="131">
        <v>370291.13275855489</v>
      </c>
      <c r="N769" s="130"/>
      <c r="O769" s="153"/>
      <c r="AZ769" s="135"/>
    </row>
    <row r="770" spans="1:53">
      <c r="A770" s="64" t="s">
        <v>404</v>
      </c>
      <c r="B770" s="143">
        <v>115.22383301027287</v>
      </c>
      <c r="C770" s="130">
        <v>106.13722789385294</v>
      </c>
      <c r="D770" s="130">
        <v>874.08357116948196</v>
      </c>
      <c r="E770" s="131">
        <v>1095.4446320736079</v>
      </c>
      <c r="F770" s="146">
        <v>30802.074840366033</v>
      </c>
      <c r="G770" s="147">
        <v>28373.008877807177</v>
      </c>
      <c r="H770" s="147">
        <v>233663.35655138639</v>
      </c>
      <c r="I770" s="131">
        <v>292838.44026955962</v>
      </c>
      <c r="N770" s="130"/>
      <c r="O770" s="153"/>
      <c r="AX770" s="135"/>
    </row>
    <row r="771" spans="1:53">
      <c r="A771" s="64" t="s">
        <v>526</v>
      </c>
      <c r="B771" s="218">
        <v>1.1952860494345514</v>
      </c>
      <c r="C771" s="219">
        <v>0.16104718588786909</v>
      </c>
      <c r="D771" s="130">
        <v>0</v>
      </c>
      <c r="E771" s="131">
        <v>1.3563332353224204</v>
      </c>
      <c r="F771" s="146">
        <v>319.52842904510936</v>
      </c>
      <c r="G771" s="147">
        <v>43.051748435640221</v>
      </c>
      <c r="H771" s="147">
        <v>0</v>
      </c>
      <c r="I771" s="131">
        <v>362.58017748074963</v>
      </c>
      <c r="N771" s="130"/>
      <c r="O771" s="153"/>
      <c r="BA771" s="135"/>
    </row>
    <row r="772" spans="1:53">
      <c r="A772" s="64" t="s">
        <v>436</v>
      </c>
      <c r="B772" s="143">
        <v>-169.35907930261095</v>
      </c>
      <c r="C772" s="130">
        <v>103.14982090635648</v>
      </c>
      <c r="D772" s="130">
        <v>281.92766539078633</v>
      </c>
      <c r="E772" s="131">
        <v>215.71840699453185</v>
      </c>
      <c r="F772" s="146">
        <v>-45273.715509094523</v>
      </c>
      <c r="G772" s="147">
        <v>27574.40383921855</v>
      </c>
      <c r="H772" s="147">
        <v>75365.979607382527</v>
      </c>
      <c r="I772" s="131">
        <v>57666.667937506536</v>
      </c>
      <c r="N772" s="130"/>
      <c r="O772" s="153"/>
      <c r="AV772" s="142"/>
    </row>
    <row r="773" spans="1:53">
      <c r="A773" s="64" t="s">
        <v>447</v>
      </c>
      <c r="B773" s="83">
        <v>0.16929406415296866</v>
      </c>
      <c r="C773" s="33">
        <v>0.3699850851242717</v>
      </c>
      <c r="D773" s="33">
        <v>8.6409950208849416E-3</v>
      </c>
      <c r="E773" s="29">
        <v>0.5479201442981253</v>
      </c>
      <c r="F773" s="148">
        <v>45.256335411134579</v>
      </c>
      <c r="G773" s="149">
        <v>98.905825158593444</v>
      </c>
      <c r="H773" s="149">
        <v>2.3099437709627182</v>
      </c>
      <c r="I773" s="29">
        <v>146.47210434069072</v>
      </c>
      <c r="N773" s="33"/>
      <c r="O773" s="153"/>
    </row>
    <row r="774" spans="1:53">
      <c r="A774" s="64" t="s">
        <v>456</v>
      </c>
      <c r="B774" s="83">
        <v>0.10653943536762261</v>
      </c>
      <c r="C774" s="33">
        <v>2.5758598326600397E-3</v>
      </c>
      <c r="D774" s="33">
        <v>7.6166044833770605E-3</v>
      </c>
      <c r="E774" s="29">
        <v>0.11673189968365971</v>
      </c>
      <c r="F774" s="148">
        <v>28.480528514888714</v>
      </c>
      <c r="G774" s="149">
        <v>0.68858868231551973</v>
      </c>
      <c r="H774" s="149">
        <v>2.0360997824602061</v>
      </c>
      <c r="I774" s="29">
        <v>31.205216979664439</v>
      </c>
      <c r="N774" s="33"/>
      <c r="O774" s="153"/>
    </row>
    <row r="775" spans="1:53">
      <c r="A775" s="64" t="s">
        <v>465</v>
      </c>
      <c r="B775" s="143">
        <v>-136.04730700560191</v>
      </c>
      <c r="C775" s="130">
        <v>114.93197631573955</v>
      </c>
      <c r="D775" s="130">
        <v>284.20529542950783</v>
      </c>
      <c r="E775" s="131">
        <v>263.08996473964544</v>
      </c>
      <c r="F775" s="146">
        <v>-36368.685390314982</v>
      </c>
      <c r="G775" s="147">
        <v>30724.054594789966</v>
      </c>
      <c r="H775" s="147">
        <v>75974.844362863369</v>
      </c>
      <c r="I775" s="131">
        <v>70330.213567338331</v>
      </c>
      <c r="N775" s="130"/>
      <c r="O775" s="153"/>
    </row>
    <row r="776" spans="1:53">
      <c r="A776" s="64" t="s">
        <v>474</v>
      </c>
      <c r="B776" s="83">
        <v>8.7281736712807624E-3</v>
      </c>
      <c r="C776" s="33">
        <v>0.18107503377950498</v>
      </c>
      <c r="D776" s="33">
        <v>0.22324895581584392</v>
      </c>
      <c r="E776" s="29">
        <v>0.41305216326662963</v>
      </c>
      <c r="F776" s="148">
        <v>2.333248700540393</v>
      </c>
      <c r="G776" s="149">
        <v>48.40566917870936</v>
      </c>
      <c r="H776" s="149">
        <v>59.679762991916022</v>
      </c>
      <c r="I776" s="29">
        <v>110.41868087116576</v>
      </c>
      <c r="N776" s="33"/>
      <c r="O776" s="153"/>
    </row>
    <row r="777" spans="1:53">
      <c r="A777" s="64" t="s">
        <v>483</v>
      </c>
      <c r="B777" s="83">
        <v>5.9532131351022338E-2</v>
      </c>
      <c r="C777" s="33">
        <v>7.4850480592175639E-2</v>
      </c>
      <c r="D777" s="33">
        <v>2.7034852254628263</v>
      </c>
      <c r="E777" s="29">
        <v>2.8378678374060242</v>
      </c>
      <c r="F777" s="148">
        <v>15.914356582090139</v>
      </c>
      <c r="G777" s="149">
        <v>20.009316170136486</v>
      </c>
      <c r="H777" s="149">
        <v>722.70598945537211</v>
      </c>
      <c r="I777" s="29">
        <v>758.6296622075987</v>
      </c>
      <c r="N777" s="33"/>
      <c r="O777" s="153"/>
    </row>
    <row r="778" spans="1:53">
      <c r="A778" s="64" t="s">
        <v>488</v>
      </c>
      <c r="B778" s="83">
        <v>0.17028328895114364</v>
      </c>
      <c r="C778" s="33">
        <v>0.14513069794058345</v>
      </c>
      <c r="D778" s="33">
        <v>0.12003872770223388</v>
      </c>
      <c r="E778" s="29">
        <v>0.43545271459396095</v>
      </c>
      <c r="F778" s="148">
        <v>45.52077875997383</v>
      </c>
      <c r="G778" s="149">
        <v>38.796892125623458</v>
      </c>
      <c r="H778" s="149">
        <v>32.089210867485015</v>
      </c>
      <c r="I778" s="29">
        <v>116.4068817530823</v>
      </c>
      <c r="N778" s="33"/>
      <c r="O778" s="153"/>
    </row>
    <row r="779" spans="1:53">
      <c r="A779" s="64" t="s">
        <v>493</v>
      </c>
      <c r="B779" s="83">
        <v>8.2742183646892977E-3</v>
      </c>
      <c r="C779" s="33">
        <v>4.1357035776611775E-2</v>
      </c>
      <c r="D779" s="33">
        <v>2.3406192480517039E-2</v>
      </c>
      <c r="E779" s="29">
        <v>7.3037446621818117E-2</v>
      </c>
      <c r="F779" s="148">
        <v>2.2118956352716395</v>
      </c>
      <c r="G779" s="149">
        <v>11.055720660267548</v>
      </c>
      <c r="H779" s="149">
        <v>6.2570327134371659</v>
      </c>
      <c r="I779" s="29">
        <v>19.524649008976354</v>
      </c>
      <c r="N779" s="33"/>
      <c r="O779" s="153"/>
    </row>
    <row r="780" spans="1:53">
      <c r="A780" s="64" t="s">
        <v>498</v>
      </c>
      <c r="B780" s="83">
        <v>6.9168116393408269E-3</v>
      </c>
      <c r="C780" s="33">
        <v>1.2255372985679112E-2</v>
      </c>
      <c r="D780" s="33">
        <v>9.38242342820007E-3</v>
      </c>
      <c r="E780" s="29">
        <v>2.855460805322001E-2</v>
      </c>
      <c r="F780" s="148">
        <v>1.8490284883397015</v>
      </c>
      <c r="G780" s="149">
        <v>3.2761530843001263</v>
      </c>
      <c r="H780" s="149">
        <v>2.5081452427785176</v>
      </c>
      <c r="I780" s="29">
        <v>7.6333268154183456</v>
      </c>
      <c r="N780" s="33"/>
      <c r="O780" s="153"/>
    </row>
    <row r="781" spans="1:53">
      <c r="A781" s="64" t="s">
        <v>501</v>
      </c>
      <c r="B781" s="83">
        <v>0.14274539449460399</v>
      </c>
      <c r="C781" s="33">
        <v>0.13169839105926026</v>
      </c>
      <c r="D781" s="33">
        <v>1.2104187098700024E-3</v>
      </c>
      <c r="E781" s="29">
        <v>0.27565420426373427</v>
      </c>
      <c r="F781" s="148">
        <v>38.159243703933726</v>
      </c>
      <c r="G781" s="149">
        <v>35.206116580078181</v>
      </c>
      <c r="H781" s="149">
        <v>0.32357374959285623</v>
      </c>
      <c r="I781" s="29">
        <v>73.688934033604767</v>
      </c>
      <c r="N781" s="33"/>
      <c r="O781" s="153"/>
    </row>
    <row r="782" spans="1:53">
      <c r="A782" s="64" t="s">
        <v>527</v>
      </c>
      <c r="B782" s="83">
        <v>1.1571442624793468E-3</v>
      </c>
      <c r="C782" s="33">
        <v>9.6322759854133605E-4</v>
      </c>
      <c r="D782" s="33">
        <v>1.7385376043784653E-3</v>
      </c>
      <c r="E782" s="29">
        <v>3.8589094653991482E-3</v>
      </c>
      <c r="F782" s="148">
        <v>0.30933222097212537</v>
      </c>
      <c r="G782" s="149">
        <v>0.25749367820397961</v>
      </c>
      <c r="H782" s="149">
        <v>0.46475250826000403</v>
      </c>
      <c r="I782" s="29">
        <v>1.031578407436109</v>
      </c>
      <c r="N782" s="33"/>
      <c r="O782" s="153"/>
    </row>
    <row r="783" spans="1:53">
      <c r="A783" s="64" t="s">
        <v>528</v>
      </c>
      <c r="B783" s="83">
        <v>1.2257841306401928E-3</v>
      </c>
      <c r="C783" s="33">
        <v>2.6026570375800809E-3</v>
      </c>
      <c r="D783" s="33">
        <v>3.2861410505826863E-3</v>
      </c>
      <c r="E783" s="29">
        <v>7.1145822188029596E-3</v>
      </c>
      <c r="F783" s="148">
        <v>0.32768129252171302</v>
      </c>
      <c r="G783" s="149">
        <v>0.69575221341751092</v>
      </c>
      <c r="H783" s="149">
        <v>0.87846376857661579</v>
      </c>
      <c r="I783" s="29">
        <v>1.9018972745158396</v>
      </c>
      <c r="N783" s="33"/>
      <c r="O783" s="153"/>
    </row>
    <row r="784" spans="1:53">
      <c r="A784" s="64" t="s">
        <v>510</v>
      </c>
      <c r="B784" s="83">
        <v>1.039205417848951E-3</v>
      </c>
      <c r="C784" s="33">
        <v>5.2493878333816878E-2</v>
      </c>
      <c r="D784" s="33">
        <v>0.1540417795129323</v>
      </c>
      <c r="E784" s="29">
        <v>0.20757486326459812</v>
      </c>
      <c r="F784" s="148">
        <v>0.27780435886248811</v>
      </c>
      <c r="G784" s="149">
        <v>14.032863921087738</v>
      </c>
      <c r="H784" s="149">
        <v>41.179036464422055</v>
      </c>
      <c r="I784" s="29">
        <v>55.489704744372276</v>
      </c>
      <c r="N784" s="33"/>
      <c r="O784" s="153"/>
    </row>
    <row r="785" spans="1:52">
      <c r="A785" s="64" t="s">
        <v>513</v>
      </c>
      <c r="B785" s="83">
        <v>1.1588739450294049E-3</v>
      </c>
      <c r="C785" s="33">
        <v>7.5251308628309322E-3</v>
      </c>
      <c r="D785" s="33">
        <v>1.86540480556935</v>
      </c>
      <c r="E785" s="29">
        <v>1.8740888103772102</v>
      </c>
      <c r="F785" s="148">
        <v>0.30979460631346539</v>
      </c>
      <c r="G785" s="149">
        <v>2.0116467050683968</v>
      </c>
      <c r="H785" s="149">
        <v>498.66713272420668</v>
      </c>
      <c r="I785" s="29">
        <v>500.98857403558856</v>
      </c>
      <c r="N785" s="33"/>
      <c r="O785" s="153"/>
    </row>
    <row r="786" spans="1:52">
      <c r="A786" s="64" t="s">
        <v>514</v>
      </c>
      <c r="B786" s="83">
        <v>3.1389351147266395E-3</v>
      </c>
      <c r="C786" s="33">
        <v>1.5629035717310918E-2</v>
      </c>
      <c r="D786" s="33">
        <v>8.2826722114541368E-2</v>
      </c>
      <c r="E786" s="29">
        <v>0.10159469294657893</v>
      </c>
      <c r="F786" s="148">
        <v>0.83911211593041524</v>
      </c>
      <c r="G786" s="149">
        <v>4.1780134827179767</v>
      </c>
      <c r="H786" s="149">
        <v>22.141555498564664</v>
      </c>
      <c r="I786" s="29">
        <v>27.158681097213055</v>
      </c>
      <c r="N786" s="33"/>
      <c r="O786" s="153"/>
    </row>
    <row r="787" spans="1:52">
      <c r="A787" s="64" t="s">
        <v>515</v>
      </c>
      <c r="B787" s="83">
        <v>2.0657244467791737E-4</v>
      </c>
      <c r="C787" s="33">
        <v>1.0681205222319624E-3</v>
      </c>
      <c r="D787" s="33">
        <v>1.6150272811556756E-2</v>
      </c>
      <c r="E787" s="29">
        <v>1.7424965778466635E-2</v>
      </c>
      <c r="F787" s="148">
        <v>5.5221734381630035E-2</v>
      </c>
      <c r="G787" s="149">
        <v>0.28553405493277162</v>
      </c>
      <c r="H787" s="149">
        <v>4.3173525722716439</v>
      </c>
      <c r="I787" s="29">
        <v>4.6581083615860459</v>
      </c>
      <c r="N787" s="33"/>
      <c r="O787" s="153"/>
    </row>
    <row r="788" spans="1:52">
      <c r="A788" s="64" t="s">
        <v>516</v>
      </c>
      <c r="B788" s="83">
        <v>1.6627506024368544E-4</v>
      </c>
      <c r="C788" s="33">
        <v>8.7792786452689953E-4</v>
      </c>
      <c r="D788" s="33">
        <v>6.4738721654580477E-3</v>
      </c>
      <c r="E788" s="29">
        <v>7.5180750902286327E-3</v>
      </c>
      <c r="F788" s="148">
        <v>4.4449283762811015E-2</v>
      </c>
      <c r="G788" s="149">
        <v>0.23469102772504838</v>
      </c>
      <c r="H788" s="149">
        <v>1.730620217517177</v>
      </c>
      <c r="I788" s="29">
        <v>2.0097605290050362</v>
      </c>
      <c r="N788" s="33"/>
      <c r="O788" s="153"/>
    </row>
    <row r="789" spans="1:52">
      <c r="A789" s="64" t="s">
        <v>517</v>
      </c>
      <c r="B789" s="83">
        <v>3.0524845138821094E-3</v>
      </c>
      <c r="C789" s="33">
        <v>2.2867639667749719E-2</v>
      </c>
      <c r="D789" s="33">
        <v>8.3518890981030159E-4</v>
      </c>
      <c r="E789" s="33">
        <v>2.6755313091442127E-2</v>
      </c>
      <c r="F789" s="148">
        <v>0.81600181133769767</v>
      </c>
      <c r="G789" s="149">
        <v>6.1130647199156378</v>
      </c>
      <c r="H789" s="149">
        <v>0.22326588721907079</v>
      </c>
      <c r="I789" s="29">
        <v>7.1523324184724055</v>
      </c>
      <c r="N789" s="33"/>
      <c r="O789" s="153"/>
    </row>
    <row r="790" spans="1:52">
      <c r="A790" s="64" t="s">
        <v>518</v>
      </c>
      <c r="B790" s="83">
        <v>2.0232197206126092E-5</v>
      </c>
      <c r="C790" s="33">
        <v>9.659251401596514E-5</v>
      </c>
      <c r="D790" s="33">
        <v>1.1995909470211409E-3</v>
      </c>
      <c r="E790" s="33">
        <v>1.3164156582432321E-3</v>
      </c>
      <c r="F790" s="148">
        <v>5.4085481818034915E-3</v>
      </c>
      <c r="G790" s="149">
        <v>2.5821479532568602E-2</v>
      </c>
      <c r="H790" s="149">
        <v>0.32067923069940274</v>
      </c>
      <c r="I790" s="29">
        <v>0.35190925841377479</v>
      </c>
      <c r="N790" s="33"/>
      <c r="O790" s="153"/>
    </row>
    <row r="791" spans="1:52">
      <c r="A791" s="132" t="s">
        <v>519</v>
      </c>
      <c r="B791" s="150">
        <v>5.4855182765449404E-5</v>
      </c>
      <c r="C791" s="133">
        <v>2.3936229218721698E-4</v>
      </c>
      <c r="D791" s="133">
        <v>2.2674373249020534E-3</v>
      </c>
      <c r="E791" s="133">
        <v>2.5616547998547198E-3</v>
      </c>
      <c r="F791" s="151">
        <v>1.4664096834659954E-2</v>
      </c>
      <c r="G791" s="152">
        <v>6.398724157401435E-2</v>
      </c>
      <c r="H791" s="152">
        <v>0.60614000031786486</v>
      </c>
      <c r="I791" s="134">
        <v>0.68479133872653919</v>
      </c>
      <c r="N791" s="33"/>
      <c r="O791" s="153"/>
      <c r="AY791" s="135"/>
    </row>
    <row r="793" spans="1:52">
      <c r="A793" s="35" t="s">
        <v>219</v>
      </c>
    </row>
    <row r="794" spans="1:52">
      <c r="A794" s="56"/>
      <c r="B794" s="136" t="s">
        <v>521</v>
      </c>
      <c r="C794" s="137"/>
      <c r="D794" s="137"/>
      <c r="E794" s="138"/>
      <c r="F794" s="45" t="s">
        <v>522</v>
      </c>
      <c r="G794" s="46"/>
      <c r="H794" s="47"/>
      <c r="I794" s="47"/>
    </row>
    <row r="795" spans="1:52" ht="29.1">
      <c r="A795" s="132" t="s">
        <v>523</v>
      </c>
      <c r="B795" s="140" t="s">
        <v>524</v>
      </c>
      <c r="C795" s="141" t="s">
        <v>153</v>
      </c>
      <c r="D795" s="141" t="s">
        <v>216</v>
      </c>
      <c r="E795" s="16" t="s">
        <v>525</v>
      </c>
      <c r="F795" s="51" t="s">
        <v>524</v>
      </c>
      <c r="G795" s="51" t="s">
        <v>153</v>
      </c>
      <c r="H795" s="141" t="s">
        <v>216</v>
      </c>
      <c r="I795" s="16" t="s">
        <v>525</v>
      </c>
    </row>
    <row r="796" spans="1:52">
      <c r="A796" s="64" t="s">
        <v>335</v>
      </c>
      <c r="B796" s="143">
        <v>300.71956443996908</v>
      </c>
      <c r="C796" s="130">
        <v>454.9545186232599</v>
      </c>
      <c r="D796" s="130">
        <v>3584.9156441717796</v>
      </c>
      <c r="E796" s="131">
        <v>4340.5897272350085</v>
      </c>
      <c r="F796" s="144">
        <v>83884.697518299377</v>
      </c>
      <c r="G796" s="145">
        <v>126908.01228835266</v>
      </c>
      <c r="H796" s="145">
        <v>1000000</v>
      </c>
      <c r="I796" s="127">
        <v>1210792.709806652</v>
      </c>
    </row>
    <row r="797" spans="1:52">
      <c r="A797" s="64" t="s">
        <v>353</v>
      </c>
      <c r="B797" s="143">
        <v>287.08802496420429</v>
      </c>
      <c r="C797" s="130">
        <v>448.92563286965947</v>
      </c>
      <c r="D797" s="130">
        <v>3584.9156441717796</v>
      </c>
      <c r="E797" s="131">
        <v>4320.929302005643</v>
      </c>
      <c r="F797" s="146">
        <v>80082.226043712129</v>
      </c>
      <c r="G797" s="147">
        <v>125226.27515643381</v>
      </c>
      <c r="H797" s="147">
        <v>1000000</v>
      </c>
      <c r="I797" s="131">
        <v>1205308.501200146</v>
      </c>
    </row>
    <row r="798" spans="1:52">
      <c r="A798" s="64" t="s">
        <v>370</v>
      </c>
      <c r="B798" s="143">
        <v>37.279773361823707</v>
      </c>
      <c r="C798" s="130">
        <v>16.988207999038256</v>
      </c>
      <c r="D798" s="130">
        <v>0</v>
      </c>
      <c r="E798" s="131">
        <v>54.267981360861967</v>
      </c>
      <c r="F798" s="146">
        <v>10399.065713702847</v>
      </c>
      <c r="G798" s="147">
        <v>4738.8027181774951</v>
      </c>
      <c r="H798" s="147">
        <v>0</v>
      </c>
      <c r="I798" s="131">
        <v>15137.868431880343</v>
      </c>
    </row>
    <row r="799" spans="1:52">
      <c r="A799" s="64" t="s">
        <v>387</v>
      </c>
      <c r="B799" s="143">
        <v>192.65939881553913</v>
      </c>
      <c r="C799" s="130">
        <v>296.32463609421779</v>
      </c>
      <c r="D799" s="130">
        <v>0</v>
      </c>
      <c r="E799" s="131">
        <v>488.98403490975693</v>
      </c>
      <c r="F799" s="146">
        <v>53741.682633106728</v>
      </c>
      <c r="G799" s="147">
        <v>82658.747236067109</v>
      </c>
      <c r="H799" s="147">
        <v>0</v>
      </c>
      <c r="I799" s="131">
        <v>136400.42986917385</v>
      </c>
      <c r="AZ799" s="135"/>
    </row>
    <row r="800" spans="1:52">
      <c r="A800" s="64" t="s">
        <v>404</v>
      </c>
      <c r="B800" s="143">
        <v>57.148852786841452</v>
      </c>
      <c r="C800" s="130">
        <v>135.61278877640345</v>
      </c>
      <c r="D800" s="130">
        <v>3584.9156441717796</v>
      </c>
      <c r="E800" s="131">
        <v>3777.6772857350243</v>
      </c>
      <c r="F800" s="146">
        <v>15941.47769690255</v>
      </c>
      <c r="G800" s="147">
        <v>37828.725202189235</v>
      </c>
      <c r="H800" s="147">
        <v>1000000</v>
      </c>
      <c r="I800" s="131">
        <v>1053770.2028990916</v>
      </c>
      <c r="AX800" s="135"/>
    </row>
    <row r="801" spans="1:53">
      <c r="A801" s="64" t="s">
        <v>526</v>
      </c>
      <c r="B801" s="218">
        <v>6.5332942093097993E-2</v>
      </c>
      <c r="C801" s="219">
        <v>1.6245436270116213E-2</v>
      </c>
      <c r="D801" s="130">
        <v>0</v>
      </c>
      <c r="E801" s="131">
        <v>8.1578378363214202E-2</v>
      </c>
      <c r="F801" s="146">
        <v>18.224401513969742</v>
      </c>
      <c r="G801" s="147">
        <v>4.5316090760817289</v>
      </c>
      <c r="H801" s="147">
        <v>0</v>
      </c>
      <c r="I801" s="131">
        <v>22.756010590051471</v>
      </c>
      <c r="BA801" s="135"/>
    </row>
    <row r="802" spans="1:53">
      <c r="A802" s="64" t="s">
        <v>436</v>
      </c>
      <c r="B802" s="143">
        <v>22.593373499603068</v>
      </c>
      <c r="C802" s="130">
        <v>28.640778372787466</v>
      </c>
      <c r="D802" s="130">
        <v>283.18168171860088</v>
      </c>
      <c r="E802" s="131">
        <v>334.41583359099144</v>
      </c>
      <c r="F802" s="146">
        <v>6302.3445297337812</v>
      </c>
      <c r="G802" s="147">
        <v>7989.2475069394068</v>
      </c>
      <c r="H802" s="147">
        <v>78992.564909856941</v>
      </c>
      <c r="I802" s="131">
        <v>93284.156946530129</v>
      </c>
      <c r="AV802" s="142"/>
    </row>
    <row r="803" spans="1:53">
      <c r="A803" s="64" t="s">
        <v>447</v>
      </c>
      <c r="B803" s="83">
        <v>0.53739999965367546</v>
      </c>
      <c r="C803" s="33">
        <v>9.2572624804669865E-2</v>
      </c>
      <c r="D803" s="33">
        <v>0.10387670695584854</v>
      </c>
      <c r="E803" s="29">
        <v>0.73384933141419384</v>
      </c>
      <c r="F803" s="148">
        <v>149.90589821195937</v>
      </c>
      <c r="G803" s="149">
        <v>25.822818161752547</v>
      </c>
      <c r="H803" s="149">
        <v>28.97605334862687</v>
      </c>
      <c r="I803" s="29">
        <v>204.70476972233877</v>
      </c>
    </row>
    <row r="804" spans="1:53">
      <c r="A804" s="64" t="s">
        <v>456</v>
      </c>
      <c r="B804" s="83">
        <v>3.8826951203504924E-4</v>
      </c>
      <c r="C804" s="33">
        <v>5.4600639348762229E-4</v>
      </c>
      <c r="D804" s="33">
        <v>6.5031902520787995E-4</v>
      </c>
      <c r="E804" s="29">
        <v>1.5845949307305516E-3</v>
      </c>
      <c r="F804" s="148">
        <v>0.10830645699189133</v>
      </c>
      <c r="G804" s="149">
        <v>0.15230662243762941</v>
      </c>
      <c r="H804" s="149">
        <v>0.18140427551346824</v>
      </c>
      <c r="I804" s="29">
        <v>0.44201735494298899</v>
      </c>
    </row>
    <row r="805" spans="1:53">
      <c r="A805" s="64" t="s">
        <v>465</v>
      </c>
      <c r="B805" s="143">
        <v>38.818264909902624</v>
      </c>
      <c r="C805" s="130">
        <v>31.562648811201782</v>
      </c>
      <c r="D805" s="130">
        <v>286.47031746895641</v>
      </c>
      <c r="E805" s="131">
        <v>356.85123119006084</v>
      </c>
      <c r="F805" s="146">
        <v>10828.222687195414</v>
      </c>
      <c r="G805" s="147">
        <v>8804.2933067379545</v>
      </c>
      <c r="H805" s="147">
        <v>79909.918643326804</v>
      </c>
      <c r="I805" s="131">
        <v>99542.434637260172</v>
      </c>
    </row>
    <row r="806" spans="1:53">
      <c r="A806" s="64" t="s">
        <v>474</v>
      </c>
      <c r="B806" s="83">
        <v>1.4409319211054877E-2</v>
      </c>
      <c r="C806" s="33">
        <v>1.4636022320823474E-2</v>
      </c>
      <c r="D806" s="33">
        <v>0.12273211263503211</v>
      </c>
      <c r="E806" s="29">
        <v>0.15177745416691046</v>
      </c>
      <c r="F806" s="148">
        <v>4.0194304807369745</v>
      </c>
      <c r="G806" s="149">
        <v>4.0826685405047582</v>
      </c>
      <c r="H806" s="149">
        <v>34.235704495464304</v>
      </c>
      <c r="I806" s="29">
        <v>42.337803516706039</v>
      </c>
    </row>
    <row r="807" spans="1:53">
      <c r="A807" s="64" t="s">
        <v>483</v>
      </c>
      <c r="B807" s="83">
        <v>3.2037148433115399E-2</v>
      </c>
      <c r="C807" s="33">
        <v>2.0347685819385838E-2</v>
      </c>
      <c r="D807" s="33">
        <v>2.8062825183831279</v>
      </c>
      <c r="E807" s="29">
        <v>2.8586673526356292</v>
      </c>
      <c r="F807" s="148">
        <v>8.9366533589709949</v>
      </c>
      <c r="G807" s="149">
        <v>5.6759176056112608</v>
      </c>
      <c r="H807" s="149">
        <v>782.80294347943061</v>
      </c>
      <c r="I807" s="29">
        <v>797.41551444401284</v>
      </c>
    </row>
    <row r="808" spans="1:53">
      <c r="A808" s="64" t="s">
        <v>488</v>
      </c>
      <c r="B808" s="83">
        <v>7.9186670266880907E-2</v>
      </c>
      <c r="C808" s="33">
        <v>3.8941305066336709E-2</v>
      </c>
      <c r="D808" s="33">
        <v>0.13143131209328698</v>
      </c>
      <c r="E808" s="29">
        <v>0.2495592874265046</v>
      </c>
      <c r="F808" s="148">
        <v>22.088851768554054</v>
      </c>
      <c r="G808" s="149">
        <v>10.862544319458678</v>
      </c>
      <c r="H808" s="149">
        <v>36.662316533713437</v>
      </c>
      <c r="I808" s="29">
        <v>69.613712621726165</v>
      </c>
    </row>
    <row r="809" spans="1:53">
      <c r="A809" s="64" t="s">
        <v>493</v>
      </c>
      <c r="B809" s="83">
        <v>4.479117927288472E-3</v>
      </c>
      <c r="C809" s="33">
        <v>3.2210650232988246E-3</v>
      </c>
      <c r="D809" s="33">
        <v>2.3540318599747506E-2</v>
      </c>
      <c r="E809" s="29">
        <v>3.1240501550334802E-2</v>
      </c>
      <c r="F809" s="148">
        <v>1.2494346790475956</v>
      </c>
      <c r="G809" s="149">
        <v>0.89850510946764139</v>
      </c>
      <c r="H809" s="149">
        <v>6.5664916378209535</v>
      </c>
      <c r="I809" s="29">
        <v>8.7144314263361888</v>
      </c>
    </row>
    <row r="810" spans="1:53">
      <c r="A810" s="64" t="s">
        <v>498</v>
      </c>
      <c r="B810" s="83">
        <v>3.7963772466783371E-3</v>
      </c>
      <c r="C810" s="33">
        <v>2.5362757422733137E-3</v>
      </c>
      <c r="D810" s="33">
        <v>9.6970706765192559E-3</v>
      </c>
      <c r="E810" s="29">
        <v>1.6029723665470907E-2</v>
      </c>
      <c r="F810" s="148">
        <v>1.0589864932666808</v>
      </c>
      <c r="G810" s="149">
        <v>0.70748547358337299</v>
      </c>
      <c r="H810" s="149">
        <v>2.7049648134076425</v>
      </c>
      <c r="I810" s="29">
        <v>4.4714367802576964</v>
      </c>
    </row>
    <row r="811" spans="1:53">
      <c r="A811" s="64" t="s">
        <v>501</v>
      </c>
      <c r="B811" s="83">
        <v>3.4905935716212706E-2</v>
      </c>
      <c r="C811" s="33">
        <v>4.1181915780705826E-2</v>
      </c>
      <c r="D811" s="33">
        <v>1.9527027049097323E-3</v>
      </c>
      <c r="E811" s="29">
        <v>7.8040554201828261E-2</v>
      </c>
      <c r="F811" s="148">
        <v>9.7368917935241956</v>
      </c>
      <c r="G811" s="149">
        <v>11.487555041262361</v>
      </c>
      <c r="H811" s="149">
        <v>0.54469976387990127</v>
      </c>
      <c r="I811" s="29">
        <v>21.769146598666456</v>
      </c>
    </row>
    <row r="812" spans="1:53">
      <c r="A812" s="64" t="s">
        <v>527</v>
      </c>
      <c r="B812" s="83">
        <v>6.9348644098783413E-4</v>
      </c>
      <c r="C812" s="33">
        <v>2.4926338354459929E-4</v>
      </c>
      <c r="D812" s="33">
        <v>1.6108518288684836E-3</v>
      </c>
      <c r="E812" s="29">
        <v>2.5536016534009171E-3</v>
      </c>
      <c r="F812" s="148">
        <v>0.1934456790120789</v>
      </c>
      <c r="G812" s="149">
        <v>6.9531171242436976E-2</v>
      </c>
      <c r="H812" s="149">
        <v>0.44934162718370951</v>
      </c>
      <c r="I812" s="29">
        <v>0.71231847743822552</v>
      </c>
    </row>
    <row r="813" spans="1:53">
      <c r="A813" s="64" t="s">
        <v>528</v>
      </c>
      <c r="B813" s="83">
        <v>1.3694726870228447E-3</v>
      </c>
      <c r="C813" s="33">
        <v>5.7860833442068601E-4</v>
      </c>
      <c r="D813" s="33">
        <v>1.4960457939777155E-3</v>
      </c>
      <c r="E813" s="29">
        <v>3.4441268154212462E-3</v>
      </c>
      <c r="F813" s="148">
        <v>0.38200973829029466</v>
      </c>
      <c r="G813" s="149">
        <v>0.16140082273940409</v>
      </c>
      <c r="H813" s="149">
        <v>0.41731687505950948</v>
      </c>
      <c r="I813" s="29">
        <v>0.9607274360892083</v>
      </c>
    </row>
    <row r="814" spans="1:53" ht="11.25" customHeight="1">
      <c r="A814" s="64" t="s">
        <v>510</v>
      </c>
      <c r="B814" s="83">
        <v>2.4510388904945392E-3</v>
      </c>
      <c r="C814" s="33">
        <v>8.4191248585958264E-3</v>
      </c>
      <c r="D814" s="33">
        <v>8.4685157718172158E-2</v>
      </c>
      <c r="E814" s="29">
        <v>9.5555321467262519E-2</v>
      </c>
      <c r="F814" s="148">
        <v>0.68370894430370921</v>
      </c>
      <c r="G814" s="149">
        <v>2.348486183289507</v>
      </c>
      <c r="H814" s="149">
        <v>23.62263610187037</v>
      </c>
      <c r="I814" s="29">
        <v>26.654831229463586</v>
      </c>
    </row>
    <row r="815" spans="1:53" ht="11.25" customHeight="1">
      <c r="A815" s="64" t="s">
        <v>513</v>
      </c>
      <c r="B815" s="83">
        <v>1.2804220019843441E-3</v>
      </c>
      <c r="C815" s="33">
        <v>8.1183841658850932E-3</v>
      </c>
      <c r="D815" s="33">
        <v>1.9363349376843582</v>
      </c>
      <c r="E815" s="29">
        <v>1.9457337438522275</v>
      </c>
      <c r="F815" s="148">
        <v>0.35716935322202237</v>
      </c>
      <c r="G815" s="149">
        <v>2.2645955921120922</v>
      </c>
      <c r="H815" s="149">
        <v>540.134031000807</v>
      </c>
      <c r="I815" s="29">
        <v>542.75579594614123</v>
      </c>
    </row>
    <row r="816" spans="1:53" ht="11.25" customHeight="1">
      <c r="A816" s="64" t="s">
        <v>514</v>
      </c>
      <c r="B816" s="83">
        <v>3.9382239648136424E-3</v>
      </c>
      <c r="C816" s="33">
        <v>1.5040274265106943E-2</v>
      </c>
      <c r="D816" s="33">
        <v>9.0687605344368011E-2</v>
      </c>
      <c r="E816" s="29">
        <v>0.1096661035742886</v>
      </c>
      <c r="F816" s="148">
        <v>1.0985541518156106</v>
      </c>
      <c r="G816" s="149">
        <v>4.1954332424973098</v>
      </c>
      <c r="H816" s="149">
        <v>25.296998408262269</v>
      </c>
      <c r="I816" s="29">
        <v>30.59098580257519</v>
      </c>
    </row>
    <row r="817" spans="1:53" ht="11.25" customHeight="1">
      <c r="A817" s="64" t="s">
        <v>515</v>
      </c>
      <c r="B817" s="83">
        <v>3.0970107588915375E-4</v>
      </c>
      <c r="C817" s="33">
        <v>1.5902197106759895E-3</v>
      </c>
      <c r="D817" s="33">
        <v>1.6242819833825778E-2</v>
      </c>
      <c r="E817" s="29">
        <v>1.814274062039092E-2</v>
      </c>
      <c r="F817" s="148">
        <v>8.6390059524177096E-2</v>
      </c>
      <c r="G817" s="149">
        <v>0.44358636813708818</v>
      </c>
      <c r="H817" s="149">
        <v>4.5308792300964571</v>
      </c>
      <c r="I817" s="29">
        <v>5.0608556577577222</v>
      </c>
    </row>
    <row r="818" spans="1:53" ht="11.25" customHeight="1">
      <c r="A818" s="64" t="s">
        <v>516</v>
      </c>
      <c r="B818" s="83">
        <v>2.4249009007809797E-4</v>
      </c>
      <c r="C818" s="33">
        <v>1.2123428993706139E-3</v>
      </c>
      <c r="D818" s="33">
        <v>6.6909787667982857E-3</v>
      </c>
      <c r="E818" s="29">
        <v>8.1458117562469984E-3</v>
      </c>
      <c r="F818" s="148">
        <v>6.7641784116267617E-2</v>
      </c>
      <c r="G818" s="149">
        <v>0.33817891959092405</v>
      </c>
      <c r="H818" s="149">
        <v>1.8664257212512732</v>
      </c>
      <c r="I818" s="29">
        <v>2.2722464249584653</v>
      </c>
    </row>
    <row r="819" spans="1:53" ht="11.25" customHeight="1">
      <c r="A819" s="64" t="s">
        <v>517</v>
      </c>
      <c r="B819" s="83">
        <v>4.9354978331996504E-3</v>
      </c>
      <c r="C819" s="33">
        <v>2.5210716803226747E-2</v>
      </c>
      <c r="D819" s="33">
        <v>1.3473648663877152E-3</v>
      </c>
      <c r="E819" s="33">
        <v>3.1493579502814111E-2</v>
      </c>
      <c r="F819" s="148">
        <v>1.3767402982615773</v>
      </c>
      <c r="G819" s="149">
        <v>7.0324435232425557</v>
      </c>
      <c r="H819" s="149">
        <v>0.37584283707713184</v>
      </c>
      <c r="I819" s="29">
        <v>8.7850266585812662</v>
      </c>
    </row>
    <row r="820" spans="1:53" ht="11.25" customHeight="1">
      <c r="A820" s="64" t="s">
        <v>518</v>
      </c>
      <c r="B820" s="83">
        <v>3.118710114352621E-5</v>
      </c>
      <c r="C820" s="33">
        <v>1.0801879706391371E-4</v>
      </c>
      <c r="D820" s="33">
        <v>1.1114877619192536E-3</v>
      </c>
      <c r="E820" s="33">
        <v>1.2506936601266935E-3</v>
      </c>
      <c r="F820" s="148">
        <v>8.6995355648685976E-3</v>
      </c>
      <c r="G820" s="149">
        <v>3.0131475266238581E-2</v>
      </c>
      <c r="H820" s="149">
        <v>0.31004572275675951</v>
      </c>
      <c r="I820" s="29">
        <v>0.34887673358786669</v>
      </c>
    </row>
    <row r="821" spans="1:53" ht="11.25" customHeight="1">
      <c r="A821" s="132" t="s">
        <v>519</v>
      </c>
      <c r="B821" s="150">
        <v>7.3554355693498751E-5</v>
      </c>
      <c r="C821" s="133">
        <v>2.7979197466007128E-4</v>
      </c>
      <c r="D821" s="133">
        <v>1.0322715978446236E-3</v>
      </c>
      <c r="E821" s="133">
        <v>1.3856179281981937E-3</v>
      </c>
      <c r="F821" s="151">
        <v>2.0517736815671143E-2</v>
      </c>
      <c r="G821" s="152">
        <v>7.8047017679466604E-2</v>
      </c>
      <c r="H821" s="152">
        <v>0.28794864379106155</v>
      </c>
      <c r="I821" s="134">
        <v>0.38651339828619929</v>
      </c>
      <c r="AY821" s="135"/>
    </row>
    <row r="822" spans="1:53" ht="11.25" customHeight="1"/>
    <row r="823" spans="1:53" ht="15.75" customHeight="1">
      <c r="A823" s="35" t="s">
        <v>552</v>
      </c>
    </row>
    <row r="824" spans="1:53">
      <c r="A824" s="56"/>
      <c r="B824" s="136" t="s">
        <v>521</v>
      </c>
      <c r="C824" s="137"/>
      <c r="D824" s="137"/>
      <c r="E824" s="138"/>
      <c r="F824" s="45" t="s">
        <v>522</v>
      </c>
      <c r="G824" s="46"/>
      <c r="H824" s="47"/>
      <c r="I824" s="47"/>
    </row>
    <row r="825" spans="1:53" ht="29.1">
      <c r="A825" s="132" t="s">
        <v>523</v>
      </c>
      <c r="B825" s="140" t="s">
        <v>524</v>
      </c>
      <c r="C825" s="141" t="s">
        <v>153</v>
      </c>
      <c r="D825" s="141" t="s">
        <v>216</v>
      </c>
      <c r="E825" s="16" t="s">
        <v>525</v>
      </c>
      <c r="F825" s="51" t="s">
        <v>524</v>
      </c>
      <c r="G825" s="51" t="s">
        <v>153</v>
      </c>
      <c r="H825" s="141" t="s">
        <v>216</v>
      </c>
      <c r="I825" s="16" t="s">
        <v>525</v>
      </c>
    </row>
    <row r="826" spans="1:53">
      <c r="A826" s="64" t="s">
        <v>335</v>
      </c>
      <c r="B826" s="143">
        <v>293.99560438589532</v>
      </c>
      <c r="C826" s="130">
        <v>1994.3333971814411</v>
      </c>
      <c r="D826" s="130">
        <v>3584.9156441717796</v>
      </c>
      <c r="E826" s="131">
        <v>5873.2446457391161</v>
      </c>
      <c r="F826" s="144">
        <v>82009.071779377089</v>
      </c>
      <c r="G826" s="145">
        <v>556312.50359370466</v>
      </c>
      <c r="H826" s="145">
        <v>1000000</v>
      </c>
      <c r="I826" s="127">
        <v>1638321.5753730817</v>
      </c>
    </row>
    <row r="827" spans="1:53">
      <c r="A827" s="64" t="s">
        <v>353</v>
      </c>
      <c r="B827" s="143">
        <v>292.35281171943672</v>
      </c>
      <c r="C827" s="130">
        <v>1935.2378715937466</v>
      </c>
      <c r="D827" s="130">
        <v>3584.9156441717796</v>
      </c>
      <c r="E827" s="131">
        <v>5812.5063274849635</v>
      </c>
      <c r="F827" s="146">
        <v>81550.820364415791</v>
      </c>
      <c r="G827" s="147">
        <v>539828.00815410633</v>
      </c>
      <c r="H827" s="147">
        <v>1000000</v>
      </c>
      <c r="I827" s="131">
        <v>1621378.8285185222</v>
      </c>
    </row>
    <row r="828" spans="1:53">
      <c r="A828" s="64" t="s">
        <v>370</v>
      </c>
      <c r="B828" s="143">
        <v>4.6364761497703677</v>
      </c>
      <c r="C828" s="130">
        <v>166.94562206126253</v>
      </c>
      <c r="D828" s="130">
        <v>0</v>
      </c>
      <c r="E828" s="131">
        <v>171.5820982110329</v>
      </c>
      <c r="F828" s="146">
        <v>1293.3292188640969</v>
      </c>
      <c r="G828" s="147">
        <v>46568.912251164518</v>
      </c>
      <c r="H828" s="147">
        <v>0</v>
      </c>
      <c r="I828" s="131">
        <v>47862.241470028617</v>
      </c>
    </row>
    <row r="829" spans="1:53">
      <c r="A829" s="64" t="s">
        <v>387</v>
      </c>
      <c r="B829" s="143">
        <v>273.50766126619919</v>
      </c>
      <c r="C829" s="130">
        <v>1729.1745256777888</v>
      </c>
      <c r="D829" s="130">
        <v>3584.9156441717796</v>
      </c>
      <c r="E829" s="131">
        <v>5587.5978311157678</v>
      </c>
      <c r="F829" s="146">
        <v>76294.029877901761</v>
      </c>
      <c r="G829" s="147">
        <v>482347.34016378195</v>
      </c>
      <c r="H829" s="147">
        <v>1000000</v>
      </c>
      <c r="I829" s="131">
        <v>1558641.3700416838</v>
      </c>
      <c r="AZ829" s="135"/>
    </row>
    <row r="830" spans="1:53">
      <c r="A830" s="64" t="s">
        <v>404</v>
      </c>
      <c r="B830" s="143">
        <v>14.208674303467136</v>
      </c>
      <c r="C830" s="130">
        <v>39.117723854695278</v>
      </c>
      <c r="D830" s="130">
        <v>0</v>
      </c>
      <c r="E830" s="131">
        <v>53.326398158162412</v>
      </c>
      <c r="F830" s="146">
        <v>3963.4612676499273</v>
      </c>
      <c r="G830" s="147">
        <v>10911.755739159831</v>
      </c>
      <c r="H830" s="147">
        <v>0</v>
      </c>
      <c r="I830" s="131">
        <v>14875.217006809758</v>
      </c>
      <c r="AX830" s="135"/>
    </row>
    <row r="831" spans="1:53">
      <c r="A831" s="64" t="s">
        <v>526</v>
      </c>
      <c r="B831" s="218">
        <v>1.4873813594833665E-2</v>
      </c>
      <c r="C831" s="219">
        <v>3.6833929680297063E-2</v>
      </c>
      <c r="D831" s="130">
        <v>0</v>
      </c>
      <c r="E831" s="131">
        <v>5.1707743275130724E-2</v>
      </c>
      <c r="F831" s="146">
        <v>4.1489996058944785</v>
      </c>
      <c r="G831" s="147">
        <v>10.274699138368925</v>
      </c>
      <c r="H831" s="147">
        <v>0</v>
      </c>
      <c r="I831" s="131">
        <v>14.423698744263403</v>
      </c>
      <c r="BA831" s="135"/>
    </row>
    <row r="832" spans="1:53">
      <c r="A832" s="64" t="s">
        <v>436</v>
      </c>
      <c r="B832" s="143">
        <v>18.936384882321562</v>
      </c>
      <c r="C832" s="130">
        <v>85.423135904582026</v>
      </c>
      <c r="D832" s="130">
        <v>250.07903167528519</v>
      </c>
      <c r="E832" s="131">
        <v>354.4385524621888</v>
      </c>
      <c r="F832" s="146">
        <v>5282.2400195406608</v>
      </c>
      <c r="G832" s="147">
        <v>23828.49260162083</v>
      </c>
      <c r="H832" s="147">
        <v>69758.693508410506</v>
      </c>
      <c r="I832" s="131">
        <v>98869.426129572006</v>
      </c>
      <c r="AV832" s="142"/>
    </row>
    <row r="833" spans="1:9">
      <c r="A833" s="64" t="s">
        <v>447</v>
      </c>
      <c r="B833" s="83">
        <v>0.74146971161779607</v>
      </c>
      <c r="C833" s="33">
        <v>0.36550063491885132</v>
      </c>
      <c r="D833" s="33">
        <v>0.20775341391169708</v>
      </c>
      <c r="E833" s="29">
        <v>1.3147237604483444</v>
      </c>
      <c r="F833" s="148">
        <v>206.83044880658477</v>
      </c>
      <c r="G833" s="149">
        <v>101.95515632650059</v>
      </c>
      <c r="H833" s="149">
        <v>57.95210669725374</v>
      </c>
      <c r="I833" s="29">
        <v>366.73771183033904</v>
      </c>
    </row>
    <row r="834" spans="1:9">
      <c r="A834" s="64" t="s">
        <v>456</v>
      </c>
      <c r="B834" s="83">
        <v>8.5837417192601527E-4</v>
      </c>
      <c r="C834" s="33">
        <v>7.6862328955022187E-4</v>
      </c>
      <c r="D834" s="33">
        <v>6.5031902520787995E-4</v>
      </c>
      <c r="E834" s="29">
        <v>2.2773164866841172E-3</v>
      </c>
      <c r="F834" s="148">
        <v>0.23944054954864211</v>
      </c>
      <c r="G834" s="149">
        <v>0.21440484681970709</v>
      </c>
      <c r="H834" s="149">
        <v>0.18140427551346824</v>
      </c>
      <c r="I834" s="29">
        <v>0.63524967188181747</v>
      </c>
    </row>
    <row r="835" spans="1:9">
      <c r="A835" s="64" t="s">
        <v>465</v>
      </c>
      <c r="B835" s="143">
        <v>41.40794538641584</v>
      </c>
      <c r="C835" s="130">
        <v>96.59184012387837</v>
      </c>
      <c r="D835" s="130">
        <v>256.48396863431617</v>
      </c>
      <c r="E835" s="131">
        <v>394.48375414461043</v>
      </c>
      <c r="F835" s="146">
        <v>11550.605229368593</v>
      </c>
      <c r="G835" s="147">
        <v>26943.964575823073</v>
      </c>
      <c r="H835" s="147">
        <v>71545.328842339179</v>
      </c>
      <c r="I835" s="131">
        <v>110039.89864753086</v>
      </c>
    </row>
    <row r="836" spans="1:9">
      <c r="A836" s="64" t="s">
        <v>474</v>
      </c>
      <c r="B836" s="83">
        <v>2.5154496504366464E-2</v>
      </c>
      <c r="C836" s="33">
        <v>2.0719168685040142E-2</v>
      </c>
      <c r="D836" s="33">
        <v>0.11573878940744488</v>
      </c>
      <c r="E836" s="29">
        <v>0.16161245459685147</v>
      </c>
      <c r="F836" s="148">
        <v>7.0167610624985546</v>
      </c>
      <c r="G836" s="149">
        <v>5.7795414848113884</v>
      </c>
      <c r="H836" s="149">
        <v>32.284940817396539</v>
      </c>
      <c r="I836" s="29">
        <v>45.081243364706481</v>
      </c>
    </row>
    <row r="837" spans="1:9">
      <c r="A837" s="64" t="s">
        <v>483</v>
      </c>
      <c r="B837" s="83">
        <v>5.4264955925502463E-2</v>
      </c>
      <c r="C837" s="33">
        <v>3.7171896277998044E-2</v>
      </c>
      <c r="D837" s="33">
        <v>2.8062825183831279</v>
      </c>
      <c r="E837" s="29">
        <v>2.8977193705866284</v>
      </c>
      <c r="F837" s="148">
        <v>15.137024496998801</v>
      </c>
      <c r="G837" s="149">
        <v>10.368973768861398</v>
      </c>
      <c r="H837" s="149">
        <v>782.80294347943061</v>
      </c>
      <c r="I837" s="29">
        <v>808.30894174529078</v>
      </c>
    </row>
    <row r="838" spans="1:9">
      <c r="A838" s="64" t="s">
        <v>488</v>
      </c>
      <c r="B838" s="83">
        <v>7.2357230854338317E-2</v>
      </c>
      <c r="C838" s="33">
        <v>6.6395205911525118E-2</v>
      </c>
      <c r="D838" s="33">
        <v>0.13143131209328698</v>
      </c>
      <c r="E838" s="29">
        <v>0.27018374885915042</v>
      </c>
      <c r="F838" s="148">
        <v>20.183802922106121</v>
      </c>
      <c r="G838" s="149">
        <v>18.520716385465846</v>
      </c>
      <c r="H838" s="149">
        <v>36.662316533713437</v>
      </c>
      <c r="I838" s="29">
        <v>75.366835841285393</v>
      </c>
    </row>
    <row r="839" spans="1:9">
      <c r="A839" s="64" t="s">
        <v>493</v>
      </c>
      <c r="B839" s="83">
        <v>1.625291906390862E-3</v>
      </c>
      <c r="C839" s="33">
        <v>4.4225820810165671E-3</v>
      </c>
      <c r="D839" s="33">
        <v>2.3540318599747506E-2</v>
      </c>
      <c r="E839" s="29">
        <v>2.9588192587154935E-2</v>
      </c>
      <c r="F839" s="148">
        <v>0.45336963759055254</v>
      </c>
      <c r="G839" s="149">
        <v>1.2336641974286435</v>
      </c>
      <c r="H839" s="149">
        <v>6.5664916378209535</v>
      </c>
      <c r="I839" s="29">
        <v>8.253525472840149</v>
      </c>
    </row>
    <row r="840" spans="1:9">
      <c r="A840" s="64" t="s">
        <v>498</v>
      </c>
      <c r="B840" s="83">
        <v>1.4513056192994376E-3</v>
      </c>
      <c r="C840" s="33">
        <v>2.4636546941912002E-3</v>
      </c>
      <c r="D840" s="33">
        <v>9.6970706765192559E-3</v>
      </c>
      <c r="E840" s="29">
        <v>1.3612030990009894E-2</v>
      </c>
      <c r="F840" s="148">
        <v>0.40483675582685341</v>
      </c>
      <c r="G840" s="149">
        <v>0.68722807974478195</v>
      </c>
      <c r="H840" s="149">
        <v>2.7049648134076425</v>
      </c>
      <c r="I840" s="29">
        <v>3.7970296489792781</v>
      </c>
    </row>
    <row r="841" spans="1:9">
      <c r="A841" s="64" t="s">
        <v>501</v>
      </c>
      <c r="B841" s="83">
        <v>4.0353129224843659E-2</v>
      </c>
      <c r="C841" s="33">
        <v>6.3425106854732294E-2</v>
      </c>
      <c r="D841" s="33">
        <v>0</v>
      </c>
      <c r="E841" s="29">
        <v>0.10377823607957595</v>
      </c>
      <c r="F841" s="148">
        <v>11.256367856367346</v>
      </c>
      <c r="G841" s="149">
        <v>17.692217376954584</v>
      </c>
      <c r="H841" s="149">
        <v>0</v>
      </c>
      <c r="I841" s="29">
        <v>28.948585233321928</v>
      </c>
    </row>
    <row r="842" spans="1:9">
      <c r="A842" s="64" t="s">
        <v>527</v>
      </c>
      <c r="B842" s="83">
        <v>5.1685469892793665E-4</v>
      </c>
      <c r="C842" s="33">
        <v>3.7221491489027449E-4</v>
      </c>
      <c r="D842" s="33">
        <v>1.6108518288684836E-3</v>
      </c>
      <c r="E842" s="29">
        <v>2.4999214426866946E-3</v>
      </c>
      <c r="F842" s="148">
        <v>0.14417485660177795</v>
      </c>
      <c r="G842" s="149">
        <v>0.1038280818393614</v>
      </c>
      <c r="H842" s="149">
        <v>0.44934162718370951</v>
      </c>
      <c r="I842" s="29">
        <v>0.69734456562484881</v>
      </c>
    </row>
    <row r="843" spans="1:9">
      <c r="A843" s="64" t="s">
        <v>528</v>
      </c>
      <c r="B843" s="83">
        <v>4.8961604511577679E-4</v>
      </c>
      <c r="C843" s="33">
        <v>7.5789775532117464E-4</v>
      </c>
      <c r="D843" s="33">
        <v>1.4960457939777155E-3</v>
      </c>
      <c r="E843" s="29">
        <v>2.7435595944146672E-3</v>
      </c>
      <c r="F843" s="148">
        <v>0.13657672696197917</v>
      </c>
      <c r="G843" s="149">
        <v>0.21141299560377</v>
      </c>
      <c r="H843" s="149">
        <v>0.41731687505950948</v>
      </c>
      <c r="I843" s="29">
        <v>0.76530659762525866</v>
      </c>
    </row>
    <row r="844" spans="1:9" ht="11.25" customHeight="1">
      <c r="A844" s="64" t="s">
        <v>510</v>
      </c>
      <c r="B844" s="83">
        <v>5.5942078422950646E-4</v>
      </c>
      <c r="C844" s="33">
        <v>4.0147677366465457E-3</v>
      </c>
      <c r="D844" s="33">
        <v>7.9859764691136953E-2</v>
      </c>
      <c r="E844" s="29">
        <v>8.443395321201301E-2</v>
      </c>
      <c r="F844" s="148">
        <v>0.1560485210130374</v>
      </c>
      <c r="G844" s="149">
        <v>1.1199057760741467</v>
      </c>
      <c r="H844" s="149">
        <v>22.276609164003606</v>
      </c>
      <c r="I844" s="29">
        <v>23.552563461090791</v>
      </c>
    </row>
    <row r="845" spans="1:9" ht="11.25" customHeight="1">
      <c r="A845" s="64" t="s">
        <v>513</v>
      </c>
      <c r="B845" s="83">
        <v>1.957072991243868E-3</v>
      </c>
      <c r="C845" s="33">
        <v>3.5501259734687022E-3</v>
      </c>
      <c r="D845" s="33">
        <v>1.9363349376843582</v>
      </c>
      <c r="E845" s="29">
        <v>1.9418421366490708</v>
      </c>
      <c r="F845" s="148">
        <v>0.5459188403569839</v>
      </c>
      <c r="G845" s="149">
        <v>0.99029553993560859</v>
      </c>
      <c r="H845" s="149">
        <v>540.134031000807</v>
      </c>
      <c r="I845" s="29">
        <v>541.67024538109968</v>
      </c>
    </row>
    <row r="846" spans="1:9" ht="11.25" customHeight="1">
      <c r="A846" s="64" t="s">
        <v>514</v>
      </c>
      <c r="B846" s="83">
        <v>2.4722587103417808E-3</v>
      </c>
      <c r="C846" s="33">
        <v>8.1132465553163564E-3</v>
      </c>
      <c r="D846" s="33">
        <v>9.0687605344368011E-2</v>
      </c>
      <c r="E846" s="29">
        <v>0.10127311061002614</v>
      </c>
      <c r="F846" s="148">
        <v>0.68962814072378131</v>
      </c>
      <c r="G846" s="149">
        <v>2.2631624731551399</v>
      </c>
      <c r="H846" s="149">
        <v>25.296998408262269</v>
      </c>
      <c r="I846" s="29">
        <v>28.249789022141186</v>
      </c>
    </row>
    <row r="847" spans="1:9" ht="11.25" customHeight="1">
      <c r="A847" s="64" t="s">
        <v>515</v>
      </c>
      <c r="B847" s="83">
        <v>4.092361997164109E-5</v>
      </c>
      <c r="C847" s="33">
        <v>6.9822057451296969E-4</v>
      </c>
      <c r="D847" s="33">
        <v>1.6242819833825778E-2</v>
      </c>
      <c r="E847" s="29">
        <v>1.6981964028310387E-2</v>
      </c>
      <c r="F847" s="148">
        <v>1.1415504305707491E-2</v>
      </c>
      <c r="G847" s="149">
        <v>0.19476624942294257</v>
      </c>
      <c r="H847" s="149">
        <v>4.5308792300964571</v>
      </c>
      <c r="I847" s="29">
        <v>4.7370609838251072</v>
      </c>
    </row>
    <row r="848" spans="1:9" ht="11.25" customHeight="1">
      <c r="A848" s="64" t="s">
        <v>516</v>
      </c>
      <c r="B848" s="83">
        <v>3.2003391972537929E-5</v>
      </c>
      <c r="C848" s="33">
        <v>4.6395638943521966E-4</v>
      </c>
      <c r="D848" s="33">
        <v>6.6909787667982857E-3</v>
      </c>
      <c r="E848" s="29">
        <v>7.1869385482060434E-3</v>
      </c>
      <c r="F848" s="148">
        <v>8.9272371093495149E-3</v>
      </c>
      <c r="G848" s="149">
        <v>0.129419053469083</v>
      </c>
      <c r="H848" s="149">
        <v>1.8664257212512732</v>
      </c>
      <c r="I848" s="29">
        <v>2.0047720118297057</v>
      </c>
    </row>
    <row r="849" spans="1:53" ht="11.25" customHeight="1">
      <c r="A849" s="64" t="s">
        <v>517</v>
      </c>
      <c r="B849" s="83">
        <v>9.2855481271051613E-4</v>
      </c>
      <c r="C849" s="33">
        <v>1.643910389045105E-2</v>
      </c>
      <c r="D849" s="33">
        <v>0</v>
      </c>
      <c r="E849" s="33">
        <v>1.7367658703161565E-2</v>
      </c>
      <c r="F849" s="148">
        <v>0.25901720008952661</v>
      </c>
      <c r="G849" s="149">
        <v>4.5856319986711895</v>
      </c>
      <c r="H849" s="149">
        <v>0</v>
      </c>
      <c r="I849" s="29">
        <v>4.8446491987607159</v>
      </c>
    </row>
    <row r="850" spans="1:53" ht="11.25" customHeight="1">
      <c r="A850" s="64" t="s">
        <v>518</v>
      </c>
      <c r="B850" s="83">
        <v>6.7168568033008129E-6</v>
      </c>
      <c r="C850" s="33">
        <v>3.3720421426782837E-5</v>
      </c>
      <c r="D850" s="33">
        <v>1.1114877619192536E-3</v>
      </c>
      <c r="E850" s="33">
        <v>1.1519250401493372E-3</v>
      </c>
      <c r="F850" s="148">
        <v>1.8736443113301215E-3</v>
      </c>
      <c r="G850" s="149">
        <v>9.4061966232327453E-3</v>
      </c>
      <c r="H850" s="149">
        <v>0.31004572275675951</v>
      </c>
      <c r="I850" s="29">
        <v>0.32132556369132237</v>
      </c>
    </row>
    <row r="851" spans="1:53" ht="11.25" customHeight="1">
      <c r="A851" s="132" t="s">
        <v>519</v>
      </c>
      <c r="B851" s="150">
        <v>8.6657295259745209E-6</v>
      </c>
      <c r="C851" s="133">
        <v>1.0269785252271638E-4</v>
      </c>
      <c r="D851" s="133">
        <v>1.0322715978446236E-3</v>
      </c>
      <c r="E851" s="133">
        <v>1.1436351798933145E-3</v>
      </c>
      <c r="F851" s="151">
        <v>2.4172757147195184E-3</v>
      </c>
      <c r="G851" s="152">
        <v>2.8647215922549998E-2</v>
      </c>
      <c r="H851" s="152">
        <v>0.28794864379106155</v>
      </c>
      <c r="I851" s="134">
        <v>0.31901313542833104</v>
      </c>
      <c r="AY851" s="135"/>
    </row>
    <row r="852" spans="1:53" ht="11.25" customHeight="1"/>
    <row r="853" spans="1:53" ht="15" customHeight="1">
      <c r="A853" s="35" t="s">
        <v>553</v>
      </c>
    </row>
    <row r="854" spans="1:53">
      <c r="A854" s="56"/>
      <c r="B854" s="136" t="s">
        <v>521</v>
      </c>
      <c r="C854" s="137"/>
      <c r="D854" s="137"/>
      <c r="E854" s="138"/>
      <c r="F854" s="45" t="s">
        <v>522</v>
      </c>
      <c r="G854" s="46"/>
      <c r="H854" s="47"/>
      <c r="I854" s="47"/>
    </row>
    <row r="855" spans="1:53" ht="29.1">
      <c r="A855" s="132" t="s">
        <v>523</v>
      </c>
      <c r="B855" s="140" t="s">
        <v>524</v>
      </c>
      <c r="C855" s="141" t="s">
        <v>153</v>
      </c>
      <c r="D855" s="141" t="s">
        <v>216</v>
      </c>
      <c r="E855" s="16" t="s">
        <v>525</v>
      </c>
      <c r="F855" s="51" t="s">
        <v>524</v>
      </c>
      <c r="G855" s="51" t="s">
        <v>153</v>
      </c>
      <c r="H855" s="141" t="s">
        <v>216</v>
      </c>
      <c r="I855" s="16" t="s">
        <v>525</v>
      </c>
    </row>
    <row r="856" spans="1:53">
      <c r="A856" s="64" t="s">
        <v>335</v>
      </c>
      <c r="B856" s="143">
        <v>284.749253009055</v>
      </c>
      <c r="C856" s="130">
        <v>2335.0478638068794</v>
      </c>
      <c r="D856" s="130">
        <v>3584.9156441717796</v>
      </c>
      <c r="E856" s="131">
        <v>6204.7127609877134</v>
      </c>
      <c r="F856" s="144">
        <v>79429.833578368736</v>
      </c>
      <c r="G856" s="145">
        <v>651353.64275673043</v>
      </c>
      <c r="H856" s="145">
        <v>1000000</v>
      </c>
      <c r="I856" s="127">
        <v>1730783.476335099</v>
      </c>
    </row>
    <row r="857" spans="1:53">
      <c r="A857" s="64" t="s">
        <v>353</v>
      </c>
      <c r="B857" s="143">
        <v>283.16406677982388</v>
      </c>
      <c r="C857" s="130">
        <v>2350.5283643287885</v>
      </c>
      <c r="D857" s="130">
        <v>3584.9156441717796</v>
      </c>
      <c r="E857" s="131">
        <v>6218.6080752803919</v>
      </c>
      <c r="F857" s="146">
        <v>78987.65128272443</v>
      </c>
      <c r="G857" s="147">
        <v>655671.87561308139</v>
      </c>
      <c r="H857" s="147">
        <v>1000000</v>
      </c>
      <c r="I857" s="131">
        <v>1734659.526895806</v>
      </c>
    </row>
    <row r="858" spans="1:53">
      <c r="A858" s="64" t="s">
        <v>370</v>
      </c>
      <c r="B858" s="143">
        <v>4.4737373239035376</v>
      </c>
      <c r="C858" s="130">
        <v>-43.743012495549465</v>
      </c>
      <c r="D858" s="130">
        <v>0</v>
      </c>
      <c r="E858" s="131">
        <v>-39.26927517164593</v>
      </c>
      <c r="F858" s="146">
        <v>1247.9337780727897</v>
      </c>
      <c r="G858" s="147">
        <v>-12201.964240543624</v>
      </c>
      <c r="H858" s="147">
        <v>0</v>
      </c>
      <c r="I858" s="131">
        <v>-10954.030462470835</v>
      </c>
    </row>
    <row r="859" spans="1:53">
      <c r="A859" s="64" t="s">
        <v>387</v>
      </c>
      <c r="B859" s="143">
        <v>264.52010382532796</v>
      </c>
      <c r="C859" s="130">
        <v>2373.7598837355195</v>
      </c>
      <c r="D859" s="130">
        <v>3584.9156441717796</v>
      </c>
      <c r="E859" s="131">
        <v>6223.1956317326276</v>
      </c>
      <c r="F859" s="146">
        <v>73786.981363250423</v>
      </c>
      <c r="G859" s="147">
        <v>662152.22876853147</v>
      </c>
      <c r="H859" s="147">
        <v>1000000</v>
      </c>
      <c r="I859" s="131">
        <v>1735939.2101317821</v>
      </c>
      <c r="AZ859" s="135"/>
    </row>
    <row r="860" spans="1:53">
      <c r="A860" s="64" t="s">
        <v>404</v>
      </c>
      <c r="B860" s="143">
        <v>14.170225630592393</v>
      </c>
      <c r="C860" s="130">
        <v>20.511493088818412</v>
      </c>
      <c r="D860" s="130">
        <v>0</v>
      </c>
      <c r="E860" s="131">
        <v>34.681718719410803</v>
      </c>
      <c r="F860" s="146">
        <v>3952.7361414012103</v>
      </c>
      <c r="G860" s="147">
        <v>5721.6110850935147</v>
      </c>
      <c r="H860" s="147">
        <v>0</v>
      </c>
      <c r="I860" s="131">
        <v>9674.347226494725</v>
      </c>
      <c r="AX860" s="135"/>
    </row>
    <row r="861" spans="1:53">
      <c r="A861" s="64" t="s">
        <v>526</v>
      </c>
      <c r="B861" s="218">
        <v>1.4812041822643417E-2</v>
      </c>
      <c r="C861" s="219">
        <v>9.4937584857786916E-2</v>
      </c>
      <c r="D861" s="130">
        <v>0</v>
      </c>
      <c r="E861" s="131">
        <v>0.10974962668043034</v>
      </c>
      <c r="F861" s="146">
        <v>4.1317685805869031</v>
      </c>
      <c r="G861" s="147">
        <v>26.482515707763682</v>
      </c>
      <c r="H861" s="147">
        <v>0</v>
      </c>
      <c r="I861" s="131">
        <v>30.614284288350589</v>
      </c>
      <c r="BA861" s="135"/>
    </row>
    <row r="862" spans="1:53">
      <c r="A862" s="64" t="s">
        <v>436</v>
      </c>
      <c r="B862" s="143">
        <v>18.4484213492244</v>
      </c>
      <c r="C862" s="130">
        <v>78.08572006729112</v>
      </c>
      <c r="D862" s="130">
        <v>273.24773154423804</v>
      </c>
      <c r="E862" s="131">
        <v>369.78187296075356</v>
      </c>
      <c r="F862" s="146">
        <v>5146.1242551737996</v>
      </c>
      <c r="G862" s="147">
        <v>21781.745462892533</v>
      </c>
      <c r="H862" s="147">
        <v>76221.523367913527</v>
      </c>
      <c r="I862" s="131">
        <v>103149.39308597986</v>
      </c>
      <c r="AV862" s="142"/>
    </row>
    <row r="863" spans="1:53">
      <c r="A863" s="64" t="s">
        <v>447</v>
      </c>
      <c r="B863" s="83">
        <v>0.7159801027245295</v>
      </c>
      <c r="C863" s="33">
        <v>0.43499200040011998</v>
      </c>
      <c r="D863" s="33">
        <v>0.10387670695584854</v>
      </c>
      <c r="E863" s="29">
        <v>1.2548488100804982</v>
      </c>
      <c r="F863" s="148">
        <v>199.72020928541036</v>
      </c>
      <c r="G863" s="149">
        <v>121.33953587089658</v>
      </c>
      <c r="H863" s="149">
        <v>28.97605334862687</v>
      </c>
      <c r="I863" s="29">
        <v>350.03579850493384</v>
      </c>
    </row>
    <row r="864" spans="1:53">
      <c r="A864" s="64" t="s">
        <v>456</v>
      </c>
      <c r="B864" s="83">
        <v>4.9234050064536237E-4</v>
      </c>
      <c r="C864" s="33">
        <v>2.2043458299596919E-4</v>
      </c>
      <c r="D864" s="33">
        <v>6.5031902520787995E-4</v>
      </c>
      <c r="E864" s="29">
        <v>1.3630941088492116E-3</v>
      </c>
      <c r="F864" s="148">
        <v>0.13733670454583527</v>
      </c>
      <c r="G864" s="149">
        <v>6.1489475590407107E-2</v>
      </c>
      <c r="H864" s="149">
        <v>0.18140427551346824</v>
      </c>
      <c r="I864" s="29">
        <v>0.38023045564971064</v>
      </c>
    </row>
    <row r="865" spans="1:9">
      <c r="A865" s="64" t="s">
        <v>465</v>
      </c>
      <c r="B865" s="143">
        <v>40.058294663631308</v>
      </c>
      <c r="C865" s="130">
        <v>91.193895243788646</v>
      </c>
      <c r="D865" s="130">
        <v>276.53636729459356</v>
      </c>
      <c r="E865" s="131">
        <v>407.78855720201352</v>
      </c>
      <c r="F865" s="146">
        <v>11174.124760440756</v>
      </c>
      <c r="G865" s="147">
        <v>25438.226250050888</v>
      </c>
      <c r="H865" s="147">
        <v>77138.87710138339</v>
      </c>
      <c r="I865" s="131">
        <v>113751.22811187504</v>
      </c>
    </row>
    <row r="866" spans="1:9">
      <c r="A866" s="64" t="s">
        <v>474</v>
      </c>
      <c r="B866" s="83">
        <v>2.4124623353094458E-2</v>
      </c>
      <c r="C866" s="33">
        <v>2.632316700151224E-2</v>
      </c>
      <c r="D866" s="33">
        <v>0.11573878940744488</v>
      </c>
      <c r="E866" s="29">
        <v>0.16618657976205159</v>
      </c>
      <c r="F866" s="148">
        <v>6.7294814572039812</v>
      </c>
      <c r="G866" s="149">
        <v>7.3427577143432794</v>
      </c>
      <c r="H866" s="149">
        <v>32.284940817396539</v>
      </c>
      <c r="I866" s="29">
        <v>46.357179988943798</v>
      </c>
    </row>
    <row r="867" spans="1:9">
      <c r="A867" s="64" t="s">
        <v>483</v>
      </c>
      <c r="B867" s="83">
        <v>4.8998058843538202E-2</v>
      </c>
      <c r="C867" s="33">
        <v>6.9151561287370225E-2</v>
      </c>
      <c r="D867" s="33">
        <v>2.8062825183831279</v>
      </c>
      <c r="E867" s="29">
        <v>2.9244321385140362</v>
      </c>
      <c r="F867" s="148">
        <v>13.667841507846187</v>
      </c>
      <c r="G867" s="149">
        <v>19.28959232270757</v>
      </c>
      <c r="H867" s="149">
        <v>782.80294347943061</v>
      </c>
      <c r="I867" s="29">
        <v>815.76037730998428</v>
      </c>
    </row>
    <row r="868" spans="1:9">
      <c r="A868" s="64" t="s">
        <v>488</v>
      </c>
      <c r="B868" s="83">
        <v>6.6116711334863978E-2</v>
      </c>
      <c r="C868" s="33">
        <v>0.10725034089171823</v>
      </c>
      <c r="D868" s="33">
        <v>0.13143131209328698</v>
      </c>
      <c r="E868" s="29">
        <v>0.30479836431986917</v>
      </c>
      <c r="F868" s="148">
        <v>18.443031272536089</v>
      </c>
      <c r="G868" s="149">
        <v>29.917117036235368</v>
      </c>
      <c r="H868" s="149">
        <v>36.662316533713437</v>
      </c>
      <c r="I868" s="29">
        <v>85.022464842484894</v>
      </c>
    </row>
    <row r="869" spans="1:9">
      <c r="A869" s="64" t="s">
        <v>493</v>
      </c>
      <c r="B869" s="83">
        <v>1.6098443752053325E-3</v>
      </c>
      <c r="C869" s="33">
        <v>4.8868606518496276E-2</v>
      </c>
      <c r="D869" s="33">
        <v>2.3540318599747506E-2</v>
      </c>
      <c r="E869" s="29">
        <v>7.4018769493449113E-2</v>
      </c>
      <c r="F869" s="148">
        <v>0.44906060141821097</v>
      </c>
      <c r="G869" s="149">
        <v>13.631731223005209</v>
      </c>
      <c r="H869" s="149">
        <v>6.5664916378209535</v>
      </c>
      <c r="I869" s="29">
        <v>20.647283462244371</v>
      </c>
    </row>
    <row r="870" spans="1:9">
      <c r="A870" s="64" t="s">
        <v>498</v>
      </c>
      <c r="B870" s="83">
        <v>1.4379786374195587E-3</v>
      </c>
      <c r="C870" s="33">
        <v>4.9278613702504144E-2</v>
      </c>
      <c r="D870" s="33">
        <v>7.9130959397375154E-3</v>
      </c>
      <c r="E870" s="29">
        <v>5.8629688279661224E-2</v>
      </c>
      <c r="F870" s="148">
        <v>0.40111923965557467</v>
      </c>
      <c r="G870" s="149">
        <v>13.746101329502537</v>
      </c>
      <c r="H870" s="149">
        <v>2.2073311411392145</v>
      </c>
      <c r="I870" s="29">
        <v>16.354551710297329</v>
      </c>
    </row>
    <row r="871" spans="1:9">
      <c r="A871" s="64" t="s">
        <v>501</v>
      </c>
      <c r="B871" s="83">
        <v>4.0217777972119784E-2</v>
      </c>
      <c r="C871" s="33">
        <v>1.4694910056459844E-2</v>
      </c>
      <c r="D871" s="33">
        <v>0</v>
      </c>
      <c r="E871" s="29">
        <v>5.4912688028579626E-2</v>
      </c>
      <c r="F871" s="148">
        <v>11.218612085755582</v>
      </c>
      <c r="G871" s="149">
        <v>4.0990950736456728</v>
      </c>
      <c r="H871" s="149">
        <v>0</v>
      </c>
      <c r="I871" s="29">
        <v>15.317707159401253</v>
      </c>
    </row>
    <row r="872" spans="1:9">
      <c r="A872" s="64" t="s">
        <v>527</v>
      </c>
      <c r="B872" s="83">
        <v>5.1382987000629199E-4</v>
      </c>
      <c r="C872" s="33">
        <v>3.2805933248012276E-4</v>
      </c>
      <c r="D872" s="33">
        <v>1.2772459087197043E-3</v>
      </c>
      <c r="E872" s="29">
        <v>2.1191351112061193E-3</v>
      </c>
      <c r="F872" s="148">
        <v>0.14333109088400928</v>
      </c>
      <c r="G872" s="149">
        <v>9.1511032627356034E-2</v>
      </c>
      <c r="H872" s="149">
        <v>0.35628339283134947</v>
      </c>
      <c r="I872" s="29">
        <v>0.59112551634271482</v>
      </c>
    </row>
    <row r="873" spans="1:9">
      <c r="A873" s="64" t="s">
        <v>528</v>
      </c>
      <c r="B873" s="83">
        <v>4.8454291730183375E-4</v>
      </c>
      <c r="C873" s="33">
        <v>3.425837105344352E-4</v>
      </c>
      <c r="D873" s="33">
        <v>1.260223138119884E-3</v>
      </c>
      <c r="E873" s="29">
        <v>2.0873497659561532E-3</v>
      </c>
      <c r="F873" s="148">
        <v>0.13516159524969168</v>
      </c>
      <c r="G873" s="149">
        <v>9.5562558380249449E-2</v>
      </c>
      <c r="H873" s="149">
        <v>0.35153494899348808</v>
      </c>
      <c r="I873" s="29">
        <v>0.58225910262342928</v>
      </c>
    </row>
    <row r="874" spans="1:9">
      <c r="A874" s="64" t="s">
        <v>510</v>
      </c>
      <c r="B874" s="83">
        <v>4.2219145159167257E-4</v>
      </c>
      <c r="C874" s="33">
        <v>3.7079072311745399E-3</v>
      </c>
      <c r="D874" s="33">
        <v>7.9859764691136953E-2</v>
      </c>
      <c r="E874" s="29">
        <v>8.398986337390317E-2</v>
      </c>
      <c r="F874" s="148">
        <v>0.11776886641058221</v>
      </c>
      <c r="G874" s="149">
        <v>1.0343080839859413</v>
      </c>
      <c r="H874" s="149">
        <v>22.276609164003606</v>
      </c>
      <c r="I874" s="29">
        <v>23.428686114400133</v>
      </c>
    </row>
    <row r="875" spans="1:9">
      <c r="A875" s="64" t="s">
        <v>513</v>
      </c>
      <c r="B875" s="83">
        <v>1.2321612145797768E-3</v>
      </c>
      <c r="C875" s="33">
        <v>4.6551731232778006E-3</v>
      </c>
      <c r="D875" s="33">
        <v>1.9363349376843582</v>
      </c>
      <c r="E875" s="29">
        <v>1.9422222720222158</v>
      </c>
      <c r="F875" s="148">
        <v>0.3437071710691374</v>
      </c>
      <c r="G875" s="149">
        <v>1.2985446758966297</v>
      </c>
      <c r="H875" s="149">
        <v>540.134031000807</v>
      </c>
      <c r="I875" s="29">
        <v>541.7762828477729</v>
      </c>
    </row>
    <row r="876" spans="1:9">
      <c r="A876" s="64" t="s">
        <v>514</v>
      </c>
      <c r="B876" s="83">
        <v>1.6147700384294401E-3</v>
      </c>
      <c r="C876" s="33">
        <v>7.7536209936043673E-3</v>
      </c>
      <c r="D876" s="33">
        <v>9.0687605344368011E-2</v>
      </c>
      <c r="E876" s="29">
        <v>0.10005599637640182</v>
      </c>
      <c r="F876" s="148">
        <v>0.45043459838578692</v>
      </c>
      <c r="G876" s="149">
        <v>2.1628461484749053</v>
      </c>
      <c r="H876" s="149">
        <v>25.296998408262269</v>
      </c>
      <c r="I876" s="29">
        <v>27.910279155122961</v>
      </c>
    </row>
    <row r="877" spans="1:9">
      <c r="A877" s="64" t="s">
        <v>515</v>
      </c>
      <c r="B877" s="83">
        <v>3.9042846972114788E-5</v>
      </c>
      <c r="C877" s="33">
        <v>4.7402892995758979E-3</v>
      </c>
      <c r="D877" s="33">
        <v>1.6242819833825778E-2</v>
      </c>
      <c r="E877" s="29">
        <v>2.1022151980373792E-2</v>
      </c>
      <c r="F877" s="148">
        <v>1.0890869087976778E-2</v>
      </c>
      <c r="G877" s="149">
        <v>1.3222875431622725</v>
      </c>
      <c r="H877" s="149">
        <v>4.5308792300964571</v>
      </c>
      <c r="I877" s="29">
        <v>5.8640576423467072</v>
      </c>
    </row>
    <row r="878" spans="1:9">
      <c r="A878" s="64" t="s">
        <v>516</v>
      </c>
      <c r="B878" s="83">
        <v>3.0351798826356366E-5</v>
      </c>
      <c r="C878" s="33">
        <v>4.7967147749609631E-3</v>
      </c>
      <c r="D878" s="33">
        <v>5.4600361984188852E-3</v>
      </c>
      <c r="E878" s="29">
        <v>1.0287102772206205E-2</v>
      </c>
      <c r="F878" s="148">
        <v>8.4665308305653369E-3</v>
      </c>
      <c r="G878" s="149">
        <v>1.3380272371985324</v>
      </c>
      <c r="H878" s="149">
        <v>1.5230584873860578</v>
      </c>
      <c r="I878" s="29">
        <v>2.8695522554151554</v>
      </c>
    </row>
    <row r="879" spans="1:9">
      <c r="A879" s="64" t="s">
        <v>517</v>
      </c>
      <c r="B879" s="83">
        <v>9.1171535089606829E-4</v>
      </c>
      <c r="C879" s="33">
        <v>-3.5371940359179483E-3</v>
      </c>
      <c r="D879" s="33">
        <v>0</v>
      </c>
      <c r="E879" s="33">
        <v>-2.62547868502188E-3</v>
      </c>
      <c r="F879" s="148">
        <v>0.25431988961254942</v>
      </c>
      <c r="G879" s="149">
        <v>-0.98668822003345746</v>
      </c>
      <c r="H879" s="149">
        <v>0</v>
      </c>
      <c r="I879" s="29">
        <v>-0.73236833042090799</v>
      </c>
    </row>
    <row r="880" spans="1:9">
      <c r="A880" s="64" t="s">
        <v>518</v>
      </c>
      <c r="B880" s="83">
        <v>6.4354959959053228E-6</v>
      </c>
      <c r="C880" s="33">
        <v>2.3880357006614393E-6</v>
      </c>
      <c r="D880" s="33">
        <v>8.8129967701659588E-4</v>
      </c>
      <c r="E880" s="33">
        <v>8.9012320871316268E-4</v>
      </c>
      <c r="F880" s="148">
        <v>1.7951596731063699E-3</v>
      </c>
      <c r="G880" s="149">
        <v>6.6613441924186342E-4</v>
      </c>
      <c r="H880" s="149">
        <v>0.24583554105363112</v>
      </c>
      <c r="I880" s="29">
        <v>0.24829683514597933</v>
      </c>
    </row>
    <row r="881" spans="1:53">
      <c r="A881" s="132" t="s">
        <v>519</v>
      </c>
      <c r="B881" s="150">
        <v>8.0681681277912111E-6</v>
      </c>
      <c r="C881" s="133">
        <v>3.7111263832384618E-6</v>
      </c>
      <c r="D881" s="133">
        <v>8.6955396530271993E-4</v>
      </c>
      <c r="E881" s="133">
        <v>8.813332598137496E-4</v>
      </c>
      <c r="F881" s="151">
        <v>2.2505879994437622E-3</v>
      </c>
      <c r="G881" s="152">
        <v>1.0352060554819111E-3</v>
      </c>
      <c r="H881" s="152">
        <v>0.24255911480550679</v>
      </c>
      <c r="I881" s="134">
        <v>0.24584490886043245</v>
      </c>
      <c r="AY881" s="135"/>
    </row>
    <row r="883" spans="1:53">
      <c r="A883" s="35" t="s">
        <v>554</v>
      </c>
    </row>
    <row r="884" spans="1:53">
      <c r="A884" s="56"/>
      <c r="B884" s="136" t="s">
        <v>521</v>
      </c>
      <c r="C884" s="137"/>
      <c r="D884" s="137"/>
      <c r="E884" s="138"/>
      <c r="F884" s="45" t="s">
        <v>522</v>
      </c>
      <c r="G884" s="46"/>
      <c r="H884" s="47"/>
      <c r="I884" s="47"/>
    </row>
    <row r="885" spans="1:53" ht="29.1">
      <c r="A885" s="132" t="s">
        <v>523</v>
      </c>
      <c r="B885" s="140" t="s">
        <v>524</v>
      </c>
      <c r="C885" s="141" t="s">
        <v>153</v>
      </c>
      <c r="D885" s="141" t="s">
        <v>216</v>
      </c>
      <c r="E885" s="16" t="s">
        <v>525</v>
      </c>
      <c r="F885" s="51" t="s">
        <v>524</v>
      </c>
      <c r="G885" s="51" t="s">
        <v>153</v>
      </c>
      <c r="H885" s="141" t="s">
        <v>216</v>
      </c>
      <c r="I885" s="16" t="s">
        <v>525</v>
      </c>
    </row>
    <row r="886" spans="1:53">
      <c r="A886" s="64" t="s">
        <v>335</v>
      </c>
      <c r="B886" s="143">
        <v>278.69843822551849</v>
      </c>
      <c r="C886" s="130">
        <v>711.03221267780066</v>
      </c>
      <c r="D886" s="130">
        <v>3584.9156441717796</v>
      </c>
      <c r="E886" s="131">
        <v>4574.6462950750993</v>
      </c>
      <c r="F886" s="144">
        <v>77741.979418292831</v>
      </c>
      <c r="G886" s="145">
        <v>198340.01222142283</v>
      </c>
      <c r="H886" s="145">
        <v>1000000</v>
      </c>
      <c r="I886" s="127">
        <v>1276081.9916397159</v>
      </c>
    </row>
    <row r="887" spans="1:53">
      <c r="A887" s="64" t="s">
        <v>353</v>
      </c>
      <c r="B887" s="143">
        <v>266.79947846689424</v>
      </c>
      <c r="C887" s="130">
        <v>496.5255084944248</v>
      </c>
      <c r="D887" s="130">
        <v>2912.6399883395848</v>
      </c>
      <c r="E887" s="131">
        <v>3675.9649753009039</v>
      </c>
      <c r="F887" s="146">
        <v>74422.80515042154</v>
      </c>
      <c r="G887" s="147">
        <v>138504.09822101594</v>
      </c>
      <c r="H887" s="147">
        <v>812470.9972115648</v>
      </c>
      <c r="I887" s="131">
        <v>1025397.9005830024</v>
      </c>
    </row>
    <row r="888" spans="1:53">
      <c r="A888" s="64" t="s">
        <v>370</v>
      </c>
      <c r="B888" s="143">
        <v>32.608741529698619</v>
      </c>
      <c r="C888" s="130">
        <v>33.699519082872968</v>
      </c>
      <c r="D888" s="130">
        <v>0</v>
      </c>
      <c r="E888" s="131">
        <v>66.308260612571587</v>
      </c>
      <c r="F888" s="146">
        <v>9096.0973050265984</v>
      </c>
      <c r="G888" s="147">
        <v>9400.3659856433096</v>
      </c>
      <c r="H888" s="147">
        <v>0</v>
      </c>
      <c r="I888" s="131">
        <v>18496.463290669912</v>
      </c>
    </row>
    <row r="889" spans="1:53">
      <c r="A889" s="64" t="s">
        <v>387</v>
      </c>
      <c r="B889" s="143">
        <v>166.37701737043187</v>
      </c>
      <c r="C889" s="130">
        <v>341.5540037664058</v>
      </c>
      <c r="D889" s="130">
        <v>0</v>
      </c>
      <c r="E889" s="131">
        <v>507.93102113683767</v>
      </c>
      <c r="F889" s="146">
        <v>46410.301910707814</v>
      </c>
      <c r="G889" s="147">
        <v>95275.325186993286</v>
      </c>
      <c r="H889" s="147">
        <v>0</v>
      </c>
      <c r="I889" s="131">
        <v>141685.6270977011</v>
      </c>
      <c r="AZ889" s="135"/>
    </row>
    <row r="890" spans="1:53">
      <c r="A890" s="64" t="s">
        <v>404</v>
      </c>
      <c r="B890" s="143">
        <v>67.813719566763737</v>
      </c>
      <c r="C890" s="130">
        <v>121.27198564514603</v>
      </c>
      <c r="D890" s="130">
        <v>2912.6399883395848</v>
      </c>
      <c r="E890" s="131">
        <v>3101.7256935514947</v>
      </c>
      <c r="F890" s="146">
        <v>18916.405934687118</v>
      </c>
      <c r="G890" s="147">
        <v>33828.407048379355</v>
      </c>
      <c r="H890" s="147">
        <v>812470.9972115648</v>
      </c>
      <c r="I890" s="131">
        <v>865215.81019463122</v>
      </c>
      <c r="AX890" s="135"/>
    </row>
    <row r="891" spans="1:53">
      <c r="A891" s="64" t="s">
        <v>526</v>
      </c>
      <c r="B891" s="218">
        <v>0.4723268603853284</v>
      </c>
      <c r="C891" s="219">
        <v>4.1923751617366903E-2</v>
      </c>
      <c r="D891" s="130">
        <v>0</v>
      </c>
      <c r="E891" s="131">
        <v>0.51425061200269528</v>
      </c>
      <c r="F891" s="146">
        <v>131.75396781043358</v>
      </c>
      <c r="G891" s="147">
        <v>11.694487619401857</v>
      </c>
      <c r="H891" s="147">
        <v>0</v>
      </c>
      <c r="I891" s="131">
        <v>143.44845542983543</v>
      </c>
      <c r="BA891" s="135"/>
    </row>
    <row r="892" spans="1:53">
      <c r="A892" s="64" t="s">
        <v>436</v>
      </c>
      <c r="B892" s="143">
        <v>-32.903553009075829</v>
      </c>
      <c r="C892" s="130">
        <v>32.210787487269684</v>
      </c>
      <c r="D892" s="130">
        <v>283.80069244067988</v>
      </c>
      <c r="E892" s="131">
        <v>283.10792691887372</v>
      </c>
      <c r="F892" s="146">
        <v>-9178.3339623539487</v>
      </c>
      <c r="G892" s="147">
        <v>8985.0893812903996</v>
      </c>
      <c r="H892" s="147">
        <v>79165.235840924841</v>
      </c>
      <c r="I892" s="131">
        <v>78971.991259861286</v>
      </c>
      <c r="AV892" s="142"/>
    </row>
    <row r="893" spans="1:53">
      <c r="A893" s="64" t="s">
        <v>447</v>
      </c>
      <c r="B893" s="83">
        <v>0.4426520953169038</v>
      </c>
      <c r="C893" s="33">
        <v>0.10216008817183531</v>
      </c>
      <c r="D893" s="33">
        <v>0.10387670695584854</v>
      </c>
      <c r="E893" s="29">
        <v>0.64868889044458766</v>
      </c>
      <c r="F893" s="148">
        <v>123.47629323901968</v>
      </c>
      <c r="G893" s="149">
        <v>28.497208389805021</v>
      </c>
      <c r="H893" s="149">
        <v>28.97605334862687</v>
      </c>
      <c r="I893" s="29">
        <v>180.94955497745158</v>
      </c>
    </row>
    <row r="894" spans="1:53">
      <c r="A894" s="64" t="s">
        <v>456</v>
      </c>
      <c r="B894" s="83">
        <v>1.5337697167819873E-2</v>
      </c>
      <c r="C894" s="33">
        <v>5.8017578334064901E-4</v>
      </c>
      <c r="D894" s="33">
        <v>6.5031902520787995E-4</v>
      </c>
      <c r="E894" s="29">
        <v>1.6568191976368402E-2</v>
      </c>
      <c r="F894" s="148">
        <v>4.2783983474633009</v>
      </c>
      <c r="G894" s="149">
        <v>0.16183805727308448</v>
      </c>
      <c r="H894" s="149">
        <v>0.18140427551346824</v>
      </c>
      <c r="I894" s="29">
        <v>4.6216406802498531</v>
      </c>
    </row>
    <row r="895" spans="1:53">
      <c r="A895" s="64" t="s">
        <v>465</v>
      </c>
      <c r="B895" s="143">
        <v>-15.559500400096447</v>
      </c>
      <c r="C895" s="130">
        <v>35.429336715010017</v>
      </c>
      <c r="D895" s="130">
        <v>287.08932819103541</v>
      </c>
      <c r="E895" s="131">
        <v>306.95916450594899</v>
      </c>
      <c r="F895" s="146">
        <v>-4340.2696031055839</v>
      </c>
      <c r="G895" s="147">
        <v>9882.8927181619165</v>
      </c>
      <c r="H895" s="147">
        <v>80082.589574394704</v>
      </c>
      <c r="I895" s="131">
        <v>85625.212689451029</v>
      </c>
    </row>
    <row r="896" spans="1:53">
      <c r="A896" s="64" t="s">
        <v>474</v>
      </c>
      <c r="B896" s="83">
        <v>1.3347130219027226E-2</v>
      </c>
      <c r="C896" s="33">
        <v>2.6579654821589707E-2</v>
      </c>
      <c r="D896" s="33">
        <v>0.11573878940744488</v>
      </c>
      <c r="E896" s="29">
        <v>0.15566557444806181</v>
      </c>
      <c r="F896" s="148">
        <v>3.7231364818099659</v>
      </c>
      <c r="G896" s="149">
        <v>7.4143041175325575</v>
      </c>
      <c r="H896" s="149">
        <v>32.284940817396539</v>
      </c>
      <c r="I896" s="29">
        <v>43.422381416739064</v>
      </c>
    </row>
    <row r="897" spans="1:51">
      <c r="A897" s="64" t="s">
        <v>483</v>
      </c>
      <c r="B897" s="83">
        <v>3.7011166935019942E-2</v>
      </c>
      <c r="C897" s="33">
        <v>2.1415629642456666E-2</v>
      </c>
      <c r="D897" s="33">
        <v>2.8062825183831279</v>
      </c>
      <c r="E897" s="29">
        <v>2.8647093149606047</v>
      </c>
      <c r="F897" s="148">
        <v>10.324138866472715</v>
      </c>
      <c r="G897" s="149">
        <v>5.9738168950428125</v>
      </c>
      <c r="H897" s="149">
        <v>782.80294347943061</v>
      </c>
      <c r="I897" s="29">
        <v>799.10089924094609</v>
      </c>
    </row>
    <row r="898" spans="1:51">
      <c r="A898" s="64" t="s">
        <v>488</v>
      </c>
      <c r="B898" s="83">
        <v>7.9333447864181519E-2</v>
      </c>
      <c r="C898" s="33">
        <v>4.402406057078289E-2</v>
      </c>
      <c r="D898" s="33">
        <v>0.13143131209328698</v>
      </c>
      <c r="E898" s="29">
        <v>0.25478882052825136</v>
      </c>
      <c r="F898" s="148">
        <v>22.129794879039579</v>
      </c>
      <c r="G898" s="149">
        <v>12.280361643196695</v>
      </c>
      <c r="H898" s="149">
        <v>36.662316533713437</v>
      </c>
      <c r="I898" s="29">
        <v>71.0724730559497</v>
      </c>
    </row>
    <row r="899" spans="1:51">
      <c r="A899" s="64" t="s">
        <v>493</v>
      </c>
      <c r="B899" s="83">
        <v>4.5746526640558505E-3</v>
      </c>
      <c r="C899" s="33">
        <v>3.7666152389788381E-3</v>
      </c>
      <c r="D899" s="33">
        <v>2.3540318599747506E-2</v>
      </c>
      <c r="E899" s="29">
        <v>3.1881586502782194E-2</v>
      </c>
      <c r="F899" s="148">
        <v>1.276083768245188</v>
      </c>
      <c r="G899" s="149">
        <v>1.0506844826606894</v>
      </c>
      <c r="H899" s="149">
        <v>6.5664916378209535</v>
      </c>
      <c r="I899" s="29">
        <v>8.8932598887268313</v>
      </c>
    </row>
    <row r="900" spans="1:51">
      <c r="A900" s="64" t="s">
        <v>498</v>
      </c>
      <c r="B900" s="83">
        <v>3.9103189761522054E-3</v>
      </c>
      <c r="C900" s="33">
        <v>2.9960147747514314E-3</v>
      </c>
      <c r="D900" s="33">
        <v>9.6970706765192559E-3</v>
      </c>
      <c r="E900" s="29">
        <v>1.6603404427422891E-2</v>
      </c>
      <c r="F900" s="148">
        <v>1.090770150340763</v>
      </c>
      <c r="G900" s="149">
        <v>0.83572810970384737</v>
      </c>
      <c r="H900" s="149">
        <v>2.7049648134076425</v>
      </c>
      <c r="I900" s="29">
        <v>4.6314630734522524</v>
      </c>
    </row>
    <row r="901" spans="1:51">
      <c r="A901" s="64" t="s">
        <v>501</v>
      </c>
      <c r="B901" s="83">
        <v>3.9228246168514835E-2</v>
      </c>
      <c r="C901" s="33">
        <v>4.4784148475020984E-2</v>
      </c>
      <c r="D901" s="33">
        <v>1.5865143139157302E-3</v>
      </c>
      <c r="E901" s="29">
        <v>8.559890895745155E-2</v>
      </c>
      <c r="F901" s="148">
        <v>10.94258556189199</v>
      </c>
      <c r="G901" s="149">
        <v>12.492385573375866</v>
      </c>
      <c r="H901" s="149">
        <v>0.44255276034040725</v>
      </c>
      <c r="I901" s="29">
        <v>23.87752389560826</v>
      </c>
    </row>
    <row r="902" spans="1:51">
      <c r="A902" s="64" t="s">
        <v>527</v>
      </c>
      <c r="B902" s="83">
        <v>1.0005493484212572E-3</v>
      </c>
      <c r="C902" s="33">
        <v>2.701179138072831E-4</v>
      </c>
      <c r="D902" s="33">
        <v>1.6108518288684836E-3</v>
      </c>
      <c r="E902" s="29">
        <v>2.8815190910970239E-3</v>
      </c>
      <c r="F902" s="148">
        <v>0.27909983043754816</v>
      </c>
      <c r="G902" s="149">
        <v>7.5348471377961315E-2</v>
      </c>
      <c r="H902" s="149">
        <v>0.44934162718370951</v>
      </c>
      <c r="I902" s="29">
        <v>0.80378992899921897</v>
      </c>
    </row>
    <row r="903" spans="1:51">
      <c r="A903" s="64" t="s">
        <v>528</v>
      </c>
      <c r="B903" s="83">
        <v>1.2854147356794094E-3</v>
      </c>
      <c r="C903" s="33">
        <v>6.381719550572029E-4</v>
      </c>
      <c r="D903" s="33">
        <v>1.4960457939777155E-3</v>
      </c>
      <c r="E903" s="29">
        <v>3.4196324847143278E-3</v>
      </c>
      <c r="F903" s="148">
        <v>0.35856205926886681</v>
      </c>
      <c r="G903" s="149">
        <v>0.17801589169740126</v>
      </c>
      <c r="H903" s="149">
        <v>0.41731687505950948</v>
      </c>
      <c r="I903" s="29">
        <v>0.95389482602577758</v>
      </c>
    </row>
    <row r="904" spans="1:51">
      <c r="A904" s="64" t="s">
        <v>510</v>
      </c>
      <c r="B904" s="83">
        <v>2.0926059448697684E-3</v>
      </c>
      <c r="C904" s="33">
        <v>7.4177419652696657E-3</v>
      </c>
      <c r="D904" s="33">
        <v>7.9859764691136953E-2</v>
      </c>
      <c r="E904" s="29">
        <v>8.9370112601276391E-2</v>
      </c>
      <c r="F904" s="148">
        <v>0.58372529581605304</v>
      </c>
      <c r="G904" s="149">
        <v>2.0691538383418173</v>
      </c>
      <c r="H904" s="149">
        <v>22.276609164003606</v>
      </c>
      <c r="I904" s="29">
        <v>24.929488298161477</v>
      </c>
    </row>
    <row r="905" spans="1:51">
      <c r="A905" s="64" t="s">
        <v>513</v>
      </c>
      <c r="B905" s="83">
        <v>1.1459308929015169E-3</v>
      </c>
      <c r="C905" s="33">
        <v>7.0447301791059158E-3</v>
      </c>
      <c r="D905" s="33">
        <v>1.9363349376843582</v>
      </c>
      <c r="E905" s="29">
        <v>1.9445255987563657</v>
      </c>
      <c r="F905" s="148">
        <v>0.31965351674718706</v>
      </c>
      <c r="G905" s="149">
        <v>1.9651034719768015</v>
      </c>
      <c r="H905" s="149">
        <v>540.134031000807</v>
      </c>
      <c r="I905" s="29">
        <v>542.4187879895311</v>
      </c>
    </row>
    <row r="906" spans="1:51">
      <c r="A906" s="64" t="s">
        <v>514</v>
      </c>
      <c r="B906" s="83">
        <v>3.4489911251362596E-3</v>
      </c>
      <c r="C906" s="33">
        <v>1.3482237838283321E-2</v>
      </c>
      <c r="D906" s="33">
        <v>9.0687605344368011E-2</v>
      </c>
      <c r="E906" s="29">
        <v>0.1076188343077876</v>
      </c>
      <c r="F906" s="148">
        <v>0.9620843187045417</v>
      </c>
      <c r="G906" s="149">
        <v>3.7608242916963008</v>
      </c>
      <c r="H906" s="149">
        <v>25.296998408262269</v>
      </c>
      <c r="I906" s="29">
        <v>30.019907018663115</v>
      </c>
    </row>
    <row r="907" spans="1:51">
      <c r="A907" s="64" t="s">
        <v>515</v>
      </c>
      <c r="B907" s="83">
        <v>2.7308406112496511E-4</v>
      </c>
      <c r="C907" s="33">
        <v>1.4035925596217983E-3</v>
      </c>
      <c r="D907" s="33">
        <v>1.6242819833825778E-2</v>
      </c>
      <c r="E907" s="29">
        <v>1.7919496454572543E-2</v>
      </c>
      <c r="F907" s="148">
        <v>7.6175868062316854E-2</v>
      </c>
      <c r="G907" s="149">
        <v>0.39152736045650227</v>
      </c>
      <c r="H907" s="149">
        <v>4.5308792300964571</v>
      </c>
      <c r="I907" s="29">
        <v>4.9985824586152772</v>
      </c>
    </row>
    <row r="908" spans="1:51">
      <c r="A908" s="64" t="s">
        <v>516</v>
      </c>
      <c r="B908" s="83">
        <v>2.1296131751624356E-4</v>
      </c>
      <c r="C908" s="33">
        <v>1.0803031008322194E-3</v>
      </c>
      <c r="D908" s="33">
        <v>6.6909787667982857E-3</v>
      </c>
      <c r="E908" s="29">
        <v>7.9842431851467489E-3</v>
      </c>
      <c r="F908" s="148">
        <v>5.9404833656955931E-2</v>
      </c>
      <c r="G908" s="149">
        <v>0.30134686783733261</v>
      </c>
      <c r="H908" s="149">
        <v>1.8664257212512732</v>
      </c>
      <c r="I908" s="29">
        <v>2.2271774227455614</v>
      </c>
    </row>
    <row r="909" spans="1:51">
      <c r="A909" s="64" t="s">
        <v>517</v>
      </c>
      <c r="B909" s="83">
        <v>4.4088028232568211E-3</v>
      </c>
      <c r="C909" s="33">
        <v>2.1739330607233327E-2</v>
      </c>
      <c r="D909" s="33">
        <v>1.0946948766018538E-3</v>
      </c>
      <c r="E909" s="33">
        <v>2.7242828307092001E-2</v>
      </c>
      <c r="F909" s="148">
        <v>1.2298205204422274</v>
      </c>
      <c r="G909" s="149">
        <v>6.0641121758544898</v>
      </c>
      <c r="H909" s="149">
        <v>0.30536140463488098</v>
      </c>
      <c r="I909" s="29">
        <v>7.5992941009315969</v>
      </c>
    </row>
    <row r="910" spans="1:51">
      <c r="A910" s="64" t="s">
        <v>518</v>
      </c>
      <c r="B910" s="83">
        <v>2.6844718083229691E-5</v>
      </c>
      <c r="C910" s="33">
        <v>9.2100978125317018E-5</v>
      </c>
      <c r="D910" s="33">
        <v>1.1114877619192536E-3</v>
      </c>
      <c r="E910" s="33">
        <v>1.2304334581278002E-3</v>
      </c>
      <c r="F910" s="148">
        <v>7.48824261091689E-3</v>
      </c>
      <c r="G910" s="149">
        <v>2.5691253928122777E-2</v>
      </c>
      <c r="H910" s="149">
        <v>0.31004572275675951</v>
      </c>
      <c r="I910" s="29">
        <v>0.34322521929579919</v>
      </c>
    </row>
    <row r="911" spans="1:51">
      <c r="A911" s="132" t="s">
        <v>519</v>
      </c>
      <c r="B911" s="150">
        <v>6.391387791801057E-5</v>
      </c>
      <c r="C911" s="133">
        <v>2.4173793077375715E-4</v>
      </c>
      <c r="D911" s="133">
        <v>1.0322715978446236E-3</v>
      </c>
      <c r="E911" s="133">
        <v>1.3379234065363913E-3</v>
      </c>
      <c r="F911" s="151">
        <v>1.7828558399113056E-2</v>
      </c>
      <c r="G911" s="152">
        <v>6.7431971842005695E-2</v>
      </c>
      <c r="H911" s="152">
        <v>0.28794864379106155</v>
      </c>
      <c r="I911" s="134">
        <v>0.37320917403218029</v>
      </c>
      <c r="AY911" s="135"/>
    </row>
    <row r="913" spans="1:53">
      <c r="A913" s="35" t="s">
        <v>222</v>
      </c>
    </row>
    <row r="914" spans="1:53">
      <c r="A914" s="56"/>
      <c r="B914" s="136" t="s">
        <v>521</v>
      </c>
      <c r="C914" s="137"/>
      <c r="D914" s="137"/>
      <c r="E914" s="138"/>
      <c r="F914" s="45" t="s">
        <v>522</v>
      </c>
      <c r="G914" s="46"/>
      <c r="H914" s="47"/>
      <c r="I914" s="47"/>
    </row>
    <row r="915" spans="1:53" ht="29.1">
      <c r="A915" s="132" t="s">
        <v>523</v>
      </c>
      <c r="B915" s="140" t="s">
        <v>524</v>
      </c>
      <c r="C915" s="141" t="s">
        <v>153</v>
      </c>
      <c r="D915" s="141" t="s">
        <v>216</v>
      </c>
      <c r="E915" s="16" t="s">
        <v>525</v>
      </c>
      <c r="F915" s="51" t="s">
        <v>524</v>
      </c>
      <c r="G915" s="51" t="s">
        <v>153</v>
      </c>
      <c r="H915" s="141" t="s">
        <v>216</v>
      </c>
      <c r="I915" s="16" t="s">
        <v>525</v>
      </c>
    </row>
    <row r="916" spans="1:53">
      <c r="A916" s="64" t="s">
        <v>335</v>
      </c>
      <c r="B916" s="143">
        <v>176.03948574566493</v>
      </c>
      <c r="C916" s="130">
        <v>1502.4349571461373</v>
      </c>
      <c r="D916" s="130">
        <v>3584.9156441717796</v>
      </c>
      <c r="E916" s="131">
        <v>5263.3900870635816</v>
      </c>
      <c r="F916" s="144">
        <v>49105.61453011127</v>
      </c>
      <c r="G916" s="145">
        <v>419099.11034831166</v>
      </c>
      <c r="H916" s="145">
        <v>1000000</v>
      </c>
      <c r="I916" s="127">
        <v>1468204.7248784229</v>
      </c>
    </row>
    <row r="917" spans="1:53">
      <c r="A917" s="64" t="s">
        <v>353</v>
      </c>
      <c r="B917" s="143">
        <v>171.82074047557123</v>
      </c>
      <c r="C917" s="130">
        <v>752.44561692457319</v>
      </c>
      <c r="D917" s="130">
        <v>0</v>
      </c>
      <c r="E917" s="131">
        <v>924.26635740014444</v>
      </c>
      <c r="F917" s="146">
        <v>47928.809916325619</v>
      </c>
      <c r="G917" s="147">
        <v>209892.14018128178</v>
      </c>
      <c r="H917" s="147">
        <v>0</v>
      </c>
      <c r="I917" s="131">
        <v>257820.95009760742</v>
      </c>
    </row>
    <row r="918" spans="1:53">
      <c r="A918" s="64" t="s">
        <v>370</v>
      </c>
      <c r="B918" s="143">
        <v>11.881959580810619</v>
      </c>
      <c r="C918" s="130">
        <v>92.622683548594836</v>
      </c>
      <c r="D918" s="130">
        <v>0</v>
      </c>
      <c r="E918" s="131">
        <v>104.50464312940545</v>
      </c>
      <c r="F918" s="146">
        <v>3314.4321262141443</v>
      </c>
      <c r="G918" s="147">
        <v>25836.781877748588</v>
      </c>
      <c r="H918" s="147">
        <v>0</v>
      </c>
      <c r="I918" s="131">
        <v>29151.214003962734</v>
      </c>
    </row>
    <row r="919" spans="1:53">
      <c r="A919" s="64" t="s">
        <v>387</v>
      </c>
      <c r="B919" s="143">
        <v>50.4307969307104</v>
      </c>
      <c r="C919" s="130">
        <v>600.86953021746876</v>
      </c>
      <c r="D919" s="130">
        <v>0</v>
      </c>
      <c r="E919" s="131">
        <v>651.30032714817912</v>
      </c>
      <c r="F919" s="146">
        <v>14067.498913872321</v>
      </c>
      <c r="G919" s="147">
        <v>167610.5074311413</v>
      </c>
      <c r="H919" s="147">
        <v>0</v>
      </c>
      <c r="I919" s="131">
        <v>181678.00634501362</v>
      </c>
      <c r="AZ919" s="135"/>
    </row>
    <row r="920" spans="1:53">
      <c r="A920" s="64" t="s">
        <v>404</v>
      </c>
      <c r="B920" s="143">
        <v>109.50798396405021</v>
      </c>
      <c r="C920" s="130">
        <v>58.953403158509502</v>
      </c>
      <c r="D920" s="130">
        <v>0</v>
      </c>
      <c r="E920" s="131">
        <v>168.4613871225597</v>
      </c>
      <c r="F920" s="146">
        <v>30546.878876239156</v>
      </c>
      <c r="G920" s="147">
        <v>16444.850872391857</v>
      </c>
      <c r="H920" s="147">
        <v>0</v>
      </c>
      <c r="I920" s="131">
        <v>46991.729748631013</v>
      </c>
      <c r="AX920" s="135"/>
    </row>
    <row r="921" spans="1:53">
      <c r="A921" s="64" t="s">
        <v>526</v>
      </c>
      <c r="B921" s="218">
        <v>2.1471750599495634</v>
      </c>
      <c r="C921" s="219">
        <v>1.5995879291525825E-2</v>
      </c>
      <c r="D921" s="130">
        <v>0</v>
      </c>
      <c r="E921" s="131">
        <v>2.1631709392410894</v>
      </c>
      <c r="F921" s="146">
        <v>598.94716447243593</v>
      </c>
      <c r="G921" s="147">
        <v>4.461996007501968</v>
      </c>
      <c r="H921" s="147">
        <v>0</v>
      </c>
      <c r="I921" s="131">
        <v>603.4091604799379</v>
      </c>
      <c r="BA921" s="135"/>
    </row>
    <row r="922" spans="1:53">
      <c r="A922" s="64" t="s">
        <v>436</v>
      </c>
      <c r="B922" s="143">
        <v>-261.76398403905392</v>
      </c>
      <c r="C922" s="130">
        <v>50.041691253870198</v>
      </c>
      <c r="D922" s="130">
        <v>274.37095412368535</v>
      </c>
      <c r="E922" s="131">
        <v>62.648661338501626</v>
      </c>
      <c r="F922" s="146">
        <v>-73018.171142916544</v>
      </c>
      <c r="G922" s="147">
        <v>13958.959211558044</v>
      </c>
      <c r="H922" s="147">
        <v>76534.842478022401</v>
      </c>
      <c r="I922" s="131">
        <v>17475.630546663895</v>
      </c>
      <c r="AV922" s="142"/>
    </row>
    <row r="923" spans="1:53">
      <c r="A923" s="64" t="s">
        <v>447</v>
      </c>
      <c r="B923" s="83">
        <v>3.0883690680655475E-2</v>
      </c>
      <c r="C923" s="33">
        <v>0.14717263693275831</v>
      </c>
      <c r="D923" s="33">
        <v>0.10387670695584854</v>
      </c>
      <c r="E923" s="29">
        <v>0.28193303456926233</v>
      </c>
      <c r="F923" s="148">
        <v>8.6149002504047782</v>
      </c>
      <c r="G923" s="149">
        <v>41.05330544444638</v>
      </c>
      <c r="H923" s="149">
        <v>28.97605334862687</v>
      </c>
      <c r="I923" s="29">
        <v>78.64425904347803</v>
      </c>
    </row>
    <row r="924" spans="1:53">
      <c r="A924" s="64" t="s">
        <v>456</v>
      </c>
      <c r="B924" s="83">
        <v>7.6936686129632836E-2</v>
      </c>
      <c r="C924" s="33">
        <v>5.9086997428764204E-4</v>
      </c>
      <c r="D924" s="33">
        <v>6.5031902520787995E-4</v>
      </c>
      <c r="E924" s="29">
        <v>7.8177875129128355E-2</v>
      </c>
      <c r="F924" s="148">
        <v>21.461226362386963</v>
      </c>
      <c r="G924" s="149">
        <v>0.16482116538732403</v>
      </c>
      <c r="H924" s="149">
        <v>0.18140427551346824</v>
      </c>
      <c r="I924" s="29">
        <v>21.807451803287755</v>
      </c>
    </row>
    <row r="925" spans="1:53">
      <c r="A925" s="64" t="s">
        <v>465</v>
      </c>
      <c r="B925" s="143">
        <v>-240.44925149428155</v>
      </c>
      <c r="C925" s="130">
        <v>54.613450905039173</v>
      </c>
      <c r="D925" s="130">
        <v>277.65958987404088</v>
      </c>
      <c r="E925" s="131">
        <v>91.823789284798508</v>
      </c>
      <c r="F925" s="146">
        <v>-67072.499149371855</v>
      </c>
      <c r="G925" s="147">
        <v>15234.235983719076</v>
      </c>
      <c r="H925" s="147">
        <v>77452.196211492279</v>
      </c>
      <c r="I925" s="131">
        <v>25613.933045839491</v>
      </c>
    </row>
    <row r="926" spans="1:53">
      <c r="A926" s="64" t="s">
        <v>474</v>
      </c>
      <c r="B926" s="83">
        <v>8.3991697776127708E-3</v>
      </c>
      <c r="C926" s="33">
        <v>7.3750901317995762E-2</v>
      </c>
      <c r="D926" s="33">
        <v>0.11573878940744488</v>
      </c>
      <c r="E926" s="29">
        <v>0.19788886050305343</v>
      </c>
      <c r="F926" s="148">
        <v>2.3429197814648233</v>
      </c>
      <c r="G926" s="149">
        <v>20.572562547712163</v>
      </c>
      <c r="H926" s="149">
        <v>32.284940817396539</v>
      </c>
      <c r="I926" s="29">
        <v>55.20042314657352</v>
      </c>
    </row>
    <row r="927" spans="1:53">
      <c r="A927" s="64" t="s">
        <v>483</v>
      </c>
      <c r="B927" s="83">
        <v>5.6244077080941104E-2</v>
      </c>
      <c r="C927" s="33">
        <v>2.7132062171806588E-2</v>
      </c>
      <c r="D927" s="33">
        <v>2.8062825183831279</v>
      </c>
      <c r="E927" s="29">
        <v>2.8896586576358758</v>
      </c>
      <c r="F927" s="148">
        <v>15.689093597608247</v>
      </c>
      <c r="G927" s="149">
        <v>7.5683962650325878</v>
      </c>
      <c r="H927" s="149">
        <v>782.80294347943061</v>
      </c>
      <c r="I927" s="29">
        <v>806.06043334207152</v>
      </c>
    </row>
    <row r="928" spans="1:53">
      <c r="A928" s="64" t="s">
        <v>488</v>
      </c>
      <c r="B928" s="83">
        <v>7.6805244679607754E-2</v>
      </c>
      <c r="C928" s="33">
        <v>6.7600617274049771E-2</v>
      </c>
      <c r="D928" s="33">
        <v>0.13143131209328698</v>
      </c>
      <c r="E928" s="29">
        <v>0.27583717404694452</v>
      </c>
      <c r="F928" s="148">
        <v>21.42456121791173</v>
      </c>
      <c r="G928" s="149">
        <v>18.85696177647926</v>
      </c>
      <c r="H928" s="149">
        <v>36.662316533713437</v>
      </c>
      <c r="I928" s="29">
        <v>76.943839528104419</v>
      </c>
    </row>
    <row r="929" spans="1:51">
      <c r="A929" s="64" t="s">
        <v>493</v>
      </c>
      <c r="B929" s="83">
        <v>4.7911772940674334E-3</v>
      </c>
      <c r="C929" s="33">
        <v>6.8070412224829112E-3</v>
      </c>
      <c r="D929" s="33">
        <v>2.3540318599747506E-2</v>
      </c>
      <c r="E929" s="29">
        <v>3.5138537116297851E-2</v>
      </c>
      <c r="F929" s="148">
        <v>1.3364825757774101</v>
      </c>
      <c r="G929" s="149">
        <v>1.8988009476734946</v>
      </c>
      <c r="H929" s="149">
        <v>6.5664916378209535</v>
      </c>
      <c r="I929" s="29">
        <v>9.8017751612718573</v>
      </c>
    </row>
    <row r="930" spans="1:51">
      <c r="A930" s="64" t="s">
        <v>498</v>
      </c>
      <c r="B930" s="83">
        <v>4.229722127372655E-3</v>
      </c>
      <c r="C930" s="33">
        <v>5.847683310296046E-3</v>
      </c>
      <c r="D930" s="33">
        <v>9.6970706765192559E-3</v>
      </c>
      <c r="E930" s="29">
        <v>1.9774476114187957E-2</v>
      </c>
      <c r="F930" s="148">
        <v>1.1798665707097398</v>
      </c>
      <c r="G930" s="149">
        <v>1.6311913279753147</v>
      </c>
      <c r="H930" s="149">
        <v>2.7049648134076425</v>
      </c>
      <c r="I930" s="29">
        <v>5.5160227120926972</v>
      </c>
    </row>
    <row r="931" spans="1:51">
      <c r="A931" s="64" t="s">
        <v>501</v>
      </c>
      <c r="B931" s="83">
        <v>5.5661620895260645E-2</v>
      </c>
      <c r="C931" s="33">
        <v>5.0539735329391003E-2</v>
      </c>
      <c r="D931" s="33">
        <v>0</v>
      </c>
      <c r="E931" s="29">
        <v>0.10620135622465166</v>
      </c>
      <c r="F931" s="148">
        <v>15.526619429875069</v>
      </c>
      <c r="G931" s="149">
        <v>14.097886908875136</v>
      </c>
      <c r="H931" s="149">
        <v>0</v>
      </c>
      <c r="I931" s="29">
        <v>29.624506338750205</v>
      </c>
    </row>
    <row r="932" spans="1:51">
      <c r="A932" s="64" t="s">
        <v>527</v>
      </c>
      <c r="B932" s="83">
        <v>2.2386760605482506E-3</v>
      </c>
      <c r="C932" s="33">
        <v>3.4791855147924146E-4</v>
      </c>
      <c r="D932" s="33">
        <v>1.6108518288684836E-3</v>
      </c>
      <c r="E932" s="29">
        <v>4.1974464408959756E-3</v>
      </c>
      <c r="F932" s="148">
        <v>0.62447105671448799</v>
      </c>
      <c r="G932" s="149">
        <v>9.7050694078359784E-2</v>
      </c>
      <c r="H932" s="149">
        <v>0.44934162718370951</v>
      </c>
      <c r="I932" s="29">
        <v>1.1708633779765574</v>
      </c>
    </row>
    <row r="933" spans="1:51">
      <c r="A933" s="64" t="s">
        <v>528</v>
      </c>
      <c r="B933" s="83">
        <v>8.8478286243776256E-4</v>
      </c>
      <c r="C933" s="33">
        <v>9.390485465107228E-4</v>
      </c>
      <c r="D933" s="33">
        <v>1.4960457939777155E-3</v>
      </c>
      <c r="E933" s="29">
        <v>3.3198772029262007E-3</v>
      </c>
      <c r="F933" s="148">
        <v>0.24680716375466438</v>
      </c>
      <c r="G933" s="149">
        <v>0.26194439136591474</v>
      </c>
      <c r="H933" s="149">
        <v>0.41731687505950948</v>
      </c>
      <c r="I933" s="29">
        <v>0.92606843018008855</v>
      </c>
    </row>
    <row r="934" spans="1:51">
      <c r="A934" s="64" t="s">
        <v>510</v>
      </c>
      <c r="B934" s="83">
        <v>5.1833836255642642E-4</v>
      </c>
      <c r="C934" s="33">
        <v>1.5288362145678112E-3</v>
      </c>
      <c r="D934" s="33">
        <v>7.9859764691136953E-2</v>
      </c>
      <c r="E934" s="29">
        <v>8.1906939268261189E-2</v>
      </c>
      <c r="F934" s="148">
        <v>0.14458871951397834</v>
      </c>
      <c r="G934" s="149">
        <v>0.4264636511191931</v>
      </c>
      <c r="H934" s="149">
        <v>22.276609164003606</v>
      </c>
      <c r="I934" s="29">
        <v>22.847661534636778</v>
      </c>
    </row>
    <row r="935" spans="1:51">
      <c r="A935" s="64" t="s">
        <v>513</v>
      </c>
      <c r="B935" s="83">
        <v>5.4096123292924454E-4</v>
      </c>
      <c r="C935" s="33">
        <v>3.0915781667683576E-3</v>
      </c>
      <c r="D935" s="33">
        <v>1.9363349376843582</v>
      </c>
      <c r="E935" s="29">
        <v>1.9399674770840558</v>
      </c>
      <c r="F935" s="148">
        <v>0.1508992920959574</v>
      </c>
      <c r="G935" s="149">
        <v>0.8623851921856317</v>
      </c>
      <c r="H935" s="149">
        <v>540.134031000807</v>
      </c>
      <c r="I935" s="29">
        <v>541.14731548508871</v>
      </c>
    </row>
    <row r="936" spans="1:51">
      <c r="A936" s="64" t="s">
        <v>514</v>
      </c>
      <c r="B936" s="83">
        <v>1.2767863776395876E-3</v>
      </c>
      <c r="C936" s="33">
        <v>7.7357128028686288E-3</v>
      </c>
      <c r="D936" s="33">
        <v>9.0687605344368011E-2</v>
      </c>
      <c r="E936" s="29">
        <v>9.9700104524876224E-2</v>
      </c>
      <c r="F936" s="148">
        <v>0.35615520820283136</v>
      </c>
      <c r="G936" s="149">
        <v>2.1578507197080241</v>
      </c>
      <c r="H936" s="149">
        <v>25.296998408262269</v>
      </c>
      <c r="I936" s="29">
        <v>27.811004336173124</v>
      </c>
    </row>
    <row r="937" spans="1:51">
      <c r="A937" s="64" t="s">
        <v>515</v>
      </c>
      <c r="B937" s="83">
        <v>1.0991250718153362E-4</v>
      </c>
      <c r="C937" s="33">
        <v>1.2307238533089539E-3</v>
      </c>
      <c r="D937" s="33">
        <v>1.6242819833825778E-2</v>
      </c>
      <c r="E937" s="29">
        <v>1.7583456194316265E-2</v>
      </c>
      <c r="F937" s="148">
        <v>3.0659719248966211E-2</v>
      </c>
      <c r="G937" s="149">
        <v>0.34330622404178973</v>
      </c>
      <c r="H937" s="149">
        <v>4.5308792300964571</v>
      </c>
      <c r="I937" s="29">
        <v>4.9048451733872129</v>
      </c>
    </row>
    <row r="938" spans="1:51">
      <c r="A938" s="64" t="s">
        <v>516</v>
      </c>
      <c r="B938" s="83">
        <v>8.1663401481720584E-5</v>
      </c>
      <c r="C938" s="33">
        <v>1.1581529934741783E-3</v>
      </c>
      <c r="D938" s="33">
        <v>6.6909787667982857E-3</v>
      </c>
      <c r="E938" s="29">
        <v>7.9307951617541839E-3</v>
      </c>
      <c r="F938" s="148">
        <v>2.2779727499163294E-2</v>
      </c>
      <c r="G938" s="149">
        <v>0.32306283004373049</v>
      </c>
      <c r="H938" s="149">
        <v>1.8664257212512732</v>
      </c>
      <c r="I938" s="29">
        <v>2.2122682787941668</v>
      </c>
    </row>
    <row r="939" spans="1:51">
      <c r="A939" s="64" t="s">
        <v>517</v>
      </c>
      <c r="B939" s="83">
        <v>2.0427382575239112E-3</v>
      </c>
      <c r="C939" s="33">
        <v>5.5272141290012185E-3</v>
      </c>
      <c r="D939" s="33">
        <v>0</v>
      </c>
      <c r="E939" s="33">
        <v>7.5699523865251292E-3</v>
      </c>
      <c r="F939" s="148">
        <v>0.56981487440155476</v>
      </c>
      <c r="G939" s="149">
        <v>1.5417975421505816</v>
      </c>
      <c r="H939" s="149">
        <v>0</v>
      </c>
      <c r="I939" s="29">
        <v>2.1116124165521364</v>
      </c>
    </row>
    <row r="940" spans="1:51">
      <c r="A940" s="64" t="s">
        <v>518</v>
      </c>
      <c r="B940" s="83">
        <v>7.713534842072871E-6</v>
      </c>
      <c r="C940" s="33">
        <v>3.0811358895875984E-5</v>
      </c>
      <c r="D940" s="33">
        <v>1.1114877619192536E-3</v>
      </c>
      <c r="E940" s="33">
        <v>1.1500126556572025E-3</v>
      </c>
      <c r="F940" s="148">
        <v>2.1516642531361221E-3</v>
      </c>
      <c r="G940" s="149">
        <v>8.5947235455785202E-3</v>
      </c>
      <c r="H940" s="149">
        <v>0.31004572275675951</v>
      </c>
      <c r="I940" s="29">
        <v>0.32079211055547419</v>
      </c>
    </row>
    <row r="941" spans="1:51">
      <c r="A941" s="132" t="s">
        <v>519</v>
      </c>
      <c r="B941" s="150">
        <v>2.1270166587558887E-5</v>
      </c>
      <c r="C941" s="133">
        <v>1.0464908377611264E-4</v>
      </c>
      <c r="D941" s="133">
        <v>1.0322715978446236E-3</v>
      </c>
      <c r="E941" s="133">
        <v>1.1581908482082952E-3</v>
      </c>
      <c r="F941" s="151">
        <v>5.9332404716800303E-3</v>
      </c>
      <c r="G941" s="152">
        <v>2.9191505230045559E-2</v>
      </c>
      <c r="H941" s="152">
        <v>0.28794864379106155</v>
      </c>
      <c r="I941" s="134">
        <v>0.32307338949278713</v>
      </c>
      <c r="AY941" s="135"/>
    </row>
    <row r="943" spans="1:51">
      <c r="A943" s="35" t="s">
        <v>555</v>
      </c>
    </row>
    <row r="944" spans="1:51">
      <c r="A944" s="56"/>
      <c r="B944" s="136" t="s">
        <v>521</v>
      </c>
      <c r="C944" s="137"/>
      <c r="D944" s="137"/>
      <c r="E944" s="138"/>
      <c r="F944" s="45" t="s">
        <v>522</v>
      </c>
      <c r="G944" s="46"/>
      <c r="H944" s="47"/>
      <c r="I944" s="47"/>
    </row>
    <row r="945" spans="1:53" ht="29.1">
      <c r="A945" s="132" t="s">
        <v>523</v>
      </c>
      <c r="B945" s="140" t="s">
        <v>524</v>
      </c>
      <c r="C945" s="141" t="s">
        <v>153</v>
      </c>
      <c r="D945" s="141" t="s">
        <v>216</v>
      </c>
      <c r="E945" s="16" t="s">
        <v>525</v>
      </c>
      <c r="F945" s="51" t="s">
        <v>524</v>
      </c>
      <c r="G945" s="51" t="s">
        <v>153</v>
      </c>
      <c r="H945" s="141" t="s">
        <v>216</v>
      </c>
      <c r="I945" s="16" t="s">
        <v>525</v>
      </c>
    </row>
    <row r="946" spans="1:53">
      <c r="A946" s="64" t="s">
        <v>335</v>
      </c>
      <c r="B946" s="143">
        <v>170.08874182082494</v>
      </c>
      <c r="C946" s="130">
        <v>3416.1169483183335</v>
      </c>
      <c r="D946" s="130">
        <v>3584.9156441717796</v>
      </c>
      <c r="E946" s="131">
        <v>7171.1213343109375</v>
      </c>
      <c r="F946" s="144">
        <v>47445.674794984036</v>
      </c>
      <c r="G946" s="145">
        <v>952914.17913058226</v>
      </c>
      <c r="H946" s="145">
        <v>1000000</v>
      </c>
      <c r="I946" s="127">
        <v>2000359.8539255664</v>
      </c>
    </row>
    <row r="947" spans="1:53">
      <c r="A947" s="64" t="s">
        <v>353</v>
      </c>
      <c r="B947" s="143">
        <v>169.31845165103161</v>
      </c>
      <c r="C947" s="130">
        <v>1279.7725635155737</v>
      </c>
      <c r="D947" s="130">
        <v>0</v>
      </c>
      <c r="E947" s="131">
        <v>1449.0910151666053</v>
      </c>
      <c r="F947" s="146">
        <v>47230.804977601954</v>
      </c>
      <c r="G947" s="147">
        <v>356988.19457472581</v>
      </c>
      <c r="H947" s="147">
        <v>0</v>
      </c>
      <c r="I947" s="131">
        <v>404218.99955232779</v>
      </c>
    </row>
    <row r="948" spans="1:53">
      <c r="A948" s="64" t="s">
        <v>370</v>
      </c>
      <c r="B948" s="143">
        <v>2.126197181094462</v>
      </c>
      <c r="C948" s="130">
        <v>167.17361513809871</v>
      </c>
      <c r="D948" s="130">
        <v>0</v>
      </c>
      <c r="E948" s="131">
        <v>169.29981231919317</v>
      </c>
      <c r="F948" s="146">
        <v>593.09545666748204</v>
      </c>
      <c r="G948" s="147">
        <v>46632.510142849045</v>
      </c>
      <c r="H948" s="147">
        <v>0</v>
      </c>
      <c r="I948" s="131">
        <v>47225.605599516515</v>
      </c>
    </row>
    <row r="949" spans="1:53">
      <c r="A949" s="64" t="s">
        <v>387</v>
      </c>
      <c r="B949" s="143">
        <v>19.161029519219852</v>
      </c>
      <c r="C949" s="130">
        <v>978.06486021254818</v>
      </c>
      <c r="D949" s="130">
        <v>0</v>
      </c>
      <c r="E949" s="131">
        <v>997.22588973176801</v>
      </c>
      <c r="F949" s="146">
        <v>5344.9038753174373</v>
      </c>
      <c r="G949" s="147">
        <v>272827.85908858111</v>
      </c>
      <c r="H949" s="147">
        <v>0</v>
      </c>
      <c r="I949" s="131">
        <v>278172.76296389854</v>
      </c>
      <c r="AZ949" s="135"/>
    </row>
    <row r="950" spans="1:53">
      <c r="A950" s="64" t="s">
        <v>404</v>
      </c>
      <c r="B950" s="143">
        <v>148.0312249507173</v>
      </c>
      <c r="C950" s="130">
        <v>134.53408816492677</v>
      </c>
      <c r="D950" s="130">
        <v>0</v>
      </c>
      <c r="E950" s="131">
        <v>282.56531311564407</v>
      </c>
      <c r="F950" s="146">
        <v>41292.805645617045</v>
      </c>
      <c r="G950" s="147">
        <v>37527.825343295648</v>
      </c>
      <c r="H950" s="147">
        <v>0</v>
      </c>
      <c r="I950" s="131">
        <v>78820.630988912701</v>
      </c>
      <c r="AX950" s="135"/>
    </row>
    <row r="951" spans="1:53">
      <c r="A951" s="64" t="s">
        <v>526</v>
      </c>
      <c r="B951" s="218">
        <v>3.1966526465491639E-3</v>
      </c>
      <c r="C951" s="219">
        <v>4.2764256347120284E-2</v>
      </c>
      <c r="D951" s="130">
        <v>0</v>
      </c>
      <c r="E951" s="131">
        <v>4.5960908993669447E-2</v>
      </c>
      <c r="F951" s="146">
        <v>0.89169536018125306</v>
      </c>
      <c r="G951" s="147">
        <v>11.928943548963222</v>
      </c>
      <c r="H951" s="147">
        <v>0</v>
      </c>
      <c r="I951" s="131">
        <v>12.820638909144476</v>
      </c>
      <c r="BA951" s="135"/>
    </row>
    <row r="952" spans="1:53">
      <c r="A952" s="64" t="s">
        <v>436</v>
      </c>
      <c r="B952" s="143">
        <v>-261.66910364334939</v>
      </c>
      <c r="C952" s="130">
        <v>84.590169894173101</v>
      </c>
      <c r="D952" s="130">
        <v>274.37095412368535</v>
      </c>
      <c r="E952" s="131">
        <v>97.292020374509065</v>
      </c>
      <c r="F952" s="146">
        <v>-72991.704579928148</v>
      </c>
      <c r="G952" s="147">
        <v>23596.139572125387</v>
      </c>
      <c r="H952" s="147">
        <v>76534.842478022401</v>
      </c>
      <c r="I952" s="131">
        <v>27139.277470219629</v>
      </c>
      <c r="AV952" s="142"/>
    </row>
    <row r="953" spans="1:53">
      <c r="A953" s="64" t="s">
        <v>447</v>
      </c>
      <c r="B953" s="83">
        <v>2.6615673028937789E-2</v>
      </c>
      <c r="C953" s="33">
        <v>0.29046825790794933</v>
      </c>
      <c r="D953" s="33">
        <v>0.10387670695584854</v>
      </c>
      <c r="E953" s="29">
        <v>0.42096063789273569</v>
      </c>
      <c r="F953" s="148">
        <v>7.424351273706689</v>
      </c>
      <c r="G953" s="149">
        <v>81.025130502075172</v>
      </c>
      <c r="H953" s="149">
        <v>28.97605334862687</v>
      </c>
      <c r="I953" s="29">
        <v>117.42553512440875</v>
      </c>
    </row>
    <row r="954" spans="1:53">
      <c r="A954" s="64" t="s">
        <v>456</v>
      </c>
      <c r="B954" s="83">
        <v>1.3207097143143725E-4</v>
      </c>
      <c r="C954" s="33">
        <v>1.608127201340703E-3</v>
      </c>
      <c r="D954" s="33">
        <v>6.5031902520787995E-4</v>
      </c>
      <c r="E954" s="29">
        <v>2.3905171979800204E-3</v>
      </c>
      <c r="F954" s="148">
        <v>3.6840747325855003E-2</v>
      </c>
      <c r="G954" s="149">
        <v>0.44858160162154315</v>
      </c>
      <c r="H954" s="149">
        <v>0.18140427551346824</v>
      </c>
      <c r="I954" s="29">
        <v>0.66682662446086649</v>
      </c>
    </row>
    <row r="955" spans="1:53">
      <c r="A955" s="64" t="s">
        <v>465</v>
      </c>
      <c r="B955" s="143">
        <v>-260.83563464505193</v>
      </c>
      <c r="C955" s="130">
        <v>93.730371339766862</v>
      </c>
      <c r="D955" s="130">
        <v>277.65958987404088</v>
      </c>
      <c r="E955" s="131">
        <v>110.55432656875584</v>
      </c>
      <c r="F955" s="146">
        <v>-72759.211243675614</v>
      </c>
      <c r="G955" s="147">
        <v>26145.767611617353</v>
      </c>
      <c r="H955" s="147">
        <v>77452.196211492279</v>
      </c>
      <c r="I955" s="131">
        <v>30838.752579434022</v>
      </c>
    </row>
    <row r="956" spans="1:53">
      <c r="A956" s="64" t="s">
        <v>474</v>
      </c>
      <c r="B956" s="83">
        <v>5.1380085050964138E-3</v>
      </c>
      <c r="C956" s="33">
        <v>2.2984349456495638E-2</v>
      </c>
      <c r="D956" s="33">
        <v>0.11573878940744488</v>
      </c>
      <c r="E956" s="29">
        <v>0.14386114736903693</v>
      </c>
      <c r="F956" s="148">
        <v>1.4332299599432958</v>
      </c>
      <c r="G956" s="149">
        <v>6.4114059402939434</v>
      </c>
      <c r="H956" s="149">
        <v>32.284940817396539</v>
      </c>
      <c r="I956" s="29">
        <v>40.129576717633775</v>
      </c>
    </row>
    <row r="957" spans="1:53">
      <c r="A957" s="64" t="s">
        <v>483</v>
      </c>
      <c r="B957" s="83">
        <v>2.2028414935201197E-2</v>
      </c>
      <c r="C957" s="33">
        <v>5.2882167038988043E-2</v>
      </c>
      <c r="D957" s="33">
        <v>2.8062825183831279</v>
      </c>
      <c r="E957" s="29">
        <v>2.8811931003573172</v>
      </c>
      <c r="F957" s="148">
        <v>6.1447512638168105</v>
      </c>
      <c r="G957" s="149">
        <v>14.751300250247695</v>
      </c>
      <c r="H957" s="149">
        <v>782.80294347943061</v>
      </c>
      <c r="I957" s="29">
        <v>803.69899499349515</v>
      </c>
    </row>
    <row r="958" spans="1:53">
      <c r="A958" s="64" t="s">
        <v>488</v>
      </c>
      <c r="B958" s="83">
        <v>5.0247046629332687E-2</v>
      </c>
      <c r="C958" s="33">
        <v>9.7999970375348078E-2</v>
      </c>
      <c r="D958" s="33">
        <v>0.13143131209328698</v>
      </c>
      <c r="E958" s="29">
        <v>0.27967832909796775</v>
      </c>
      <c r="F958" s="148">
        <v>14.016242393603443</v>
      </c>
      <c r="G958" s="149">
        <v>27.336757709954131</v>
      </c>
      <c r="H958" s="149">
        <v>36.662316533713437</v>
      </c>
      <c r="I958" s="29">
        <v>78.015316637271013</v>
      </c>
    </row>
    <row r="959" spans="1:53">
      <c r="A959" s="64" t="s">
        <v>493</v>
      </c>
      <c r="B959" s="83">
        <v>2.5319330756685054E-3</v>
      </c>
      <c r="C959" s="33">
        <v>1.8014357287206836E-2</v>
      </c>
      <c r="D959" s="33">
        <v>2.3540318599747506E-2</v>
      </c>
      <c r="E959" s="29">
        <v>4.4086608962622849E-2</v>
      </c>
      <c r="F959" s="148">
        <v>0.70627410153564607</v>
      </c>
      <c r="G959" s="149">
        <v>5.0250435645519014</v>
      </c>
      <c r="H959" s="149">
        <v>6.5664916378209535</v>
      </c>
      <c r="I959" s="29">
        <v>12.297809303908503</v>
      </c>
    </row>
    <row r="960" spans="1:53">
      <c r="A960" s="64" t="s">
        <v>498</v>
      </c>
      <c r="B960" s="83">
        <v>2.4113133139592592E-3</v>
      </c>
      <c r="C960" s="33">
        <v>1.5740569825110365E-2</v>
      </c>
      <c r="D960" s="33">
        <v>9.6970706765192559E-3</v>
      </c>
      <c r="E960" s="29">
        <v>2.784895381558888E-2</v>
      </c>
      <c r="F960" s="148">
        <v>0.67262763013112492</v>
      </c>
      <c r="G960" s="149">
        <v>4.390778302050367</v>
      </c>
      <c r="H960" s="149">
        <v>2.7049648134076425</v>
      </c>
      <c r="I960" s="29">
        <v>7.7683707455891353</v>
      </c>
    </row>
    <row r="961" spans="1:51">
      <c r="A961" s="64" t="s">
        <v>501</v>
      </c>
      <c r="B961" s="83">
        <v>3.0550170602423742E-3</v>
      </c>
      <c r="C961" s="33">
        <v>7.6979310153326388E-2</v>
      </c>
      <c r="D961" s="33">
        <v>0</v>
      </c>
      <c r="E961" s="29">
        <v>8.0034327213568762E-2</v>
      </c>
      <c r="F961" s="148">
        <v>0.85218659613625936</v>
      </c>
      <c r="G961" s="149">
        <v>21.473116188515185</v>
      </c>
      <c r="H961" s="149">
        <v>0</v>
      </c>
      <c r="I961" s="29">
        <v>22.325302784651445</v>
      </c>
    </row>
    <row r="962" spans="1:51">
      <c r="A962" s="64" t="s">
        <v>527</v>
      </c>
      <c r="B962" s="83">
        <v>1.6237416352279915E-3</v>
      </c>
      <c r="C962" s="33">
        <v>3.9063047427295651E-4</v>
      </c>
      <c r="D962" s="33">
        <v>1.6108518288684836E-3</v>
      </c>
      <c r="E962" s="29">
        <v>3.6252239383694311E-3</v>
      </c>
      <c r="F962" s="148">
        <v>0.45293719473366395</v>
      </c>
      <c r="G962" s="149">
        <v>0.10896503936097598</v>
      </c>
      <c r="H962" s="149">
        <v>0.44934162718370951</v>
      </c>
      <c r="I962" s="29">
        <v>1.0112438612783494</v>
      </c>
    </row>
    <row r="963" spans="1:51">
      <c r="A963" s="64" t="s">
        <v>528</v>
      </c>
      <c r="B963" s="83">
        <v>5.9218308235454119E-4</v>
      </c>
      <c r="C963" s="33">
        <v>1.0546125428867762E-3</v>
      </c>
      <c r="D963" s="33">
        <v>1.4960457939777155E-3</v>
      </c>
      <c r="E963" s="29">
        <v>3.1428414192190331E-3</v>
      </c>
      <c r="F963" s="148">
        <v>0.16518745240694577</v>
      </c>
      <c r="G963" s="149">
        <v>0.29418057426297478</v>
      </c>
      <c r="H963" s="149">
        <v>0.41731687505950948</v>
      </c>
      <c r="I963" s="29">
        <v>0.87668490172943014</v>
      </c>
    </row>
    <row r="964" spans="1:51">
      <c r="A964" s="64" t="s">
        <v>510</v>
      </c>
      <c r="B964" s="83">
        <v>0</v>
      </c>
      <c r="C964" s="33">
        <v>5.7347520530253151E-3</v>
      </c>
      <c r="D964" s="33">
        <v>7.9859764691136953E-2</v>
      </c>
      <c r="E964" s="29">
        <v>8.5594516744162269E-2</v>
      </c>
      <c r="F964" s="148">
        <v>0</v>
      </c>
      <c r="G964" s="149">
        <v>1.5996895386781718</v>
      </c>
      <c r="H964" s="149">
        <v>22.276609164003606</v>
      </c>
      <c r="I964" s="29">
        <v>23.87629870268178</v>
      </c>
    </row>
    <row r="965" spans="1:51">
      <c r="A965" s="64" t="s">
        <v>513</v>
      </c>
      <c r="B965" s="83">
        <v>0</v>
      </c>
      <c r="C965" s="33">
        <v>9.4764794345738573E-3</v>
      </c>
      <c r="D965" s="33">
        <v>1.9363349376843582</v>
      </c>
      <c r="E965" s="29">
        <v>1.945811417118932</v>
      </c>
      <c r="F965" s="148">
        <v>0</v>
      </c>
      <c r="G965" s="149">
        <v>2.6434316383372538</v>
      </c>
      <c r="H965" s="149">
        <v>540.134031000807</v>
      </c>
      <c r="I965" s="29">
        <v>542.77746263914423</v>
      </c>
    </row>
    <row r="966" spans="1:51">
      <c r="A966" s="64" t="s">
        <v>514</v>
      </c>
      <c r="B966" s="83">
        <v>0</v>
      </c>
      <c r="C966" s="33">
        <v>1.827971767025257E-2</v>
      </c>
      <c r="D966" s="33">
        <v>9.0687605344368011E-2</v>
      </c>
      <c r="E966" s="29">
        <v>0.10896732301462059</v>
      </c>
      <c r="F966" s="148">
        <v>0</v>
      </c>
      <c r="G966" s="149">
        <v>5.0990649389396498</v>
      </c>
      <c r="H966" s="149">
        <v>25.296998408262269</v>
      </c>
      <c r="I966" s="29">
        <v>30.39606334720192</v>
      </c>
    </row>
    <row r="967" spans="1:51">
      <c r="A967" s="64" t="s">
        <v>515</v>
      </c>
      <c r="B967" s="83">
        <v>0</v>
      </c>
      <c r="C967" s="33">
        <v>1.7450413510261369E-3</v>
      </c>
      <c r="D967" s="33">
        <v>1.6242819833825778E-2</v>
      </c>
      <c r="E967" s="29">
        <v>1.7987861184851916E-2</v>
      </c>
      <c r="F967" s="148">
        <v>0</v>
      </c>
      <c r="G967" s="149">
        <v>0.48677333701370606</v>
      </c>
      <c r="H967" s="149">
        <v>4.5308792300964571</v>
      </c>
      <c r="I967" s="29">
        <v>5.0176525671101633</v>
      </c>
    </row>
    <row r="968" spans="1:51">
      <c r="A968" s="64" t="s">
        <v>516</v>
      </c>
      <c r="B968" s="83">
        <v>0</v>
      </c>
      <c r="C968" s="33">
        <v>1.2611511373867379E-3</v>
      </c>
      <c r="D968" s="33">
        <v>6.6909787667982857E-3</v>
      </c>
      <c r="E968" s="29">
        <v>7.9521299041850242E-3</v>
      </c>
      <c r="F968" s="148">
        <v>0</v>
      </c>
      <c r="G968" s="149">
        <v>0.35179381122595449</v>
      </c>
      <c r="H968" s="149">
        <v>1.8664257212512732</v>
      </c>
      <c r="I968" s="29">
        <v>2.2182195324772276</v>
      </c>
    </row>
    <row r="969" spans="1:51">
      <c r="A969" s="64" t="s">
        <v>517</v>
      </c>
      <c r="B969" s="83">
        <v>0</v>
      </c>
      <c r="C969" s="33">
        <v>3.2721737711119532E-2</v>
      </c>
      <c r="D969" s="33">
        <v>0</v>
      </c>
      <c r="E969" s="33">
        <v>3.2721737711119532E-2</v>
      </c>
      <c r="F969" s="148">
        <v>0</v>
      </c>
      <c r="G969" s="149">
        <v>9.1276172046941451</v>
      </c>
      <c r="H969" s="149">
        <v>0</v>
      </c>
      <c r="I969" s="29">
        <v>9.1276172046941451</v>
      </c>
    </row>
    <row r="970" spans="1:51">
      <c r="A970" s="64" t="s">
        <v>518</v>
      </c>
      <c r="B970" s="83">
        <v>0</v>
      </c>
      <c r="C970" s="33">
        <v>1.0280369392252988E-4</v>
      </c>
      <c r="D970" s="33">
        <v>1.1114877619192536E-3</v>
      </c>
      <c r="E970" s="33">
        <v>1.2142914558417835E-3</v>
      </c>
      <c r="F970" s="148">
        <v>0</v>
      </c>
      <c r="G970" s="149">
        <v>2.8676740020274743E-2</v>
      </c>
      <c r="H970" s="149">
        <v>0.31004572275675951</v>
      </c>
      <c r="I970" s="29">
        <v>0.33872246277703433</v>
      </c>
    </row>
    <row r="971" spans="1:51">
      <c r="A971" s="132" t="s">
        <v>519</v>
      </c>
      <c r="B971" s="150">
        <v>0</v>
      </c>
      <c r="C971" s="133">
        <v>2.8387015296085907E-4</v>
      </c>
      <c r="D971" s="133">
        <v>1.0322715978446236E-3</v>
      </c>
      <c r="E971" s="133">
        <v>1.3161417508054827E-3</v>
      </c>
      <c r="F971" s="151">
        <v>0</v>
      </c>
      <c r="G971" s="152">
        <v>7.9184611616277351E-2</v>
      </c>
      <c r="H971" s="152">
        <v>0.28794864379106155</v>
      </c>
      <c r="I971" s="134">
        <v>0.36713325540733888</v>
      </c>
      <c r="AY971" s="135"/>
    </row>
    <row r="973" spans="1:51">
      <c r="A973" s="35" t="s">
        <v>556</v>
      </c>
    </row>
    <row r="974" spans="1:51">
      <c r="A974" s="56"/>
      <c r="B974" s="136" t="s">
        <v>521</v>
      </c>
      <c r="C974" s="137"/>
      <c r="D974" s="137"/>
      <c r="E974" s="138"/>
      <c r="F974" s="45" t="s">
        <v>522</v>
      </c>
      <c r="G974" s="46"/>
      <c r="H974" s="47"/>
      <c r="I974" s="47"/>
    </row>
    <row r="975" spans="1:51" ht="29.1">
      <c r="A975" s="132" t="s">
        <v>523</v>
      </c>
      <c r="B975" s="140" t="s">
        <v>524</v>
      </c>
      <c r="C975" s="141" t="s">
        <v>153</v>
      </c>
      <c r="D975" s="141" t="s">
        <v>216</v>
      </c>
      <c r="E975" s="16" t="s">
        <v>525</v>
      </c>
      <c r="F975" s="51" t="s">
        <v>524</v>
      </c>
      <c r="G975" s="51" t="s">
        <v>153</v>
      </c>
      <c r="H975" s="141" t="s">
        <v>216</v>
      </c>
      <c r="I975" s="16" t="s">
        <v>525</v>
      </c>
    </row>
    <row r="976" spans="1:51">
      <c r="A976" s="64" t="s">
        <v>335</v>
      </c>
      <c r="B976" s="143">
        <v>164.33505055098735</v>
      </c>
      <c r="C976" s="130">
        <v>705.72652563845304</v>
      </c>
      <c r="D976" s="130">
        <v>3584.9156441717796</v>
      </c>
      <c r="E976" s="131">
        <v>4454.9772203612201</v>
      </c>
      <c r="F976" s="144">
        <v>45840.702226329107</v>
      </c>
      <c r="G976" s="145">
        <v>196860.00890587107</v>
      </c>
      <c r="H976" s="145">
        <v>1000000</v>
      </c>
      <c r="I976" s="127">
        <v>1242700.7111322002</v>
      </c>
    </row>
    <row r="977" spans="1:53">
      <c r="A977" s="64" t="s">
        <v>353</v>
      </c>
      <c r="B977" s="143">
        <v>299.82152502610643</v>
      </c>
      <c r="C977" s="130">
        <v>522.60524026666781</v>
      </c>
      <c r="D977" s="130">
        <v>3364.3087131878942</v>
      </c>
      <c r="E977" s="131">
        <v>4186.7354784806685</v>
      </c>
      <c r="F977" s="146">
        <v>83634.192484708794</v>
      </c>
      <c r="G977" s="147">
        <v>145778.95050788703</v>
      </c>
      <c r="H977" s="147">
        <v>938462.44852580014</v>
      </c>
      <c r="I977" s="131">
        <v>1167875.5915183958</v>
      </c>
    </row>
    <row r="978" spans="1:53">
      <c r="A978" s="64" t="s">
        <v>370</v>
      </c>
      <c r="B978" s="143">
        <v>36.463599775770312</v>
      </c>
      <c r="C978" s="130">
        <v>33.055582734523306</v>
      </c>
      <c r="D978" s="130">
        <v>0</v>
      </c>
      <c r="E978" s="131">
        <v>69.519182510293618</v>
      </c>
      <c r="F978" s="146">
        <v>10171.39687374554</v>
      </c>
      <c r="G978" s="147">
        <v>9220.7421360845201</v>
      </c>
      <c r="H978" s="147">
        <v>0</v>
      </c>
      <c r="I978" s="131">
        <v>19392.139009830058</v>
      </c>
    </row>
    <row r="979" spans="1:53">
      <c r="A979" s="64" t="s">
        <v>387</v>
      </c>
      <c r="B979" s="143">
        <v>201.91117538144533</v>
      </c>
      <c r="C979" s="130">
        <v>359.71810108923273</v>
      </c>
      <c r="D979" s="130">
        <v>0</v>
      </c>
      <c r="E979" s="131">
        <v>561.62927647067806</v>
      </c>
      <c r="F979" s="146">
        <v>56322.434172113615</v>
      </c>
      <c r="G979" s="147">
        <v>100342.13822410267</v>
      </c>
      <c r="H979" s="147">
        <v>0</v>
      </c>
      <c r="I979" s="131">
        <v>156664.5723962163</v>
      </c>
      <c r="AZ979" s="135"/>
    </row>
    <row r="980" spans="1:53">
      <c r="A980" s="64" t="s">
        <v>404</v>
      </c>
      <c r="B980" s="143">
        <v>61.446749868890784</v>
      </c>
      <c r="C980" s="130">
        <v>129.83155644291176</v>
      </c>
      <c r="D980" s="130">
        <v>3364.3087131878942</v>
      </c>
      <c r="E980" s="131">
        <v>3555.5870194996969</v>
      </c>
      <c r="F980" s="146">
        <v>17140.361438849643</v>
      </c>
      <c r="G980" s="147">
        <v>36216.070147699851</v>
      </c>
      <c r="H980" s="147">
        <v>938462.44852580014</v>
      </c>
      <c r="I980" s="131">
        <v>991818.88011234964</v>
      </c>
      <c r="AX980" s="135"/>
    </row>
    <row r="981" spans="1:53">
      <c r="A981" s="64" t="s">
        <v>526</v>
      </c>
      <c r="B981" s="218">
        <v>0.1520547233085264</v>
      </c>
      <c r="C981" s="219">
        <v>2.6761644637184442E-2</v>
      </c>
      <c r="D981" s="130">
        <v>0</v>
      </c>
      <c r="E981" s="131">
        <v>0.17881636794571085</v>
      </c>
      <c r="F981" s="146">
        <v>42.415146798706751</v>
      </c>
      <c r="G981" s="147">
        <v>7.4650695562927725</v>
      </c>
      <c r="H981" s="147">
        <v>0</v>
      </c>
      <c r="I981" s="131">
        <v>49.880216354999519</v>
      </c>
      <c r="BA981" s="135"/>
    </row>
    <row r="982" spans="1:53">
      <c r="A982" s="64" t="s">
        <v>436</v>
      </c>
      <c r="B982" s="143">
        <v>8.4754923175894881</v>
      </c>
      <c r="C982" s="130">
        <v>33.727697665930968</v>
      </c>
      <c r="D982" s="130">
        <v>286.24806792553852</v>
      </c>
      <c r="E982" s="131">
        <v>328.451257909059</v>
      </c>
      <c r="F982" s="146">
        <v>2364.2096938511299</v>
      </c>
      <c r="G982" s="147">
        <v>9408.2263053425504</v>
      </c>
      <c r="H982" s="147">
        <v>79847.922890712871</v>
      </c>
      <c r="I982" s="131">
        <v>91620.358889906551</v>
      </c>
      <c r="AV982" s="142"/>
    </row>
    <row r="983" spans="1:53">
      <c r="A983" s="64" t="s">
        <v>447</v>
      </c>
      <c r="B983" s="83">
        <v>0.50674516647006729</v>
      </c>
      <c r="C983" s="33">
        <v>0.11095889501624592</v>
      </c>
      <c r="D983" s="33">
        <v>0.10387670695584854</v>
      </c>
      <c r="E983" s="29">
        <v>0.72158076844216168</v>
      </c>
      <c r="F983" s="148">
        <v>141.35483698031067</v>
      </c>
      <c r="G983" s="149">
        <v>30.95160556891728</v>
      </c>
      <c r="H983" s="149">
        <v>28.97605334862687</v>
      </c>
      <c r="I983" s="29">
        <v>201.2824958978548</v>
      </c>
    </row>
    <row r="984" spans="1:53">
      <c r="A984" s="64" t="s">
        <v>456</v>
      </c>
      <c r="B984" s="83">
        <v>8.5744105995022458E-3</v>
      </c>
      <c r="C984" s="33">
        <v>6.8973810157389455E-4</v>
      </c>
      <c r="D984" s="33">
        <v>6.5031902520787995E-4</v>
      </c>
      <c r="E984" s="29">
        <v>9.9144677262840188E-3</v>
      </c>
      <c r="F984" s="148">
        <v>2.3918026114344415</v>
      </c>
      <c r="G984" s="149">
        <v>0.19240009250852103</v>
      </c>
      <c r="H984" s="149">
        <v>0.18140427551346824</v>
      </c>
      <c r="I984" s="29">
        <v>2.7656069794564306</v>
      </c>
    </row>
    <row r="985" spans="1:53">
      <c r="A985" s="64" t="s">
        <v>465</v>
      </c>
      <c r="B985" s="143">
        <v>25.950066120559601</v>
      </c>
      <c r="C985" s="130">
        <v>37.239245113335429</v>
      </c>
      <c r="D985" s="130">
        <v>289.53670367589405</v>
      </c>
      <c r="E985" s="131">
        <v>352.72601490978911</v>
      </c>
      <c r="F985" s="146">
        <v>7238.6824952905772</v>
      </c>
      <c r="G985" s="147">
        <v>10387.760496924826</v>
      </c>
      <c r="H985" s="147">
        <v>80765.276624182748</v>
      </c>
      <c r="I985" s="131">
        <v>98391.719616398157</v>
      </c>
    </row>
    <row r="986" spans="1:53">
      <c r="A986" s="64" t="s">
        <v>474</v>
      </c>
      <c r="B986" s="83">
        <v>1.3969984661561779E-2</v>
      </c>
      <c r="C986" s="33">
        <v>2.5901822972844317E-2</v>
      </c>
      <c r="D986" s="33">
        <v>0.11573878940744488</v>
      </c>
      <c r="E986" s="29">
        <v>0.15561059704185098</v>
      </c>
      <c r="F986" s="148">
        <v>3.8968796055978761</v>
      </c>
      <c r="G986" s="149">
        <v>7.2252252336688931</v>
      </c>
      <c r="H986" s="149">
        <v>32.284940817396539</v>
      </c>
      <c r="I986" s="29">
        <v>43.407045656663307</v>
      </c>
    </row>
    <row r="987" spans="1:53">
      <c r="A987" s="64" t="s">
        <v>483</v>
      </c>
      <c r="B987" s="83">
        <v>3.4409841038872381E-2</v>
      </c>
      <c r="C987" s="33">
        <v>2.4068607856109373E-2</v>
      </c>
      <c r="D987" s="33">
        <v>2.8062825183831279</v>
      </c>
      <c r="E987" s="29">
        <v>2.8647609672781096</v>
      </c>
      <c r="F987" s="148">
        <v>9.5985078741851559</v>
      </c>
      <c r="G987" s="149">
        <v>6.7138561252450133</v>
      </c>
      <c r="H987" s="149">
        <v>782.80294347943061</v>
      </c>
      <c r="I987" s="29">
        <v>799.1153074788607</v>
      </c>
    </row>
    <row r="988" spans="1:53">
      <c r="A988" s="64" t="s">
        <v>488</v>
      </c>
      <c r="B988" s="83">
        <v>8.6291416799534504E-2</v>
      </c>
      <c r="C988" s="33">
        <v>4.6132897009044903E-2</v>
      </c>
      <c r="D988" s="33">
        <v>0.13143131209328698</v>
      </c>
      <c r="E988" s="29">
        <v>0.2638556259018664</v>
      </c>
      <c r="F988" s="148">
        <v>24.070696597791315</v>
      </c>
      <c r="G988" s="149">
        <v>12.868614379823979</v>
      </c>
      <c r="H988" s="149">
        <v>36.662316533713437</v>
      </c>
      <c r="I988" s="29">
        <v>73.601627511328729</v>
      </c>
    </row>
    <row r="989" spans="1:53">
      <c r="A989" s="64" t="s">
        <v>493</v>
      </c>
      <c r="B989" s="83">
        <v>4.8013352194824395E-3</v>
      </c>
      <c r="C989" s="33">
        <v>6.0845838221999168E-3</v>
      </c>
      <c r="D989" s="33">
        <v>2.3540318599747506E-2</v>
      </c>
      <c r="E989" s="29">
        <v>3.4426237641429866E-2</v>
      </c>
      <c r="F989" s="148">
        <v>1.3393160944493268</v>
      </c>
      <c r="G989" s="149">
        <v>1.6972739183115797</v>
      </c>
      <c r="H989" s="149">
        <v>6.5664916378209535</v>
      </c>
      <c r="I989" s="29">
        <v>9.6030816505818617</v>
      </c>
    </row>
    <row r="990" spans="1:53">
      <c r="A990" s="64" t="s">
        <v>498</v>
      </c>
      <c r="B990" s="83">
        <v>4.0491116768206067E-3</v>
      </c>
      <c r="C990" s="33">
        <v>3.2279819370661981E-3</v>
      </c>
      <c r="D990" s="33">
        <v>9.6970706765192559E-3</v>
      </c>
      <c r="E990" s="29">
        <v>1.697416429040606E-2</v>
      </c>
      <c r="F990" s="148">
        <v>1.1294859011267113</v>
      </c>
      <c r="G990" s="149">
        <v>0.90043455898721891</v>
      </c>
      <c r="H990" s="149">
        <v>2.7049648134076425</v>
      </c>
      <c r="I990" s="29">
        <v>4.7348852735215718</v>
      </c>
    </row>
    <row r="991" spans="1:53">
      <c r="A991" s="64" t="s">
        <v>501</v>
      </c>
      <c r="B991" s="83">
        <v>4.3523776955700727E-2</v>
      </c>
      <c r="C991" s="33">
        <v>4.6830705298048357E-2</v>
      </c>
      <c r="D991" s="33">
        <v>1.8570920754054688E-3</v>
      </c>
      <c r="E991" s="29">
        <v>9.2211574329154555E-2</v>
      </c>
      <c r="F991" s="148">
        <v>12.140809233952279</v>
      </c>
      <c r="G991" s="149">
        <v>13.063265623609288</v>
      </c>
      <c r="H991" s="149">
        <v>0.5180295046620299</v>
      </c>
      <c r="I991" s="29">
        <v>25.722104362223597</v>
      </c>
    </row>
    <row r="992" spans="1:53">
      <c r="A992" s="64" t="s">
        <v>527</v>
      </c>
      <c r="B992" s="83">
        <v>7.295900685458204E-4</v>
      </c>
      <c r="C992" s="33">
        <v>2.9715387831691728E-4</v>
      </c>
      <c r="D992" s="33">
        <v>1.6108518288684836E-3</v>
      </c>
      <c r="E992" s="29">
        <v>2.637595775731221E-3</v>
      </c>
      <c r="F992" s="148">
        <v>0.20351666286261447</v>
      </c>
      <c r="G992" s="149">
        <v>8.2890061527673281E-2</v>
      </c>
      <c r="H992" s="149">
        <v>0.44934162718370951</v>
      </c>
      <c r="I992" s="29">
        <v>0.73574835157399721</v>
      </c>
    </row>
    <row r="993" spans="1:51">
      <c r="A993" s="64" t="s">
        <v>528</v>
      </c>
      <c r="B993" s="83">
        <v>1.3615811597026903E-3</v>
      </c>
      <c r="C993" s="33">
        <v>7.1869758804028131E-4</v>
      </c>
      <c r="D993" s="33">
        <v>1.4960457939777155E-3</v>
      </c>
      <c r="E993" s="29">
        <v>3.5763245417206871E-3</v>
      </c>
      <c r="F993" s="148">
        <v>0.37980842364207301</v>
      </c>
      <c r="G993" s="149">
        <v>0.20047824255187502</v>
      </c>
      <c r="H993" s="149">
        <v>0.41731687505950948</v>
      </c>
      <c r="I993" s="29">
        <v>0.99760354125345752</v>
      </c>
    </row>
    <row r="994" spans="1:51">
      <c r="A994" s="64" t="s">
        <v>510</v>
      </c>
      <c r="B994" s="83">
        <v>2.3366081150037457E-3</v>
      </c>
      <c r="C994" s="33">
        <v>1.0815993983185165E-2</v>
      </c>
      <c r="D994" s="33">
        <v>7.9859764691136953E-2</v>
      </c>
      <c r="E994" s="29">
        <v>9.3012366789325868E-2</v>
      </c>
      <c r="F994" s="148">
        <v>0.65178886951008597</v>
      </c>
      <c r="G994" s="149">
        <v>3.0170846560279316</v>
      </c>
      <c r="H994" s="149">
        <v>22.276609164003606</v>
      </c>
      <c r="I994" s="29">
        <v>25.945482689541624</v>
      </c>
    </row>
    <row r="995" spans="1:51">
      <c r="A995" s="64" t="s">
        <v>513</v>
      </c>
      <c r="B995" s="83">
        <v>1.4043158586609936E-3</v>
      </c>
      <c r="C995" s="33">
        <v>7.8892566221231437E-3</v>
      </c>
      <c r="D995" s="33">
        <v>1.9363349376843582</v>
      </c>
      <c r="E995" s="29">
        <v>1.9456285101651423</v>
      </c>
      <c r="F995" s="148">
        <v>0.39172912225817014</v>
      </c>
      <c r="G995" s="149">
        <v>2.2006812447453816</v>
      </c>
      <c r="H995" s="149">
        <v>540.134031000807</v>
      </c>
      <c r="I995" s="29">
        <v>542.72644136781059</v>
      </c>
    </row>
    <row r="996" spans="1:51">
      <c r="A996" s="64" t="s">
        <v>514</v>
      </c>
      <c r="B996" s="83">
        <v>4.0797010646943469E-3</v>
      </c>
      <c r="C996" s="33">
        <v>1.4710252586842769E-2</v>
      </c>
      <c r="D996" s="33">
        <v>9.0687605344368011E-2</v>
      </c>
      <c r="E996" s="29">
        <v>0.10947755899590512</v>
      </c>
      <c r="F996" s="148">
        <v>1.138018706612238</v>
      </c>
      <c r="G996" s="149">
        <v>4.1033748202020162</v>
      </c>
      <c r="H996" s="149">
        <v>25.296998408262269</v>
      </c>
      <c r="I996" s="29">
        <v>30.538391935076522</v>
      </c>
    </row>
    <row r="997" spans="1:51">
      <c r="A997" s="64" t="s">
        <v>515</v>
      </c>
      <c r="B997" s="83">
        <v>3.2128412923213017E-4</v>
      </c>
      <c r="C997" s="33">
        <v>1.5155260464355374E-3</v>
      </c>
      <c r="D997" s="33">
        <v>1.6242819833825778E-2</v>
      </c>
      <c r="E997" s="29">
        <v>1.8079630009493447E-2</v>
      </c>
      <c r="F997" s="148">
        <v>8.9621112774149039E-2</v>
      </c>
      <c r="G997" s="149">
        <v>0.42275082508550021</v>
      </c>
      <c r="H997" s="149">
        <v>4.5308792300964571</v>
      </c>
      <c r="I997" s="29">
        <v>5.0432511679561074</v>
      </c>
    </row>
    <row r="998" spans="1:51">
      <c r="A998" s="64" t="s">
        <v>516</v>
      </c>
      <c r="B998" s="83">
        <v>2.5386376922192336E-4</v>
      </c>
      <c r="C998" s="33">
        <v>1.1597295665390357E-3</v>
      </c>
      <c r="D998" s="33">
        <v>6.6909787667982857E-3</v>
      </c>
      <c r="E998" s="29">
        <v>8.1045721025592449E-3</v>
      </c>
      <c r="F998" s="148">
        <v>7.0814433147024111E-2</v>
      </c>
      <c r="G998" s="149">
        <v>0.32350260972653017</v>
      </c>
      <c r="H998" s="149">
        <v>1.8664257212512732</v>
      </c>
      <c r="I998" s="29">
        <v>2.2607427641248274</v>
      </c>
    </row>
    <row r="999" spans="1:51">
      <c r="A999" s="64" t="s">
        <v>517</v>
      </c>
      <c r="B999" s="83">
        <v>4.9471304568272957E-3</v>
      </c>
      <c r="C999" s="33">
        <v>2.4186845864042763E-2</v>
      </c>
      <c r="D999" s="33">
        <v>1.2813935320297733E-3</v>
      </c>
      <c r="E999" s="33">
        <v>3.0415369852899832E-2</v>
      </c>
      <c r="F999" s="148">
        <v>1.3799851789735007</v>
      </c>
      <c r="G999" s="149">
        <v>6.7468382145518051</v>
      </c>
      <c r="H999" s="149">
        <v>0.35744035821680059</v>
      </c>
      <c r="I999" s="29">
        <v>8.4842637517421071</v>
      </c>
    </row>
    <row r="1000" spans="1:51">
      <c r="A1000" s="64" t="s">
        <v>518</v>
      </c>
      <c r="B1000" s="83">
        <v>3.2751690168719943E-5</v>
      </c>
      <c r="C1000" s="33">
        <v>1.0438235710113571E-4</v>
      </c>
      <c r="D1000" s="33">
        <v>1.1114877619192536E-3</v>
      </c>
      <c r="E1000" s="33">
        <v>1.2486218091891093E-3</v>
      </c>
      <c r="F1000" s="148">
        <v>9.1359723406508608E-3</v>
      </c>
      <c r="G1000" s="149">
        <v>2.9117102733180515E-2</v>
      </c>
      <c r="H1000" s="149">
        <v>0.31004572275675951</v>
      </c>
      <c r="I1000" s="29">
        <v>0.34829879783059092</v>
      </c>
    </row>
    <row r="1001" spans="1:51">
      <c r="A1001" s="132" t="s">
        <v>519</v>
      </c>
      <c r="B1001" s="150">
        <v>7.84340105076647E-5</v>
      </c>
      <c r="C1001" s="133">
        <v>2.6968428401954574E-4</v>
      </c>
      <c r="D1001" s="133">
        <v>1.0322715978446236E-3</v>
      </c>
      <c r="E1001" s="133">
        <v>1.3803898923718341E-3</v>
      </c>
      <c r="F1001" s="151">
        <v>2.1878899894110411E-2</v>
      </c>
      <c r="G1001" s="152">
        <v>7.5227511826669702E-2</v>
      </c>
      <c r="H1001" s="152">
        <v>0.28794864379106155</v>
      </c>
      <c r="I1001" s="134">
        <v>0.38505505551184166</v>
      </c>
      <c r="AY1001" s="135"/>
    </row>
    <row r="1003" spans="1:51" ht="12.75" customHeight="1">
      <c r="A1003" s="35" t="s">
        <v>557</v>
      </c>
    </row>
    <row r="1004" spans="1:51">
      <c r="A1004" s="56"/>
      <c r="B1004" s="136" t="s">
        <v>521</v>
      </c>
      <c r="C1004" s="137"/>
      <c r="D1004" s="137"/>
      <c r="E1004" s="138"/>
      <c r="F1004" s="45" t="s">
        <v>522</v>
      </c>
      <c r="G1004" s="46"/>
      <c r="H1004" s="47"/>
      <c r="I1004" s="47"/>
    </row>
    <row r="1005" spans="1:51" ht="29.1">
      <c r="A1005" s="132" t="s">
        <v>523</v>
      </c>
      <c r="B1005" s="140" t="s">
        <v>524</v>
      </c>
      <c r="C1005" s="141" t="s">
        <v>153</v>
      </c>
      <c r="D1005" s="141" t="s">
        <v>216</v>
      </c>
      <c r="E1005" s="16" t="s">
        <v>525</v>
      </c>
      <c r="F1005" s="51" t="s">
        <v>524</v>
      </c>
      <c r="G1005" s="51" t="s">
        <v>153</v>
      </c>
      <c r="H1005" s="141" t="s">
        <v>216</v>
      </c>
      <c r="I1005" s="16" t="s">
        <v>525</v>
      </c>
    </row>
    <row r="1006" spans="1:51">
      <c r="A1006" s="64" t="s">
        <v>335</v>
      </c>
      <c r="B1006" s="143">
        <v>207.53672879045291</v>
      </c>
      <c r="C1006" s="130">
        <v>660.01441512036581</v>
      </c>
      <c r="D1006" s="130">
        <v>3072.7848378615258</v>
      </c>
      <c r="E1006" s="131">
        <v>3940.3359817723444</v>
      </c>
      <c r="F1006" s="144">
        <v>67540.273641445732</v>
      </c>
      <c r="G1006" s="145">
        <v>214793.56673072377</v>
      </c>
      <c r="H1006" s="145">
        <v>1000000</v>
      </c>
      <c r="I1006" s="127">
        <v>1282333.8403721694</v>
      </c>
    </row>
    <row r="1007" spans="1:51">
      <c r="A1007" s="64" t="s">
        <v>353</v>
      </c>
      <c r="B1007" s="143">
        <v>198.12914296727354</v>
      </c>
      <c r="C1007" s="130">
        <v>625.61475877004875</v>
      </c>
      <c r="D1007" s="130">
        <v>2867.9113716038569</v>
      </c>
      <c r="E1007" s="131">
        <v>3691.6552733411791</v>
      </c>
      <c r="F1007" s="146">
        <v>64478.690641144785</v>
      </c>
      <c r="G1007" s="147">
        <v>203598.62202569289</v>
      </c>
      <c r="H1007" s="147">
        <v>933326.45236551983</v>
      </c>
      <c r="I1007" s="131">
        <v>1201403.7650323575</v>
      </c>
    </row>
    <row r="1008" spans="1:51">
      <c r="A1008" s="64" t="s">
        <v>370</v>
      </c>
      <c r="B1008" s="143">
        <v>25.728030791647537</v>
      </c>
      <c r="C1008" s="130">
        <v>37.678775189794408</v>
      </c>
      <c r="D1008" s="130">
        <v>0</v>
      </c>
      <c r="E1008" s="131">
        <v>63.406805981441948</v>
      </c>
      <c r="F1008" s="146">
        <v>8372.8709132633921</v>
      </c>
      <c r="G1008" s="147">
        <v>12262.093565918718</v>
      </c>
      <c r="H1008" s="147">
        <v>0</v>
      </c>
      <c r="I1008" s="131">
        <v>20634.964479182112</v>
      </c>
    </row>
    <row r="1009" spans="1:53">
      <c r="A1009" s="64" t="s">
        <v>387</v>
      </c>
      <c r="B1009" s="143">
        <v>132.96075855714409</v>
      </c>
      <c r="C1009" s="130">
        <v>383.57081298679793</v>
      </c>
      <c r="D1009" s="130">
        <v>0</v>
      </c>
      <c r="E1009" s="131">
        <v>516.53157154394205</v>
      </c>
      <c r="F1009" s="146">
        <v>43270.442147090529</v>
      </c>
      <c r="G1009" s="147">
        <v>124828.39939217491</v>
      </c>
      <c r="H1009" s="147">
        <v>0</v>
      </c>
      <c r="I1009" s="131">
        <v>168098.84153926544</v>
      </c>
      <c r="AZ1009" s="135"/>
    </row>
    <row r="1010" spans="1:53">
      <c r="A1010" s="64" t="s">
        <v>404</v>
      </c>
      <c r="B1010" s="143">
        <v>39.440353618481907</v>
      </c>
      <c r="C1010" s="130">
        <v>204.36517059345638</v>
      </c>
      <c r="D1010" s="130">
        <v>2867.9113716038569</v>
      </c>
      <c r="E1010" s="131">
        <v>3111.7168958157954</v>
      </c>
      <c r="F1010" s="146">
        <v>12835.377580790861</v>
      </c>
      <c r="G1010" s="147">
        <v>66508.12906759925</v>
      </c>
      <c r="H1010" s="147">
        <v>933326.45236551983</v>
      </c>
      <c r="I1010" s="131">
        <v>1012669.9590139099</v>
      </c>
      <c r="AX1010" s="135"/>
    </row>
    <row r="1011" spans="1:53">
      <c r="A1011" s="64" t="s">
        <v>526</v>
      </c>
      <c r="B1011" s="218">
        <v>4.5088470081780622E-2</v>
      </c>
      <c r="C1011" s="219">
        <v>0.12639285650172338</v>
      </c>
      <c r="D1011" s="130">
        <v>0</v>
      </c>
      <c r="E1011" s="131">
        <v>0.17148132658350401</v>
      </c>
      <c r="F1011" s="146">
        <v>14.673487556375571</v>
      </c>
      <c r="G1011" s="147">
        <v>41.132999272960888</v>
      </c>
      <c r="H1011" s="147">
        <v>0</v>
      </c>
      <c r="I1011" s="131">
        <v>55.806486829336464</v>
      </c>
      <c r="BA1011" s="135"/>
    </row>
    <row r="1012" spans="1:53">
      <c r="A1012" s="64" t="s">
        <v>436</v>
      </c>
      <c r="B1012" s="143">
        <v>0.24228760918882639</v>
      </c>
      <c r="C1012" s="130">
        <v>45.25364515699578</v>
      </c>
      <c r="D1012" s="130">
        <v>235.70683511092653</v>
      </c>
      <c r="E1012" s="131">
        <v>281.20276787711111</v>
      </c>
      <c r="F1012" s="146">
        <v>78.849519889405627</v>
      </c>
      <c r="G1012" s="147">
        <v>14727.241751326008</v>
      </c>
      <c r="H1012" s="147">
        <v>76707.887974012658</v>
      </c>
      <c r="I1012" s="131">
        <v>91513.979245228053</v>
      </c>
      <c r="AV1012" s="142"/>
    </row>
    <row r="1013" spans="1:53">
      <c r="A1013" s="64" t="s">
        <v>447</v>
      </c>
      <c r="B1013" s="83">
        <v>0.37087789145949795</v>
      </c>
      <c r="C1013" s="33">
        <v>0.1789853991157076</v>
      </c>
      <c r="D1013" s="33">
        <v>4.0612676598159227E-3</v>
      </c>
      <c r="E1013" s="29">
        <v>0.55392455823502151</v>
      </c>
      <c r="F1013" s="148">
        <v>120.69764432891657</v>
      </c>
      <c r="G1013" s="149">
        <v>58.248594861028643</v>
      </c>
      <c r="H1013" s="149">
        <v>1.3216895663421466</v>
      </c>
      <c r="I1013" s="29">
        <v>180.26792875628738</v>
      </c>
    </row>
    <row r="1014" spans="1:53">
      <c r="A1014" s="64" t="s">
        <v>456</v>
      </c>
      <c r="B1014" s="83">
        <v>2.6795790479041233E-4</v>
      </c>
      <c r="C1014" s="33">
        <v>8.4533750677245386E-3</v>
      </c>
      <c r="D1014" s="33">
        <v>7.6166044833770605E-3</v>
      </c>
      <c r="E1014" s="29">
        <v>1.6337937455892012E-2</v>
      </c>
      <c r="F1014" s="148">
        <v>8.7203601595774269E-2</v>
      </c>
      <c r="G1014" s="149">
        <v>2.7510468561175214</v>
      </c>
      <c r="H1014" s="149">
        <v>2.4787301699515552</v>
      </c>
      <c r="I1014" s="29">
        <v>5.3169806276648508</v>
      </c>
    </row>
    <row r="1015" spans="1:53">
      <c r="A1015" s="64" t="s">
        <v>465</v>
      </c>
      <c r="B1015" s="143">
        <v>11.439633197743223</v>
      </c>
      <c r="C1015" s="130">
        <v>52.863351523414011</v>
      </c>
      <c r="D1015" s="130">
        <v>237.84707332881592</v>
      </c>
      <c r="E1015" s="131">
        <v>302.15005804997315</v>
      </c>
      <c r="F1015" s="146">
        <v>3722.8878041797821</v>
      </c>
      <c r="G1015" s="147">
        <v>17203.727014028012</v>
      </c>
      <c r="H1015" s="147">
        <v>77404.402156040072</v>
      </c>
      <c r="I1015" s="131">
        <v>98331.016974247861</v>
      </c>
    </row>
    <row r="1016" spans="1:53">
      <c r="A1016" s="64" t="s">
        <v>474</v>
      </c>
      <c r="B1016" s="83">
        <v>9.9443578894805439E-3</v>
      </c>
      <c r="C1016" s="33">
        <v>8.1583700003054357E-2</v>
      </c>
      <c r="D1016" s="33">
        <v>0.17696832209136112</v>
      </c>
      <c r="E1016" s="29">
        <v>0.26849637998389603</v>
      </c>
      <c r="F1016" s="148">
        <v>3.2362688617017592</v>
      </c>
      <c r="G1016" s="149">
        <v>26.550410883904167</v>
      </c>
      <c r="H1016" s="149">
        <v>57.592161973345483</v>
      </c>
      <c r="I1016" s="29">
        <v>87.378841718951406</v>
      </c>
    </row>
    <row r="1017" spans="1:53">
      <c r="A1017" s="64" t="s">
        <v>483</v>
      </c>
      <c r="B1017" s="83">
        <v>2.2109918248801649E-2</v>
      </c>
      <c r="C1017" s="33">
        <v>3.4684138490058747E-2</v>
      </c>
      <c r="D1017" s="33">
        <v>2.7034852254628263</v>
      </c>
      <c r="E1017" s="29">
        <v>2.7602792822016866</v>
      </c>
      <c r="F1017" s="148">
        <v>7.1954007245716651</v>
      </c>
      <c r="G1017" s="149">
        <v>11.287525915480899</v>
      </c>
      <c r="H1017" s="149">
        <v>879.81598716306155</v>
      </c>
      <c r="I1017" s="29">
        <v>898.29891380311415</v>
      </c>
    </row>
    <row r="1018" spans="1:53">
      <c r="A1018" s="64" t="s">
        <v>488</v>
      </c>
      <c r="B1018" s="83">
        <v>5.4649395830304676E-2</v>
      </c>
      <c r="C1018" s="33">
        <v>7.3891980124422121E-2</v>
      </c>
      <c r="D1018" s="33">
        <v>0.10083253126987646</v>
      </c>
      <c r="E1018" s="29">
        <v>0.22937390722460327</v>
      </c>
      <c r="F1018" s="148">
        <v>17.784973147790385</v>
      </c>
      <c r="G1018" s="149">
        <v>24.047235333225125</v>
      </c>
      <c r="H1018" s="149">
        <v>32.814706069706418</v>
      </c>
      <c r="I1018" s="29">
        <v>74.646914550721931</v>
      </c>
    </row>
    <row r="1019" spans="1:53">
      <c r="A1019" s="64" t="s">
        <v>493</v>
      </c>
      <c r="B1019" s="83">
        <v>3.0911905722771503E-3</v>
      </c>
      <c r="C1019" s="33">
        <v>7.2938005826203127E-3</v>
      </c>
      <c r="D1019" s="33">
        <v>2.3406192480517039E-2</v>
      </c>
      <c r="E1019" s="29">
        <v>3.3791183635414501E-2</v>
      </c>
      <c r="F1019" s="148">
        <v>1.0059899196939652</v>
      </c>
      <c r="G1019" s="149">
        <v>2.3736776141138347</v>
      </c>
      <c r="H1019" s="149">
        <v>7.6172572163582881</v>
      </c>
      <c r="I1019" s="29">
        <v>10.996924750166087</v>
      </c>
    </row>
    <row r="1020" spans="1:53">
      <c r="A1020" s="64" t="s">
        <v>498</v>
      </c>
      <c r="B1020" s="83">
        <v>2.6200081677339952E-3</v>
      </c>
      <c r="C1020" s="33">
        <v>4.324750597894467E-3</v>
      </c>
      <c r="D1020" s="33">
        <v>9.38242342820007E-3</v>
      </c>
      <c r="E1020" s="29">
        <v>1.6327182193828532E-2</v>
      </c>
      <c r="F1020" s="148">
        <v>0.85264940631422936</v>
      </c>
      <c r="G1020" s="149">
        <v>1.4074368451076562</v>
      </c>
      <c r="H1020" s="149">
        <v>3.0533942085999342</v>
      </c>
      <c r="I1020" s="29">
        <v>5.31348046002182</v>
      </c>
    </row>
    <row r="1021" spans="1:53">
      <c r="A1021" s="64" t="s">
        <v>501</v>
      </c>
      <c r="B1021" s="83">
        <v>2.408976525156797E-2</v>
      </c>
      <c r="C1021" s="33">
        <v>8.4597363891750807E-2</v>
      </c>
      <c r="D1021" s="33">
        <v>3.5608418444792356E-3</v>
      </c>
      <c r="E1021" s="29">
        <v>0.11224797098779801</v>
      </c>
      <c r="F1021" s="148">
        <v>7.839717560027081</v>
      </c>
      <c r="G1021" s="149">
        <v>27.531170698767671</v>
      </c>
      <c r="H1021" s="149">
        <v>1.1588321449012904</v>
      </c>
      <c r="I1021" s="29">
        <v>36.529720403696047</v>
      </c>
    </row>
    <row r="1022" spans="1:53">
      <c r="A1022" s="64" t="s">
        <v>527</v>
      </c>
      <c r="B1022" s="83">
        <v>4.7859841673812779E-4</v>
      </c>
      <c r="C1022" s="33">
        <v>5.0219181697424913E-4</v>
      </c>
      <c r="D1022" s="33">
        <v>1.7385376043784653E-3</v>
      </c>
      <c r="E1022" s="29">
        <v>2.7193278380908421E-3</v>
      </c>
      <c r="F1022" s="148">
        <v>0.15575396325868479</v>
      </c>
      <c r="G1022" s="149">
        <v>0.16343214493460745</v>
      </c>
      <c r="H1022" s="149">
        <v>0.56578566222957005</v>
      </c>
      <c r="I1022" s="29">
        <v>0.88497177042286224</v>
      </c>
    </row>
    <row r="1023" spans="1:53">
      <c r="A1023" s="64" t="s">
        <v>528</v>
      </c>
      <c r="B1023" s="83">
        <v>9.4511935783722298E-4</v>
      </c>
      <c r="C1023" s="33">
        <v>1.0647031794658165E-3</v>
      </c>
      <c r="D1023" s="33">
        <v>3.2861410505826863E-3</v>
      </c>
      <c r="E1023" s="29">
        <v>5.2959635878857252E-3</v>
      </c>
      <c r="F1023" s="148">
        <v>0.30757746074240899</v>
      </c>
      <c r="G1023" s="149">
        <v>0.34649454343402258</v>
      </c>
      <c r="H1023" s="149">
        <v>1.0694341530497931</v>
      </c>
      <c r="I1023" s="29">
        <v>1.7235061572262245</v>
      </c>
    </row>
    <row r="1024" spans="1:53">
      <c r="A1024" s="64" t="s">
        <v>510</v>
      </c>
      <c r="B1024" s="83">
        <v>1.691544726791339E-3</v>
      </c>
      <c r="C1024" s="33">
        <v>4.752961503395077E-2</v>
      </c>
      <c r="D1024" s="33">
        <v>0.12210814224303916</v>
      </c>
      <c r="E1024" s="29">
        <v>0.17132930200378127</v>
      </c>
      <c r="F1024" s="148">
        <v>0.55049240869352667</v>
      </c>
      <c r="G1024" s="149">
        <v>15.467928130961663</v>
      </c>
      <c r="H1024" s="149">
        <v>39.738591761608376</v>
      </c>
      <c r="I1024" s="29">
        <v>55.757012301263565</v>
      </c>
    </row>
    <row r="1025" spans="1:52">
      <c r="A1025" s="64" t="s">
        <v>513</v>
      </c>
      <c r="B1025" s="83">
        <v>8.8366247223732174E-4</v>
      </c>
      <c r="C1025" s="33">
        <v>1.0709271846073353E-2</v>
      </c>
      <c r="D1025" s="33">
        <v>1.86540480556935</v>
      </c>
      <c r="E1025" s="29">
        <v>1.8769977398876607</v>
      </c>
      <c r="F1025" s="148">
        <v>0.28757707384819625</v>
      </c>
      <c r="G1025" s="149">
        <v>3.4852006929083799</v>
      </c>
      <c r="H1025" s="149">
        <v>607.07303114251238</v>
      </c>
      <c r="I1025" s="29">
        <v>610.84580890926907</v>
      </c>
    </row>
    <row r="1026" spans="1:52">
      <c r="A1026" s="64" t="s">
        <v>514</v>
      </c>
      <c r="B1026" s="83">
        <v>2.7179013790595901E-3</v>
      </c>
      <c r="C1026" s="33">
        <v>2.1841019313035597E-2</v>
      </c>
      <c r="D1026" s="33">
        <v>6.9574446576214755E-2</v>
      </c>
      <c r="E1026" s="29">
        <v>9.4133367268309939E-2</v>
      </c>
      <c r="F1026" s="148">
        <v>0.88450754689062017</v>
      </c>
      <c r="G1026" s="149">
        <v>7.107890876028808</v>
      </c>
      <c r="H1026" s="149">
        <v>22.642147188097429</v>
      </c>
      <c r="I1026" s="29">
        <v>30.634545611016858</v>
      </c>
    </row>
    <row r="1027" spans="1:52">
      <c r="A1027" s="64" t="s">
        <v>515</v>
      </c>
      <c r="B1027" s="83">
        <v>2.1373517320902319E-4</v>
      </c>
      <c r="C1027" s="33">
        <v>1.9400662402406679E-3</v>
      </c>
      <c r="D1027" s="33">
        <v>1.6150272811556756E-2</v>
      </c>
      <c r="E1027" s="29">
        <v>1.8304074225006448E-2</v>
      </c>
      <c r="F1027" s="148">
        <v>6.9557481075625871E-2</v>
      </c>
      <c r="G1027" s="149">
        <v>0.63137067598616436</v>
      </c>
      <c r="H1027" s="149">
        <v>5.2559074792872185</v>
      </c>
      <c r="I1027" s="29">
        <v>5.9568356363490089</v>
      </c>
    </row>
    <row r="1028" spans="1:52">
      <c r="A1028" s="64" t="s">
        <v>516</v>
      </c>
      <c r="B1028" s="83">
        <v>1.673506017230114E-4</v>
      </c>
      <c r="C1028" s="33">
        <v>1.5093553946147187E-3</v>
      </c>
      <c r="D1028" s="33">
        <v>6.4738721654580477E-3</v>
      </c>
      <c r="E1028" s="29">
        <v>8.1505781617957785E-3</v>
      </c>
      <c r="F1028" s="148">
        <v>5.4462193272040937E-2</v>
      </c>
      <c r="G1028" s="149">
        <v>0.49120113325771936</v>
      </c>
      <c r="H1028" s="149">
        <v>2.1068420039339544</v>
      </c>
      <c r="I1028" s="29">
        <v>2.6525053304637147</v>
      </c>
    </row>
    <row r="1029" spans="1:52">
      <c r="A1029" s="64" t="s">
        <v>517</v>
      </c>
      <c r="B1029" s="83">
        <v>3.4061537604384859E-3</v>
      </c>
      <c r="C1029" s="33">
        <v>4.3402728248631305E-2</v>
      </c>
      <c r="D1029" s="33">
        <v>2.4569808726906724E-3</v>
      </c>
      <c r="E1029" s="33">
        <v>4.9265862881760464E-2</v>
      </c>
      <c r="F1029" s="148">
        <v>1.1084908121354065</v>
      </c>
      <c r="G1029" s="149">
        <v>14.124883627985161</v>
      </c>
      <c r="H1029" s="149">
        <v>0.79959417998189042</v>
      </c>
      <c r="I1029" s="29">
        <v>16.032968620102459</v>
      </c>
    </row>
    <row r="1030" spans="1:52">
      <c r="A1030" s="64" t="s">
        <v>518</v>
      </c>
      <c r="B1030" s="83">
        <v>2.1523271902305799E-5</v>
      </c>
      <c r="C1030" s="33">
        <v>1.5171618846042271E-4</v>
      </c>
      <c r="D1030" s="33">
        <v>1.1995909470211409E-3</v>
      </c>
      <c r="E1030" s="33">
        <v>1.3728304073838695E-3</v>
      </c>
      <c r="F1030" s="148">
        <v>7.0044838926257872E-3</v>
      </c>
      <c r="G1030" s="149">
        <v>4.9374165932818154E-2</v>
      </c>
      <c r="H1030" s="149">
        <v>0.39039210693840326</v>
      </c>
      <c r="I1030" s="29">
        <v>0.44677075676384725</v>
      </c>
    </row>
    <row r="1031" spans="1:52">
      <c r="A1031" s="132" t="s">
        <v>519</v>
      </c>
      <c r="B1031" s="150">
        <v>5.0762345301166681E-5</v>
      </c>
      <c r="C1031" s="133">
        <v>3.8830869172850637E-4</v>
      </c>
      <c r="D1031" s="133">
        <v>2.2674373249020534E-3</v>
      </c>
      <c r="E1031" s="133">
        <v>2.7065083619317266E-3</v>
      </c>
      <c r="F1031" s="151">
        <v>1.6519980402042805E-2</v>
      </c>
      <c r="G1031" s="152">
        <v>0.1263702837061465</v>
      </c>
      <c r="H1031" s="152">
        <v>0.73790956560435716</v>
      </c>
      <c r="I1031" s="134">
        <v>0.88079982971254656</v>
      </c>
      <c r="AY1031" s="135"/>
    </row>
    <row r="1033" spans="1:52">
      <c r="A1033" s="35" t="s">
        <v>558</v>
      </c>
    </row>
    <row r="1034" spans="1:52">
      <c r="A1034" s="56"/>
      <c r="B1034" s="136" t="s">
        <v>521</v>
      </c>
      <c r="C1034" s="137"/>
      <c r="D1034" s="137"/>
      <c r="E1034" s="138"/>
      <c r="F1034" s="45" t="s">
        <v>522</v>
      </c>
      <c r="G1034" s="46"/>
      <c r="H1034" s="47"/>
      <c r="I1034" s="47"/>
    </row>
    <row r="1035" spans="1:52" ht="29.1">
      <c r="A1035" s="132" t="s">
        <v>523</v>
      </c>
      <c r="B1035" s="140" t="s">
        <v>524</v>
      </c>
      <c r="C1035" s="141" t="s">
        <v>153</v>
      </c>
      <c r="D1035" s="141" t="s">
        <v>216</v>
      </c>
      <c r="E1035" s="16" t="s">
        <v>525</v>
      </c>
      <c r="F1035" s="51" t="s">
        <v>524</v>
      </c>
      <c r="G1035" s="51" t="s">
        <v>153</v>
      </c>
      <c r="H1035" s="141" t="s">
        <v>216</v>
      </c>
      <c r="I1035" s="16" t="s">
        <v>525</v>
      </c>
    </row>
    <row r="1036" spans="1:52">
      <c r="A1036" s="64" t="s">
        <v>335</v>
      </c>
      <c r="B1036" s="143">
        <v>105.69302251304977</v>
      </c>
      <c r="C1036" s="130">
        <v>671.2888248238894</v>
      </c>
      <c r="D1036" s="130">
        <v>3072.7848378615258</v>
      </c>
      <c r="E1036" s="131">
        <v>3849.766685198465</v>
      </c>
      <c r="F1036" s="144">
        <v>34396.493112939781</v>
      </c>
      <c r="G1036" s="145">
        <v>218462.68458258413</v>
      </c>
      <c r="H1036" s="145">
        <v>1000000</v>
      </c>
      <c r="I1036" s="127">
        <v>1252859.1776955239</v>
      </c>
    </row>
    <row r="1037" spans="1:52">
      <c r="A1037" s="64" t="s">
        <v>353</v>
      </c>
      <c r="B1037" s="143">
        <v>101.79729897554435</v>
      </c>
      <c r="C1037" s="130">
        <v>635.62248666235416</v>
      </c>
      <c r="D1037" s="130">
        <v>2867.9113716038569</v>
      </c>
      <c r="E1037" s="131">
        <v>3605.3311572417551</v>
      </c>
      <c r="F1037" s="146">
        <v>33128.677843382349</v>
      </c>
      <c r="G1037" s="147">
        <v>206855.51387473955</v>
      </c>
      <c r="H1037" s="147">
        <v>933326.45236551983</v>
      </c>
      <c r="I1037" s="131">
        <v>1173310.6440836417</v>
      </c>
    </row>
    <row r="1038" spans="1:52">
      <c r="A1038" s="64" t="s">
        <v>370</v>
      </c>
      <c r="B1038" s="143">
        <v>10.99505141702064</v>
      </c>
      <c r="C1038" s="130">
        <v>41.42429929325553</v>
      </c>
      <c r="D1038" s="130">
        <v>0</v>
      </c>
      <c r="E1038" s="131">
        <v>52.41935071027617</v>
      </c>
      <c r="F1038" s="146">
        <v>3578.2041363730946</v>
      </c>
      <c r="G1038" s="147">
        <v>13481.028278597067</v>
      </c>
      <c r="H1038" s="147">
        <v>0</v>
      </c>
      <c r="I1038" s="131">
        <v>17059.23241497016</v>
      </c>
    </row>
    <row r="1039" spans="1:52">
      <c r="A1039" s="64" t="s">
        <v>387</v>
      </c>
      <c r="B1039" s="143">
        <v>56.773762423838136</v>
      </c>
      <c r="C1039" s="130">
        <v>440.08768356502827</v>
      </c>
      <c r="D1039" s="130">
        <v>0</v>
      </c>
      <c r="E1039" s="131">
        <v>496.86144598886642</v>
      </c>
      <c r="F1039" s="146">
        <v>18476.32210504829</v>
      </c>
      <c r="G1039" s="147">
        <v>143221.11920836702</v>
      </c>
      <c r="H1039" s="147">
        <v>0</v>
      </c>
      <c r="I1039" s="131">
        <v>161697.4413134153</v>
      </c>
      <c r="AZ1039" s="135"/>
    </row>
    <row r="1040" spans="1:52">
      <c r="A1040" s="64" t="s">
        <v>404</v>
      </c>
      <c r="B1040" s="143">
        <v>34.028485134685567</v>
      </c>
      <c r="C1040" s="130">
        <v>154.11050380407033</v>
      </c>
      <c r="D1040" s="130">
        <v>2867.9113716038569</v>
      </c>
      <c r="E1040" s="131">
        <v>3056.0503605426129</v>
      </c>
      <c r="F1040" s="146">
        <v>11074.151601960961</v>
      </c>
      <c r="G1040" s="147">
        <v>50153.366387775466</v>
      </c>
      <c r="H1040" s="147">
        <v>933326.45236551983</v>
      </c>
      <c r="I1040" s="131">
        <v>994553.97035525634</v>
      </c>
      <c r="AX1040" s="135"/>
    </row>
    <row r="1041" spans="1:53">
      <c r="A1041" s="64" t="s">
        <v>526</v>
      </c>
      <c r="B1041" s="218">
        <v>4.4797513455677236E-2</v>
      </c>
      <c r="C1041" s="219">
        <v>0.13476538913998401</v>
      </c>
      <c r="D1041" s="130">
        <v>0</v>
      </c>
      <c r="E1041" s="131">
        <v>0.17956290259566124</v>
      </c>
      <c r="F1041" s="146">
        <v>14.578799304039011</v>
      </c>
      <c r="G1041" s="147">
        <v>43.857736955566551</v>
      </c>
      <c r="H1041" s="147">
        <v>0</v>
      </c>
      <c r="I1041" s="131">
        <v>58.43653625960556</v>
      </c>
      <c r="BA1041" s="135"/>
    </row>
    <row r="1042" spans="1:53">
      <c r="A1042" s="64" t="s">
        <v>436</v>
      </c>
      <c r="B1042" s="143">
        <v>-7.8588899494152793</v>
      </c>
      <c r="C1042" s="130">
        <v>46.851352192798863</v>
      </c>
      <c r="D1042" s="130">
        <v>235.70683511092653</v>
      </c>
      <c r="E1042" s="131">
        <v>274.69929735431015</v>
      </c>
      <c r="F1042" s="146">
        <v>-2557.5789923789771</v>
      </c>
      <c r="G1042" s="147">
        <v>15247.195838614136</v>
      </c>
      <c r="H1042" s="147">
        <v>76707.887974012658</v>
      </c>
      <c r="I1042" s="131">
        <v>89397.504820247821</v>
      </c>
      <c r="AV1042" s="142"/>
    </row>
    <row r="1043" spans="1:53">
      <c r="A1043" s="64" t="s">
        <v>447</v>
      </c>
      <c r="B1043" s="83">
        <v>0.35495134849931703</v>
      </c>
      <c r="C1043" s="33">
        <v>0.24806112915373246</v>
      </c>
      <c r="D1043" s="33">
        <v>4.0612676598159227E-3</v>
      </c>
      <c r="E1043" s="29">
        <v>0.6070737453128654</v>
      </c>
      <c r="F1043" s="148">
        <v>115.51454697568148</v>
      </c>
      <c r="G1043" s="149">
        <v>80.728440890891719</v>
      </c>
      <c r="H1043" s="149">
        <v>1.3216895663421466</v>
      </c>
      <c r="I1043" s="29">
        <v>197.56467743291535</v>
      </c>
    </row>
    <row r="1044" spans="1:53">
      <c r="A1044" s="64" t="s">
        <v>456</v>
      </c>
      <c r="B1044" s="83">
        <v>1.2924159836828498E-4</v>
      </c>
      <c r="C1044" s="33">
        <v>8.5508907066182901E-3</v>
      </c>
      <c r="D1044" s="33">
        <v>7.6166044833770605E-3</v>
      </c>
      <c r="E1044" s="29">
        <v>1.6296736788363634E-2</v>
      </c>
      <c r="F1044" s="148">
        <v>4.20600872458839E-2</v>
      </c>
      <c r="G1044" s="149">
        <v>2.7827821203938243</v>
      </c>
      <c r="H1044" s="149">
        <v>2.4787301699515552</v>
      </c>
      <c r="I1044" s="29">
        <v>5.3035723775912631</v>
      </c>
    </row>
    <row r="1045" spans="1:53">
      <c r="A1045" s="64" t="s">
        <v>465</v>
      </c>
      <c r="B1045" s="143">
        <v>2.8238995291318263</v>
      </c>
      <c r="C1045" s="130">
        <v>56.559172104664682</v>
      </c>
      <c r="D1045" s="130">
        <v>237.84707332881592</v>
      </c>
      <c r="E1045" s="131">
        <v>297.23014496261248</v>
      </c>
      <c r="F1045" s="146">
        <v>919.00334001162651</v>
      </c>
      <c r="G1045" s="147">
        <v>18406.486327245249</v>
      </c>
      <c r="H1045" s="147">
        <v>77404.402156040072</v>
      </c>
      <c r="I1045" s="131">
        <v>96729.891823296959</v>
      </c>
    </row>
    <row r="1046" spans="1:53">
      <c r="A1046" s="64" t="s">
        <v>474</v>
      </c>
      <c r="B1046" s="83">
        <v>9.6998207719449295E-3</v>
      </c>
      <c r="C1046" s="33">
        <v>8.3744469938409991E-2</v>
      </c>
      <c r="D1046" s="33">
        <v>0.17696832209136112</v>
      </c>
      <c r="E1046" s="29">
        <v>0.27041261280171602</v>
      </c>
      <c r="F1046" s="148">
        <v>3.1566872670119732</v>
      </c>
      <c r="G1046" s="149">
        <v>27.253606860638875</v>
      </c>
      <c r="H1046" s="149">
        <v>57.592161973345483</v>
      </c>
      <c r="I1046" s="29">
        <v>88.002456100996312</v>
      </c>
    </row>
    <row r="1047" spans="1:53">
      <c r="A1047" s="64" t="s">
        <v>483</v>
      </c>
      <c r="B1047" s="83">
        <v>1.9472893608939234E-2</v>
      </c>
      <c r="C1047" s="33">
        <v>3.8319350875285277E-2</v>
      </c>
      <c r="D1047" s="33">
        <v>2.7034852254628263</v>
      </c>
      <c r="E1047" s="29">
        <v>2.7612774699470508</v>
      </c>
      <c r="F1047" s="148">
        <v>6.3372135168732484</v>
      </c>
      <c r="G1047" s="149">
        <v>12.470561037379126</v>
      </c>
      <c r="H1047" s="149">
        <v>879.81598716306155</v>
      </c>
      <c r="I1047" s="29">
        <v>898.62376171731387</v>
      </c>
    </row>
    <row r="1048" spans="1:53">
      <c r="A1048" s="64" t="s">
        <v>488</v>
      </c>
      <c r="B1048" s="83">
        <v>7.048806567830937E-2</v>
      </c>
      <c r="C1048" s="33">
        <v>8.4454180941953866E-2</v>
      </c>
      <c r="D1048" s="33">
        <v>0.10083253126987646</v>
      </c>
      <c r="E1048" s="29">
        <v>0.25577477789013969</v>
      </c>
      <c r="F1048" s="148">
        <v>22.939473278371434</v>
      </c>
      <c r="G1048" s="149">
        <v>27.484573570315103</v>
      </c>
      <c r="H1048" s="149">
        <v>32.814706069706418</v>
      </c>
      <c r="I1048" s="29">
        <v>83.238752918392947</v>
      </c>
    </row>
    <row r="1049" spans="1:53">
      <c r="A1049" s="64" t="s">
        <v>493</v>
      </c>
      <c r="B1049" s="83">
        <v>4.8417796409675612E-3</v>
      </c>
      <c r="C1049" s="33">
        <v>8.1472087823041914E-3</v>
      </c>
      <c r="D1049" s="33">
        <v>2.3406192480517039E-2</v>
      </c>
      <c r="E1049" s="29">
        <v>3.6395180903788793E-2</v>
      </c>
      <c r="F1049" s="148">
        <v>1.5756975826322905</v>
      </c>
      <c r="G1049" s="149">
        <v>2.651408807384692</v>
      </c>
      <c r="H1049" s="149">
        <v>7.6172572163582881</v>
      </c>
      <c r="I1049" s="29">
        <v>11.844363606375271</v>
      </c>
    </row>
    <row r="1050" spans="1:53">
      <c r="A1050" s="64" t="s">
        <v>498</v>
      </c>
      <c r="B1050" s="83">
        <v>4.336659470044117E-3</v>
      </c>
      <c r="C1050" s="33">
        <v>5.0310775212407937E-3</v>
      </c>
      <c r="D1050" s="33">
        <v>9.38242342820007E-3</v>
      </c>
      <c r="E1050" s="29">
        <v>1.875016041948498E-2</v>
      </c>
      <c r="F1050" s="148">
        <v>1.4113124409524789</v>
      </c>
      <c r="G1050" s="149">
        <v>1.6373022475410683</v>
      </c>
      <c r="H1050" s="149">
        <v>3.0533942085999342</v>
      </c>
      <c r="I1050" s="29">
        <v>6.1020088970934809</v>
      </c>
    </row>
    <row r="1051" spans="1:53">
      <c r="A1051" s="64" t="s">
        <v>501</v>
      </c>
      <c r="B1051" s="83">
        <v>3.6746000514972031E-2</v>
      </c>
      <c r="C1051" s="33">
        <v>9.0442599262453904E-2</v>
      </c>
      <c r="D1051" s="33">
        <v>3.5608418444792356E-3</v>
      </c>
      <c r="E1051" s="29">
        <v>0.13074944162190519</v>
      </c>
      <c r="F1051" s="148">
        <v>11.958533530302448</v>
      </c>
      <c r="G1051" s="149">
        <v>29.433430596265421</v>
      </c>
      <c r="H1051" s="149">
        <v>1.1588321449012904</v>
      </c>
      <c r="I1051" s="29">
        <v>42.550796271469167</v>
      </c>
    </row>
    <row r="1052" spans="1:53">
      <c r="A1052" s="64" t="s">
        <v>527</v>
      </c>
      <c r="B1052" s="83">
        <v>7.6332341247933888E-4</v>
      </c>
      <c r="C1052" s="33">
        <v>6.5595731394231906E-4</v>
      </c>
      <c r="D1052" s="33">
        <v>1.7385376043784653E-3</v>
      </c>
      <c r="E1052" s="29">
        <v>3.1578183308001231E-3</v>
      </c>
      <c r="F1052" s="148">
        <v>0.24841420820423152</v>
      </c>
      <c r="G1052" s="149">
        <v>0.21347323309458469</v>
      </c>
      <c r="H1052" s="149">
        <v>0.56578566222957005</v>
      </c>
      <c r="I1052" s="29">
        <v>1.0276731035283864</v>
      </c>
    </row>
    <row r="1053" spans="1:53">
      <c r="A1053" s="64" t="s">
        <v>528</v>
      </c>
      <c r="B1053" s="83">
        <v>1.6376362305150942E-3</v>
      </c>
      <c r="C1053" s="33">
        <v>1.3920192969450315E-3</v>
      </c>
      <c r="D1053" s="33">
        <v>3.2861410505826863E-3</v>
      </c>
      <c r="E1053" s="29">
        <v>6.3157965780428118E-3</v>
      </c>
      <c r="F1053" s="148">
        <v>0.53294855218525194</v>
      </c>
      <c r="G1053" s="149">
        <v>0.45301554465941507</v>
      </c>
      <c r="H1053" s="149">
        <v>1.0694341530497931</v>
      </c>
      <c r="I1053" s="29">
        <v>2.0553982498944596</v>
      </c>
    </row>
    <row r="1054" spans="1:53">
      <c r="A1054" s="64" t="s">
        <v>510</v>
      </c>
      <c r="B1054" s="83">
        <v>1.959042225776887E-3</v>
      </c>
      <c r="C1054" s="33">
        <v>4.9808952843511493E-2</v>
      </c>
      <c r="D1054" s="33">
        <v>0.14514941777933441</v>
      </c>
      <c r="E1054" s="29">
        <v>0.1969174128486228</v>
      </c>
      <c r="F1054" s="148">
        <v>0.63754617688762849</v>
      </c>
      <c r="G1054" s="149">
        <v>16.209710562805153</v>
      </c>
      <c r="H1054" s="149">
        <v>47.237091250537965</v>
      </c>
      <c r="I1054" s="29">
        <v>64.084347990230754</v>
      </c>
    </row>
    <row r="1055" spans="1:53">
      <c r="A1055" s="64" t="s">
        <v>513</v>
      </c>
      <c r="B1055" s="83">
        <v>8.0285049685457455E-4</v>
      </c>
      <c r="C1055" s="33">
        <v>1.3696913741782632E-2</v>
      </c>
      <c r="D1055" s="33">
        <v>2.2173985819246105</v>
      </c>
      <c r="E1055" s="29">
        <v>2.2318983461632476</v>
      </c>
      <c r="F1055" s="148">
        <v>0.26127781124216637</v>
      </c>
      <c r="G1055" s="149">
        <v>4.4574919704807137</v>
      </c>
      <c r="H1055" s="149">
        <v>721.62507267114313</v>
      </c>
      <c r="I1055" s="29">
        <v>726.34384245286606</v>
      </c>
    </row>
    <row r="1056" spans="1:53">
      <c r="A1056" s="64" t="s">
        <v>514</v>
      </c>
      <c r="B1056" s="83">
        <v>4.1956678564934562E-3</v>
      </c>
      <c r="C1056" s="33">
        <v>2.7400849743717981E-2</v>
      </c>
      <c r="D1056" s="33">
        <v>8.2702842147552677E-2</v>
      </c>
      <c r="E1056" s="29">
        <v>0.11429935974776412</v>
      </c>
      <c r="F1056" s="148">
        <v>1.3654284559062684</v>
      </c>
      <c r="G1056" s="149">
        <v>8.9172692490852477</v>
      </c>
      <c r="H1056" s="149">
        <v>26.914621918373207</v>
      </c>
      <c r="I1056" s="29">
        <v>37.19731962336472</v>
      </c>
    </row>
    <row r="1057" spans="1:53">
      <c r="A1057" s="64" t="s">
        <v>515</v>
      </c>
      <c r="B1057" s="83">
        <v>3.4784844197243813E-4</v>
      </c>
      <c r="C1057" s="33">
        <v>2.5123827164967838E-3</v>
      </c>
      <c r="D1057" s="33">
        <v>1.9197759072520075E-2</v>
      </c>
      <c r="E1057" s="29">
        <v>2.2057990230989297E-2</v>
      </c>
      <c r="F1057" s="148">
        <v>0.11320299348213389</v>
      </c>
      <c r="G1057" s="149">
        <v>0.81762402806089463</v>
      </c>
      <c r="H1057" s="149">
        <v>6.2476743688570675</v>
      </c>
      <c r="I1057" s="29">
        <v>7.178501390400096</v>
      </c>
    </row>
    <row r="1058" spans="1:53">
      <c r="A1058" s="64" t="s">
        <v>516</v>
      </c>
      <c r="B1058" s="83">
        <v>3.0669490524229685E-4</v>
      </c>
      <c r="C1058" s="33">
        <v>1.9480008331716526E-3</v>
      </c>
      <c r="D1058" s="33">
        <v>7.6954636958096977E-3</v>
      </c>
      <c r="E1058" s="29">
        <v>9.9501594342236467E-3</v>
      </c>
      <c r="F1058" s="148">
        <v>9.9810081546659213E-2</v>
      </c>
      <c r="G1058" s="149">
        <v>0.63395289158200363</v>
      </c>
      <c r="H1058" s="149">
        <v>2.5043939298936659</v>
      </c>
      <c r="I1058" s="29">
        <v>3.2381569030223285</v>
      </c>
    </row>
    <row r="1059" spans="1:53">
      <c r="A1059" s="64" t="s">
        <v>517</v>
      </c>
      <c r="B1059" s="83">
        <v>3.5402723170922536E-3</v>
      </c>
      <c r="C1059" s="33">
        <v>5.3080533822871014E-2</v>
      </c>
      <c r="D1059" s="33">
        <v>2.9206024808418694E-3</v>
      </c>
      <c r="E1059" s="33">
        <v>5.9541408620805134E-2</v>
      </c>
      <c r="F1059" s="148">
        <v>1.1521380454207368</v>
      </c>
      <c r="G1059" s="149">
        <v>17.274406319907477</v>
      </c>
      <c r="H1059" s="149">
        <v>0.95047412524803854</v>
      </c>
      <c r="I1059" s="29">
        <v>19.377018490576251</v>
      </c>
    </row>
    <row r="1060" spans="1:53">
      <c r="A1060" s="64" t="s">
        <v>518</v>
      </c>
      <c r="B1060" s="83">
        <v>4.5644583537087492E-5</v>
      </c>
      <c r="C1060" s="33">
        <v>2.0525025899783888E-4</v>
      </c>
      <c r="D1060" s="33">
        <v>1.4259485431112173E-3</v>
      </c>
      <c r="E1060" s="33">
        <v>1.6768433856461436E-3</v>
      </c>
      <c r="F1060" s="148">
        <v>1.4854467834738923E-2</v>
      </c>
      <c r="G1060" s="149">
        <v>6.6796170193511098E-2</v>
      </c>
      <c r="H1060" s="149">
        <v>0.46405740016069336</v>
      </c>
      <c r="I1060" s="29">
        <v>0.54570803818894342</v>
      </c>
    </row>
    <row r="1061" spans="1:53">
      <c r="A1061" s="132" t="s">
        <v>519</v>
      </c>
      <c r="B1061" s="150">
        <v>1.1226475690251749E-4</v>
      </c>
      <c r="C1061" s="133">
        <v>5.2548076085686226E-4</v>
      </c>
      <c r="D1061" s="133">
        <v>2.6952928896879194E-3</v>
      </c>
      <c r="E1061" s="133">
        <v>3.333038407447299E-3</v>
      </c>
      <c r="F1061" s="151">
        <v>3.6535183173009612E-2</v>
      </c>
      <c r="G1061" s="152">
        <v>0.17101124503808909</v>
      </c>
      <c r="H1061" s="152">
        <v>0.87714989233144025</v>
      </c>
      <c r="I1061" s="134">
        <v>1.0846963205425391</v>
      </c>
      <c r="AY1061" s="135"/>
    </row>
    <row r="1063" spans="1:53">
      <c r="A1063" s="35" t="s">
        <v>559</v>
      </c>
    </row>
    <row r="1064" spans="1:53">
      <c r="A1064" s="56"/>
      <c r="B1064" s="136" t="s">
        <v>521</v>
      </c>
      <c r="C1064" s="137"/>
      <c r="D1064" s="137"/>
      <c r="E1064" s="138"/>
      <c r="F1064" s="45" t="s">
        <v>522</v>
      </c>
      <c r="G1064" s="46"/>
      <c r="H1064" s="47"/>
      <c r="I1064" s="47"/>
    </row>
    <row r="1065" spans="1:53" ht="29.1">
      <c r="A1065" s="132" t="s">
        <v>523</v>
      </c>
      <c r="B1065" s="140" t="s">
        <v>524</v>
      </c>
      <c r="C1065" s="141" t="s">
        <v>153</v>
      </c>
      <c r="D1065" s="141" t="s">
        <v>216</v>
      </c>
      <c r="E1065" s="16" t="s">
        <v>525</v>
      </c>
      <c r="F1065" s="51" t="s">
        <v>524</v>
      </c>
      <c r="G1065" s="51" t="s">
        <v>153</v>
      </c>
      <c r="H1065" s="141" t="s">
        <v>216</v>
      </c>
      <c r="I1065" s="16" t="s">
        <v>525</v>
      </c>
    </row>
    <row r="1066" spans="1:53">
      <c r="A1066" s="64" t="s">
        <v>335</v>
      </c>
      <c r="B1066" s="143">
        <v>145.79030144151335</v>
      </c>
      <c r="C1066" s="130">
        <v>2817.8526827263418</v>
      </c>
      <c r="D1066" s="130">
        <v>3072.7848378615258</v>
      </c>
      <c r="E1066" s="131">
        <v>6036.4278220293809</v>
      </c>
      <c r="F1066" s="144">
        <v>47445.658949220364</v>
      </c>
      <c r="G1066" s="145">
        <v>917035.46828465827</v>
      </c>
      <c r="H1066" s="145">
        <v>1000000</v>
      </c>
      <c r="I1066" s="127">
        <v>1964481.1272338785</v>
      </c>
    </row>
    <row r="1067" spans="1:53">
      <c r="A1067" s="64" t="s">
        <v>353</v>
      </c>
      <c r="B1067" s="143">
        <v>145.13005294505552</v>
      </c>
      <c r="C1067" s="130">
        <v>984.92360341134668</v>
      </c>
      <c r="D1067" s="130">
        <v>0</v>
      </c>
      <c r="E1067" s="131">
        <v>1130.0536563564021</v>
      </c>
      <c r="F1067" s="146">
        <v>47230.789203599874</v>
      </c>
      <c r="G1067" s="147">
        <v>320531.26248071261</v>
      </c>
      <c r="H1067" s="147">
        <v>0</v>
      </c>
      <c r="I1067" s="131">
        <v>367762.05168431246</v>
      </c>
    </row>
    <row r="1068" spans="1:53">
      <c r="A1068" s="64" t="s">
        <v>370</v>
      </c>
      <c r="B1068" s="143">
        <v>1.822454117994452</v>
      </c>
      <c r="C1068" s="130">
        <v>148.28740021685917</v>
      </c>
      <c r="D1068" s="130">
        <v>0</v>
      </c>
      <c r="E1068" s="131">
        <v>150.10985433485362</v>
      </c>
      <c r="F1068" s="146">
        <v>593.09525858724658</v>
      </c>
      <c r="G1068" s="147">
        <v>48258.309006776508</v>
      </c>
      <c r="H1068" s="147">
        <v>0</v>
      </c>
      <c r="I1068" s="131">
        <v>48851.404265363759</v>
      </c>
    </row>
    <row r="1069" spans="1:53">
      <c r="A1069" s="64" t="s">
        <v>387</v>
      </c>
      <c r="B1069" s="143">
        <v>16.423734102751638</v>
      </c>
      <c r="C1069" s="130">
        <v>748.53244619741315</v>
      </c>
      <c r="D1069" s="130">
        <v>0</v>
      </c>
      <c r="E1069" s="131">
        <v>764.95618030016476</v>
      </c>
      <c r="F1069" s="146">
        <v>5344.9020902425355</v>
      </c>
      <c r="G1069" s="147">
        <v>243600.67030217024</v>
      </c>
      <c r="H1069" s="147">
        <v>0</v>
      </c>
      <c r="I1069" s="131">
        <v>248945.57239241275</v>
      </c>
      <c r="AZ1069" s="135"/>
    </row>
    <row r="1070" spans="1:53">
      <c r="A1070" s="64" t="s">
        <v>404</v>
      </c>
      <c r="B1070" s="143">
        <v>126.88386472430943</v>
      </c>
      <c r="C1070" s="130">
        <v>88.103756997074356</v>
      </c>
      <c r="D1070" s="130">
        <v>0</v>
      </c>
      <c r="E1070" s="131">
        <v>214.98762172138379</v>
      </c>
      <c r="F1070" s="146">
        <v>41292.791854770083</v>
      </c>
      <c r="G1070" s="147">
        <v>28672.283171765874</v>
      </c>
      <c r="H1070" s="147">
        <v>0</v>
      </c>
      <c r="I1070" s="131">
        <v>69965.075026535953</v>
      </c>
      <c r="AX1070" s="135"/>
    </row>
    <row r="1071" spans="1:53">
      <c r="A1071" s="64" t="s">
        <v>526</v>
      </c>
      <c r="B1071" s="218">
        <v>2.7399870676634874E-3</v>
      </c>
      <c r="C1071" s="219">
        <v>3.727568718858866E-2</v>
      </c>
      <c r="D1071" s="130">
        <v>0</v>
      </c>
      <c r="E1071" s="131">
        <v>4.0015674256252146E-2</v>
      </c>
      <c r="F1071" s="146">
        <v>0.89169506237552076</v>
      </c>
      <c r="G1071" s="147">
        <v>12.130913537874102</v>
      </c>
      <c r="H1071" s="147">
        <v>0</v>
      </c>
      <c r="I1071" s="131">
        <v>13.022608600249622</v>
      </c>
      <c r="BA1071" s="135"/>
    </row>
    <row r="1072" spans="1:53">
      <c r="A1072" s="64" t="s">
        <v>436</v>
      </c>
      <c r="B1072" s="143">
        <v>-219.79498487878129</v>
      </c>
      <c r="C1072" s="130">
        <v>66.606115309946901</v>
      </c>
      <c r="D1072" s="130">
        <v>230.91596532437498</v>
      </c>
      <c r="E1072" s="131">
        <v>77.727095755540603</v>
      </c>
      <c r="F1072" s="146">
        <v>-71529.572188251695</v>
      </c>
      <c r="G1072" s="147">
        <v>21676.140317166097</v>
      </c>
      <c r="H1072" s="147">
        <v>75148.758376808008</v>
      </c>
      <c r="I1072" s="131">
        <v>25295.326505722413</v>
      </c>
      <c r="AV1072" s="142"/>
    </row>
    <row r="1073" spans="1:9">
      <c r="A1073" s="64" t="s">
        <v>447</v>
      </c>
      <c r="B1073" s="83">
        <v>2.2813426405641792E-2</v>
      </c>
      <c r="C1073" s="33">
        <v>0.23869967664921243</v>
      </c>
      <c r="D1073" s="33">
        <v>4.0612676598159227E-3</v>
      </c>
      <c r="E1073" s="29">
        <v>0.2655743707146701</v>
      </c>
      <c r="F1073" s="148">
        <v>7.4243487941441977</v>
      </c>
      <c r="G1073" s="149">
        <v>77.681871411254789</v>
      </c>
      <c r="H1073" s="149">
        <v>1.3216895663421466</v>
      </c>
      <c r="I1073" s="29">
        <v>86.427909771741113</v>
      </c>
    </row>
    <row r="1074" spans="1:9">
      <c r="A1074" s="64" t="s">
        <v>456</v>
      </c>
      <c r="B1074" s="83">
        <v>1.1320365199094719E-4</v>
      </c>
      <c r="C1074" s="33">
        <v>1.265404451907023E-3</v>
      </c>
      <c r="D1074" s="33">
        <v>7.6166044833770605E-3</v>
      </c>
      <c r="E1074" s="29">
        <v>8.9952125872750314E-3</v>
      </c>
      <c r="F1074" s="148">
        <v>3.6840735021893084E-2</v>
      </c>
      <c r="G1074" s="149">
        <v>0.41181030194996299</v>
      </c>
      <c r="H1074" s="149">
        <v>2.4787301699515552</v>
      </c>
      <c r="I1074" s="29">
        <v>2.9273812069234113</v>
      </c>
    </row>
    <row r="1075" spans="1:9">
      <c r="A1075" s="64" t="s">
        <v>465</v>
      </c>
      <c r="B1075" s="143">
        <v>-219.08058311883443</v>
      </c>
      <c r="C1075" s="130">
        <v>74.102437789178637</v>
      </c>
      <c r="D1075" s="130">
        <v>233.05620354226437</v>
      </c>
      <c r="E1075" s="131">
        <v>88.078058212608596</v>
      </c>
      <c r="F1075" s="146">
        <v>-71297.078929646566</v>
      </c>
      <c r="G1075" s="147">
        <v>24115.726189520479</v>
      </c>
      <c r="H1075" s="147">
        <v>75845.272558835437</v>
      </c>
      <c r="I1075" s="131">
        <v>28663.919818709353</v>
      </c>
    </row>
    <row r="1076" spans="1:9">
      <c r="A1076" s="64" t="s">
        <v>474</v>
      </c>
      <c r="B1076" s="83">
        <v>4.404005819245542E-3</v>
      </c>
      <c r="C1076" s="33">
        <v>1.7081412161140987E-2</v>
      </c>
      <c r="D1076" s="33">
        <v>0.17696832209136112</v>
      </c>
      <c r="E1076" s="29">
        <v>0.19845374007174765</v>
      </c>
      <c r="F1076" s="148">
        <v>1.4332294812774677</v>
      </c>
      <c r="G1076" s="149">
        <v>5.5589353184353207</v>
      </c>
      <c r="H1076" s="149">
        <v>57.592161973345483</v>
      </c>
      <c r="I1076" s="29">
        <v>64.584326773058265</v>
      </c>
    </row>
    <row r="1077" spans="1:9">
      <c r="A1077" s="64" t="s">
        <v>483</v>
      </c>
      <c r="B1077" s="83">
        <v>1.8881492209900697E-2</v>
      </c>
      <c r="C1077" s="33">
        <v>4.1214261643435363E-2</v>
      </c>
      <c r="D1077" s="33">
        <v>2.7034852254628263</v>
      </c>
      <c r="E1077" s="29">
        <v>2.7635809793161625</v>
      </c>
      <c r="F1077" s="148">
        <v>6.144749211611277</v>
      </c>
      <c r="G1077" s="149">
        <v>13.412674110992432</v>
      </c>
      <c r="H1077" s="149">
        <v>879.81598716306155</v>
      </c>
      <c r="I1077" s="29">
        <v>899.37341048566532</v>
      </c>
    </row>
    <row r="1078" spans="1:9">
      <c r="A1078" s="64" t="s">
        <v>488</v>
      </c>
      <c r="B1078" s="83">
        <v>4.3068882726835962E-2</v>
      </c>
      <c r="C1078" s="33">
        <v>7.9007651518089028E-2</v>
      </c>
      <c r="D1078" s="33">
        <v>0.10083253126987646</v>
      </c>
      <c r="E1078" s="29">
        <v>0.22290906551480144</v>
      </c>
      <c r="F1078" s="148">
        <v>14.016237712500992</v>
      </c>
      <c r="G1078" s="149">
        <v>25.712067615210451</v>
      </c>
      <c r="H1078" s="149">
        <v>32.814706069706418</v>
      </c>
      <c r="I1078" s="29">
        <v>72.543011397417857</v>
      </c>
    </row>
    <row r="1079" spans="1:9">
      <c r="A1079" s="64" t="s">
        <v>493</v>
      </c>
      <c r="B1079" s="83">
        <v>2.1702276257666727E-3</v>
      </c>
      <c r="C1079" s="33">
        <v>1.4876204801094039E-2</v>
      </c>
      <c r="D1079" s="33">
        <v>2.3406192480517039E-2</v>
      </c>
      <c r="E1079" s="29">
        <v>4.0452624907377749E-2</v>
      </c>
      <c r="F1079" s="148">
        <v>0.70627386565634753</v>
      </c>
      <c r="G1079" s="149">
        <v>4.8412777288523028</v>
      </c>
      <c r="H1079" s="149">
        <v>7.6172572163582881</v>
      </c>
      <c r="I1079" s="29">
        <v>13.164808810866939</v>
      </c>
    </row>
    <row r="1080" spans="1:9">
      <c r="A1080" s="64" t="s">
        <v>498</v>
      </c>
      <c r="B1080" s="83">
        <v>2.0668392931166542E-3</v>
      </c>
      <c r="C1080" s="33">
        <v>1.3003173486999177E-2</v>
      </c>
      <c r="D1080" s="33">
        <v>9.38242342820007E-3</v>
      </c>
      <c r="E1080" s="29">
        <v>2.44524362083159E-2</v>
      </c>
      <c r="F1080" s="148">
        <v>0.67262740548897348</v>
      </c>
      <c r="G1080" s="149">
        <v>4.2317227443912433</v>
      </c>
      <c r="H1080" s="149">
        <v>3.0533942085999342</v>
      </c>
      <c r="I1080" s="29">
        <v>7.9577443584801513</v>
      </c>
    </row>
    <row r="1081" spans="1:9">
      <c r="A1081" s="64" t="s">
        <v>501</v>
      </c>
      <c r="B1081" s="83">
        <v>2.6185851770888333E-3</v>
      </c>
      <c r="C1081" s="33">
        <v>6.325737122577256E-2</v>
      </c>
      <c r="D1081" s="33">
        <v>0</v>
      </c>
      <c r="E1081" s="29">
        <v>6.5875956402861396E-2</v>
      </c>
      <c r="F1081" s="148">
        <v>0.85218631152554503</v>
      </c>
      <c r="G1081" s="149">
        <v>20.586332777467067</v>
      </c>
      <c r="H1081" s="149">
        <v>0</v>
      </c>
      <c r="I1081" s="29">
        <v>21.438519088992617</v>
      </c>
    </row>
    <row r="1082" spans="1:9">
      <c r="A1082" s="64" t="s">
        <v>527</v>
      </c>
      <c r="B1082" s="83">
        <v>1.3917780796591263E-3</v>
      </c>
      <c r="C1082" s="33">
        <v>3.0813607497583373E-4</v>
      </c>
      <c r="D1082" s="33">
        <v>1.7385376043784653E-3</v>
      </c>
      <c r="E1082" s="29">
        <v>3.4384517590134254E-3</v>
      </c>
      <c r="F1082" s="148">
        <v>0.45293704346306279</v>
      </c>
      <c r="G1082" s="149">
        <v>0.10027909249587355</v>
      </c>
      <c r="H1082" s="149">
        <v>0.56578566222957005</v>
      </c>
      <c r="I1082" s="29">
        <v>1.1190017981885063</v>
      </c>
    </row>
    <row r="1083" spans="1:9">
      <c r="A1083" s="64" t="s">
        <v>528</v>
      </c>
      <c r="B1083" s="83">
        <v>5.0758532963915805E-4</v>
      </c>
      <c r="C1083" s="33">
        <v>8.4606149100543071E-4</v>
      </c>
      <c r="D1083" s="33">
        <v>3.2861410505826863E-3</v>
      </c>
      <c r="E1083" s="29">
        <v>4.6397878712272755E-3</v>
      </c>
      <c r="F1083" s="148">
        <v>0.16518739723813761</v>
      </c>
      <c r="G1083" s="149">
        <v>0.27534029736824622</v>
      </c>
      <c r="H1083" s="149">
        <v>1.0694341530497931</v>
      </c>
      <c r="I1083" s="29">
        <v>1.5099618476561769</v>
      </c>
    </row>
    <row r="1084" spans="1:9">
      <c r="A1084" s="64" t="s">
        <v>510</v>
      </c>
      <c r="B1084" s="83">
        <v>0</v>
      </c>
      <c r="C1084" s="33">
        <v>3.3446270469608091E-3</v>
      </c>
      <c r="D1084" s="33">
        <v>0.12210814224303916</v>
      </c>
      <c r="E1084" s="29">
        <v>0.12545276928999996</v>
      </c>
      <c r="F1084" s="148">
        <v>0</v>
      </c>
      <c r="G1084" s="149">
        <v>1.0884677006179415</v>
      </c>
      <c r="H1084" s="149">
        <v>39.738591761608376</v>
      </c>
      <c r="I1084" s="29">
        <v>40.827059462226316</v>
      </c>
    </row>
    <row r="1085" spans="1:9">
      <c r="A1085" s="64" t="s">
        <v>513</v>
      </c>
      <c r="B1085" s="83">
        <v>0</v>
      </c>
      <c r="C1085" s="33">
        <v>6.3510253669827954E-3</v>
      </c>
      <c r="D1085" s="33">
        <v>1.86540480556935</v>
      </c>
      <c r="E1085" s="29">
        <v>1.8717558309363327</v>
      </c>
      <c r="F1085" s="148">
        <v>0</v>
      </c>
      <c r="G1085" s="149">
        <v>2.0668630255943103</v>
      </c>
      <c r="H1085" s="149">
        <v>607.07303114251238</v>
      </c>
      <c r="I1085" s="29">
        <v>609.13989416810671</v>
      </c>
    </row>
    <row r="1086" spans="1:9">
      <c r="A1086" s="64" t="s">
        <v>514</v>
      </c>
      <c r="B1086" s="83">
        <v>0</v>
      </c>
      <c r="C1086" s="33">
        <v>1.3248224455419507E-2</v>
      </c>
      <c r="D1086" s="33">
        <v>6.9574446576214755E-2</v>
      </c>
      <c r="E1086" s="29">
        <v>8.2822671031634265E-2</v>
      </c>
      <c r="F1086" s="148">
        <v>0</v>
      </c>
      <c r="G1086" s="149">
        <v>4.3114715655260385</v>
      </c>
      <c r="H1086" s="149">
        <v>22.642147188097429</v>
      </c>
      <c r="I1086" s="29">
        <v>26.953618753623466</v>
      </c>
    </row>
    <row r="1087" spans="1:9">
      <c r="A1087" s="64" t="s">
        <v>515</v>
      </c>
      <c r="B1087" s="83">
        <v>0</v>
      </c>
      <c r="C1087" s="33">
        <v>1.1155479034302062E-3</v>
      </c>
      <c r="D1087" s="33">
        <v>1.6150272811556756E-2</v>
      </c>
      <c r="E1087" s="29">
        <v>1.7265820714986963E-2</v>
      </c>
      <c r="F1087" s="148">
        <v>0</v>
      </c>
      <c r="G1087" s="149">
        <v>0.36304133295794339</v>
      </c>
      <c r="H1087" s="149">
        <v>5.2559074792872185</v>
      </c>
      <c r="I1087" s="29">
        <v>5.6189488122451623</v>
      </c>
    </row>
    <row r="1088" spans="1:9">
      <c r="A1088" s="64" t="s">
        <v>516</v>
      </c>
      <c r="B1088" s="83">
        <v>0</v>
      </c>
      <c r="C1088" s="33">
        <v>7.9675242913709431E-4</v>
      </c>
      <c r="D1088" s="33">
        <v>6.4738721654580477E-3</v>
      </c>
      <c r="E1088" s="29">
        <v>7.2706245945951421E-3</v>
      </c>
      <c r="F1088" s="148">
        <v>0</v>
      </c>
      <c r="G1088" s="149">
        <v>0.25929327016973513</v>
      </c>
      <c r="H1088" s="149">
        <v>2.1068420039339544</v>
      </c>
      <c r="I1088" s="29">
        <v>2.3661352741036894</v>
      </c>
    </row>
    <row r="1089" spans="1:53">
      <c r="A1089" s="64" t="s">
        <v>517</v>
      </c>
      <c r="B1089" s="83">
        <v>0</v>
      </c>
      <c r="C1089" s="33">
        <v>2.5766592252763617E-2</v>
      </c>
      <c r="D1089" s="33">
        <v>0</v>
      </c>
      <c r="E1089" s="33">
        <v>2.5766592252763617E-2</v>
      </c>
      <c r="F1089" s="148">
        <v>0</v>
      </c>
      <c r="G1089" s="149">
        <v>8.3854202660983006</v>
      </c>
      <c r="H1089" s="149">
        <v>0</v>
      </c>
      <c r="I1089" s="29">
        <v>8.3854202660983006</v>
      </c>
    </row>
    <row r="1090" spans="1:53">
      <c r="A1090" s="64" t="s">
        <v>518</v>
      </c>
      <c r="B1090" s="83">
        <v>0</v>
      </c>
      <c r="C1090" s="33">
        <v>6.745709491829935E-5</v>
      </c>
      <c r="D1090" s="33">
        <v>1.1995909470211409E-3</v>
      </c>
      <c r="E1090" s="33">
        <v>1.2670480419394402E-3</v>
      </c>
      <c r="F1090" s="148">
        <v>0</v>
      </c>
      <c r="G1090" s="149">
        <v>2.1953081155283702E-2</v>
      </c>
      <c r="H1090" s="149">
        <v>0.39039210693840326</v>
      </c>
      <c r="I1090" s="29">
        <v>0.41234518809368698</v>
      </c>
    </row>
    <row r="1091" spans="1:53">
      <c r="A1091" s="132" t="s">
        <v>519</v>
      </c>
      <c r="B1091" s="150">
        <v>0</v>
      </c>
      <c r="C1091" s="133">
        <v>1.8977568992901582E-4</v>
      </c>
      <c r="D1091" s="133">
        <v>2.2674373249020534E-3</v>
      </c>
      <c r="E1091" s="133">
        <v>2.4572130148310693E-3</v>
      </c>
      <c r="F1091" s="151">
        <v>0</v>
      </c>
      <c r="G1091" s="152">
        <v>6.1760162179493296E-2</v>
      </c>
      <c r="H1091" s="152">
        <v>0.73790956560435716</v>
      </c>
      <c r="I1091" s="134">
        <v>0.79966972778385048</v>
      </c>
      <c r="AY1091" s="135"/>
    </row>
    <row r="1093" spans="1:53">
      <c r="A1093" s="35" t="s">
        <v>560</v>
      </c>
    </row>
    <row r="1094" spans="1:53">
      <c r="A1094" s="56"/>
      <c r="B1094" s="136" t="s">
        <v>521</v>
      </c>
      <c r="C1094" s="137"/>
      <c r="D1094" s="137"/>
      <c r="E1094" s="138"/>
      <c r="F1094" s="45" t="s">
        <v>522</v>
      </c>
      <c r="G1094" s="46"/>
      <c r="H1094" s="47"/>
      <c r="I1094" s="47"/>
    </row>
    <row r="1095" spans="1:53" ht="29.1">
      <c r="A1095" s="132" t="s">
        <v>523</v>
      </c>
      <c r="B1095" s="140" t="s">
        <v>524</v>
      </c>
      <c r="C1095" s="141" t="s">
        <v>153</v>
      </c>
      <c r="D1095" s="141" t="s">
        <v>216</v>
      </c>
      <c r="E1095" s="16" t="s">
        <v>525</v>
      </c>
      <c r="F1095" s="51" t="s">
        <v>524</v>
      </c>
      <c r="G1095" s="51" t="s">
        <v>153</v>
      </c>
      <c r="H1095" s="141" t="s">
        <v>216</v>
      </c>
      <c r="I1095" s="16" t="s">
        <v>525</v>
      </c>
    </row>
    <row r="1096" spans="1:53">
      <c r="A1096" s="64" t="s">
        <v>335</v>
      </c>
      <c r="B1096" s="143">
        <v>207.53672879045294</v>
      </c>
      <c r="C1096" s="130">
        <v>660.01441512036592</v>
      </c>
      <c r="D1096" s="130">
        <v>3072.7848378615258</v>
      </c>
      <c r="E1096" s="131">
        <v>3940.3359817723449</v>
      </c>
      <c r="F1096" s="144">
        <v>67540.273641445747</v>
      </c>
      <c r="G1096" s="145">
        <v>214793.56673072377</v>
      </c>
      <c r="H1096" s="145">
        <v>1000000</v>
      </c>
      <c r="I1096" s="127">
        <v>1282333.8403721696</v>
      </c>
    </row>
    <row r="1097" spans="1:53">
      <c r="A1097" s="64" t="s">
        <v>353</v>
      </c>
      <c r="B1097" s="143">
        <v>198.12914296727357</v>
      </c>
      <c r="C1097" s="130">
        <v>625.61475877004875</v>
      </c>
      <c r="D1097" s="130">
        <v>2867.9113716038569</v>
      </c>
      <c r="E1097" s="131">
        <v>3691.6552733411791</v>
      </c>
      <c r="F1097" s="146">
        <v>64478.690641144785</v>
      </c>
      <c r="G1097" s="147">
        <v>203598.62202569289</v>
      </c>
      <c r="H1097" s="147">
        <v>933326.45236551983</v>
      </c>
      <c r="I1097" s="131">
        <v>1201403.7650323575</v>
      </c>
    </row>
    <row r="1098" spans="1:53">
      <c r="A1098" s="64" t="s">
        <v>370</v>
      </c>
      <c r="B1098" s="143">
        <v>25.728030791647537</v>
      </c>
      <c r="C1098" s="130">
        <v>37.678775189794408</v>
      </c>
      <c r="D1098" s="130">
        <v>0</v>
      </c>
      <c r="E1098" s="131">
        <v>63.406805981441948</v>
      </c>
      <c r="F1098" s="146">
        <v>8372.8709132633921</v>
      </c>
      <c r="G1098" s="147">
        <v>12262.093565918718</v>
      </c>
      <c r="H1098" s="147">
        <v>0</v>
      </c>
      <c r="I1098" s="131">
        <v>20634.964479182112</v>
      </c>
    </row>
    <row r="1099" spans="1:53">
      <c r="A1099" s="64" t="s">
        <v>387</v>
      </c>
      <c r="B1099" s="143">
        <v>132.96075855714412</v>
      </c>
      <c r="C1099" s="130">
        <v>383.57081298679782</v>
      </c>
      <c r="D1099" s="130">
        <v>0</v>
      </c>
      <c r="E1099" s="131">
        <v>516.53157154394194</v>
      </c>
      <c r="F1099" s="146">
        <v>43270.442147090536</v>
      </c>
      <c r="G1099" s="147">
        <v>124828.39939217486</v>
      </c>
      <c r="H1099" s="147">
        <v>0</v>
      </c>
      <c r="I1099" s="131">
        <v>168098.84153926538</v>
      </c>
      <c r="AZ1099" s="135"/>
    </row>
    <row r="1100" spans="1:53">
      <c r="A1100" s="64" t="s">
        <v>404</v>
      </c>
      <c r="B1100" s="143">
        <v>39.440353618481915</v>
      </c>
      <c r="C1100" s="130">
        <v>204.36517059345644</v>
      </c>
      <c r="D1100" s="130">
        <v>2867.9113716038569</v>
      </c>
      <c r="E1100" s="131">
        <v>3111.7168958157954</v>
      </c>
      <c r="F1100" s="146">
        <v>12835.377580790862</v>
      </c>
      <c r="G1100" s="147">
        <v>66508.129067599264</v>
      </c>
      <c r="H1100" s="147">
        <v>933326.45236551983</v>
      </c>
      <c r="I1100" s="131">
        <v>1012669.9590139099</v>
      </c>
      <c r="AX1100" s="135"/>
    </row>
    <row r="1101" spans="1:53">
      <c r="A1101" s="64" t="s">
        <v>526</v>
      </c>
      <c r="B1101" s="218">
        <v>4.5088470081780629E-2</v>
      </c>
      <c r="C1101" s="219">
        <v>0.12639285650172338</v>
      </c>
      <c r="D1101" s="130">
        <v>0</v>
      </c>
      <c r="E1101" s="131">
        <v>0.17148132658350401</v>
      </c>
      <c r="F1101" s="146">
        <v>14.673487556375573</v>
      </c>
      <c r="G1101" s="147">
        <v>41.132999272960888</v>
      </c>
      <c r="H1101" s="147">
        <v>0</v>
      </c>
      <c r="I1101" s="131">
        <v>55.806486829336464</v>
      </c>
      <c r="BA1101" s="135"/>
    </row>
    <row r="1102" spans="1:53">
      <c r="A1102" s="64" t="s">
        <v>436</v>
      </c>
      <c r="B1102" s="143">
        <v>0.24228760918882283</v>
      </c>
      <c r="C1102" s="130">
        <v>45.253645156995788</v>
      </c>
      <c r="D1102" s="130">
        <v>235.70683511092653</v>
      </c>
      <c r="E1102" s="131">
        <v>281.20276787711111</v>
      </c>
      <c r="F1102" s="146">
        <v>78.849519889404462</v>
      </c>
      <c r="G1102" s="147">
        <v>14727.241751326012</v>
      </c>
      <c r="H1102" s="147">
        <v>76707.887974012658</v>
      </c>
      <c r="I1102" s="131">
        <v>91513.979245228053</v>
      </c>
      <c r="AV1102" s="142"/>
    </row>
    <row r="1103" spans="1:53">
      <c r="A1103" s="64" t="s">
        <v>447</v>
      </c>
      <c r="B1103" s="83">
        <v>0.37087789145949795</v>
      </c>
      <c r="C1103" s="33">
        <v>0.17898539911570763</v>
      </c>
      <c r="D1103" s="33">
        <v>4.0612676598159227E-3</v>
      </c>
      <c r="E1103" s="29">
        <v>0.55392455823502151</v>
      </c>
      <c r="F1103" s="148">
        <v>120.69764432891657</v>
      </c>
      <c r="G1103" s="149">
        <v>58.24859486102865</v>
      </c>
      <c r="H1103" s="149">
        <v>1.3216895663421466</v>
      </c>
      <c r="I1103" s="29">
        <v>180.26792875628738</v>
      </c>
    </row>
    <row r="1104" spans="1:53">
      <c r="A1104" s="64" t="s">
        <v>456</v>
      </c>
      <c r="B1104" s="83">
        <v>2.6795790479041239E-4</v>
      </c>
      <c r="C1104" s="33">
        <v>8.4533750677245386E-3</v>
      </c>
      <c r="D1104" s="33">
        <v>7.6166044833770605E-3</v>
      </c>
      <c r="E1104" s="29">
        <v>1.6337937455892012E-2</v>
      </c>
      <c r="F1104" s="148">
        <v>8.7203601595774283E-2</v>
      </c>
      <c r="G1104" s="149">
        <v>2.7510468561175214</v>
      </c>
      <c r="H1104" s="149">
        <v>2.4787301699515552</v>
      </c>
      <c r="I1104" s="29">
        <v>5.3169806276648508</v>
      </c>
    </row>
    <row r="1105" spans="1:9">
      <c r="A1105" s="64" t="s">
        <v>465</v>
      </c>
      <c r="B1105" s="143">
        <v>11.43963319774322</v>
      </c>
      <c r="C1105" s="130">
        <v>52.863351523414018</v>
      </c>
      <c r="D1105" s="130">
        <v>237.84707332881592</v>
      </c>
      <c r="E1105" s="131">
        <v>302.15005804997315</v>
      </c>
      <c r="F1105" s="146">
        <v>3722.8878041797807</v>
      </c>
      <c r="G1105" s="147">
        <v>17203.727014028012</v>
      </c>
      <c r="H1105" s="147">
        <v>77404.402156040072</v>
      </c>
      <c r="I1105" s="131">
        <v>98331.016974247861</v>
      </c>
    </row>
    <row r="1106" spans="1:9">
      <c r="A1106" s="64" t="s">
        <v>474</v>
      </c>
      <c r="B1106" s="83">
        <v>9.9443578894805457E-3</v>
      </c>
      <c r="C1106" s="33">
        <v>8.1583700003054371E-2</v>
      </c>
      <c r="D1106" s="33">
        <v>0.17696832209136112</v>
      </c>
      <c r="E1106" s="29">
        <v>0.26849637998389603</v>
      </c>
      <c r="F1106" s="148">
        <v>3.2362688617017596</v>
      </c>
      <c r="G1106" s="149">
        <v>26.550410883904174</v>
      </c>
      <c r="H1106" s="149">
        <v>57.592161973345483</v>
      </c>
      <c r="I1106" s="29">
        <v>87.378841718951406</v>
      </c>
    </row>
    <row r="1107" spans="1:9">
      <c r="A1107" s="64" t="s">
        <v>483</v>
      </c>
      <c r="B1107" s="83">
        <v>2.2109918248801652E-2</v>
      </c>
      <c r="C1107" s="33">
        <v>3.4684138490058754E-2</v>
      </c>
      <c r="D1107" s="33">
        <v>2.7034852254628263</v>
      </c>
      <c r="E1107" s="29">
        <v>2.7602792822016866</v>
      </c>
      <c r="F1107" s="148">
        <v>7.1954007245716669</v>
      </c>
      <c r="G1107" s="149">
        <v>11.287525915480902</v>
      </c>
      <c r="H1107" s="149">
        <v>879.81598716306155</v>
      </c>
      <c r="I1107" s="29">
        <v>898.29891380311415</v>
      </c>
    </row>
    <row r="1108" spans="1:9">
      <c r="A1108" s="64" t="s">
        <v>488</v>
      </c>
      <c r="B1108" s="83">
        <v>5.464939583030469E-2</v>
      </c>
      <c r="C1108" s="33">
        <v>7.3891980124422121E-2</v>
      </c>
      <c r="D1108" s="33">
        <v>0.10083253126987646</v>
      </c>
      <c r="E1108" s="29">
        <v>0.22937390722460327</v>
      </c>
      <c r="F1108" s="148">
        <v>17.784973147790392</v>
      </c>
      <c r="G1108" s="149">
        <v>24.047235333225125</v>
      </c>
      <c r="H1108" s="149">
        <v>32.814706069706418</v>
      </c>
      <c r="I1108" s="29">
        <v>74.646914550721931</v>
      </c>
    </row>
    <row r="1109" spans="1:9">
      <c r="A1109" s="64" t="s">
        <v>493</v>
      </c>
      <c r="B1109" s="83">
        <v>3.0911905722771503E-3</v>
      </c>
      <c r="C1109" s="33">
        <v>7.2938005826203144E-3</v>
      </c>
      <c r="D1109" s="33">
        <v>2.3406192480517039E-2</v>
      </c>
      <c r="E1109" s="29">
        <v>3.3791183635414501E-2</v>
      </c>
      <c r="F1109" s="148">
        <v>1.0059899196939652</v>
      </c>
      <c r="G1109" s="149">
        <v>2.3736776141138352</v>
      </c>
      <c r="H1109" s="149">
        <v>7.6172572163582881</v>
      </c>
      <c r="I1109" s="29">
        <v>10.996924750166087</v>
      </c>
    </row>
    <row r="1110" spans="1:9">
      <c r="A1110" s="64" t="s">
        <v>498</v>
      </c>
      <c r="B1110" s="83">
        <v>2.6200081677339956E-3</v>
      </c>
      <c r="C1110" s="33">
        <v>4.324750597894467E-3</v>
      </c>
      <c r="D1110" s="33">
        <v>9.38242342820007E-3</v>
      </c>
      <c r="E1110" s="29">
        <v>1.6327182193828532E-2</v>
      </c>
      <c r="F1110" s="148">
        <v>0.85264940631422947</v>
      </c>
      <c r="G1110" s="149">
        <v>1.4074368451076562</v>
      </c>
      <c r="H1110" s="149">
        <v>3.0533942085999342</v>
      </c>
      <c r="I1110" s="29">
        <v>5.31348046002182</v>
      </c>
    </row>
    <row r="1111" spans="1:9">
      <c r="A1111" s="64" t="s">
        <v>501</v>
      </c>
      <c r="B1111" s="83">
        <v>2.4089765251567974E-2</v>
      </c>
      <c r="C1111" s="33">
        <v>8.4597363891750821E-2</v>
      </c>
      <c r="D1111" s="33">
        <v>3.5608418444792352E-3</v>
      </c>
      <c r="E1111" s="29">
        <v>0.11224797098779803</v>
      </c>
      <c r="F1111" s="148">
        <v>7.8397175600270828</v>
      </c>
      <c r="G1111" s="149">
        <v>27.531170698767678</v>
      </c>
      <c r="H1111" s="149">
        <v>1.1588321449012904</v>
      </c>
      <c r="I1111" s="29">
        <v>36.529720403696047</v>
      </c>
    </row>
    <row r="1112" spans="1:9">
      <c r="A1112" s="64" t="s">
        <v>527</v>
      </c>
      <c r="B1112" s="83">
        <v>4.7859841673812779E-4</v>
      </c>
      <c r="C1112" s="33">
        <v>5.0219181697424913E-4</v>
      </c>
      <c r="D1112" s="33">
        <v>1.7385376043784653E-3</v>
      </c>
      <c r="E1112" s="29">
        <v>2.7193278380908421E-3</v>
      </c>
      <c r="F1112" s="148">
        <v>0.15575396325868479</v>
      </c>
      <c r="G1112" s="149">
        <v>0.16343214493460745</v>
      </c>
      <c r="H1112" s="149">
        <v>0.56578566222957005</v>
      </c>
      <c r="I1112" s="29">
        <v>0.88497177042286224</v>
      </c>
    </row>
    <row r="1113" spans="1:9">
      <c r="A1113" s="64" t="s">
        <v>528</v>
      </c>
      <c r="B1113" s="83">
        <v>9.4511935783722319E-4</v>
      </c>
      <c r="C1113" s="33">
        <v>1.0647031794658165E-3</v>
      </c>
      <c r="D1113" s="33">
        <v>3.2861410505826863E-3</v>
      </c>
      <c r="E1113" s="29">
        <v>5.2959635878857261E-3</v>
      </c>
      <c r="F1113" s="148">
        <v>0.30757746074240905</v>
      </c>
      <c r="G1113" s="149">
        <v>0.34649454343402258</v>
      </c>
      <c r="H1113" s="149">
        <v>1.0694341530497931</v>
      </c>
      <c r="I1113" s="29">
        <v>1.7235061572262247</v>
      </c>
    </row>
    <row r="1114" spans="1:9">
      <c r="A1114" s="64" t="s">
        <v>510</v>
      </c>
      <c r="B1114" s="83">
        <v>1.6915447267913395E-3</v>
      </c>
      <c r="C1114" s="33">
        <v>4.7529615033950777E-2</v>
      </c>
      <c r="D1114" s="33">
        <v>0.12210814224303916</v>
      </c>
      <c r="E1114" s="29">
        <v>0.17132930200378127</v>
      </c>
      <c r="F1114" s="148">
        <v>0.55049240869352678</v>
      </c>
      <c r="G1114" s="149">
        <v>15.467928130961667</v>
      </c>
      <c r="H1114" s="149">
        <v>39.738591761608376</v>
      </c>
      <c r="I1114" s="29">
        <v>55.757012301263565</v>
      </c>
    </row>
    <row r="1115" spans="1:9">
      <c r="A1115" s="64" t="s">
        <v>513</v>
      </c>
      <c r="B1115" s="83">
        <v>8.8366247223732185E-4</v>
      </c>
      <c r="C1115" s="33">
        <v>1.0709271846073355E-2</v>
      </c>
      <c r="D1115" s="33">
        <v>1.86540480556935</v>
      </c>
      <c r="E1115" s="29">
        <v>1.8769977398876607</v>
      </c>
      <c r="F1115" s="148">
        <v>0.28757707384819631</v>
      </c>
      <c r="G1115" s="149">
        <v>3.4852006929083803</v>
      </c>
      <c r="H1115" s="149">
        <v>607.07303114251238</v>
      </c>
      <c r="I1115" s="29">
        <v>610.84580890926907</v>
      </c>
    </row>
    <row r="1116" spans="1:9">
      <c r="A1116" s="64" t="s">
        <v>514</v>
      </c>
      <c r="B1116" s="83">
        <v>2.7179013790595906E-3</v>
      </c>
      <c r="C1116" s="33">
        <v>2.1841019313035597E-2</v>
      </c>
      <c r="D1116" s="33">
        <v>6.9574446576214755E-2</v>
      </c>
      <c r="E1116" s="29">
        <v>9.4133367268309939E-2</v>
      </c>
      <c r="F1116" s="148">
        <v>0.88450754689062039</v>
      </c>
      <c r="G1116" s="149">
        <v>7.107890876028808</v>
      </c>
      <c r="H1116" s="149">
        <v>22.642147188097429</v>
      </c>
      <c r="I1116" s="29">
        <v>30.634545611016858</v>
      </c>
    </row>
    <row r="1117" spans="1:9">
      <c r="A1117" s="64" t="s">
        <v>515</v>
      </c>
      <c r="B1117" s="83">
        <v>2.1373517320902321E-4</v>
      </c>
      <c r="C1117" s="33">
        <v>1.9400662402406683E-3</v>
      </c>
      <c r="D1117" s="33">
        <v>1.6150272811556756E-2</v>
      </c>
      <c r="E1117" s="29">
        <v>1.8304074225006448E-2</v>
      </c>
      <c r="F1117" s="148">
        <v>6.9557481075625885E-2</v>
      </c>
      <c r="G1117" s="149">
        <v>0.63137067598616448</v>
      </c>
      <c r="H1117" s="149">
        <v>5.2559074792872185</v>
      </c>
      <c r="I1117" s="29">
        <v>5.9568356363490089</v>
      </c>
    </row>
    <row r="1118" spans="1:9">
      <c r="A1118" s="64" t="s">
        <v>516</v>
      </c>
      <c r="B1118" s="83">
        <v>1.673506017230114E-4</v>
      </c>
      <c r="C1118" s="33">
        <v>1.5093553946147189E-3</v>
      </c>
      <c r="D1118" s="33">
        <v>6.4738721654580477E-3</v>
      </c>
      <c r="E1118" s="29">
        <v>8.1505781617957785E-3</v>
      </c>
      <c r="F1118" s="148">
        <v>5.4462193272040937E-2</v>
      </c>
      <c r="G1118" s="149">
        <v>0.49120113325771936</v>
      </c>
      <c r="H1118" s="149">
        <v>2.1068420039339544</v>
      </c>
      <c r="I1118" s="29">
        <v>2.6525053304637147</v>
      </c>
    </row>
    <row r="1119" spans="1:9">
      <c r="A1119" s="64" t="s">
        <v>517</v>
      </c>
      <c r="B1119" s="83">
        <v>3.4061537604384859E-3</v>
      </c>
      <c r="C1119" s="33">
        <v>4.3402728248631312E-2</v>
      </c>
      <c r="D1119" s="33">
        <v>2.456980872690672E-3</v>
      </c>
      <c r="E1119" s="33">
        <v>4.9265862881760471E-2</v>
      </c>
      <c r="F1119" s="148">
        <v>1.1084908121354065</v>
      </c>
      <c r="G1119" s="149">
        <v>14.124883627985163</v>
      </c>
      <c r="H1119" s="149">
        <v>0.7995941799818902</v>
      </c>
      <c r="I1119" s="29">
        <v>16.032968620102459</v>
      </c>
    </row>
    <row r="1120" spans="1:9">
      <c r="A1120" s="64" t="s">
        <v>518</v>
      </c>
      <c r="B1120" s="83">
        <v>2.1523271902305799E-5</v>
      </c>
      <c r="C1120" s="33">
        <v>1.5171618846042271E-4</v>
      </c>
      <c r="D1120" s="33">
        <v>1.1995909470211409E-3</v>
      </c>
      <c r="E1120" s="33">
        <v>1.3728304073838695E-3</v>
      </c>
      <c r="F1120" s="148">
        <v>7.0044838926257872E-3</v>
      </c>
      <c r="G1120" s="149">
        <v>4.9374165932818154E-2</v>
      </c>
      <c r="H1120" s="149">
        <v>0.39039210693840326</v>
      </c>
      <c r="I1120" s="29">
        <v>0.44677075676384725</v>
      </c>
    </row>
    <row r="1121" spans="1:53">
      <c r="A1121" s="132" t="s">
        <v>519</v>
      </c>
      <c r="B1121" s="150">
        <v>5.0762345301166694E-5</v>
      </c>
      <c r="C1121" s="133">
        <v>3.8830869172850637E-4</v>
      </c>
      <c r="D1121" s="133">
        <v>2.2674373249020534E-3</v>
      </c>
      <c r="E1121" s="133">
        <v>2.7065083619317266E-3</v>
      </c>
      <c r="F1121" s="151">
        <v>1.6519980402042809E-2</v>
      </c>
      <c r="G1121" s="152">
        <v>0.1263702837061465</v>
      </c>
      <c r="H1121" s="152">
        <v>0.73790956560435716</v>
      </c>
      <c r="I1121" s="134">
        <v>0.88079982971254656</v>
      </c>
      <c r="AY1121" s="135"/>
    </row>
    <row r="1123" spans="1:53" ht="13.5" customHeight="1">
      <c r="A1123" s="35" t="s">
        <v>561</v>
      </c>
    </row>
    <row r="1124" spans="1:53">
      <c r="A1124" s="56"/>
      <c r="B1124" s="136" t="s">
        <v>521</v>
      </c>
      <c r="C1124" s="137"/>
      <c r="D1124" s="137"/>
      <c r="E1124" s="138"/>
      <c r="F1124" s="45" t="s">
        <v>522</v>
      </c>
      <c r="G1124" s="46"/>
      <c r="H1124" s="47"/>
      <c r="I1124" s="47"/>
    </row>
    <row r="1125" spans="1:53" ht="29.1">
      <c r="A1125" s="132" t="s">
        <v>523</v>
      </c>
      <c r="B1125" s="140" t="s">
        <v>524</v>
      </c>
      <c r="C1125" s="141" t="s">
        <v>153</v>
      </c>
      <c r="D1125" s="141" t="s">
        <v>216</v>
      </c>
      <c r="E1125" s="16" t="s">
        <v>525</v>
      </c>
      <c r="F1125" s="51" t="s">
        <v>524</v>
      </c>
      <c r="G1125" s="51" t="s">
        <v>153</v>
      </c>
      <c r="H1125" s="141" t="s">
        <v>216</v>
      </c>
      <c r="I1125" s="16" t="s">
        <v>525</v>
      </c>
    </row>
    <row r="1126" spans="1:53">
      <c r="A1126" s="64" t="s">
        <v>335</v>
      </c>
      <c r="B1126" s="143">
        <v>357.88142646375888</v>
      </c>
      <c r="C1126" s="130">
        <v>146.01777629347734</v>
      </c>
      <c r="D1126" s="130">
        <v>3072.7848378615258</v>
      </c>
      <c r="E1126" s="131">
        <v>3576.6840406187621</v>
      </c>
      <c r="F1126" s="144">
        <v>116468.10478042548</v>
      </c>
      <c r="G1126" s="145">
        <v>47519.687839613587</v>
      </c>
      <c r="H1126" s="145">
        <v>1000000</v>
      </c>
      <c r="I1126" s="127">
        <v>1163987.7926200391</v>
      </c>
    </row>
    <row r="1127" spans="1:53">
      <c r="A1127" s="64" t="s">
        <v>353</v>
      </c>
      <c r="B1127" s="143">
        <v>355.83021361398863</v>
      </c>
      <c r="C1127" s="130">
        <v>121.70184444396519</v>
      </c>
      <c r="D1127" s="130">
        <v>3072.7848378615258</v>
      </c>
      <c r="E1127" s="131">
        <v>3550.3168959194795</v>
      </c>
      <c r="F1127" s="146">
        <v>115800.5628085646</v>
      </c>
      <c r="G1127" s="147">
        <v>39606.367144359639</v>
      </c>
      <c r="H1127" s="147">
        <v>1000000</v>
      </c>
      <c r="I1127" s="131">
        <v>1155406.9299529241</v>
      </c>
    </row>
    <row r="1128" spans="1:53">
      <c r="A1128" s="64" t="s">
        <v>370</v>
      </c>
      <c r="B1128" s="143">
        <v>5.7908972128329443</v>
      </c>
      <c r="C1128" s="130">
        <v>68.697365469115724</v>
      </c>
      <c r="D1128" s="130">
        <v>0</v>
      </c>
      <c r="E1128" s="131">
        <v>74.488262681948669</v>
      </c>
      <c r="F1128" s="146">
        <v>1884.5762129127995</v>
      </c>
      <c r="G1128" s="147">
        <v>22356.711938517954</v>
      </c>
      <c r="H1128" s="147">
        <v>0</v>
      </c>
      <c r="I1128" s="131">
        <v>24241.288151430756</v>
      </c>
    </row>
    <row r="1129" spans="1:53">
      <c r="A1129" s="64" t="s">
        <v>387</v>
      </c>
      <c r="B1129" s="143">
        <v>337.42070175864632</v>
      </c>
      <c r="C1129" s="130">
        <v>50.349369315256851</v>
      </c>
      <c r="D1129" s="130">
        <v>3072.7848378615258</v>
      </c>
      <c r="E1129" s="131">
        <v>3460.554908935429</v>
      </c>
      <c r="F1129" s="146">
        <v>109809.41379334289</v>
      </c>
      <c r="G1129" s="147">
        <v>16385.582451095732</v>
      </c>
      <c r="H1129" s="147">
        <v>1000000</v>
      </c>
      <c r="I1129" s="131">
        <v>1126194.9962444387</v>
      </c>
      <c r="AZ1129" s="135"/>
    </row>
    <row r="1130" spans="1:53">
      <c r="A1130" s="64" t="s">
        <v>404</v>
      </c>
      <c r="B1130" s="143">
        <v>12.618614642509403</v>
      </c>
      <c r="C1130" s="130">
        <v>2.6551096595926111</v>
      </c>
      <c r="D1130" s="130">
        <v>0</v>
      </c>
      <c r="E1130" s="131">
        <v>15.273724302102014</v>
      </c>
      <c r="F1130" s="146">
        <v>4106.5728023089323</v>
      </c>
      <c r="G1130" s="147">
        <v>864.07275474595508</v>
      </c>
      <c r="H1130" s="147">
        <v>0</v>
      </c>
      <c r="I1130" s="131">
        <v>4970.6455570548869</v>
      </c>
      <c r="AX1130" s="135"/>
    </row>
    <row r="1131" spans="1:53">
      <c r="A1131" s="64" t="s">
        <v>526</v>
      </c>
      <c r="B1131" s="218">
        <v>1.3449107702376974E-2</v>
      </c>
      <c r="C1131" s="219">
        <v>1.25491189194339E-2</v>
      </c>
      <c r="D1131" s="130">
        <v>0</v>
      </c>
      <c r="E1131" s="131">
        <v>2.5998226621810873E-2</v>
      </c>
      <c r="F1131" s="146">
        <v>4.3768465454082195</v>
      </c>
      <c r="G1131" s="147">
        <v>4.0839562747150673</v>
      </c>
      <c r="H1131" s="147">
        <v>0</v>
      </c>
      <c r="I1131" s="131">
        <v>8.4608028201232859</v>
      </c>
      <c r="BA1131" s="135"/>
    </row>
    <row r="1132" spans="1:53">
      <c r="A1132" s="64" t="s">
        <v>436</v>
      </c>
      <c r="B1132" s="143">
        <v>21.682726153168652</v>
      </c>
      <c r="C1132" s="130">
        <v>10.1010382626317</v>
      </c>
      <c r="D1132" s="130">
        <v>182.44357555957583</v>
      </c>
      <c r="E1132" s="131">
        <v>214.2273399753762</v>
      </c>
      <c r="F1132" s="146">
        <v>7056.3763157131852</v>
      </c>
      <c r="G1132" s="147">
        <v>3287.2585604338697</v>
      </c>
      <c r="H1132" s="147">
        <v>59374.015815095481</v>
      </c>
      <c r="I1132" s="131">
        <v>69717.650691242539</v>
      </c>
      <c r="AV1132" s="142"/>
    </row>
    <row r="1133" spans="1:53">
      <c r="A1133" s="64" t="s">
        <v>447</v>
      </c>
      <c r="B1133" s="83">
        <v>0.97450368210840088</v>
      </c>
      <c r="C1133" s="33">
        <v>2.1849035385877975E-2</v>
      </c>
      <c r="D1133" s="33">
        <v>4.3204975104424712E-2</v>
      </c>
      <c r="E1133" s="29">
        <v>1.0395576925987036</v>
      </c>
      <c r="F1133" s="148">
        <v>317.14022736020695</v>
      </c>
      <c r="G1133" s="149">
        <v>7.1104996082588059</v>
      </c>
      <c r="H1133" s="149">
        <v>14.060527301512197</v>
      </c>
      <c r="I1133" s="29">
        <v>338.31125426997795</v>
      </c>
    </row>
    <row r="1134" spans="1:53">
      <c r="A1134" s="64" t="s">
        <v>456</v>
      </c>
      <c r="B1134" s="83">
        <v>4.8143786573409501E-3</v>
      </c>
      <c r="C1134" s="33">
        <v>1.5567248670515441E-4</v>
      </c>
      <c r="D1134" s="33">
        <v>7.6166044833770605E-3</v>
      </c>
      <c r="E1134" s="29">
        <v>1.2586655627423164E-2</v>
      </c>
      <c r="F1134" s="148">
        <v>1.566780269812666</v>
      </c>
      <c r="G1134" s="149">
        <v>5.0661694495177587E-2</v>
      </c>
      <c r="H1134" s="149">
        <v>2.4787301699515552</v>
      </c>
      <c r="I1134" s="29">
        <v>4.0961721342593975</v>
      </c>
    </row>
    <row r="1135" spans="1:53">
      <c r="A1135" s="64" t="s">
        <v>465</v>
      </c>
      <c r="B1135" s="143">
        <v>52.193646960616036</v>
      </c>
      <c r="C1135" s="130">
        <v>10.797762533184905</v>
      </c>
      <c r="D1135" s="130">
        <v>185.75812500080349</v>
      </c>
      <c r="E1135" s="131">
        <v>248.74953449460443</v>
      </c>
      <c r="F1135" s="146">
        <v>16985.779908019755</v>
      </c>
      <c r="G1135" s="147">
        <v>3513.9988977228554</v>
      </c>
      <c r="H1135" s="147">
        <v>60452.695129178006</v>
      </c>
      <c r="I1135" s="131">
        <v>80952.473934920621</v>
      </c>
    </row>
    <row r="1136" spans="1:53">
      <c r="A1136" s="64" t="s">
        <v>474</v>
      </c>
      <c r="B1136" s="83">
        <v>3.3054879714258197E-2</v>
      </c>
      <c r="C1136" s="33">
        <v>1.0908806066474996E-3</v>
      </c>
      <c r="D1136" s="33">
        <v>0.12482979533460936</v>
      </c>
      <c r="E1136" s="29">
        <v>0.15897555565551505</v>
      </c>
      <c r="F1136" s="148">
        <v>10.757303702807389</v>
      </c>
      <c r="G1136" s="149">
        <v>0.35501366487042652</v>
      </c>
      <c r="H1136" s="149">
        <v>40.624320257152604</v>
      </c>
      <c r="I1136" s="29">
        <v>51.736637624830422</v>
      </c>
    </row>
    <row r="1137" spans="1:51">
      <c r="A1137" s="64" t="s">
        <v>483</v>
      </c>
      <c r="B1137" s="83">
        <v>0.10523427144597133</v>
      </c>
      <c r="C1137" s="33">
        <v>3.0773220128434888E-3</v>
      </c>
      <c r="D1137" s="33">
        <v>2.7034852254628263</v>
      </c>
      <c r="E1137" s="29">
        <v>2.8117968189216413</v>
      </c>
      <c r="F1137" s="148">
        <v>34.2471982253102</v>
      </c>
      <c r="G1137" s="149">
        <v>1.0014765677459931</v>
      </c>
      <c r="H1137" s="149">
        <v>879.81598716306155</v>
      </c>
      <c r="I1137" s="29">
        <v>915.06466195611779</v>
      </c>
    </row>
    <row r="1138" spans="1:51">
      <c r="A1138" s="64" t="s">
        <v>488</v>
      </c>
      <c r="B1138" s="83">
        <v>0.13160346990451455</v>
      </c>
      <c r="C1138" s="33">
        <v>6.9597596445383153E-3</v>
      </c>
      <c r="D1138" s="33">
        <v>0.10083253126987646</v>
      </c>
      <c r="E1138" s="29">
        <v>0.23939576081892933</v>
      </c>
      <c r="F1138" s="148">
        <v>42.828729263094999</v>
      </c>
      <c r="G1138" s="149">
        <v>2.2649681028047159</v>
      </c>
      <c r="H1138" s="149">
        <v>32.814706069706418</v>
      </c>
      <c r="I1138" s="29">
        <v>77.908403435606132</v>
      </c>
    </row>
    <row r="1139" spans="1:51">
      <c r="A1139" s="64" t="s">
        <v>493</v>
      </c>
      <c r="B1139" s="83">
        <v>1.5665104365518445E-3</v>
      </c>
      <c r="C1139" s="33">
        <v>1.3515656224212587E-3</v>
      </c>
      <c r="D1139" s="33">
        <v>2.3406192480517039E-2</v>
      </c>
      <c r="E1139" s="29">
        <v>2.6324268539490141E-2</v>
      </c>
      <c r="F1139" s="148">
        <v>0.50980153808687823</v>
      </c>
      <c r="G1139" s="149">
        <v>0.439850394263813</v>
      </c>
      <c r="H1139" s="149">
        <v>7.6172572163582881</v>
      </c>
      <c r="I1139" s="29">
        <v>8.5669091487089801</v>
      </c>
    </row>
    <row r="1140" spans="1:51">
      <c r="A1140" s="64" t="s">
        <v>498</v>
      </c>
      <c r="B1140" s="83">
        <v>1.3936149515469372E-3</v>
      </c>
      <c r="C1140" s="33">
        <v>5.7398569948888245E-4</v>
      </c>
      <c r="D1140" s="33">
        <v>9.38242342820007E-3</v>
      </c>
      <c r="E1140" s="29">
        <v>1.1350024079235889E-2</v>
      </c>
      <c r="F1140" s="148">
        <v>0.4535348308073564</v>
      </c>
      <c r="G1140" s="149">
        <v>0.18679658022796744</v>
      </c>
      <c r="H1140" s="149">
        <v>3.0533942085999342</v>
      </c>
      <c r="I1140" s="29">
        <v>3.6937256196352575</v>
      </c>
    </row>
    <row r="1141" spans="1:51">
      <c r="A1141" s="64" t="s">
        <v>501</v>
      </c>
      <c r="B1141" s="83">
        <v>3.6128702078139861E-2</v>
      </c>
      <c r="C1141" s="33">
        <v>1.8470898065939979E-2</v>
      </c>
      <c r="D1141" s="33">
        <v>8.2524435116525208E-4</v>
      </c>
      <c r="E1141" s="29">
        <v>5.5424844495245096E-2</v>
      </c>
      <c r="F1141" s="148">
        <v>11.757641352878867</v>
      </c>
      <c r="G1141" s="149">
        <v>6.011126401806453</v>
      </c>
      <c r="H1141" s="149">
        <v>0.26856561546286878</v>
      </c>
      <c r="I1141" s="29">
        <v>18.037333370148193</v>
      </c>
    </row>
    <row r="1142" spans="1:51">
      <c r="A1142" s="64" t="s">
        <v>527</v>
      </c>
      <c r="B1142" s="83">
        <v>4.7713223165408471E-4</v>
      </c>
      <c r="C1142" s="33">
        <v>4.2548527055179258E-5</v>
      </c>
      <c r="D1142" s="33">
        <v>1.7385376043784653E-3</v>
      </c>
      <c r="E1142" s="29">
        <v>2.2582183630877294E-3</v>
      </c>
      <c r="F1142" s="148">
        <v>0.15527681137158311</v>
      </c>
      <c r="G1142" s="149">
        <v>1.384689436465408E-2</v>
      </c>
      <c r="H1142" s="149">
        <v>0.56578566222957005</v>
      </c>
      <c r="I1142" s="29">
        <v>0.7349093679658073</v>
      </c>
    </row>
    <row r="1143" spans="1:51">
      <c r="A1143" s="64" t="s">
        <v>528</v>
      </c>
      <c r="B1143" s="83">
        <v>4.7658283465497765E-4</v>
      </c>
      <c r="C1143" s="33">
        <v>9.6948359528591368E-5</v>
      </c>
      <c r="D1143" s="33">
        <v>3.2861410505826863E-3</v>
      </c>
      <c r="E1143" s="29">
        <v>3.8596722447662552E-3</v>
      </c>
      <c r="F1143" s="148">
        <v>0.1550980168812115</v>
      </c>
      <c r="G1143" s="149">
        <v>3.1550650190028152E-2</v>
      </c>
      <c r="H1143" s="149">
        <v>1.0694341530497931</v>
      </c>
      <c r="I1143" s="29">
        <v>1.2560828201210326</v>
      </c>
    </row>
    <row r="1144" spans="1:51">
      <c r="A1144" s="64" t="s">
        <v>510</v>
      </c>
      <c r="B1144" s="83">
        <v>2.0088091686835878E-3</v>
      </c>
      <c r="C1144" s="33">
        <v>7.9190051730072881E-5</v>
      </c>
      <c r="D1144" s="33">
        <v>8.6132558780880455E-2</v>
      </c>
      <c r="E1144" s="29">
        <v>8.8220558001294122E-2</v>
      </c>
      <c r="F1144" s="148">
        <v>0.65374221583363412</v>
      </c>
      <c r="G1144" s="149">
        <v>2.5771427518883627E-2</v>
      </c>
      <c r="H1144" s="149">
        <v>28.030780977435295</v>
      </c>
      <c r="I1144" s="29">
        <v>28.710294620787813</v>
      </c>
    </row>
    <row r="1145" spans="1:51">
      <c r="A1145" s="64" t="s">
        <v>513</v>
      </c>
      <c r="B1145" s="83">
        <v>9.755223293206005E-3</v>
      </c>
      <c r="C1145" s="33">
        <v>6.451050291461848E-4</v>
      </c>
      <c r="D1145" s="33">
        <v>1.86540480556935</v>
      </c>
      <c r="E1145" s="29">
        <v>1.8758051338917021</v>
      </c>
      <c r="F1145" s="148">
        <v>3.1747173355603566</v>
      </c>
      <c r="G1145" s="149">
        <v>0.20994149059754516</v>
      </c>
      <c r="H1145" s="149">
        <v>607.07303114251238</v>
      </c>
      <c r="I1145" s="29">
        <v>610.45768996867037</v>
      </c>
    </row>
    <row r="1146" spans="1:51">
      <c r="A1146" s="64" t="s">
        <v>514</v>
      </c>
      <c r="B1146" s="83">
        <v>1.1674248913567746E-2</v>
      </c>
      <c r="C1146" s="33">
        <v>1.5927982357641906E-3</v>
      </c>
      <c r="D1146" s="33">
        <v>6.9574446576214755E-2</v>
      </c>
      <c r="E1146" s="29">
        <v>8.2841493725546694E-2</v>
      </c>
      <c r="F1146" s="148">
        <v>3.799240600813536</v>
      </c>
      <c r="G1146" s="149">
        <v>0.51835657874199959</v>
      </c>
      <c r="H1146" s="149">
        <v>22.642147188097429</v>
      </c>
      <c r="I1146" s="29">
        <v>26.959744367652963</v>
      </c>
    </row>
    <row r="1147" spans="1:51">
      <c r="A1147" s="64" t="s">
        <v>515</v>
      </c>
      <c r="B1147" s="83">
        <v>5.6063702974181031E-5</v>
      </c>
      <c r="C1147" s="33">
        <v>2.5510701667818007E-4</v>
      </c>
      <c r="D1147" s="33">
        <v>1.6150272811556756E-2</v>
      </c>
      <c r="E1147" s="29">
        <v>1.6461443531209118E-2</v>
      </c>
      <c r="F1147" s="148">
        <v>1.8245241997873828E-2</v>
      </c>
      <c r="G1147" s="149">
        <v>8.3021438251992707E-2</v>
      </c>
      <c r="H1147" s="149">
        <v>5.2559074792872185</v>
      </c>
      <c r="I1147" s="29">
        <v>5.3571741595370854</v>
      </c>
    </row>
    <row r="1148" spans="1:51">
      <c r="A1148" s="64" t="s">
        <v>516</v>
      </c>
      <c r="B1148" s="83">
        <v>4.5857369777334951E-5</v>
      </c>
      <c r="C1148" s="33">
        <v>1.6083779943897115E-4</v>
      </c>
      <c r="D1148" s="33">
        <v>6.4738721654580477E-3</v>
      </c>
      <c r="E1148" s="29">
        <v>6.6805673346743534E-3</v>
      </c>
      <c r="F1148" s="148">
        <v>1.4923716497263418E-2</v>
      </c>
      <c r="G1148" s="149">
        <v>5.2342681940237841E-2</v>
      </c>
      <c r="H1148" s="149">
        <v>2.1068420039339544</v>
      </c>
      <c r="I1148" s="29">
        <v>2.1741084023714556</v>
      </c>
    </row>
    <row r="1149" spans="1:51">
      <c r="A1149" s="64" t="s">
        <v>517</v>
      </c>
      <c r="B1149" s="83">
        <v>9.8425562025274203E-4</v>
      </c>
      <c r="C1149" s="33">
        <v>6.520352792159163E-3</v>
      </c>
      <c r="D1149" s="33">
        <v>5.6941860230402385E-4</v>
      </c>
      <c r="E1149" s="33">
        <v>8.0740270147159291E-3</v>
      </c>
      <c r="F1149" s="148">
        <v>0.32031387558450886</v>
      </c>
      <c r="G1149" s="149">
        <v>2.1219685517248705</v>
      </c>
      <c r="H1149" s="149">
        <v>0.18531027466937941</v>
      </c>
      <c r="I1149" s="29">
        <v>2.627592701978759</v>
      </c>
    </row>
    <row r="1150" spans="1:51">
      <c r="A1150" s="64" t="s">
        <v>518</v>
      </c>
      <c r="B1150" s="83">
        <v>8.8973039726163409E-6</v>
      </c>
      <c r="C1150" s="33">
        <v>9.72957582891502E-6</v>
      </c>
      <c r="D1150" s="33">
        <v>1.1995909470211409E-3</v>
      </c>
      <c r="E1150" s="33">
        <v>1.2182178268226723E-3</v>
      </c>
      <c r="F1150" s="148">
        <v>2.8955180535218767E-3</v>
      </c>
      <c r="G1150" s="149">
        <v>3.1663706840229736E-3</v>
      </c>
      <c r="H1150" s="149">
        <v>0.39039210693840326</v>
      </c>
      <c r="I1150" s="29">
        <v>0.39645399567594813</v>
      </c>
    </row>
    <row r="1151" spans="1:51">
      <c r="A1151" s="132" t="s">
        <v>519</v>
      </c>
      <c r="B1151" s="150">
        <v>1.4092085643508417E-5</v>
      </c>
      <c r="C1151" s="133">
        <v>2.4675548037429314E-5</v>
      </c>
      <c r="D1151" s="133">
        <v>2.2674373249020534E-3</v>
      </c>
      <c r="E1151" s="133">
        <v>2.3062049585829913E-3</v>
      </c>
      <c r="F1151" s="151">
        <v>4.5860958013954744E-3</v>
      </c>
      <c r="G1151" s="152">
        <v>8.0303533567947505E-3</v>
      </c>
      <c r="H1151" s="152">
        <v>0.73790956560435716</v>
      </c>
      <c r="I1151" s="134">
        <v>0.75052601476254732</v>
      </c>
      <c r="AY1151" s="135"/>
    </row>
    <row r="1153" spans="1:53" ht="14.25" customHeight="1">
      <c r="A1153" s="35" t="s">
        <v>562</v>
      </c>
    </row>
    <row r="1154" spans="1:53">
      <c r="A1154" s="56"/>
      <c r="B1154" s="136" t="s">
        <v>521</v>
      </c>
      <c r="C1154" s="137"/>
      <c r="D1154" s="137"/>
      <c r="E1154" s="138"/>
      <c r="F1154" s="45" t="s">
        <v>522</v>
      </c>
      <c r="G1154" s="46"/>
      <c r="H1154" s="47"/>
      <c r="I1154" s="47"/>
    </row>
    <row r="1155" spans="1:53" ht="29.1">
      <c r="A1155" s="132" t="s">
        <v>523</v>
      </c>
      <c r="B1155" s="140" t="s">
        <v>524</v>
      </c>
      <c r="C1155" s="141" t="s">
        <v>153</v>
      </c>
      <c r="D1155" s="141" t="s">
        <v>216</v>
      </c>
      <c r="E1155" s="16" t="s">
        <v>525</v>
      </c>
      <c r="F1155" s="51" t="s">
        <v>524</v>
      </c>
      <c r="G1155" s="51" t="s">
        <v>153</v>
      </c>
      <c r="H1155" s="141" t="s">
        <v>216</v>
      </c>
      <c r="I1155" s="16" t="s">
        <v>525</v>
      </c>
    </row>
    <row r="1156" spans="1:53">
      <c r="A1156" s="64" t="s">
        <v>335</v>
      </c>
      <c r="B1156" s="143">
        <v>246.93045458953867</v>
      </c>
      <c r="C1156" s="130">
        <v>384.95671995206612</v>
      </c>
      <c r="D1156" s="130">
        <v>3072.7848378615258</v>
      </c>
      <c r="E1156" s="131">
        <v>3704.6720124031308</v>
      </c>
      <c r="F1156" s="144">
        <v>80360.476772394992</v>
      </c>
      <c r="G1156" s="145">
        <v>125279.42575373189</v>
      </c>
      <c r="H1156" s="145">
        <v>1000000</v>
      </c>
      <c r="I1156" s="127">
        <v>1205639.9025261269</v>
      </c>
    </row>
    <row r="1157" spans="1:53">
      <c r="A1157" s="64" t="s">
        <v>353</v>
      </c>
      <c r="B1157" s="143">
        <v>245.55580390281446</v>
      </c>
      <c r="C1157" s="130">
        <v>382.46496129091508</v>
      </c>
      <c r="D1157" s="130">
        <v>3072.7848378615258</v>
      </c>
      <c r="E1157" s="131">
        <v>3700.8056030552552</v>
      </c>
      <c r="F1157" s="146">
        <v>79913.11362812719</v>
      </c>
      <c r="G1157" s="147">
        <v>124468.5135706045</v>
      </c>
      <c r="H1157" s="147">
        <v>1000000</v>
      </c>
      <c r="I1157" s="131">
        <v>1204381.6271987315</v>
      </c>
    </row>
    <row r="1158" spans="1:53">
      <c r="A1158" s="64" t="s">
        <v>370</v>
      </c>
      <c r="B1158" s="143">
        <v>3.8795606289810256</v>
      </c>
      <c r="C1158" s="130">
        <v>7.0319068297801861</v>
      </c>
      <c r="D1158" s="130">
        <v>0</v>
      </c>
      <c r="E1158" s="131">
        <v>10.911467458761212</v>
      </c>
      <c r="F1158" s="146">
        <v>1262.5552499409516</v>
      </c>
      <c r="G1158" s="147">
        <v>2288.4475161215555</v>
      </c>
      <c r="H1158" s="147">
        <v>0</v>
      </c>
      <c r="I1158" s="131">
        <v>3551.0027660625074</v>
      </c>
    </row>
    <row r="1159" spans="1:53">
      <c r="A1159" s="64" t="s">
        <v>387</v>
      </c>
      <c r="B1159" s="143">
        <v>229.38802752042022</v>
      </c>
      <c r="C1159" s="130">
        <v>352.06557195629483</v>
      </c>
      <c r="D1159" s="130">
        <v>3072.7848378615258</v>
      </c>
      <c r="E1159" s="131">
        <v>3654.2384373382411</v>
      </c>
      <c r="F1159" s="146">
        <v>74651.509827177011</v>
      </c>
      <c r="G1159" s="147">
        <v>114575.40652319523</v>
      </c>
      <c r="H1159" s="147">
        <v>1000000</v>
      </c>
      <c r="I1159" s="131">
        <v>1189226.9163503724</v>
      </c>
      <c r="AZ1159" s="135"/>
    </row>
    <row r="1160" spans="1:53">
      <c r="A1160" s="64" t="s">
        <v>404</v>
      </c>
      <c r="B1160" s="143">
        <v>12.288215753413205</v>
      </c>
      <c r="C1160" s="130">
        <v>23.367482504840023</v>
      </c>
      <c r="D1160" s="130">
        <v>0</v>
      </c>
      <c r="E1160" s="131">
        <v>35.655698258253224</v>
      </c>
      <c r="F1160" s="146">
        <v>3999.0485510092103</v>
      </c>
      <c r="G1160" s="147">
        <v>7604.6595312877134</v>
      </c>
      <c r="H1160" s="147">
        <v>0</v>
      </c>
      <c r="I1160" s="131">
        <v>11603.708082296922</v>
      </c>
      <c r="AX1160" s="135"/>
    </row>
    <row r="1161" spans="1:53">
      <c r="A1161" s="64" t="s">
        <v>526</v>
      </c>
      <c r="B1161" s="218">
        <v>1.2844789519248669E-2</v>
      </c>
      <c r="C1161" s="219">
        <v>2.909760305676413E-3</v>
      </c>
      <c r="D1161" s="130">
        <v>0</v>
      </c>
      <c r="E1161" s="131">
        <v>1.5754549824925083E-2</v>
      </c>
      <c r="F1161" s="146">
        <v>4.1801786317677463</v>
      </c>
      <c r="G1161" s="147">
        <v>0.94694567280585518</v>
      </c>
      <c r="H1161" s="147">
        <v>0</v>
      </c>
      <c r="I1161" s="131">
        <v>5.1271243045736021</v>
      </c>
      <c r="BA1161" s="135"/>
    </row>
    <row r="1162" spans="1:53">
      <c r="A1162" s="64" t="s">
        <v>436</v>
      </c>
      <c r="B1162" s="143">
        <v>15.998205516200134</v>
      </c>
      <c r="C1162" s="130">
        <v>23.129524777480942</v>
      </c>
      <c r="D1162" s="130">
        <v>183.20167094074895</v>
      </c>
      <c r="E1162" s="131">
        <v>222.32940123443004</v>
      </c>
      <c r="F1162" s="146">
        <v>5206.4190499371007</v>
      </c>
      <c r="G1162" s="147">
        <v>7527.2191181396574</v>
      </c>
      <c r="H1162" s="147">
        <v>59620.728624867319</v>
      </c>
      <c r="I1162" s="131">
        <v>72354.366792944085</v>
      </c>
      <c r="AV1162" s="142"/>
    </row>
    <row r="1163" spans="1:53">
      <c r="A1163" s="64" t="s">
        <v>447</v>
      </c>
      <c r="B1163" s="83">
        <v>0.62088764193249879</v>
      </c>
      <c r="C1163" s="33">
        <v>0.28040293207466171</v>
      </c>
      <c r="D1163" s="33">
        <v>4.3204975104424712E-2</v>
      </c>
      <c r="E1163" s="29">
        <v>0.94449554911158518</v>
      </c>
      <c r="F1163" s="148">
        <v>202.06024004095238</v>
      </c>
      <c r="G1163" s="149">
        <v>91.253682529169652</v>
      </c>
      <c r="H1163" s="149">
        <v>14.060527301512197</v>
      </c>
      <c r="I1163" s="29">
        <v>307.37444987163423</v>
      </c>
    </row>
    <row r="1164" spans="1:53">
      <c r="A1164" s="64" t="s">
        <v>456</v>
      </c>
      <c r="B1164" s="83">
        <v>4.2695059724470763E-4</v>
      </c>
      <c r="C1164" s="33">
        <v>1.3952983669789188E-4</v>
      </c>
      <c r="D1164" s="33">
        <v>7.6166044833770605E-3</v>
      </c>
      <c r="E1164" s="29">
        <v>8.1830849173196597E-3</v>
      </c>
      <c r="F1164" s="148">
        <v>0.13894581618081653</v>
      </c>
      <c r="G1164" s="149">
        <v>4.5408267763712443E-2</v>
      </c>
      <c r="H1164" s="149">
        <v>2.4787301699515552</v>
      </c>
      <c r="I1164" s="29">
        <v>2.6630842538960837</v>
      </c>
    </row>
    <row r="1165" spans="1:53">
      <c r="A1165" s="64" t="s">
        <v>465</v>
      </c>
      <c r="B1165" s="143">
        <v>34.737976682444952</v>
      </c>
      <c r="C1165" s="130">
        <v>31.578588146445735</v>
      </c>
      <c r="D1165" s="130">
        <v>186.51622038197661</v>
      </c>
      <c r="E1165" s="131">
        <v>252.83278521086731</v>
      </c>
      <c r="F1165" s="146">
        <v>11305.046892453591</v>
      </c>
      <c r="G1165" s="147">
        <v>10276.862784972131</v>
      </c>
      <c r="H1165" s="147">
        <v>60699.407938949851</v>
      </c>
      <c r="I1165" s="131">
        <v>82281.317616375571</v>
      </c>
    </row>
    <row r="1166" spans="1:53">
      <c r="A1166" s="64" t="s">
        <v>474</v>
      </c>
      <c r="B1166" s="83">
        <v>2.0920526211851309E-2</v>
      </c>
      <c r="C1166" s="33">
        <v>3.4269759700359765E-3</v>
      </c>
      <c r="D1166" s="33">
        <v>0.12482979533460936</v>
      </c>
      <c r="E1166" s="29">
        <v>0.14917729751649664</v>
      </c>
      <c r="F1166" s="148">
        <v>6.8083277273688791</v>
      </c>
      <c r="G1166" s="149">
        <v>1.1152671439308932</v>
      </c>
      <c r="H1166" s="149">
        <v>40.624320257152604</v>
      </c>
      <c r="I1166" s="29">
        <v>48.547915128452374</v>
      </c>
    </row>
    <row r="1167" spans="1:53">
      <c r="A1167" s="64" t="s">
        <v>483</v>
      </c>
      <c r="B1167" s="83">
        <v>4.2490411533599698E-2</v>
      </c>
      <c r="C1167" s="33">
        <v>2.1019959858463649E-2</v>
      </c>
      <c r="D1167" s="33">
        <v>2.7034852254628263</v>
      </c>
      <c r="E1167" s="29">
        <v>2.7669955968548896</v>
      </c>
      <c r="F1167" s="148">
        <v>13.827981383548639</v>
      </c>
      <c r="G1167" s="149">
        <v>6.8406871836468319</v>
      </c>
      <c r="H1167" s="149">
        <v>879.81598716306155</v>
      </c>
      <c r="I1167" s="29">
        <v>900.48465573025703</v>
      </c>
    </row>
    <row r="1168" spans="1:53">
      <c r="A1168" s="64" t="s">
        <v>488</v>
      </c>
      <c r="B1168" s="83">
        <v>5.7335460631969037E-2</v>
      </c>
      <c r="C1168" s="33">
        <v>3.8947269363599109E-2</v>
      </c>
      <c r="D1168" s="33">
        <v>0.10083253126987646</v>
      </c>
      <c r="E1168" s="29">
        <v>0.1971152612654446</v>
      </c>
      <c r="F1168" s="148">
        <v>18.659119872470825</v>
      </c>
      <c r="G1168" s="149">
        <v>12.674909379826307</v>
      </c>
      <c r="H1168" s="149">
        <v>32.814706069706418</v>
      </c>
      <c r="I1168" s="29">
        <v>64.148735322003546</v>
      </c>
    </row>
    <row r="1169" spans="1:51">
      <c r="A1169" s="64" t="s">
        <v>493</v>
      </c>
      <c r="B1169" s="83">
        <v>1.3960338760756065E-3</v>
      </c>
      <c r="C1169" s="33">
        <v>1.8278914507025299E-3</v>
      </c>
      <c r="D1169" s="33">
        <v>2.3406192480517039E-2</v>
      </c>
      <c r="E1169" s="29">
        <v>2.6630117807295177E-2</v>
      </c>
      <c r="F1169" s="148">
        <v>0.45432204001864396</v>
      </c>
      <c r="G1169" s="149">
        <v>0.59486477158440842</v>
      </c>
      <c r="H1169" s="149">
        <v>7.6172572163582881</v>
      </c>
      <c r="I1169" s="29">
        <v>8.6664440279613419</v>
      </c>
    </row>
    <row r="1170" spans="1:51">
      <c r="A1170" s="64" t="s">
        <v>498</v>
      </c>
      <c r="B1170" s="83">
        <v>1.2469943814629268E-3</v>
      </c>
      <c r="C1170" s="33">
        <v>1.7206054943599454E-3</v>
      </c>
      <c r="D1170" s="33">
        <v>9.38242342820007E-3</v>
      </c>
      <c r="E1170" s="29">
        <v>1.2350023304022942E-2</v>
      </c>
      <c r="F1170" s="148">
        <v>0.40581897114890747</v>
      </c>
      <c r="G1170" s="149">
        <v>0.55994987776540317</v>
      </c>
      <c r="H1170" s="149">
        <v>3.0533942085999342</v>
      </c>
      <c r="I1170" s="29">
        <v>4.0191630575142447</v>
      </c>
    </row>
    <row r="1171" spans="1:51">
      <c r="A1171" s="64" t="s">
        <v>501</v>
      </c>
      <c r="B1171" s="83">
        <v>3.4876278312557574E-2</v>
      </c>
      <c r="C1171" s="33">
        <v>7.6415573481327494E-3</v>
      </c>
      <c r="D1171" s="33">
        <v>0</v>
      </c>
      <c r="E1171" s="29">
        <v>4.2517835660690326E-2</v>
      </c>
      <c r="F1171" s="148">
        <v>11.350055455503151</v>
      </c>
      <c r="G1171" s="149">
        <v>2.4868507726205835</v>
      </c>
      <c r="H1171" s="149">
        <v>0</v>
      </c>
      <c r="I1171" s="29">
        <v>13.836906228123736</v>
      </c>
    </row>
    <row r="1172" spans="1:51">
      <c r="A1172" s="64" t="s">
        <v>527</v>
      </c>
      <c r="B1172" s="83">
        <v>4.455858691165819E-4</v>
      </c>
      <c r="C1172" s="33">
        <v>1.3660945509698234E-4</v>
      </c>
      <c r="D1172" s="33">
        <v>1.7385376043784653E-3</v>
      </c>
      <c r="E1172" s="29">
        <v>2.3207329285920295E-3</v>
      </c>
      <c r="F1172" s="148">
        <v>0.14501043601434946</v>
      </c>
      <c r="G1172" s="149">
        <v>4.4457865521119383E-2</v>
      </c>
      <c r="H1172" s="149">
        <v>0.56578566222957005</v>
      </c>
      <c r="I1172" s="29">
        <v>0.75525396376503884</v>
      </c>
    </row>
    <row r="1173" spans="1:51">
      <c r="A1173" s="64" t="s">
        <v>528</v>
      </c>
      <c r="B1173" s="83">
        <v>4.2018864517856432E-4</v>
      </c>
      <c r="C1173" s="33">
        <v>1.0604882661982059E-3</v>
      </c>
      <c r="D1173" s="33">
        <v>3.2861410505826863E-3</v>
      </c>
      <c r="E1173" s="29">
        <v>4.7668179619594561E-3</v>
      </c>
      <c r="F1173" s="148">
        <v>0.13674522211942131</v>
      </c>
      <c r="G1173" s="149">
        <v>0.34512285179597613</v>
      </c>
      <c r="H1173" s="149">
        <v>1.0694341530497931</v>
      </c>
      <c r="I1173" s="29">
        <v>1.5513022269651904</v>
      </c>
    </row>
    <row r="1174" spans="1:51">
      <c r="A1174" s="64" t="s">
        <v>510</v>
      </c>
      <c r="B1174" s="83">
        <v>0</v>
      </c>
      <c r="C1174" s="33">
        <v>2.0926733044759606E-4</v>
      </c>
      <c r="D1174" s="33">
        <v>8.6132558780880455E-2</v>
      </c>
      <c r="E1174" s="29">
        <v>8.6341826111328054E-2</v>
      </c>
      <c r="F1174" s="148">
        <v>0</v>
      </c>
      <c r="G1174" s="149">
        <v>6.8103476647337791E-2</v>
      </c>
      <c r="H1174" s="149">
        <v>28.030780977435295</v>
      </c>
      <c r="I1174" s="29">
        <v>28.098884454082633</v>
      </c>
    </row>
    <row r="1175" spans="1:51">
      <c r="A1175" s="64" t="s">
        <v>513</v>
      </c>
      <c r="B1175" s="83">
        <v>0</v>
      </c>
      <c r="C1175" s="33">
        <v>1.8731190106249485E-3</v>
      </c>
      <c r="D1175" s="33">
        <v>1.86540480556935</v>
      </c>
      <c r="E1175" s="29">
        <v>1.8672779245799749</v>
      </c>
      <c r="F1175" s="148">
        <v>0</v>
      </c>
      <c r="G1175" s="149">
        <v>0.60958352421724626</v>
      </c>
      <c r="H1175" s="149">
        <v>607.07303114251238</v>
      </c>
      <c r="I1175" s="29">
        <v>607.68261466672971</v>
      </c>
    </row>
    <row r="1176" spans="1:51">
      <c r="A1176" s="64" t="s">
        <v>514</v>
      </c>
      <c r="B1176" s="83">
        <v>0</v>
      </c>
      <c r="C1176" s="33">
        <v>3.8264102949072585E-3</v>
      </c>
      <c r="D1176" s="33">
        <v>6.9574446576214755E-2</v>
      </c>
      <c r="E1176" s="29">
        <v>7.3400856871122008E-2</v>
      </c>
      <c r="F1176" s="148">
        <v>0</v>
      </c>
      <c r="G1176" s="149">
        <v>1.2452581279886199</v>
      </c>
      <c r="H1176" s="149">
        <v>22.642147188097429</v>
      </c>
      <c r="I1176" s="29">
        <v>23.887405316086049</v>
      </c>
    </row>
    <row r="1177" spans="1:51">
      <c r="A1177" s="64" t="s">
        <v>515</v>
      </c>
      <c r="B1177" s="83">
        <v>0</v>
      </c>
      <c r="C1177" s="33">
        <v>1.9314176021168535E-4</v>
      </c>
      <c r="D1177" s="33">
        <v>1.6150272811556756E-2</v>
      </c>
      <c r="E1177" s="29">
        <v>1.6343414571768442E-2</v>
      </c>
      <c r="F1177" s="148">
        <v>0</v>
      </c>
      <c r="G1177" s="149">
        <v>6.2855608317209877E-2</v>
      </c>
      <c r="H1177" s="149">
        <v>5.2559074792872185</v>
      </c>
      <c r="I1177" s="29">
        <v>5.3187630876044292</v>
      </c>
    </row>
    <row r="1178" spans="1:51">
      <c r="A1178" s="64" t="s">
        <v>516</v>
      </c>
      <c r="B1178" s="83">
        <v>0</v>
      </c>
      <c r="C1178" s="33">
        <v>1.8000181047694605E-4</v>
      </c>
      <c r="D1178" s="33">
        <v>6.4738721654580477E-3</v>
      </c>
      <c r="E1178" s="29">
        <v>6.6538739759349937E-3</v>
      </c>
      <c r="F1178" s="148">
        <v>0</v>
      </c>
      <c r="G1178" s="149">
        <v>5.8579373426685011E-2</v>
      </c>
      <c r="H1178" s="149">
        <v>2.1068420039339544</v>
      </c>
      <c r="I1178" s="29">
        <v>2.165421377360639</v>
      </c>
    </row>
    <row r="1179" spans="1:51">
      <c r="A1179" s="64" t="s">
        <v>517</v>
      </c>
      <c r="B1179" s="83">
        <v>0</v>
      </c>
      <c r="C1179" s="33">
        <v>1.0858141161354557E-3</v>
      </c>
      <c r="D1179" s="33">
        <v>0</v>
      </c>
      <c r="E1179" s="33">
        <v>1.0858141161354557E-3</v>
      </c>
      <c r="F1179" s="148">
        <v>0</v>
      </c>
      <c r="G1179" s="149">
        <v>0.35336483790095674</v>
      </c>
      <c r="H1179" s="149">
        <v>0</v>
      </c>
      <c r="I1179" s="29">
        <v>0.35336483790095674</v>
      </c>
    </row>
    <row r="1180" spans="1:51">
      <c r="A1180" s="64" t="s">
        <v>518</v>
      </c>
      <c r="B1180" s="83">
        <v>0</v>
      </c>
      <c r="C1180" s="33">
        <v>1.1092373106609032E-5</v>
      </c>
      <c r="D1180" s="33">
        <v>1.1995909470211409E-3</v>
      </c>
      <c r="E1180" s="33">
        <v>1.21068332012775E-3</v>
      </c>
      <c r="F1180" s="148">
        <v>0</v>
      </c>
      <c r="G1180" s="149">
        <v>3.6098762822354522E-3</v>
      </c>
      <c r="H1180" s="149">
        <v>0.39039210693840326</v>
      </c>
      <c r="I1180" s="29">
        <v>0.39400198322063879</v>
      </c>
    </row>
    <row r="1181" spans="1:51">
      <c r="A1181" s="132" t="s">
        <v>519</v>
      </c>
      <c r="B1181" s="150">
        <v>0</v>
      </c>
      <c r="C1181" s="133">
        <v>1.0635274003396012E-4</v>
      </c>
      <c r="D1181" s="133">
        <v>2.2674373249020534E-3</v>
      </c>
      <c r="E1181" s="133">
        <v>2.3737900649360134E-3</v>
      </c>
      <c r="F1181" s="151">
        <v>0</v>
      </c>
      <c r="G1181" s="152">
        <v>3.4611190059104582E-2</v>
      </c>
      <c r="H1181" s="152">
        <v>0.73790956560435716</v>
      </c>
      <c r="I1181" s="134">
        <v>0.77252075566346168</v>
      </c>
      <c r="AY1181" s="135"/>
    </row>
    <row r="1183" spans="1:51" ht="15.75" customHeight="1">
      <c r="A1183" s="35" t="s">
        <v>563</v>
      </c>
    </row>
    <row r="1184" spans="1:51">
      <c r="A1184" s="56"/>
      <c r="B1184" s="136" t="s">
        <v>521</v>
      </c>
      <c r="C1184" s="137"/>
      <c r="D1184" s="137"/>
      <c r="E1184" s="138"/>
      <c r="F1184" s="45" t="s">
        <v>522</v>
      </c>
      <c r="G1184" s="46"/>
      <c r="H1184" s="47"/>
      <c r="I1184" s="47"/>
    </row>
    <row r="1185" spans="1:53" ht="29.1">
      <c r="A1185" s="132" t="s">
        <v>523</v>
      </c>
      <c r="B1185" s="140" t="s">
        <v>524</v>
      </c>
      <c r="C1185" s="141" t="s">
        <v>153</v>
      </c>
      <c r="D1185" s="141" t="s">
        <v>216</v>
      </c>
      <c r="E1185" s="16" t="s">
        <v>525</v>
      </c>
      <c r="F1185" s="51" t="s">
        <v>524</v>
      </c>
      <c r="G1185" s="51" t="s">
        <v>153</v>
      </c>
      <c r="H1185" s="141" t="s">
        <v>216</v>
      </c>
      <c r="I1185" s="16" t="s">
        <v>525</v>
      </c>
    </row>
    <row r="1186" spans="1:53">
      <c r="A1186" s="64" t="s">
        <v>335</v>
      </c>
      <c r="B1186" s="143">
        <v>238.87008314069976</v>
      </c>
      <c r="C1186" s="130">
        <v>247.5937468786982</v>
      </c>
      <c r="D1186" s="130">
        <v>3072.7848378615258</v>
      </c>
      <c r="E1186" s="131">
        <v>3559.2486678809237</v>
      </c>
      <c r="F1186" s="144">
        <v>77737.328106233123</v>
      </c>
      <c r="G1186" s="145">
        <v>80576.33708288167</v>
      </c>
      <c r="H1186" s="145">
        <v>1000000</v>
      </c>
      <c r="I1186" s="127">
        <v>1158313.6651891149</v>
      </c>
    </row>
    <row r="1187" spans="1:53">
      <c r="A1187" s="64" t="s">
        <v>353</v>
      </c>
      <c r="B1187" s="143">
        <v>234.83570834371281</v>
      </c>
      <c r="C1187" s="130">
        <v>242.19764871910735</v>
      </c>
      <c r="D1187" s="130">
        <v>3072.7848378615258</v>
      </c>
      <c r="E1187" s="131">
        <v>3549.8181949243462</v>
      </c>
      <c r="F1187" s="146">
        <v>76424.39049105189</v>
      </c>
      <c r="G1187" s="147">
        <v>78820.243361934321</v>
      </c>
      <c r="H1187" s="147">
        <v>1000000</v>
      </c>
      <c r="I1187" s="131">
        <v>1155244.6338529864</v>
      </c>
    </row>
    <row r="1188" spans="1:53">
      <c r="A1188" s="64" t="s">
        <v>370</v>
      </c>
      <c r="B1188" s="143">
        <v>11.116405413786358</v>
      </c>
      <c r="C1188" s="130">
        <v>15.187086243020786</v>
      </c>
      <c r="D1188" s="130">
        <v>0</v>
      </c>
      <c r="E1188" s="131">
        <v>26.303491656807147</v>
      </c>
      <c r="F1188" s="146">
        <v>3617.6973007725173</v>
      </c>
      <c r="G1188" s="147">
        <v>4942.4502672273302</v>
      </c>
      <c r="H1188" s="147">
        <v>0</v>
      </c>
      <c r="I1188" s="131">
        <v>8560.1475679998475</v>
      </c>
    </row>
    <row r="1189" spans="1:53">
      <c r="A1189" s="64" t="s">
        <v>387</v>
      </c>
      <c r="B1189" s="143">
        <v>202.29083876957304</v>
      </c>
      <c r="C1189" s="130">
        <v>160.01585148045271</v>
      </c>
      <c r="D1189" s="130">
        <v>2150.9493865030681</v>
      </c>
      <c r="E1189" s="131">
        <v>2513.256076753094</v>
      </c>
      <c r="F1189" s="146">
        <v>65833.063310204103</v>
      </c>
      <c r="G1189" s="147">
        <v>52075.189095183821</v>
      </c>
      <c r="H1189" s="147">
        <v>700000.00000000012</v>
      </c>
      <c r="I1189" s="131">
        <v>817908.25240538805</v>
      </c>
      <c r="AZ1189" s="135"/>
    </row>
    <row r="1190" spans="1:53">
      <c r="A1190" s="64" t="s">
        <v>404</v>
      </c>
      <c r="B1190" s="143">
        <v>21.428464160353403</v>
      </c>
      <c r="C1190" s="130">
        <v>66.994710995633852</v>
      </c>
      <c r="D1190" s="130">
        <v>921.83545135845793</v>
      </c>
      <c r="E1190" s="131">
        <v>1010.2586265144452</v>
      </c>
      <c r="F1190" s="146">
        <v>6973.6298800752784</v>
      </c>
      <c r="G1190" s="147">
        <v>21802.603999523169</v>
      </c>
      <c r="H1190" s="147">
        <v>300000.00000000006</v>
      </c>
      <c r="I1190" s="131">
        <v>328776.2338795985</v>
      </c>
      <c r="AX1190" s="135"/>
    </row>
    <row r="1191" spans="1:53">
      <c r="A1191" s="64" t="s">
        <v>526</v>
      </c>
      <c r="B1191" s="218">
        <v>2.3664677641743063E-2</v>
      </c>
      <c r="C1191" s="219">
        <v>1.0460224580203277E-2</v>
      </c>
      <c r="D1191" s="130">
        <v>0</v>
      </c>
      <c r="E1191" s="131">
        <v>3.4124902221946342E-2</v>
      </c>
      <c r="F1191" s="146">
        <v>7.701378030168966</v>
      </c>
      <c r="G1191" s="147">
        <v>3.4041513259623368</v>
      </c>
      <c r="H1191" s="147">
        <v>0</v>
      </c>
      <c r="I1191" s="131">
        <v>11.105529356131303</v>
      </c>
      <c r="BA1191" s="135"/>
    </row>
    <row r="1192" spans="1:53">
      <c r="A1192" s="64" t="s">
        <v>436</v>
      </c>
      <c r="B1192" s="143">
        <v>16.179482658628565</v>
      </c>
      <c r="C1192" s="130">
        <v>18.883330530097034</v>
      </c>
      <c r="D1192" s="130">
        <v>209.12701669633137</v>
      </c>
      <c r="E1192" s="131">
        <v>244.18982988505695</v>
      </c>
      <c r="F1192" s="146">
        <v>5265.4134644482683</v>
      </c>
      <c r="G1192" s="147">
        <v>6145.3474702897529</v>
      </c>
      <c r="H1192" s="147">
        <v>68057.813264228185</v>
      </c>
      <c r="I1192" s="131">
        <v>79468.574198966191</v>
      </c>
      <c r="AV1192" s="142"/>
    </row>
    <row r="1193" spans="1:53">
      <c r="A1193" s="64" t="s">
        <v>447</v>
      </c>
      <c r="B1193" s="83">
        <v>0.55114559351574621</v>
      </c>
      <c r="C1193" s="33">
        <v>0.11631453843483087</v>
      </c>
      <c r="D1193" s="33">
        <v>4.0612676598159227E-3</v>
      </c>
      <c r="E1193" s="29">
        <v>0.67152139961039303</v>
      </c>
      <c r="F1193" s="148">
        <v>179.36354889700334</v>
      </c>
      <c r="G1193" s="149">
        <v>37.853134720548425</v>
      </c>
      <c r="H1193" s="149">
        <v>1.3216895663421466</v>
      </c>
      <c r="I1193" s="29">
        <v>218.5383731838939</v>
      </c>
    </row>
    <row r="1194" spans="1:53">
      <c r="A1194" s="64" t="s">
        <v>456</v>
      </c>
      <c r="B1194" s="83">
        <v>3.8322896944305578E-4</v>
      </c>
      <c r="C1194" s="33">
        <v>2.5046743515995396E-4</v>
      </c>
      <c r="D1194" s="33">
        <v>7.6166044833770605E-3</v>
      </c>
      <c r="E1194" s="29">
        <v>8.25030088798007E-3</v>
      </c>
      <c r="F1194" s="148">
        <v>0.1247171506189025</v>
      </c>
      <c r="G1194" s="149">
        <v>8.1511543559380575E-2</v>
      </c>
      <c r="H1194" s="149">
        <v>2.4787301699515552</v>
      </c>
      <c r="I1194" s="29">
        <v>2.6849588641298379</v>
      </c>
    </row>
    <row r="1195" spans="1:53">
      <c r="A1195" s="64" t="s">
        <v>465</v>
      </c>
      <c r="B1195" s="143">
        <v>32.815406141003365</v>
      </c>
      <c r="C1195" s="130">
        <v>22.439140553459346</v>
      </c>
      <c r="D1195" s="130">
        <v>211.26725491422076</v>
      </c>
      <c r="E1195" s="131">
        <v>266.52180160868346</v>
      </c>
      <c r="F1195" s="146">
        <v>10679.369976272379</v>
      </c>
      <c r="G1195" s="147">
        <v>7302.542070949441</v>
      </c>
      <c r="H1195" s="147">
        <v>68754.3274462556</v>
      </c>
      <c r="I1195" s="131">
        <v>86736.23949347742</v>
      </c>
    </row>
    <row r="1196" spans="1:53">
      <c r="A1196" s="64" t="s">
        <v>474</v>
      </c>
      <c r="B1196" s="83">
        <v>1.773413817860716E-2</v>
      </c>
      <c r="C1196" s="33">
        <v>1.8224953434419159E-2</v>
      </c>
      <c r="D1196" s="33">
        <v>0.15611291138866043</v>
      </c>
      <c r="E1196" s="29">
        <v>0.19207200300168675</v>
      </c>
      <c r="F1196" s="148">
        <v>5.7713569658684785</v>
      </c>
      <c r="G1196" s="149">
        <v>5.9310867490164512</v>
      </c>
      <c r="H1196" s="149">
        <v>50.805025286868336</v>
      </c>
      <c r="I1196" s="29">
        <v>62.507469001753265</v>
      </c>
    </row>
    <row r="1197" spans="1:53">
      <c r="A1197" s="64" t="s">
        <v>483</v>
      </c>
      <c r="B1197" s="83">
        <v>3.6645548441157624E-2</v>
      </c>
      <c r="C1197" s="33">
        <v>1.4891724561720445E-2</v>
      </c>
      <c r="D1197" s="33">
        <v>2.7034852254628263</v>
      </c>
      <c r="E1197" s="29">
        <v>2.7550224984657046</v>
      </c>
      <c r="F1197" s="148">
        <v>11.925842639428256</v>
      </c>
      <c r="G1197" s="149">
        <v>4.8463284439024354</v>
      </c>
      <c r="H1197" s="149">
        <v>879.81598716306155</v>
      </c>
      <c r="I1197" s="29">
        <v>896.58815824639225</v>
      </c>
    </row>
    <row r="1198" spans="1:53">
      <c r="A1198" s="64" t="s">
        <v>488</v>
      </c>
      <c r="B1198" s="83">
        <v>5.7581392929949397E-2</v>
      </c>
      <c r="C1198" s="33">
        <v>3.4699269050072007E-2</v>
      </c>
      <c r="D1198" s="33">
        <v>0.10083253126987646</v>
      </c>
      <c r="E1198" s="29">
        <v>0.19311319324989787</v>
      </c>
      <c r="F1198" s="148">
        <v>18.739155511461909</v>
      </c>
      <c r="G1198" s="149">
        <v>11.29244996998248</v>
      </c>
      <c r="H1198" s="149">
        <v>32.814706069706418</v>
      </c>
      <c r="I1198" s="29">
        <v>62.846311551150805</v>
      </c>
    </row>
    <row r="1199" spans="1:53">
      <c r="A1199" s="64" t="s">
        <v>493</v>
      </c>
      <c r="B1199" s="83">
        <v>1.9790289308841253E-3</v>
      </c>
      <c r="C1199" s="33">
        <v>2.1172040032838868E-3</v>
      </c>
      <c r="D1199" s="33">
        <v>2.3406192480517039E-2</v>
      </c>
      <c r="E1199" s="29">
        <v>2.7502425414685051E-2</v>
      </c>
      <c r="F1199" s="148">
        <v>0.64405060403168712</v>
      </c>
      <c r="G1199" s="149">
        <v>0.68901798043150142</v>
      </c>
      <c r="H1199" s="149">
        <v>7.6172572163582881</v>
      </c>
      <c r="I1199" s="29">
        <v>8.9503258008214761</v>
      </c>
    </row>
    <row r="1200" spans="1:53">
      <c r="A1200" s="64" t="s">
        <v>498</v>
      </c>
      <c r="B1200" s="83">
        <v>1.7214823868818537E-3</v>
      </c>
      <c r="C1200" s="33">
        <v>1.731507443592223E-3</v>
      </c>
      <c r="D1200" s="33">
        <v>9.38242342820007E-3</v>
      </c>
      <c r="E1200" s="29">
        <v>1.2835413258674147E-2</v>
      </c>
      <c r="F1200" s="148">
        <v>0.56023525164225374</v>
      </c>
      <c r="G1200" s="149">
        <v>0.5634977829418244</v>
      </c>
      <c r="H1200" s="149">
        <v>3.0533942085999342</v>
      </c>
      <c r="I1200" s="29">
        <v>4.1771272431840121</v>
      </c>
    </row>
    <row r="1201" spans="1:51">
      <c r="A1201" s="64" t="s">
        <v>501</v>
      </c>
      <c r="B1201" s="83">
        <v>3.2026187007841246E-2</v>
      </c>
      <c r="C1201" s="33">
        <v>5.0771256829096952E-2</v>
      </c>
      <c r="D1201" s="33">
        <v>0</v>
      </c>
      <c r="E1201" s="29">
        <v>8.2797443836938198E-2</v>
      </c>
      <c r="F1201" s="148">
        <v>10.42252832454405</v>
      </c>
      <c r="G1201" s="149">
        <v>16.522880549108251</v>
      </c>
      <c r="H1201" s="149">
        <v>0</v>
      </c>
      <c r="I1201" s="29">
        <v>26.945408873652301</v>
      </c>
    </row>
    <row r="1202" spans="1:51">
      <c r="A1202" s="64" t="s">
        <v>527</v>
      </c>
      <c r="B1202" s="83">
        <v>4.6515826881247978E-4</v>
      </c>
      <c r="C1202" s="33">
        <v>2.1342678725086913E-4</v>
      </c>
      <c r="D1202" s="33">
        <v>1.7385376043784653E-3</v>
      </c>
      <c r="E1202" s="29">
        <v>2.4171226604418144E-3</v>
      </c>
      <c r="F1202" s="148">
        <v>0.15138003256231961</v>
      </c>
      <c r="G1202" s="149">
        <v>6.9457120661725671E-2</v>
      </c>
      <c r="H1202" s="149">
        <v>0.56578566222957005</v>
      </c>
      <c r="I1202" s="29">
        <v>0.78662281545361534</v>
      </c>
    </row>
    <row r="1203" spans="1:51">
      <c r="A1203" s="64" t="s">
        <v>528</v>
      </c>
      <c r="B1203" s="83">
        <v>6.0048384928362646E-4</v>
      </c>
      <c r="C1203" s="33">
        <v>6.6134125810497313E-4</v>
      </c>
      <c r="D1203" s="33">
        <v>3.2861410505826863E-3</v>
      </c>
      <c r="E1203" s="29">
        <v>4.5479661579712859E-3</v>
      </c>
      <c r="F1203" s="148">
        <v>0.19542007689074881</v>
      </c>
      <c r="G1203" s="149">
        <v>0.21522537144684267</v>
      </c>
      <c r="H1203" s="149">
        <v>1.0694341530497931</v>
      </c>
      <c r="I1203" s="29">
        <v>1.4800796013873845</v>
      </c>
    </row>
    <row r="1204" spans="1:51">
      <c r="A1204" s="64" t="s">
        <v>510</v>
      </c>
      <c r="B1204" s="83">
        <v>8.0770658343923708E-4</v>
      </c>
      <c r="C1204" s="33">
        <v>4.6613890408097897E-3</v>
      </c>
      <c r="D1204" s="33">
        <v>0.10771790885817568</v>
      </c>
      <c r="E1204" s="29">
        <v>0.11318700448242471</v>
      </c>
      <c r="F1204" s="148">
        <v>0.26285816484350805</v>
      </c>
      <c r="G1204" s="149">
        <v>1.5169916823899188</v>
      </c>
      <c r="H1204" s="149">
        <v>35.055467447939144</v>
      </c>
      <c r="I1204" s="29">
        <v>36.835317295172572</v>
      </c>
    </row>
    <row r="1205" spans="1:51">
      <c r="A1205" s="64" t="s">
        <v>513</v>
      </c>
      <c r="B1205" s="83">
        <v>1.0289188296542936E-3</v>
      </c>
      <c r="C1205" s="33">
        <v>3.1234649441962774E-3</v>
      </c>
      <c r="D1205" s="33">
        <v>1.86540480556935</v>
      </c>
      <c r="E1205" s="29">
        <v>1.8695571893432006</v>
      </c>
      <c r="F1205" s="148">
        <v>0.33484896728739377</v>
      </c>
      <c r="G1205" s="149">
        <v>1.0164932167427714</v>
      </c>
      <c r="H1205" s="149">
        <v>607.07303114251238</v>
      </c>
      <c r="I1205" s="29">
        <v>608.42437332654265</v>
      </c>
    </row>
    <row r="1206" spans="1:51">
      <c r="A1206" s="64" t="s">
        <v>514</v>
      </c>
      <c r="B1206" s="83">
        <v>1.8596422385672965E-3</v>
      </c>
      <c r="C1206" s="33">
        <v>7.8735740737955803E-3</v>
      </c>
      <c r="D1206" s="33">
        <v>6.9574446576214755E-2</v>
      </c>
      <c r="E1206" s="29">
        <v>7.9307662888577629E-2</v>
      </c>
      <c r="F1206" s="148">
        <v>0.6051976746479576</v>
      </c>
      <c r="G1206" s="149">
        <v>2.5623577598993612</v>
      </c>
      <c r="H1206" s="149">
        <v>22.642147188097429</v>
      </c>
      <c r="I1206" s="29">
        <v>25.809702622644746</v>
      </c>
    </row>
    <row r="1207" spans="1:51">
      <c r="A1207" s="64" t="s">
        <v>515</v>
      </c>
      <c r="B1207" s="83">
        <v>9.3475772316658999E-5</v>
      </c>
      <c r="C1207" s="33">
        <v>5.778823778111792E-4</v>
      </c>
      <c r="D1207" s="33">
        <v>1.6150272811556756E-2</v>
      </c>
      <c r="E1207" s="29">
        <v>1.6821630961684594E-2</v>
      </c>
      <c r="F1207" s="148">
        <v>3.0420539428889053E-2</v>
      </c>
      <c r="G1207" s="149">
        <v>0.18806470622048196</v>
      </c>
      <c r="H1207" s="149">
        <v>5.2559074792872185</v>
      </c>
      <c r="I1207" s="29">
        <v>5.4743927249365889</v>
      </c>
    </row>
    <row r="1208" spans="1:51">
      <c r="A1208" s="64" t="s">
        <v>516</v>
      </c>
      <c r="B1208" s="83">
        <v>7.3058954062906305E-5</v>
      </c>
      <c r="C1208" s="33">
        <v>4.5111771887343773E-4</v>
      </c>
      <c r="D1208" s="33">
        <v>6.4738721654580477E-3</v>
      </c>
      <c r="E1208" s="29">
        <v>6.9980488383943919E-3</v>
      </c>
      <c r="F1208" s="148">
        <v>2.3776137255920256E-2</v>
      </c>
      <c r="G1208" s="149">
        <v>0.14681070842154659</v>
      </c>
      <c r="H1208" s="149">
        <v>2.1068420039339544</v>
      </c>
      <c r="I1208" s="29">
        <v>2.2774288496114212</v>
      </c>
    </row>
    <row r="1209" spans="1:51">
      <c r="A1209" s="64" t="s">
        <v>517</v>
      </c>
      <c r="B1209" s="83">
        <v>1.6633722863748277E-3</v>
      </c>
      <c r="C1209" s="33">
        <v>1.6313902357741567E-2</v>
      </c>
      <c r="D1209" s="33">
        <v>0</v>
      </c>
      <c r="E1209" s="33">
        <v>1.7977274644116394E-2</v>
      </c>
      <c r="F1209" s="148">
        <v>0.54132403475813662</v>
      </c>
      <c r="G1209" s="149">
        <v>5.3091587008399417</v>
      </c>
      <c r="H1209" s="149">
        <v>0</v>
      </c>
      <c r="I1209" s="29">
        <v>5.8504827355980771</v>
      </c>
    </row>
    <row r="1210" spans="1:51">
      <c r="A1210" s="64" t="s">
        <v>518</v>
      </c>
      <c r="B1210" s="83">
        <v>1.0915404806572438E-5</v>
      </c>
      <c r="C1210" s="33">
        <v>4.2750220012292709E-5</v>
      </c>
      <c r="D1210" s="33">
        <v>1.1995909470211409E-3</v>
      </c>
      <c r="E1210" s="33">
        <v>1.253256571840006E-3</v>
      </c>
      <c r="F1210" s="148">
        <v>3.5522841274395595E-3</v>
      </c>
      <c r="G1210" s="149">
        <v>1.3912532854739125E-2</v>
      </c>
      <c r="H1210" s="149">
        <v>0.39039210693840326</v>
      </c>
      <c r="I1210" s="29">
        <v>0.40785692392058198</v>
      </c>
    </row>
    <row r="1211" spans="1:51">
      <c r="A1211" s="132" t="s">
        <v>519</v>
      </c>
      <c r="B1211" s="150">
        <v>2.1477860748071388E-5</v>
      </c>
      <c r="C1211" s="133">
        <v>1.2109227729128114E-4</v>
      </c>
      <c r="D1211" s="133">
        <v>2.2674373249020534E-3</v>
      </c>
      <c r="E1211" s="133">
        <v>2.4100074629414057E-3</v>
      </c>
      <c r="F1211" s="151">
        <v>6.9897053914841278E-3</v>
      </c>
      <c r="G1211" s="152">
        <v>3.9407991018191209E-2</v>
      </c>
      <c r="H1211" s="152">
        <v>0.73790956560435716</v>
      </c>
      <c r="I1211" s="134">
        <v>0.78430726201403245</v>
      </c>
      <c r="AY1211" s="135"/>
    </row>
    <row r="1213" spans="1:51" ht="14.25" customHeight="1">
      <c r="A1213" s="35" t="s">
        <v>564</v>
      </c>
    </row>
    <row r="1214" spans="1:51">
      <c r="A1214" s="56"/>
      <c r="B1214" s="136" t="s">
        <v>521</v>
      </c>
      <c r="C1214" s="137"/>
      <c r="D1214" s="137"/>
      <c r="E1214" s="138"/>
      <c r="F1214" s="45" t="s">
        <v>522</v>
      </c>
      <c r="G1214" s="46"/>
      <c r="H1214" s="47"/>
      <c r="I1214" s="47"/>
    </row>
    <row r="1215" spans="1:51" ht="29.1">
      <c r="A1215" s="132" t="s">
        <v>523</v>
      </c>
      <c r="B1215" s="140" t="s">
        <v>524</v>
      </c>
      <c r="C1215" s="141" t="s">
        <v>153</v>
      </c>
      <c r="D1215" s="141" t="s">
        <v>216</v>
      </c>
      <c r="E1215" s="16" t="s">
        <v>525</v>
      </c>
      <c r="F1215" s="51" t="s">
        <v>524</v>
      </c>
      <c r="G1215" s="51" t="s">
        <v>153</v>
      </c>
      <c r="H1215" s="141" t="s">
        <v>216</v>
      </c>
      <c r="I1215" s="16" t="s">
        <v>525</v>
      </c>
    </row>
    <row r="1216" spans="1:51">
      <c r="A1216" s="64" t="s">
        <v>335</v>
      </c>
      <c r="B1216" s="143">
        <v>246.59107788644167</v>
      </c>
      <c r="C1216" s="130">
        <v>1264.6998689220341</v>
      </c>
      <c r="D1216" s="130">
        <v>3072.7848378615258</v>
      </c>
      <c r="E1216" s="131">
        <v>4584.0757846700017</v>
      </c>
      <c r="F1216" s="144">
        <v>80250.030802044144</v>
      </c>
      <c r="G1216" s="145">
        <v>411581.00409080042</v>
      </c>
      <c r="H1216" s="145">
        <v>1000000</v>
      </c>
      <c r="I1216" s="127">
        <v>1491831.0348928445</v>
      </c>
    </row>
    <row r="1217" spans="1:53">
      <c r="A1217" s="64" t="s">
        <v>353</v>
      </c>
      <c r="B1217" s="143">
        <v>243.58821614055779</v>
      </c>
      <c r="C1217" s="130">
        <v>1223.2499055023102</v>
      </c>
      <c r="D1217" s="130">
        <v>3072.7848378615258</v>
      </c>
      <c r="E1217" s="131">
        <v>4539.6229595043933</v>
      </c>
      <c r="F1217" s="146">
        <v>79272.786411586378</v>
      </c>
      <c r="G1217" s="147">
        <v>398091.62373816542</v>
      </c>
      <c r="H1217" s="147">
        <v>1000000</v>
      </c>
      <c r="I1217" s="131">
        <v>1477364.4101497517</v>
      </c>
    </row>
    <row r="1218" spans="1:53">
      <c r="A1218" s="64" t="s">
        <v>370</v>
      </c>
      <c r="B1218" s="143">
        <v>8.3128498076605055</v>
      </c>
      <c r="C1218" s="130">
        <v>117.05424491922341</v>
      </c>
      <c r="D1218" s="130">
        <v>0</v>
      </c>
      <c r="E1218" s="131">
        <v>125.36709472688392</v>
      </c>
      <c r="F1218" s="146">
        <v>2705.3146400727987</v>
      </c>
      <c r="G1218" s="147">
        <v>38093.863090227351</v>
      </c>
      <c r="H1218" s="147">
        <v>0</v>
      </c>
      <c r="I1218" s="131">
        <v>40799.177730300151</v>
      </c>
    </row>
    <row r="1219" spans="1:53">
      <c r="A1219" s="64" t="s">
        <v>387</v>
      </c>
      <c r="B1219" s="143">
        <v>217.56349941004385</v>
      </c>
      <c r="C1219" s="130">
        <v>1026.0304755773664</v>
      </c>
      <c r="D1219" s="130">
        <v>2507.7650516491135</v>
      </c>
      <c r="E1219" s="131">
        <v>3751.3590266365236</v>
      </c>
      <c r="F1219" s="146">
        <v>70803.362711674607</v>
      </c>
      <c r="G1219" s="147">
        <v>333908.98800822714</v>
      </c>
      <c r="H1219" s="147">
        <v>816121.2658789244</v>
      </c>
      <c r="I1219" s="131">
        <v>1220833.6165988261</v>
      </c>
      <c r="AZ1219" s="135"/>
    </row>
    <row r="1220" spans="1:53">
      <c r="A1220" s="64" t="s">
        <v>404</v>
      </c>
      <c r="B1220" s="143">
        <v>17.711866922853439</v>
      </c>
      <c r="C1220" s="130">
        <v>80.165185005720218</v>
      </c>
      <c r="D1220" s="130">
        <v>565.01978621241244</v>
      </c>
      <c r="E1220" s="131">
        <v>662.89683814098612</v>
      </c>
      <c r="F1220" s="146">
        <v>5764.1090598389692</v>
      </c>
      <c r="G1220" s="147">
        <v>26088.772639710885</v>
      </c>
      <c r="H1220" s="147">
        <v>183878.73412107577</v>
      </c>
      <c r="I1220" s="131">
        <v>215731.61582062565</v>
      </c>
      <c r="AX1220" s="135"/>
    </row>
    <row r="1221" spans="1:53">
      <c r="A1221" s="64" t="s">
        <v>526</v>
      </c>
      <c r="B1221" s="218">
        <v>1.9290012916903923E-2</v>
      </c>
      <c r="C1221" s="219">
        <v>3.0577380590213032E-2</v>
      </c>
      <c r="D1221" s="130">
        <v>0</v>
      </c>
      <c r="E1221" s="131">
        <v>4.9867393507116956E-2</v>
      </c>
      <c r="F1221" s="146">
        <v>6.2776972468819574</v>
      </c>
      <c r="G1221" s="147">
        <v>9.9510321104985202</v>
      </c>
      <c r="H1221" s="147">
        <v>0</v>
      </c>
      <c r="I1221" s="131">
        <v>16.22872935738048</v>
      </c>
      <c r="BA1221" s="135"/>
    </row>
    <row r="1222" spans="1:53">
      <c r="A1222" s="64" t="s">
        <v>436</v>
      </c>
      <c r="B1222" s="143">
        <v>16.321379756906843</v>
      </c>
      <c r="C1222" s="130">
        <v>47.481490918147692</v>
      </c>
      <c r="D1222" s="130">
        <v>224.45634148035941</v>
      </c>
      <c r="E1222" s="131">
        <v>288.25921215541393</v>
      </c>
      <c r="F1222" s="146">
        <v>5311.5921283527123</v>
      </c>
      <c r="G1222" s="147">
        <v>15452.2667298736</v>
      </c>
      <c r="H1222" s="147">
        <v>73046.553313692988</v>
      </c>
      <c r="I1222" s="131">
        <v>93810.412171919292</v>
      </c>
      <c r="AV1222" s="142"/>
    </row>
    <row r="1223" spans="1:53">
      <c r="A1223" s="64" t="s">
        <v>447</v>
      </c>
      <c r="B1223" s="83">
        <v>0.59186110034501216</v>
      </c>
      <c r="C1223" s="33">
        <v>0.24051760375205739</v>
      </c>
      <c r="D1223" s="33">
        <v>4.0612676598159227E-3</v>
      </c>
      <c r="E1223" s="29">
        <v>0.83643997175688556</v>
      </c>
      <c r="F1223" s="148">
        <v>192.61390939331503</v>
      </c>
      <c r="G1223" s="149">
        <v>78.273493408488449</v>
      </c>
      <c r="H1223" s="149">
        <v>1.3216895663421466</v>
      </c>
      <c r="I1223" s="29">
        <v>272.20909236814566</v>
      </c>
    </row>
    <row r="1224" spans="1:53">
      <c r="A1224" s="64" t="s">
        <v>456</v>
      </c>
      <c r="B1224" s="83">
        <v>6.5338029959068186E-4</v>
      </c>
      <c r="C1224" s="33">
        <v>3.8521574247629643E-4</v>
      </c>
      <c r="D1224" s="33">
        <v>7.6166044833770605E-3</v>
      </c>
      <c r="E1224" s="29">
        <v>8.655200525444039E-3</v>
      </c>
      <c r="F1224" s="148">
        <v>0.21263457549647227</v>
      </c>
      <c r="G1224" s="149">
        <v>0.12536372144571747</v>
      </c>
      <c r="H1224" s="149">
        <v>2.4787301699515552</v>
      </c>
      <c r="I1224" s="29">
        <v>2.8167284668937445</v>
      </c>
    </row>
    <row r="1225" spans="1:53">
      <c r="A1225" s="64" t="s">
        <v>465</v>
      </c>
      <c r="B1225" s="143">
        <v>34.250358546648741</v>
      </c>
      <c r="C1225" s="130">
        <v>54.799101202465636</v>
      </c>
      <c r="D1225" s="130">
        <v>226.5965796982488</v>
      </c>
      <c r="E1225" s="131">
        <v>315.64603944736319</v>
      </c>
      <c r="F1225" s="146">
        <v>11146.35757265873</v>
      </c>
      <c r="G1225" s="147">
        <v>17833.692918311368</v>
      </c>
      <c r="H1225" s="147">
        <v>73743.067495720417</v>
      </c>
      <c r="I1225" s="131">
        <v>102723.11798669051</v>
      </c>
    </row>
    <row r="1226" spans="1:53">
      <c r="A1226" s="64" t="s">
        <v>474</v>
      </c>
      <c r="B1226" s="83">
        <v>1.955932353547735E-2</v>
      </c>
      <c r="C1226" s="33">
        <v>5.5942081889286996E-2</v>
      </c>
      <c r="D1226" s="33">
        <v>0.1613267640643356</v>
      </c>
      <c r="E1226" s="29">
        <v>0.23682816948909996</v>
      </c>
      <c r="F1226" s="148">
        <v>6.3653410725267277</v>
      </c>
      <c r="G1226" s="149">
        <v>18.205661912930854</v>
      </c>
      <c r="H1226" s="149">
        <v>52.501809458487621</v>
      </c>
      <c r="I1226" s="29">
        <v>77.07281244394521</v>
      </c>
    </row>
    <row r="1227" spans="1:53">
      <c r="A1227" s="64" t="s">
        <v>483</v>
      </c>
      <c r="B1227" s="83">
        <v>4.2324170939968458E-2</v>
      </c>
      <c r="C1227" s="33">
        <v>2.2576451970124891E-2</v>
      </c>
      <c r="D1227" s="33">
        <v>2.7034852254628263</v>
      </c>
      <c r="E1227" s="29">
        <v>2.7683858483729198</v>
      </c>
      <c r="F1227" s="148">
        <v>13.773880428746045</v>
      </c>
      <c r="G1227" s="149">
        <v>7.3472283812220152</v>
      </c>
      <c r="H1227" s="149">
        <v>879.81598716306155</v>
      </c>
      <c r="I1227" s="29">
        <v>900.93709597302973</v>
      </c>
    </row>
    <row r="1228" spans="1:53">
      <c r="A1228" s="64" t="s">
        <v>488</v>
      </c>
      <c r="B1228" s="83">
        <v>6.1393750498866834E-2</v>
      </c>
      <c r="C1228" s="33">
        <v>4.6265151952635052E-2</v>
      </c>
      <c r="D1228" s="33">
        <v>0.10083253126987646</v>
      </c>
      <c r="E1228" s="29">
        <v>0.20849143372137835</v>
      </c>
      <c r="F1228" s="148">
        <v>19.979840352763915</v>
      </c>
      <c r="G1228" s="149">
        <v>15.056424186482523</v>
      </c>
      <c r="H1228" s="149">
        <v>32.814706069706418</v>
      </c>
      <c r="I1228" s="29">
        <v>67.850970608952849</v>
      </c>
    </row>
    <row r="1229" spans="1:53">
      <c r="A1229" s="64" t="s">
        <v>493</v>
      </c>
      <c r="B1229" s="83">
        <v>1.7461960773634986E-3</v>
      </c>
      <c r="C1229" s="33">
        <v>3.4117820870084296E-2</v>
      </c>
      <c r="D1229" s="33">
        <v>2.3406192480517039E-2</v>
      </c>
      <c r="E1229" s="29">
        <v>5.9270209427964834E-2</v>
      </c>
      <c r="F1229" s="148">
        <v>0.56827801798799116</v>
      </c>
      <c r="G1229" s="149">
        <v>11.103224817338091</v>
      </c>
      <c r="H1229" s="149">
        <v>7.6172572163582881</v>
      </c>
      <c r="I1229" s="29">
        <v>19.28876005168437</v>
      </c>
    </row>
    <row r="1230" spans="1:53">
      <c r="A1230" s="64" t="s">
        <v>498</v>
      </c>
      <c r="B1230" s="83">
        <v>1.5316313381874992E-3</v>
      </c>
      <c r="C1230" s="33">
        <v>3.2633430751150098E-2</v>
      </c>
      <c r="D1230" s="33">
        <v>9.38242342820007E-3</v>
      </c>
      <c r="E1230" s="29">
        <v>4.3547485517537662E-2</v>
      </c>
      <c r="F1230" s="148">
        <v>0.49845056488023509</v>
      </c>
      <c r="G1230" s="149">
        <v>10.62014832573211</v>
      </c>
      <c r="H1230" s="149">
        <v>3.0533942085999342</v>
      </c>
      <c r="I1230" s="29">
        <v>14.171993099212278</v>
      </c>
    </row>
    <row r="1231" spans="1:53">
      <c r="A1231" s="64" t="s">
        <v>501</v>
      </c>
      <c r="B1231" s="83">
        <v>3.2980378089343412E-2</v>
      </c>
      <c r="C1231" s="33">
        <v>5.469723132533294E-2</v>
      </c>
      <c r="D1231" s="33">
        <v>6.9973580535767361E-4</v>
      </c>
      <c r="E1231" s="29">
        <v>8.8377345220034029E-2</v>
      </c>
      <c r="F1231" s="148">
        <v>10.733058066081769</v>
      </c>
      <c r="G1231" s="149">
        <v>17.800540620800163</v>
      </c>
      <c r="H1231" s="149">
        <v>0.22772040421959638</v>
      </c>
      <c r="I1231" s="29">
        <v>28.761319091101534</v>
      </c>
    </row>
    <row r="1232" spans="1:53">
      <c r="A1232" s="64" t="s">
        <v>527</v>
      </c>
      <c r="B1232" s="83">
        <v>4.5592456898493704E-4</v>
      </c>
      <c r="C1232" s="33">
        <v>1.3456192037683692E-4</v>
      </c>
      <c r="D1232" s="33">
        <v>1.7385376043784653E-3</v>
      </c>
      <c r="E1232" s="29">
        <v>2.3290240937402394E-3</v>
      </c>
      <c r="F1232" s="148">
        <v>0.14837503861879026</v>
      </c>
      <c r="G1232" s="149">
        <v>4.379152055126774E-2</v>
      </c>
      <c r="H1232" s="149">
        <v>0.56578566222957005</v>
      </c>
      <c r="I1232" s="29">
        <v>0.75795222139962803</v>
      </c>
    </row>
    <row r="1233" spans="1:51">
      <c r="A1233" s="64" t="s">
        <v>528</v>
      </c>
      <c r="B1233" s="83">
        <v>5.287775150028647E-4</v>
      </c>
      <c r="C1233" s="33">
        <v>2.5158169527545479E-4</v>
      </c>
      <c r="D1233" s="33">
        <v>3.2861410505826863E-3</v>
      </c>
      <c r="E1233" s="29">
        <v>4.0665002608610053E-3</v>
      </c>
      <c r="F1233" s="148">
        <v>0.17208413309239778</v>
      </c>
      <c r="G1233" s="149">
        <v>8.1874165797609366E-2</v>
      </c>
      <c r="H1233" s="149">
        <v>1.0694341530497931</v>
      </c>
      <c r="I1233" s="29">
        <v>1.3233924519397999</v>
      </c>
    </row>
    <row r="1234" spans="1:51">
      <c r="A1234" s="64" t="s">
        <v>510</v>
      </c>
      <c r="B1234" s="83">
        <v>7.2467514938248851E-4</v>
      </c>
      <c r="C1234" s="33">
        <v>3.1413845675284109E-2</v>
      </c>
      <c r="D1234" s="33">
        <v>0.11131546720439156</v>
      </c>
      <c r="E1234" s="29">
        <v>0.14345398802905815</v>
      </c>
      <c r="F1234" s="148">
        <v>0.23583660673320003</v>
      </c>
      <c r="G1234" s="149">
        <v>10.223249375685629</v>
      </c>
      <c r="H1234" s="149">
        <v>36.226248526356457</v>
      </c>
      <c r="I1234" s="29">
        <v>46.685334508775284</v>
      </c>
    </row>
    <row r="1235" spans="1:51">
      <c r="A1235" s="64" t="s">
        <v>513</v>
      </c>
      <c r="B1235" s="83">
        <v>1.5434224616708537E-3</v>
      </c>
      <c r="C1235" s="33">
        <v>4.0449042905388441E-3</v>
      </c>
      <c r="D1235" s="33">
        <v>1.86540480556935</v>
      </c>
      <c r="E1235" s="29">
        <v>1.8709931323215596</v>
      </c>
      <c r="F1235" s="148">
        <v>0.50228784087107881</v>
      </c>
      <c r="G1235" s="149">
        <v>1.316364309241338</v>
      </c>
      <c r="H1235" s="149">
        <v>607.07303114251238</v>
      </c>
      <c r="I1235" s="29">
        <v>608.89168329262486</v>
      </c>
    </row>
    <row r="1236" spans="1:51">
      <c r="A1236" s="64" t="s">
        <v>514</v>
      </c>
      <c r="B1236" s="83">
        <v>2.2652599491644115E-3</v>
      </c>
      <c r="C1236" s="33">
        <v>9.495358464652515E-3</v>
      </c>
      <c r="D1236" s="33">
        <v>6.9574446576214755E-2</v>
      </c>
      <c r="E1236" s="29">
        <v>8.133506499003168E-2</v>
      </c>
      <c r="F1236" s="148">
        <v>0.73720096547368308</v>
      </c>
      <c r="G1236" s="149">
        <v>3.0901475260014353</v>
      </c>
      <c r="H1236" s="149">
        <v>22.642147188097429</v>
      </c>
      <c r="I1236" s="29">
        <v>26.469495679572546</v>
      </c>
    </row>
    <row r="1237" spans="1:51">
      <c r="A1237" s="64" t="s">
        <v>515</v>
      </c>
      <c r="B1237" s="83">
        <v>7.074241287902953E-5</v>
      </c>
      <c r="C1237" s="33">
        <v>3.896778080264941E-3</v>
      </c>
      <c r="D1237" s="33">
        <v>1.6150272811556756E-2</v>
      </c>
      <c r="E1237" s="29">
        <v>2.0117793304700725E-2</v>
      </c>
      <c r="F1237" s="148">
        <v>2.3022247443873101E-2</v>
      </c>
      <c r="G1237" s="149">
        <v>1.2681584575172746</v>
      </c>
      <c r="H1237" s="149">
        <v>5.2559074792872185</v>
      </c>
      <c r="I1237" s="29">
        <v>6.5470881842483655</v>
      </c>
    </row>
    <row r="1238" spans="1:51">
      <c r="A1238" s="64" t="s">
        <v>516</v>
      </c>
      <c r="B1238" s="83">
        <v>5.5362664504609015E-5</v>
      </c>
      <c r="C1238" s="33">
        <v>3.6531114282388468E-3</v>
      </c>
      <c r="D1238" s="33">
        <v>6.4738721654580477E-3</v>
      </c>
      <c r="E1238" s="29">
        <v>1.0182346258201504E-2</v>
      </c>
      <c r="F1238" s="148">
        <v>1.8017097657621259E-2</v>
      </c>
      <c r="G1238" s="149">
        <v>1.1888601451122733</v>
      </c>
      <c r="H1238" s="149">
        <v>2.1068420039339544</v>
      </c>
      <c r="I1238" s="29">
        <v>3.3137192467038488</v>
      </c>
    </row>
    <row r="1239" spans="1:51">
      <c r="A1239" s="64" t="s">
        <v>517</v>
      </c>
      <c r="B1239" s="83">
        <v>1.3207541295832299E-3</v>
      </c>
      <c r="C1239" s="33">
        <v>1.9622450588237365E-2</v>
      </c>
      <c r="D1239" s="33">
        <v>4.8281770569679475E-4</v>
      </c>
      <c r="E1239" s="33">
        <v>2.1426022423517391E-2</v>
      </c>
      <c r="F1239" s="148">
        <v>0.42982317320414654</v>
      </c>
      <c r="G1239" s="149">
        <v>6.3858849947637131</v>
      </c>
      <c r="H1239" s="149">
        <v>0.1571270789115215</v>
      </c>
      <c r="I1239" s="29">
        <v>6.9728352468793808</v>
      </c>
    </row>
    <row r="1240" spans="1:51">
      <c r="A1240" s="64" t="s">
        <v>518</v>
      </c>
      <c r="B1240" s="83">
        <v>8.9400562002863841E-6</v>
      </c>
      <c r="C1240" s="33">
        <v>3.6034119980140265E-5</v>
      </c>
      <c r="D1240" s="33">
        <v>1.1995909470211409E-3</v>
      </c>
      <c r="E1240" s="33">
        <v>1.2445651232015676E-3</v>
      </c>
      <c r="F1240" s="148">
        <v>2.909431239744117E-3</v>
      </c>
      <c r="G1240" s="149">
        <v>1.1726860773375156E-2</v>
      </c>
      <c r="H1240" s="149">
        <v>0.39039210693840326</v>
      </c>
      <c r="I1240" s="29">
        <v>0.40502839895152254</v>
      </c>
    </row>
    <row r="1241" spans="1:51">
      <c r="A1241" s="132" t="s">
        <v>519</v>
      </c>
      <c r="B1241" s="150">
        <v>1.6064164840882515E-5</v>
      </c>
      <c r="C1241" s="133">
        <v>1.0662781589207289E-4</v>
      </c>
      <c r="D1241" s="133">
        <v>2.2674373249020534E-3</v>
      </c>
      <c r="E1241" s="133">
        <v>2.3901293056350086E-3</v>
      </c>
      <c r="F1241" s="151">
        <v>5.2278847002064132E-3</v>
      </c>
      <c r="G1241" s="152">
        <v>3.470071011098827E-2</v>
      </c>
      <c r="H1241" s="152">
        <v>0.73790956560435716</v>
      </c>
      <c r="I1241" s="134">
        <v>0.77783816041555176</v>
      </c>
      <c r="AY1241" s="135"/>
    </row>
    <row r="1243" spans="1:51" ht="12" customHeight="1">
      <c r="A1243" s="35" t="s">
        <v>565</v>
      </c>
    </row>
    <row r="1244" spans="1:51">
      <c r="A1244" s="56"/>
      <c r="B1244" s="136" t="s">
        <v>521</v>
      </c>
      <c r="C1244" s="137"/>
      <c r="D1244" s="137"/>
      <c r="E1244" s="138"/>
      <c r="F1244" s="45" t="s">
        <v>522</v>
      </c>
      <c r="G1244" s="46"/>
      <c r="H1244" s="47"/>
      <c r="I1244" s="47"/>
    </row>
    <row r="1245" spans="1:51" ht="29.1">
      <c r="A1245" s="132" t="s">
        <v>523</v>
      </c>
      <c r="B1245" s="140" t="s">
        <v>524</v>
      </c>
      <c r="C1245" s="141" t="s">
        <v>153</v>
      </c>
      <c r="D1245" s="141" t="s">
        <v>216</v>
      </c>
      <c r="E1245" s="16" t="s">
        <v>525</v>
      </c>
      <c r="F1245" s="51" t="s">
        <v>524</v>
      </c>
      <c r="G1245" s="51" t="s">
        <v>153</v>
      </c>
      <c r="H1245" s="141" t="s">
        <v>216</v>
      </c>
      <c r="I1245" s="16" t="s">
        <v>525</v>
      </c>
    </row>
    <row r="1246" spans="1:51">
      <c r="A1246" s="64" t="s">
        <v>335</v>
      </c>
      <c r="B1246" s="143">
        <v>-1325.628353775503</v>
      </c>
      <c r="C1246" s="130">
        <v>3148.0255948785393</v>
      </c>
      <c r="D1246" s="130">
        <v>3072.7848378615258</v>
      </c>
      <c r="E1246" s="131">
        <v>4895.1820789645626</v>
      </c>
      <c r="F1246" s="144">
        <v>-431409.42946661403</v>
      </c>
      <c r="G1246" s="145">
        <v>1024486.1781696946</v>
      </c>
      <c r="H1246" s="145">
        <v>1000000</v>
      </c>
      <c r="I1246" s="127">
        <v>1593076.7487030809</v>
      </c>
      <c r="N1246" s="130"/>
      <c r="O1246" s="153"/>
    </row>
    <row r="1247" spans="1:51">
      <c r="A1247" s="64" t="s">
        <v>353</v>
      </c>
      <c r="B1247" s="143">
        <v>261.45914550835619</v>
      </c>
      <c r="C1247" s="130">
        <v>1251.2072320237692</v>
      </c>
      <c r="D1247" s="130">
        <v>717.9972191749315</v>
      </c>
      <c r="E1247" s="131">
        <v>2230.663596707057</v>
      </c>
      <c r="F1247" s="146">
        <v>85088.660386099829</v>
      </c>
      <c r="G1247" s="147">
        <v>407189.99150442774</v>
      </c>
      <c r="H1247" s="147">
        <v>233663.35655138633</v>
      </c>
      <c r="I1247" s="131">
        <v>725942.00844191399</v>
      </c>
      <c r="N1247" s="130"/>
      <c r="O1247" s="153"/>
    </row>
    <row r="1248" spans="1:51">
      <c r="A1248" s="64" t="s">
        <v>370</v>
      </c>
      <c r="B1248" s="143">
        <v>3.1906050330167046</v>
      </c>
      <c r="C1248" s="130">
        <v>189.81849413566297</v>
      </c>
      <c r="D1248" s="130">
        <v>0</v>
      </c>
      <c r="E1248" s="131">
        <v>193.00909916867968</v>
      </c>
      <c r="F1248" s="146">
        <v>1038.3431321657961</v>
      </c>
      <c r="G1248" s="147">
        <v>61774.092281633777</v>
      </c>
      <c r="H1248" s="147">
        <v>0</v>
      </c>
      <c r="I1248" s="131">
        <v>62812.435413799583</v>
      </c>
      <c r="N1248" s="130"/>
      <c r="O1248" s="153"/>
    </row>
    <row r="1249" spans="1:53">
      <c r="A1249" s="64" t="s">
        <v>387</v>
      </c>
      <c r="B1249" s="143">
        <v>163.62039193118676</v>
      </c>
      <c r="C1249" s="130">
        <v>974.20458640386983</v>
      </c>
      <c r="D1249" s="130">
        <v>0</v>
      </c>
      <c r="E1249" s="131">
        <v>1137.8249783350566</v>
      </c>
      <c r="F1249" s="146">
        <v>53248.242413567998</v>
      </c>
      <c r="G1249" s="147">
        <v>317042.89034498687</v>
      </c>
      <c r="H1249" s="147">
        <v>0</v>
      </c>
      <c r="I1249" s="131">
        <v>370291.13275855483</v>
      </c>
      <c r="N1249" s="130"/>
      <c r="O1249" s="153"/>
      <c r="AZ1249" s="135"/>
    </row>
    <row r="1250" spans="1:53">
      <c r="A1250" s="64" t="s">
        <v>404</v>
      </c>
      <c r="B1250" s="143">
        <v>94.648148544152718</v>
      </c>
      <c r="C1250" s="130">
        <v>87.184151484236338</v>
      </c>
      <c r="D1250" s="130">
        <v>717.9972191749315</v>
      </c>
      <c r="E1250" s="131">
        <v>899.82951920332061</v>
      </c>
      <c r="F1250" s="146">
        <v>30802.074840366033</v>
      </c>
      <c r="G1250" s="147">
        <v>28373.008877807169</v>
      </c>
      <c r="H1250" s="147">
        <v>233663.35655138633</v>
      </c>
      <c r="I1250" s="131">
        <v>292838.44026955951</v>
      </c>
      <c r="N1250" s="130"/>
      <c r="O1250" s="153"/>
      <c r="AX1250" s="135"/>
    </row>
    <row r="1251" spans="1:53">
      <c r="A1251" s="64" t="s">
        <v>526</v>
      </c>
      <c r="B1251" s="218">
        <v>0.98184211203552441</v>
      </c>
      <c r="C1251" s="219">
        <v>0.1322887598364639</v>
      </c>
      <c r="D1251" s="130">
        <v>0</v>
      </c>
      <c r="E1251" s="131">
        <v>1.1141308718719882</v>
      </c>
      <c r="F1251" s="146">
        <v>319.52842904510936</v>
      </c>
      <c r="G1251" s="147">
        <v>43.051748435640214</v>
      </c>
      <c r="H1251" s="147">
        <v>0</v>
      </c>
      <c r="I1251" s="131">
        <v>362.58017748074957</v>
      </c>
      <c r="N1251" s="130"/>
      <c r="O1251" s="153"/>
      <c r="BA1251" s="135"/>
    </row>
    <row r="1252" spans="1:53">
      <c r="A1252" s="64" t="s">
        <v>436</v>
      </c>
      <c r="B1252" s="143">
        <v>-139.11638657000185</v>
      </c>
      <c r="C1252" s="130">
        <v>84.730210030221386</v>
      </c>
      <c r="D1252" s="130">
        <v>231.59179033261972</v>
      </c>
      <c r="E1252" s="131">
        <v>177.20561379283924</v>
      </c>
      <c r="F1252" s="146">
        <v>-45273.715509094523</v>
      </c>
      <c r="G1252" s="147">
        <v>27574.403839218543</v>
      </c>
      <c r="H1252" s="147">
        <v>75368.697306445232</v>
      </c>
      <c r="I1252" s="131">
        <v>57669.385636569248</v>
      </c>
      <c r="N1252" s="130"/>
      <c r="O1252" s="153"/>
      <c r="AV1252" s="142"/>
    </row>
    <row r="1253" spans="1:53">
      <c r="A1253" s="64" t="s">
        <v>447</v>
      </c>
      <c r="B1253" s="83">
        <v>0.13906298126850997</v>
      </c>
      <c r="C1253" s="33">
        <v>0.30391631992350887</v>
      </c>
      <c r="D1253" s="33">
        <v>4.0612676598159227E-3</v>
      </c>
      <c r="E1253" s="29">
        <v>0.44704056885183474</v>
      </c>
      <c r="F1253" s="148">
        <v>45.256335411134572</v>
      </c>
      <c r="G1253" s="149">
        <v>98.905825158593416</v>
      </c>
      <c r="H1253" s="149">
        <v>1.3216895663421466</v>
      </c>
      <c r="I1253" s="29">
        <v>145.48385013607012</v>
      </c>
      <c r="N1253" s="33"/>
      <c r="O1253" s="153"/>
    </row>
    <row r="1254" spans="1:53">
      <c r="A1254" s="64" t="s">
        <v>456</v>
      </c>
      <c r="B1254" s="83">
        <v>8.7514536194832862E-2</v>
      </c>
      <c r="C1254" s="33">
        <v>2.1158848625421754E-3</v>
      </c>
      <c r="D1254" s="33">
        <v>7.6166044833770605E-3</v>
      </c>
      <c r="E1254" s="29">
        <v>9.7247025540752097E-2</v>
      </c>
      <c r="F1254" s="148">
        <v>28.480528514888711</v>
      </c>
      <c r="G1254" s="149">
        <v>0.68858868231551962</v>
      </c>
      <c r="H1254" s="149">
        <v>2.4787301699515552</v>
      </c>
      <c r="I1254" s="29">
        <v>31.647847367155784</v>
      </c>
      <c r="N1254" s="33"/>
      <c r="O1254" s="153"/>
    </row>
    <row r="1255" spans="1:53">
      <c r="A1255" s="64" t="s">
        <v>465</v>
      </c>
      <c r="B1255" s="143">
        <v>-111.75314504031584</v>
      </c>
      <c r="C1255" s="130">
        <v>94.408409116500323</v>
      </c>
      <c r="D1255" s="130">
        <v>233.73202855050911</v>
      </c>
      <c r="E1255" s="131">
        <v>216.38729262669358</v>
      </c>
      <c r="F1255" s="146">
        <v>-36368.685390314975</v>
      </c>
      <c r="G1255" s="147">
        <v>30724.054594789959</v>
      </c>
      <c r="H1255" s="147">
        <v>76065.211488472662</v>
      </c>
      <c r="I1255" s="131">
        <v>70420.580692947624</v>
      </c>
      <c r="N1255" s="130"/>
      <c r="O1255" s="153"/>
    </row>
    <row r="1256" spans="1:53">
      <c r="A1256" s="64" t="s">
        <v>474</v>
      </c>
      <c r="B1256" s="83">
        <v>7.1695712299806253E-3</v>
      </c>
      <c r="C1256" s="33">
        <v>0.1487402063188791</v>
      </c>
      <c r="D1256" s="33">
        <v>0.1613267640643356</v>
      </c>
      <c r="E1256" s="29">
        <v>0.31723654161319537</v>
      </c>
      <c r="F1256" s="148">
        <v>2.3332487005403921</v>
      </c>
      <c r="G1256" s="149">
        <v>48.40566917870936</v>
      </c>
      <c r="H1256" s="149">
        <v>52.501809458487621</v>
      </c>
      <c r="I1256" s="29">
        <v>103.24072733773738</v>
      </c>
      <c r="N1256" s="33"/>
      <c r="O1256" s="153"/>
    </row>
    <row r="1257" spans="1:53">
      <c r="A1257" s="64" t="s">
        <v>483</v>
      </c>
      <c r="B1257" s="83">
        <v>4.8901393609768348E-2</v>
      </c>
      <c r="C1257" s="33">
        <v>6.1484323343572844E-2</v>
      </c>
      <c r="D1257" s="33">
        <v>2.7034852254628263</v>
      </c>
      <c r="E1257" s="29">
        <v>2.8138709424161674</v>
      </c>
      <c r="F1257" s="148">
        <v>15.914356582090138</v>
      </c>
      <c r="G1257" s="149">
        <v>20.009316170136483</v>
      </c>
      <c r="H1257" s="149">
        <v>879.81598716306155</v>
      </c>
      <c r="I1257" s="29">
        <v>915.73965991528814</v>
      </c>
      <c r="N1257" s="33"/>
      <c r="O1257" s="153"/>
    </row>
    <row r="1258" spans="1:53">
      <c r="A1258" s="64" t="s">
        <v>488</v>
      </c>
      <c r="B1258" s="83">
        <v>0.13987555878129657</v>
      </c>
      <c r="C1258" s="33">
        <v>0.11921450187976498</v>
      </c>
      <c r="D1258" s="33">
        <v>0.10083253126987646</v>
      </c>
      <c r="E1258" s="29">
        <v>0.35992259193093801</v>
      </c>
      <c r="F1258" s="148">
        <v>45.52077875997383</v>
      </c>
      <c r="G1258" s="149">
        <v>38.796892125623458</v>
      </c>
      <c r="H1258" s="149">
        <v>32.814706069706418</v>
      </c>
      <c r="I1258" s="29">
        <v>117.1323769553037</v>
      </c>
      <c r="N1258" s="33"/>
      <c r="O1258" s="153"/>
    </row>
    <row r="1259" spans="1:53">
      <c r="A1259" s="64" t="s">
        <v>493</v>
      </c>
      <c r="B1259" s="83">
        <v>6.7966793709947808E-3</v>
      </c>
      <c r="C1259" s="33">
        <v>3.397185081650253E-2</v>
      </c>
      <c r="D1259" s="33">
        <v>2.3406192480517039E-2</v>
      </c>
      <c r="E1259" s="29">
        <v>6.4174722668014356E-2</v>
      </c>
      <c r="F1259" s="148">
        <v>2.211895635271639</v>
      </c>
      <c r="G1259" s="149">
        <v>11.055720660267546</v>
      </c>
      <c r="H1259" s="149">
        <v>7.6172572163582881</v>
      </c>
      <c r="I1259" s="29">
        <v>20.884873511897474</v>
      </c>
      <c r="N1259" s="33"/>
      <c r="O1259" s="153"/>
    </row>
    <row r="1260" spans="1:53">
      <c r="A1260" s="64" t="s">
        <v>498</v>
      </c>
      <c r="B1260" s="83">
        <v>5.6816667037442505E-3</v>
      </c>
      <c r="C1260" s="33">
        <v>1.0066913523950699E-2</v>
      </c>
      <c r="D1260" s="33">
        <v>9.38242342820007E-3</v>
      </c>
      <c r="E1260" s="29">
        <v>2.5131003655895021E-2</v>
      </c>
      <c r="F1260" s="148">
        <v>1.8490284883397012</v>
      </c>
      <c r="G1260" s="149">
        <v>3.2761530843001259</v>
      </c>
      <c r="H1260" s="149">
        <v>3.0533942085999342</v>
      </c>
      <c r="I1260" s="29">
        <v>8.1785757812397613</v>
      </c>
      <c r="N1260" s="33"/>
      <c r="O1260" s="153"/>
    </row>
    <row r="1261" spans="1:53">
      <c r="A1261" s="64" t="s">
        <v>501</v>
      </c>
      <c r="B1261" s="83">
        <v>0.11725514547771042</v>
      </c>
      <c r="C1261" s="33">
        <v>0.10818082122724951</v>
      </c>
      <c r="D1261" s="33">
        <v>9.942725116789306E-4</v>
      </c>
      <c r="E1261" s="29">
        <v>0.22643023921663885</v>
      </c>
      <c r="F1261" s="148">
        <v>38.159243703933726</v>
      </c>
      <c r="G1261" s="149">
        <v>35.206116580078181</v>
      </c>
      <c r="H1261" s="149">
        <v>0.32357374959285623</v>
      </c>
      <c r="I1261" s="29">
        <v>73.688934033604752</v>
      </c>
      <c r="N1261" s="33"/>
      <c r="O1261" s="153"/>
    </row>
    <row r="1262" spans="1:53">
      <c r="A1262" s="64" t="s">
        <v>527</v>
      </c>
      <c r="B1262" s="83">
        <v>9.505113584651777E-4</v>
      </c>
      <c r="C1262" s="33">
        <v>7.9122267023038319E-4</v>
      </c>
      <c r="D1262" s="33">
        <v>1.7385376043784653E-3</v>
      </c>
      <c r="E1262" s="29">
        <v>3.4802716330740264E-3</v>
      </c>
      <c r="F1262" s="148">
        <v>0.30933222097212532</v>
      </c>
      <c r="G1262" s="149">
        <v>0.25749367820397956</v>
      </c>
      <c r="H1262" s="149">
        <v>0.56578566222957005</v>
      </c>
      <c r="I1262" s="29">
        <v>1.1326115614056749</v>
      </c>
      <c r="N1262" s="33"/>
      <c r="O1262" s="153"/>
    </row>
    <row r="1263" spans="1:53">
      <c r="A1263" s="64" t="s">
        <v>528</v>
      </c>
      <c r="B1263" s="83">
        <v>1.0068941073115868E-3</v>
      </c>
      <c r="C1263" s="33">
        <v>2.1378968522979235E-3</v>
      </c>
      <c r="D1263" s="33">
        <v>3.2861410505826863E-3</v>
      </c>
      <c r="E1263" s="29">
        <v>6.4309320101921964E-3</v>
      </c>
      <c r="F1263" s="148">
        <v>0.32768129252171291</v>
      </c>
      <c r="G1263" s="149">
        <v>0.69575221341751081</v>
      </c>
      <c r="H1263" s="149">
        <v>1.0694341530497931</v>
      </c>
      <c r="I1263" s="29">
        <v>2.0928676589890167</v>
      </c>
      <c r="N1263" s="33"/>
      <c r="O1263" s="153"/>
    </row>
    <row r="1264" spans="1:53">
      <c r="A1264" s="64" t="s">
        <v>510</v>
      </c>
      <c r="B1264" s="83">
        <v>8.536330218044954E-4</v>
      </c>
      <c r="C1264" s="33">
        <v>4.3119971488492434E-2</v>
      </c>
      <c r="D1264" s="33">
        <v>0.11131546720439156</v>
      </c>
      <c r="E1264" s="29">
        <v>0.15528907171468848</v>
      </c>
      <c r="F1264" s="148">
        <v>0.277804358862488</v>
      </c>
      <c r="G1264" s="149">
        <v>14.032863921087737</v>
      </c>
      <c r="H1264" s="149">
        <v>36.226248526356457</v>
      </c>
      <c r="I1264" s="29">
        <v>50.536916806306678</v>
      </c>
      <c r="N1264" s="33"/>
      <c r="O1264" s="153"/>
    </row>
    <row r="1265" spans="1:52">
      <c r="A1265" s="64" t="s">
        <v>513</v>
      </c>
      <c r="B1265" s="83">
        <v>9.5193216913129692E-4</v>
      </c>
      <c r="C1265" s="33">
        <v>6.181357494468266E-3</v>
      </c>
      <c r="D1265" s="33">
        <v>1.86540480556935</v>
      </c>
      <c r="E1265" s="29">
        <v>1.8725380952329496</v>
      </c>
      <c r="F1265" s="148">
        <v>0.30979460631346534</v>
      </c>
      <c r="G1265" s="149">
        <v>2.0116467050683964</v>
      </c>
      <c r="H1265" s="149">
        <v>607.07303114251238</v>
      </c>
      <c r="I1265" s="29">
        <v>609.39447245389431</v>
      </c>
      <c r="N1265" s="33"/>
      <c r="O1265" s="153"/>
    </row>
    <row r="1266" spans="1:52">
      <c r="A1266" s="64" t="s">
        <v>514</v>
      </c>
      <c r="B1266" s="83">
        <v>2.5784109870968823E-3</v>
      </c>
      <c r="C1266" s="33">
        <v>1.2838136482076826E-2</v>
      </c>
      <c r="D1266" s="33">
        <v>6.9574446576214755E-2</v>
      </c>
      <c r="E1266" s="29">
        <v>8.4990994045388457E-2</v>
      </c>
      <c r="F1266" s="148">
        <v>0.83911211593041501</v>
      </c>
      <c r="G1266" s="149">
        <v>4.1780134827179767</v>
      </c>
      <c r="H1266" s="149">
        <v>22.642147188097429</v>
      </c>
      <c r="I1266" s="29">
        <v>27.659272786745817</v>
      </c>
      <c r="N1266" s="33"/>
      <c r="O1266" s="153"/>
    </row>
    <row r="1267" spans="1:52">
      <c r="A1267" s="64" t="s">
        <v>515</v>
      </c>
      <c r="B1267" s="83">
        <v>1.6968450812828925E-4</v>
      </c>
      <c r="C1267" s="33">
        <v>8.7738471469054062E-4</v>
      </c>
      <c r="D1267" s="33">
        <v>1.6150272811556756E-2</v>
      </c>
      <c r="E1267" s="29">
        <v>1.7197342034375587E-2</v>
      </c>
      <c r="F1267" s="148">
        <v>5.5221734381630028E-2</v>
      </c>
      <c r="G1267" s="149">
        <v>0.28553405493277162</v>
      </c>
      <c r="H1267" s="149">
        <v>5.2559074792872185</v>
      </c>
      <c r="I1267" s="29">
        <v>5.5966632686016204</v>
      </c>
      <c r="N1267" s="33"/>
      <c r="O1267" s="153"/>
    </row>
    <row r="1268" spans="1:52">
      <c r="A1268" s="64" t="s">
        <v>516</v>
      </c>
      <c r="B1268" s="83">
        <v>1.3658308520017018E-4</v>
      </c>
      <c r="C1268" s="33">
        <v>7.2115503157566744E-4</v>
      </c>
      <c r="D1268" s="33">
        <v>6.4738721654580477E-3</v>
      </c>
      <c r="E1268" s="29">
        <v>7.3316102822338853E-3</v>
      </c>
      <c r="F1268" s="148">
        <v>4.4449283762811015E-2</v>
      </c>
      <c r="G1268" s="149">
        <v>0.23469102772504832</v>
      </c>
      <c r="H1268" s="149">
        <v>2.1068420039339544</v>
      </c>
      <c r="I1268" s="29">
        <v>2.3859823154218138</v>
      </c>
      <c r="N1268" s="33"/>
      <c r="O1268" s="153"/>
    </row>
    <row r="1269" spans="1:52">
      <c r="A1269" s="64" t="s">
        <v>517</v>
      </c>
      <c r="B1269" s="83">
        <v>2.5073979935460186E-3</v>
      </c>
      <c r="C1269" s="33">
        <v>1.8784132584222984E-2</v>
      </c>
      <c r="D1269" s="33">
        <v>6.8604803305846208E-4</v>
      </c>
      <c r="E1269" s="33">
        <v>2.1977578610827463E-2</v>
      </c>
      <c r="F1269" s="148">
        <v>0.81600181133769767</v>
      </c>
      <c r="G1269" s="149">
        <v>6.1130647199156378</v>
      </c>
      <c r="H1269" s="149">
        <v>0.22326588721907079</v>
      </c>
      <c r="I1269" s="29">
        <v>7.1523324184724046</v>
      </c>
      <c r="N1269" s="33"/>
      <c r="O1269" s="153"/>
    </row>
    <row r="1270" spans="1:52">
      <c r="A1270" s="64" t="s">
        <v>518</v>
      </c>
      <c r="B1270" s="83">
        <v>1.661930484788929E-5</v>
      </c>
      <c r="C1270" s="33">
        <v>7.93438507988285E-5</v>
      </c>
      <c r="D1270" s="33">
        <v>1.1995909470211409E-3</v>
      </c>
      <c r="E1270" s="33">
        <v>1.2955541026678588E-3</v>
      </c>
      <c r="F1270" s="148">
        <v>5.4085481818034915E-3</v>
      </c>
      <c r="G1270" s="149">
        <v>2.5821479532568595E-2</v>
      </c>
      <c r="H1270" s="149">
        <v>0.39039210693840326</v>
      </c>
      <c r="I1270" s="29">
        <v>0.42162213465277537</v>
      </c>
      <c r="N1270" s="33"/>
      <c r="O1270" s="153"/>
    </row>
    <row r="1271" spans="1:52">
      <c r="A1271" s="132" t="s">
        <v>519</v>
      </c>
      <c r="B1271" s="150">
        <v>4.5059614414476297E-5</v>
      </c>
      <c r="C1271" s="133">
        <v>1.9661902572521396E-4</v>
      </c>
      <c r="D1271" s="133">
        <v>2.2674373249020534E-3</v>
      </c>
      <c r="E1271" s="133">
        <v>2.5091159650417437E-3</v>
      </c>
      <c r="F1271" s="151">
        <v>1.4664096834659952E-2</v>
      </c>
      <c r="G1271" s="152">
        <v>6.398724157401435E-2</v>
      </c>
      <c r="H1271" s="152">
        <v>0.73790956560435716</v>
      </c>
      <c r="I1271" s="134">
        <v>0.81656090401303139</v>
      </c>
      <c r="N1271" s="33"/>
      <c r="O1271" s="153"/>
      <c r="AY1271" s="135"/>
    </row>
    <row r="1273" spans="1:52">
      <c r="A1273" s="35" t="s">
        <v>566</v>
      </c>
      <c r="B1273" s="35"/>
    </row>
    <row r="1274" spans="1:52">
      <c r="A1274" s="56"/>
      <c r="B1274" s="136" t="s">
        <v>521</v>
      </c>
      <c r="C1274" s="137"/>
      <c r="D1274" s="137"/>
      <c r="E1274" s="138"/>
      <c r="F1274" s="45" t="s">
        <v>522</v>
      </c>
      <c r="G1274" s="46"/>
      <c r="H1274" s="47"/>
      <c r="I1274" s="47"/>
    </row>
    <row r="1275" spans="1:52" ht="29.1">
      <c r="A1275" s="132" t="s">
        <v>523</v>
      </c>
      <c r="B1275" s="140" t="s">
        <v>524</v>
      </c>
      <c r="C1275" s="141" t="s">
        <v>153</v>
      </c>
      <c r="D1275" s="141" t="s">
        <v>216</v>
      </c>
      <c r="E1275" s="16" t="s">
        <v>525</v>
      </c>
      <c r="F1275" s="51" t="s">
        <v>524</v>
      </c>
      <c r="G1275" s="51" t="s">
        <v>153</v>
      </c>
      <c r="H1275" s="141" t="s">
        <v>216</v>
      </c>
      <c r="I1275" s="16" t="s">
        <v>525</v>
      </c>
    </row>
    <row r="1276" spans="1:52">
      <c r="A1276" s="64" t="s">
        <v>335</v>
      </c>
      <c r="B1276" s="143">
        <v>313.14624815578895</v>
      </c>
      <c r="C1276" s="130">
        <v>1895.6414037946734</v>
      </c>
      <c r="D1276" s="130">
        <v>2688.6867331288345</v>
      </c>
      <c r="E1276" s="131">
        <v>4897.4743850792966</v>
      </c>
      <c r="F1276" s="144">
        <v>116468.10478042548</v>
      </c>
      <c r="G1276" s="145">
        <v>705043.61123123812</v>
      </c>
      <c r="H1276" s="145">
        <v>1000000</v>
      </c>
      <c r="I1276" s="127">
        <v>1821511.7160116634</v>
      </c>
    </row>
    <row r="1277" spans="1:52">
      <c r="A1277" s="64" t="s">
        <v>353</v>
      </c>
      <c r="B1277" s="143">
        <v>311.35143691224005</v>
      </c>
      <c r="C1277" s="130">
        <v>1762.9215855482707</v>
      </c>
      <c r="D1277" s="130">
        <v>2688.6867331288345</v>
      </c>
      <c r="E1277" s="131">
        <v>4762.9597555893451</v>
      </c>
      <c r="F1277" s="146">
        <v>115800.56280856463</v>
      </c>
      <c r="G1277" s="147">
        <v>655681.28998678573</v>
      </c>
      <c r="H1277" s="147">
        <v>1000000</v>
      </c>
      <c r="I1277" s="131">
        <v>1771481.8527953504</v>
      </c>
    </row>
    <row r="1278" spans="1:52">
      <c r="A1278" s="64" t="s">
        <v>370</v>
      </c>
      <c r="B1278" s="143">
        <v>5.0670350612288253</v>
      </c>
      <c r="C1278" s="130">
        <v>374.95865586242763</v>
      </c>
      <c r="D1278" s="130">
        <v>0</v>
      </c>
      <c r="E1278" s="131">
        <v>380.02569092365644</v>
      </c>
      <c r="F1278" s="146">
        <v>1884.5762129127995</v>
      </c>
      <c r="G1278" s="147">
        <v>139457.91870891815</v>
      </c>
      <c r="H1278" s="147">
        <v>0</v>
      </c>
      <c r="I1278" s="131">
        <v>141342.49492183092</v>
      </c>
    </row>
    <row r="1279" spans="1:52">
      <c r="A1279" s="64" t="s">
        <v>387</v>
      </c>
      <c r="B1279" s="143">
        <v>295.24311403881552</v>
      </c>
      <c r="C1279" s="130">
        <v>1369.4873324642763</v>
      </c>
      <c r="D1279" s="130">
        <v>2688.6867331288345</v>
      </c>
      <c r="E1279" s="131">
        <v>4353.417179631926</v>
      </c>
      <c r="F1279" s="146">
        <v>109809.41379334292</v>
      </c>
      <c r="G1279" s="147">
        <v>509351.76478168543</v>
      </c>
      <c r="H1279" s="147">
        <v>1000000</v>
      </c>
      <c r="I1279" s="131">
        <v>1619161.1785750282</v>
      </c>
      <c r="AZ1279" s="135"/>
    </row>
    <row r="1280" spans="1:52">
      <c r="A1280" s="64" t="s">
        <v>404</v>
      </c>
      <c r="B1280" s="143">
        <v>11.041287812195726</v>
      </c>
      <c r="C1280" s="130">
        <v>18.47559722156694</v>
      </c>
      <c r="D1280" s="130">
        <v>0</v>
      </c>
      <c r="E1280" s="131">
        <v>29.516885033762666</v>
      </c>
      <c r="F1280" s="146">
        <v>4106.5728023089323</v>
      </c>
      <c r="G1280" s="147">
        <v>6871.6064961821794</v>
      </c>
      <c r="H1280" s="147">
        <v>0</v>
      </c>
      <c r="I1280" s="131">
        <v>10978.179298491112</v>
      </c>
      <c r="AX1280" s="135"/>
    </row>
    <row r="1281" spans="1:53">
      <c r="A1281" s="64" t="s">
        <v>526</v>
      </c>
      <c r="B1281" s="218">
        <v>1.176796923957985E-2</v>
      </c>
      <c r="C1281" s="219">
        <v>0.1313594195138244</v>
      </c>
      <c r="D1281" s="130">
        <v>0</v>
      </c>
      <c r="E1281" s="131">
        <v>0.14312738875340425</v>
      </c>
      <c r="F1281" s="146">
        <v>4.3768465454082204</v>
      </c>
      <c r="G1281" s="147">
        <v>48.856349791617774</v>
      </c>
      <c r="H1281" s="147">
        <v>0</v>
      </c>
      <c r="I1281" s="131">
        <v>53.233196337025994</v>
      </c>
      <c r="BA1281" s="135"/>
    </row>
    <row r="1282" spans="1:53">
      <c r="A1282" s="64" t="s">
        <v>436</v>
      </c>
      <c r="B1282" s="143">
        <v>18.972385384022569</v>
      </c>
      <c r="C1282" s="130">
        <v>280.24456749603996</v>
      </c>
      <c r="D1282" s="130">
        <v>0.93357584208409783</v>
      </c>
      <c r="E1282" s="131">
        <v>300.15052872214665</v>
      </c>
      <c r="F1282" s="146">
        <v>7056.3763157131871</v>
      </c>
      <c r="G1282" s="147">
        <v>104231.02254457081</v>
      </c>
      <c r="H1282" s="147">
        <v>347.22373215926581</v>
      </c>
      <c r="I1282" s="131">
        <v>111634.62259244327</v>
      </c>
      <c r="AV1282" s="142"/>
    </row>
    <row r="1283" spans="1:53">
      <c r="A1283" s="64" t="s">
        <v>447</v>
      </c>
      <c r="B1283" s="83">
        <v>0.85269072184485062</v>
      </c>
      <c r="C1283" s="33">
        <v>0.43217562760062278</v>
      </c>
      <c r="D1283" s="33">
        <v>8.6409950208849416E-4</v>
      </c>
      <c r="E1283" s="29">
        <v>1.2857304489475621</v>
      </c>
      <c r="F1283" s="148">
        <v>317.14022736020695</v>
      </c>
      <c r="G1283" s="149">
        <v>160.73855770385657</v>
      </c>
      <c r="H1283" s="149">
        <v>0.32138348117742171</v>
      </c>
      <c r="I1283" s="29">
        <v>478.20016854524101</v>
      </c>
    </row>
    <row r="1284" spans="1:53">
      <c r="A1284" s="64" t="s">
        <v>456</v>
      </c>
      <c r="B1284" s="83">
        <v>4.2125813251733309E-3</v>
      </c>
      <c r="C1284" s="33">
        <v>2.494450006399529E-3</v>
      </c>
      <c r="D1284" s="33">
        <v>7.6166044833770605E-3</v>
      </c>
      <c r="E1284" s="29">
        <v>1.4323635814949921E-2</v>
      </c>
      <c r="F1284" s="148">
        <v>1.5667802698126663</v>
      </c>
      <c r="G1284" s="149">
        <v>0.92775776949541777</v>
      </c>
      <c r="H1284" s="149">
        <v>2.8328344799446348</v>
      </c>
      <c r="I1284" s="29">
        <v>5.3273725192527195</v>
      </c>
    </row>
    <row r="1285" spans="1:53">
      <c r="A1285" s="64" t="s">
        <v>465</v>
      </c>
      <c r="B1285" s="143">
        <v>45.669441090539024</v>
      </c>
      <c r="C1285" s="130">
        <v>293.87086557575452</v>
      </c>
      <c r="D1285" s="130">
        <v>2.977899015241674</v>
      </c>
      <c r="E1285" s="131">
        <v>342.51820568153522</v>
      </c>
      <c r="F1285" s="146">
        <v>16985.779908019755</v>
      </c>
      <c r="G1285" s="147">
        <v>109299.03508460279</v>
      </c>
      <c r="H1285" s="147">
        <v>1107.5663737799168</v>
      </c>
      <c r="I1285" s="131">
        <v>127392.38136640246</v>
      </c>
    </row>
    <row r="1286" spans="1:53">
      <c r="A1286" s="64" t="s">
        <v>474</v>
      </c>
      <c r="B1286" s="83">
        <v>2.8923019749975919E-2</v>
      </c>
      <c r="C1286" s="33">
        <v>2.2285049734259283E-2</v>
      </c>
      <c r="D1286" s="33">
        <v>2.6922692065873183E-2</v>
      </c>
      <c r="E1286" s="29">
        <v>7.8130761550108382E-2</v>
      </c>
      <c r="F1286" s="148">
        <v>10.757303702807391</v>
      </c>
      <c r="G1286" s="149">
        <v>8.288451555055687</v>
      </c>
      <c r="H1286" s="149">
        <v>10.013324250141686</v>
      </c>
      <c r="I1286" s="29">
        <v>29.059079508004764</v>
      </c>
    </row>
    <row r="1287" spans="1:53">
      <c r="A1287" s="64" t="s">
        <v>483</v>
      </c>
      <c r="B1287" s="83">
        <v>9.2079987515224906E-2</v>
      </c>
      <c r="C1287" s="33">
        <v>8.2722236685995071E-2</v>
      </c>
      <c r="D1287" s="33">
        <v>0.54069704509256533</v>
      </c>
      <c r="E1287" s="29">
        <v>0.71549926929378538</v>
      </c>
      <c r="F1287" s="148">
        <v>34.247198225310207</v>
      </c>
      <c r="G1287" s="149">
        <v>30.76678129390363</v>
      </c>
      <c r="H1287" s="149">
        <v>201.1007970658427</v>
      </c>
      <c r="I1287" s="29">
        <v>266.11477658505657</v>
      </c>
    </row>
    <row r="1288" spans="1:53">
      <c r="A1288" s="64" t="s">
        <v>488</v>
      </c>
      <c r="B1288" s="83">
        <v>0.11515303616645022</v>
      </c>
      <c r="C1288" s="33">
        <v>0.13231325085701637</v>
      </c>
      <c r="D1288" s="33">
        <v>0.10083253126987646</v>
      </c>
      <c r="E1288" s="29">
        <v>0.34829881829334303</v>
      </c>
      <c r="F1288" s="148">
        <v>42.828729263095006</v>
      </c>
      <c r="G1288" s="149">
        <v>49.211107127769758</v>
      </c>
      <c r="H1288" s="149">
        <v>37.502521222521629</v>
      </c>
      <c r="I1288" s="29">
        <v>129.54235761338637</v>
      </c>
    </row>
    <row r="1289" spans="1:53">
      <c r="A1289" s="64" t="s">
        <v>493</v>
      </c>
      <c r="B1289" s="83">
        <v>1.3706966319828639E-3</v>
      </c>
      <c r="C1289" s="33">
        <v>4.022579238193872E-2</v>
      </c>
      <c r="D1289" s="33">
        <v>1.8540619248051702E-2</v>
      </c>
      <c r="E1289" s="29">
        <v>6.0137108261973285E-2</v>
      </c>
      <c r="F1289" s="148">
        <v>0.50980153808687834</v>
      </c>
      <c r="G1289" s="149">
        <v>14.961130237410671</v>
      </c>
      <c r="H1289" s="149">
        <v>6.8957900597351918</v>
      </c>
      <c r="I1289" s="29">
        <v>22.366721835232742</v>
      </c>
    </row>
    <row r="1290" spans="1:53">
      <c r="A1290" s="64" t="s">
        <v>498</v>
      </c>
      <c r="B1290" s="83">
        <v>1.2194130826035697E-3</v>
      </c>
      <c r="C1290" s="33">
        <v>3.594716383819805E-2</v>
      </c>
      <c r="D1290" s="33">
        <v>5.0782423428200069E-3</v>
      </c>
      <c r="E1290" s="29">
        <v>4.2244819263621627E-2</v>
      </c>
      <c r="F1290" s="148">
        <v>0.4535348308073564</v>
      </c>
      <c r="G1290" s="149">
        <v>13.369785105595478</v>
      </c>
      <c r="H1290" s="149">
        <v>1.888744523580268</v>
      </c>
      <c r="I1290" s="29">
        <v>15.712064459983102</v>
      </c>
    </row>
    <row r="1291" spans="1:53">
      <c r="A1291" s="64" t="s">
        <v>501</v>
      </c>
      <c r="B1291" s="83">
        <v>3.1612614318372374E-2</v>
      </c>
      <c r="C1291" s="33">
        <v>0.11200575020020694</v>
      </c>
      <c r="D1291" s="33">
        <v>0</v>
      </c>
      <c r="E1291" s="29">
        <v>0.14361836451857932</v>
      </c>
      <c r="F1291" s="148">
        <v>11.757641352878869</v>
      </c>
      <c r="G1291" s="149">
        <v>41.658163005797789</v>
      </c>
      <c r="H1291" s="149">
        <v>0</v>
      </c>
      <c r="I1291" s="29">
        <v>53.415804358676667</v>
      </c>
    </row>
    <row r="1292" spans="1:53">
      <c r="A1292" s="64" t="s">
        <v>527</v>
      </c>
      <c r="B1292" s="83">
        <v>4.1749070269732406E-4</v>
      </c>
      <c r="C1292" s="33">
        <v>5.5248884696862291E-4</v>
      </c>
      <c r="D1292" s="33">
        <v>7.65776744695641E-4</v>
      </c>
      <c r="E1292" s="29">
        <v>1.735756294361588E-3</v>
      </c>
      <c r="F1292" s="148">
        <v>0.15527681137158311</v>
      </c>
      <c r="G1292" s="149">
        <v>0.20548650765486898</v>
      </c>
      <c r="H1292" s="149">
        <v>0.28481441711303568</v>
      </c>
      <c r="I1292" s="29">
        <v>0.64557773613948777</v>
      </c>
    </row>
    <row r="1293" spans="1:53">
      <c r="A1293" s="64" t="s">
        <v>528</v>
      </c>
      <c r="B1293" s="83">
        <v>4.1700998032310539E-4</v>
      </c>
      <c r="C1293" s="33">
        <v>1.1156311945130309E-3</v>
      </c>
      <c r="D1293" s="33">
        <v>1.0686542861236168E-3</v>
      </c>
      <c r="E1293" s="29">
        <v>2.601295460959753E-3</v>
      </c>
      <c r="F1293" s="148">
        <v>0.1550980168812115</v>
      </c>
      <c r="G1293" s="149">
        <v>0.41493535887491317</v>
      </c>
      <c r="H1293" s="149">
        <v>0.3974632942380833</v>
      </c>
      <c r="I1293" s="29">
        <v>0.96749666999420803</v>
      </c>
    </row>
    <row r="1294" spans="1:53">
      <c r="A1294" s="64" t="s">
        <v>510</v>
      </c>
      <c r="B1294" s="83">
        <v>1.7577080225981388E-3</v>
      </c>
      <c r="C1294" s="33">
        <v>5.0913493210926666E-3</v>
      </c>
      <c r="D1294" s="33">
        <v>1.8576657525452494E-2</v>
      </c>
      <c r="E1294" s="29">
        <v>2.5425714869143301E-2</v>
      </c>
      <c r="F1294" s="148">
        <v>0.65374221583363401</v>
      </c>
      <c r="G1294" s="149">
        <v>1.8936193861334842</v>
      </c>
      <c r="H1294" s="149">
        <v>6.9091937325977621</v>
      </c>
      <c r="I1294" s="29">
        <v>9.4565553345648805</v>
      </c>
    </row>
    <row r="1295" spans="1:53">
      <c r="A1295" s="64" t="s">
        <v>513</v>
      </c>
      <c r="B1295" s="83">
        <v>8.5358203815552539E-3</v>
      </c>
      <c r="C1295" s="33">
        <v>2.9169784177220385E-2</v>
      </c>
      <c r="D1295" s="33">
        <v>0.37308096111387007</v>
      </c>
      <c r="E1295" s="29">
        <v>0.41078656567264571</v>
      </c>
      <c r="F1295" s="148">
        <v>3.1747173355603571</v>
      </c>
      <c r="G1295" s="149">
        <v>10.849082497340776</v>
      </c>
      <c r="H1295" s="149">
        <v>138.75954997543147</v>
      </c>
      <c r="I1295" s="29">
        <v>152.78334980833259</v>
      </c>
    </row>
    <row r="1296" spans="1:53">
      <c r="A1296" s="64" t="s">
        <v>514</v>
      </c>
      <c r="B1296" s="83">
        <v>1.0214967799371777E-2</v>
      </c>
      <c r="C1296" s="33">
        <v>4.8954740032334507E-2</v>
      </c>
      <c r="D1296" s="33">
        <v>6.9574446576214755E-2</v>
      </c>
      <c r="E1296" s="29">
        <v>0.12874415440792103</v>
      </c>
      <c r="F1296" s="148">
        <v>3.7992406008135364</v>
      </c>
      <c r="G1296" s="149">
        <v>18.207677164146865</v>
      </c>
      <c r="H1296" s="149">
        <v>25.876739643539924</v>
      </c>
      <c r="I1296" s="29">
        <v>47.883657408500319</v>
      </c>
    </row>
    <row r="1297" spans="1:53">
      <c r="A1297" s="64" t="s">
        <v>515</v>
      </c>
      <c r="B1297" s="83">
        <v>4.9055740102408392E-5</v>
      </c>
      <c r="C1297" s="33">
        <v>2.4070858868469248E-2</v>
      </c>
      <c r="D1297" s="33">
        <v>1.2793027281155674E-2</v>
      </c>
      <c r="E1297" s="29">
        <v>3.6912941889727331E-2</v>
      </c>
      <c r="F1297" s="148">
        <v>1.8245241997873828E-2</v>
      </c>
      <c r="G1297" s="149">
        <v>8.9526453832938362</v>
      </c>
      <c r="H1297" s="149">
        <v>4.7580951412172823</v>
      </c>
      <c r="I1297" s="29">
        <v>13.728985766508995</v>
      </c>
    </row>
    <row r="1298" spans="1:53">
      <c r="A1298" s="64" t="s">
        <v>516</v>
      </c>
      <c r="B1298" s="83">
        <v>4.0125198555168075E-5</v>
      </c>
      <c r="C1298" s="33">
        <v>2.3555599595226517E-2</v>
      </c>
      <c r="D1298" s="33">
        <v>3.5039872165458044E-3</v>
      </c>
      <c r="E1298" s="29">
        <v>2.709971201032749E-2</v>
      </c>
      <c r="F1298" s="148">
        <v>1.4923716497263418E-2</v>
      </c>
      <c r="G1298" s="149">
        <v>8.7610056259007827</v>
      </c>
      <c r="H1298" s="149">
        <v>1.3032337212703848</v>
      </c>
      <c r="I1298" s="29">
        <v>10.079163063668432</v>
      </c>
    </row>
    <row r="1299" spans="1:53">
      <c r="A1299" s="64" t="s">
        <v>517</v>
      </c>
      <c r="B1299" s="83">
        <v>8.6122366772114903E-4</v>
      </c>
      <c r="C1299" s="33">
        <v>3.5783170898357579E-2</v>
      </c>
      <c r="D1299" s="33">
        <v>0</v>
      </c>
      <c r="E1299" s="33">
        <v>3.6644394566078729E-2</v>
      </c>
      <c r="F1299" s="148">
        <v>0.32031387558450886</v>
      </c>
      <c r="G1299" s="149">
        <v>13.308791410115887</v>
      </c>
      <c r="H1299" s="149">
        <v>0</v>
      </c>
      <c r="I1299" s="29">
        <v>13.629105285700398</v>
      </c>
    </row>
    <row r="1300" spans="1:53">
      <c r="A1300" s="64" t="s">
        <v>518</v>
      </c>
      <c r="B1300" s="83">
        <v>7.7851409760392962E-6</v>
      </c>
      <c r="C1300" s="33">
        <v>1.7334072227444513E-4</v>
      </c>
      <c r="D1300" s="33">
        <v>5.2838595383999226E-4</v>
      </c>
      <c r="E1300" s="33">
        <v>7.0951181709047668E-4</v>
      </c>
      <c r="F1300" s="148">
        <v>2.8955180535218767E-3</v>
      </c>
      <c r="G1300" s="149">
        <v>6.4470404877822227E-2</v>
      </c>
      <c r="H1300" s="149">
        <v>0.19652194780799459</v>
      </c>
      <c r="I1300" s="29">
        <v>0.26388787073933873</v>
      </c>
    </row>
    <row r="1301" spans="1:53">
      <c r="A1301" s="132" t="s">
        <v>519</v>
      </c>
      <c r="B1301" s="150">
        <v>1.2330574938069862E-5</v>
      </c>
      <c r="C1301" s="133">
        <v>4.4369260302884786E-4</v>
      </c>
      <c r="D1301" s="133">
        <v>7.3737145742529557E-4</v>
      </c>
      <c r="E1301" s="133">
        <v>1.1933946353922132E-3</v>
      </c>
      <c r="F1301" s="151">
        <v>4.5860958013954744E-3</v>
      </c>
      <c r="G1301" s="152">
        <v>0.1650220524250221</v>
      </c>
      <c r="H1301" s="152">
        <v>0.27424967302427744</v>
      </c>
      <c r="I1301" s="134">
        <v>0.44385782125069495</v>
      </c>
      <c r="AY1301" s="135"/>
    </row>
    <row r="1303" spans="1:53">
      <c r="A1303" s="35" t="s">
        <v>567</v>
      </c>
    </row>
    <row r="1304" spans="1:53">
      <c r="A1304" s="56"/>
      <c r="B1304" s="136" t="s">
        <v>521</v>
      </c>
      <c r="C1304" s="137"/>
      <c r="D1304" s="137"/>
      <c r="E1304" s="138"/>
      <c r="F1304" s="45" t="s">
        <v>522</v>
      </c>
      <c r="G1304" s="46"/>
      <c r="H1304" s="47"/>
      <c r="I1304" s="47"/>
    </row>
    <row r="1305" spans="1:53" ht="29.1">
      <c r="A1305" s="132" t="s">
        <v>523</v>
      </c>
      <c r="B1305" s="140" t="s">
        <v>524</v>
      </c>
      <c r="C1305" s="141" t="s">
        <v>153</v>
      </c>
      <c r="D1305" s="141" t="s">
        <v>216</v>
      </c>
      <c r="E1305" s="16" t="s">
        <v>525</v>
      </c>
      <c r="F1305" s="51" t="s">
        <v>524</v>
      </c>
      <c r="G1305" s="51" t="s">
        <v>153</v>
      </c>
      <c r="H1305" s="141" t="s">
        <v>216</v>
      </c>
      <c r="I1305" s="16" t="s">
        <v>525</v>
      </c>
    </row>
    <row r="1306" spans="1:53">
      <c r="A1306" s="64" t="s">
        <v>335</v>
      </c>
      <c r="B1306" s="143">
        <v>228.37414474969776</v>
      </c>
      <c r="C1306" s="130">
        <v>3539.0728485372897</v>
      </c>
      <c r="D1306" s="130">
        <v>2688.6867331288345</v>
      </c>
      <c r="E1306" s="131">
        <v>6456.1337264158219</v>
      </c>
      <c r="F1306" s="144">
        <v>84938.919040202934</v>
      </c>
      <c r="G1306" s="145">
        <v>1316283.0778797567</v>
      </c>
      <c r="H1306" s="145">
        <v>1000000</v>
      </c>
      <c r="I1306" s="127">
        <v>2401221.9969199598</v>
      </c>
    </row>
    <row r="1307" spans="1:53">
      <c r="A1307" s="64" t="s">
        <v>353</v>
      </c>
      <c r="B1307" s="143">
        <v>227.09803257452688</v>
      </c>
      <c r="C1307" s="130">
        <v>3143.2104155006432</v>
      </c>
      <c r="D1307" s="130">
        <v>2688.6867331288345</v>
      </c>
      <c r="E1307" s="131">
        <v>6058.9951812040044</v>
      </c>
      <c r="F1307" s="146">
        <v>84464.296184573381</v>
      </c>
      <c r="G1307" s="147">
        <v>1169050.4426459821</v>
      </c>
      <c r="H1307" s="147">
        <v>1000000</v>
      </c>
      <c r="I1307" s="131">
        <v>2253514.7388305557</v>
      </c>
    </row>
    <row r="1308" spans="1:53">
      <c r="A1308" s="64" t="s">
        <v>370</v>
      </c>
      <c r="B1308" s="143">
        <v>3.6015887977914902</v>
      </c>
      <c r="C1308" s="130">
        <v>1118.3829436917865</v>
      </c>
      <c r="D1308" s="130">
        <v>0</v>
      </c>
      <c r="E1308" s="131">
        <v>1121.984532489578</v>
      </c>
      <c r="F1308" s="146">
        <v>1339.5345591638743</v>
      </c>
      <c r="G1308" s="147">
        <v>415958.81361393124</v>
      </c>
      <c r="H1308" s="147">
        <v>0</v>
      </c>
      <c r="I1308" s="131">
        <v>417298.34817309509</v>
      </c>
    </row>
    <row r="1309" spans="1:53">
      <c r="A1309" s="64" t="s">
        <v>387</v>
      </c>
      <c r="B1309" s="143">
        <v>212.45922487389049</v>
      </c>
      <c r="C1309" s="130">
        <v>1959.3679058102114</v>
      </c>
      <c r="D1309" s="130">
        <v>2688.6867331288345</v>
      </c>
      <c r="E1309" s="131">
        <v>4860.5138638129365</v>
      </c>
      <c r="F1309" s="146">
        <v>79019.702167626994</v>
      </c>
      <c r="G1309" s="147">
        <v>728745.33193760656</v>
      </c>
      <c r="H1309" s="147">
        <v>1000000</v>
      </c>
      <c r="I1309" s="131">
        <v>1807765.0341052336</v>
      </c>
      <c r="AZ1309" s="135"/>
    </row>
    <row r="1310" spans="1:53">
      <c r="A1310" s="64" t="s">
        <v>404</v>
      </c>
      <c r="B1310" s="143">
        <v>11.0372189028449</v>
      </c>
      <c r="C1310" s="130">
        <v>65.459565998645331</v>
      </c>
      <c r="D1310" s="130">
        <v>0</v>
      </c>
      <c r="E1310" s="131">
        <v>76.49678490149023</v>
      </c>
      <c r="F1310" s="146">
        <v>4105.0594577825168</v>
      </c>
      <c r="G1310" s="147">
        <v>24346.297094444246</v>
      </c>
      <c r="H1310" s="147">
        <v>0</v>
      </c>
      <c r="I1310" s="131">
        <v>28451.356552226764</v>
      </c>
      <c r="AX1310" s="135"/>
    </row>
    <row r="1311" spans="1:53">
      <c r="A1311" s="64" t="s">
        <v>526</v>
      </c>
      <c r="B1311" s="218">
        <v>1.155389539235414E-2</v>
      </c>
      <c r="C1311" s="219">
        <v>0.24767009339424037</v>
      </c>
      <c r="D1311" s="130">
        <v>0</v>
      </c>
      <c r="E1311" s="131">
        <v>0.25922398878659453</v>
      </c>
      <c r="F1311" s="146">
        <v>4.29722631870498</v>
      </c>
      <c r="G1311" s="147">
        <v>92.115637847487648</v>
      </c>
      <c r="H1311" s="147">
        <v>0</v>
      </c>
      <c r="I1311" s="131">
        <v>96.412864166192634</v>
      </c>
      <c r="BA1311" s="135"/>
    </row>
    <row r="1312" spans="1:53">
      <c r="A1312" s="64" t="s">
        <v>436</v>
      </c>
      <c r="B1312" s="143">
        <v>14.709678095985739</v>
      </c>
      <c r="C1312" s="130">
        <v>398.17142427937284</v>
      </c>
      <c r="D1312" s="130">
        <v>0.93357584208409783</v>
      </c>
      <c r="E1312" s="131">
        <v>413.81467821744269</v>
      </c>
      <c r="F1312" s="146">
        <v>5470.9527572474135</v>
      </c>
      <c r="G1312" s="147">
        <v>148091.41554993254</v>
      </c>
      <c r="H1312" s="147">
        <v>347.22373215926581</v>
      </c>
      <c r="I1312" s="131">
        <v>153909.59203933924</v>
      </c>
      <c r="AV1312" s="142"/>
    </row>
    <row r="1313" spans="1:9">
      <c r="A1313" s="64" t="s">
        <v>447</v>
      </c>
      <c r="B1313" s="83">
        <v>0.57596953397390005</v>
      </c>
      <c r="C1313" s="33">
        <v>0.57291163405363177</v>
      </c>
      <c r="D1313" s="33">
        <v>8.6409950208849416E-4</v>
      </c>
      <c r="E1313" s="29">
        <v>1.1497452675296203</v>
      </c>
      <c r="F1313" s="148">
        <v>214.21965113192726</v>
      </c>
      <c r="G1313" s="149">
        <v>213.08233011844129</v>
      </c>
      <c r="H1313" s="149">
        <v>0.32138348117742171</v>
      </c>
      <c r="I1313" s="29">
        <v>427.62336473154596</v>
      </c>
    </row>
    <row r="1314" spans="1:9">
      <c r="A1314" s="64" t="s">
        <v>456</v>
      </c>
      <c r="B1314" s="83">
        <v>6.6678026631828943E-4</v>
      </c>
      <c r="C1314" s="33">
        <v>3.2862075532049898E-3</v>
      </c>
      <c r="D1314" s="33">
        <v>7.6166044833770605E-3</v>
      </c>
      <c r="E1314" s="29">
        <v>1.156959230290034E-2</v>
      </c>
      <c r="F1314" s="148">
        <v>0.24799477681892484</v>
      </c>
      <c r="G1314" s="149">
        <v>1.2222351948680978</v>
      </c>
      <c r="H1314" s="149">
        <v>2.8328344799446348</v>
      </c>
      <c r="I1314" s="29">
        <v>4.3030644516316574</v>
      </c>
    </row>
    <row r="1315" spans="1:9">
      <c r="A1315" s="64" t="s">
        <v>465</v>
      </c>
      <c r="B1315" s="143">
        <v>32.165460885777087</v>
      </c>
      <c r="C1315" s="130">
        <v>416.22961830258112</v>
      </c>
      <c r="D1315" s="130">
        <v>2.977899015241674</v>
      </c>
      <c r="E1315" s="131">
        <v>451.37297820359987</v>
      </c>
      <c r="F1315" s="146">
        <v>11963.260907062247</v>
      </c>
      <c r="G1315" s="147">
        <v>154807.77778012585</v>
      </c>
      <c r="H1315" s="147">
        <v>1107.5663737799168</v>
      </c>
      <c r="I1315" s="131">
        <v>167878.605060968</v>
      </c>
    </row>
    <row r="1316" spans="1:9">
      <c r="A1316" s="64" t="s">
        <v>474</v>
      </c>
      <c r="B1316" s="83">
        <v>1.9539872501813355E-2</v>
      </c>
      <c r="C1316" s="33">
        <v>3.2278944959045729E-2</v>
      </c>
      <c r="D1316" s="33">
        <v>2.6922692065873183E-2</v>
      </c>
      <c r="E1316" s="29">
        <v>7.874150952673227E-2</v>
      </c>
      <c r="F1316" s="148">
        <v>7.2674411120683944</v>
      </c>
      <c r="G1316" s="149">
        <v>12.005468900976279</v>
      </c>
      <c r="H1316" s="149">
        <v>10.013324250141686</v>
      </c>
      <c r="I1316" s="29">
        <v>29.286234263186358</v>
      </c>
    </row>
    <row r="1317" spans="1:9">
      <c r="A1317" s="64" t="s">
        <v>483</v>
      </c>
      <c r="B1317" s="83">
        <v>4.2152714919846672E-2</v>
      </c>
      <c r="C1317" s="33">
        <v>0.10798567222346608</v>
      </c>
      <c r="D1317" s="33">
        <v>0.54069704509256533</v>
      </c>
      <c r="E1317" s="29">
        <v>0.69083543223587807</v>
      </c>
      <c r="F1317" s="148">
        <v>15.677808202963613</v>
      </c>
      <c r="G1317" s="149">
        <v>40.16298027319931</v>
      </c>
      <c r="H1317" s="149">
        <v>201.1007970658427</v>
      </c>
      <c r="I1317" s="29">
        <v>256.94158554200561</v>
      </c>
    </row>
    <row r="1318" spans="1:9">
      <c r="A1318" s="64" t="s">
        <v>488</v>
      </c>
      <c r="B1318" s="83">
        <v>5.6206693114792483E-2</v>
      </c>
      <c r="C1318" s="33">
        <v>0.20866780455985492</v>
      </c>
      <c r="D1318" s="33">
        <v>0.10083253126987646</v>
      </c>
      <c r="E1318" s="29">
        <v>0.36570702894452389</v>
      </c>
      <c r="F1318" s="148">
        <v>20.90488729022907</v>
      </c>
      <c r="G1318" s="149">
        <v>77.609563802558526</v>
      </c>
      <c r="H1318" s="149">
        <v>37.502521222521629</v>
      </c>
      <c r="I1318" s="29">
        <v>136.01697231530923</v>
      </c>
    </row>
    <row r="1319" spans="1:9">
      <c r="A1319" s="64" t="s">
        <v>493</v>
      </c>
      <c r="B1319" s="83">
        <v>1.2625176824188817E-3</v>
      </c>
      <c r="C1319" s="33">
        <v>5.7198391107539347E-2</v>
      </c>
      <c r="D1319" s="33">
        <v>1.8540619248051702E-2</v>
      </c>
      <c r="E1319" s="29">
        <v>7.7001528038009928E-2</v>
      </c>
      <c r="F1319" s="148">
        <v>0.46956667240652666</v>
      </c>
      <c r="G1319" s="149">
        <v>21.273728323484296</v>
      </c>
      <c r="H1319" s="149">
        <v>6.8957900597351918</v>
      </c>
      <c r="I1319" s="29">
        <v>28.639085055626015</v>
      </c>
    </row>
    <row r="1320" spans="1:9">
      <c r="A1320" s="64" t="s">
        <v>498</v>
      </c>
      <c r="B1320" s="83">
        <v>1.1273661055928382E-3</v>
      </c>
      <c r="C1320" s="33">
        <v>4.4493726380869722E-2</v>
      </c>
      <c r="D1320" s="33">
        <v>5.0782423428200069E-3</v>
      </c>
      <c r="E1320" s="29">
        <v>5.0699334829282565E-2</v>
      </c>
      <c r="F1320" s="148">
        <v>0.4192999101389987</v>
      </c>
      <c r="G1320" s="149">
        <v>16.548497760128498</v>
      </c>
      <c r="H1320" s="149">
        <v>1.888744523580268</v>
      </c>
      <c r="I1320" s="29">
        <v>18.856542193847762</v>
      </c>
    </row>
    <row r="1321" spans="1:9">
      <c r="A1321" s="64" t="s">
        <v>501</v>
      </c>
      <c r="B1321" s="83">
        <v>3.1346085578209525E-2</v>
      </c>
      <c r="C1321" s="33">
        <v>0.31379544175806656</v>
      </c>
      <c r="D1321" s="33">
        <v>0</v>
      </c>
      <c r="E1321" s="29">
        <v>0.34514152733627607</v>
      </c>
      <c r="F1321" s="148">
        <v>11.658511641381134</v>
      </c>
      <c r="G1321" s="149">
        <v>116.70955857058946</v>
      </c>
      <c r="H1321" s="149">
        <v>0</v>
      </c>
      <c r="I1321" s="29">
        <v>128.3680702119706</v>
      </c>
    </row>
    <row r="1322" spans="1:9">
      <c r="A1322" s="64" t="s">
        <v>527</v>
      </c>
      <c r="B1322" s="83">
        <v>4.0148984565292002E-4</v>
      </c>
      <c r="C1322" s="33">
        <v>1.2512544149796872E-3</v>
      </c>
      <c r="D1322" s="33">
        <v>7.65776744695641E-4</v>
      </c>
      <c r="E1322" s="29">
        <v>2.4185210053282481E-3</v>
      </c>
      <c r="F1322" s="148">
        <v>0.14932563199198176</v>
      </c>
      <c r="G1322" s="149">
        <v>0.46537753899041928</v>
      </c>
      <c r="H1322" s="149">
        <v>0.28481441711303568</v>
      </c>
      <c r="I1322" s="29">
        <v>0.89951758809543669</v>
      </c>
    </row>
    <row r="1323" spans="1:9">
      <c r="A1323" s="64" t="s">
        <v>528</v>
      </c>
      <c r="B1323" s="83">
        <v>3.8033101138572453E-4</v>
      </c>
      <c r="C1323" s="33">
        <v>2.8366705083851152E-3</v>
      </c>
      <c r="D1323" s="33">
        <v>1.0686542861236168E-3</v>
      </c>
      <c r="E1323" s="29">
        <v>4.2856558058944564E-3</v>
      </c>
      <c r="F1323" s="148">
        <v>0.14145605239147069</v>
      </c>
      <c r="G1323" s="149">
        <v>1.0550394262867775</v>
      </c>
      <c r="H1323" s="149">
        <v>0.3974632942380833</v>
      </c>
      <c r="I1323" s="29">
        <v>1.5939587729163314</v>
      </c>
    </row>
    <row r="1324" spans="1:9">
      <c r="A1324" s="64" t="s">
        <v>510</v>
      </c>
      <c r="B1324" s="83">
        <v>4.3455494316141553E-4</v>
      </c>
      <c r="C1324" s="33">
        <v>2.3048786398662392E-3</v>
      </c>
      <c r="D1324" s="33">
        <v>1.8576657525452494E-2</v>
      </c>
      <c r="E1324" s="29">
        <v>2.1316091108480147E-2</v>
      </c>
      <c r="F1324" s="148">
        <v>0.16162349365845324</v>
      </c>
      <c r="G1324" s="149">
        <v>0.8572507207576554</v>
      </c>
      <c r="H1324" s="149">
        <v>6.9091937325977621</v>
      </c>
      <c r="I1324" s="29">
        <v>7.9280679470138695</v>
      </c>
    </row>
    <row r="1325" spans="1:9">
      <c r="A1325" s="64" t="s">
        <v>513</v>
      </c>
      <c r="B1325" s="83">
        <v>1.5202433775213739E-3</v>
      </c>
      <c r="C1325" s="33">
        <v>1.5697752711057205E-2</v>
      </c>
      <c r="D1325" s="33">
        <v>0.37308096111387007</v>
      </c>
      <c r="E1325" s="29">
        <v>0.39029895720244867</v>
      </c>
      <c r="F1325" s="148">
        <v>0.5654222780175886</v>
      </c>
      <c r="G1325" s="149">
        <v>5.8384461520326223</v>
      </c>
      <c r="H1325" s="149">
        <v>138.75954997543147</v>
      </c>
      <c r="I1325" s="29">
        <v>145.16341840548171</v>
      </c>
    </row>
    <row r="1326" spans="1:9">
      <c r="A1326" s="64" t="s">
        <v>514</v>
      </c>
      <c r="B1326" s="83">
        <v>1.9204367689566115E-3</v>
      </c>
      <c r="C1326" s="33">
        <v>3.5238971619189506E-2</v>
      </c>
      <c r="D1326" s="33">
        <v>6.9574446576214755E-2</v>
      </c>
      <c r="E1326" s="29">
        <v>0.10673385496436087</v>
      </c>
      <c r="F1326" s="148">
        <v>0.71426572136270872</v>
      </c>
      <c r="G1326" s="149">
        <v>13.106388031372397</v>
      </c>
      <c r="H1326" s="149">
        <v>25.876739643539924</v>
      </c>
      <c r="I1326" s="29">
        <v>39.697393396275025</v>
      </c>
    </row>
    <row r="1327" spans="1:9">
      <c r="A1327" s="64" t="s">
        <v>515</v>
      </c>
      <c r="B1327" s="83">
        <v>3.1789239606514205E-5</v>
      </c>
      <c r="C1327" s="33">
        <v>7.6501742675063817E-3</v>
      </c>
      <c r="D1327" s="33">
        <v>1.2793027281155674E-2</v>
      </c>
      <c r="E1327" s="29">
        <v>2.047499078826857E-2</v>
      </c>
      <c r="F1327" s="148">
        <v>1.1823333382361342E-2</v>
      </c>
      <c r="G1327" s="149">
        <v>2.8453200490946919</v>
      </c>
      <c r="H1327" s="149">
        <v>4.7580951412172823</v>
      </c>
      <c r="I1327" s="29">
        <v>7.6152385236943356</v>
      </c>
    </row>
    <row r="1328" spans="1:9">
      <c r="A1328" s="64" t="s">
        <v>516</v>
      </c>
      <c r="B1328" s="83">
        <v>2.4860056279019442E-5</v>
      </c>
      <c r="C1328" s="33">
        <v>6.1121263970514133E-3</v>
      </c>
      <c r="D1328" s="33">
        <v>3.5039872165458044E-3</v>
      </c>
      <c r="E1328" s="29">
        <v>9.6409736698762367E-3</v>
      </c>
      <c r="F1328" s="148">
        <v>9.246170620290043E-3</v>
      </c>
      <c r="G1328" s="149">
        <v>2.2732757675858766</v>
      </c>
      <c r="H1328" s="149">
        <v>1.3032337212703848</v>
      </c>
      <c r="I1328" s="29">
        <v>3.5857556594765509</v>
      </c>
    </row>
    <row r="1329" spans="1:53">
      <c r="A1329" s="64" t="s">
        <v>517</v>
      </c>
      <c r="B1329" s="83">
        <v>7.2129619641399495E-4</v>
      </c>
      <c r="C1329" s="33">
        <v>0.10659000861059986</v>
      </c>
      <c r="D1329" s="33">
        <v>0</v>
      </c>
      <c r="E1329" s="33">
        <v>0.10731130480701385</v>
      </c>
      <c r="F1329" s="148">
        <v>0.2682708206673895</v>
      </c>
      <c r="G1329" s="149">
        <v>39.643892796153565</v>
      </c>
      <c r="H1329" s="149">
        <v>0</v>
      </c>
      <c r="I1329" s="29">
        <v>39.912163616820955</v>
      </c>
    </row>
    <row r="1330" spans="1:53">
      <c r="A1330" s="64" t="s">
        <v>518</v>
      </c>
      <c r="B1330" s="83">
        <v>5.2176168792189095E-6</v>
      </c>
      <c r="C1330" s="33">
        <v>2.0296638624396895E-4</v>
      </c>
      <c r="D1330" s="33">
        <v>5.2838595383999226E-4</v>
      </c>
      <c r="E1330" s="33">
        <v>7.365699569631801E-4</v>
      </c>
      <c r="F1330" s="148">
        <v>1.9405819260866995E-3</v>
      </c>
      <c r="G1330" s="149">
        <v>7.5489042194133285E-2</v>
      </c>
      <c r="H1330" s="149">
        <v>0.19652194780799459</v>
      </c>
      <c r="I1330" s="29">
        <v>0.27395157192821457</v>
      </c>
    </row>
    <row r="1331" spans="1:53">
      <c r="A1331" s="132" t="s">
        <v>519</v>
      </c>
      <c r="B1331" s="150">
        <v>6.7314903338792247E-6</v>
      </c>
      <c r="C1331" s="133">
        <v>5.2233718454184469E-4</v>
      </c>
      <c r="D1331" s="133">
        <v>7.3737145742529557E-4</v>
      </c>
      <c r="E1331" s="133">
        <v>1.2664401323010195E-3</v>
      </c>
      <c r="F1331" s="151">
        <v>2.5036350464100981E-3</v>
      </c>
      <c r="G1331" s="152">
        <v>0.1942722363694632</v>
      </c>
      <c r="H1331" s="152">
        <v>0.27424967302427744</v>
      </c>
      <c r="I1331" s="134">
        <v>0.47102554444015071</v>
      </c>
      <c r="AY1331" s="135"/>
    </row>
    <row r="1333" spans="1:53" ht="12.75" customHeight="1">
      <c r="A1333" s="35" t="s">
        <v>309</v>
      </c>
    </row>
    <row r="1334" spans="1:53" ht="12.75" customHeight="1">
      <c r="A1334" s="56"/>
      <c r="B1334" s="136" t="s">
        <v>521</v>
      </c>
      <c r="C1334" s="137"/>
      <c r="D1334" s="137"/>
      <c r="E1334" s="138"/>
      <c r="F1334" s="45" t="s">
        <v>522</v>
      </c>
      <c r="G1334" s="46"/>
      <c r="H1334" s="47"/>
      <c r="I1334" s="47"/>
      <c r="L1334" s="508" t="s">
        <v>309</v>
      </c>
      <c r="M1334" s="509"/>
      <c r="N1334" s="45" t="s">
        <v>524</v>
      </c>
      <c r="O1334" s="46"/>
      <c r="P1334" s="46"/>
      <c r="Q1334" s="47"/>
      <c r="R1334" s="45" t="s">
        <v>153</v>
      </c>
      <c r="S1334" s="46"/>
      <c r="T1334" s="46"/>
      <c r="U1334" s="47"/>
      <c r="V1334" s="45" t="s">
        <v>216</v>
      </c>
      <c r="W1334" s="46"/>
      <c r="X1334" s="46"/>
      <c r="Y1334" s="47"/>
      <c r="Z1334" s="9" t="s">
        <v>525</v>
      </c>
      <c r="AA1334" s="45" t="s">
        <v>568</v>
      </c>
      <c r="AB1334" s="46"/>
      <c r="AC1334" s="47"/>
    </row>
    <row r="1335" spans="1:53" ht="29.1">
      <c r="A1335" s="132" t="s">
        <v>523</v>
      </c>
      <c r="B1335" s="140" t="s">
        <v>524</v>
      </c>
      <c r="C1335" s="141" t="s">
        <v>153</v>
      </c>
      <c r="D1335" s="141" t="s">
        <v>216</v>
      </c>
      <c r="E1335" s="16" t="s">
        <v>525</v>
      </c>
      <c r="F1335" s="51" t="s">
        <v>524</v>
      </c>
      <c r="G1335" s="51" t="s">
        <v>153</v>
      </c>
      <c r="H1335" s="141" t="s">
        <v>216</v>
      </c>
      <c r="I1335" s="16" t="s">
        <v>525</v>
      </c>
      <c r="L1335" s="510"/>
      <c r="M1335" s="511"/>
      <c r="N1335" s="154" t="s">
        <v>569</v>
      </c>
      <c r="O1335" s="155" t="s">
        <v>570</v>
      </c>
      <c r="P1335" s="155" t="s">
        <v>571</v>
      </c>
      <c r="Q1335" s="15" t="s">
        <v>572</v>
      </c>
      <c r="R1335" s="154" t="s">
        <v>569</v>
      </c>
      <c r="S1335" s="155" t="s">
        <v>570</v>
      </c>
      <c r="T1335" s="155" t="s">
        <v>571</v>
      </c>
      <c r="U1335" s="15" t="s">
        <v>572</v>
      </c>
      <c r="V1335" s="154" t="s">
        <v>569</v>
      </c>
      <c r="W1335" s="155" t="s">
        <v>570</v>
      </c>
      <c r="X1335" s="155" t="s">
        <v>571</v>
      </c>
      <c r="Y1335" s="15" t="s">
        <v>572</v>
      </c>
      <c r="Z1335" s="14" t="s">
        <v>572</v>
      </c>
      <c r="AA1335" s="154" t="s">
        <v>524</v>
      </c>
      <c r="AB1335" s="155" t="s">
        <v>153</v>
      </c>
      <c r="AC1335" s="15" t="s">
        <v>216</v>
      </c>
    </row>
    <row r="1336" spans="1:53">
      <c r="A1336" s="64" t="s">
        <v>335</v>
      </c>
      <c r="B1336" s="143">
        <v>162.25992275017938</v>
      </c>
      <c r="C1336" s="130">
        <v>966.69303078187056</v>
      </c>
      <c r="D1336" s="130">
        <v>2129.8658827009431</v>
      </c>
      <c r="E1336" s="131">
        <v>3258.8188362329929</v>
      </c>
      <c r="F1336" s="144">
        <v>76183.164427430049</v>
      </c>
      <c r="G1336" s="145">
        <v>453875.07196273783</v>
      </c>
      <c r="H1336" s="145">
        <v>1000000</v>
      </c>
      <c r="I1336" s="127">
        <v>1530058.2363901678</v>
      </c>
      <c r="L1336" s="56"/>
      <c r="M1336" s="156" t="s">
        <v>335</v>
      </c>
      <c r="N1336" s="130">
        <v>116.69359494558582</v>
      </c>
      <c r="O1336" s="130">
        <v>0.16850796187422312</v>
      </c>
      <c r="P1336" s="130">
        <v>207.43388091759738</v>
      </c>
      <c r="Q1336" s="131">
        <v>162.25992275017938</v>
      </c>
      <c r="R1336" s="143">
        <v>1274.6842134649214</v>
      </c>
      <c r="S1336" s="130">
        <v>0.53589398150259615</v>
      </c>
      <c r="T1336" s="130">
        <v>659.68733528710106</v>
      </c>
      <c r="U1336" s="131">
        <v>966.69303078187056</v>
      </c>
      <c r="V1336" s="143">
        <v>1181.3096323946529</v>
      </c>
      <c r="W1336" s="130">
        <v>2.494925661225321</v>
      </c>
      <c r="X1336" s="130">
        <v>3071.26207422273</v>
      </c>
      <c r="Y1336" s="131">
        <v>2129.8658827009431</v>
      </c>
      <c r="Z1336" s="157">
        <v>3258.8188362329929</v>
      </c>
      <c r="AA1336" s="158">
        <v>4.979102273072121E-2</v>
      </c>
      <c r="AB1336" s="159">
        <v>0.2966390828584114</v>
      </c>
      <c r="AC1336" s="160">
        <v>0.65356989441086744</v>
      </c>
    </row>
    <row r="1337" spans="1:53">
      <c r="A1337" s="64" t="s">
        <v>353</v>
      </c>
      <c r="B1337" s="143">
        <v>156.30855388747187</v>
      </c>
      <c r="C1337" s="130">
        <v>839.18313642842736</v>
      </c>
      <c r="D1337" s="130">
        <v>1924.9587625937738</v>
      </c>
      <c r="E1337" s="131">
        <v>2920.450452909673</v>
      </c>
      <c r="F1337" s="146">
        <v>73388.918596720556</v>
      </c>
      <c r="G1337" s="147">
        <v>394007.50218329974</v>
      </c>
      <c r="H1337" s="147">
        <v>903793.41639703594</v>
      </c>
      <c r="I1337" s="131">
        <v>1371189.8371770561</v>
      </c>
      <c r="L1337" s="64"/>
      <c r="M1337" s="161" t="s">
        <v>353</v>
      </c>
      <c r="N1337" s="130">
        <v>114.21852374075333</v>
      </c>
      <c r="O1337" s="130">
        <v>0.16086953988280106</v>
      </c>
      <c r="P1337" s="130">
        <v>198.03095716168804</v>
      </c>
      <c r="Q1337" s="131">
        <v>156.30855388747187</v>
      </c>
      <c r="R1337" s="143">
        <v>1053.6134677643572</v>
      </c>
      <c r="S1337" s="130">
        <v>0.50796342668201599</v>
      </c>
      <c r="T1337" s="130">
        <v>625.30472619151908</v>
      </c>
      <c r="U1337" s="131">
        <v>839.18313642842736</v>
      </c>
      <c r="V1337" s="143">
        <v>976.43300602861029</v>
      </c>
      <c r="W1337" s="130">
        <v>2.3285801163071276</v>
      </c>
      <c r="X1337" s="130">
        <v>2866.4901360190684</v>
      </c>
      <c r="Y1337" s="131">
        <v>1924.9587625937738</v>
      </c>
      <c r="Z1337" s="157">
        <v>2920.450452909673</v>
      </c>
      <c r="AA1337" s="158">
        <v>5.3522070107965759E-2</v>
      </c>
      <c r="AB1337" s="159">
        <v>0.28734715755658208</v>
      </c>
      <c r="AC1337" s="160">
        <v>0.65913077233545214</v>
      </c>
    </row>
    <row r="1338" spans="1:53">
      <c r="A1338" s="64" t="s">
        <v>370</v>
      </c>
      <c r="B1338" s="143">
        <v>16.760439960054224</v>
      </c>
      <c r="C1338" s="130">
        <v>330.21093707850594</v>
      </c>
      <c r="D1338" s="130">
        <v>288.51399485881899</v>
      </c>
      <c r="E1338" s="131">
        <v>635.48537189737908</v>
      </c>
      <c r="F1338" s="146">
        <v>7869.2466489015906</v>
      </c>
      <c r="G1338" s="147">
        <v>155038.37108266936</v>
      </c>
      <c r="H1338" s="147">
        <v>135461.10917225748</v>
      </c>
      <c r="I1338" s="131">
        <v>298368.72690382838</v>
      </c>
      <c r="L1338" s="64"/>
      <c r="M1338" s="161" t="s">
        <v>370</v>
      </c>
      <c r="N1338" s="130">
        <v>7.7403332057619991</v>
      </c>
      <c r="O1338" s="130">
        <v>2.0889690499627928E-2</v>
      </c>
      <c r="P1338" s="130">
        <v>25.715280888268488</v>
      </c>
      <c r="Q1338" s="131">
        <v>16.760439960054224</v>
      </c>
      <c r="R1338" s="143">
        <v>624.18092764981645</v>
      </c>
      <c r="S1338" s="130">
        <v>3.0593011897956518E-2</v>
      </c>
      <c r="T1338" s="130">
        <v>37.660102919576715</v>
      </c>
      <c r="U1338" s="131">
        <v>330.21093707850594</v>
      </c>
      <c r="V1338" s="143">
        <v>578.45773439481729</v>
      </c>
      <c r="W1338" s="130">
        <v>0</v>
      </c>
      <c r="X1338" s="130">
        <v>0</v>
      </c>
      <c r="Y1338" s="131">
        <v>288.51399485881899</v>
      </c>
      <c r="Z1338" s="157">
        <v>635.48537189737908</v>
      </c>
      <c r="AA1338" s="158">
        <v>2.6374234091356509E-2</v>
      </c>
      <c r="AB1338" s="159">
        <v>0.51962004427039721</v>
      </c>
      <c r="AC1338" s="160">
        <v>0.45400572163824643</v>
      </c>
    </row>
    <row r="1339" spans="1:53">
      <c r="A1339" s="64" t="s">
        <v>387</v>
      </c>
      <c r="B1339" s="143">
        <v>107.66578063137125</v>
      </c>
      <c r="C1339" s="130">
        <v>400.67910252185555</v>
      </c>
      <c r="D1339" s="130">
        <v>193.09662349480277</v>
      </c>
      <c r="E1339" s="131">
        <v>701.44150664802964</v>
      </c>
      <c r="F1339" s="146">
        <v>50550.497806386396</v>
      </c>
      <c r="G1339" s="147">
        <v>188124.10010237034</v>
      </c>
      <c r="H1339" s="147">
        <v>90661.400355374251</v>
      </c>
      <c r="I1339" s="131">
        <v>329335.99826413102</v>
      </c>
      <c r="L1339" s="64"/>
      <c r="M1339" s="161" t="s">
        <v>387</v>
      </c>
      <c r="N1339" s="130">
        <v>82.203712895961218</v>
      </c>
      <c r="O1339" s="130">
        <v>0.10795653648534181</v>
      </c>
      <c r="P1339" s="130">
        <v>132.89486790120787</v>
      </c>
      <c r="Q1339" s="131">
        <v>107.66578063137125</v>
      </c>
      <c r="R1339" s="143">
        <v>417.75176153244109</v>
      </c>
      <c r="S1339" s="130">
        <v>0.31143757689322044</v>
      </c>
      <c r="T1339" s="130">
        <v>383.38072883911445</v>
      </c>
      <c r="U1339" s="131">
        <v>400.67910252185555</v>
      </c>
      <c r="V1339" s="143">
        <v>387.15014639324789</v>
      </c>
      <c r="W1339" s="130">
        <v>0</v>
      </c>
      <c r="X1339" s="130">
        <v>0</v>
      </c>
      <c r="Y1339" s="131">
        <v>193.09662349480277</v>
      </c>
      <c r="Z1339" s="157">
        <v>701.44150664802964</v>
      </c>
      <c r="AA1339" s="158">
        <v>0.15349217234929888</v>
      </c>
      <c r="AB1339" s="159">
        <v>0.57122240233056087</v>
      </c>
      <c r="AC1339" s="160">
        <v>0.27528542532014016</v>
      </c>
      <c r="AZ1339" s="135"/>
    </row>
    <row r="1340" spans="1:53">
      <c r="A1340" s="64" t="s">
        <v>404</v>
      </c>
      <c r="B1340" s="143">
        <v>31.882333296046411</v>
      </c>
      <c r="C1340" s="130">
        <v>108.29309682806587</v>
      </c>
      <c r="D1340" s="130">
        <v>1443.3481442401521</v>
      </c>
      <c r="E1340" s="131">
        <v>1583.5235743642643</v>
      </c>
      <c r="F1340" s="146">
        <v>14969.17414143257</v>
      </c>
      <c r="G1340" s="147">
        <v>50845.030998260008</v>
      </c>
      <c r="H1340" s="147">
        <v>677670.90686940425</v>
      </c>
      <c r="I1340" s="131">
        <v>743485.11200909677</v>
      </c>
      <c r="L1340" s="64"/>
      <c r="M1340" s="161" t="s">
        <v>404</v>
      </c>
      <c r="N1340" s="130">
        <v>24.274477639030106</v>
      </c>
      <c r="O1340" s="130">
        <v>3.2023312897831301E-2</v>
      </c>
      <c r="P1340" s="130">
        <v>39.42080837221166</v>
      </c>
      <c r="Q1340" s="131">
        <v>31.882333296046411</v>
      </c>
      <c r="R1340" s="143">
        <v>11.680778582099666</v>
      </c>
      <c r="S1340" s="130">
        <v>0.16593283789083907</v>
      </c>
      <c r="T1340" s="130">
        <v>204.2638944328279</v>
      </c>
      <c r="U1340" s="131">
        <v>108.29309682806587</v>
      </c>
      <c r="V1340" s="143">
        <v>10.825125240545095</v>
      </c>
      <c r="W1340" s="130">
        <v>2.3285801163071276</v>
      </c>
      <c r="X1340" s="130">
        <v>2866.4901360190684</v>
      </c>
      <c r="Y1340" s="131">
        <v>1443.3481442401521</v>
      </c>
      <c r="Z1340" s="157">
        <v>1583.5235743642643</v>
      </c>
      <c r="AA1340" s="158">
        <v>2.013379138283191E-2</v>
      </c>
      <c r="AB1340" s="159">
        <v>6.8387423200530623E-2</v>
      </c>
      <c r="AC1340" s="160">
        <v>0.91147878541663752</v>
      </c>
      <c r="AX1340" s="135"/>
    </row>
    <row r="1341" spans="1:53">
      <c r="A1341" s="64" t="s">
        <v>526</v>
      </c>
      <c r="B1341" s="218">
        <v>2.9226398343619509E-2</v>
      </c>
      <c r="C1341" s="219">
        <v>0.16703126415735892</v>
      </c>
      <c r="D1341" s="130">
        <v>0</v>
      </c>
      <c r="E1341" s="131">
        <v>0.19625766250097842</v>
      </c>
      <c r="F1341" s="146">
        <v>13.722177805184939</v>
      </c>
      <c r="G1341" s="147">
        <v>78.423371872383754</v>
      </c>
      <c r="H1341" s="147">
        <v>0</v>
      </c>
      <c r="I1341" s="131">
        <v>92.145549677568695</v>
      </c>
      <c r="L1341" s="64"/>
      <c r="M1341" s="162" t="s">
        <v>526</v>
      </c>
      <c r="N1341" s="130">
        <v>1.3271567083250205E-2</v>
      </c>
      <c r="O1341" s="130">
        <v>3.6609260644071845E-5</v>
      </c>
      <c r="P1341" s="130">
        <v>4.5066125828475453E-2</v>
      </c>
      <c r="Q1341" s="131">
        <v>2.9226398343619509E-2</v>
      </c>
      <c r="R1341" s="143">
        <v>0.20783137980938921</v>
      </c>
      <c r="S1341" s="130">
        <v>1.0262377540927259E-4</v>
      </c>
      <c r="T1341" s="130">
        <v>0.12633022066607591</v>
      </c>
      <c r="U1341" s="131">
        <v>0.16703126415735892</v>
      </c>
      <c r="V1341" s="143">
        <v>0</v>
      </c>
      <c r="W1341" s="130">
        <v>0</v>
      </c>
      <c r="X1341" s="130">
        <v>0</v>
      </c>
      <c r="Y1341" s="131">
        <v>0</v>
      </c>
      <c r="Z1341" s="157">
        <v>0.19625766250097842</v>
      </c>
      <c r="AA1341" s="158">
        <v>0.14891850830779055</v>
      </c>
      <c r="AB1341" s="159">
        <v>0.85108149169220948</v>
      </c>
      <c r="AC1341" s="160">
        <v>0</v>
      </c>
      <c r="BA1341" s="135"/>
    </row>
    <row r="1342" spans="1:53">
      <c r="A1342" s="64" t="s">
        <v>436</v>
      </c>
      <c r="B1342" s="143">
        <v>4.0020938136391484</v>
      </c>
      <c r="C1342" s="130">
        <v>107.57438592094056</v>
      </c>
      <c r="D1342" s="130">
        <v>118.18161377603847</v>
      </c>
      <c r="E1342" s="131">
        <v>229.75809351061818</v>
      </c>
      <c r="F1342" s="146">
        <v>1879.0355985063156</v>
      </c>
      <c r="G1342" s="147">
        <v>50507.586789700785</v>
      </c>
      <c r="H1342" s="147">
        <v>55487.819555177361</v>
      </c>
      <c r="I1342" s="131">
        <v>107874.44194338446</v>
      </c>
      <c r="L1342" s="64"/>
      <c r="M1342" s="161" t="s">
        <v>436</v>
      </c>
      <c r="N1342" s="130">
        <v>7.7804558551482454</v>
      </c>
      <c r="O1342" s="130">
        <v>1.9672369054737427E-4</v>
      </c>
      <c r="P1342" s="130">
        <v>0.24216754000700277</v>
      </c>
      <c r="Q1342" s="131">
        <v>4.0020938136391484</v>
      </c>
      <c r="R1342" s="143">
        <v>170.18975391667252</v>
      </c>
      <c r="S1342" s="130">
        <v>3.6743373364452207E-2</v>
      </c>
      <c r="T1342" s="130">
        <v>45.231219048757104</v>
      </c>
      <c r="U1342" s="131">
        <v>107.57438592094056</v>
      </c>
      <c r="V1342" s="143">
        <v>0</v>
      </c>
      <c r="W1342" s="130">
        <v>0.1913830690311448</v>
      </c>
      <c r="X1342" s="130">
        <v>235.59002159360364</v>
      </c>
      <c r="Y1342" s="131">
        <v>118.18161377603847</v>
      </c>
      <c r="Z1342" s="157">
        <v>229.75809351061818</v>
      </c>
      <c r="AA1342" s="158">
        <v>1.7418728335044237E-2</v>
      </c>
      <c r="AB1342" s="159">
        <v>0.46820716640377696</v>
      </c>
      <c r="AC1342" s="160">
        <v>0.51437410526117877</v>
      </c>
      <c r="AV1342" s="142"/>
    </row>
    <row r="1343" spans="1:53">
      <c r="A1343" s="64" t="s">
        <v>447</v>
      </c>
      <c r="B1343" s="83">
        <v>0.37669867950607444</v>
      </c>
      <c r="C1343" s="33">
        <v>9.1001948654285833E-2</v>
      </c>
      <c r="D1343" s="33">
        <v>2.0368276185686071E-3</v>
      </c>
      <c r="E1343" s="29">
        <v>0.46973745577892889</v>
      </c>
      <c r="F1343" s="148">
        <v>176.86497660048536</v>
      </c>
      <c r="G1343" s="149">
        <v>42.726609874084509</v>
      </c>
      <c r="H1343" s="149">
        <v>0.95631731326934477</v>
      </c>
      <c r="I1343" s="29">
        <v>220.54790378783926</v>
      </c>
      <c r="L1343" s="64"/>
      <c r="M1343" s="161" t="s">
        <v>447</v>
      </c>
      <c r="N1343" s="33">
        <v>0.38243188587542842</v>
      </c>
      <c r="O1343" s="33">
        <v>3.0113165008566076E-4</v>
      </c>
      <c r="P1343" s="33">
        <v>0.37069409747542559</v>
      </c>
      <c r="Q1343" s="29">
        <v>0.37669867950607444</v>
      </c>
      <c r="R1343" s="83">
        <v>2.526304543656615E-3</v>
      </c>
      <c r="S1343" s="33">
        <v>1.4532591404909775E-4</v>
      </c>
      <c r="T1343" s="33">
        <v>0.17889670027344229</v>
      </c>
      <c r="U1343" s="29">
        <v>9.1001948654285833E-2</v>
      </c>
      <c r="V1343" s="83">
        <v>0</v>
      </c>
      <c r="W1343" s="33">
        <v>2.3553694394577058E-6</v>
      </c>
      <c r="X1343" s="33">
        <v>4.0612676598159227E-3</v>
      </c>
      <c r="Y1343" s="29">
        <v>2.0368276185686071E-3</v>
      </c>
      <c r="Z1343" s="26">
        <v>0.46973745577892889</v>
      </c>
      <c r="AA1343" s="158">
        <v>0.80193451655121795</v>
      </c>
      <c r="AB1343" s="159">
        <v>0.19372938549978821</v>
      </c>
      <c r="AC1343" s="160">
        <v>4.3360979489938589E-3</v>
      </c>
    </row>
    <row r="1344" spans="1:53">
      <c r="A1344" s="64" t="s">
        <v>456</v>
      </c>
      <c r="B1344" s="83">
        <v>4.8283830127622085E-4</v>
      </c>
      <c r="C1344" s="33">
        <v>5.2579790381850414E-3</v>
      </c>
      <c r="D1344" s="33">
        <v>3.8199182302008222E-3</v>
      </c>
      <c r="E1344" s="29">
        <v>9.5607355696620856E-3</v>
      </c>
      <c r="F1344" s="148">
        <v>0.22669892278095932</v>
      </c>
      <c r="G1344" s="149">
        <v>2.4686902029329891</v>
      </c>
      <c r="H1344" s="149">
        <v>1.7935017698657514</v>
      </c>
      <c r="I1344" s="29">
        <v>4.4888908955797007</v>
      </c>
      <c r="L1344" s="64"/>
      <c r="M1344" s="161" t="s">
        <v>456</v>
      </c>
      <c r="N1344" s="33">
        <v>6.9869942969748658E-4</v>
      </c>
      <c r="O1344" s="33">
        <v>2.1756650337256662E-7</v>
      </c>
      <c r="P1344" s="33">
        <v>2.6782511431673031E-4</v>
      </c>
      <c r="Q1344" s="29">
        <v>4.8283830127622085E-4</v>
      </c>
      <c r="R1344" s="83">
        <v>2.0440943697390373E-3</v>
      </c>
      <c r="S1344" s="33">
        <v>6.8636573965608485E-6</v>
      </c>
      <c r="T1344" s="33">
        <v>8.4491858736034185E-3</v>
      </c>
      <c r="U1344" s="29">
        <v>5.2579790381850414E-3</v>
      </c>
      <c r="V1344" s="83">
        <v>0</v>
      </c>
      <c r="W1344" s="33">
        <v>4.4173196487610974E-6</v>
      </c>
      <c r="X1344" s="33">
        <v>7.6166044833770605E-3</v>
      </c>
      <c r="Y1344" s="29">
        <v>3.8199182302008222E-3</v>
      </c>
      <c r="Z1344" s="26">
        <v>9.5607355696620856E-3</v>
      </c>
      <c r="AA1344" s="158">
        <v>5.0502212696725203E-2</v>
      </c>
      <c r="AB1344" s="159">
        <v>0.54995549242775255</v>
      </c>
      <c r="AC1344" s="160">
        <v>0.39954229487552212</v>
      </c>
    </row>
    <row r="1345" spans="1:29">
      <c r="A1345" s="64" t="s">
        <v>465</v>
      </c>
      <c r="B1345" s="143">
        <v>15.431006348659579</v>
      </c>
      <c r="C1345" s="130">
        <v>111.69780882568817</v>
      </c>
      <c r="D1345" s="130">
        <v>119.25499693559875</v>
      </c>
      <c r="E1345" s="131">
        <v>246.38381210994649</v>
      </c>
      <c r="F1345" s="146">
        <v>7245.0601110578309</v>
      </c>
      <c r="G1345" s="147">
        <v>52443.587989700565</v>
      </c>
      <c r="H1345" s="147">
        <v>55991.787043589866</v>
      </c>
      <c r="I1345" s="131">
        <v>115680.43514434826</v>
      </c>
      <c r="L1345" s="64"/>
      <c r="M1345" s="161" t="s">
        <v>465</v>
      </c>
      <c r="N1345" s="130">
        <v>19.438567780280934</v>
      </c>
      <c r="O1345" s="130">
        <v>9.2883283165109253E-3</v>
      </c>
      <c r="P1345" s="130">
        <v>11.433964119563704</v>
      </c>
      <c r="Q1345" s="131">
        <v>15.431006348659579</v>
      </c>
      <c r="R1345" s="130">
        <v>170.80722806096307</v>
      </c>
      <c r="S1345" s="130">
        <v>4.2922019996013763E-2</v>
      </c>
      <c r="T1345" s="130">
        <v>52.837154313465277</v>
      </c>
      <c r="U1345" s="131">
        <v>111.69780882568817</v>
      </c>
      <c r="V1345" s="130">
        <v>0</v>
      </c>
      <c r="W1345" s="130">
        <v>0.19262431982125022</v>
      </c>
      <c r="X1345" s="130">
        <v>237.73025981149303</v>
      </c>
      <c r="Y1345" s="131">
        <v>119.25499693559875</v>
      </c>
      <c r="Z1345" s="130">
        <v>246.38381210994649</v>
      </c>
      <c r="AA1345" s="158">
        <v>6.2629952091875399E-2</v>
      </c>
      <c r="AB1345" s="159">
        <v>0.45334881325662768</v>
      </c>
      <c r="AC1345" s="160">
        <v>0.48402123465149699</v>
      </c>
    </row>
    <row r="1346" spans="1:29">
      <c r="A1346" s="64" t="s">
        <v>474</v>
      </c>
      <c r="B1346" s="83">
        <v>1.3126045474757677E-2</v>
      </c>
      <c r="C1346" s="33">
        <v>4.2351787718138141E-2</v>
      </c>
      <c r="D1346" s="33">
        <v>8.8754053226761942E-2</v>
      </c>
      <c r="E1346" s="29">
        <v>0.14423188641965776</v>
      </c>
      <c r="F1346" s="148">
        <v>6.162850713450637</v>
      </c>
      <c r="G1346" s="149">
        <v>19.884720470957845</v>
      </c>
      <c r="H1346" s="149">
        <v>41.671193452899686</v>
      </c>
      <c r="I1346" s="29">
        <v>67.718764637308169</v>
      </c>
      <c r="L1346" s="64"/>
      <c r="M1346" s="161" t="s">
        <v>474</v>
      </c>
      <c r="N1346" s="33">
        <v>1.6320378306187561E-2</v>
      </c>
      <c r="O1346" s="33">
        <v>8.0742502296841795E-6</v>
      </c>
      <c r="P1346" s="33">
        <v>9.9394298169325785E-3</v>
      </c>
      <c r="Q1346" s="29">
        <v>1.3126045474757677E-2</v>
      </c>
      <c r="R1346" s="83">
        <v>2.8998488975142422E-3</v>
      </c>
      <c r="S1346" s="33">
        <v>6.6241301430328578E-5</v>
      </c>
      <c r="T1346" s="33">
        <v>8.1543270002765261E-2</v>
      </c>
      <c r="U1346" s="29">
        <v>4.2351787718138141E-2</v>
      </c>
      <c r="V1346" s="83">
        <v>0</v>
      </c>
      <c r="W1346" s="33">
        <v>1.0263440199481772E-4</v>
      </c>
      <c r="X1346" s="33">
        <v>0.17696832209136112</v>
      </c>
      <c r="Y1346" s="29">
        <v>8.8754053226761942E-2</v>
      </c>
      <c r="Z1346" s="26">
        <v>0.14423188641965776</v>
      </c>
      <c r="AA1346" s="158">
        <v>9.1006543702590662E-2</v>
      </c>
      <c r="AB1346" s="159">
        <v>0.29363678704798457</v>
      </c>
      <c r="AC1346" s="160">
        <v>0.61535666924942478</v>
      </c>
    </row>
    <row r="1347" spans="1:29">
      <c r="A1347" s="64" t="s">
        <v>483</v>
      </c>
      <c r="B1347" s="83">
        <v>2.2803138298539007E-2</v>
      </c>
      <c r="C1347" s="33">
        <v>3.2715635200561172E-2</v>
      </c>
      <c r="D1347" s="33">
        <v>1.3558656643340878</v>
      </c>
      <c r="E1347" s="29">
        <v>1.4113844378331881</v>
      </c>
      <c r="F1347" s="148">
        <v>10.706372867770297</v>
      </c>
      <c r="G1347" s="149">
        <v>15.360420328003729</v>
      </c>
      <c r="H1347" s="149">
        <v>636.59673378808077</v>
      </c>
      <c r="I1347" s="29">
        <v>662.66352698385492</v>
      </c>
      <c r="L1347" s="64"/>
      <c r="M1347" s="161" t="s">
        <v>483</v>
      </c>
      <c r="N1347" s="33">
        <v>2.349285283493753E-2</v>
      </c>
      <c r="O1347" s="33">
        <v>1.7951989910533117E-5</v>
      </c>
      <c r="P1347" s="33">
        <v>2.2098961354211705E-2</v>
      </c>
      <c r="Q1347" s="29">
        <v>2.2803138298539007E-2</v>
      </c>
      <c r="R1347" s="83">
        <v>3.0726488773467408E-2</v>
      </c>
      <c r="S1347" s="33">
        <v>2.8161538058279135E-5</v>
      </c>
      <c r="T1347" s="33">
        <v>3.4666950256022691E-2</v>
      </c>
      <c r="U1347" s="29">
        <v>3.2715635200561172E-2</v>
      </c>
      <c r="V1347" s="83">
        <v>0</v>
      </c>
      <c r="W1347" s="33">
        <v>1.5679110596638645E-3</v>
      </c>
      <c r="X1347" s="33">
        <v>2.7034852254628263</v>
      </c>
      <c r="Y1347" s="29">
        <v>1.3558656643340878</v>
      </c>
      <c r="Z1347" s="26">
        <v>1.4113844378331881</v>
      </c>
      <c r="AA1347" s="158">
        <v>1.6156574840478805E-2</v>
      </c>
      <c r="AB1347" s="159">
        <v>2.3179818569338539E-2</v>
      </c>
      <c r="AC1347" s="160">
        <v>0.96066360659018257</v>
      </c>
    </row>
    <row r="1348" spans="1:29">
      <c r="A1348" s="64" t="s">
        <v>488</v>
      </c>
      <c r="B1348" s="83">
        <v>4.8662609352915796E-2</v>
      </c>
      <c r="C1348" s="33">
        <v>7.694752589682563E-2</v>
      </c>
      <c r="D1348" s="33">
        <v>5.0570044070913533E-2</v>
      </c>
      <c r="E1348" s="29">
        <v>0.17618017932065497</v>
      </c>
      <c r="F1348" s="148">
        <v>22.847734098264144</v>
      </c>
      <c r="G1348" s="149">
        <v>36.127873835532924</v>
      </c>
      <c r="H1348" s="149">
        <v>23.743299745608507</v>
      </c>
      <c r="I1348" s="29">
        <v>82.718907679405575</v>
      </c>
      <c r="L1348" s="64"/>
      <c r="M1348" s="161" t="s">
        <v>488</v>
      </c>
      <c r="N1348" s="33">
        <v>4.2628999405637073E-2</v>
      </c>
      <c r="O1348" s="33">
        <v>4.4372185890625519E-5</v>
      </c>
      <c r="P1348" s="33">
        <v>5.4622313519878264E-2</v>
      </c>
      <c r="Q1348" s="29">
        <v>4.8662609352915796E-2</v>
      </c>
      <c r="R1348" s="83">
        <v>7.9995017224632245E-2</v>
      </c>
      <c r="S1348" s="33">
        <v>5.9996064514387599E-5</v>
      </c>
      <c r="T1348" s="33">
        <v>7.3855361868843117E-2</v>
      </c>
      <c r="U1348" s="29">
        <v>7.694752589682563E-2</v>
      </c>
      <c r="V1348" s="83">
        <v>0</v>
      </c>
      <c r="W1348" s="33">
        <v>5.8478751599197754E-5</v>
      </c>
      <c r="X1348" s="33">
        <v>0.10083253126987646</v>
      </c>
      <c r="Y1348" s="29">
        <v>5.0570044070913533E-2</v>
      </c>
      <c r="Z1348" s="26">
        <v>0.17618017932065497</v>
      </c>
      <c r="AA1348" s="158">
        <v>0.27620933036030065</v>
      </c>
      <c r="AB1348" s="159">
        <v>0.43675472572188756</v>
      </c>
      <c r="AC1348" s="160">
        <v>0.28703594391781173</v>
      </c>
    </row>
    <row r="1349" spans="1:29">
      <c r="A1349" s="64" t="s">
        <v>493</v>
      </c>
      <c r="B1349" s="83">
        <v>7.0947784898489005E-3</v>
      </c>
      <c r="C1349" s="33">
        <v>9.9893666046330046E-3</v>
      </c>
      <c r="D1349" s="33">
        <v>2.0711341156990901E-2</v>
      </c>
      <c r="E1349" s="29">
        <v>3.7795486251472804E-2</v>
      </c>
      <c r="F1349" s="148">
        <v>3.3310916651952804</v>
      </c>
      <c r="G1349" s="149">
        <v>4.6901387950142697</v>
      </c>
      <c r="H1349" s="149">
        <v>9.7242466416365456</v>
      </c>
      <c r="I1349" s="29">
        <v>17.745477101846095</v>
      </c>
      <c r="L1349" s="64"/>
      <c r="M1349" s="161" t="s">
        <v>493</v>
      </c>
      <c r="N1349" s="33">
        <v>1.1117235981862563E-2</v>
      </c>
      <c r="O1349" s="33">
        <v>2.509870065578474E-6</v>
      </c>
      <c r="P1349" s="33">
        <v>3.089658687406445E-3</v>
      </c>
      <c r="Q1349" s="29">
        <v>7.0947784898489005E-3</v>
      </c>
      <c r="R1349" s="83">
        <v>1.2696000943746663E-2</v>
      </c>
      <c r="S1349" s="33">
        <v>5.9221491909287017E-6</v>
      </c>
      <c r="T1349" s="33">
        <v>7.2901860326593168E-3</v>
      </c>
      <c r="U1349" s="29">
        <v>9.9893666046330046E-3</v>
      </c>
      <c r="V1349" s="83">
        <v>1.7999999999999999E-2</v>
      </c>
      <c r="W1349" s="33">
        <v>3.1353709282517561E-6</v>
      </c>
      <c r="X1349" s="33">
        <v>2.3406192480517039E-2</v>
      </c>
      <c r="Y1349" s="29">
        <v>2.0711341156990901E-2</v>
      </c>
      <c r="Z1349" s="26">
        <v>3.7795486251472804E-2</v>
      </c>
      <c r="AA1349" s="158">
        <v>0.18771496793674491</v>
      </c>
      <c r="AB1349" s="159">
        <v>0.26430051827270096</v>
      </c>
      <c r="AC1349" s="160">
        <v>0.54798451379055424</v>
      </c>
    </row>
    <row r="1350" spans="1:29">
      <c r="A1350" s="64" t="s">
        <v>498</v>
      </c>
      <c r="B1350" s="83">
        <v>2.4086322333128395E-3</v>
      </c>
      <c r="C1350" s="33">
        <v>6.1174465461251003E-3</v>
      </c>
      <c r="D1350" s="33">
        <v>6.9985053284296397E-3</v>
      </c>
      <c r="E1350" s="29">
        <v>1.552458410786758E-2</v>
      </c>
      <c r="F1350" s="148">
        <v>1.1308844621983358</v>
      </c>
      <c r="G1350" s="149">
        <v>2.87222148390273</v>
      </c>
      <c r="H1350" s="149">
        <v>3.2858901517097583</v>
      </c>
      <c r="I1350" s="29">
        <v>7.2889960978108244</v>
      </c>
      <c r="L1350" s="64"/>
      <c r="M1350" s="161" t="s">
        <v>498</v>
      </c>
      <c r="N1350" s="33">
        <v>2.1953863363319611E-3</v>
      </c>
      <c r="O1350" s="33">
        <v>2.127296883841906E-6</v>
      </c>
      <c r="P1350" s="33">
        <v>2.618709784221419E-3</v>
      </c>
      <c r="Q1350" s="29">
        <v>2.4086322333128395E-3</v>
      </c>
      <c r="R1350" s="83">
        <v>7.9176686475274059E-3</v>
      </c>
      <c r="S1350" s="33">
        <v>3.5114503014130999E-6</v>
      </c>
      <c r="T1350" s="33">
        <v>4.3226074042428363E-3</v>
      </c>
      <c r="U1350" s="29">
        <v>6.1174465461251003E-3</v>
      </c>
      <c r="V1350" s="83">
        <v>4.5999999999999999E-3</v>
      </c>
      <c r="W1350" s="33">
        <v>2.7736103435840906E-6</v>
      </c>
      <c r="X1350" s="33">
        <v>9.38242342820007E-3</v>
      </c>
      <c r="Y1350" s="29">
        <v>6.9985053284296397E-3</v>
      </c>
      <c r="Z1350" s="26">
        <v>1.552458410786758E-2</v>
      </c>
      <c r="AA1350" s="158">
        <v>0.15514954968050887</v>
      </c>
      <c r="AB1350" s="159">
        <v>0.39404898086930962</v>
      </c>
      <c r="AC1350" s="160">
        <v>0.45080146945018146</v>
      </c>
    </row>
    <row r="1351" spans="1:29">
      <c r="A1351" s="64" t="s">
        <v>501</v>
      </c>
      <c r="B1351" s="83">
        <v>2.1553452848585578E-2</v>
      </c>
      <c r="C1351" s="33">
        <v>0.19525865388650848</v>
      </c>
      <c r="D1351" s="33">
        <v>1.7853790309505348E-3</v>
      </c>
      <c r="E1351" s="29">
        <v>0.21859748576604457</v>
      </c>
      <c r="F1351" s="148">
        <v>10.119629138926362</v>
      </c>
      <c r="G1351" s="149">
        <v>91.676502014716277</v>
      </c>
      <c r="H1351" s="149">
        <v>0.8382588995164546</v>
      </c>
      <c r="I1351" s="29">
        <v>102.63439005315909</v>
      </c>
      <c r="L1351" s="64"/>
      <c r="M1351" s="161" t="s">
        <v>501</v>
      </c>
      <c r="N1351" s="33">
        <v>1.8997009313972121E-2</v>
      </c>
      <c r="O1351" s="33">
        <v>1.9559512517270326E-5</v>
      </c>
      <c r="P1351" s="33">
        <v>2.4077827214729133E-2</v>
      </c>
      <c r="Q1351" s="29">
        <v>2.1553452848585578E-2</v>
      </c>
      <c r="R1351" s="83">
        <v>0.30644177410598089</v>
      </c>
      <c r="S1351" s="33">
        <v>6.8688224259930115E-5</v>
      </c>
      <c r="T1351" s="33">
        <v>8.4555440426077239E-2</v>
      </c>
      <c r="U1351" s="29">
        <v>0.19525865388650848</v>
      </c>
      <c r="V1351" s="83">
        <v>0</v>
      </c>
      <c r="W1351" s="33">
        <v>2.8912000553670086E-6</v>
      </c>
      <c r="X1351" s="33">
        <v>3.559077217025512E-3</v>
      </c>
      <c r="Y1351" s="29">
        <v>1.7853790309505348E-3</v>
      </c>
      <c r="Z1351" s="26">
        <v>0.21859748576604457</v>
      </c>
      <c r="AA1351" s="158">
        <v>9.8598814039669719E-2</v>
      </c>
      <c r="AB1351" s="159">
        <v>0.89323375885249368</v>
      </c>
      <c r="AC1351" s="160">
        <v>8.1674271078366785E-3</v>
      </c>
    </row>
    <row r="1352" spans="1:29">
      <c r="A1352" s="64" t="s">
        <v>527</v>
      </c>
      <c r="B1352" s="83">
        <v>3.6353005769023506E-4</v>
      </c>
      <c r="C1352" s="33">
        <v>5.0213554203518325E-4</v>
      </c>
      <c r="D1352" s="33">
        <v>1.1997632883946477E-3</v>
      </c>
      <c r="E1352" s="29">
        <v>2.065428888120066E-3</v>
      </c>
      <c r="F1352" s="148">
        <v>0.17068213573581092</v>
      </c>
      <c r="G1352" s="149">
        <v>0.23575923071663601</v>
      </c>
      <c r="H1352" s="149">
        <v>0.5633046184453615</v>
      </c>
      <c r="I1352" s="29">
        <v>0.96974598489780828</v>
      </c>
      <c r="L1352" s="64"/>
      <c r="M1352" s="161" t="s">
        <v>527</v>
      </c>
      <c r="N1352" s="33">
        <v>2.4774122922592958E-4</v>
      </c>
      <c r="O1352" s="33">
        <v>3.8859455977163853E-7</v>
      </c>
      <c r="P1352" s="33">
        <v>4.783612402662791E-4</v>
      </c>
      <c r="Q1352" s="29">
        <v>3.6353005769023506E-4</v>
      </c>
      <c r="R1352" s="83">
        <v>5.019213389781587E-4</v>
      </c>
      <c r="S1352" s="33">
        <v>4.0775105226644802E-7</v>
      </c>
      <c r="T1352" s="33">
        <v>5.0194294844653226E-4</v>
      </c>
      <c r="U1352" s="29">
        <v>5.0213554203518325E-4</v>
      </c>
      <c r="V1352" s="83">
        <v>6.5769220473088272E-4</v>
      </c>
      <c r="W1352" s="33">
        <v>6.2684620575432718E-7</v>
      </c>
      <c r="X1352" s="33">
        <v>1.7385376043784653E-3</v>
      </c>
      <c r="Y1352" s="29">
        <v>1.1997632883946477E-3</v>
      </c>
      <c r="Z1352" s="26">
        <v>2.065428888120066E-3</v>
      </c>
      <c r="AA1352" s="158">
        <v>0.17600705586195065</v>
      </c>
      <c r="AB1352" s="159">
        <v>0.24311441799006805</v>
      </c>
      <c r="AC1352" s="160">
        <v>0.5808785261479813</v>
      </c>
    </row>
    <row r="1353" spans="1:29">
      <c r="A1353" s="64" t="s">
        <v>528</v>
      </c>
      <c r="B1353" s="83">
        <v>7.0977540311005928E-4</v>
      </c>
      <c r="C1353" s="33">
        <v>1.1498900379827649E-3</v>
      </c>
      <c r="D1353" s="33">
        <v>2.0579615830060892E-3</v>
      </c>
      <c r="E1353" s="29">
        <v>3.9176270240989138E-3</v>
      </c>
      <c r="F1353" s="148">
        <v>0.33324887208859044</v>
      </c>
      <c r="G1353" s="149">
        <v>0.53988847247252814</v>
      </c>
      <c r="H1353" s="149">
        <v>0.96623998709079761</v>
      </c>
      <c r="I1353" s="29">
        <v>1.8393773316519162</v>
      </c>
      <c r="L1353" s="64"/>
      <c r="M1353" s="161" t="s">
        <v>528</v>
      </c>
      <c r="N1353" s="33">
        <v>4.7296849623368694E-4</v>
      </c>
      <c r="O1353" s="33">
        <v>7.6738289962076002E-7</v>
      </c>
      <c r="P1353" s="33">
        <v>9.4465099006389133E-4</v>
      </c>
      <c r="Q1353" s="29">
        <v>7.0977540311005928E-4</v>
      </c>
      <c r="R1353" s="83">
        <v>1.2351648098411292E-3</v>
      </c>
      <c r="S1353" s="33">
        <v>8.6447812788809457E-7</v>
      </c>
      <c r="T1353" s="33">
        <v>1.064175550174034E-3</v>
      </c>
      <c r="U1353" s="29">
        <v>1.1498900379827649E-3</v>
      </c>
      <c r="V1353" s="83">
        <v>8.2226686785038681E-4</v>
      </c>
      <c r="W1353" s="33">
        <v>1.4289464371179923E-6</v>
      </c>
      <c r="X1353" s="33">
        <v>3.2861410505826863E-3</v>
      </c>
      <c r="Y1353" s="29">
        <v>2.0579615830060892E-3</v>
      </c>
      <c r="Z1353" s="26">
        <v>3.9176270240989138E-3</v>
      </c>
      <c r="AA1353" s="158">
        <v>0.1811748282171689</v>
      </c>
      <c r="AB1353" s="159">
        <v>0.29351697619740846</v>
      </c>
      <c r="AC1353" s="160">
        <v>0.52530819558542263</v>
      </c>
    </row>
    <row r="1354" spans="1:29" ht="11.25" customHeight="1">
      <c r="A1354" s="64" t="s">
        <v>510</v>
      </c>
      <c r="B1354" s="83">
        <v>1.0641878831391463E-3</v>
      </c>
      <c r="C1354" s="33">
        <v>2.4310827978714072E-2</v>
      </c>
      <c r="D1354" s="33">
        <v>6.1240296726465734E-2</v>
      </c>
      <c r="E1354" s="29">
        <v>8.6615312588318949E-2</v>
      </c>
      <c r="F1354" s="148">
        <v>0.49965018538614253</v>
      </c>
      <c r="G1354" s="149">
        <v>11.414252970654108</v>
      </c>
      <c r="H1354" s="149">
        <v>28.753123482500779</v>
      </c>
      <c r="I1354" s="29">
        <v>40.667026638541024</v>
      </c>
      <c r="L1354" s="64"/>
      <c r="M1354" s="161" t="s">
        <v>510</v>
      </c>
      <c r="N1354" s="33">
        <v>4.3319112940094816E-4</v>
      </c>
      <c r="O1354" s="33">
        <v>1.3734376367592168E-6</v>
      </c>
      <c r="P1354" s="33">
        <v>1.6907064569679476E-3</v>
      </c>
      <c r="Q1354" s="29">
        <v>1.0641878831391463E-3</v>
      </c>
      <c r="R1354" s="83">
        <v>9.6205852234827001E-4</v>
      </c>
      <c r="S1354" s="33">
        <v>3.8591330819925277E-5</v>
      </c>
      <c r="T1354" s="33">
        <v>4.7506061035425436E-2</v>
      </c>
      <c r="U1354" s="29">
        <v>2.4310827978714072E-2</v>
      </c>
      <c r="V1354" s="83">
        <v>0</v>
      </c>
      <c r="W1354" s="33">
        <v>7.0817737376424212E-5</v>
      </c>
      <c r="X1354" s="33">
        <v>0.12210814224303916</v>
      </c>
      <c r="Y1354" s="29">
        <v>6.1240296726465734E-2</v>
      </c>
      <c r="Z1354" s="26">
        <v>8.6615312588318949E-2</v>
      </c>
      <c r="AA1354" s="158">
        <v>1.2286371212411511E-2</v>
      </c>
      <c r="AB1354" s="159">
        <v>0.28067586725990368</v>
      </c>
      <c r="AC1354" s="160">
        <v>0.70703776152768483</v>
      </c>
    </row>
    <row r="1355" spans="1:29">
      <c r="A1355" s="64" t="s">
        <v>513</v>
      </c>
      <c r="B1355" s="83">
        <v>1.2371795663550364E-3</v>
      </c>
      <c r="C1355" s="33">
        <v>1.0244436340379214E-2</v>
      </c>
      <c r="D1355" s="33">
        <v>0.93554730839052047</v>
      </c>
      <c r="E1355" s="29">
        <v>0.94702892429725472</v>
      </c>
      <c r="F1355" s="148">
        <v>0.58087205227501659</v>
      </c>
      <c r="G1355" s="149">
        <v>4.809897385363981</v>
      </c>
      <c r="H1355" s="149">
        <v>439.25174631377564</v>
      </c>
      <c r="I1355" s="29">
        <v>444.64251575141463</v>
      </c>
      <c r="L1355" s="64"/>
      <c r="M1355" s="161" t="s">
        <v>513</v>
      </c>
      <c r="N1355" s="33">
        <v>1.5921711296503112E-3</v>
      </c>
      <c r="O1355" s="33">
        <v>7.1748342112395407E-7</v>
      </c>
      <c r="P1355" s="33">
        <v>8.8322456032591441E-4</v>
      </c>
      <c r="Q1355" s="29">
        <v>1.2371795663550364E-3</v>
      </c>
      <c r="R1355" s="83">
        <v>9.7739354404767533E-3</v>
      </c>
      <c r="S1355" s="33">
        <v>8.6953166432573878E-6</v>
      </c>
      <c r="T1355" s="33">
        <v>1.0703964709184286E-2</v>
      </c>
      <c r="U1355" s="29">
        <v>1.0244436340379214E-2</v>
      </c>
      <c r="V1355" s="83">
        <v>0</v>
      </c>
      <c r="W1355" s="33">
        <v>1.0818586311680664E-3</v>
      </c>
      <c r="X1355" s="33">
        <v>1.86540480556935</v>
      </c>
      <c r="Y1355" s="29">
        <v>0.93554730839052047</v>
      </c>
      <c r="Z1355" s="26">
        <v>0.94702892429725472</v>
      </c>
      <c r="AA1355" s="158">
        <v>1.3063799157698257E-3</v>
      </c>
      <c r="AB1355" s="159">
        <v>1.0817448208333367E-2</v>
      </c>
      <c r="AC1355" s="160">
        <v>0.98787617187589682</v>
      </c>
    </row>
    <row r="1356" spans="1:29">
      <c r="A1356" s="64" t="s">
        <v>514</v>
      </c>
      <c r="B1356" s="83">
        <v>2.7351502950989639E-3</v>
      </c>
      <c r="C1356" s="33">
        <v>2.3575581625282633E-2</v>
      </c>
      <c r="D1356" s="33">
        <v>3.4893330408930334E-2</v>
      </c>
      <c r="E1356" s="29">
        <v>6.1204062329311928E-2</v>
      </c>
      <c r="F1356" s="148">
        <v>1.2841889798386943</v>
      </c>
      <c r="G1356" s="149">
        <v>11.069045152920978</v>
      </c>
      <c r="H1356" s="149">
        <v>16.382876824469868</v>
      </c>
      <c r="I1356" s="29">
        <v>28.736110957229538</v>
      </c>
      <c r="L1356" s="64"/>
      <c r="M1356" s="161" t="s">
        <v>514</v>
      </c>
      <c r="N1356" s="33">
        <v>2.7516314789139177E-3</v>
      </c>
      <c r="O1356" s="33">
        <v>2.2067805762848674E-6</v>
      </c>
      <c r="P1356" s="33">
        <v>2.7165544831289448E-3</v>
      </c>
      <c r="Q1356" s="29">
        <v>2.7351502950989639E-3</v>
      </c>
      <c r="R1356" s="83">
        <v>2.5311883258162651E-2</v>
      </c>
      <c r="S1356" s="33">
        <v>1.7733659343793598E-5</v>
      </c>
      <c r="T1356" s="33">
        <v>2.1830195675261052E-2</v>
      </c>
      <c r="U1356" s="29">
        <v>2.3575581625282633E-2</v>
      </c>
      <c r="V1356" s="83">
        <v>0</v>
      </c>
      <c r="W1356" s="33">
        <v>4.0350338603446447E-5</v>
      </c>
      <c r="X1356" s="33">
        <v>6.9574446576214755E-2</v>
      </c>
      <c r="Y1356" s="29">
        <v>3.4893330408930334E-2</v>
      </c>
      <c r="Z1356" s="26">
        <v>6.1204062329311928E-2</v>
      </c>
      <c r="AA1356" s="158">
        <v>4.4689031920501172E-2</v>
      </c>
      <c r="AB1356" s="159">
        <v>0.38519635344518277</v>
      </c>
      <c r="AC1356" s="160">
        <v>0.57011461463431612</v>
      </c>
    </row>
    <row r="1357" spans="1:29">
      <c r="A1357" s="64" t="s">
        <v>515</v>
      </c>
      <c r="B1357" s="83">
        <v>1.4334816265251311E-4</v>
      </c>
      <c r="C1357" s="33">
        <v>3.1783622665837764E-3</v>
      </c>
      <c r="D1357" s="33">
        <v>1.4290825398323721E-2</v>
      </c>
      <c r="E1357" s="29">
        <v>1.7612535827560012E-2</v>
      </c>
      <c r="F1357" s="148">
        <v>6.7303844724123776E-2</v>
      </c>
      <c r="G1357" s="149">
        <v>1.492282820434311</v>
      </c>
      <c r="H1357" s="149">
        <v>6.7097301827292162</v>
      </c>
      <c r="I1357" s="29">
        <v>8.2693168478876515</v>
      </c>
      <c r="L1357" s="64"/>
      <c r="M1357" s="161" t="s">
        <v>515</v>
      </c>
      <c r="N1357" s="33">
        <v>7.2545249701318546E-5</v>
      </c>
      <c r="O1357" s="33">
        <v>1.7354074446577365E-7</v>
      </c>
      <c r="P1357" s="33">
        <v>2.13629253606035E-4</v>
      </c>
      <c r="Q1357" s="29">
        <v>1.4334816265251311E-4</v>
      </c>
      <c r="R1357" s="83">
        <v>4.4221856969618115E-3</v>
      </c>
      <c r="S1357" s="33">
        <v>1.5752229012630591E-6</v>
      </c>
      <c r="T1357" s="33">
        <v>1.9391048119326744E-3</v>
      </c>
      <c r="U1357" s="29">
        <v>3.1783622665837764E-3</v>
      </c>
      <c r="V1357" s="83">
        <v>1.2419999999999999E-2</v>
      </c>
      <c r="W1357" s="33">
        <v>2.1634059404937116E-6</v>
      </c>
      <c r="X1357" s="33">
        <v>1.6150272811556756E-2</v>
      </c>
      <c r="Y1357" s="29">
        <v>1.4290825398323721E-2</v>
      </c>
      <c r="Z1357" s="26">
        <v>1.7612535827560012E-2</v>
      </c>
      <c r="AA1357" s="158">
        <v>8.1389848716845528E-3</v>
      </c>
      <c r="AB1357" s="159">
        <v>0.18046023001470862</v>
      </c>
      <c r="AC1357" s="160">
        <v>0.81140078511360669</v>
      </c>
    </row>
    <row r="1358" spans="1:29">
      <c r="A1358" s="64" t="s">
        <v>516</v>
      </c>
      <c r="B1358" s="83">
        <v>1.130259117039186E-4</v>
      </c>
      <c r="C1358" s="33">
        <v>2.1410603731272879E-3</v>
      </c>
      <c r="D1358" s="33">
        <v>4.8289686766164507E-3</v>
      </c>
      <c r="E1358" s="29">
        <v>7.0830549614476577E-3</v>
      </c>
      <c r="F1358" s="148">
        <v>5.3067149730849368E-2</v>
      </c>
      <c r="G1358" s="149">
        <v>1.0052559602542435</v>
      </c>
      <c r="H1358" s="149">
        <v>2.2672642046797331</v>
      </c>
      <c r="I1358" s="29">
        <v>3.3255873146648258</v>
      </c>
      <c r="L1358" s="64"/>
      <c r="M1358" s="161" t="s">
        <v>516</v>
      </c>
      <c r="N1358" s="33">
        <v>5.8379478029919899E-5</v>
      </c>
      <c r="O1358" s="33">
        <v>1.3587912356102798E-7</v>
      </c>
      <c r="P1358" s="33">
        <v>1.6726766867540766E-4</v>
      </c>
      <c r="Q1358" s="29">
        <v>1.130259117039186E-4</v>
      </c>
      <c r="R1358" s="83">
        <v>2.7754219749638849E-3</v>
      </c>
      <c r="S1358" s="33">
        <v>1.2255103121876425E-6</v>
      </c>
      <c r="T1358" s="33">
        <v>1.5086074113896586E-3</v>
      </c>
      <c r="U1358" s="29">
        <v>2.1410603731272879E-3</v>
      </c>
      <c r="V1358" s="83">
        <v>3.1739999999999997E-3</v>
      </c>
      <c r="W1358" s="33">
        <v>1.9137911370730224E-6</v>
      </c>
      <c r="X1358" s="33">
        <v>6.4738721654580477E-3</v>
      </c>
      <c r="Y1358" s="29">
        <v>4.8289686766164507E-3</v>
      </c>
      <c r="Z1358" s="26">
        <v>7.0830549614476577E-3</v>
      </c>
      <c r="AA1358" s="158">
        <v>1.5957226411358806E-2</v>
      </c>
      <c r="AB1358" s="159">
        <v>0.30227922623512876</v>
      </c>
      <c r="AC1358" s="160">
        <v>0.6817635473535123</v>
      </c>
    </row>
    <row r="1359" spans="1:29">
      <c r="A1359" s="64" t="s">
        <v>517</v>
      </c>
      <c r="B1359" s="83">
        <v>2.2344308109384444E-3</v>
      </c>
      <c r="C1359" s="33">
        <v>7.8534265928795033E-2</v>
      </c>
      <c r="D1359" s="33">
        <v>1.2319115313558691E-3</v>
      </c>
      <c r="E1359" s="33">
        <v>8.2000608271089348E-2</v>
      </c>
      <c r="F1359" s="148">
        <v>1.0490946068890026</v>
      </c>
      <c r="G1359" s="149">
        <v>36.872869116624152</v>
      </c>
      <c r="H1359" s="149">
        <v>0.57839864066635371</v>
      </c>
      <c r="I1359" s="29">
        <v>38.500362364179502</v>
      </c>
      <c r="L1359" s="64"/>
      <c r="M1359" s="161" t="s">
        <v>517</v>
      </c>
      <c r="N1359" s="33">
        <v>1.0558320653707588E-3</v>
      </c>
      <c r="O1359" s="33">
        <v>2.7656021724291222E-6</v>
      </c>
      <c r="P1359" s="33">
        <v>3.404465790935827E-3</v>
      </c>
      <c r="Q1359" s="29">
        <v>2.2344308109384444E-3</v>
      </c>
      <c r="R1359" s="83">
        <v>0.11382627450973176</v>
      </c>
      <c r="S1359" s="33">
        <v>3.5240534625281594E-5</v>
      </c>
      <c r="T1359" s="33">
        <v>4.3381219389440388E-2</v>
      </c>
      <c r="U1359" s="29">
        <v>7.8534265928795033E-2</v>
      </c>
      <c r="V1359" s="83">
        <v>0</v>
      </c>
      <c r="W1359" s="33">
        <v>1.9949280382032358E-6</v>
      </c>
      <c r="X1359" s="33">
        <v>2.4557632797476033E-3</v>
      </c>
      <c r="Y1359" s="29">
        <v>1.2319115313558691E-3</v>
      </c>
      <c r="Z1359" s="26">
        <v>8.2000608271089348E-2</v>
      </c>
      <c r="AA1359" s="158">
        <v>2.7248954099846956E-2</v>
      </c>
      <c r="AB1359" s="159">
        <v>0.95772784598335192</v>
      </c>
      <c r="AC1359" s="160">
        <v>1.50231999168011E-2</v>
      </c>
    </row>
    <row r="1360" spans="1:29">
      <c r="A1360" s="64" t="s">
        <v>518</v>
      </c>
      <c r="B1360" s="83">
        <v>1.3771709394770497E-5</v>
      </c>
      <c r="C1360" s="33">
        <v>1.5859009356420999E-4</v>
      </c>
      <c r="D1360" s="33">
        <v>8.2783666899230684E-4</v>
      </c>
      <c r="E1360" s="33">
        <v>1.0001984719512874E-3</v>
      </c>
      <c r="F1360" s="148">
        <v>6.4659984023530178E-3</v>
      </c>
      <c r="G1360" s="149">
        <v>7.4460131434706783E-2</v>
      </c>
      <c r="H1360" s="149">
        <v>0.38868018672729943</v>
      </c>
      <c r="I1360" s="29">
        <v>0.46960631656435925</v>
      </c>
      <c r="L1360" s="64"/>
      <c r="M1360" s="122" t="s">
        <v>518</v>
      </c>
      <c r="N1360" s="83">
        <v>5.9749770179862025E-6</v>
      </c>
      <c r="O1360" s="33">
        <v>1.7475666607351505E-8</v>
      </c>
      <c r="P1360" s="33">
        <v>2.1512605728925575E-5</v>
      </c>
      <c r="Q1360" s="29">
        <v>1.3771709394770497E-5</v>
      </c>
      <c r="R1360" s="33">
        <v>1.654504355228928E-4</v>
      </c>
      <c r="S1360" s="33">
        <v>1.2318487358738507E-7</v>
      </c>
      <c r="T1360" s="33">
        <v>1.5164100327584432E-4</v>
      </c>
      <c r="U1360" s="29">
        <v>1.5859009356420999E-4</v>
      </c>
      <c r="V1360" s="33">
        <v>4.5380762126430907E-4</v>
      </c>
      <c r="W1360" s="33">
        <v>4.3252388197048573E-7</v>
      </c>
      <c r="X1360" s="33">
        <v>1.1995909470211409E-3</v>
      </c>
      <c r="Y1360" s="33">
        <v>8.2783666899230684E-4</v>
      </c>
      <c r="Z1360" s="26">
        <v>1.0001984719512874E-3</v>
      </c>
      <c r="AA1360" s="159">
        <v>1.3768976639109701E-2</v>
      </c>
      <c r="AB1360" s="159">
        <v>0.15855862412468652</v>
      </c>
      <c r="AC1360" s="160">
        <v>0.82767239923620373</v>
      </c>
    </row>
    <row r="1361" spans="1:53">
      <c r="A1361" s="132" t="s">
        <v>519</v>
      </c>
      <c r="B1361" s="150">
        <v>3.9662423941091007E-5</v>
      </c>
      <c r="C1361" s="133">
        <v>3.9732643159703636E-4</v>
      </c>
      <c r="D1361" s="133">
        <v>1.4199934922742015E-3</v>
      </c>
      <c r="E1361" s="133">
        <v>1.8569823478123289E-3</v>
      </c>
      <c r="F1361" s="151">
        <v>1.8622028862584513E-2</v>
      </c>
      <c r="G1361" s="152">
        <v>0.18654997707798179</v>
      </c>
      <c r="H1361" s="152">
        <v>0.66670559109265026</v>
      </c>
      <c r="I1361" s="134">
        <v>0.87187759703321654</v>
      </c>
      <c r="L1361" s="132"/>
      <c r="M1361" s="163" t="s">
        <v>519</v>
      </c>
      <c r="N1361" s="150">
        <v>2.8491560962732651E-5</v>
      </c>
      <c r="O1361" s="133">
        <v>4.1216123027995993E-8</v>
      </c>
      <c r="P1361" s="133">
        <v>5.0737189275696833E-5</v>
      </c>
      <c r="Q1361" s="134">
        <v>3.9662423941091007E-5</v>
      </c>
      <c r="R1361" s="133">
        <v>4.0626696051541294E-4</v>
      </c>
      <c r="S1361" s="133">
        <v>3.1528446363478898E-7</v>
      </c>
      <c r="T1361" s="133">
        <v>3.8811625965545435E-4</v>
      </c>
      <c r="U1361" s="134">
        <v>3.9732643159703636E-4</v>
      </c>
      <c r="V1361" s="133">
        <v>5.6736413881676689E-4</v>
      </c>
      <c r="W1361" s="133">
        <v>9.8597304161141453E-7</v>
      </c>
      <c r="X1361" s="133">
        <v>2.2674373249020534E-3</v>
      </c>
      <c r="Y1361" s="133">
        <v>1.4199934922742015E-3</v>
      </c>
      <c r="Z1361" s="164">
        <v>1.8569823478123289E-3</v>
      </c>
      <c r="AA1361" s="165">
        <v>2.135853579212342E-2</v>
      </c>
      <c r="AB1361" s="165">
        <v>0.21396349408766221</v>
      </c>
      <c r="AC1361" s="166">
        <v>0.76467797012021432</v>
      </c>
      <c r="AY1361" s="135"/>
    </row>
    <row r="1363" spans="1:53" ht="12.75" customHeight="1">
      <c r="A1363" s="35" t="s">
        <v>573</v>
      </c>
    </row>
    <row r="1364" spans="1:53" ht="12.75" customHeight="1">
      <c r="A1364" s="56"/>
      <c r="B1364" s="136" t="s">
        <v>521</v>
      </c>
      <c r="C1364" s="137"/>
      <c r="D1364" s="137"/>
      <c r="E1364" s="138"/>
      <c r="F1364" s="45" t="s">
        <v>522</v>
      </c>
      <c r="G1364" s="46"/>
      <c r="H1364" s="47"/>
      <c r="I1364" s="47"/>
      <c r="L1364" s="508" t="s">
        <v>573</v>
      </c>
      <c r="M1364" s="509"/>
      <c r="N1364" s="45" t="s">
        <v>524</v>
      </c>
      <c r="O1364" s="46"/>
      <c r="P1364" s="46"/>
      <c r="Q1364" s="47"/>
      <c r="R1364" s="45" t="s">
        <v>153</v>
      </c>
      <c r="S1364" s="46"/>
      <c r="T1364" s="46"/>
      <c r="U1364" s="47"/>
      <c r="V1364" s="45" t="s">
        <v>216</v>
      </c>
      <c r="W1364" s="46"/>
      <c r="X1364" s="46"/>
      <c r="Y1364" s="47"/>
      <c r="Z1364" s="9" t="s">
        <v>525</v>
      </c>
      <c r="AA1364" s="45" t="s">
        <v>568</v>
      </c>
      <c r="AB1364" s="46"/>
      <c r="AC1364" s="47"/>
    </row>
    <row r="1365" spans="1:53" ht="29.1">
      <c r="A1365" s="132" t="s">
        <v>523</v>
      </c>
      <c r="B1365" s="140" t="s">
        <v>524</v>
      </c>
      <c r="C1365" s="141" t="s">
        <v>153</v>
      </c>
      <c r="D1365" s="141" t="s">
        <v>216</v>
      </c>
      <c r="E1365" s="16" t="s">
        <v>525</v>
      </c>
      <c r="F1365" s="51" t="s">
        <v>524</v>
      </c>
      <c r="G1365" s="51" t="s">
        <v>153</v>
      </c>
      <c r="H1365" s="141" t="s">
        <v>216</v>
      </c>
      <c r="I1365" s="16" t="s">
        <v>525</v>
      </c>
      <c r="L1365" s="510"/>
      <c r="M1365" s="511"/>
      <c r="N1365" s="154" t="s">
        <v>569</v>
      </c>
      <c r="O1365" s="155" t="s">
        <v>570</v>
      </c>
      <c r="P1365" s="155" t="s">
        <v>571</v>
      </c>
      <c r="Q1365" s="15" t="s">
        <v>572</v>
      </c>
      <c r="R1365" s="154" t="s">
        <v>569</v>
      </c>
      <c r="S1365" s="155" t="s">
        <v>570</v>
      </c>
      <c r="T1365" s="155" t="s">
        <v>571</v>
      </c>
      <c r="U1365" s="15" t="s">
        <v>572</v>
      </c>
      <c r="V1365" s="154" t="s">
        <v>569</v>
      </c>
      <c r="W1365" s="155" t="s">
        <v>570</v>
      </c>
      <c r="X1365" s="155" t="s">
        <v>571</v>
      </c>
      <c r="Y1365" s="15" t="s">
        <v>572</v>
      </c>
      <c r="Z1365" s="14" t="s">
        <v>572</v>
      </c>
      <c r="AA1365" s="154" t="s">
        <v>524</v>
      </c>
      <c r="AB1365" s="155" t="s">
        <v>153</v>
      </c>
      <c r="AC1365" s="15" t="s">
        <v>216</v>
      </c>
    </row>
    <row r="1366" spans="1:53">
      <c r="A1366" s="64" t="s">
        <v>335</v>
      </c>
      <c r="B1366" s="143">
        <v>111.1962626486022</v>
      </c>
      <c r="C1366" s="130">
        <v>972.34593409804131</v>
      </c>
      <c r="D1366" s="130">
        <v>2129.8658827009431</v>
      </c>
      <c r="E1366" s="131">
        <v>3213.4080794475867</v>
      </c>
      <c r="F1366" s="144">
        <v>52208.105473566764</v>
      </c>
      <c r="G1366" s="145">
        <v>456529.18430008466</v>
      </c>
      <c r="H1366" s="145">
        <v>1000000</v>
      </c>
      <c r="I1366" s="127">
        <v>1508737.2897736516</v>
      </c>
      <c r="L1366" s="56"/>
      <c r="M1366" s="156" t="s">
        <v>335</v>
      </c>
      <c r="N1366" s="130">
        <v>116.69359494558582</v>
      </c>
      <c r="O1366" s="130">
        <v>8.5816693323633508E-2</v>
      </c>
      <c r="P1366" s="130">
        <v>105.64064478403529</v>
      </c>
      <c r="Q1366" s="131">
        <v>111.1962626486022</v>
      </c>
      <c r="R1366" s="143">
        <v>1274.6842134649214</v>
      </c>
      <c r="S1366" s="130">
        <v>0.5450481577852625</v>
      </c>
      <c r="T1366" s="130">
        <v>670.95615779137336</v>
      </c>
      <c r="U1366" s="131">
        <v>972.34593409804131</v>
      </c>
      <c r="V1366" s="143">
        <v>1181.3096323946529</v>
      </c>
      <c r="W1366" s="130">
        <v>2.494925661225321</v>
      </c>
      <c r="X1366" s="130">
        <v>3071.26207422273</v>
      </c>
      <c r="Y1366" s="131">
        <v>2129.8658827009431</v>
      </c>
      <c r="Z1366" s="157">
        <v>3213.4080794475867</v>
      </c>
      <c r="AA1366" s="158">
        <v>3.4603841124255165E-2</v>
      </c>
      <c r="AB1366" s="159">
        <v>0.30259024377171423</v>
      </c>
      <c r="AC1366" s="160">
        <v>0.66280591510403053</v>
      </c>
    </row>
    <row r="1367" spans="1:53">
      <c r="A1367" s="64" t="s">
        <v>353</v>
      </c>
      <c r="B1367" s="143">
        <v>108.00849963421018</v>
      </c>
      <c r="C1367" s="130">
        <v>844.20093511389359</v>
      </c>
      <c r="D1367" s="130">
        <v>1924.9587625937738</v>
      </c>
      <c r="E1367" s="131">
        <v>2877.1681973418777</v>
      </c>
      <c r="F1367" s="146">
        <v>50711.408878591712</v>
      </c>
      <c r="G1367" s="147">
        <v>396363.42455673247</v>
      </c>
      <c r="H1367" s="147">
        <v>903793.41639703594</v>
      </c>
      <c r="I1367" s="131">
        <v>1350868.2498323601</v>
      </c>
      <c r="L1367" s="64"/>
      <c r="M1367" s="161" t="s">
        <v>353</v>
      </c>
      <c r="N1367" s="130">
        <v>114.21852374075333</v>
      </c>
      <c r="O1367" s="130">
        <v>8.2653588473921361E-2</v>
      </c>
      <c r="P1367" s="130">
        <v>101.74685182952307</v>
      </c>
      <c r="Q1367" s="131">
        <v>108.00849963421018</v>
      </c>
      <c r="R1367" s="143">
        <v>1053.6134677643572</v>
      </c>
      <c r="S1367" s="130">
        <v>0.51608912973203813</v>
      </c>
      <c r="T1367" s="130">
        <v>635.30749460734125</v>
      </c>
      <c r="U1367" s="131">
        <v>844.20093511389359</v>
      </c>
      <c r="V1367" s="143">
        <v>976.43300602861029</v>
      </c>
      <c r="W1367" s="130">
        <v>2.3285801163071276</v>
      </c>
      <c r="X1367" s="130">
        <v>2866.4901360190684</v>
      </c>
      <c r="Y1367" s="131">
        <v>1924.9587625937738</v>
      </c>
      <c r="Z1367" s="157">
        <v>2877.1681973418777</v>
      </c>
      <c r="AA1367" s="158">
        <v>3.7539862888098005E-2</v>
      </c>
      <c r="AB1367" s="159">
        <v>0.29341382818488798</v>
      </c>
      <c r="AC1367" s="160">
        <v>0.669046308927014</v>
      </c>
    </row>
    <row r="1368" spans="1:53">
      <c r="A1368" s="64" t="s">
        <v>370</v>
      </c>
      <c r="B1368" s="143">
        <v>9.3734361031804649</v>
      </c>
      <c r="C1368" s="130">
        <v>332.08891439013718</v>
      </c>
      <c r="D1368" s="130">
        <v>288.51399485881899</v>
      </c>
      <c r="E1368" s="131">
        <v>629.9763453521366</v>
      </c>
      <c r="F1368" s="146">
        <v>4400.9513365666699</v>
      </c>
      <c r="G1368" s="147">
        <v>155920.10609090835</v>
      </c>
      <c r="H1368" s="147">
        <v>135461.10917225748</v>
      </c>
      <c r="I1368" s="131">
        <v>295782.16659973253</v>
      </c>
      <c r="L1368" s="64"/>
      <c r="M1368" s="161" t="s">
        <v>370</v>
      </c>
      <c r="N1368" s="130">
        <v>7.7403332057619991</v>
      </c>
      <c r="O1368" s="130">
        <v>8.9273533209398223E-3</v>
      </c>
      <c r="P1368" s="130">
        <v>10.989602657869582</v>
      </c>
      <c r="Q1368" s="131">
        <v>9.3734361031804649</v>
      </c>
      <c r="R1368" s="143">
        <v>624.18092764981645</v>
      </c>
      <c r="S1368" s="130">
        <v>3.3634163391976037E-2</v>
      </c>
      <c r="T1368" s="130">
        <v>41.403770873579305</v>
      </c>
      <c r="U1368" s="131">
        <v>332.08891439013718</v>
      </c>
      <c r="V1368" s="143">
        <v>578.45773439481729</v>
      </c>
      <c r="W1368" s="130">
        <v>0</v>
      </c>
      <c r="X1368" s="130">
        <v>0</v>
      </c>
      <c r="Y1368" s="131">
        <v>288.51399485881899</v>
      </c>
      <c r="Z1368" s="157">
        <v>629.9763453521366</v>
      </c>
      <c r="AA1368" s="158">
        <v>1.4879028668832025E-2</v>
      </c>
      <c r="AB1368" s="159">
        <v>0.5271450536837381</v>
      </c>
      <c r="AC1368" s="160">
        <v>0.45797591764742995</v>
      </c>
    </row>
    <row r="1369" spans="1:53">
      <c r="A1369" s="64" t="s">
        <v>387</v>
      </c>
      <c r="B1369" s="143">
        <v>69.466199951200124</v>
      </c>
      <c r="C1369" s="130">
        <v>429.01623178294881</v>
      </c>
      <c r="D1369" s="130">
        <v>193.09662349480277</v>
      </c>
      <c r="E1369" s="131">
        <v>691.57905522895169</v>
      </c>
      <c r="F1369" s="146">
        <v>32615.29306395015</v>
      </c>
      <c r="G1369" s="147">
        <v>201428.75439598161</v>
      </c>
      <c r="H1369" s="147">
        <v>90661.400355374251</v>
      </c>
      <c r="I1369" s="131">
        <v>324705.44781530596</v>
      </c>
      <c r="L1369" s="64"/>
      <c r="M1369" s="161" t="s">
        <v>387</v>
      </c>
      <c r="N1369" s="130">
        <v>82.203712895961218</v>
      </c>
      <c r="O1369" s="130">
        <v>4.609705014494965E-2</v>
      </c>
      <c r="P1369" s="130">
        <v>56.745627352357893</v>
      </c>
      <c r="Q1369" s="131">
        <v>69.466199951200124</v>
      </c>
      <c r="R1369" s="143">
        <v>417.75176153244109</v>
      </c>
      <c r="S1369" s="130">
        <v>0.35732604554236558</v>
      </c>
      <c r="T1369" s="130">
        <v>439.86959165239011</v>
      </c>
      <c r="U1369" s="131">
        <v>429.01623178294881</v>
      </c>
      <c r="V1369" s="143">
        <v>387.15014639324789</v>
      </c>
      <c r="W1369" s="130">
        <v>0</v>
      </c>
      <c r="X1369" s="130">
        <v>0</v>
      </c>
      <c r="Y1369" s="131">
        <v>193.09662349480277</v>
      </c>
      <c r="Z1369" s="157">
        <v>691.57905522895169</v>
      </c>
      <c r="AA1369" s="158">
        <v>0.10044578335039787</v>
      </c>
      <c r="AB1369" s="159">
        <v>0.62034300856743008</v>
      </c>
      <c r="AC1369" s="160">
        <v>0.27921120808217204</v>
      </c>
      <c r="AZ1369" s="135"/>
    </row>
    <row r="1370" spans="1:53">
      <c r="A1370" s="64" t="s">
        <v>404</v>
      </c>
      <c r="B1370" s="143">
        <v>29.168863579829594</v>
      </c>
      <c r="C1370" s="130">
        <v>83.095788940807552</v>
      </c>
      <c r="D1370" s="130">
        <v>1443.3481442401521</v>
      </c>
      <c r="E1370" s="131">
        <v>1555.6127967607893</v>
      </c>
      <c r="F1370" s="146">
        <v>13695.164478074899</v>
      </c>
      <c r="G1370" s="147">
        <v>39014.564069842483</v>
      </c>
      <c r="H1370" s="147">
        <v>677670.90686940425</v>
      </c>
      <c r="I1370" s="131">
        <v>730380.63541732158</v>
      </c>
      <c r="L1370" s="64"/>
      <c r="M1370" s="161" t="s">
        <v>404</v>
      </c>
      <c r="N1370" s="130">
        <v>24.274477639030106</v>
      </c>
      <c r="O1370" s="130">
        <v>2.7629185008031899E-2</v>
      </c>
      <c r="P1370" s="130">
        <v>34.011621819295591</v>
      </c>
      <c r="Q1370" s="131">
        <v>29.168863579829594</v>
      </c>
      <c r="R1370" s="143">
        <v>11.680778582099666</v>
      </c>
      <c r="S1370" s="130">
        <v>0.1251289207976965</v>
      </c>
      <c r="T1370" s="130">
        <v>154.03413208137181</v>
      </c>
      <c r="U1370" s="131">
        <v>83.095788940807552</v>
      </c>
      <c r="V1370" s="143">
        <v>10.825125240545095</v>
      </c>
      <c r="W1370" s="130">
        <v>2.3285801163071276</v>
      </c>
      <c r="X1370" s="130">
        <v>2866.4901360190684</v>
      </c>
      <c r="Y1370" s="131">
        <v>1443.3481442401521</v>
      </c>
      <c r="Z1370" s="157">
        <v>1555.6127967607893</v>
      </c>
      <c r="AA1370" s="158">
        <v>1.8750722313783441E-2</v>
      </c>
      <c r="AB1370" s="159">
        <v>5.3416755836565293E-2</v>
      </c>
      <c r="AC1370" s="160">
        <v>0.92783252184965126</v>
      </c>
      <c r="AX1370" s="135"/>
    </row>
    <row r="1371" spans="1:53">
      <c r="A1371" s="64" t="s">
        <v>526</v>
      </c>
      <c r="B1371" s="218">
        <v>2.9080514903172275E-2</v>
      </c>
      <c r="C1371" s="219">
        <v>0.17122918837336287</v>
      </c>
      <c r="D1371" s="130">
        <v>0</v>
      </c>
      <c r="E1371" s="131">
        <v>0.20030970327653513</v>
      </c>
      <c r="F1371" s="146">
        <v>13.653683614244505</v>
      </c>
      <c r="G1371" s="147">
        <v>80.394352416323187</v>
      </c>
      <c r="H1371" s="147">
        <v>0</v>
      </c>
      <c r="I1371" s="131">
        <v>94.048036030567687</v>
      </c>
      <c r="L1371" s="64"/>
      <c r="M1371" s="162" t="s">
        <v>526</v>
      </c>
      <c r="N1371" s="130">
        <v>1.3271567083250205E-2</v>
      </c>
      <c r="O1371" s="130">
        <v>3.6373020493500782E-5</v>
      </c>
      <c r="P1371" s="130">
        <v>4.4775313390199745E-2</v>
      </c>
      <c r="Q1371" s="131">
        <v>2.9080514903172275E-2</v>
      </c>
      <c r="R1371" s="143">
        <v>0.20783137980938921</v>
      </c>
      <c r="S1371" s="130">
        <v>1.0942179337371309E-4</v>
      </c>
      <c r="T1371" s="130">
        <v>0.13469860417286819</v>
      </c>
      <c r="U1371" s="131">
        <v>0.17122918837336287</v>
      </c>
      <c r="V1371" s="143">
        <v>0</v>
      </c>
      <c r="W1371" s="130">
        <v>0</v>
      </c>
      <c r="X1371" s="130">
        <v>0</v>
      </c>
      <c r="Y1371" s="131">
        <v>0</v>
      </c>
      <c r="Z1371" s="157">
        <v>0.20030970327653513</v>
      </c>
      <c r="AA1371" s="158">
        <v>0.14517776436933524</v>
      </c>
      <c r="AB1371" s="159">
        <v>0.85482223563066484</v>
      </c>
      <c r="AC1371" s="160">
        <v>0</v>
      </c>
      <c r="BA1371" s="135"/>
    </row>
    <row r="1372" spans="1:53">
      <c r="A1372" s="64" t="s">
        <v>436</v>
      </c>
      <c r="B1372" s="143">
        <v>-5.9775028293115096E-2</v>
      </c>
      <c r="C1372" s="130">
        <v>108.37546408276555</v>
      </c>
      <c r="D1372" s="130">
        <v>118.18161377603847</v>
      </c>
      <c r="E1372" s="131">
        <v>226.4973028305109</v>
      </c>
      <c r="F1372" s="146">
        <v>-28.065160712050421</v>
      </c>
      <c r="G1372" s="147">
        <v>50883.703505936981</v>
      </c>
      <c r="H1372" s="147">
        <v>55487.819555177361</v>
      </c>
      <c r="I1372" s="131">
        <v>106343.4579004023</v>
      </c>
      <c r="L1372" s="64"/>
      <c r="M1372" s="161" t="s">
        <v>436</v>
      </c>
      <c r="N1372" s="130">
        <v>7.7804558551482454</v>
      </c>
      <c r="O1372" s="130">
        <v>-6.3809694586971092E-3</v>
      </c>
      <c r="P1372" s="130">
        <v>-7.8549953611223362</v>
      </c>
      <c r="Q1372" s="131">
        <v>-5.9775028293115096E-2</v>
      </c>
      <c r="R1372" s="143">
        <v>170.18975391667252</v>
      </c>
      <c r="S1372" s="130">
        <v>3.8040620159486331E-2</v>
      </c>
      <c r="T1372" s="130">
        <v>46.828134317382215</v>
      </c>
      <c r="U1372" s="131">
        <v>108.37546408276555</v>
      </c>
      <c r="V1372" s="143">
        <v>0</v>
      </c>
      <c r="W1372" s="130">
        <v>0.1913830690311448</v>
      </c>
      <c r="X1372" s="130">
        <v>235.59002159360364</v>
      </c>
      <c r="Y1372" s="131">
        <v>118.18161377603847</v>
      </c>
      <c r="Z1372" s="157">
        <v>226.4973028305109</v>
      </c>
      <c r="AA1372" s="158">
        <v>-2.6391055233821066E-4</v>
      </c>
      <c r="AB1372" s="159">
        <v>0.47848456793264094</v>
      </c>
      <c r="AC1372" s="160">
        <v>0.52177934261969727</v>
      </c>
      <c r="AV1372" s="142"/>
    </row>
    <row r="1373" spans="1:53">
      <c r="A1373" s="64" t="s">
        <v>447</v>
      </c>
      <c r="B1373" s="83">
        <v>0.36871323194099215</v>
      </c>
      <c r="C1373" s="33">
        <v>0.12563599457483016</v>
      </c>
      <c r="D1373" s="33">
        <v>2.0368276185686071E-3</v>
      </c>
      <c r="E1373" s="29">
        <v>0.49638605413439091</v>
      </c>
      <c r="F1373" s="148">
        <v>173.1157041087566</v>
      </c>
      <c r="G1373" s="149">
        <v>58.987749226494778</v>
      </c>
      <c r="H1373" s="149">
        <v>0.95631731326934477</v>
      </c>
      <c r="I1373" s="29">
        <v>233.0597706485207</v>
      </c>
      <c r="L1373" s="64"/>
      <c r="M1373" s="161" t="s">
        <v>447</v>
      </c>
      <c r="N1373" s="33">
        <v>0.38243188587542842</v>
      </c>
      <c r="O1373" s="33">
        <v>2.8820020749444552E-4</v>
      </c>
      <c r="P1373" s="33">
        <v>0.35477544714743048</v>
      </c>
      <c r="Q1373" s="29">
        <v>0.36871323194099215</v>
      </c>
      <c r="R1373" s="83">
        <v>2.526304543656615E-3</v>
      </c>
      <c r="S1373" s="33">
        <v>2.0141145876939728E-4</v>
      </c>
      <c r="T1373" s="33">
        <v>0.24793819881932713</v>
      </c>
      <c r="U1373" s="29">
        <v>0.12563599457483016</v>
      </c>
      <c r="V1373" s="83">
        <v>0</v>
      </c>
      <c r="W1373" s="33">
        <v>2.3553694394577058E-6</v>
      </c>
      <c r="X1373" s="33">
        <v>4.0612676598159227E-3</v>
      </c>
      <c r="Y1373" s="29">
        <v>2.0368276185686071E-3</v>
      </c>
      <c r="Z1373" s="26">
        <v>0.49638605413439091</v>
      </c>
      <c r="AA1373" s="158">
        <v>0.74279530794627691</v>
      </c>
      <c r="AB1373" s="159">
        <v>0.2531013785105567</v>
      </c>
      <c r="AC1373" s="160">
        <v>4.1033135431664623E-3</v>
      </c>
    </row>
    <row r="1374" spans="1:53">
      <c r="A1374" s="64" t="s">
        <v>456</v>
      </c>
      <c r="B1374" s="83">
        <v>4.1328699977122654E-4</v>
      </c>
      <c r="C1374" s="33">
        <v>5.3068726382028515E-3</v>
      </c>
      <c r="D1374" s="33">
        <v>3.8199182302008222E-3</v>
      </c>
      <c r="E1374" s="29">
        <v>9.540077868174901E-3</v>
      </c>
      <c r="F1374" s="148">
        <v>0.19404367342000223</v>
      </c>
      <c r="G1374" s="149">
        <v>2.4916463901816468</v>
      </c>
      <c r="H1374" s="149">
        <v>1.7935017698657514</v>
      </c>
      <c r="I1374" s="29">
        <v>4.479191833467401</v>
      </c>
      <c r="L1374" s="64"/>
      <c r="M1374" s="161" t="s">
        <v>456</v>
      </c>
      <c r="N1374" s="33">
        <v>6.9869942969748658E-4</v>
      </c>
      <c r="O1374" s="33">
        <v>1.0493679098313158E-7</v>
      </c>
      <c r="P1374" s="33">
        <v>1.2917755079678236E-4</v>
      </c>
      <c r="Q1374" s="29">
        <v>4.1328699977122654E-4</v>
      </c>
      <c r="R1374" s="83">
        <v>2.0440943697390373E-3</v>
      </c>
      <c r="S1374" s="33">
        <v>6.9428345217695633E-6</v>
      </c>
      <c r="T1374" s="33">
        <v>8.5466531871906636E-3</v>
      </c>
      <c r="U1374" s="29">
        <v>5.3068726382028515E-3</v>
      </c>
      <c r="V1374" s="83">
        <v>0</v>
      </c>
      <c r="W1374" s="33">
        <v>4.4173196487610974E-6</v>
      </c>
      <c r="X1374" s="33">
        <v>7.6166044833770605E-3</v>
      </c>
      <c r="Y1374" s="29">
        <v>3.8199182302008222E-3</v>
      </c>
      <c r="Z1374" s="26">
        <v>9.540077868174901E-3</v>
      </c>
      <c r="AA1374" s="158">
        <v>4.332113484628107E-2</v>
      </c>
      <c r="AB1374" s="159">
        <v>0.55627141743845132</v>
      </c>
      <c r="AC1374" s="160">
        <v>0.40040744771526748</v>
      </c>
    </row>
    <row r="1375" spans="1:53">
      <c r="A1375" s="64" t="s">
        <v>465</v>
      </c>
      <c r="B1375" s="143">
        <v>11.111142984876023</v>
      </c>
      <c r="C1375" s="130">
        <v>113.55086516913421</v>
      </c>
      <c r="D1375" s="130">
        <v>119.25499693559875</v>
      </c>
      <c r="E1375" s="131">
        <v>243.91700508960898</v>
      </c>
      <c r="F1375" s="146">
        <v>5216.8275360069474</v>
      </c>
      <c r="G1375" s="147">
        <v>53313.622276129965</v>
      </c>
      <c r="H1375" s="147">
        <v>55991.787043589866</v>
      </c>
      <c r="I1375" s="131">
        <v>114522.23685572678</v>
      </c>
      <c r="L1375" s="64"/>
      <c r="M1375" s="161" t="s">
        <v>465</v>
      </c>
      <c r="N1375" s="130">
        <v>19.438567780280934</v>
      </c>
      <c r="O1375" s="130">
        <v>2.2928450157467849E-3</v>
      </c>
      <c r="P1375" s="130">
        <v>2.8225001042617262</v>
      </c>
      <c r="Q1375" s="131">
        <v>11.111142984876023</v>
      </c>
      <c r="R1375" s="130">
        <v>170.80722806096307</v>
      </c>
      <c r="S1375" s="130">
        <v>4.5922815070837182E-2</v>
      </c>
      <c r="T1375" s="130">
        <v>56.531143376567556</v>
      </c>
      <c r="U1375" s="131">
        <v>113.55086516913421</v>
      </c>
      <c r="V1375" s="130">
        <v>0</v>
      </c>
      <c r="W1375" s="130">
        <v>0.19262431982125022</v>
      </c>
      <c r="X1375" s="130">
        <v>237.73025981149303</v>
      </c>
      <c r="Y1375" s="131">
        <v>119.25499693559875</v>
      </c>
      <c r="Z1375" s="130">
        <v>243.91700508960898</v>
      </c>
      <c r="AA1375" s="158">
        <v>4.5552965775363094E-2</v>
      </c>
      <c r="AB1375" s="159">
        <v>0.46553074529354144</v>
      </c>
      <c r="AC1375" s="160">
        <v>0.48891628893109551</v>
      </c>
    </row>
    <row r="1376" spans="1:53">
      <c r="A1376" s="64" t="s">
        <v>474</v>
      </c>
      <c r="B1376" s="83">
        <v>1.3003436423020636E-2</v>
      </c>
      <c r="C1376" s="33">
        <v>4.3435181337339021E-2</v>
      </c>
      <c r="D1376" s="33">
        <v>8.8754053226761942E-2</v>
      </c>
      <c r="E1376" s="29">
        <v>0.1451926709871216</v>
      </c>
      <c r="F1376" s="148">
        <v>6.105284153634412</v>
      </c>
      <c r="G1376" s="149">
        <v>20.393388001622736</v>
      </c>
      <c r="H1376" s="149">
        <v>41.671193452899686</v>
      </c>
      <c r="I1376" s="29">
        <v>68.169865608156826</v>
      </c>
      <c r="L1376" s="64"/>
      <c r="M1376" s="161" t="s">
        <v>474</v>
      </c>
      <c r="N1376" s="33">
        <v>1.6320378306187561E-2</v>
      </c>
      <c r="O1376" s="33">
        <v>7.8757000669313998E-6</v>
      </c>
      <c r="P1376" s="33">
        <v>9.6950138833556739E-3</v>
      </c>
      <c r="Q1376" s="29">
        <v>1.3003436423020636E-2</v>
      </c>
      <c r="R1376" s="83">
        <v>2.8998488975142422E-3</v>
      </c>
      <c r="S1376" s="33">
        <v>6.799572311755439E-5</v>
      </c>
      <c r="T1376" s="33">
        <v>8.370296913685657E-2</v>
      </c>
      <c r="U1376" s="29">
        <v>4.3435181337339021E-2</v>
      </c>
      <c r="V1376" s="83">
        <v>0</v>
      </c>
      <c r="W1376" s="33">
        <v>1.0263440199481772E-4</v>
      </c>
      <c r="X1376" s="33">
        <v>0.17696832209136112</v>
      </c>
      <c r="Y1376" s="29">
        <v>8.8754053226761942E-2</v>
      </c>
      <c r="Z1376" s="26">
        <v>0.1451926709871216</v>
      </c>
      <c r="AA1376" s="158">
        <v>8.9559867826758441E-2</v>
      </c>
      <c r="AB1376" s="159">
        <v>0.29915546729759979</v>
      </c>
      <c r="AC1376" s="160">
        <v>0.6112846648756417</v>
      </c>
    </row>
    <row r="1377" spans="1:51">
      <c r="A1377" s="64" t="s">
        <v>483</v>
      </c>
      <c r="B1377" s="83">
        <v>2.148095419103372E-2</v>
      </c>
      <c r="C1377" s="33">
        <v>3.4538303055270204E-2</v>
      </c>
      <c r="D1377" s="33">
        <v>1.3558656643340878</v>
      </c>
      <c r="E1377" s="29">
        <v>1.4118849215803917</v>
      </c>
      <c r="F1377" s="148">
        <v>10.085590067198558</v>
      </c>
      <c r="G1377" s="149">
        <v>16.216186819928403</v>
      </c>
      <c r="H1377" s="149">
        <v>636.59673378808077</v>
      </c>
      <c r="I1377" s="29">
        <v>662.8985106752076</v>
      </c>
      <c r="L1377" s="64"/>
      <c r="M1377" s="161" t="s">
        <v>483</v>
      </c>
      <c r="N1377" s="33">
        <v>2.349285283493753E-2</v>
      </c>
      <c r="O1377" s="33">
        <v>1.5810876623911031E-5</v>
      </c>
      <c r="P1377" s="33">
        <v>1.9463243530624452E-2</v>
      </c>
      <c r="Q1377" s="29">
        <v>2.148095419103372E-2</v>
      </c>
      <c r="R1377" s="83">
        <v>3.0726488773467408E-2</v>
      </c>
      <c r="S1377" s="33">
        <v>3.1113122742033841E-5</v>
      </c>
      <c r="T1377" s="33">
        <v>3.8300361158382173E-2</v>
      </c>
      <c r="U1377" s="29">
        <v>3.4538303055270204E-2</v>
      </c>
      <c r="V1377" s="83">
        <v>0</v>
      </c>
      <c r="W1377" s="33">
        <v>1.5679110596638645E-3</v>
      </c>
      <c r="X1377" s="33">
        <v>2.7034852254628263</v>
      </c>
      <c r="Y1377" s="29">
        <v>1.3558656643340878</v>
      </c>
      <c r="Z1377" s="26">
        <v>1.4118849215803917</v>
      </c>
      <c r="AA1377" s="158">
        <v>1.5214380338440784E-2</v>
      </c>
      <c r="AB1377" s="159">
        <v>2.4462548276675267E-2</v>
      </c>
      <c r="AC1377" s="160">
        <v>0.96032307138488404</v>
      </c>
    </row>
    <row r="1378" spans="1:51">
      <c r="A1378" s="64" t="s">
        <v>488</v>
      </c>
      <c r="B1378" s="83">
        <v>5.6603998007573E-2</v>
      </c>
      <c r="C1378" s="33">
        <v>8.2243333091842369E-2</v>
      </c>
      <c r="D1378" s="33">
        <v>5.0570044070913533E-2</v>
      </c>
      <c r="E1378" s="29">
        <v>0.18941737517032892</v>
      </c>
      <c r="F1378" s="148">
        <v>26.576320352994188</v>
      </c>
      <c r="G1378" s="149">
        <v>38.61432485483418</v>
      </c>
      <c r="H1378" s="149">
        <v>23.743299745608507</v>
      </c>
      <c r="I1378" s="29">
        <v>88.933944953436878</v>
      </c>
      <c r="L1378" s="64"/>
      <c r="M1378" s="161" t="s">
        <v>488</v>
      </c>
      <c r="N1378" s="33">
        <v>4.2628999405637073E-2</v>
      </c>
      <c r="O1378" s="33">
        <v>5.7232280537201437E-5</v>
      </c>
      <c r="P1378" s="33">
        <v>7.0453134282507934E-2</v>
      </c>
      <c r="Q1378" s="29">
        <v>5.6603998007573E-2</v>
      </c>
      <c r="R1378" s="83">
        <v>7.9995017224632245E-2</v>
      </c>
      <c r="S1378" s="33">
        <v>6.85719678884144E-5</v>
      </c>
      <c r="T1378" s="33">
        <v>8.4412328432693182E-2</v>
      </c>
      <c r="U1378" s="29">
        <v>8.2243333091842369E-2</v>
      </c>
      <c r="V1378" s="83">
        <v>0</v>
      </c>
      <c r="W1378" s="33">
        <v>5.8478751599197754E-5</v>
      </c>
      <c r="X1378" s="33">
        <v>0.10083253126987646</v>
      </c>
      <c r="Y1378" s="29">
        <v>5.0570044070913533E-2</v>
      </c>
      <c r="Z1378" s="26">
        <v>0.18941737517032892</v>
      </c>
      <c r="AA1378" s="158">
        <v>0.29883213172325529</v>
      </c>
      <c r="AB1378" s="159">
        <v>0.43419107153125247</v>
      </c>
      <c r="AC1378" s="160">
        <v>0.26697679674549213</v>
      </c>
    </row>
    <row r="1379" spans="1:51">
      <c r="A1379" s="64" t="s">
        <v>493</v>
      </c>
      <c r="B1379" s="83">
        <v>7.9725105407392922E-3</v>
      </c>
      <c r="C1379" s="33">
        <v>1.041725898826109E-2</v>
      </c>
      <c r="D1379" s="33">
        <v>2.0711341156990901E-2</v>
      </c>
      <c r="E1379" s="29">
        <v>3.9101110685991286E-2</v>
      </c>
      <c r="F1379" s="148">
        <v>3.7431983889188025</v>
      </c>
      <c r="G1379" s="149">
        <v>4.8910398879438688</v>
      </c>
      <c r="H1379" s="149">
        <v>9.7242466416365456</v>
      </c>
      <c r="I1379" s="29">
        <v>18.358484918499219</v>
      </c>
      <c r="L1379" s="64"/>
      <c r="M1379" s="161" t="s">
        <v>493</v>
      </c>
      <c r="N1379" s="33">
        <v>1.1117235981862563E-2</v>
      </c>
      <c r="O1379" s="33">
        <v>3.9312483332400073E-6</v>
      </c>
      <c r="P1379" s="33">
        <v>4.83938022598299E-3</v>
      </c>
      <c r="Q1379" s="29">
        <v>7.9725105407392922E-3</v>
      </c>
      <c r="R1379" s="83">
        <v>1.2696000943746663E-2</v>
      </c>
      <c r="S1379" s="33">
        <v>6.615067871942893E-6</v>
      </c>
      <c r="T1379" s="33">
        <v>8.1431713133807235E-3</v>
      </c>
      <c r="U1379" s="29">
        <v>1.041725898826109E-2</v>
      </c>
      <c r="V1379" s="83">
        <v>1.7999999999999999E-2</v>
      </c>
      <c r="W1379" s="33">
        <v>3.1353709282517561E-6</v>
      </c>
      <c r="X1379" s="33">
        <v>2.3406192480517039E-2</v>
      </c>
      <c r="Y1379" s="29">
        <v>2.0711341156990901E-2</v>
      </c>
      <c r="Z1379" s="26">
        <v>3.9101110685991286E-2</v>
      </c>
      <c r="AA1379" s="158">
        <v>0.20389473344540043</v>
      </c>
      <c r="AB1379" s="159">
        <v>0.2664184931195131</v>
      </c>
      <c r="AC1379" s="160">
        <v>0.52968677343508641</v>
      </c>
    </row>
    <row r="1380" spans="1:51">
      <c r="A1380" s="64" t="s">
        <v>498</v>
      </c>
      <c r="B1380" s="83">
        <v>3.2693481461384061E-3</v>
      </c>
      <c r="C1380" s="33">
        <v>6.4715934959239229E-3</v>
      </c>
      <c r="D1380" s="33">
        <v>6.9985053284296397E-3</v>
      </c>
      <c r="E1380" s="29">
        <v>1.673944697049197E-2</v>
      </c>
      <c r="F1380" s="148">
        <v>1.5350018856550975</v>
      </c>
      <c r="G1380" s="149">
        <v>3.0384981272703953</v>
      </c>
      <c r="H1380" s="149">
        <v>3.2858901517097583</v>
      </c>
      <c r="I1380" s="29">
        <v>7.8593901646352524</v>
      </c>
      <c r="L1380" s="64"/>
      <c r="M1380" s="161" t="s">
        <v>498</v>
      </c>
      <c r="N1380" s="33">
        <v>2.1953863363319611E-3</v>
      </c>
      <c r="O1380" s="33">
        <v>3.5211196249388857E-6</v>
      </c>
      <c r="P1380" s="33">
        <v>4.3345103747760546E-3</v>
      </c>
      <c r="Q1380" s="29">
        <v>3.2693481461384061E-3</v>
      </c>
      <c r="R1380" s="83">
        <v>7.9176686475274059E-3</v>
      </c>
      <c r="S1380" s="33">
        <v>4.0849473925721051E-6</v>
      </c>
      <c r="T1380" s="33">
        <v>5.0285842969125197E-3</v>
      </c>
      <c r="U1380" s="29">
        <v>6.4715934959239229E-3</v>
      </c>
      <c r="V1380" s="83">
        <v>4.5999999999999999E-3</v>
      </c>
      <c r="W1380" s="33">
        <v>2.7736103435840906E-6</v>
      </c>
      <c r="X1380" s="33">
        <v>9.38242342820007E-3</v>
      </c>
      <c r="Y1380" s="29">
        <v>6.9985053284296397E-3</v>
      </c>
      <c r="Z1380" s="26">
        <v>1.673944697049197E-2</v>
      </c>
      <c r="AA1380" s="158">
        <v>0.19530801417164861</v>
      </c>
      <c r="AB1380" s="159">
        <v>0.38660736566339049</v>
      </c>
      <c r="AC1380" s="160">
        <v>0.41808462016496084</v>
      </c>
    </row>
    <row r="1381" spans="1:51">
      <c r="A1381" s="64" t="s">
        <v>501</v>
      </c>
      <c r="B1381" s="83">
        <v>2.7899192995706031E-2</v>
      </c>
      <c r="C1381" s="33">
        <v>0.19818941046532251</v>
      </c>
      <c r="D1381" s="33">
        <v>1.7853790309505348E-3</v>
      </c>
      <c r="E1381" s="29">
        <v>0.22787398249197907</v>
      </c>
      <c r="F1381" s="148">
        <v>13.099037466305756</v>
      </c>
      <c r="G1381" s="149">
        <v>93.052530713339053</v>
      </c>
      <c r="H1381" s="149">
        <v>0.8382588995164546</v>
      </c>
      <c r="I1381" s="29">
        <v>106.98982707916127</v>
      </c>
      <c r="L1381" s="64"/>
      <c r="M1381" s="161" t="s">
        <v>501</v>
      </c>
      <c r="N1381" s="33">
        <v>1.8997009313972121E-2</v>
      </c>
      <c r="O1381" s="33">
        <v>2.9835652175375016E-5</v>
      </c>
      <c r="P1381" s="33">
        <v>3.6727790494938774E-2</v>
      </c>
      <c r="Q1381" s="29">
        <v>2.7899192995706031E-2</v>
      </c>
      <c r="R1381" s="83">
        <v>0.30644177410598089</v>
      </c>
      <c r="S1381" s="33">
        <v>7.3434221292517095E-5</v>
      </c>
      <c r="T1381" s="33">
        <v>9.0397779104576886E-2</v>
      </c>
      <c r="U1381" s="29">
        <v>0.19818941046532251</v>
      </c>
      <c r="V1381" s="83">
        <v>0</v>
      </c>
      <c r="W1381" s="33">
        <v>2.8912000553670086E-6</v>
      </c>
      <c r="X1381" s="33">
        <v>3.559077217025512E-3</v>
      </c>
      <c r="Y1381" s="29">
        <v>1.7853790309505348E-3</v>
      </c>
      <c r="Z1381" s="26">
        <v>0.22787398249197907</v>
      </c>
      <c r="AA1381" s="158">
        <v>0.12243255105566102</v>
      </c>
      <c r="AB1381" s="159">
        <v>0.86973250872244079</v>
      </c>
      <c r="AC1381" s="160">
        <v>7.8349402218982084E-3</v>
      </c>
    </row>
    <row r="1382" spans="1:51">
      <c r="A1382" s="64" t="s">
        <v>527</v>
      </c>
      <c r="B1382" s="83">
        <v>5.0628900604734258E-4</v>
      </c>
      <c r="C1382" s="33">
        <v>5.7923239327448053E-4</v>
      </c>
      <c r="D1382" s="33">
        <v>1.1997632883946477E-3</v>
      </c>
      <c r="E1382" s="29">
        <v>2.2852846877164709E-3</v>
      </c>
      <c r="F1382" s="148">
        <v>0.23770933661104671</v>
      </c>
      <c r="G1382" s="149">
        <v>0.27195721476130674</v>
      </c>
      <c r="H1382" s="149">
        <v>0.5633046184453615</v>
      </c>
      <c r="I1382" s="29">
        <v>1.0729711698177149</v>
      </c>
      <c r="L1382" s="64"/>
      <c r="M1382" s="161" t="s">
        <v>527</v>
      </c>
      <c r="N1382" s="33">
        <v>2.4774122922592958E-4</v>
      </c>
      <c r="O1382" s="33">
        <v>6.1977498266170687E-7</v>
      </c>
      <c r="P1382" s="33">
        <v>7.6294513635572522E-4</v>
      </c>
      <c r="Q1382" s="29">
        <v>5.0628900604734258E-4</v>
      </c>
      <c r="R1382" s="83">
        <v>5.019213389781587E-4</v>
      </c>
      <c r="S1382" s="33">
        <v>5.3259984723241384E-7</v>
      </c>
      <c r="T1382" s="33">
        <v>6.5563224466510649E-4</v>
      </c>
      <c r="U1382" s="29">
        <v>5.7923239327448053E-4</v>
      </c>
      <c r="V1382" s="83">
        <v>6.5769220473088272E-4</v>
      </c>
      <c r="W1382" s="33">
        <v>6.2684620575432718E-7</v>
      </c>
      <c r="X1382" s="33">
        <v>1.7385376043784653E-3</v>
      </c>
      <c r="Y1382" s="29">
        <v>1.1997632883946477E-3</v>
      </c>
      <c r="Z1382" s="26">
        <v>2.2852846877164709E-3</v>
      </c>
      <c r="AA1382" s="158">
        <v>0.22154307897334344</v>
      </c>
      <c r="AB1382" s="159">
        <v>0.25346180998275009</v>
      </c>
      <c r="AC1382" s="160">
        <v>0.5249951110439065</v>
      </c>
    </row>
    <row r="1383" spans="1:51">
      <c r="A1383" s="64" t="s">
        <v>528</v>
      </c>
      <c r="B1383" s="83">
        <v>1.0569980984890879E-3</v>
      </c>
      <c r="C1383" s="33">
        <v>1.3140038509973939E-3</v>
      </c>
      <c r="D1383" s="33">
        <v>2.0579615830060892E-3</v>
      </c>
      <c r="E1383" s="29">
        <v>4.428963532492571E-3</v>
      </c>
      <c r="F1383" s="148">
        <v>0.49627448708116717</v>
      </c>
      <c r="G1383" s="149">
        <v>0.61694206272324925</v>
      </c>
      <c r="H1383" s="149">
        <v>0.96623998709079761</v>
      </c>
      <c r="I1383" s="29">
        <v>2.079456536895214</v>
      </c>
      <c r="L1383" s="64"/>
      <c r="M1383" s="161" t="s">
        <v>528</v>
      </c>
      <c r="N1383" s="33">
        <v>4.7296849623368694E-4</v>
      </c>
      <c r="O1383" s="33">
        <v>1.3296670189598672E-6</v>
      </c>
      <c r="P1383" s="33">
        <v>1.6368246758384775E-3</v>
      </c>
      <c r="Q1383" s="29">
        <v>1.0569980984890879E-3</v>
      </c>
      <c r="R1383" s="83">
        <v>1.2351648098411292E-3</v>
      </c>
      <c r="S1383" s="33">
        <v>1.1302401073047401E-6</v>
      </c>
      <c r="T1383" s="33">
        <v>1.3913294613458148E-3</v>
      </c>
      <c r="U1383" s="29">
        <v>1.3140038509973939E-3</v>
      </c>
      <c r="V1383" s="83">
        <v>8.2226686785038681E-4</v>
      </c>
      <c r="W1383" s="33">
        <v>1.4289464371179923E-6</v>
      </c>
      <c r="X1383" s="33">
        <v>3.2861410505826863E-3</v>
      </c>
      <c r="Y1383" s="29">
        <v>2.0579615830060892E-3</v>
      </c>
      <c r="Z1383" s="26">
        <v>4.428963532492571E-3</v>
      </c>
      <c r="AA1383" s="158">
        <v>0.23865585948824042</v>
      </c>
      <c r="AB1383" s="159">
        <v>0.29668427869350444</v>
      </c>
      <c r="AC1383" s="160">
        <v>0.46465986181825514</v>
      </c>
    </row>
    <row r="1384" spans="1:51" ht="11.25" customHeight="1">
      <c r="A1384" s="64" t="s">
        <v>510</v>
      </c>
      <c r="B1384" s="83">
        <v>1.1983090955880959E-3</v>
      </c>
      <c r="C1384" s="33">
        <v>2.5453670628676692E-2</v>
      </c>
      <c r="D1384" s="33">
        <v>7.2796074456590157E-2</v>
      </c>
      <c r="E1384" s="29">
        <v>9.944805418085495E-2</v>
      </c>
      <c r="F1384" s="148">
        <v>0.56262185582713142</v>
      </c>
      <c r="G1384" s="149">
        <v>11.950832601909269</v>
      </c>
      <c r="H1384" s="149">
        <v>34.178712870068324</v>
      </c>
      <c r="I1384" s="29">
        <v>46.692167327804732</v>
      </c>
      <c r="L1384" s="64"/>
      <c r="M1384" s="161" t="s">
        <v>510</v>
      </c>
      <c r="N1384" s="33">
        <v>4.3319112940094816E-4</v>
      </c>
      <c r="O1384" s="33">
        <v>1.5906303169330421E-6</v>
      </c>
      <c r="P1384" s="33">
        <v>1.9580713936406696E-3</v>
      </c>
      <c r="Q1384" s="29">
        <v>1.1983090955880959E-3</v>
      </c>
      <c r="R1384" s="83">
        <v>9.6205852234827001E-4</v>
      </c>
      <c r="S1384" s="33">
        <v>4.0442022844177718E-5</v>
      </c>
      <c r="T1384" s="33">
        <v>4.9784269285671048E-2</v>
      </c>
      <c r="U1384" s="29">
        <v>2.5453670628676692E-2</v>
      </c>
      <c r="V1384" s="83">
        <v>0</v>
      </c>
      <c r="W1384" s="33">
        <v>8.4180736516149498E-5</v>
      </c>
      <c r="X1384" s="33">
        <v>0.14514941777933441</v>
      </c>
      <c r="Y1384" s="29">
        <v>7.2796074456590157E-2</v>
      </c>
      <c r="Z1384" s="26">
        <v>9.944805418085495E-2</v>
      </c>
      <c r="AA1384" s="158">
        <v>1.2049598209421638E-2</v>
      </c>
      <c r="AB1384" s="159">
        <v>0.25594940834525504</v>
      </c>
      <c r="AC1384" s="160">
        <v>0.73200099344532321</v>
      </c>
    </row>
    <row r="1385" spans="1:51">
      <c r="A1385" s="64" t="s">
        <v>513</v>
      </c>
      <c r="B1385" s="83">
        <v>1.1966610562387445E-3</v>
      </c>
      <c r="C1385" s="33">
        <v>1.174241727453911E-2</v>
      </c>
      <c r="D1385" s="33">
        <v>1.112081017886819</v>
      </c>
      <c r="E1385" s="29">
        <v>1.1250200962175969</v>
      </c>
      <c r="F1385" s="148">
        <v>0.5618480797115849</v>
      </c>
      <c r="G1385" s="149">
        <v>5.5132191045044676</v>
      </c>
      <c r="H1385" s="149">
        <v>522.13664105298392</v>
      </c>
      <c r="I1385" s="29">
        <v>528.21170823720001</v>
      </c>
      <c r="L1385" s="64"/>
      <c r="M1385" s="161" t="s">
        <v>513</v>
      </c>
      <c r="N1385" s="33">
        <v>1.5921711296503112E-3</v>
      </c>
      <c r="O1385" s="33">
        <v>6.5186871597686666E-7</v>
      </c>
      <c r="P1385" s="33">
        <v>8.0245263250399096E-4</v>
      </c>
      <c r="Q1385" s="29">
        <v>1.1966610562387445E-3</v>
      </c>
      <c r="R1385" s="83">
        <v>9.7739354404767533E-3</v>
      </c>
      <c r="S1385" s="33">
        <v>1.1121111101858154E-5</v>
      </c>
      <c r="T1385" s="33">
        <v>1.369012603508976E-2</v>
      </c>
      <c r="U1385" s="29">
        <v>1.174241727453911E-2</v>
      </c>
      <c r="V1385" s="83">
        <v>0</v>
      </c>
      <c r="W1385" s="33">
        <v>1.2860006511363018E-3</v>
      </c>
      <c r="X1385" s="33">
        <v>2.2173985819246105</v>
      </c>
      <c r="Y1385" s="29">
        <v>1.112081017886819</v>
      </c>
      <c r="Z1385" s="26">
        <v>1.1250200962175969</v>
      </c>
      <c r="AA1385" s="158">
        <v>1.0636797158219749E-3</v>
      </c>
      <c r="AB1385" s="159">
        <v>1.043751779547584E-2</v>
      </c>
      <c r="AC1385" s="160">
        <v>0.98849880248870214</v>
      </c>
    </row>
    <row r="1386" spans="1:51">
      <c r="A1386" s="64" t="s">
        <v>514</v>
      </c>
      <c r="B1386" s="83">
        <v>3.4760911727576057E-3</v>
      </c>
      <c r="C1386" s="33">
        <v>2.6363238336846784E-2</v>
      </c>
      <c r="D1386" s="33">
        <v>4.1477550146963284E-2</v>
      </c>
      <c r="E1386" s="29">
        <v>7.1316879656567675E-2</v>
      </c>
      <c r="F1386" s="148">
        <v>1.6320704514734403</v>
      </c>
      <c r="G1386" s="149">
        <v>12.377886584771627</v>
      </c>
      <c r="H1386" s="149">
        <v>19.474254451348099</v>
      </c>
      <c r="I1386" s="29">
        <v>33.484211487593164</v>
      </c>
      <c r="L1386" s="64"/>
      <c r="M1386" s="161" t="s">
        <v>514</v>
      </c>
      <c r="N1386" s="33">
        <v>2.7516314789139177E-3</v>
      </c>
      <c r="O1386" s="33">
        <v>3.4066424932078166E-6</v>
      </c>
      <c r="P1386" s="33">
        <v>4.1935886316894254E-3</v>
      </c>
      <c r="Q1386" s="29">
        <v>3.4760911727576057E-3</v>
      </c>
      <c r="R1386" s="83">
        <v>2.5311883258162651E-2</v>
      </c>
      <c r="S1386" s="33">
        <v>2.2247923877598233E-5</v>
      </c>
      <c r="T1386" s="33">
        <v>2.7387270850348124E-2</v>
      </c>
      <c r="U1386" s="29">
        <v>2.6363238336846784E-2</v>
      </c>
      <c r="V1386" s="83">
        <v>0</v>
      </c>
      <c r="W1386" s="33">
        <v>4.7964272061662E-5</v>
      </c>
      <c r="X1386" s="33">
        <v>8.2702842147552677E-2</v>
      </c>
      <c r="Y1386" s="29">
        <v>4.1477550146963284E-2</v>
      </c>
      <c r="Z1386" s="26">
        <v>7.1316879656567675E-2</v>
      </c>
      <c r="AA1386" s="158">
        <v>4.8741492750341994E-2</v>
      </c>
      <c r="AB1386" s="159">
        <v>0.36966337371743035</v>
      </c>
      <c r="AC1386" s="160">
        <v>0.58159513353222758</v>
      </c>
    </row>
    <row r="1387" spans="1:51">
      <c r="A1387" s="64" t="s">
        <v>515</v>
      </c>
      <c r="B1387" s="83">
        <v>2.1059153606817579E-4</v>
      </c>
      <c r="C1387" s="33">
        <v>3.465317396972221E-3</v>
      </c>
      <c r="D1387" s="33">
        <v>1.6987442016963936E-2</v>
      </c>
      <c r="E1387" s="29">
        <v>2.0663350950004333E-2</v>
      </c>
      <c r="F1387" s="148">
        <v>9.8875491540865806E-2</v>
      </c>
      <c r="G1387" s="149">
        <v>1.6270120222676905</v>
      </c>
      <c r="H1387" s="149">
        <v>7.9758270954702928</v>
      </c>
      <c r="I1387" s="29">
        <v>9.7017146092788504</v>
      </c>
      <c r="L1387" s="64"/>
      <c r="M1387" s="161" t="s">
        <v>515</v>
      </c>
      <c r="N1387" s="33">
        <v>7.2545249701318546E-5</v>
      </c>
      <c r="O1387" s="33">
        <v>2.8243305336609863E-7</v>
      </c>
      <c r="P1387" s="33">
        <v>3.476760605701607E-4</v>
      </c>
      <c r="Q1387" s="29">
        <v>2.1059153606817579E-4</v>
      </c>
      <c r="R1387" s="83">
        <v>4.4221856969618115E-3</v>
      </c>
      <c r="S1387" s="33">
        <v>2.0399111688435385E-6</v>
      </c>
      <c r="T1387" s="33">
        <v>2.511137668356647E-3</v>
      </c>
      <c r="U1387" s="29">
        <v>3.465317396972221E-3</v>
      </c>
      <c r="V1387" s="83">
        <v>1.47636E-2</v>
      </c>
      <c r="W1387" s="33">
        <v>2.5716312353520904E-6</v>
      </c>
      <c r="X1387" s="33">
        <v>1.9197759072520075E-2</v>
      </c>
      <c r="Y1387" s="29">
        <v>1.6987442016963936E-2</v>
      </c>
      <c r="Z1387" s="26">
        <v>2.0663350950004333E-2</v>
      </c>
      <c r="AA1387" s="158">
        <v>1.0191548146169953E-2</v>
      </c>
      <c r="AB1387" s="159">
        <v>0.1677035542471631</v>
      </c>
      <c r="AC1387" s="160">
        <v>0.82210489760666694</v>
      </c>
    </row>
    <row r="1388" spans="1:51">
      <c r="A1388" s="64" t="s">
        <v>516</v>
      </c>
      <c r="B1388" s="83">
        <v>1.8289208617933199E-4</v>
      </c>
      <c r="C1388" s="33">
        <v>2.3609938613937923E-3</v>
      </c>
      <c r="D1388" s="33">
        <v>5.7401740703779906E-3</v>
      </c>
      <c r="E1388" s="29">
        <v>8.2840600179511156E-3</v>
      </c>
      <c r="F1388" s="148">
        <v>8.5870236086133922E-2</v>
      </c>
      <c r="G1388" s="149">
        <v>1.1085176210249208</v>
      </c>
      <c r="H1388" s="149">
        <v>2.695087102432344</v>
      </c>
      <c r="I1388" s="29">
        <v>3.8894749595433988</v>
      </c>
      <c r="L1388" s="64"/>
      <c r="M1388" s="161" t="s">
        <v>516</v>
      </c>
      <c r="N1388" s="33">
        <v>5.8379478029919899E-5</v>
      </c>
      <c r="O1388" s="33">
        <v>2.4901873369975197E-7</v>
      </c>
      <c r="P1388" s="33">
        <v>3.0654291807933237E-4</v>
      </c>
      <c r="Q1388" s="29">
        <v>1.8289208617933199E-4</v>
      </c>
      <c r="R1388" s="83">
        <v>2.7754219749638849E-3</v>
      </c>
      <c r="S1388" s="33">
        <v>1.5816653372159351E-6</v>
      </c>
      <c r="T1388" s="33">
        <v>1.9470354727596422E-3</v>
      </c>
      <c r="U1388" s="29">
        <v>2.3609938613937923E-3</v>
      </c>
      <c r="V1388" s="83">
        <v>3.7729199999999999E-3</v>
      </c>
      <c r="W1388" s="33">
        <v>2.2749152038076711E-6</v>
      </c>
      <c r="X1388" s="33">
        <v>7.6954636958096977E-3</v>
      </c>
      <c r="Y1388" s="29">
        <v>5.7401740703779906E-3</v>
      </c>
      <c r="Z1388" s="26">
        <v>8.2840600179511156E-3</v>
      </c>
      <c r="AA1388" s="158">
        <v>2.2077590672087671E-2</v>
      </c>
      <c r="AB1388" s="159">
        <v>0.28500443698834205</v>
      </c>
      <c r="AC1388" s="160">
        <v>0.6929179723395702</v>
      </c>
    </row>
    <row r="1389" spans="1:51">
      <c r="A1389" s="64" t="s">
        <v>517</v>
      </c>
      <c r="B1389" s="83">
        <v>2.301676835662131E-3</v>
      </c>
      <c r="C1389" s="33">
        <v>8.3386644072085125E-2</v>
      </c>
      <c r="D1389" s="33">
        <v>1.4643678811856286E-3</v>
      </c>
      <c r="E1389" s="33">
        <v>8.7152688788932883E-2</v>
      </c>
      <c r="F1389" s="148">
        <v>1.0806674985296771</v>
      </c>
      <c r="G1389" s="149">
        <v>39.151124373305692</v>
      </c>
      <c r="H1389" s="149">
        <v>0.68753994938339613</v>
      </c>
      <c r="I1389" s="29">
        <v>40.919331821218762</v>
      </c>
      <c r="L1389" s="64"/>
      <c r="M1389" s="161" t="s">
        <v>517</v>
      </c>
      <c r="N1389" s="33">
        <v>1.0558320653707588E-3</v>
      </c>
      <c r="O1389" s="33">
        <v>2.8744987747941804E-6</v>
      </c>
      <c r="P1389" s="33">
        <v>3.5385178831698135E-3</v>
      </c>
      <c r="Q1389" s="29">
        <v>2.301676835662131E-3</v>
      </c>
      <c r="R1389" s="83">
        <v>0.11382627450973176</v>
      </c>
      <c r="S1389" s="33">
        <v>4.309835960997003E-5</v>
      </c>
      <c r="T1389" s="33">
        <v>5.3054228985045276E-2</v>
      </c>
      <c r="U1389" s="29">
        <v>8.3386644072085125E-2</v>
      </c>
      <c r="V1389" s="83">
        <v>0</v>
      </c>
      <c r="W1389" s="33">
        <v>2.3713622854120207E-6</v>
      </c>
      <c r="X1389" s="33">
        <v>2.919155133404325E-3</v>
      </c>
      <c r="Y1389" s="29">
        <v>1.4643678811856286E-3</v>
      </c>
      <c r="Z1389" s="26">
        <v>8.7152688788932883E-2</v>
      </c>
      <c r="AA1389" s="158">
        <v>2.6409705399179955E-2</v>
      </c>
      <c r="AB1389" s="159">
        <v>0.95678796868828231</v>
      </c>
      <c r="AC1389" s="160">
        <v>1.6802325912537788E-2</v>
      </c>
    </row>
    <row r="1390" spans="1:51">
      <c r="A1390" s="64" t="s">
        <v>518</v>
      </c>
      <c r="B1390" s="83">
        <v>2.5865951675856881E-5</v>
      </c>
      <c r="C1390" s="33">
        <v>1.8543166956037948E-4</v>
      </c>
      <c r="D1390" s="33">
        <v>9.8404584914129007E-4</v>
      </c>
      <c r="E1390" s="33">
        <v>1.1953434703775264E-3</v>
      </c>
      <c r="F1390" s="148">
        <v>1.2144403967378236E-2</v>
      </c>
      <c r="G1390" s="149">
        <v>8.7062603831762564E-2</v>
      </c>
      <c r="H1390" s="149">
        <v>0.46202244804888554</v>
      </c>
      <c r="I1390" s="29">
        <v>0.5612294558480263</v>
      </c>
      <c r="L1390" s="64"/>
      <c r="M1390" s="122" t="s">
        <v>518</v>
      </c>
      <c r="N1390" s="83">
        <v>5.9749770179862025E-6</v>
      </c>
      <c r="O1390" s="33">
        <v>3.7060792984736275E-8</v>
      </c>
      <c r="P1390" s="33">
        <v>4.5621963693595087E-5</v>
      </c>
      <c r="Q1390" s="29">
        <v>2.5865951675856881E-5</v>
      </c>
      <c r="R1390" s="33">
        <v>1.654504355228928E-4</v>
      </c>
      <c r="S1390" s="33">
        <v>1.6665147908736477E-7</v>
      </c>
      <c r="T1390" s="33">
        <v>2.0514854421865738E-4</v>
      </c>
      <c r="U1390" s="29">
        <v>1.8543166956037948E-4</v>
      </c>
      <c r="V1390" s="33">
        <v>5.3943914632026998E-4</v>
      </c>
      <c r="W1390" s="33">
        <v>5.1413925795969921E-7</v>
      </c>
      <c r="X1390" s="33">
        <v>1.4259485431112173E-3</v>
      </c>
      <c r="Y1390" s="33">
        <v>9.8404584914129007E-4</v>
      </c>
      <c r="Z1390" s="26">
        <v>1.1953434703775264E-3</v>
      </c>
      <c r="AA1390" s="159">
        <v>2.1638928322156321E-2</v>
      </c>
      <c r="AB1390" s="159">
        <v>0.15512835779478046</v>
      </c>
      <c r="AC1390" s="160">
        <v>0.82323271388306329</v>
      </c>
    </row>
    <row r="1391" spans="1:51">
      <c r="A1391" s="132" t="s">
        <v>519</v>
      </c>
      <c r="B1391" s="150">
        <v>7.0499265570601606E-5</v>
      </c>
      <c r="C1391" s="133">
        <v>4.6610346426237799E-4</v>
      </c>
      <c r="D1391" s="133">
        <v>1.6879400903815945E-3</v>
      </c>
      <c r="E1391" s="133">
        <v>2.2245428202145741E-3</v>
      </c>
      <c r="F1391" s="151">
        <v>3.3100330937833281E-2</v>
      </c>
      <c r="G1391" s="152">
        <v>0.21884169705150591</v>
      </c>
      <c r="H1391" s="152">
        <v>0.7925100374118722</v>
      </c>
      <c r="I1391" s="134">
        <v>1.0444520654012113</v>
      </c>
      <c r="L1391" s="132"/>
      <c r="M1391" s="163" t="s">
        <v>519</v>
      </c>
      <c r="N1391" s="150">
        <v>2.8491560962732651E-5</v>
      </c>
      <c r="O1391" s="133">
        <v>9.1152566035909243E-8</v>
      </c>
      <c r="P1391" s="133">
        <v>1.1220912245404488E-4</v>
      </c>
      <c r="Q1391" s="134">
        <v>7.0499265570601606E-5</v>
      </c>
      <c r="R1391" s="133">
        <v>4.0626696051541294E-4</v>
      </c>
      <c r="S1391" s="133">
        <v>4.2666034360361988E-7</v>
      </c>
      <c r="T1391" s="133">
        <v>5.2522035115109308E-4</v>
      </c>
      <c r="U1391" s="134">
        <v>4.6610346426237799E-4</v>
      </c>
      <c r="V1391" s="133">
        <v>6.7442328501088734E-4</v>
      </c>
      <c r="W1391" s="133">
        <v>1.1720218677241774E-6</v>
      </c>
      <c r="X1391" s="133">
        <v>2.6952928896879194E-3</v>
      </c>
      <c r="Y1391" s="133">
        <v>1.6879400903815945E-3</v>
      </c>
      <c r="Z1391" s="164">
        <v>2.2245428202145741E-3</v>
      </c>
      <c r="AA1391" s="165">
        <v>3.169157497440369E-2</v>
      </c>
      <c r="AB1391" s="165">
        <v>0.20952775555806957</v>
      </c>
      <c r="AC1391" s="166">
        <v>0.75878066946752676</v>
      </c>
      <c r="AY1391" s="135"/>
    </row>
    <row r="1393" spans="1:53" ht="12.75" customHeight="1">
      <c r="A1393" s="35" t="s">
        <v>574</v>
      </c>
    </row>
    <row r="1394" spans="1:53" ht="12.75" customHeight="1">
      <c r="A1394" s="56"/>
      <c r="B1394" s="136" t="s">
        <v>521</v>
      </c>
      <c r="C1394" s="137"/>
      <c r="D1394" s="137"/>
      <c r="E1394" s="138"/>
      <c r="F1394" s="45" t="s">
        <v>522</v>
      </c>
      <c r="G1394" s="46"/>
      <c r="H1394" s="47"/>
      <c r="I1394" s="47"/>
      <c r="L1394" s="508" t="s">
        <v>574</v>
      </c>
      <c r="M1394" s="509"/>
      <c r="N1394" s="45" t="s">
        <v>524</v>
      </c>
      <c r="O1394" s="46"/>
      <c r="P1394" s="46"/>
      <c r="Q1394" s="47"/>
      <c r="R1394" s="45" t="s">
        <v>153</v>
      </c>
      <c r="S1394" s="46"/>
      <c r="T1394" s="46"/>
      <c r="U1394" s="47"/>
      <c r="V1394" s="45" t="s">
        <v>216</v>
      </c>
      <c r="W1394" s="46"/>
      <c r="X1394" s="46"/>
      <c r="Y1394" s="47"/>
      <c r="Z1394" s="9" t="s">
        <v>525</v>
      </c>
      <c r="AA1394" s="45" t="s">
        <v>568</v>
      </c>
      <c r="AB1394" s="46"/>
      <c r="AC1394" s="47"/>
    </row>
    <row r="1395" spans="1:53" ht="39.75" customHeight="1">
      <c r="A1395" s="132" t="s">
        <v>523</v>
      </c>
      <c r="B1395" s="140" t="s">
        <v>524</v>
      </c>
      <c r="C1395" s="141" t="s">
        <v>153</v>
      </c>
      <c r="D1395" s="141" t="s">
        <v>216</v>
      </c>
      <c r="E1395" s="16" t="s">
        <v>525</v>
      </c>
      <c r="F1395" s="51" t="s">
        <v>524</v>
      </c>
      <c r="G1395" s="51" t="s">
        <v>153</v>
      </c>
      <c r="H1395" s="141" t="s">
        <v>216</v>
      </c>
      <c r="I1395" s="16" t="s">
        <v>525</v>
      </c>
      <c r="L1395" s="510"/>
      <c r="M1395" s="511"/>
      <c r="N1395" s="154" t="s">
        <v>569</v>
      </c>
      <c r="O1395" s="155" t="s">
        <v>575</v>
      </c>
      <c r="P1395" s="155" t="s">
        <v>576</v>
      </c>
      <c r="Q1395" s="15" t="s">
        <v>572</v>
      </c>
      <c r="R1395" s="154" t="s">
        <v>569</v>
      </c>
      <c r="S1395" s="155" t="s">
        <v>575</v>
      </c>
      <c r="T1395" s="155" t="s">
        <v>576</v>
      </c>
      <c r="U1395" s="15" t="s">
        <v>572</v>
      </c>
      <c r="V1395" s="154" t="s">
        <v>569</v>
      </c>
      <c r="W1395" s="155" t="s">
        <v>575</v>
      </c>
      <c r="X1395" s="155" t="s">
        <v>576</v>
      </c>
      <c r="Y1395" s="15" t="s">
        <v>572</v>
      </c>
      <c r="Z1395" s="14" t="s">
        <v>572</v>
      </c>
      <c r="AA1395" s="154" t="s">
        <v>524</v>
      </c>
      <c r="AB1395" s="155" t="s">
        <v>153</v>
      </c>
      <c r="AC1395" s="15" t="s">
        <v>216</v>
      </c>
    </row>
    <row r="1396" spans="1:53">
      <c r="A1396" s="64" t="s">
        <v>335</v>
      </c>
      <c r="B1396" s="143">
        <v>131.30073347985959</v>
      </c>
      <c r="C1396" s="130">
        <v>2048.6167340598986</v>
      </c>
      <c r="D1396" s="130">
        <v>2129.8658827009431</v>
      </c>
      <c r="E1396" s="131">
        <v>4309.7833502407011</v>
      </c>
      <c r="F1396" s="144">
        <v>61647.418528228372</v>
      </c>
      <c r="G1396" s="145">
        <v>961852.4577998264</v>
      </c>
      <c r="H1396" s="145">
        <v>1000000</v>
      </c>
      <c r="I1396" s="127">
        <v>2023499.8763280548</v>
      </c>
      <c r="L1396" s="56"/>
      <c r="M1396" s="156" t="s">
        <v>335</v>
      </c>
      <c r="N1396" s="130">
        <v>116.69359494558582</v>
      </c>
      <c r="O1396" s="130">
        <v>0.1183733920261547</v>
      </c>
      <c r="P1396" s="130">
        <v>145.71805291724675</v>
      </c>
      <c r="Q1396" s="131">
        <v>131.30073347985959</v>
      </c>
      <c r="R1396" s="143">
        <v>1274.6842134649214</v>
      </c>
      <c r="S1396" s="130">
        <v>2.287935322077173</v>
      </c>
      <c r="T1396" s="130">
        <v>2816.456254459752</v>
      </c>
      <c r="U1396" s="131">
        <v>2048.6167340598986</v>
      </c>
      <c r="V1396" s="143">
        <v>1181.3096323946529</v>
      </c>
      <c r="W1396" s="130">
        <v>2.494925661225321</v>
      </c>
      <c r="X1396" s="130">
        <v>3071.26207422273</v>
      </c>
      <c r="Y1396" s="131">
        <v>2129.8658827009431</v>
      </c>
      <c r="Z1396" s="157">
        <v>4309.7833502407011</v>
      </c>
      <c r="AA1396" s="158">
        <v>3.0465738718055618E-2</v>
      </c>
      <c r="AB1396" s="159">
        <v>0.47534100152516562</v>
      </c>
      <c r="AC1396" s="160">
        <v>0.49419325975677875</v>
      </c>
    </row>
    <row r="1397" spans="1:53">
      <c r="A1397" s="64" t="s">
        <v>353</v>
      </c>
      <c r="B1397" s="143">
        <v>129.73521305464806</v>
      </c>
      <c r="C1397" s="130">
        <v>1019.3378596302534</v>
      </c>
      <c r="D1397" s="130">
        <v>487.00980301706841</v>
      </c>
      <c r="E1397" s="131">
        <v>1636.0828757019699</v>
      </c>
      <c r="F1397" s="146">
        <v>60912.386131152627</v>
      </c>
      <c r="G1397" s="147">
        <v>478592.51040614932</v>
      </c>
      <c r="H1397" s="147">
        <v>228657.49762584936</v>
      </c>
      <c r="I1397" s="131">
        <v>768162.39416315127</v>
      </c>
      <c r="L1397" s="64"/>
      <c r="M1397" s="161" t="s">
        <v>353</v>
      </c>
      <c r="N1397" s="130">
        <v>114.21852374075333</v>
      </c>
      <c r="O1397" s="130">
        <v>0.11783730798398516</v>
      </c>
      <c r="P1397" s="130">
        <v>145.05813161662465</v>
      </c>
      <c r="Q1397" s="131">
        <v>129.73521305464806</v>
      </c>
      <c r="R1397" s="143">
        <v>1053.6134677643572</v>
      </c>
      <c r="S1397" s="130">
        <v>0.79970167198807895</v>
      </c>
      <c r="T1397" s="130">
        <v>984.43551005974371</v>
      </c>
      <c r="U1397" s="131">
        <v>1019.3378596302534</v>
      </c>
      <c r="V1397" s="143">
        <v>976.43300602861029</v>
      </c>
      <c r="W1397" s="130">
        <v>0</v>
      </c>
      <c r="X1397" s="130">
        <v>0</v>
      </c>
      <c r="Y1397" s="131">
        <v>487.00980301706841</v>
      </c>
      <c r="Z1397" s="157">
        <v>1636.0828757019699</v>
      </c>
      <c r="AA1397" s="158">
        <v>7.9296235527790415E-2</v>
      </c>
      <c r="AB1397" s="159">
        <v>0.62303558992566388</v>
      </c>
      <c r="AC1397" s="160">
        <v>0.29766817454654571</v>
      </c>
    </row>
    <row r="1398" spans="1:53">
      <c r="A1398" s="64" t="s">
        <v>370</v>
      </c>
      <c r="B1398" s="143">
        <v>4.7743655484392447</v>
      </c>
      <c r="C1398" s="130">
        <v>385.66926080938549</v>
      </c>
      <c r="D1398" s="130">
        <v>288.51399485881899</v>
      </c>
      <c r="E1398" s="131">
        <v>678.9576212166437</v>
      </c>
      <c r="F1398" s="146">
        <v>2241.6273189862718</v>
      </c>
      <c r="G1398" s="147">
        <v>181076.7823184751</v>
      </c>
      <c r="H1398" s="147">
        <v>135461.10917225748</v>
      </c>
      <c r="I1398" s="131">
        <v>318779.51880971884</v>
      </c>
      <c r="L1398" s="64"/>
      <c r="M1398" s="161" t="s">
        <v>370</v>
      </c>
      <c r="N1398" s="130">
        <v>7.7403332057619991</v>
      </c>
      <c r="O1398" s="130">
        <v>1.4797285802003891E-3</v>
      </c>
      <c r="P1398" s="130">
        <v>1.8215509741003333</v>
      </c>
      <c r="Q1398" s="131">
        <v>4.7743655484392447</v>
      </c>
      <c r="R1398" s="143">
        <v>624.18092764981645</v>
      </c>
      <c r="S1398" s="130">
        <v>0.12040089350834775</v>
      </c>
      <c r="T1398" s="130">
        <v>148.21391421863387</v>
      </c>
      <c r="U1398" s="131">
        <v>385.66926080938549</v>
      </c>
      <c r="V1398" s="143">
        <v>578.45773439481729</v>
      </c>
      <c r="W1398" s="130">
        <v>0</v>
      </c>
      <c r="X1398" s="130">
        <v>0</v>
      </c>
      <c r="Y1398" s="131">
        <v>288.51399485881899</v>
      </c>
      <c r="Z1398" s="157">
        <v>678.9576212166437</v>
      </c>
      <c r="AA1398" s="158">
        <v>7.0319050839784689E-3</v>
      </c>
      <c r="AB1398" s="159">
        <v>0.56803141868898044</v>
      </c>
      <c r="AC1398" s="160">
        <v>0.42493667622704118</v>
      </c>
    </row>
    <row r="1399" spans="1:53">
      <c r="A1399" s="64" t="s">
        <v>387</v>
      </c>
      <c r="B1399" s="143">
        <v>49.235002495907409</v>
      </c>
      <c r="C1399" s="130">
        <v>583.66809093928043</v>
      </c>
      <c r="D1399" s="130">
        <v>193.09662349480257</v>
      </c>
      <c r="E1399" s="131">
        <v>825.99971692999043</v>
      </c>
      <c r="F1399" s="146">
        <v>23116.480195208871</v>
      </c>
      <c r="G1399" s="147">
        <v>274039.83306174871</v>
      </c>
      <c r="H1399" s="147">
        <v>90661.40035537415</v>
      </c>
      <c r="I1399" s="131">
        <v>387817.71361233172</v>
      </c>
      <c r="L1399" s="64"/>
      <c r="M1399" s="161" t="s">
        <v>387</v>
      </c>
      <c r="N1399" s="130">
        <v>82.203712895961218</v>
      </c>
      <c r="O1399" s="130">
        <v>1.3335133381682948E-2</v>
      </c>
      <c r="P1399" s="130">
        <v>16.415595080195672</v>
      </c>
      <c r="Q1399" s="131">
        <v>49.235002495907409</v>
      </c>
      <c r="R1399" s="143">
        <v>417.75176153244109</v>
      </c>
      <c r="S1399" s="130">
        <v>0.60776556342857357</v>
      </c>
      <c r="T1399" s="130">
        <v>748.16149995429066</v>
      </c>
      <c r="U1399" s="131">
        <v>583.66809093928043</v>
      </c>
      <c r="V1399" s="143">
        <v>387.15014639324789</v>
      </c>
      <c r="W1399" s="130">
        <v>0</v>
      </c>
      <c r="X1399" s="130">
        <v>0</v>
      </c>
      <c r="Y1399" s="131">
        <v>193.09662349480257</v>
      </c>
      <c r="Z1399" s="157">
        <v>825.99971692999043</v>
      </c>
      <c r="AA1399" s="158">
        <v>5.960656097910072E-2</v>
      </c>
      <c r="AB1399" s="159">
        <v>0.70662020697611283</v>
      </c>
      <c r="AC1399" s="160">
        <v>0.23377323204478645</v>
      </c>
      <c r="AZ1399" s="135"/>
    </row>
    <row r="1400" spans="1:53">
      <c r="A1400" s="64" t="s">
        <v>404</v>
      </c>
      <c r="B1400" s="143">
        <v>75.725845010301398</v>
      </c>
      <c r="C1400" s="130">
        <v>50.000507881587524</v>
      </c>
      <c r="D1400" s="130">
        <v>5.3991846634468335</v>
      </c>
      <c r="E1400" s="131">
        <v>131.12553755533577</v>
      </c>
      <c r="F1400" s="146">
        <v>35554.278616957476</v>
      </c>
      <c r="G1400" s="147">
        <v>23475.895025925518</v>
      </c>
      <c r="H1400" s="147">
        <v>2534.9880982177033</v>
      </c>
      <c r="I1400" s="131">
        <v>61565.161741100696</v>
      </c>
      <c r="L1400" s="64"/>
      <c r="M1400" s="161" t="s">
        <v>404</v>
      </c>
      <c r="N1400" s="130">
        <v>24.274477639030106</v>
      </c>
      <c r="O1400" s="130">
        <v>0.10302244602210182</v>
      </c>
      <c r="P1400" s="130">
        <v>126.82098556232863</v>
      </c>
      <c r="Q1400" s="131">
        <v>75.725845010301398</v>
      </c>
      <c r="R1400" s="143">
        <v>11.680778582099666</v>
      </c>
      <c r="S1400" s="130">
        <v>7.1535215051157633E-2</v>
      </c>
      <c r="T1400" s="130">
        <v>88.060095886819141</v>
      </c>
      <c r="U1400" s="131">
        <v>50.000507881587524</v>
      </c>
      <c r="V1400" s="143">
        <v>10.825125240545095</v>
      </c>
      <c r="W1400" s="130">
        <v>0</v>
      </c>
      <c r="X1400" s="130">
        <v>0</v>
      </c>
      <c r="Y1400" s="131">
        <v>5.3991846634468335</v>
      </c>
      <c r="Z1400" s="157">
        <v>131.12553755533577</v>
      </c>
      <c r="AA1400" s="158">
        <v>0.57750646000855965</v>
      </c>
      <c r="AB1400" s="159">
        <v>0.38131784863407714</v>
      </c>
      <c r="AC1400" s="160">
        <v>4.1175691357363133E-2</v>
      </c>
      <c r="AX1400" s="135"/>
    </row>
    <row r="1401" spans="1:53">
      <c r="A1401" s="64" t="s">
        <v>526</v>
      </c>
      <c r="B1401" s="218">
        <v>7.9931908976911895E-3</v>
      </c>
      <c r="C1401" s="219">
        <v>0.12234859294127509</v>
      </c>
      <c r="D1401" s="130">
        <v>0</v>
      </c>
      <c r="E1401" s="131">
        <v>0.13034178383896627</v>
      </c>
      <c r="F1401" s="146">
        <v>3.7529080880692818</v>
      </c>
      <c r="G1401" s="147">
        <v>57.4442709914304</v>
      </c>
      <c r="H1401" s="147">
        <v>0</v>
      </c>
      <c r="I1401" s="131">
        <v>61.197179079499691</v>
      </c>
      <c r="L1401" s="64"/>
      <c r="M1401" s="162" t="s">
        <v>526</v>
      </c>
      <c r="N1401" s="130">
        <v>1.3271567083250205E-2</v>
      </c>
      <c r="O1401" s="130">
        <v>2.2247128931085999E-6</v>
      </c>
      <c r="P1401" s="130">
        <v>2.7386292268456081E-3</v>
      </c>
      <c r="Q1401" s="131">
        <v>7.9931908976911895E-3</v>
      </c>
      <c r="R1401" s="143">
        <v>0.20783137980938921</v>
      </c>
      <c r="S1401" s="130">
        <v>3.0265727479747746E-5</v>
      </c>
      <c r="T1401" s="130">
        <v>3.725721467454781E-2</v>
      </c>
      <c r="U1401" s="131">
        <v>0.12234859294127509</v>
      </c>
      <c r="V1401" s="143">
        <v>0</v>
      </c>
      <c r="W1401" s="130">
        <v>0</v>
      </c>
      <c r="X1401" s="130">
        <v>0</v>
      </c>
      <c r="Y1401" s="131">
        <v>0</v>
      </c>
      <c r="Z1401" s="157">
        <v>0.13034178383896627</v>
      </c>
      <c r="AA1401" s="158">
        <v>6.1324854258298006E-2</v>
      </c>
      <c r="AB1401" s="159">
        <v>0.93867514574170208</v>
      </c>
      <c r="AC1401" s="160">
        <v>0</v>
      </c>
      <c r="BA1401" s="135"/>
    </row>
    <row r="1402" spans="1:53">
      <c r="A1402" s="64" t="s">
        <v>436</v>
      </c>
      <c r="B1402" s="143">
        <v>-106.32292186675375</v>
      </c>
      <c r="C1402" s="130">
        <v>118.28035213204348</v>
      </c>
      <c r="D1402" s="130">
        <v>115.77950808572676</v>
      </c>
      <c r="E1402" s="131">
        <v>127.73693835101649</v>
      </c>
      <c r="F1402" s="146">
        <v>-49920.00798281376</v>
      </c>
      <c r="G1402" s="147">
        <v>55534.178509892285</v>
      </c>
      <c r="H1402" s="147">
        <v>54359.999390620549</v>
      </c>
      <c r="I1402" s="131">
        <v>59974.169917699081</v>
      </c>
      <c r="L1402" s="64"/>
      <c r="M1402" s="161" t="s">
        <v>436</v>
      </c>
      <c r="N1402" s="130">
        <v>7.7804558551482454</v>
      </c>
      <c r="O1402" s="130">
        <v>-0.1784609651889382</v>
      </c>
      <c r="P1402" s="130">
        <v>-219.68606224715438</v>
      </c>
      <c r="Q1402" s="131">
        <v>-106.32292186675375</v>
      </c>
      <c r="R1402" s="143">
        <v>170.18975391667252</v>
      </c>
      <c r="S1402" s="130">
        <v>5.4080358713618465E-2</v>
      </c>
      <c r="T1402" s="130">
        <v>66.573107671642489</v>
      </c>
      <c r="U1402" s="131">
        <v>118.28035213204348</v>
      </c>
      <c r="V1402" s="143">
        <v>0</v>
      </c>
      <c r="W1402" s="130">
        <v>0.18749315658990304</v>
      </c>
      <c r="X1402" s="130">
        <v>230.80152599291088</v>
      </c>
      <c r="Y1402" s="131">
        <v>115.77950808572676</v>
      </c>
      <c r="Z1402" s="157">
        <v>127.73693835101649</v>
      </c>
      <c r="AA1402" s="158">
        <v>-0.83235846450759765</v>
      </c>
      <c r="AB1402" s="159">
        <v>0.92596827244295887</v>
      </c>
      <c r="AC1402" s="160">
        <v>0.90639019206463878</v>
      </c>
      <c r="AV1402" s="142"/>
    </row>
    <row r="1403" spans="1:53">
      <c r="A1403" s="64" t="s">
        <v>447</v>
      </c>
      <c r="B1403" s="83">
        <v>0.20218180274850753</v>
      </c>
      <c r="C1403" s="33">
        <v>0.12094223345575024</v>
      </c>
      <c r="D1403" s="33">
        <v>2.0368276185686071E-3</v>
      </c>
      <c r="E1403" s="29">
        <v>0.32516086382282638</v>
      </c>
      <c r="F1403" s="148">
        <v>94.927011315902703</v>
      </c>
      <c r="G1403" s="149">
        <v>56.783966745539857</v>
      </c>
      <c r="H1403" s="149">
        <v>0.95631731326934477</v>
      </c>
      <c r="I1403" s="29">
        <v>152.66729537471193</v>
      </c>
      <c r="L1403" s="64"/>
      <c r="M1403" s="161" t="s">
        <v>447</v>
      </c>
      <c r="N1403" s="33">
        <v>0.38243188587542842</v>
      </c>
      <c r="O1403" s="33">
        <v>1.8523198324397627E-5</v>
      </c>
      <c r="P1403" s="33">
        <v>2.2802120877256332E-2</v>
      </c>
      <c r="Q1403" s="29">
        <v>0.20218180274850753</v>
      </c>
      <c r="R1403" s="83">
        <v>2.526304543656615E-3</v>
      </c>
      <c r="S1403" s="33">
        <v>1.9381049439594523E-4</v>
      </c>
      <c r="T1403" s="33">
        <v>0.23858138552003377</v>
      </c>
      <c r="U1403" s="29">
        <v>0.12094223345575024</v>
      </c>
      <c r="V1403" s="83">
        <v>0</v>
      </c>
      <c r="W1403" s="33">
        <v>2.3553694394577058E-6</v>
      </c>
      <c r="X1403" s="33">
        <v>4.0612676598159227E-3</v>
      </c>
      <c r="Y1403" s="29">
        <v>2.0368276185686071E-3</v>
      </c>
      <c r="Z1403" s="26">
        <v>0.32516086382282638</v>
      </c>
      <c r="AA1403" s="158">
        <v>0.62179008990046336</v>
      </c>
      <c r="AB1403" s="159">
        <v>0.3719458486912165</v>
      </c>
      <c r="AC1403" s="160">
        <v>6.2640614083201403E-3</v>
      </c>
    </row>
    <row r="1404" spans="1:53">
      <c r="A1404" s="64" t="s">
        <v>456</v>
      </c>
      <c r="B1404" s="83">
        <v>4.052456953796815E-4</v>
      </c>
      <c r="C1404" s="33">
        <v>1.6539852150766112E-3</v>
      </c>
      <c r="D1404" s="33">
        <v>3.8199182302008222E-3</v>
      </c>
      <c r="E1404" s="29">
        <v>5.8791491406571146E-3</v>
      </c>
      <c r="F1404" s="148">
        <v>0.19026817541477212</v>
      </c>
      <c r="G1404" s="149">
        <v>0.77656777758191331</v>
      </c>
      <c r="H1404" s="149">
        <v>1.7935017698657514</v>
      </c>
      <c r="I1404" s="29">
        <v>2.7603377228624368</v>
      </c>
      <c r="L1404" s="64"/>
      <c r="M1404" s="161" t="s">
        <v>456</v>
      </c>
      <c r="N1404" s="33">
        <v>6.9869942969748658E-4</v>
      </c>
      <c r="O1404" s="33">
        <v>9.191489518452347E-8</v>
      </c>
      <c r="P1404" s="33">
        <v>1.1314755225922935E-4</v>
      </c>
      <c r="Q1404" s="29">
        <v>4.052456953796815E-4</v>
      </c>
      <c r="R1404" s="83">
        <v>2.0440943697390373E-3</v>
      </c>
      <c r="S1404" s="33">
        <v>1.0274360898919107E-6</v>
      </c>
      <c r="T1404" s="33">
        <v>1.2647773621531323E-3</v>
      </c>
      <c r="U1404" s="29">
        <v>1.6539852150766112E-3</v>
      </c>
      <c r="V1404" s="83">
        <v>0</v>
      </c>
      <c r="W1404" s="33">
        <v>4.4173196487610974E-6</v>
      </c>
      <c r="X1404" s="33">
        <v>7.6166044833770605E-3</v>
      </c>
      <c r="Y1404" s="29">
        <v>3.8199182302008222E-3</v>
      </c>
      <c r="Z1404" s="26">
        <v>5.8791491406571146E-3</v>
      </c>
      <c r="AA1404" s="158">
        <v>6.8929310293765922E-2</v>
      </c>
      <c r="AB1404" s="159">
        <v>0.28133071223495865</v>
      </c>
      <c r="AC1404" s="160">
        <v>0.64973997747127543</v>
      </c>
    </row>
    <row r="1405" spans="1:53">
      <c r="A1405" s="64" t="s">
        <v>465</v>
      </c>
      <c r="B1405" s="143">
        <v>-100.1500776750229</v>
      </c>
      <c r="C1405" s="130">
        <v>122.34692521771129</v>
      </c>
      <c r="D1405" s="130">
        <v>116.85289124528704</v>
      </c>
      <c r="E1405" s="131">
        <v>139.04973878797543</v>
      </c>
      <c r="F1405" s="146">
        <v>-47021.776576851757</v>
      </c>
      <c r="G1405" s="147">
        <v>57443.487973317693</v>
      </c>
      <c r="H1405" s="147">
        <v>54863.966879033054</v>
      </c>
      <c r="I1405" s="131">
        <v>65285.678275498991</v>
      </c>
      <c r="L1405" s="64"/>
      <c r="M1405" s="161" t="s">
        <v>465</v>
      </c>
      <c r="N1405" s="130">
        <v>19.438567780280934</v>
      </c>
      <c r="O1405" s="130">
        <v>-0.17788091179198237</v>
      </c>
      <c r="P1405" s="130">
        <v>-218.972014519488</v>
      </c>
      <c r="Q1405" s="131">
        <v>-100.1500776750229</v>
      </c>
      <c r="R1405" s="130">
        <v>170.80722806096307</v>
      </c>
      <c r="S1405" s="130">
        <v>6.0166944109318179E-2</v>
      </c>
      <c r="T1405" s="130">
        <v>74.065715238214082</v>
      </c>
      <c r="U1405" s="131">
        <v>122.34692521771129</v>
      </c>
      <c r="V1405" s="130">
        <v>0</v>
      </c>
      <c r="W1405" s="130">
        <v>0.18873440738000846</v>
      </c>
      <c r="X1405" s="130">
        <v>232.94176421080027</v>
      </c>
      <c r="Y1405" s="131">
        <v>116.85289124528704</v>
      </c>
      <c r="Z1405" s="130">
        <v>139.04973878797543</v>
      </c>
      <c r="AA1405" s="158">
        <v>-0.72024642799029515</v>
      </c>
      <c r="AB1405" s="159">
        <v>0.87987885690506207</v>
      </c>
      <c r="AC1405" s="160">
        <v>0.84036757108523319</v>
      </c>
    </row>
    <row r="1406" spans="1:53">
      <c r="A1406" s="64" t="s">
        <v>474</v>
      </c>
      <c r="B1406" s="83">
        <v>1.0348155065045423E-2</v>
      </c>
      <c r="C1406" s="33">
        <v>1.0010830946964902E-2</v>
      </c>
      <c r="D1406" s="33">
        <v>8.8754053226761942E-2</v>
      </c>
      <c r="E1406" s="29">
        <v>0.10911303923877227</v>
      </c>
      <c r="F1406" s="148">
        <v>4.8585946885644438</v>
      </c>
      <c r="G1406" s="149">
        <v>4.7002165855954674</v>
      </c>
      <c r="H1406" s="149">
        <v>41.671193452899686</v>
      </c>
      <c r="I1406" s="29">
        <v>51.230004727059594</v>
      </c>
      <c r="L1406" s="64"/>
      <c r="M1406" s="161" t="s">
        <v>474</v>
      </c>
      <c r="N1406" s="33">
        <v>1.6320378306187561E-2</v>
      </c>
      <c r="O1406" s="33">
        <v>3.5758010112638098E-6</v>
      </c>
      <c r="P1406" s="33">
        <v>4.4018233495054021E-3</v>
      </c>
      <c r="Q1406" s="29">
        <v>1.0348155065045423E-2</v>
      </c>
      <c r="R1406" s="83">
        <v>2.8998488975142422E-3</v>
      </c>
      <c r="S1406" s="33">
        <v>1.3869130375056036E-5</v>
      </c>
      <c r="T1406" s="33">
        <v>1.7072947216567658E-2</v>
      </c>
      <c r="U1406" s="29">
        <v>1.0010830946964902E-2</v>
      </c>
      <c r="V1406" s="83">
        <v>0</v>
      </c>
      <c r="W1406" s="33">
        <v>1.0263440199481772E-4</v>
      </c>
      <c r="X1406" s="33">
        <v>0.17696832209136112</v>
      </c>
      <c r="Y1406" s="29">
        <v>8.8754053226761942E-2</v>
      </c>
      <c r="Z1406" s="26">
        <v>0.10911303923877227</v>
      </c>
      <c r="AA1406" s="158">
        <v>9.4838849116836862E-2</v>
      </c>
      <c r="AB1406" s="159">
        <v>9.1747338510644746E-2</v>
      </c>
      <c r="AC1406" s="160">
        <v>0.81341381237251831</v>
      </c>
    </row>
    <row r="1407" spans="1:53">
      <c r="A1407" s="64" t="s">
        <v>483</v>
      </c>
      <c r="B1407" s="83">
        <v>2.1184430025447641E-2</v>
      </c>
      <c r="C1407" s="33">
        <v>3.598978930702311E-2</v>
      </c>
      <c r="D1407" s="33">
        <v>1.3558656643340878</v>
      </c>
      <c r="E1407" s="29">
        <v>1.4130398836665585</v>
      </c>
      <c r="F1407" s="148">
        <v>9.9463680776852801</v>
      </c>
      <c r="G1407" s="149">
        <v>16.897678675139602</v>
      </c>
      <c r="H1407" s="149">
        <v>636.59673378808077</v>
      </c>
      <c r="I1407" s="29">
        <v>663.44078054090562</v>
      </c>
      <c r="L1407" s="64"/>
      <c r="M1407" s="161" t="s">
        <v>483</v>
      </c>
      <c r="N1407" s="33">
        <v>2.349285283493753E-2</v>
      </c>
      <c r="O1407" s="33">
        <v>1.533069248984304E-5</v>
      </c>
      <c r="P1407" s="33">
        <v>1.8872135209231738E-2</v>
      </c>
      <c r="Q1407" s="29">
        <v>2.1184430025447641E-2</v>
      </c>
      <c r="R1407" s="83">
        <v>3.0726488773467408E-2</v>
      </c>
      <c r="S1407" s="33">
        <v>3.3463624825167539E-5</v>
      </c>
      <c r="T1407" s="33">
        <v>4.1193837311000125E-2</v>
      </c>
      <c r="U1407" s="29">
        <v>3.598978930702311E-2</v>
      </c>
      <c r="V1407" s="83">
        <v>0</v>
      </c>
      <c r="W1407" s="33">
        <v>1.5679110596638645E-3</v>
      </c>
      <c r="X1407" s="33">
        <v>2.7034852254628263</v>
      </c>
      <c r="Y1407" s="29">
        <v>1.3558656643340878</v>
      </c>
      <c r="Z1407" s="26">
        <v>1.4130398836665585</v>
      </c>
      <c r="AA1407" s="158">
        <v>1.4992096309750466E-2</v>
      </c>
      <c r="AB1407" s="159">
        <v>2.5469761839727226E-2</v>
      </c>
      <c r="AC1407" s="160">
        <v>0.95953814185052233</v>
      </c>
    </row>
    <row r="1408" spans="1:53">
      <c r="A1408" s="64" t="s">
        <v>488</v>
      </c>
      <c r="B1408" s="83">
        <v>4.2856228119040829E-2</v>
      </c>
      <c r="C1408" s="33">
        <v>7.9512484643771086E-2</v>
      </c>
      <c r="D1408" s="33">
        <v>5.0570044070913533E-2</v>
      </c>
      <c r="E1408" s="29">
        <v>0.17293875683372545</v>
      </c>
      <c r="F1408" s="148">
        <v>20.121561863178744</v>
      </c>
      <c r="G1408" s="149">
        <v>37.332155648664163</v>
      </c>
      <c r="H1408" s="149">
        <v>23.743299745608507</v>
      </c>
      <c r="I1408" s="29">
        <v>81.197017257451421</v>
      </c>
      <c r="L1408" s="64"/>
      <c r="M1408" s="161" t="s">
        <v>488</v>
      </c>
      <c r="N1408" s="33">
        <v>4.2628999405637073E-2</v>
      </c>
      <c r="O1408" s="33">
        <v>3.4969471142752819E-5</v>
      </c>
      <c r="P1408" s="33">
        <v>4.3047539309694648E-2</v>
      </c>
      <c r="Q1408" s="29">
        <v>4.2856228119040829E-2</v>
      </c>
      <c r="R1408" s="83">
        <v>7.9995017224632245E-2</v>
      </c>
      <c r="S1408" s="33">
        <v>6.4149697296349105E-5</v>
      </c>
      <c r="T1408" s="33">
        <v>7.8968498116446323E-2</v>
      </c>
      <c r="U1408" s="29">
        <v>7.9512484643771086E-2</v>
      </c>
      <c r="V1408" s="83">
        <v>0</v>
      </c>
      <c r="W1408" s="33">
        <v>5.8478751599197754E-5</v>
      </c>
      <c r="X1408" s="33">
        <v>0.10083253126987646</v>
      </c>
      <c r="Y1408" s="29">
        <v>5.0570044070913533E-2</v>
      </c>
      <c r="Z1408" s="26">
        <v>0.17293875683372545</v>
      </c>
      <c r="AA1408" s="158">
        <v>0.24781158893287056</v>
      </c>
      <c r="AB1408" s="159">
        <v>0.4597725003899476</v>
      </c>
      <c r="AC1408" s="160">
        <v>0.29241591067718187</v>
      </c>
    </row>
    <row r="1409" spans="1:51">
      <c r="A1409" s="64" t="s">
        <v>493</v>
      </c>
      <c r="B1409" s="83">
        <v>6.6330146697198165E-3</v>
      </c>
      <c r="C1409" s="33">
        <v>1.3791126437590059E-2</v>
      </c>
      <c r="D1409" s="33">
        <v>2.0711341156990901E-2</v>
      </c>
      <c r="E1409" s="29">
        <v>4.1135482264300777E-2</v>
      </c>
      <c r="F1409" s="148">
        <v>3.1142874880498592</v>
      </c>
      <c r="G1409" s="149">
        <v>6.4751149589293115</v>
      </c>
      <c r="H1409" s="149">
        <v>9.7242466416365456</v>
      </c>
      <c r="I1409" s="29">
        <v>19.313649088615715</v>
      </c>
      <c r="L1409" s="64"/>
      <c r="M1409" s="161" t="s">
        <v>493</v>
      </c>
      <c r="N1409" s="33">
        <v>1.1117235981862563E-2</v>
      </c>
      <c r="O1409" s="33">
        <v>1.7621007912788264E-6</v>
      </c>
      <c r="P1409" s="33">
        <v>2.1691521376050191E-3</v>
      </c>
      <c r="Q1409" s="29">
        <v>6.6330146697198165E-3</v>
      </c>
      <c r="R1409" s="83">
        <v>1.2696000943746663E-2</v>
      </c>
      <c r="S1409" s="33">
        <v>1.2078628038832252E-5</v>
      </c>
      <c r="T1409" s="33">
        <v>1.486883267940323E-2</v>
      </c>
      <c r="U1409" s="29">
        <v>1.3791126437590059E-2</v>
      </c>
      <c r="V1409" s="83">
        <v>1.7999999999999999E-2</v>
      </c>
      <c r="W1409" s="33">
        <v>3.1353709282517561E-6</v>
      </c>
      <c r="X1409" s="33">
        <v>2.3406192480517039E-2</v>
      </c>
      <c r="Y1409" s="29">
        <v>2.0711341156990901E-2</v>
      </c>
      <c r="Z1409" s="26">
        <v>4.1135482264300777E-2</v>
      </c>
      <c r="AA1409" s="158">
        <v>0.16124801034546871</v>
      </c>
      <c r="AB1409" s="159">
        <v>0.33526108552660921</v>
      </c>
      <c r="AC1409" s="160">
        <v>0.50349090412792208</v>
      </c>
    </row>
    <row r="1410" spans="1:51">
      <c r="A1410" s="64" t="s">
        <v>498</v>
      </c>
      <c r="B1410" s="83">
        <v>2.131277564824118E-3</v>
      </c>
      <c r="C1410" s="33">
        <v>1.0468741808494358E-2</v>
      </c>
      <c r="D1410" s="33">
        <v>6.9985053284296397E-3</v>
      </c>
      <c r="E1410" s="29">
        <v>1.9598524701748117E-2</v>
      </c>
      <c r="F1410" s="148">
        <v>1.0006628032941609</v>
      </c>
      <c r="G1410" s="149">
        <v>4.9152117480837116</v>
      </c>
      <c r="H1410" s="149">
        <v>3.2858901517097583</v>
      </c>
      <c r="I1410" s="29">
        <v>9.2017647030876297</v>
      </c>
      <c r="L1410" s="64"/>
      <c r="M1410" s="161" t="s">
        <v>498</v>
      </c>
      <c r="N1410" s="33">
        <v>2.1953863363319611E-3</v>
      </c>
      <c r="O1410" s="33">
        <v>1.6781553743978495E-6</v>
      </c>
      <c r="P1410" s="33">
        <v>2.0658150405611178E-3</v>
      </c>
      <c r="Q1410" s="29">
        <v>2.131277564824118E-3</v>
      </c>
      <c r="R1410" s="83">
        <v>7.9176686475274059E-3</v>
      </c>
      <c r="S1410" s="33">
        <v>1.0557833666172554E-5</v>
      </c>
      <c r="T1410" s="33">
        <v>1.2996729573474553E-2</v>
      </c>
      <c r="U1410" s="29">
        <v>1.0468741808494358E-2</v>
      </c>
      <c r="V1410" s="83">
        <v>4.5999999999999999E-3</v>
      </c>
      <c r="W1410" s="33">
        <v>2.7736103435840906E-6</v>
      </c>
      <c r="X1410" s="33">
        <v>9.38242342820007E-3</v>
      </c>
      <c r="Y1410" s="29">
        <v>6.9985053284296397E-3</v>
      </c>
      <c r="Z1410" s="26">
        <v>1.9598524701748117E-2</v>
      </c>
      <c r="AA1410" s="158">
        <v>0.10874683667562059</v>
      </c>
      <c r="AB1410" s="159">
        <v>0.53415968639520017</v>
      </c>
      <c r="AC1410" s="160">
        <v>0.3570934769291792</v>
      </c>
    </row>
    <row r="1411" spans="1:51">
      <c r="A1411" s="64" t="s">
        <v>501</v>
      </c>
      <c r="B1411" s="83">
        <v>1.0787966385273056E-2</v>
      </c>
      <c r="C1411" s="33">
        <v>0.18455894379251869</v>
      </c>
      <c r="D1411" s="33">
        <v>0</v>
      </c>
      <c r="E1411" s="29">
        <v>0.19534691017779174</v>
      </c>
      <c r="F1411" s="148">
        <v>5.0650918787395813</v>
      </c>
      <c r="G1411" s="149">
        <v>86.652847623660833</v>
      </c>
      <c r="H1411" s="149">
        <v>0</v>
      </c>
      <c r="I1411" s="29">
        <v>91.717939502400412</v>
      </c>
      <c r="L1411" s="64"/>
      <c r="M1411" s="161" t="s">
        <v>501</v>
      </c>
      <c r="N1411" s="33">
        <v>1.8997009313972121E-2</v>
      </c>
      <c r="O1411" s="33">
        <v>2.1261414967700377E-6</v>
      </c>
      <c r="P1411" s="33">
        <v>2.6172874987601628E-3</v>
      </c>
      <c r="Q1411" s="29">
        <v>1.0787966385273056E-2</v>
      </c>
      <c r="R1411" s="83">
        <v>0.30644177410598089</v>
      </c>
      <c r="S1411" s="33">
        <v>5.1361369917026533E-5</v>
      </c>
      <c r="T1411" s="33">
        <v>6.3226023106762883E-2</v>
      </c>
      <c r="U1411" s="29">
        <v>0.18455894379251869</v>
      </c>
      <c r="V1411" s="83">
        <v>0</v>
      </c>
      <c r="W1411" s="33">
        <v>0</v>
      </c>
      <c r="X1411" s="33">
        <v>0</v>
      </c>
      <c r="Y1411" s="29">
        <v>0</v>
      </c>
      <c r="Z1411" s="26">
        <v>0.19534691017779174</v>
      </c>
      <c r="AA1411" s="158">
        <v>5.5224658406189113E-2</v>
      </c>
      <c r="AB1411" s="159">
        <v>0.94477534159381094</v>
      </c>
      <c r="AC1411" s="160">
        <v>0</v>
      </c>
    </row>
    <row r="1412" spans="1:51">
      <c r="A1412" s="64" t="s">
        <v>527</v>
      </c>
      <c r="B1412" s="83">
        <v>8.2139139859684486E-4</v>
      </c>
      <c r="C1412" s="33">
        <v>4.0483746822809249E-4</v>
      </c>
      <c r="D1412" s="33">
        <v>1.1997632883946477E-3</v>
      </c>
      <c r="E1412" s="29">
        <v>2.4259921552195851E-3</v>
      </c>
      <c r="F1412" s="148">
        <v>0.38565404764135447</v>
      </c>
      <c r="G1412" s="149">
        <v>0.19007650740651647</v>
      </c>
      <c r="H1412" s="149">
        <v>0.5633046184453615</v>
      </c>
      <c r="I1412" s="29">
        <v>1.1390351734932325</v>
      </c>
      <c r="L1412" s="64"/>
      <c r="M1412" s="161" t="s">
        <v>527</v>
      </c>
      <c r="N1412" s="33">
        <v>2.4774122922592958E-4</v>
      </c>
      <c r="O1412" s="33">
        <v>1.1300442526555241E-6</v>
      </c>
      <c r="P1412" s="33">
        <v>1.3910883635986772E-3</v>
      </c>
      <c r="Q1412" s="29">
        <v>8.2139139859684486E-4</v>
      </c>
      <c r="R1412" s="83">
        <v>5.019213389781587E-4</v>
      </c>
      <c r="S1412" s="33">
        <v>2.5018888115234249E-7</v>
      </c>
      <c r="T1412" s="33">
        <v>3.0798337362004957E-4</v>
      </c>
      <c r="U1412" s="29">
        <v>4.0483746822809249E-4</v>
      </c>
      <c r="V1412" s="83">
        <v>6.5769220473088272E-4</v>
      </c>
      <c r="W1412" s="33">
        <v>6.2684620575432718E-7</v>
      </c>
      <c r="X1412" s="33">
        <v>1.7385376043784653E-3</v>
      </c>
      <c r="Y1412" s="29">
        <v>1.1997632883946477E-3</v>
      </c>
      <c r="Z1412" s="26">
        <v>2.4259921552195851E-3</v>
      </c>
      <c r="AA1412" s="158">
        <v>0.33857957736161676</v>
      </c>
      <c r="AB1412" s="159">
        <v>0.16687501126377272</v>
      </c>
      <c r="AC1412" s="160">
        <v>0.49454541137461056</v>
      </c>
    </row>
    <row r="1413" spans="1:51">
      <c r="A1413" s="64" t="s">
        <v>528</v>
      </c>
      <c r="B1413" s="83">
        <v>4.9039916754844081E-4</v>
      </c>
      <c r="C1413" s="33">
        <v>1.0402647575244351E-3</v>
      </c>
      <c r="D1413" s="33">
        <v>2.0579615830060892E-3</v>
      </c>
      <c r="E1413" s="29">
        <v>3.588625508078965E-3</v>
      </c>
      <c r="F1413" s="148">
        <v>0.23024884878035221</v>
      </c>
      <c r="G1413" s="149">
        <v>0.48841796376645369</v>
      </c>
      <c r="H1413" s="149">
        <v>0.96623998709079761</v>
      </c>
      <c r="I1413" s="29">
        <v>1.6849067996376035</v>
      </c>
      <c r="L1413" s="64"/>
      <c r="M1413" s="161" t="s">
        <v>528</v>
      </c>
      <c r="N1413" s="33">
        <v>4.7296849623368694E-4</v>
      </c>
      <c r="O1413" s="33">
        <v>4.1213027628045025E-7</v>
      </c>
      <c r="P1413" s="33">
        <v>5.0733378827705659E-4</v>
      </c>
      <c r="Q1413" s="29">
        <v>4.9039916754844081E-4</v>
      </c>
      <c r="R1413" s="83">
        <v>1.2351648098411292E-3</v>
      </c>
      <c r="S1413" s="33">
        <v>6.8695357347344831E-7</v>
      </c>
      <c r="T1413" s="33">
        <v>8.4564221281230312E-4</v>
      </c>
      <c r="U1413" s="29">
        <v>1.0402647575244351E-3</v>
      </c>
      <c r="V1413" s="83">
        <v>8.2226686785038681E-4</v>
      </c>
      <c r="W1413" s="33">
        <v>1.4289464371179923E-6</v>
      </c>
      <c r="X1413" s="33">
        <v>3.2861410505826863E-3</v>
      </c>
      <c r="Y1413" s="29">
        <v>2.0579615830060892E-3</v>
      </c>
      <c r="Z1413" s="26">
        <v>3.588625508078965E-3</v>
      </c>
      <c r="AA1413" s="158">
        <v>0.13665375962033929</v>
      </c>
      <c r="AB1413" s="159">
        <v>0.28987832672495867</v>
      </c>
      <c r="AC1413" s="160">
        <v>0.57346791365470207</v>
      </c>
    </row>
    <row r="1414" spans="1:51" ht="11.25" customHeight="1">
      <c r="A1414" s="64" t="s">
        <v>510</v>
      </c>
      <c r="B1414" s="83">
        <v>2.1606021641603092E-4</v>
      </c>
      <c r="C1414" s="33">
        <v>2.1568109006794844E-3</v>
      </c>
      <c r="D1414" s="33">
        <v>6.1240296726465734E-2</v>
      </c>
      <c r="E1414" s="29">
        <v>6.3613167843561247E-2</v>
      </c>
      <c r="F1414" s="148">
        <v>0.10144310877548723</v>
      </c>
      <c r="G1414" s="149">
        <v>1.012651039766115</v>
      </c>
      <c r="H1414" s="149">
        <v>28.753123482500779</v>
      </c>
      <c r="I1414" s="29">
        <v>29.867217631042379</v>
      </c>
      <c r="L1414" s="64"/>
      <c r="M1414" s="161" t="s">
        <v>510</v>
      </c>
      <c r="N1414" s="33">
        <v>4.3319112940094816E-4</v>
      </c>
      <c r="O1414" s="33">
        <v>0</v>
      </c>
      <c r="P1414" s="33">
        <v>0</v>
      </c>
      <c r="Q1414" s="29">
        <v>2.1606021641603092E-4</v>
      </c>
      <c r="R1414" s="83">
        <v>9.6205852234827001E-4</v>
      </c>
      <c r="S1414" s="33">
        <v>2.7156459976866229E-6</v>
      </c>
      <c r="T1414" s="33">
        <v>3.3429695679243043E-3</v>
      </c>
      <c r="U1414" s="29">
        <v>2.1568109006794844E-3</v>
      </c>
      <c r="V1414" s="83">
        <v>0</v>
      </c>
      <c r="W1414" s="33">
        <v>7.0817737376424212E-5</v>
      </c>
      <c r="X1414" s="33">
        <v>0.12210814224303916</v>
      </c>
      <c r="Y1414" s="29">
        <v>6.1240296726465734E-2</v>
      </c>
      <c r="Z1414" s="26">
        <v>6.3613167843561247E-2</v>
      </c>
      <c r="AA1414" s="158">
        <v>3.3964700036220557E-3</v>
      </c>
      <c r="AB1414" s="159">
        <v>3.3905101314613918E-2</v>
      </c>
      <c r="AC1414" s="160">
        <v>0.96269842868176403</v>
      </c>
    </row>
    <row r="1415" spans="1:51">
      <c r="A1415" s="64" t="s">
        <v>513</v>
      </c>
      <c r="B1415" s="83">
        <v>7.9411792046462368E-4</v>
      </c>
      <c r="C1415" s="33">
        <v>8.0592446875833428E-3</v>
      </c>
      <c r="D1415" s="33">
        <v>0.93554730839052047</v>
      </c>
      <c r="E1415" s="29">
        <v>0.94440067099856839</v>
      </c>
      <c r="F1415" s="148">
        <v>0.37284879151995259</v>
      </c>
      <c r="G1415" s="149">
        <v>3.7839212098008663</v>
      </c>
      <c r="H1415" s="149">
        <v>439.25174631377564</v>
      </c>
      <c r="I1415" s="29">
        <v>443.40851631509645</v>
      </c>
      <c r="L1415" s="64"/>
      <c r="M1415" s="161" t="s">
        <v>513</v>
      </c>
      <c r="N1415" s="33">
        <v>1.5921711296503112E-3</v>
      </c>
      <c r="O1415" s="33">
        <v>0</v>
      </c>
      <c r="P1415" s="33">
        <v>0</v>
      </c>
      <c r="Q1415" s="29">
        <v>7.9411792046462368E-4</v>
      </c>
      <c r="R1415" s="83">
        <v>9.7739354404767533E-3</v>
      </c>
      <c r="S1415" s="33">
        <v>5.1566696007930523E-6</v>
      </c>
      <c r="T1415" s="33">
        <v>6.3478780231210489E-3</v>
      </c>
      <c r="U1415" s="29">
        <v>8.0592446875833428E-3</v>
      </c>
      <c r="V1415" s="83">
        <v>0</v>
      </c>
      <c r="W1415" s="33">
        <v>1.0818586311680664E-3</v>
      </c>
      <c r="X1415" s="33">
        <v>1.86540480556935</v>
      </c>
      <c r="Y1415" s="29">
        <v>0.93554730839052047</v>
      </c>
      <c r="Z1415" s="26">
        <v>0.94440067099856839</v>
      </c>
      <c r="AA1415" s="158">
        <v>8.4086971224295911E-4</v>
      </c>
      <c r="AB1415" s="159">
        <v>8.5337134280748083E-3</v>
      </c>
      <c r="AC1415" s="160">
        <v>0.99062541685968231</v>
      </c>
    </row>
    <row r="1416" spans="1:51">
      <c r="A1416" s="64" t="s">
        <v>514</v>
      </c>
      <c r="B1416" s="83">
        <v>1.3724152053931763E-3</v>
      </c>
      <c r="C1416" s="33">
        <v>1.9267219606949014E-2</v>
      </c>
      <c r="D1416" s="33">
        <v>3.4893330408930334E-2</v>
      </c>
      <c r="E1416" s="29">
        <v>5.5532965221272525E-2</v>
      </c>
      <c r="F1416" s="148">
        <v>0.64436696063358589</v>
      </c>
      <c r="G1416" s="149">
        <v>9.0462126105873431</v>
      </c>
      <c r="H1416" s="149">
        <v>16.382876824469868</v>
      </c>
      <c r="I1416" s="29">
        <v>26.073456395690794</v>
      </c>
      <c r="L1416" s="64"/>
      <c r="M1416" s="161" t="s">
        <v>514</v>
      </c>
      <c r="N1416" s="33">
        <v>2.7516314789139177E-3</v>
      </c>
      <c r="O1416" s="33">
        <v>0</v>
      </c>
      <c r="P1416" s="33">
        <v>0</v>
      </c>
      <c r="Q1416" s="29">
        <v>1.3724152053931763E-3</v>
      </c>
      <c r="R1416" s="83">
        <v>2.5311883258162651E-2</v>
      </c>
      <c r="S1416" s="33">
        <v>1.0756801046474222E-5</v>
      </c>
      <c r="T1416" s="33">
        <v>1.3241659103289822E-2</v>
      </c>
      <c r="U1416" s="29">
        <v>1.9267219606949014E-2</v>
      </c>
      <c r="V1416" s="83">
        <v>0</v>
      </c>
      <c r="W1416" s="33">
        <v>4.0350338603446447E-5</v>
      </c>
      <c r="X1416" s="33">
        <v>6.9574446576214755E-2</v>
      </c>
      <c r="Y1416" s="29">
        <v>3.4893330408930334E-2</v>
      </c>
      <c r="Z1416" s="26">
        <v>5.5532965221272525E-2</v>
      </c>
      <c r="AA1416" s="158">
        <v>2.471352285844548E-2</v>
      </c>
      <c r="AB1416" s="159">
        <v>0.34695103224144946</v>
      </c>
      <c r="AC1416" s="160">
        <v>0.62833544490010507</v>
      </c>
    </row>
    <row r="1417" spans="1:51">
      <c r="A1417" s="64" t="s">
        <v>515</v>
      </c>
      <c r="B1417" s="83">
        <v>3.6182971641403099E-5</v>
      </c>
      <c r="C1417" s="33">
        <v>2.7649550405768331E-3</v>
      </c>
      <c r="D1417" s="33">
        <v>1.4290825398323721E-2</v>
      </c>
      <c r="E1417" s="29">
        <v>1.7091963410541956E-2</v>
      </c>
      <c r="F1417" s="148">
        <v>1.6988380317881076E-2</v>
      </c>
      <c r="G1417" s="149">
        <v>1.2981826992179037</v>
      </c>
      <c r="H1417" s="149">
        <v>6.7097301827292162</v>
      </c>
      <c r="I1417" s="29">
        <v>8.0249012622650007</v>
      </c>
      <c r="L1417" s="64"/>
      <c r="M1417" s="161" t="s">
        <v>515</v>
      </c>
      <c r="N1417" s="33">
        <v>7.2545249701318546E-5</v>
      </c>
      <c r="O1417" s="33">
        <v>0</v>
      </c>
      <c r="P1417" s="33">
        <v>0</v>
      </c>
      <c r="Q1417" s="29">
        <v>3.6182971641403099E-5</v>
      </c>
      <c r="R1417" s="83">
        <v>4.4221856969618115E-3</v>
      </c>
      <c r="S1417" s="33">
        <v>9.0576113768221889E-7</v>
      </c>
      <c r="T1417" s="33">
        <v>1.1149950772889978E-3</v>
      </c>
      <c r="U1417" s="29">
        <v>2.7649550405768331E-3</v>
      </c>
      <c r="V1417" s="83">
        <v>1.2419999999999999E-2</v>
      </c>
      <c r="W1417" s="33">
        <v>2.1634059404937116E-6</v>
      </c>
      <c r="X1417" s="33">
        <v>1.6150272811556756E-2</v>
      </c>
      <c r="Y1417" s="29">
        <v>1.4290825398323721E-2</v>
      </c>
      <c r="Z1417" s="26">
        <v>1.7091963410541956E-2</v>
      </c>
      <c r="AA1417" s="158">
        <v>2.1169581734001501E-3</v>
      </c>
      <c r="AB1417" s="159">
        <v>0.16176930491621974</v>
      </c>
      <c r="AC1417" s="160">
        <v>0.83611373691038016</v>
      </c>
    </row>
    <row r="1418" spans="1:51">
      <c r="A1418" s="64" t="s">
        <v>516</v>
      </c>
      <c r="B1418" s="83">
        <v>2.9117592215801747E-5</v>
      </c>
      <c r="C1418" s="33">
        <v>1.783766663514924E-3</v>
      </c>
      <c r="D1418" s="33">
        <v>4.8289686766164507E-3</v>
      </c>
      <c r="E1418" s="29">
        <v>6.6418529323471762E-3</v>
      </c>
      <c r="F1418" s="148">
        <v>1.3671091899400214E-2</v>
      </c>
      <c r="G1418" s="149">
        <v>0.83750187183283076</v>
      </c>
      <c r="H1418" s="149">
        <v>2.2672642046797331</v>
      </c>
      <c r="I1418" s="29">
        <v>3.1184371684119636</v>
      </c>
      <c r="L1418" s="64"/>
      <c r="M1418" s="161" t="s">
        <v>516</v>
      </c>
      <c r="N1418" s="33">
        <v>5.8379478029919899E-5</v>
      </c>
      <c r="O1418" s="33">
        <v>0</v>
      </c>
      <c r="P1418" s="33">
        <v>0</v>
      </c>
      <c r="Q1418" s="29">
        <v>2.9117592215801747E-5</v>
      </c>
      <c r="R1418" s="83">
        <v>2.7754219749638849E-3</v>
      </c>
      <c r="S1418" s="33">
        <v>6.4691743352950224E-7</v>
      </c>
      <c r="T1418" s="33">
        <v>7.9635758677349539E-4</v>
      </c>
      <c r="U1418" s="29">
        <v>1.783766663514924E-3</v>
      </c>
      <c r="V1418" s="83">
        <v>3.1739999999999997E-3</v>
      </c>
      <c r="W1418" s="33">
        <v>1.9137911370730224E-6</v>
      </c>
      <c r="X1418" s="33">
        <v>6.4738721654580477E-3</v>
      </c>
      <c r="Y1418" s="29">
        <v>4.8289686766164507E-3</v>
      </c>
      <c r="Z1418" s="26">
        <v>6.6418529323471762E-3</v>
      </c>
      <c r="AA1418" s="158">
        <v>4.3839561809616628E-3</v>
      </c>
      <c r="AB1418" s="159">
        <v>0.26856461317106511</v>
      </c>
      <c r="AC1418" s="160">
        <v>0.72705143064797328</v>
      </c>
    </row>
    <row r="1419" spans="1:51">
      <c r="A1419" s="64" t="s">
        <v>517</v>
      </c>
      <c r="B1419" s="83">
        <v>5.2661120937185033E-4</v>
      </c>
      <c r="C1419" s="33">
        <v>6.9691641412114494E-2</v>
      </c>
      <c r="D1419" s="33">
        <v>0</v>
      </c>
      <c r="E1419" s="33">
        <v>7.0218252621486343E-2</v>
      </c>
      <c r="F1419" s="148">
        <v>0.24725087793041683</v>
      </c>
      <c r="G1419" s="149">
        <v>32.721140790206263</v>
      </c>
      <c r="H1419" s="149">
        <v>0</v>
      </c>
      <c r="I1419" s="29">
        <v>32.968391668136682</v>
      </c>
      <c r="L1419" s="64"/>
      <c r="M1419" s="161" t="s">
        <v>517</v>
      </c>
      <c r="N1419" s="33">
        <v>1.0558320653707588E-3</v>
      </c>
      <c r="O1419" s="33">
        <v>0</v>
      </c>
      <c r="P1419" s="33">
        <v>0</v>
      </c>
      <c r="Q1419" s="29">
        <v>5.2661120937185033E-4</v>
      </c>
      <c r="R1419" s="83">
        <v>0.11382627450973176</v>
      </c>
      <c r="S1419" s="33">
        <v>2.0921000202047511E-5</v>
      </c>
      <c r="T1419" s="33">
        <v>2.5753823239686384E-2</v>
      </c>
      <c r="U1419" s="29">
        <v>6.9691641412114494E-2</v>
      </c>
      <c r="V1419" s="83">
        <v>0</v>
      </c>
      <c r="W1419" s="33">
        <v>0</v>
      </c>
      <c r="X1419" s="33">
        <v>0</v>
      </c>
      <c r="Y1419" s="29">
        <v>0</v>
      </c>
      <c r="Z1419" s="26">
        <v>7.0218252621486343E-2</v>
      </c>
      <c r="AA1419" s="158">
        <v>7.4996342077972844E-3</v>
      </c>
      <c r="AB1419" s="159">
        <v>0.99250036579220269</v>
      </c>
      <c r="AC1419" s="160">
        <v>0</v>
      </c>
    </row>
    <row r="1420" spans="1:51">
      <c r="A1420" s="64" t="s">
        <v>518</v>
      </c>
      <c r="B1420" s="83">
        <v>2.9801044849929105E-6</v>
      </c>
      <c r="C1420" s="33">
        <v>1.163432246081395E-4</v>
      </c>
      <c r="D1420" s="33">
        <v>8.2783666899230684E-4</v>
      </c>
      <c r="E1420" s="33">
        <v>9.4715999808543921E-4</v>
      </c>
      <c r="F1420" s="148">
        <v>1.3991981885797221E-3</v>
      </c>
      <c r="G1420" s="149">
        <v>5.4624671700267517E-2</v>
      </c>
      <c r="H1420" s="149">
        <v>0.38868018672729943</v>
      </c>
      <c r="I1420" s="29">
        <v>0.44470405661614659</v>
      </c>
      <c r="L1420" s="64"/>
      <c r="M1420" s="122" t="s">
        <v>518</v>
      </c>
      <c r="N1420" s="83">
        <v>5.9749770179862025E-6</v>
      </c>
      <c r="O1420" s="33">
        <v>0</v>
      </c>
      <c r="P1420" s="33">
        <v>0</v>
      </c>
      <c r="Q1420" s="29">
        <v>2.9801044849929105E-6</v>
      </c>
      <c r="R1420" s="33">
        <v>1.654504355228928E-4</v>
      </c>
      <c r="S1420" s="33">
        <v>5.4771305517279337E-8</v>
      </c>
      <c r="T1420" s="33">
        <v>6.742366556455656E-5</v>
      </c>
      <c r="U1420" s="29">
        <v>1.163432246081395E-4</v>
      </c>
      <c r="V1420" s="33">
        <v>4.5380762126430907E-4</v>
      </c>
      <c r="W1420" s="33">
        <v>4.3252388197048573E-7</v>
      </c>
      <c r="X1420" s="33">
        <v>1.1995909470211409E-3</v>
      </c>
      <c r="Y1420" s="33">
        <v>8.2783666899230684E-4</v>
      </c>
      <c r="Z1420" s="26">
        <v>9.4715999808543921E-4</v>
      </c>
      <c r="AA1420" s="159">
        <v>3.146358050399937E-3</v>
      </c>
      <c r="AB1420" s="159">
        <v>0.12283376076197496</v>
      </c>
      <c r="AC1420" s="160">
        <v>0.87401988118762519</v>
      </c>
    </row>
    <row r="1421" spans="1:51">
      <c r="A1421" s="132" t="s">
        <v>519</v>
      </c>
      <c r="B1421" s="150">
        <v>1.4210569907448064E-5</v>
      </c>
      <c r="C1421" s="133">
        <v>2.9778349376225768E-4</v>
      </c>
      <c r="D1421" s="133">
        <v>1.4199934922742015E-3</v>
      </c>
      <c r="E1421" s="133">
        <v>1.7319875559439072E-3</v>
      </c>
      <c r="F1421" s="151">
        <v>6.6720491758979865E-3</v>
      </c>
      <c r="G1421" s="152">
        <v>0.13981326062870683</v>
      </c>
      <c r="H1421" s="152">
        <v>0.66670559109265026</v>
      </c>
      <c r="I1421" s="134">
        <v>0.8131909008972551</v>
      </c>
      <c r="L1421" s="132"/>
      <c r="M1421" s="163" t="s">
        <v>519</v>
      </c>
      <c r="N1421" s="150">
        <v>2.8491560962732651E-5</v>
      </c>
      <c r="O1421" s="133">
        <v>0</v>
      </c>
      <c r="P1421" s="133">
        <v>0</v>
      </c>
      <c r="Q1421" s="134">
        <v>1.4210569907448064E-5</v>
      </c>
      <c r="R1421" s="133">
        <v>4.0626696051541294E-4</v>
      </c>
      <c r="S1421" s="133">
        <v>1.5408701346305538E-7</v>
      </c>
      <c r="T1421" s="133">
        <v>1.8968164379972276E-4</v>
      </c>
      <c r="U1421" s="134">
        <v>2.9778349376225768E-4</v>
      </c>
      <c r="V1421" s="133">
        <v>5.6736413881676689E-4</v>
      </c>
      <c r="W1421" s="133">
        <v>9.8597304161141453E-7</v>
      </c>
      <c r="X1421" s="133">
        <v>2.2674373249020534E-3</v>
      </c>
      <c r="Y1421" s="133">
        <v>1.4199934922742015E-3</v>
      </c>
      <c r="Z1421" s="164">
        <v>1.7319875559439072E-3</v>
      </c>
      <c r="AA1421" s="165">
        <v>8.2047759862244034E-3</v>
      </c>
      <c r="AB1421" s="165">
        <v>0.17193165894310952</v>
      </c>
      <c r="AC1421" s="166">
        <v>0.81986356507066604</v>
      </c>
      <c r="AY1421" s="135"/>
    </row>
    <row r="1423" spans="1:51" ht="12.75" customHeight="1">
      <c r="A1423" s="35" t="s">
        <v>311</v>
      </c>
    </row>
    <row r="1424" spans="1:51" ht="12.75" customHeight="1">
      <c r="A1424" s="56"/>
      <c r="B1424" s="136" t="s">
        <v>521</v>
      </c>
      <c r="C1424" s="137"/>
      <c r="D1424" s="137"/>
      <c r="E1424" s="138"/>
      <c r="F1424" s="45" t="s">
        <v>522</v>
      </c>
      <c r="G1424" s="46"/>
      <c r="H1424" s="47"/>
      <c r="I1424" s="47"/>
      <c r="L1424" s="508" t="s">
        <v>311</v>
      </c>
      <c r="M1424" s="509"/>
      <c r="N1424" s="45" t="s">
        <v>524</v>
      </c>
      <c r="O1424" s="46"/>
      <c r="P1424" s="46"/>
      <c r="Q1424" s="47"/>
      <c r="R1424" s="45" t="s">
        <v>153</v>
      </c>
      <c r="S1424" s="46"/>
      <c r="T1424" s="46"/>
      <c r="U1424" s="47"/>
      <c r="V1424" s="45" t="s">
        <v>216</v>
      </c>
      <c r="W1424" s="46"/>
      <c r="X1424" s="46"/>
      <c r="Y1424" s="47"/>
      <c r="Z1424" s="9" t="s">
        <v>525</v>
      </c>
      <c r="AA1424" s="45" t="s">
        <v>568</v>
      </c>
      <c r="AB1424" s="46"/>
      <c r="AC1424" s="47"/>
    </row>
    <row r="1425" spans="1:53" ht="29.1">
      <c r="A1425" s="132" t="s">
        <v>523</v>
      </c>
      <c r="B1425" s="140" t="s">
        <v>524</v>
      </c>
      <c r="C1425" s="141" t="s">
        <v>153</v>
      </c>
      <c r="D1425" s="141" t="s">
        <v>216</v>
      </c>
      <c r="E1425" s="16" t="s">
        <v>525</v>
      </c>
      <c r="F1425" s="51" t="s">
        <v>524</v>
      </c>
      <c r="G1425" s="51" t="s">
        <v>153</v>
      </c>
      <c r="H1425" s="141" t="s">
        <v>216</v>
      </c>
      <c r="I1425" s="16" t="s">
        <v>525</v>
      </c>
      <c r="L1425" s="510"/>
      <c r="M1425" s="511"/>
      <c r="N1425" s="154" t="s">
        <v>569</v>
      </c>
      <c r="O1425" s="155" t="s">
        <v>577</v>
      </c>
      <c r="P1425" s="155" t="s">
        <v>578</v>
      </c>
      <c r="Q1425" s="15" t="s">
        <v>572</v>
      </c>
      <c r="R1425" s="154" t="s">
        <v>569</v>
      </c>
      <c r="S1425" s="155" t="s">
        <v>577</v>
      </c>
      <c r="T1425" s="155" t="s">
        <v>578</v>
      </c>
      <c r="U1425" s="15" t="s">
        <v>572</v>
      </c>
      <c r="V1425" s="154" t="s">
        <v>569</v>
      </c>
      <c r="W1425" s="155" t="s">
        <v>577</v>
      </c>
      <c r="X1425" s="155" t="s">
        <v>578</v>
      </c>
      <c r="Y1425" s="15" t="s">
        <v>572</v>
      </c>
      <c r="Z1425" s="14" t="s">
        <v>572</v>
      </c>
      <c r="AA1425" s="154" t="s">
        <v>524</v>
      </c>
      <c r="AB1425" s="155" t="s">
        <v>153</v>
      </c>
      <c r="AC1425" s="15" t="s">
        <v>216</v>
      </c>
    </row>
    <row r="1426" spans="1:53">
      <c r="A1426" s="64" t="s">
        <v>335</v>
      </c>
      <c r="B1426" s="143">
        <v>162.25992275017941</v>
      </c>
      <c r="C1426" s="130">
        <v>966.69303078187068</v>
      </c>
      <c r="D1426" s="130">
        <v>2129.8658827009431</v>
      </c>
      <c r="E1426" s="131">
        <v>3258.8188362329929</v>
      </c>
      <c r="F1426" s="144">
        <v>76183.164427430063</v>
      </c>
      <c r="G1426" s="145">
        <v>453875.07196273789</v>
      </c>
      <c r="H1426" s="145">
        <v>1000000</v>
      </c>
      <c r="I1426" s="127">
        <v>1530058.2363901678</v>
      </c>
      <c r="L1426" s="56"/>
      <c r="M1426" s="156" t="s">
        <v>335</v>
      </c>
      <c r="N1426" s="130">
        <v>116.69359494558582</v>
      </c>
      <c r="O1426" s="130">
        <v>0.16850796187422315</v>
      </c>
      <c r="P1426" s="130">
        <v>207.43388091759743</v>
      </c>
      <c r="Q1426" s="131">
        <v>162.25992275017941</v>
      </c>
      <c r="R1426" s="143">
        <v>1274.6842134649214</v>
      </c>
      <c r="S1426" s="130">
        <v>0.53589398150259626</v>
      </c>
      <c r="T1426" s="130">
        <v>659.68733528710118</v>
      </c>
      <c r="U1426" s="131">
        <v>966.69303078187068</v>
      </c>
      <c r="V1426" s="143">
        <v>1181.3096323946529</v>
      </c>
      <c r="W1426" s="130">
        <v>2.494925661225321</v>
      </c>
      <c r="X1426" s="130">
        <v>3071.26207422273</v>
      </c>
      <c r="Y1426" s="131">
        <v>2129.8658827009431</v>
      </c>
      <c r="Z1426" s="157">
        <v>3258.8188362329929</v>
      </c>
      <c r="AA1426" s="158">
        <v>4.9791022730721217E-2</v>
      </c>
      <c r="AB1426" s="159">
        <v>0.29663908285841145</v>
      </c>
      <c r="AC1426" s="160">
        <v>0.65356989441086744</v>
      </c>
    </row>
    <row r="1427" spans="1:53">
      <c r="A1427" s="64" t="s">
        <v>353</v>
      </c>
      <c r="B1427" s="143">
        <v>156.3085538874719</v>
      </c>
      <c r="C1427" s="130">
        <v>839.18313642842736</v>
      </c>
      <c r="D1427" s="130">
        <v>1924.9587625937738</v>
      </c>
      <c r="E1427" s="131">
        <v>2920.450452909673</v>
      </c>
      <c r="F1427" s="146">
        <v>73388.918596720556</v>
      </c>
      <c r="G1427" s="147">
        <v>394007.50218329974</v>
      </c>
      <c r="H1427" s="147">
        <v>903793.41639703594</v>
      </c>
      <c r="I1427" s="131">
        <v>1371189.8371770561</v>
      </c>
      <c r="L1427" s="64"/>
      <c r="M1427" s="161" t="s">
        <v>353</v>
      </c>
      <c r="N1427" s="130">
        <v>114.21852374075333</v>
      </c>
      <c r="O1427" s="130">
        <v>0.16086953988280109</v>
      </c>
      <c r="P1427" s="130">
        <v>198.03095716168806</v>
      </c>
      <c r="Q1427" s="131">
        <v>156.3085538874719</v>
      </c>
      <c r="R1427" s="143">
        <v>1053.6134677643572</v>
      </c>
      <c r="S1427" s="130">
        <v>0.50796342668201611</v>
      </c>
      <c r="T1427" s="130">
        <v>625.30472619151919</v>
      </c>
      <c r="U1427" s="131">
        <v>839.18313642842736</v>
      </c>
      <c r="V1427" s="143">
        <v>976.43300602861029</v>
      </c>
      <c r="W1427" s="130">
        <v>2.328580116307128</v>
      </c>
      <c r="X1427" s="130">
        <v>2866.4901360190688</v>
      </c>
      <c r="Y1427" s="131">
        <v>1924.9587625937738</v>
      </c>
      <c r="Z1427" s="157">
        <v>2920.450452909673</v>
      </c>
      <c r="AA1427" s="158">
        <v>5.3522070107965766E-2</v>
      </c>
      <c r="AB1427" s="159">
        <v>0.28734715755658208</v>
      </c>
      <c r="AC1427" s="160">
        <v>0.65913077233545214</v>
      </c>
    </row>
    <row r="1428" spans="1:53">
      <c r="A1428" s="64" t="s">
        <v>370</v>
      </c>
      <c r="B1428" s="143">
        <v>16.760439960054224</v>
      </c>
      <c r="C1428" s="130">
        <v>330.21093707850594</v>
      </c>
      <c r="D1428" s="130">
        <v>288.51399485881899</v>
      </c>
      <c r="E1428" s="131">
        <v>635.48537189737908</v>
      </c>
      <c r="F1428" s="146">
        <v>7869.2466489015906</v>
      </c>
      <c r="G1428" s="147">
        <v>155038.37108266936</v>
      </c>
      <c r="H1428" s="147">
        <v>135461.10917225748</v>
      </c>
      <c r="I1428" s="131">
        <v>298368.72690382838</v>
      </c>
      <c r="L1428" s="64"/>
      <c r="M1428" s="161" t="s">
        <v>370</v>
      </c>
      <c r="N1428" s="130">
        <v>7.7403332057619991</v>
      </c>
      <c r="O1428" s="130">
        <v>2.0889690499627928E-2</v>
      </c>
      <c r="P1428" s="130">
        <v>25.715280888268488</v>
      </c>
      <c r="Q1428" s="131">
        <v>16.760439960054224</v>
      </c>
      <c r="R1428" s="143">
        <v>624.18092764981645</v>
      </c>
      <c r="S1428" s="130">
        <v>3.0593011897956518E-2</v>
      </c>
      <c r="T1428" s="130">
        <v>37.660102919576715</v>
      </c>
      <c r="U1428" s="131">
        <v>330.21093707850594</v>
      </c>
      <c r="V1428" s="143">
        <v>578.45773439481729</v>
      </c>
      <c r="W1428" s="130">
        <v>0</v>
      </c>
      <c r="X1428" s="130">
        <v>0</v>
      </c>
      <c r="Y1428" s="131">
        <v>288.51399485881899</v>
      </c>
      <c r="Z1428" s="157">
        <v>635.48537189737908</v>
      </c>
      <c r="AA1428" s="158">
        <v>2.6374234091356509E-2</v>
      </c>
      <c r="AB1428" s="159">
        <v>0.51962004427039721</v>
      </c>
      <c r="AC1428" s="160">
        <v>0.45400572163824643</v>
      </c>
    </row>
    <row r="1429" spans="1:53">
      <c r="A1429" s="64" t="s">
        <v>387</v>
      </c>
      <c r="B1429" s="143">
        <v>107.66578063137126</v>
      </c>
      <c r="C1429" s="130">
        <v>400.6791025218555</v>
      </c>
      <c r="D1429" s="130">
        <v>193.09662349480254</v>
      </c>
      <c r="E1429" s="131">
        <v>701.4415066480293</v>
      </c>
      <c r="F1429" s="146">
        <v>50550.497806386404</v>
      </c>
      <c r="G1429" s="147">
        <v>188124.10010237031</v>
      </c>
      <c r="H1429" s="147">
        <v>90661.400355374135</v>
      </c>
      <c r="I1429" s="131">
        <v>329335.99826413085</v>
      </c>
      <c r="L1429" s="64"/>
      <c r="M1429" s="161" t="s">
        <v>387</v>
      </c>
      <c r="N1429" s="130">
        <v>82.203712895961218</v>
      </c>
      <c r="O1429" s="130">
        <v>0.10795653648534184</v>
      </c>
      <c r="P1429" s="130">
        <v>132.8948679012079</v>
      </c>
      <c r="Q1429" s="131">
        <v>107.66578063137126</v>
      </c>
      <c r="R1429" s="143">
        <v>417.75176153244109</v>
      </c>
      <c r="S1429" s="130">
        <v>0.31143757689322049</v>
      </c>
      <c r="T1429" s="130">
        <v>383.38072883911451</v>
      </c>
      <c r="U1429" s="131">
        <v>400.6791025218555</v>
      </c>
      <c r="V1429" s="143">
        <v>387.15014639324789</v>
      </c>
      <c r="W1429" s="130">
        <v>0</v>
      </c>
      <c r="X1429" s="130">
        <v>0</v>
      </c>
      <c r="Y1429" s="131">
        <v>193.09662349480254</v>
      </c>
      <c r="Z1429" s="157">
        <v>701.4415066480293</v>
      </c>
      <c r="AA1429" s="158">
        <v>0.15349217234929899</v>
      </c>
      <c r="AB1429" s="159">
        <v>0.57122240233056099</v>
      </c>
      <c r="AC1429" s="160">
        <v>0.27528542532014</v>
      </c>
      <c r="AZ1429" s="135"/>
    </row>
    <row r="1430" spans="1:53">
      <c r="A1430" s="64" t="s">
        <v>404</v>
      </c>
      <c r="B1430" s="143">
        <v>31.882333296046419</v>
      </c>
      <c r="C1430" s="130">
        <v>108.2930968280659</v>
      </c>
      <c r="D1430" s="130">
        <v>1443.3481442401524</v>
      </c>
      <c r="E1430" s="131">
        <v>1583.5235743642647</v>
      </c>
      <c r="F1430" s="146">
        <v>14969.174141432573</v>
      </c>
      <c r="G1430" s="147">
        <v>50845.030998260023</v>
      </c>
      <c r="H1430" s="147">
        <v>677670.90686940425</v>
      </c>
      <c r="I1430" s="131">
        <v>743485.11200909701</v>
      </c>
      <c r="L1430" s="64"/>
      <c r="M1430" s="161" t="s">
        <v>404</v>
      </c>
      <c r="N1430" s="130">
        <v>24.274477639030106</v>
      </c>
      <c r="O1430" s="130">
        <v>3.2023312897831308E-2</v>
      </c>
      <c r="P1430" s="130">
        <v>39.420808372211667</v>
      </c>
      <c r="Q1430" s="131">
        <v>31.882333296046419</v>
      </c>
      <c r="R1430" s="143">
        <v>11.680778582099666</v>
      </c>
      <c r="S1430" s="130">
        <v>0.1659328378908391</v>
      </c>
      <c r="T1430" s="130">
        <v>204.26389443282795</v>
      </c>
      <c r="U1430" s="131">
        <v>108.2930968280659</v>
      </c>
      <c r="V1430" s="143">
        <v>10.825125240545095</v>
      </c>
      <c r="W1430" s="130">
        <v>2.328580116307128</v>
      </c>
      <c r="X1430" s="130">
        <v>2866.4901360190688</v>
      </c>
      <c r="Y1430" s="131">
        <v>1443.3481442401524</v>
      </c>
      <c r="Z1430" s="157">
        <v>1583.5235743642647</v>
      </c>
      <c r="AA1430" s="158">
        <v>2.013379138283191E-2</v>
      </c>
      <c r="AB1430" s="159">
        <v>6.8387423200530623E-2</v>
      </c>
      <c r="AC1430" s="160">
        <v>0.9114787854166374</v>
      </c>
      <c r="AX1430" s="135"/>
    </row>
    <row r="1431" spans="1:53">
      <c r="A1431" s="64" t="s">
        <v>526</v>
      </c>
      <c r="B1431" s="218">
        <v>2.9226398343619512E-2</v>
      </c>
      <c r="C1431" s="219">
        <v>0.16703126415735892</v>
      </c>
      <c r="D1431" s="130">
        <v>0</v>
      </c>
      <c r="E1431" s="131">
        <v>0.19625766250097842</v>
      </c>
      <c r="F1431" s="146">
        <v>13.722177805184941</v>
      </c>
      <c r="G1431" s="147">
        <v>78.423371872383754</v>
      </c>
      <c r="H1431" s="147">
        <v>0</v>
      </c>
      <c r="I1431" s="131">
        <v>92.145549677568695</v>
      </c>
      <c r="L1431" s="64"/>
      <c r="M1431" s="162" t="s">
        <v>526</v>
      </c>
      <c r="N1431" s="130">
        <v>1.3271567083250205E-2</v>
      </c>
      <c r="O1431" s="130">
        <v>3.6609260644071852E-5</v>
      </c>
      <c r="P1431" s="130">
        <v>4.506612582847546E-2</v>
      </c>
      <c r="Q1431" s="131">
        <v>2.9226398343619512E-2</v>
      </c>
      <c r="R1431" s="143">
        <v>0.20783137980938921</v>
      </c>
      <c r="S1431" s="130">
        <v>1.0262377540927259E-4</v>
      </c>
      <c r="T1431" s="130">
        <v>0.12633022066607591</v>
      </c>
      <c r="U1431" s="131">
        <v>0.16703126415735892</v>
      </c>
      <c r="V1431" s="143">
        <v>0</v>
      </c>
      <c r="W1431" s="130">
        <v>0</v>
      </c>
      <c r="X1431" s="130">
        <v>0</v>
      </c>
      <c r="Y1431" s="131">
        <v>0</v>
      </c>
      <c r="Z1431" s="157">
        <v>0.19625766250097842</v>
      </c>
      <c r="AA1431" s="158">
        <v>0.14891850830779058</v>
      </c>
      <c r="AB1431" s="159">
        <v>0.85108149169220948</v>
      </c>
      <c r="AC1431" s="160">
        <v>0</v>
      </c>
      <c r="BA1431" s="135"/>
    </row>
    <row r="1432" spans="1:53">
      <c r="A1432" s="64" t="s">
        <v>436</v>
      </c>
      <c r="B1432" s="143">
        <v>4.0020938136391475</v>
      </c>
      <c r="C1432" s="130">
        <v>107.57438592094056</v>
      </c>
      <c r="D1432" s="130">
        <v>118.18161377603847</v>
      </c>
      <c r="E1432" s="131">
        <v>229.75809351061818</v>
      </c>
      <c r="F1432" s="146">
        <v>1879.0355985063152</v>
      </c>
      <c r="G1432" s="147">
        <v>50507.586789700785</v>
      </c>
      <c r="H1432" s="147">
        <v>55487.819555177361</v>
      </c>
      <c r="I1432" s="131">
        <v>107874.44194338446</v>
      </c>
      <c r="L1432" s="64"/>
      <c r="M1432" s="161" t="s">
        <v>436</v>
      </c>
      <c r="N1432" s="130">
        <v>7.7804558551482454</v>
      </c>
      <c r="O1432" s="130">
        <v>1.9672369054737253E-4</v>
      </c>
      <c r="P1432" s="130">
        <v>0.242167540007001</v>
      </c>
      <c r="Q1432" s="131">
        <v>4.0020938136391475</v>
      </c>
      <c r="R1432" s="143">
        <v>170.18975391667252</v>
      </c>
      <c r="S1432" s="130">
        <v>3.6743373364452207E-2</v>
      </c>
      <c r="T1432" s="130">
        <v>45.231219048757112</v>
      </c>
      <c r="U1432" s="131">
        <v>107.57438592094056</v>
      </c>
      <c r="V1432" s="143">
        <v>0</v>
      </c>
      <c r="W1432" s="130">
        <v>0.19138306903114477</v>
      </c>
      <c r="X1432" s="130">
        <v>235.59002159360364</v>
      </c>
      <c r="Y1432" s="131">
        <v>118.18161377603847</v>
      </c>
      <c r="Z1432" s="157">
        <v>229.75809351061818</v>
      </c>
      <c r="AA1432" s="158">
        <v>1.7418728335044233E-2</v>
      </c>
      <c r="AB1432" s="159">
        <v>0.46820716640377696</v>
      </c>
      <c r="AC1432" s="160">
        <v>0.51437410526117877</v>
      </c>
      <c r="AV1432" s="142"/>
    </row>
    <row r="1433" spans="1:53">
      <c r="A1433" s="64" t="s">
        <v>447</v>
      </c>
      <c r="B1433" s="83">
        <v>0.37669867950607444</v>
      </c>
      <c r="C1433" s="33">
        <v>9.1001948654285847E-2</v>
      </c>
      <c r="D1433" s="33">
        <v>2.0368276185686071E-3</v>
      </c>
      <c r="E1433" s="29">
        <v>0.46973745577892889</v>
      </c>
      <c r="F1433" s="148">
        <v>176.86497660048536</v>
      </c>
      <c r="G1433" s="149">
        <v>42.726609874084517</v>
      </c>
      <c r="H1433" s="149">
        <v>0.95631731326934477</v>
      </c>
      <c r="I1433" s="29">
        <v>220.54790378783926</v>
      </c>
      <c r="L1433" s="64"/>
      <c r="M1433" s="161" t="s">
        <v>447</v>
      </c>
      <c r="N1433" s="33">
        <v>0.38243188587542842</v>
      </c>
      <c r="O1433" s="33">
        <v>3.0113165008566076E-4</v>
      </c>
      <c r="P1433" s="33">
        <v>0.37069409747542559</v>
      </c>
      <c r="Q1433" s="29">
        <v>0.37669867950607444</v>
      </c>
      <c r="R1433" s="83">
        <v>2.526304543656615E-3</v>
      </c>
      <c r="S1433" s="33">
        <v>1.4532591404909777E-4</v>
      </c>
      <c r="T1433" s="33">
        <v>0.17889670027344232</v>
      </c>
      <c r="U1433" s="29">
        <v>9.1001948654285847E-2</v>
      </c>
      <c r="V1433" s="83">
        <v>0</v>
      </c>
      <c r="W1433" s="33">
        <v>2.3553694394577058E-6</v>
      </c>
      <c r="X1433" s="33">
        <v>4.0612676598159227E-3</v>
      </c>
      <c r="Y1433" s="29">
        <v>2.0368276185686071E-3</v>
      </c>
      <c r="Z1433" s="26">
        <v>0.46973745577892889</v>
      </c>
      <c r="AA1433" s="158">
        <v>0.80193451655121795</v>
      </c>
      <c r="AB1433" s="159">
        <v>0.19372938549978824</v>
      </c>
      <c r="AC1433" s="160">
        <v>4.3360979489938589E-3</v>
      </c>
    </row>
    <row r="1434" spans="1:53">
      <c r="A1434" s="64" t="s">
        <v>456</v>
      </c>
      <c r="B1434" s="83">
        <v>4.8283830127622085E-4</v>
      </c>
      <c r="C1434" s="33">
        <v>5.2579790381850414E-3</v>
      </c>
      <c r="D1434" s="33">
        <v>3.8199182302008222E-3</v>
      </c>
      <c r="E1434" s="29">
        <v>9.5607355696620856E-3</v>
      </c>
      <c r="F1434" s="148">
        <v>0.22669892278095932</v>
      </c>
      <c r="G1434" s="149">
        <v>2.4686902029329891</v>
      </c>
      <c r="H1434" s="149">
        <v>1.7935017698657514</v>
      </c>
      <c r="I1434" s="29">
        <v>4.4888908955797007</v>
      </c>
      <c r="L1434" s="64"/>
      <c r="M1434" s="161" t="s">
        <v>456</v>
      </c>
      <c r="N1434" s="33">
        <v>6.9869942969748658E-4</v>
      </c>
      <c r="O1434" s="33">
        <v>2.1756650337256665E-7</v>
      </c>
      <c r="P1434" s="33">
        <v>2.6782511431673031E-4</v>
      </c>
      <c r="Q1434" s="29">
        <v>4.8283830127622085E-4</v>
      </c>
      <c r="R1434" s="83">
        <v>2.0440943697390373E-3</v>
      </c>
      <c r="S1434" s="33">
        <v>6.8636573965608485E-6</v>
      </c>
      <c r="T1434" s="33">
        <v>8.4491858736034185E-3</v>
      </c>
      <c r="U1434" s="29">
        <v>5.2579790381850414E-3</v>
      </c>
      <c r="V1434" s="83">
        <v>0</v>
      </c>
      <c r="W1434" s="33">
        <v>4.4173196487610974E-6</v>
      </c>
      <c r="X1434" s="33">
        <v>7.6166044833770605E-3</v>
      </c>
      <c r="Y1434" s="29">
        <v>3.8199182302008222E-3</v>
      </c>
      <c r="Z1434" s="26">
        <v>9.5607355696620856E-3</v>
      </c>
      <c r="AA1434" s="158">
        <v>5.0502212696725203E-2</v>
      </c>
      <c r="AB1434" s="159">
        <v>0.54995549242775255</v>
      </c>
      <c r="AC1434" s="160">
        <v>0.39954229487552212</v>
      </c>
    </row>
    <row r="1435" spans="1:53">
      <c r="A1435" s="64" t="s">
        <v>465</v>
      </c>
      <c r="B1435" s="143">
        <v>15.431006348659579</v>
      </c>
      <c r="C1435" s="130">
        <v>111.69780882568817</v>
      </c>
      <c r="D1435" s="130">
        <v>119.25499693559875</v>
      </c>
      <c r="E1435" s="131">
        <v>246.38381210994649</v>
      </c>
      <c r="F1435" s="146">
        <v>7245.0601110578309</v>
      </c>
      <c r="G1435" s="147">
        <v>52443.587989700565</v>
      </c>
      <c r="H1435" s="147">
        <v>55991.787043589866</v>
      </c>
      <c r="I1435" s="131">
        <v>115680.43514434826</v>
      </c>
      <c r="L1435" s="64"/>
      <c r="M1435" s="161" t="s">
        <v>465</v>
      </c>
      <c r="N1435" s="130">
        <v>19.438567780280934</v>
      </c>
      <c r="O1435" s="130">
        <v>9.2883283165109236E-3</v>
      </c>
      <c r="P1435" s="130">
        <v>11.433964119563703</v>
      </c>
      <c r="Q1435" s="131">
        <v>15.431006348659579</v>
      </c>
      <c r="R1435" s="130">
        <v>170.80722806096307</v>
      </c>
      <c r="S1435" s="130">
        <v>4.2922019996013763E-2</v>
      </c>
      <c r="T1435" s="130">
        <v>52.837154313465291</v>
      </c>
      <c r="U1435" s="131">
        <v>111.69780882568817</v>
      </c>
      <c r="V1435" s="130">
        <v>0</v>
      </c>
      <c r="W1435" s="130">
        <v>0.1926243198212502</v>
      </c>
      <c r="X1435" s="130">
        <v>237.73025981149303</v>
      </c>
      <c r="Y1435" s="131">
        <v>119.25499693559875</v>
      </c>
      <c r="Z1435" s="130">
        <v>246.38381210994649</v>
      </c>
      <c r="AA1435" s="158">
        <v>6.2629952091875399E-2</v>
      </c>
      <c r="AB1435" s="159">
        <v>0.45334881325662768</v>
      </c>
      <c r="AC1435" s="160">
        <v>0.48402123465149699</v>
      </c>
    </row>
    <row r="1436" spans="1:53">
      <c r="A1436" s="64" t="s">
        <v>474</v>
      </c>
      <c r="B1436" s="83">
        <v>1.3126045474757679E-2</v>
      </c>
      <c r="C1436" s="33">
        <v>4.2351787718138148E-2</v>
      </c>
      <c r="D1436" s="33">
        <v>8.8754053226761942E-2</v>
      </c>
      <c r="E1436" s="29">
        <v>0.14423188641965778</v>
      </c>
      <c r="F1436" s="148">
        <v>6.1628507134506378</v>
      </c>
      <c r="G1436" s="149">
        <v>19.884720470957848</v>
      </c>
      <c r="H1436" s="149">
        <v>41.671193452899686</v>
      </c>
      <c r="I1436" s="29">
        <v>67.718764637308183</v>
      </c>
      <c r="L1436" s="64"/>
      <c r="M1436" s="161" t="s">
        <v>474</v>
      </c>
      <c r="N1436" s="33">
        <v>1.6320378306187561E-2</v>
      </c>
      <c r="O1436" s="33">
        <v>8.0742502296841795E-6</v>
      </c>
      <c r="P1436" s="33">
        <v>9.9394298169325802E-3</v>
      </c>
      <c r="Q1436" s="29">
        <v>1.3126045474757679E-2</v>
      </c>
      <c r="R1436" s="83">
        <v>2.8998488975142422E-3</v>
      </c>
      <c r="S1436" s="33">
        <v>6.6241301430328592E-5</v>
      </c>
      <c r="T1436" s="33">
        <v>8.1543270002765275E-2</v>
      </c>
      <c r="U1436" s="29">
        <v>4.2351787718138148E-2</v>
      </c>
      <c r="V1436" s="83">
        <v>0</v>
      </c>
      <c r="W1436" s="33">
        <v>1.0263440199481772E-4</v>
      </c>
      <c r="X1436" s="33">
        <v>0.17696832209136112</v>
      </c>
      <c r="Y1436" s="29">
        <v>8.8754053226761942E-2</v>
      </c>
      <c r="Z1436" s="26">
        <v>0.14423188641965778</v>
      </c>
      <c r="AA1436" s="158">
        <v>9.1006543702590662E-2</v>
      </c>
      <c r="AB1436" s="159">
        <v>0.29363678704798457</v>
      </c>
      <c r="AC1436" s="160">
        <v>0.61535666924942467</v>
      </c>
    </row>
    <row r="1437" spans="1:53">
      <c r="A1437" s="64" t="s">
        <v>483</v>
      </c>
      <c r="B1437" s="83">
        <v>2.2803138298539007E-2</v>
      </c>
      <c r="C1437" s="33">
        <v>3.2715635200561172E-2</v>
      </c>
      <c r="D1437" s="33">
        <v>1.3558656643340878</v>
      </c>
      <c r="E1437" s="29">
        <v>1.4113844378331881</v>
      </c>
      <c r="F1437" s="148">
        <v>10.706372867770297</v>
      </c>
      <c r="G1437" s="149">
        <v>15.360420328003729</v>
      </c>
      <c r="H1437" s="149">
        <v>636.59673378808077</v>
      </c>
      <c r="I1437" s="29">
        <v>662.66352698385492</v>
      </c>
      <c r="L1437" s="64"/>
      <c r="M1437" s="161" t="s">
        <v>483</v>
      </c>
      <c r="N1437" s="33">
        <v>2.349285283493753E-2</v>
      </c>
      <c r="O1437" s="33">
        <v>1.795198991053312E-5</v>
      </c>
      <c r="P1437" s="33">
        <v>2.2098961354211709E-2</v>
      </c>
      <c r="Q1437" s="29">
        <v>2.2803138298539007E-2</v>
      </c>
      <c r="R1437" s="83">
        <v>3.0726488773467408E-2</v>
      </c>
      <c r="S1437" s="33">
        <v>2.8161538058279138E-5</v>
      </c>
      <c r="T1437" s="33">
        <v>3.4666950256022691E-2</v>
      </c>
      <c r="U1437" s="29">
        <v>3.2715635200561172E-2</v>
      </c>
      <c r="V1437" s="83">
        <v>0</v>
      </c>
      <c r="W1437" s="33">
        <v>1.5679110596638645E-3</v>
      </c>
      <c r="X1437" s="33">
        <v>2.7034852254628263</v>
      </c>
      <c r="Y1437" s="29">
        <v>1.3558656643340878</v>
      </c>
      <c r="Z1437" s="26">
        <v>1.4113844378331881</v>
      </c>
      <c r="AA1437" s="158">
        <v>1.6156574840478805E-2</v>
      </c>
      <c r="AB1437" s="159">
        <v>2.3179818569338539E-2</v>
      </c>
      <c r="AC1437" s="160">
        <v>0.96066360659018257</v>
      </c>
    </row>
    <row r="1438" spans="1:53">
      <c r="A1438" s="64" t="s">
        <v>488</v>
      </c>
      <c r="B1438" s="83">
        <v>4.8662609352915803E-2</v>
      </c>
      <c r="C1438" s="33">
        <v>7.694752589682563E-2</v>
      </c>
      <c r="D1438" s="33">
        <v>5.0570044070913533E-2</v>
      </c>
      <c r="E1438" s="29">
        <v>0.17618017932065497</v>
      </c>
      <c r="F1438" s="148">
        <v>22.847734098264148</v>
      </c>
      <c r="G1438" s="149">
        <v>36.127873835532924</v>
      </c>
      <c r="H1438" s="149">
        <v>23.743299745608507</v>
      </c>
      <c r="I1438" s="29">
        <v>82.718907679405575</v>
      </c>
      <c r="L1438" s="64"/>
      <c r="M1438" s="161" t="s">
        <v>488</v>
      </c>
      <c r="N1438" s="33">
        <v>4.2628999405637073E-2</v>
      </c>
      <c r="O1438" s="33">
        <v>4.4372185890625526E-5</v>
      </c>
      <c r="P1438" s="33">
        <v>5.4622313519878271E-2</v>
      </c>
      <c r="Q1438" s="29">
        <v>4.8662609352915803E-2</v>
      </c>
      <c r="R1438" s="83">
        <v>7.9995017224632245E-2</v>
      </c>
      <c r="S1438" s="33">
        <v>5.9996064514387613E-5</v>
      </c>
      <c r="T1438" s="33">
        <v>7.3855361868843131E-2</v>
      </c>
      <c r="U1438" s="29">
        <v>7.694752589682563E-2</v>
      </c>
      <c r="V1438" s="83">
        <v>0</v>
      </c>
      <c r="W1438" s="33">
        <v>5.8478751599197754E-5</v>
      </c>
      <c r="X1438" s="33">
        <v>0.10083253126987646</v>
      </c>
      <c r="Y1438" s="29">
        <v>5.0570044070913533E-2</v>
      </c>
      <c r="Z1438" s="26">
        <v>0.17618017932065497</v>
      </c>
      <c r="AA1438" s="158">
        <v>0.27620933036030071</v>
      </c>
      <c r="AB1438" s="159">
        <v>0.43675472572188756</v>
      </c>
      <c r="AC1438" s="160">
        <v>0.28703594391781173</v>
      </c>
    </row>
    <row r="1439" spans="1:53">
      <c r="A1439" s="64" t="s">
        <v>493</v>
      </c>
      <c r="B1439" s="83">
        <v>7.0947784898489005E-3</v>
      </c>
      <c r="C1439" s="33">
        <v>9.9893666046330046E-3</v>
      </c>
      <c r="D1439" s="33">
        <v>2.0711341156990901E-2</v>
      </c>
      <c r="E1439" s="29">
        <v>3.7795486251472804E-2</v>
      </c>
      <c r="F1439" s="148">
        <v>3.3310916651952804</v>
      </c>
      <c r="G1439" s="149">
        <v>4.6901387950142697</v>
      </c>
      <c r="H1439" s="149">
        <v>9.7242466416365456</v>
      </c>
      <c r="I1439" s="29">
        <v>17.745477101846095</v>
      </c>
      <c r="L1439" s="64"/>
      <c r="M1439" s="161" t="s">
        <v>493</v>
      </c>
      <c r="N1439" s="33">
        <v>1.1117235981862563E-2</v>
      </c>
      <c r="O1439" s="33">
        <v>2.509870065578474E-6</v>
      </c>
      <c r="P1439" s="33">
        <v>3.089658687406445E-3</v>
      </c>
      <c r="Q1439" s="29">
        <v>7.0947784898489005E-3</v>
      </c>
      <c r="R1439" s="83">
        <v>1.2696000943746663E-2</v>
      </c>
      <c r="S1439" s="33">
        <v>5.9221491909287034E-6</v>
      </c>
      <c r="T1439" s="33">
        <v>7.2901860326593177E-3</v>
      </c>
      <c r="U1439" s="29">
        <v>9.9893666046330046E-3</v>
      </c>
      <c r="V1439" s="83">
        <v>1.7999999999999999E-2</v>
      </c>
      <c r="W1439" s="33">
        <v>3.1353709282517561E-6</v>
      </c>
      <c r="X1439" s="33">
        <v>2.3406192480517039E-2</v>
      </c>
      <c r="Y1439" s="29">
        <v>2.0711341156990901E-2</v>
      </c>
      <c r="Z1439" s="26">
        <v>3.7795486251472804E-2</v>
      </c>
      <c r="AA1439" s="158">
        <v>0.18771496793674491</v>
      </c>
      <c r="AB1439" s="159">
        <v>0.26430051827270096</v>
      </c>
      <c r="AC1439" s="160">
        <v>0.54798451379055424</v>
      </c>
    </row>
    <row r="1440" spans="1:53">
      <c r="A1440" s="64" t="s">
        <v>498</v>
      </c>
      <c r="B1440" s="83">
        <v>2.4086322333128399E-3</v>
      </c>
      <c r="C1440" s="33">
        <v>6.1174465461251003E-3</v>
      </c>
      <c r="D1440" s="33">
        <v>6.9985053284296397E-3</v>
      </c>
      <c r="E1440" s="29">
        <v>1.552458410786758E-2</v>
      </c>
      <c r="F1440" s="148">
        <v>1.130884462198336</v>
      </c>
      <c r="G1440" s="149">
        <v>2.87222148390273</v>
      </c>
      <c r="H1440" s="149">
        <v>3.2858901517097583</v>
      </c>
      <c r="I1440" s="29">
        <v>7.2889960978108244</v>
      </c>
      <c r="L1440" s="64"/>
      <c r="M1440" s="161" t="s">
        <v>498</v>
      </c>
      <c r="N1440" s="33">
        <v>2.1953863363319611E-3</v>
      </c>
      <c r="O1440" s="33">
        <v>2.1272968838419065E-6</v>
      </c>
      <c r="P1440" s="33">
        <v>2.6187097842214195E-3</v>
      </c>
      <c r="Q1440" s="29">
        <v>2.4086322333128399E-3</v>
      </c>
      <c r="R1440" s="83">
        <v>7.9176686475274059E-3</v>
      </c>
      <c r="S1440" s="33">
        <v>3.5114503014130999E-6</v>
      </c>
      <c r="T1440" s="33">
        <v>4.3226074042428363E-3</v>
      </c>
      <c r="U1440" s="29">
        <v>6.1174465461251003E-3</v>
      </c>
      <c r="V1440" s="83">
        <v>4.5999999999999999E-3</v>
      </c>
      <c r="W1440" s="33">
        <v>2.7736103435840906E-6</v>
      </c>
      <c r="X1440" s="33">
        <v>9.38242342820007E-3</v>
      </c>
      <c r="Y1440" s="29">
        <v>6.9985053284296397E-3</v>
      </c>
      <c r="Z1440" s="26">
        <v>1.552458410786758E-2</v>
      </c>
      <c r="AA1440" s="158">
        <v>0.1551495496805089</v>
      </c>
      <c r="AB1440" s="159">
        <v>0.39404898086930962</v>
      </c>
      <c r="AC1440" s="160">
        <v>0.45080146945018146</v>
      </c>
    </row>
    <row r="1441" spans="1:51">
      <c r="A1441" s="64" t="s">
        <v>501</v>
      </c>
      <c r="B1441" s="83">
        <v>2.1553452848585578E-2</v>
      </c>
      <c r="C1441" s="33">
        <v>0.19525865388650848</v>
      </c>
      <c r="D1441" s="33">
        <v>1.7853790309505348E-3</v>
      </c>
      <c r="E1441" s="29">
        <v>0.21859748576604457</v>
      </c>
      <c r="F1441" s="148">
        <v>10.119629138926362</v>
      </c>
      <c r="G1441" s="149">
        <v>91.676502014716277</v>
      </c>
      <c r="H1441" s="149">
        <v>0.8382588995164546</v>
      </c>
      <c r="I1441" s="29">
        <v>102.63439005315909</v>
      </c>
      <c r="L1441" s="64"/>
      <c r="M1441" s="161" t="s">
        <v>501</v>
      </c>
      <c r="N1441" s="33">
        <v>1.8997009313972121E-2</v>
      </c>
      <c r="O1441" s="33">
        <v>1.955951251727033E-5</v>
      </c>
      <c r="P1441" s="33">
        <v>2.4077827214729133E-2</v>
      </c>
      <c r="Q1441" s="29">
        <v>2.1553452848585578E-2</v>
      </c>
      <c r="R1441" s="83">
        <v>0.30644177410598089</v>
      </c>
      <c r="S1441" s="33">
        <v>6.8688224259930129E-5</v>
      </c>
      <c r="T1441" s="33">
        <v>8.4555440426077252E-2</v>
      </c>
      <c r="U1441" s="29">
        <v>0.19525865388650848</v>
      </c>
      <c r="V1441" s="83">
        <v>0</v>
      </c>
      <c r="W1441" s="33">
        <v>2.8912000553670082E-6</v>
      </c>
      <c r="X1441" s="33">
        <v>3.559077217025512E-3</v>
      </c>
      <c r="Y1441" s="29">
        <v>1.7853790309505348E-3</v>
      </c>
      <c r="Z1441" s="26">
        <v>0.21859748576604457</v>
      </c>
      <c r="AA1441" s="158">
        <v>9.8598814039669719E-2</v>
      </c>
      <c r="AB1441" s="159">
        <v>0.89323375885249368</v>
      </c>
      <c r="AC1441" s="160">
        <v>8.1674271078366785E-3</v>
      </c>
    </row>
    <row r="1442" spans="1:51">
      <c r="A1442" s="64" t="s">
        <v>527</v>
      </c>
      <c r="B1442" s="83">
        <v>3.6353005769023506E-4</v>
      </c>
      <c r="C1442" s="33">
        <v>5.0213554203518325E-4</v>
      </c>
      <c r="D1442" s="33">
        <v>6.8346438044086773E-3</v>
      </c>
      <c r="E1442" s="29">
        <v>7.7003094041340958E-3</v>
      </c>
      <c r="F1442" s="148">
        <v>0.17068213573581092</v>
      </c>
      <c r="G1442" s="149">
        <v>0.23575923071663601</v>
      </c>
      <c r="H1442" s="149">
        <v>3.2089550144544652</v>
      </c>
      <c r="I1442" s="29">
        <v>3.6153963809069127</v>
      </c>
      <c r="L1442" s="64"/>
      <c r="M1442" s="161" t="s">
        <v>527</v>
      </c>
      <c r="N1442" s="33">
        <v>2.4774122922592958E-4</v>
      </c>
      <c r="O1442" s="33">
        <v>3.8859455977163853E-7</v>
      </c>
      <c r="P1442" s="33">
        <v>4.783612402662791E-4</v>
      </c>
      <c r="Q1442" s="29">
        <v>3.6353005769023506E-4</v>
      </c>
      <c r="R1442" s="83">
        <v>5.019213389781587E-4</v>
      </c>
      <c r="S1442" s="33">
        <v>4.0775105226644802E-7</v>
      </c>
      <c r="T1442" s="33">
        <v>5.0194294844653226E-4</v>
      </c>
      <c r="U1442" s="29">
        <v>5.0213554203518325E-4</v>
      </c>
      <c r="V1442" s="83">
        <v>6.5769220473088272E-4</v>
      </c>
      <c r="W1442" s="33">
        <v>1.1298311793773004E-2</v>
      </c>
      <c r="X1442" s="33">
        <v>1.7385376043784653E-3</v>
      </c>
      <c r="Y1442" s="29">
        <v>6.8346438044086773E-3</v>
      </c>
      <c r="Z1442" s="26">
        <v>7.7003094041340958E-3</v>
      </c>
      <c r="AA1442" s="158">
        <v>4.7209798803027996E-2</v>
      </c>
      <c r="AB1442" s="159">
        <v>6.5209787773670466E-2</v>
      </c>
      <c r="AC1442" s="160">
        <v>0.88758041342330152</v>
      </c>
    </row>
    <row r="1443" spans="1:51">
      <c r="A1443" s="64" t="s">
        <v>528</v>
      </c>
      <c r="B1443" s="83">
        <v>7.0977540311005938E-4</v>
      </c>
      <c r="C1443" s="33">
        <v>1.1498900379827649E-3</v>
      </c>
      <c r="D1443" s="33">
        <v>1.5820789883434872E-2</v>
      </c>
      <c r="E1443" s="29">
        <v>1.7680455324527698E-2</v>
      </c>
      <c r="F1443" s="148">
        <v>0.3332488720885905</v>
      </c>
      <c r="G1443" s="149">
        <v>0.53988847247252814</v>
      </c>
      <c r="H1443" s="149">
        <v>7.4280685990293822</v>
      </c>
      <c r="I1443" s="29">
        <v>8.3012059435905012</v>
      </c>
      <c r="L1443" s="64"/>
      <c r="M1443" s="161" t="s">
        <v>528</v>
      </c>
      <c r="N1443" s="33">
        <v>4.7296849623368694E-4</v>
      </c>
      <c r="O1443" s="33">
        <v>7.6738289962076013E-7</v>
      </c>
      <c r="P1443" s="33">
        <v>9.4465099006389144E-4</v>
      </c>
      <c r="Q1443" s="29">
        <v>7.0977540311005938E-4</v>
      </c>
      <c r="R1443" s="83">
        <v>1.2351648098411292E-3</v>
      </c>
      <c r="S1443" s="33">
        <v>8.6447812788809457E-7</v>
      </c>
      <c r="T1443" s="33">
        <v>1.064175550174034E-3</v>
      </c>
      <c r="U1443" s="29">
        <v>1.1498900379827649E-3</v>
      </c>
      <c r="V1443" s="83">
        <v>8.2226686785038681E-4</v>
      </c>
      <c r="W1443" s="33">
        <v>2.7595287890529712E-2</v>
      </c>
      <c r="X1443" s="33">
        <v>3.2861410505826863E-3</v>
      </c>
      <c r="Y1443" s="29">
        <v>1.5820789883434872E-2</v>
      </c>
      <c r="Z1443" s="26">
        <v>1.7680455324527698E-2</v>
      </c>
      <c r="AA1443" s="158">
        <v>4.0144633725886232E-2</v>
      </c>
      <c r="AB1443" s="159">
        <v>6.5037354348422713E-2</v>
      </c>
      <c r="AC1443" s="160">
        <v>0.89481801192569099</v>
      </c>
    </row>
    <row r="1444" spans="1:51" ht="11.25" customHeight="1">
      <c r="A1444" s="64" t="s">
        <v>510</v>
      </c>
      <c r="B1444" s="83">
        <v>1.0641878831391463E-3</v>
      </c>
      <c r="C1444" s="33">
        <v>2.4310827978714075E-2</v>
      </c>
      <c r="D1444" s="33">
        <v>6.1240296726465734E-2</v>
      </c>
      <c r="E1444" s="29">
        <v>8.6615312588318949E-2</v>
      </c>
      <c r="F1444" s="148">
        <v>0.49965018538614253</v>
      </c>
      <c r="G1444" s="149">
        <v>11.414252970654109</v>
      </c>
      <c r="H1444" s="149">
        <v>28.753123482500779</v>
      </c>
      <c r="I1444" s="29">
        <v>40.667026638541024</v>
      </c>
      <c r="L1444" s="64"/>
      <c r="M1444" s="161" t="s">
        <v>510</v>
      </c>
      <c r="N1444" s="33">
        <v>4.3319112940094816E-4</v>
      </c>
      <c r="O1444" s="33">
        <v>1.373437636759217E-6</v>
      </c>
      <c r="P1444" s="33">
        <v>1.6907064569679478E-3</v>
      </c>
      <c r="Q1444" s="29">
        <v>1.0641878831391463E-3</v>
      </c>
      <c r="R1444" s="83">
        <v>9.6205852234827001E-4</v>
      </c>
      <c r="S1444" s="33">
        <v>3.8591330819925284E-5</v>
      </c>
      <c r="T1444" s="33">
        <v>4.7506061035425443E-2</v>
      </c>
      <c r="U1444" s="29">
        <v>2.4310827978714075E-2</v>
      </c>
      <c r="V1444" s="83">
        <v>0</v>
      </c>
      <c r="W1444" s="33">
        <v>7.0817737376424212E-5</v>
      </c>
      <c r="X1444" s="33">
        <v>0.12210814224303916</v>
      </c>
      <c r="Y1444" s="29">
        <v>6.1240296726465734E-2</v>
      </c>
      <c r="Z1444" s="26">
        <v>8.6615312588318949E-2</v>
      </c>
      <c r="AA1444" s="158">
        <v>1.2286371212411511E-2</v>
      </c>
      <c r="AB1444" s="159">
        <v>0.28067586725990368</v>
      </c>
      <c r="AC1444" s="160">
        <v>0.70703776152768483</v>
      </c>
    </row>
    <row r="1445" spans="1:51">
      <c r="A1445" s="64" t="s">
        <v>513</v>
      </c>
      <c r="B1445" s="83">
        <v>1.2371795663550366E-3</v>
      </c>
      <c r="C1445" s="33">
        <v>1.0244436340379215E-2</v>
      </c>
      <c r="D1445" s="33">
        <v>0.93554730839052047</v>
      </c>
      <c r="E1445" s="29">
        <v>0.94702892429725472</v>
      </c>
      <c r="F1445" s="148">
        <v>0.5808720522750167</v>
      </c>
      <c r="G1445" s="149">
        <v>4.8098973853639819</v>
      </c>
      <c r="H1445" s="149">
        <v>439.25174631377564</v>
      </c>
      <c r="I1445" s="29">
        <v>444.64251575141463</v>
      </c>
      <c r="L1445" s="64"/>
      <c r="M1445" s="161" t="s">
        <v>513</v>
      </c>
      <c r="N1445" s="33">
        <v>1.5921711296503112E-3</v>
      </c>
      <c r="O1445" s="33">
        <v>7.1748342112395418E-7</v>
      </c>
      <c r="P1445" s="33">
        <v>8.8322456032591452E-4</v>
      </c>
      <c r="Q1445" s="29">
        <v>1.2371795663550366E-3</v>
      </c>
      <c r="R1445" s="83">
        <v>9.7739354404767533E-3</v>
      </c>
      <c r="S1445" s="33">
        <v>8.6953166432573878E-6</v>
      </c>
      <c r="T1445" s="33">
        <v>1.0703964709184288E-2</v>
      </c>
      <c r="U1445" s="29">
        <v>1.0244436340379215E-2</v>
      </c>
      <c r="V1445" s="83">
        <v>0</v>
      </c>
      <c r="W1445" s="33">
        <v>1.0818586311680664E-3</v>
      </c>
      <c r="X1445" s="33">
        <v>1.86540480556935</v>
      </c>
      <c r="Y1445" s="29">
        <v>0.93554730839052047</v>
      </c>
      <c r="Z1445" s="26">
        <v>0.94702892429725472</v>
      </c>
      <c r="AA1445" s="158">
        <v>1.3063799157698259E-3</v>
      </c>
      <c r="AB1445" s="159">
        <v>1.0817448208333368E-2</v>
      </c>
      <c r="AC1445" s="160">
        <v>0.98787617187589682</v>
      </c>
    </row>
    <row r="1446" spans="1:51">
      <c r="A1446" s="64" t="s">
        <v>514</v>
      </c>
      <c r="B1446" s="83">
        <v>2.7351502950989639E-3</v>
      </c>
      <c r="C1446" s="33">
        <v>2.3575581625282633E-2</v>
      </c>
      <c r="D1446" s="33">
        <v>3.4893330408930334E-2</v>
      </c>
      <c r="E1446" s="29">
        <v>6.1204062329311928E-2</v>
      </c>
      <c r="F1446" s="148">
        <v>1.2841889798386943</v>
      </c>
      <c r="G1446" s="149">
        <v>11.069045152920978</v>
      </c>
      <c r="H1446" s="149">
        <v>16.382876824469868</v>
      </c>
      <c r="I1446" s="29">
        <v>28.736110957229538</v>
      </c>
      <c r="L1446" s="64"/>
      <c r="M1446" s="161" t="s">
        <v>514</v>
      </c>
      <c r="N1446" s="33">
        <v>2.7516314789139177E-3</v>
      </c>
      <c r="O1446" s="33">
        <v>2.2067805762848674E-6</v>
      </c>
      <c r="P1446" s="33">
        <v>2.7165544831289448E-3</v>
      </c>
      <c r="Q1446" s="29">
        <v>2.7351502950989639E-3</v>
      </c>
      <c r="R1446" s="83">
        <v>2.5311883258162651E-2</v>
      </c>
      <c r="S1446" s="33">
        <v>1.7733659343793601E-5</v>
      </c>
      <c r="T1446" s="33">
        <v>2.1830195675261052E-2</v>
      </c>
      <c r="U1446" s="29">
        <v>2.3575581625282633E-2</v>
      </c>
      <c r="V1446" s="83">
        <v>0</v>
      </c>
      <c r="W1446" s="33">
        <v>4.0350338603446447E-5</v>
      </c>
      <c r="X1446" s="33">
        <v>6.9574446576214755E-2</v>
      </c>
      <c r="Y1446" s="29">
        <v>3.4893330408930334E-2</v>
      </c>
      <c r="Z1446" s="26">
        <v>6.1204062329311928E-2</v>
      </c>
      <c r="AA1446" s="158">
        <v>4.4689031920501172E-2</v>
      </c>
      <c r="AB1446" s="159">
        <v>0.38519635344518277</v>
      </c>
      <c r="AC1446" s="160">
        <v>0.57011461463431612</v>
      </c>
    </row>
    <row r="1447" spans="1:51">
      <c r="A1447" s="64" t="s">
        <v>515</v>
      </c>
      <c r="B1447" s="83">
        <v>1.4334816265251311E-4</v>
      </c>
      <c r="C1447" s="33">
        <v>3.1783622665837764E-3</v>
      </c>
      <c r="D1447" s="33">
        <v>1.4290825398323721E-2</v>
      </c>
      <c r="E1447" s="29">
        <v>1.7612535827560012E-2</v>
      </c>
      <c r="F1447" s="148">
        <v>6.7303844724123776E-2</v>
      </c>
      <c r="G1447" s="149">
        <v>1.492282820434311</v>
      </c>
      <c r="H1447" s="149">
        <v>6.7097301827292162</v>
      </c>
      <c r="I1447" s="29">
        <v>8.2693168478876515</v>
      </c>
      <c r="L1447" s="64"/>
      <c r="M1447" s="161" t="s">
        <v>515</v>
      </c>
      <c r="N1447" s="33">
        <v>7.2545249701318546E-5</v>
      </c>
      <c r="O1447" s="33">
        <v>1.7354074446577368E-7</v>
      </c>
      <c r="P1447" s="33">
        <v>2.1362925360603503E-4</v>
      </c>
      <c r="Q1447" s="29">
        <v>1.4334816265251311E-4</v>
      </c>
      <c r="R1447" s="83">
        <v>4.4221856969618115E-3</v>
      </c>
      <c r="S1447" s="33">
        <v>1.5752229012630594E-6</v>
      </c>
      <c r="T1447" s="33">
        <v>1.9391048119326746E-3</v>
      </c>
      <c r="U1447" s="29">
        <v>3.1783622665837764E-3</v>
      </c>
      <c r="V1447" s="83">
        <v>1.2419999999999999E-2</v>
      </c>
      <c r="W1447" s="33">
        <v>2.1634059404937116E-6</v>
      </c>
      <c r="X1447" s="33">
        <v>1.6150272811556756E-2</v>
      </c>
      <c r="Y1447" s="29">
        <v>1.4290825398323721E-2</v>
      </c>
      <c r="Z1447" s="26">
        <v>1.7612535827560012E-2</v>
      </c>
      <c r="AA1447" s="158">
        <v>8.1389848716845528E-3</v>
      </c>
      <c r="AB1447" s="159">
        <v>0.18046023001470862</v>
      </c>
      <c r="AC1447" s="160">
        <v>0.81140078511360669</v>
      </c>
    </row>
    <row r="1448" spans="1:51">
      <c r="A1448" s="64" t="s">
        <v>516</v>
      </c>
      <c r="B1448" s="83">
        <v>1.130259117039186E-4</v>
      </c>
      <c r="C1448" s="33">
        <v>2.1410603731272879E-3</v>
      </c>
      <c r="D1448" s="33">
        <v>4.8289686766164507E-3</v>
      </c>
      <c r="E1448" s="29">
        <v>7.0830549614476577E-3</v>
      </c>
      <c r="F1448" s="148">
        <v>5.3067149730849368E-2</v>
      </c>
      <c r="G1448" s="149">
        <v>1.0052559602542435</v>
      </c>
      <c r="H1448" s="149">
        <v>2.2672642046797331</v>
      </c>
      <c r="I1448" s="29">
        <v>3.3255873146648258</v>
      </c>
      <c r="L1448" s="64"/>
      <c r="M1448" s="161" t="s">
        <v>516</v>
      </c>
      <c r="N1448" s="33">
        <v>5.8379478029919899E-5</v>
      </c>
      <c r="O1448" s="33">
        <v>1.35879123561028E-7</v>
      </c>
      <c r="P1448" s="33">
        <v>1.6726766867540768E-4</v>
      </c>
      <c r="Q1448" s="29">
        <v>1.130259117039186E-4</v>
      </c>
      <c r="R1448" s="83">
        <v>2.7754219749638849E-3</v>
      </c>
      <c r="S1448" s="33">
        <v>1.2255103121876427E-6</v>
      </c>
      <c r="T1448" s="33">
        <v>1.5086074113896588E-3</v>
      </c>
      <c r="U1448" s="29">
        <v>2.1410603731272879E-3</v>
      </c>
      <c r="V1448" s="83">
        <v>3.1739999999999997E-3</v>
      </c>
      <c r="W1448" s="33">
        <v>1.9137911370730224E-6</v>
      </c>
      <c r="X1448" s="33">
        <v>6.4738721654580477E-3</v>
      </c>
      <c r="Y1448" s="29">
        <v>4.8289686766164507E-3</v>
      </c>
      <c r="Z1448" s="26">
        <v>7.0830549614476577E-3</v>
      </c>
      <c r="AA1448" s="158">
        <v>1.5957226411358806E-2</v>
      </c>
      <c r="AB1448" s="159">
        <v>0.30227922623512876</v>
      </c>
      <c r="AC1448" s="160">
        <v>0.6817635473535123</v>
      </c>
    </row>
    <row r="1449" spans="1:51">
      <c r="A1449" s="64" t="s">
        <v>517</v>
      </c>
      <c r="B1449" s="83">
        <v>2.2344308109384444E-3</v>
      </c>
      <c r="C1449" s="33">
        <v>7.8534265928795047E-2</v>
      </c>
      <c r="D1449" s="33">
        <v>1.2319115313558691E-3</v>
      </c>
      <c r="E1449" s="33">
        <v>8.2000608271089362E-2</v>
      </c>
      <c r="F1449" s="148">
        <v>1.0490946068890026</v>
      </c>
      <c r="G1449" s="149">
        <v>36.872869116624152</v>
      </c>
      <c r="H1449" s="149">
        <v>0.57839864066635371</v>
      </c>
      <c r="I1449" s="29">
        <v>38.500362364179509</v>
      </c>
      <c r="L1449" s="64"/>
      <c r="M1449" s="161" t="s">
        <v>517</v>
      </c>
      <c r="N1449" s="33">
        <v>1.0558320653707588E-3</v>
      </c>
      <c r="O1449" s="33">
        <v>2.7656021724291222E-6</v>
      </c>
      <c r="P1449" s="33">
        <v>3.404465790935827E-3</v>
      </c>
      <c r="Q1449" s="29">
        <v>2.2344308109384444E-3</v>
      </c>
      <c r="R1449" s="83">
        <v>0.11382627450973176</v>
      </c>
      <c r="S1449" s="33">
        <v>3.5240534625281601E-5</v>
      </c>
      <c r="T1449" s="33">
        <v>4.3381219389440395E-2</v>
      </c>
      <c r="U1449" s="29">
        <v>7.8534265928795047E-2</v>
      </c>
      <c r="V1449" s="83">
        <v>0</v>
      </c>
      <c r="W1449" s="33">
        <v>1.9949280382032354E-6</v>
      </c>
      <c r="X1449" s="33">
        <v>2.4557632797476033E-3</v>
      </c>
      <c r="Y1449" s="29">
        <v>1.2319115313558691E-3</v>
      </c>
      <c r="Z1449" s="26">
        <v>8.2000608271089362E-2</v>
      </c>
      <c r="AA1449" s="158">
        <v>2.7248954099846952E-2</v>
      </c>
      <c r="AB1449" s="159">
        <v>0.95772784598335192</v>
      </c>
      <c r="AC1449" s="160">
        <v>1.5023199916801098E-2</v>
      </c>
    </row>
    <row r="1450" spans="1:51">
      <c r="A1450" s="64" t="s">
        <v>518</v>
      </c>
      <c r="B1450" s="83">
        <v>1.37717093947705E-5</v>
      </c>
      <c r="C1450" s="33">
        <v>1.5859009356420999E-4</v>
      </c>
      <c r="D1450" s="33">
        <v>4.7159042250419867E-3</v>
      </c>
      <c r="E1450" s="33">
        <v>4.8882660280009675E-3</v>
      </c>
      <c r="F1450" s="148">
        <v>6.4659984023530187E-3</v>
      </c>
      <c r="G1450" s="149">
        <v>7.4460131434706783E-2</v>
      </c>
      <c r="H1450" s="149">
        <v>2.2141789599735811</v>
      </c>
      <c r="I1450" s="29">
        <v>2.2951050898106407</v>
      </c>
      <c r="L1450" s="64"/>
      <c r="M1450" s="122" t="s">
        <v>518</v>
      </c>
      <c r="N1450" s="83">
        <v>5.9749770179862025E-6</v>
      </c>
      <c r="O1450" s="33">
        <v>1.7475666607351505E-8</v>
      </c>
      <c r="P1450" s="33">
        <v>2.1512605728925578E-5</v>
      </c>
      <c r="Q1450" s="29">
        <v>1.37717093947705E-5</v>
      </c>
      <c r="R1450" s="33">
        <v>1.654504355228928E-4</v>
      </c>
      <c r="S1450" s="33">
        <v>1.2318487358738507E-7</v>
      </c>
      <c r="T1450" s="33">
        <v>1.5164100327584432E-4</v>
      </c>
      <c r="U1450" s="29">
        <v>1.5859009356420999E-4</v>
      </c>
      <c r="V1450" s="33">
        <v>4.5380762126430907E-4</v>
      </c>
      <c r="W1450" s="33">
        <v>7.7958351377033722E-3</v>
      </c>
      <c r="X1450" s="33">
        <v>1.1995909470211409E-3</v>
      </c>
      <c r="Y1450" s="33">
        <v>4.7159042250419867E-3</v>
      </c>
      <c r="Z1450" s="26">
        <v>4.8882660280009675E-3</v>
      </c>
      <c r="AA1450" s="159">
        <v>2.8172994914522631E-3</v>
      </c>
      <c r="AB1450" s="159">
        <v>3.2443016123871765E-2</v>
      </c>
      <c r="AC1450" s="160">
        <v>0.96473968438467594</v>
      </c>
    </row>
    <row r="1451" spans="1:51">
      <c r="A1451" s="132" t="s">
        <v>519</v>
      </c>
      <c r="B1451" s="150">
        <v>3.9662423941091014E-5</v>
      </c>
      <c r="C1451" s="133">
        <v>3.9732643159703636E-4</v>
      </c>
      <c r="D1451" s="133">
        <v>1.0916345019570062E-2</v>
      </c>
      <c r="E1451" s="133">
        <v>1.1353333875108189E-2</v>
      </c>
      <c r="F1451" s="151">
        <v>1.8622028862584517E-2</v>
      </c>
      <c r="G1451" s="152">
        <v>0.18654997707798179</v>
      </c>
      <c r="H1451" s="152">
        <v>5.1253673333302734</v>
      </c>
      <c r="I1451" s="134">
        <v>5.3305393392708407</v>
      </c>
      <c r="L1451" s="132"/>
      <c r="M1451" s="163" t="s">
        <v>519</v>
      </c>
      <c r="N1451" s="150">
        <v>2.8491560962732651E-5</v>
      </c>
      <c r="O1451" s="133">
        <v>4.1216123027996E-8</v>
      </c>
      <c r="P1451" s="133">
        <v>5.0737189275696847E-5</v>
      </c>
      <c r="Q1451" s="134">
        <v>3.9662423941091014E-5</v>
      </c>
      <c r="R1451" s="133">
        <v>4.0626696051541294E-4</v>
      </c>
      <c r="S1451" s="133">
        <v>3.1528446363478898E-7</v>
      </c>
      <c r="T1451" s="133">
        <v>3.8811625965545435E-4</v>
      </c>
      <c r="U1451" s="134">
        <v>3.9732643159703636E-4</v>
      </c>
      <c r="V1451" s="133">
        <v>5.6736413881676689E-4</v>
      </c>
      <c r="W1451" s="133">
        <v>1.9040748644465501E-2</v>
      </c>
      <c r="X1451" s="133">
        <v>2.2674373249020534E-3</v>
      </c>
      <c r="Y1451" s="133">
        <v>1.0916345019570062E-2</v>
      </c>
      <c r="Z1451" s="164">
        <v>1.1353333875108189E-2</v>
      </c>
      <c r="AA1451" s="165">
        <v>3.4934605444881324E-3</v>
      </c>
      <c r="AB1451" s="165">
        <v>3.4996454430725542E-2</v>
      </c>
      <c r="AC1451" s="166">
        <v>0.9615100850247863</v>
      </c>
      <c r="AY1451" s="135"/>
    </row>
    <row r="1453" spans="1:51" ht="12.75" customHeight="1">
      <c r="A1453" s="35" t="s">
        <v>312</v>
      </c>
    </row>
    <row r="1454" spans="1:51" ht="12.75" customHeight="1">
      <c r="A1454" s="56"/>
      <c r="B1454" s="136" t="s">
        <v>521</v>
      </c>
      <c r="C1454" s="137"/>
      <c r="D1454" s="137"/>
      <c r="E1454" s="138"/>
      <c r="F1454" s="45" t="s">
        <v>522</v>
      </c>
      <c r="G1454" s="46"/>
      <c r="H1454" s="47"/>
      <c r="I1454" s="47"/>
      <c r="L1454" s="508" t="s">
        <v>312</v>
      </c>
      <c r="M1454" s="509"/>
      <c r="N1454" s="45" t="s">
        <v>524</v>
      </c>
      <c r="O1454" s="46"/>
      <c r="P1454" s="46"/>
      <c r="Q1454" s="47"/>
      <c r="R1454" s="45" t="s">
        <v>153</v>
      </c>
      <c r="S1454" s="46"/>
      <c r="T1454" s="46"/>
      <c r="U1454" s="47"/>
      <c r="V1454" s="45" t="s">
        <v>216</v>
      </c>
      <c r="W1454" s="46"/>
      <c r="X1454" s="46"/>
      <c r="Y1454" s="47"/>
      <c r="Z1454" s="9" t="s">
        <v>525</v>
      </c>
      <c r="AA1454" s="45" t="s">
        <v>568</v>
      </c>
      <c r="AB1454" s="46"/>
      <c r="AC1454" s="47"/>
    </row>
    <row r="1455" spans="1:51" ht="29.1">
      <c r="A1455" s="132" t="s">
        <v>523</v>
      </c>
      <c r="B1455" s="140" t="s">
        <v>524</v>
      </c>
      <c r="C1455" s="141" t="s">
        <v>153</v>
      </c>
      <c r="D1455" s="141" t="s">
        <v>216</v>
      </c>
      <c r="E1455" s="16" t="s">
        <v>525</v>
      </c>
      <c r="F1455" s="51" t="s">
        <v>524</v>
      </c>
      <c r="G1455" s="51" t="s">
        <v>153</v>
      </c>
      <c r="H1455" s="141" t="s">
        <v>216</v>
      </c>
      <c r="I1455" s="16" t="s">
        <v>525</v>
      </c>
      <c r="L1455" s="510"/>
      <c r="M1455" s="511"/>
      <c r="N1455" s="154" t="s">
        <v>569</v>
      </c>
      <c r="O1455" s="155" t="s">
        <v>579</v>
      </c>
      <c r="P1455" s="155" t="s">
        <v>580</v>
      </c>
      <c r="Q1455" s="15" t="s">
        <v>572</v>
      </c>
      <c r="R1455" s="154" t="s">
        <v>569</v>
      </c>
      <c r="S1455" s="155" t="s">
        <v>579</v>
      </c>
      <c r="T1455" s="155" t="s">
        <v>580</v>
      </c>
      <c r="U1455" s="15" t="s">
        <v>572</v>
      </c>
      <c r="V1455" s="154" t="s">
        <v>569</v>
      </c>
      <c r="W1455" s="155" t="s">
        <v>579</v>
      </c>
      <c r="X1455" s="155" t="s">
        <v>580</v>
      </c>
      <c r="Y1455" s="15" t="s">
        <v>572</v>
      </c>
      <c r="Z1455" s="14" t="s">
        <v>572</v>
      </c>
      <c r="AA1455" s="154" t="s">
        <v>524</v>
      </c>
      <c r="AB1455" s="155" t="s">
        <v>153</v>
      </c>
      <c r="AC1455" s="15" t="s">
        <v>216</v>
      </c>
    </row>
    <row r="1456" spans="1:51">
      <c r="A1456" s="64" t="s">
        <v>335</v>
      </c>
      <c r="B1456" s="143">
        <v>237.64161122833599</v>
      </c>
      <c r="C1456" s="130">
        <v>708.97902352727692</v>
      </c>
      <c r="D1456" s="130">
        <v>2129.8658827009431</v>
      </c>
      <c r="E1456" s="131">
        <v>3076.4865174565557</v>
      </c>
      <c r="F1456" s="144">
        <v>111575.85703329637</v>
      </c>
      <c r="G1456" s="145">
        <v>332874.96141691355</v>
      </c>
      <c r="H1456" s="145">
        <v>1000000</v>
      </c>
      <c r="I1456" s="127">
        <v>1444450.8184502099</v>
      </c>
      <c r="L1456" s="56"/>
      <c r="M1456" s="156" t="s">
        <v>335</v>
      </c>
      <c r="N1456" s="130">
        <v>116.69359494558582</v>
      </c>
      <c r="O1456" s="130">
        <v>0.29057926333096301</v>
      </c>
      <c r="P1456" s="130">
        <v>357.70407306871982</v>
      </c>
      <c r="Q1456" s="131">
        <v>237.64161122833599</v>
      </c>
      <c r="R1456" s="143">
        <v>1274.6842134649214</v>
      </c>
      <c r="S1456" s="130">
        <v>0.11855808860446876</v>
      </c>
      <c r="T1456" s="130">
        <v>145.94541504070824</v>
      </c>
      <c r="U1456" s="131">
        <v>708.97902352727692</v>
      </c>
      <c r="V1456" s="143">
        <v>1181.3096323946529</v>
      </c>
      <c r="W1456" s="130">
        <v>2.494925661225321</v>
      </c>
      <c r="X1456" s="130">
        <v>3071.26207422273</v>
      </c>
      <c r="Y1456" s="131">
        <v>2129.8658827009431</v>
      </c>
      <c r="Z1456" s="157">
        <v>3076.4865174565557</v>
      </c>
      <c r="AA1456" s="158">
        <v>7.7244483237587216E-2</v>
      </c>
      <c r="AB1456" s="159">
        <v>0.23045087943808573</v>
      </c>
      <c r="AC1456" s="160">
        <v>0.69230463732432712</v>
      </c>
    </row>
    <row r="1457" spans="1:53">
      <c r="A1457" s="64" t="s">
        <v>353</v>
      </c>
      <c r="B1457" s="143">
        <v>235.37867185062197</v>
      </c>
      <c r="C1457" s="130">
        <v>586.52503198106785</v>
      </c>
      <c r="D1457" s="130">
        <v>2027.6807611070462</v>
      </c>
      <c r="E1457" s="131">
        <v>2849.5844649387363</v>
      </c>
      <c r="F1457" s="146">
        <v>110513.37727994949</v>
      </c>
      <c r="G1457" s="147">
        <v>275381.20439643785</v>
      </c>
      <c r="H1457" s="147">
        <v>952022.74358030804</v>
      </c>
      <c r="I1457" s="131">
        <v>1337917.3252566955</v>
      </c>
      <c r="L1457" s="64"/>
      <c r="M1457" s="161" t="s">
        <v>353</v>
      </c>
      <c r="N1457" s="130">
        <v>114.21852374075333</v>
      </c>
      <c r="O1457" s="130">
        <v>0.28891379573542242</v>
      </c>
      <c r="P1457" s="130">
        <v>355.65387672759169</v>
      </c>
      <c r="Q1457" s="131">
        <v>235.37867185062197</v>
      </c>
      <c r="R1457" s="143">
        <v>1053.6134677643572</v>
      </c>
      <c r="S1457" s="130">
        <v>9.8814941736374312E-2</v>
      </c>
      <c r="T1457" s="130">
        <v>121.64153330821297</v>
      </c>
      <c r="U1457" s="131">
        <v>586.52503198106785</v>
      </c>
      <c r="V1457" s="143">
        <v>976.43300602861029</v>
      </c>
      <c r="W1457" s="130">
        <v>2.494925661225321</v>
      </c>
      <c r="X1457" s="130">
        <v>3071.26207422273</v>
      </c>
      <c r="Y1457" s="131">
        <v>2027.6807611070462</v>
      </c>
      <c r="Z1457" s="157">
        <v>2849.5844649387363</v>
      </c>
      <c r="AA1457" s="158">
        <v>8.2601051046817239E-2</v>
      </c>
      <c r="AB1457" s="159">
        <v>0.20582826696231221</v>
      </c>
      <c r="AC1457" s="160">
        <v>0.71157068199087048</v>
      </c>
    </row>
    <row r="1458" spans="1:53">
      <c r="A1458" s="64" t="s">
        <v>370</v>
      </c>
      <c r="B1458" s="143">
        <v>6.7641127476949521</v>
      </c>
      <c r="C1458" s="130">
        <v>345.76342243817112</v>
      </c>
      <c r="D1458" s="130">
        <v>288.51399485881899</v>
      </c>
      <c r="E1458" s="131">
        <v>641.04153004468503</v>
      </c>
      <c r="F1458" s="146">
        <v>3175.8397571574742</v>
      </c>
      <c r="G1458" s="147">
        <v>162340.46718458101</v>
      </c>
      <c r="H1458" s="147">
        <v>135461.10917225748</v>
      </c>
      <c r="I1458" s="131">
        <v>300977.41611399601</v>
      </c>
      <c r="L1458" s="64"/>
      <c r="M1458" s="161" t="s">
        <v>370</v>
      </c>
      <c r="N1458" s="130">
        <v>7.7403332057619991</v>
      </c>
      <c r="O1458" s="130">
        <v>4.7018775541309774E-3</v>
      </c>
      <c r="P1458" s="130">
        <v>5.7880274487013814</v>
      </c>
      <c r="Q1458" s="131">
        <v>6.7641127476949521</v>
      </c>
      <c r="R1458" s="143">
        <v>624.18092764981645</v>
      </c>
      <c r="S1458" s="130">
        <v>5.5778334316030936E-2</v>
      </c>
      <c r="T1458" s="130">
        <v>68.663321481092723</v>
      </c>
      <c r="U1458" s="131">
        <v>345.76342243817112</v>
      </c>
      <c r="V1458" s="143">
        <v>578.45773439481729</v>
      </c>
      <c r="W1458" s="130">
        <v>0</v>
      </c>
      <c r="X1458" s="130">
        <v>0</v>
      </c>
      <c r="Y1458" s="131">
        <v>288.51399485881899</v>
      </c>
      <c r="Z1458" s="157">
        <v>641.04153004468503</v>
      </c>
      <c r="AA1458" s="158">
        <v>1.0551754341444066E-2</v>
      </c>
      <c r="AB1458" s="159">
        <v>0.53937756952200744</v>
      </c>
      <c r="AC1458" s="160">
        <v>0.45007067613654855</v>
      </c>
    </row>
    <row r="1459" spans="1:53">
      <c r="A1459" s="64" t="s">
        <v>387</v>
      </c>
      <c r="B1459" s="143">
        <v>210.18044182792474</v>
      </c>
      <c r="C1459" s="130">
        <v>233.60440384726698</v>
      </c>
      <c r="D1459" s="130">
        <v>1733.7675815847804</v>
      </c>
      <c r="E1459" s="131">
        <v>2177.5524272599723</v>
      </c>
      <c r="F1459" s="146">
        <v>98682.477396834496</v>
      </c>
      <c r="G1459" s="147">
        <v>109680.33515379224</v>
      </c>
      <c r="H1459" s="147">
        <v>814026.64630983281</v>
      </c>
      <c r="I1459" s="131">
        <v>1022389.4588604596</v>
      </c>
      <c r="L1459" s="64"/>
      <c r="M1459" s="161" t="s">
        <v>387</v>
      </c>
      <c r="N1459" s="130">
        <v>82.203712895961218</v>
      </c>
      <c r="O1459" s="130">
        <v>0.27396632431712092</v>
      </c>
      <c r="P1459" s="130">
        <v>337.25348797612435</v>
      </c>
      <c r="Q1459" s="131">
        <v>210.18044182792474</v>
      </c>
      <c r="R1459" s="143">
        <v>417.75176153244109</v>
      </c>
      <c r="S1459" s="130">
        <v>4.0880810131362036E-2</v>
      </c>
      <c r="T1459" s="130">
        <v>50.324417946099835</v>
      </c>
      <c r="U1459" s="131">
        <v>233.60440384726698</v>
      </c>
      <c r="V1459" s="143">
        <v>387.15014639324789</v>
      </c>
      <c r="W1459" s="130">
        <v>2.494925661225321</v>
      </c>
      <c r="X1459" s="130">
        <v>3071.26207422273</v>
      </c>
      <c r="Y1459" s="131">
        <v>1733.7675815847804</v>
      </c>
      <c r="Z1459" s="157">
        <v>2177.5524272599723</v>
      </c>
      <c r="AA1459" s="158">
        <v>9.652141514332957E-2</v>
      </c>
      <c r="AB1459" s="159">
        <v>0.10727842917711645</v>
      </c>
      <c r="AC1459" s="160">
        <v>0.79620015567955382</v>
      </c>
      <c r="AZ1459" s="135"/>
    </row>
    <row r="1460" spans="1:53">
      <c r="A1460" s="64" t="s">
        <v>404</v>
      </c>
      <c r="B1460" s="143">
        <v>18.434117275002286</v>
      </c>
      <c r="C1460" s="130">
        <v>7.1572056956297434</v>
      </c>
      <c r="D1460" s="130">
        <v>5.3991846634468335</v>
      </c>
      <c r="E1460" s="131">
        <v>30.99050763407886</v>
      </c>
      <c r="F1460" s="146">
        <v>8655.0601259575378</v>
      </c>
      <c r="G1460" s="147">
        <v>3360.4020580645615</v>
      </c>
      <c r="H1460" s="147">
        <v>2534.9880982177033</v>
      </c>
      <c r="I1460" s="131">
        <v>14550.450282239801</v>
      </c>
      <c r="L1460" s="64"/>
      <c r="M1460" s="161" t="s">
        <v>404</v>
      </c>
      <c r="N1460" s="130">
        <v>24.274477639030106</v>
      </c>
      <c r="O1460" s="130">
        <v>1.0245593864170533E-2</v>
      </c>
      <c r="P1460" s="130">
        <v>12.612361302765979</v>
      </c>
      <c r="Q1460" s="131">
        <v>18.434117275002286</v>
      </c>
      <c r="R1460" s="143">
        <v>11.680778582099666</v>
      </c>
      <c r="S1460" s="130">
        <v>2.1557972889813364E-3</v>
      </c>
      <c r="T1460" s="130">
        <v>2.6537938810204098</v>
      </c>
      <c r="U1460" s="131">
        <v>7.1572056956297434</v>
      </c>
      <c r="V1460" s="143">
        <v>10.825125240545095</v>
      </c>
      <c r="W1460" s="130">
        <v>0</v>
      </c>
      <c r="X1460" s="130">
        <v>0</v>
      </c>
      <c r="Y1460" s="131">
        <v>5.3991846634468335</v>
      </c>
      <c r="Z1460" s="157">
        <v>30.99050763407886</v>
      </c>
      <c r="AA1460" s="158">
        <v>0.5948310848167947</v>
      </c>
      <c r="AB1460" s="159">
        <v>0.23094832069673127</v>
      </c>
      <c r="AC1460" s="160">
        <v>0.17422059448647412</v>
      </c>
      <c r="AX1460" s="135"/>
    </row>
    <row r="1461" spans="1:53">
      <c r="A1461" s="64" t="s">
        <v>526</v>
      </c>
      <c r="B1461" s="218">
        <v>1.3362662572143883E-2</v>
      </c>
      <c r="C1461" s="219">
        <v>0.10995087958493477</v>
      </c>
      <c r="D1461" s="130">
        <v>0</v>
      </c>
      <c r="E1461" s="131">
        <v>0.12331354215707865</v>
      </c>
      <c r="F1461" s="146">
        <v>6.2739455477817758</v>
      </c>
      <c r="G1461" s="147">
        <v>51.623381771580355</v>
      </c>
      <c r="H1461" s="147">
        <v>0</v>
      </c>
      <c r="I1461" s="131">
        <v>57.897327319362134</v>
      </c>
      <c r="L1461" s="64"/>
      <c r="M1461" s="162" t="s">
        <v>526</v>
      </c>
      <c r="N1461" s="130">
        <v>1.3271567083250205E-2</v>
      </c>
      <c r="O1461" s="130">
        <v>1.0919906761384365E-5</v>
      </c>
      <c r="P1461" s="130">
        <v>1.3442442799605037E-2</v>
      </c>
      <c r="Q1461" s="131">
        <v>1.3362662572143883E-2</v>
      </c>
      <c r="R1461" s="143">
        <v>0.20783137980938921</v>
      </c>
      <c r="S1461" s="130">
        <v>1.0189167309108791E-5</v>
      </c>
      <c r="T1461" s="130">
        <v>1.2542900019316332E-2</v>
      </c>
      <c r="U1461" s="131">
        <v>0.10995087958493477</v>
      </c>
      <c r="V1461" s="143">
        <v>0</v>
      </c>
      <c r="W1461" s="130">
        <v>0</v>
      </c>
      <c r="X1461" s="130">
        <v>0</v>
      </c>
      <c r="Y1461" s="131">
        <v>0</v>
      </c>
      <c r="Z1461" s="157">
        <v>0.12331354215707865</v>
      </c>
      <c r="AA1461" s="158">
        <v>0.10836330169741067</v>
      </c>
      <c r="AB1461" s="159">
        <v>0.89163669830258929</v>
      </c>
      <c r="AC1461" s="160">
        <v>0</v>
      </c>
      <c r="BA1461" s="135"/>
    </row>
    <row r="1462" spans="1:53">
      <c r="A1462" s="64" t="s">
        <v>436</v>
      </c>
      <c r="B1462" s="143">
        <v>14.752166707259464</v>
      </c>
      <c r="C1462" s="130">
        <v>89.949136057695526</v>
      </c>
      <c r="D1462" s="130">
        <v>91.475806066149445</v>
      </c>
      <c r="E1462" s="131">
        <v>196.17710883110442</v>
      </c>
      <c r="F1462" s="146">
        <v>6926.3359853212096</v>
      </c>
      <c r="G1462" s="147">
        <v>42232.300535106224</v>
      </c>
      <c r="H1462" s="147">
        <v>42949.092151354809</v>
      </c>
      <c r="I1462" s="131">
        <v>92107.728671782228</v>
      </c>
      <c r="L1462" s="64"/>
      <c r="M1462" s="161" t="s">
        <v>436</v>
      </c>
      <c r="N1462" s="130">
        <v>7.7804558551482454</v>
      </c>
      <c r="O1462" s="130">
        <v>1.7605134345335414E-2</v>
      </c>
      <c r="P1462" s="130">
        <v>21.671980959893425</v>
      </c>
      <c r="Q1462" s="131">
        <v>14.752166707259464</v>
      </c>
      <c r="R1462" s="143">
        <v>170.18975391667252</v>
      </c>
      <c r="S1462" s="130">
        <v>8.2014657375090692E-3</v>
      </c>
      <c r="T1462" s="130">
        <v>10.096032544824551</v>
      </c>
      <c r="U1462" s="131">
        <v>89.949136057695526</v>
      </c>
      <c r="V1462" s="143">
        <v>0</v>
      </c>
      <c r="W1462" s="130">
        <v>0.14816131850094574</v>
      </c>
      <c r="X1462" s="130">
        <v>182.35310408733909</v>
      </c>
      <c r="Y1462" s="131">
        <v>91.475806066149445</v>
      </c>
      <c r="Z1462" s="157">
        <v>196.17710883110442</v>
      </c>
      <c r="AA1462" s="158">
        <v>7.5198206330791162E-2</v>
      </c>
      <c r="AB1462" s="159">
        <v>0.45850984650373156</v>
      </c>
      <c r="AC1462" s="160">
        <v>0.46629194716547739</v>
      </c>
      <c r="AV1462" s="142"/>
    </row>
    <row r="1463" spans="1:53">
      <c r="A1463" s="64" t="s">
        <v>447</v>
      </c>
      <c r="B1463" s="83">
        <v>0.67935206211456256</v>
      </c>
      <c r="C1463" s="33">
        <v>1.2214970446304386E-2</v>
      </c>
      <c r="D1463" s="33">
        <v>2.166837892094263E-2</v>
      </c>
      <c r="E1463" s="29">
        <v>0.71323541148180958</v>
      </c>
      <c r="F1463" s="148">
        <v>318.9647139908439</v>
      </c>
      <c r="G1463" s="149">
        <v>5.7350890239221251</v>
      </c>
      <c r="H1463" s="149">
        <v>10.173588439035582</v>
      </c>
      <c r="I1463" s="29">
        <v>334.87339145380162</v>
      </c>
      <c r="L1463" s="64"/>
      <c r="M1463" s="161" t="s">
        <v>447</v>
      </c>
      <c r="N1463" s="33">
        <v>0.38243188587542842</v>
      </c>
      <c r="O1463" s="33">
        <v>7.9124129144781308E-4</v>
      </c>
      <c r="P1463" s="33">
        <v>0.97402075250177733</v>
      </c>
      <c r="Q1463" s="29">
        <v>0.67935206211456256</v>
      </c>
      <c r="R1463" s="83">
        <v>2.526304543656615E-3</v>
      </c>
      <c r="S1463" s="33">
        <v>1.7740167936777487E-5</v>
      </c>
      <c r="T1463" s="33">
        <v>2.1838207775620847E-2</v>
      </c>
      <c r="U1463" s="29">
        <v>1.2214970446304386E-2</v>
      </c>
      <c r="V1463" s="83">
        <v>0</v>
      </c>
      <c r="W1463" s="33">
        <v>2.5057121696358575E-5</v>
      </c>
      <c r="X1463" s="33">
        <v>4.3204975104424712E-2</v>
      </c>
      <c r="Y1463" s="29">
        <v>2.166837892094263E-2</v>
      </c>
      <c r="Z1463" s="26">
        <v>0.71323541148180958</v>
      </c>
      <c r="AA1463" s="158">
        <v>0.95249345612712732</v>
      </c>
      <c r="AB1463" s="159">
        <v>1.7126141312763351E-2</v>
      </c>
      <c r="AC1463" s="160">
        <v>3.0380402560109373E-2</v>
      </c>
    </row>
    <row r="1464" spans="1:53">
      <c r="A1464" s="64" t="s">
        <v>456</v>
      </c>
      <c r="B1464" s="83">
        <v>2.7623791042655165E-3</v>
      </c>
      <c r="C1464" s="33">
        <v>1.0975740440163856E-3</v>
      </c>
      <c r="D1464" s="33">
        <v>3.8199182302008222E-3</v>
      </c>
      <c r="E1464" s="29">
        <v>7.6798713784827239E-3</v>
      </c>
      <c r="F1464" s="148">
        <v>1.2969732632941495</v>
      </c>
      <c r="G1464" s="149">
        <v>0.51532542632427214</v>
      </c>
      <c r="H1464" s="149">
        <v>1.7935017698657514</v>
      </c>
      <c r="I1464" s="29">
        <v>3.6058004594841728</v>
      </c>
      <c r="L1464" s="64"/>
      <c r="M1464" s="161" t="s">
        <v>456</v>
      </c>
      <c r="N1464" s="33">
        <v>6.9869942969748658E-4</v>
      </c>
      <c r="O1464" s="33">
        <v>3.9090003006571527E-6</v>
      </c>
      <c r="P1464" s="33">
        <v>4.8119928213160969E-3</v>
      </c>
      <c r="Q1464" s="29">
        <v>2.7623791042655165E-3</v>
      </c>
      <c r="R1464" s="83">
        <v>2.0440943697390373E-3</v>
      </c>
      <c r="S1464" s="33">
        <v>1.2639716163717616E-7</v>
      </c>
      <c r="T1464" s="33">
        <v>1.5559534091889738E-4</v>
      </c>
      <c r="U1464" s="29">
        <v>1.0975740440163856E-3</v>
      </c>
      <c r="V1464" s="83">
        <v>0</v>
      </c>
      <c r="W1464" s="33">
        <v>4.4173196487610974E-6</v>
      </c>
      <c r="X1464" s="33">
        <v>7.6166044833770605E-3</v>
      </c>
      <c r="Y1464" s="29">
        <v>3.8199182302008222E-3</v>
      </c>
      <c r="Z1464" s="26">
        <v>7.6798713784827239E-3</v>
      </c>
      <c r="AA1464" s="158">
        <v>0.35969080315655844</v>
      </c>
      <c r="AB1464" s="159">
        <v>0.14291568047500663</v>
      </c>
      <c r="AC1464" s="160">
        <v>0.49739351636843498</v>
      </c>
    </row>
    <row r="1465" spans="1:53">
      <c r="A1465" s="64" t="s">
        <v>465</v>
      </c>
      <c r="B1465" s="143">
        <v>35.864759033326706</v>
      </c>
      <c r="C1465" s="130">
        <v>90.606442292748994</v>
      </c>
      <c r="D1465" s="130">
        <v>93.138135764780941</v>
      </c>
      <c r="E1465" s="131">
        <v>219.60933709085663</v>
      </c>
      <c r="F1465" s="146">
        <v>16838.975319819478</v>
      </c>
      <c r="G1465" s="147">
        <v>42540.914443799818</v>
      </c>
      <c r="H1465" s="147">
        <v>43729.577773540295</v>
      </c>
      <c r="I1465" s="131">
        <v>103109.46753715958</v>
      </c>
      <c r="L1465" s="64"/>
      <c r="M1465" s="161" t="s">
        <v>465</v>
      </c>
      <c r="N1465" s="130">
        <v>19.438567780280934</v>
      </c>
      <c r="O1465" s="130">
        <v>4.2378258168443955E-2</v>
      </c>
      <c r="P1465" s="130">
        <v>52.167781632595506</v>
      </c>
      <c r="Q1465" s="131">
        <v>35.864759033326706</v>
      </c>
      <c r="R1465" s="130">
        <v>170.80722806096307</v>
      </c>
      <c r="S1465" s="130">
        <v>8.7671660234462448E-3</v>
      </c>
      <c r="T1465" s="130">
        <v>10.792411543436684</v>
      </c>
      <c r="U1465" s="131">
        <v>90.606442292748994</v>
      </c>
      <c r="V1465" s="130">
        <v>0</v>
      </c>
      <c r="W1465" s="130">
        <v>0.1500836218587582</v>
      </c>
      <c r="X1465" s="130">
        <v>185.66765352856675</v>
      </c>
      <c r="Y1465" s="131">
        <v>93.138135764780941</v>
      </c>
      <c r="Z1465" s="130">
        <v>219.60933709085663</v>
      </c>
      <c r="AA1465" s="158">
        <v>0.16331163104640109</v>
      </c>
      <c r="AB1465" s="159">
        <v>0.41258010015878038</v>
      </c>
      <c r="AC1465" s="160">
        <v>0.42410826879481855</v>
      </c>
    </row>
    <row r="1466" spans="1:53">
      <c r="A1466" s="64" t="s">
        <v>474</v>
      </c>
      <c r="B1466" s="83">
        <v>2.4713485429231997E-2</v>
      </c>
      <c r="C1466" s="33">
        <v>1.9932999871418956E-3</v>
      </c>
      <c r="D1466" s="33">
        <v>6.2605274031439534E-2</v>
      </c>
      <c r="E1466" s="29">
        <v>8.9312059447813424E-2</v>
      </c>
      <c r="F1466" s="148">
        <v>11.603305931119067</v>
      </c>
      <c r="G1466" s="149">
        <v>0.93588051873676459</v>
      </c>
      <c r="H1466" s="149">
        <v>29.393998251217596</v>
      </c>
      <c r="I1466" s="29">
        <v>41.933184701073422</v>
      </c>
      <c r="L1466" s="64"/>
      <c r="M1466" s="161" t="s">
        <v>474</v>
      </c>
      <c r="N1466" s="33">
        <v>1.6320378306187561E-2</v>
      </c>
      <c r="O1466" s="33">
        <v>2.6838673053728327E-5</v>
      </c>
      <c r="P1466" s="33">
        <v>3.3038498883328084E-2</v>
      </c>
      <c r="Q1466" s="29">
        <v>2.4713485429231997E-2</v>
      </c>
      <c r="R1466" s="83">
        <v>2.8998488975142422E-3</v>
      </c>
      <c r="S1466" s="33">
        <v>8.857327025708734E-7</v>
      </c>
      <c r="T1466" s="33">
        <v>1.0903400047473592E-3</v>
      </c>
      <c r="U1466" s="29">
        <v>1.9932999871418956E-3</v>
      </c>
      <c r="V1466" s="83">
        <v>0</v>
      </c>
      <c r="W1466" s="33">
        <v>7.2396185056718338E-5</v>
      </c>
      <c r="X1466" s="33">
        <v>0.12482979533460936</v>
      </c>
      <c r="Y1466" s="29">
        <v>6.2605274031439534E-2</v>
      </c>
      <c r="Z1466" s="26">
        <v>8.9312059447813424E-2</v>
      </c>
      <c r="AA1466" s="158">
        <v>0.2767093893257776</v>
      </c>
      <c r="AB1466" s="159">
        <v>2.2318374466626371E-2</v>
      </c>
      <c r="AC1466" s="160">
        <v>0.70097223620759608</v>
      </c>
    </row>
    <row r="1467" spans="1:53">
      <c r="A1467" s="64" t="s">
        <v>483</v>
      </c>
      <c r="B1467" s="83">
        <v>6.448105707205791E-2</v>
      </c>
      <c r="C1467" s="33">
        <v>1.6868217697025643E-2</v>
      </c>
      <c r="D1467" s="33">
        <v>1.3558656643340878</v>
      </c>
      <c r="E1467" s="29">
        <v>1.4372149391031714</v>
      </c>
      <c r="F1467" s="148">
        <v>30.274703020402235</v>
      </c>
      <c r="G1467" s="149">
        <v>7.9198497116797704</v>
      </c>
      <c r="H1467" s="149">
        <v>636.59673378808077</v>
      </c>
      <c r="I1467" s="29">
        <v>674.79128652016277</v>
      </c>
      <c r="L1467" s="64"/>
      <c r="M1467" s="161" t="s">
        <v>483</v>
      </c>
      <c r="N1467" s="33">
        <v>2.349285283493753E-2</v>
      </c>
      <c r="O1467" s="33">
        <v>8.5444213677396703E-5</v>
      </c>
      <c r="P1467" s="33">
        <v>0.1051821210577832</v>
      </c>
      <c r="Q1467" s="29">
        <v>6.448105707205791E-2</v>
      </c>
      <c r="R1467" s="83">
        <v>3.0726488773467408E-2</v>
      </c>
      <c r="S1467" s="33">
        <v>2.4986095879853372E-6</v>
      </c>
      <c r="T1467" s="33">
        <v>3.0757970007410191E-3</v>
      </c>
      <c r="U1467" s="29">
        <v>1.6868217697025643E-2</v>
      </c>
      <c r="V1467" s="83">
        <v>0</v>
      </c>
      <c r="W1467" s="33">
        <v>1.5679110596638645E-3</v>
      </c>
      <c r="X1467" s="33">
        <v>2.7034852254628263</v>
      </c>
      <c r="Y1467" s="29">
        <v>1.3558656643340878</v>
      </c>
      <c r="Z1467" s="26">
        <v>1.4372149391031714</v>
      </c>
      <c r="AA1467" s="158">
        <v>4.4865284459326853E-2</v>
      </c>
      <c r="AB1467" s="159">
        <v>1.1736739744405584E-2</v>
      </c>
      <c r="AC1467" s="160">
        <v>0.9433979757962675</v>
      </c>
    </row>
    <row r="1468" spans="1:53">
      <c r="A1468" s="64" t="s">
        <v>488</v>
      </c>
      <c r="B1468" s="83">
        <v>8.7246797081253893E-2</v>
      </c>
      <c r="C1468" s="33">
        <v>4.3388219373561902E-2</v>
      </c>
      <c r="D1468" s="33">
        <v>5.0570044070913533E-2</v>
      </c>
      <c r="E1468" s="29">
        <v>0.18120506052572932</v>
      </c>
      <c r="F1468" s="148">
        <v>40.963516900234943</v>
      </c>
      <c r="G1468" s="149">
        <v>20.371338742954123</v>
      </c>
      <c r="H1468" s="149">
        <v>23.743299745608507</v>
      </c>
      <c r="I1468" s="29">
        <v>85.078155388797569</v>
      </c>
      <c r="L1468" s="64"/>
      <c r="M1468" s="161" t="s">
        <v>488</v>
      </c>
      <c r="N1468" s="33">
        <v>4.2628999405637073E-2</v>
      </c>
      <c r="O1468" s="33">
        <v>1.0685449567616755E-4</v>
      </c>
      <c r="P1468" s="33">
        <v>0.13153825187289689</v>
      </c>
      <c r="Q1468" s="29">
        <v>8.7246797081253893E-2</v>
      </c>
      <c r="R1468" s="83">
        <v>7.9995017224632245E-2</v>
      </c>
      <c r="S1468" s="33">
        <v>5.6509270415443158E-6</v>
      </c>
      <c r="T1468" s="33">
        <v>6.9563106334683319E-3</v>
      </c>
      <c r="U1468" s="29">
        <v>4.3388219373561902E-2</v>
      </c>
      <c r="V1468" s="83">
        <v>0</v>
      </c>
      <c r="W1468" s="33">
        <v>5.8478751599197754E-5</v>
      </c>
      <c r="X1468" s="33">
        <v>0.10083253126987646</v>
      </c>
      <c r="Y1468" s="29">
        <v>5.0570044070913533E-2</v>
      </c>
      <c r="Z1468" s="26">
        <v>0.18120506052572932</v>
      </c>
      <c r="AA1468" s="158">
        <v>0.48148101840050828</v>
      </c>
      <c r="AB1468" s="159">
        <v>0.23944264717375929</v>
      </c>
      <c r="AC1468" s="160">
        <v>0.27907633442573249</v>
      </c>
    </row>
    <row r="1469" spans="1:53">
      <c r="A1469" s="64" t="s">
        <v>493</v>
      </c>
      <c r="B1469" s="83">
        <v>6.3303154605651949E-3</v>
      </c>
      <c r="C1469" s="33">
        <v>7.0099751690461936E-3</v>
      </c>
      <c r="D1469" s="33">
        <v>2.0711341156990901E-2</v>
      </c>
      <c r="E1469" s="29">
        <v>3.4051631786602289E-2</v>
      </c>
      <c r="F1469" s="148">
        <v>2.9721662344943258</v>
      </c>
      <c r="G1469" s="149">
        <v>3.2912753924940321</v>
      </c>
      <c r="H1469" s="149">
        <v>9.7242466416365456</v>
      </c>
      <c r="I1469" s="29">
        <v>15.987688268624902</v>
      </c>
      <c r="L1469" s="64"/>
      <c r="M1469" s="161" t="s">
        <v>493</v>
      </c>
      <c r="N1469" s="33">
        <v>1.1117235981862563E-2</v>
      </c>
      <c r="O1469" s="33">
        <v>1.2719169395050904E-6</v>
      </c>
      <c r="P1469" s="33">
        <v>1.5657341293066436E-3</v>
      </c>
      <c r="Q1469" s="29">
        <v>6.3303154605651949E-3</v>
      </c>
      <c r="R1469" s="83">
        <v>1.2696000943746663E-2</v>
      </c>
      <c r="S1469" s="33">
        <v>1.097394035748862E-6</v>
      </c>
      <c r="T1469" s="33">
        <v>1.3508958342343638E-3</v>
      </c>
      <c r="U1469" s="29">
        <v>7.0099751690461936E-3</v>
      </c>
      <c r="V1469" s="83">
        <v>1.7999999999999999E-2</v>
      </c>
      <c r="W1469" s="33">
        <v>3.1353709282517561E-6</v>
      </c>
      <c r="X1469" s="33">
        <v>2.3406192480517039E-2</v>
      </c>
      <c r="Y1469" s="29">
        <v>2.0711341156990901E-2</v>
      </c>
      <c r="Z1469" s="26">
        <v>3.4051631786602289E-2</v>
      </c>
      <c r="AA1469" s="158">
        <v>0.18590343923124047</v>
      </c>
      <c r="AB1469" s="159">
        <v>0.20586312024565848</v>
      </c>
      <c r="AC1469" s="160">
        <v>0.60823344052310102</v>
      </c>
    </row>
    <row r="1470" spans="1:53">
      <c r="A1470" s="64" t="s">
        <v>498</v>
      </c>
      <c r="B1470" s="83">
        <v>1.793727997878991E-3</v>
      </c>
      <c r="C1470" s="33">
        <v>4.2368415397497057E-3</v>
      </c>
      <c r="D1470" s="33">
        <v>6.9985053284296397E-3</v>
      </c>
      <c r="E1470" s="29">
        <v>1.3029074866058336E-2</v>
      </c>
      <c r="F1470" s="148">
        <v>0.84217884912279739</v>
      </c>
      <c r="G1470" s="149">
        <v>1.9892527384761183</v>
      </c>
      <c r="H1470" s="149">
        <v>3.2858901517097583</v>
      </c>
      <c r="I1470" s="29">
        <v>6.1173217393086734</v>
      </c>
      <c r="L1470" s="64"/>
      <c r="M1470" s="161" t="s">
        <v>498</v>
      </c>
      <c r="N1470" s="33">
        <v>2.1953863363319611E-3</v>
      </c>
      <c r="O1470" s="33">
        <v>1.1315356876407578E-6</v>
      </c>
      <c r="P1470" s="33">
        <v>1.3929243251976564E-3</v>
      </c>
      <c r="Q1470" s="29">
        <v>1.793727997878991E-3</v>
      </c>
      <c r="R1470" s="83">
        <v>7.9176686475274059E-3</v>
      </c>
      <c r="S1470" s="33">
        <v>4.660435814398905E-7</v>
      </c>
      <c r="T1470" s="33">
        <v>5.7370125244865999E-4</v>
      </c>
      <c r="U1470" s="29">
        <v>4.2368415397497057E-3</v>
      </c>
      <c r="V1470" s="83">
        <v>4.5999999999999999E-3</v>
      </c>
      <c r="W1470" s="33">
        <v>2.7736103435840906E-6</v>
      </c>
      <c r="X1470" s="33">
        <v>9.38242342820007E-3</v>
      </c>
      <c r="Y1470" s="29">
        <v>6.9985053284296397E-3</v>
      </c>
      <c r="Z1470" s="26">
        <v>1.3029074866058336E-2</v>
      </c>
      <c r="AA1470" s="158">
        <v>0.13767117130869971</v>
      </c>
      <c r="AB1470" s="159">
        <v>0.3251836053829868</v>
      </c>
      <c r="AC1470" s="160">
        <v>0.53714522330831349</v>
      </c>
    </row>
    <row r="1471" spans="1:53">
      <c r="A1471" s="64" t="s">
        <v>501</v>
      </c>
      <c r="B1471" s="83">
        <v>2.7589684252242053E-2</v>
      </c>
      <c r="C1471" s="33">
        <v>0.16210334662137052</v>
      </c>
      <c r="D1471" s="33">
        <v>4.1377124408520258E-4</v>
      </c>
      <c r="E1471" s="29">
        <v>0.19010680211769779</v>
      </c>
      <c r="F1471" s="148">
        <v>12.953719046973417</v>
      </c>
      <c r="G1471" s="149">
        <v>76.109649878894103</v>
      </c>
      <c r="H1471" s="149">
        <v>0.19427103248420863</v>
      </c>
      <c r="I1471" s="29">
        <v>89.257639958351746</v>
      </c>
      <c r="L1471" s="64"/>
      <c r="M1471" s="161" t="s">
        <v>501</v>
      </c>
      <c r="N1471" s="33">
        <v>1.8997009313972121E-2</v>
      </c>
      <c r="O1471" s="33">
        <v>2.9334441126781486E-5</v>
      </c>
      <c r="P1471" s="33">
        <v>3.6110797969409691E-2</v>
      </c>
      <c r="Q1471" s="29">
        <v>2.7589684252242053E-2</v>
      </c>
      <c r="R1471" s="83">
        <v>0.30644177410598089</v>
      </c>
      <c r="S1471" s="33">
        <v>1.499731351273595E-5</v>
      </c>
      <c r="T1471" s="33">
        <v>1.84617445412271E-2</v>
      </c>
      <c r="U1471" s="29">
        <v>0.16210334662137052</v>
      </c>
      <c r="V1471" s="83">
        <v>0</v>
      </c>
      <c r="W1471" s="33">
        <v>6.7005124574108322E-7</v>
      </c>
      <c r="X1471" s="33">
        <v>8.2483538921139445E-4</v>
      </c>
      <c r="Y1471" s="29">
        <v>4.1377124408520258E-4</v>
      </c>
      <c r="Z1471" s="26">
        <v>0.19010680211769779</v>
      </c>
      <c r="AA1471" s="158">
        <v>0.14512728605660777</v>
      </c>
      <c r="AB1471" s="159">
        <v>0.85269619401103836</v>
      </c>
      <c r="AC1471" s="160">
        <v>2.1765199323537671E-3</v>
      </c>
    </row>
    <row r="1472" spans="1:53">
      <c r="A1472" s="64" t="s">
        <v>527</v>
      </c>
      <c r="B1472" s="83">
        <v>3.6279492363517967E-4</v>
      </c>
      <c r="C1472" s="33">
        <v>2.7167389072344389E-4</v>
      </c>
      <c r="D1472" s="33">
        <v>1.1997632883946477E-3</v>
      </c>
      <c r="E1472" s="29">
        <v>1.8342321027532713E-3</v>
      </c>
      <c r="F1472" s="148">
        <v>0.17033698064363997</v>
      </c>
      <c r="G1472" s="149">
        <v>0.12755445914694241</v>
      </c>
      <c r="H1472" s="149">
        <v>0.5633046184453615</v>
      </c>
      <c r="I1472" s="29">
        <v>0.86119605823594381</v>
      </c>
      <c r="L1472" s="64"/>
      <c r="M1472" s="161" t="s">
        <v>527</v>
      </c>
      <c r="N1472" s="33">
        <v>2.4774122922592958E-4</v>
      </c>
      <c r="O1472" s="33">
        <v>3.8740410128420649E-7</v>
      </c>
      <c r="P1472" s="33">
        <v>4.7689578177177993E-4</v>
      </c>
      <c r="Q1472" s="29">
        <v>3.6279492363517967E-4</v>
      </c>
      <c r="R1472" s="83">
        <v>5.019213389781587E-4</v>
      </c>
      <c r="S1472" s="33">
        <v>3.4546972078651756E-8</v>
      </c>
      <c r="T1472" s="33">
        <v>4.2527441507930518E-5</v>
      </c>
      <c r="U1472" s="29">
        <v>2.7167389072344389E-4</v>
      </c>
      <c r="V1472" s="83">
        <v>6.5769220473088272E-4</v>
      </c>
      <c r="W1472" s="33">
        <v>6.2684620575432718E-7</v>
      </c>
      <c r="X1472" s="33">
        <v>1.7385376043784653E-3</v>
      </c>
      <c r="Y1472" s="29">
        <v>1.1997632883946477E-3</v>
      </c>
      <c r="Z1472" s="26">
        <v>1.8342321027532713E-3</v>
      </c>
      <c r="AA1472" s="158">
        <v>0.19779117544099623</v>
      </c>
      <c r="AB1472" s="159">
        <v>0.14811314790295527</v>
      </c>
      <c r="AC1472" s="160">
        <v>0.65409567665604851</v>
      </c>
    </row>
    <row r="1473" spans="1:51">
      <c r="A1473" s="64" t="s">
        <v>528</v>
      </c>
      <c r="B1473" s="83">
        <v>4.7485475224740123E-4</v>
      </c>
      <c r="C1473" s="33">
        <v>6.6466512823395237E-4</v>
      </c>
      <c r="D1473" s="33">
        <v>2.0579615830060892E-3</v>
      </c>
      <c r="E1473" s="29">
        <v>3.1974814634874427E-3</v>
      </c>
      <c r="F1473" s="148">
        <v>0.22295054167693626</v>
      </c>
      <c r="G1473" s="149">
        <v>0.31206900567423135</v>
      </c>
      <c r="H1473" s="149">
        <v>0.96623998709079761</v>
      </c>
      <c r="I1473" s="29">
        <v>1.501259534441965</v>
      </c>
      <c r="L1473" s="64"/>
      <c r="M1473" s="161" t="s">
        <v>528</v>
      </c>
      <c r="N1473" s="33">
        <v>4.7296849623368694E-4</v>
      </c>
      <c r="O1473" s="33">
        <v>3.8695802232209263E-7</v>
      </c>
      <c r="P1473" s="33">
        <v>4.763466570344216E-4</v>
      </c>
      <c r="Q1473" s="29">
        <v>4.7485475224740123E-4</v>
      </c>
      <c r="R1473" s="83">
        <v>1.2351648098411292E-3</v>
      </c>
      <c r="S1473" s="33">
        <v>7.8716526787444792E-8</v>
      </c>
      <c r="T1473" s="33">
        <v>9.6900315345701629E-5</v>
      </c>
      <c r="U1473" s="29">
        <v>6.6466512823395237E-4</v>
      </c>
      <c r="V1473" s="83">
        <v>8.2226686785038681E-4</v>
      </c>
      <c r="W1473" s="33">
        <v>1.4289464371179923E-6</v>
      </c>
      <c r="X1473" s="33">
        <v>3.2861410505826863E-3</v>
      </c>
      <c r="Y1473" s="29">
        <v>2.0579615830060892E-3</v>
      </c>
      <c r="Z1473" s="26">
        <v>3.1974814634874427E-3</v>
      </c>
      <c r="AA1473" s="158">
        <v>0.14850899299021569</v>
      </c>
      <c r="AB1473" s="159">
        <v>0.20787145627703266</v>
      </c>
      <c r="AC1473" s="160">
        <v>0.64361955073275168</v>
      </c>
    </row>
    <row r="1474" spans="1:51" ht="11.25" customHeight="1">
      <c r="A1474" s="64" t="s">
        <v>510</v>
      </c>
      <c r="B1474" s="83">
        <v>1.2232618624283009E-3</v>
      </c>
      <c r="C1474" s="33">
        <v>5.1954561544531055E-4</v>
      </c>
      <c r="D1474" s="33">
        <v>4.3197639081693273E-2</v>
      </c>
      <c r="E1474" s="29">
        <v>4.4940446559566888E-2</v>
      </c>
      <c r="F1474" s="148">
        <v>0.57433750752279666</v>
      </c>
      <c r="G1474" s="149">
        <v>0.24393348880092869</v>
      </c>
      <c r="H1474" s="149">
        <v>20.281858793340138</v>
      </c>
      <c r="I1474" s="29">
        <v>21.100129789663864</v>
      </c>
      <c r="L1474" s="64"/>
      <c r="M1474" s="161" t="s">
        <v>510</v>
      </c>
      <c r="N1474" s="33">
        <v>4.3319112940094816E-4</v>
      </c>
      <c r="O1474" s="33">
        <v>1.631038230109636E-6</v>
      </c>
      <c r="P1474" s="33">
        <v>2.0078136738081705E-3</v>
      </c>
      <c r="Q1474" s="29">
        <v>1.2232618624283009E-3</v>
      </c>
      <c r="R1474" s="83">
        <v>9.6205852234827001E-4</v>
      </c>
      <c r="S1474" s="33">
        <v>6.4297795843271177E-8</v>
      </c>
      <c r="T1474" s="33">
        <v>7.915080793732727E-5</v>
      </c>
      <c r="U1474" s="29">
        <v>5.1954561544531055E-4</v>
      </c>
      <c r="V1474" s="83">
        <v>0</v>
      </c>
      <c r="W1474" s="33">
        <v>4.995336768913565E-5</v>
      </c>
      <c r="X1474" s="33">
        <v>8.6132558780880455E-2</v>
      </c>
      <c r="Y1474" s="29">
        <v>4.3197639081693273E-2</v>
      </c>
      <c r="Z1474" s="26">
        <v>4.4940446559566888E-2</v>
      </c>
      <c r="AA1474" s="158">
        <v>2.7219619653910489E-2</v>
      </c>
      <c r="AB1474" s="159">
        <v>1.1560757740951064E-2</v>
      </c>
      <c r="AC1474" s="160">
        <v>0.96121962260513838</v>
      </c>
    </row>
    <row r="1475" spans="1:51">
      <c r="A1475" s="64" t="s">
        <v>513</v>
      </c>
      <c r="B1475" s="83">
        <v>5.685312719507259E-3</v>
      </c>
      <c r="C1475" s="33">
        <v>5.1983396071619645E-3</v>
      </c>
      <c r="D1475" s="33">
        <v>0.93554730839052047</v>
      </c>
      <c r="E1475" s="29">
        <v>0.94643096071718968</v>
      </c>
      <c r="F1475" s="148">
        <v>2.669328977793453</v>
      </c>
      <c r="G1475" s="149">
        <v>2.4406887069198011</v>
      </c>
      <c r="H1475" s="149">
        <v>439.25174631377564</v>
      </c>
      <c r="I1475" s="29">
        <v>444.36176399848887</v>
      </c>
      <c r="L1475" s="64"/>
      <c r="M1475" s="161" t="s">
        <v>513</v>
      </c>
      <c r="N1475" s="33">
        <v>1.5921711296503112E-3</v>
      </c>
      <c r="O1475" s="33">
        <v>7.9206837476264129E-6</v>
      </c>
      <c r="P1475" s="33">
        <v>9.7503889490839595E-3</v>
      </c>
      <c r="Q1475" s="29">
        <v>5.685312719507259E-3</v>
      </c>
      <c r="R1475" s="83">
        <v>9.7739354404767533E-3</v>
      </c>
      <c r="S1475" s="33">
        <v>5.2378841224770988E-7</v>
      </c>
      <c r="T1475" s="33">
        <v>6.4478533787802833E-4</v>
      </c>
      <c r="U1475" s="29">
        <v>5.1983396071619645E-3</v>
      </c>
      <c r="V1475" s="83">
        <v>0</v>
      </c>
      <c r="W1475" s="33">
        <v>1.0818586311680664E-3</v>
      </c>
      <c r="X1475" s="33">
        <v>1.86540480556935</v>
      </c>
      <c r="Y1475" s="29">
        <v>0.93554730839052047</v>
      </c>
      <c r="Z1475" s="26">
        <v>0.94643096071718968</v>
      </c>
      <c r="AA1475" s="158">
        <v>6.0071077083097783E-3</v>
      </c>
      <c r="AB1475" s="159">
        <v>5.4925713791344581E-3</v>
      </c>
      <c r="AC1475" s="160">
        <v>0.9885003209125558</v>
      </c>
    </row>
    <row r="1476" spans="1:51">
      <c r="A1476" s="64" t="s">
        <v>514</v>
      </c>
      <c r="B1476" s="83">
        <v>7.225794861862909E-3</v>
      </c>
      <c r="C1476" s="33">
        <v>1.3423277506114998E-2</v>
      </c>
      <c r="D1476" s="33">
        <v>3.4893330408930334E-2</v>
      </c>
      <c r="E1476" s="29">
        <v>5.5542402776908237E-2</v>
      </c>
      <c r="F1476" s="148">
        <v>3.3926055722812345</v>
      </c>
      <c r="G1476" s="149">
        <v>6.3024050552387658</v>
      </c>
      <c r="H1476" s="149">
        <v>16.382876824469868</v>
      </c>
      <c r="I1476" s="29">
        <v>26.077887451989863</v>
      </c>
      <c r="L1476" s="64"/>
      <c r="M1476" s="161" t="s">
        <v>514</v>
      </c>
      <c r="N1476" s="33">
        <v>2.7516314789139177E-3</v>
      </c>
      <c r="O1476" s="33">
        <v>9.4788228681387975E-6</v>
      </c>
      <c r="P1476" s="33">
        <v>1.1668463568125792E-2</v>
      </c>
      <c r="Q1476" s="29">
        <v>7.225794861862909E-3</v>
      </c>
      <c r="R1476" s="83">
        <v>2.5311883258162651E-2</v>
      </c>
      <c r="S1476" s="33">
        <v>1.2932611299683788E-6</v>
      </c>
      <c r="T1476" s="33">
        <v>1.5920089012141517E-3</v>
      </c>
      <c r="U1476" s="29">
        <v>1.3423277506114998E-2</v>
      </c>
      <c r="V1476" s="83">
        <v>0</v>
      </c>
      <c r="W1476" s="33">
        <v>4.0350338603446447E-5</v>
      </c>
      <c r="X1476" s="33">
        <v>6.9574446576214755E-2</v>
      </c>
      <c r="Y1476" s="29">
        <v>3.4893330408930334E-2</v>
      </c>
      <c r="Z1476" s="26">
        <v>5.5542402776908237E-2</v>
      </c>
      <c r="AA1476" s="158">
        <v>0.13009510753227685</v>
      </c>
      <c r="AB1476" s="159">
        <v>0.24167621195703345</v>
      </c>
      <c r="AC1476" s="160">
        <v>0.62822868051068981</v>
      </c>
    </row>
    <row r="1477" spans="1:51">
      <c r="A1477" s="64" t="s">
        <v>515</v>
      </c>
      <c r="B1477" s="83">
        <v>6.429288611085086E-5</v>
      </c>
      <c r="C1477" s="33">
        <v>2.3335365211159618E-3</v>
      </c>
      <c r="D1477" s="33">
        <v>1.4290825398323721E-2</v>
      </c>
      <c r="E1477" s="29">
        <v>1.6688654805550533E-2</v>
      </c>
      <c r="F1477" s="148">
        <v>3.018635428317169E-2</v>
      </c>
      <c r="G1477" s="149">
        <v>1.0956260392117922</v>
      </c>
      <c r="H1477" s="149">
        <v>6.7097301827292162</v>
      </c>
      <c r="I1477" s="29">
        <v>7.8355425762241797</v>
      </c>
      <c r="L1477" s="64"/>
      <c r="M1477" s="161" t="s">
        <v>515</v>
      </c>
      <c r="N1477" s="33">
        <v>7.2545249701318546E-5</v>
      </c>
      <c r="O1477" s="33">
        <v>4.5520522455761358E-8</v>
      </c>
      <c r="P1477" s="33">
        <v>5.6035919783085634E-5</v>
      </c>
      <c r="Q1477" s="29">
        <v>6.429288611085086E-5</v>
      </c>
      <c r="R1477" s="83">
        <v>4.4221856969618115E-3</v>
      </c>
      <c r="S1477" s="33">
        <v>2.0713231672673009E-7</v>
      </c>
      <c r="T1477" s="33">
        <v>2.5498059465076941E-4</v>
      </c>
      <c r="U1477" s="29">
        <v>2.3335365211159618E-3</v>
      </c>
      <c r="V1477" s="83">
        <v>1.2419999999999999E-2</v>
      </c>
      <c r="W1477" s="33">
        <v>2.1634059404937116E-6</v>
      </c>
      <c r="X1477" s="33">
        <v>1.6150272811556756E-2</v>
      </c>
      <c r="Y1477" s="29">
        <v>1.4290825398323721E-2</v>
      </c>
      <c r="Z1477" s="26">
        <v>1.6688654805550533E-2</v>
      </c>
      <c r="AA1477" s="158">
        <v>3.8524906207220177E-3</v>
      </c>
      <c r="AB1477" s="159">
        <v>0.13982771818971554</v>
      </c>
      <c r="AC1477" s="160">
        <v>0.85631979118956247</v>
      </c>
    </row>
    <row r="1478" spans="1:51">
      <c r="A1478" s="64" t="s">
        <v>516</v>
      </c>
      <c r="B1478" s="83">
        <v>5.2110128809903784E-5</v>
      </c>
      <c r="C1478" s="33">
        <v>1.4649239024701003E-3</v>
      </c>
      <c r="D1478" s="33">
        <v>4.8289686766164507E-3</v>
      </c>
      <c r="E1478" s="29">
        <v>6.3460027078964549E-3</v>
      </c>
      <c r="F1478" s="148">
        <v>2.4466389753997779E-2</v>
      </c>
      <c r="G1478" s="149">
        <v>0.68780100867778071</v>
      </c>
      <c r="H1478" s="149">
        <v>2.2672642046797331</v>
      </c>
      <c r="I1478" s="29">
        <v>2.9795316031115116</v>
      </c>
      <c r="L1478" s="64"/>
      <c r="M1478" s="161" t="s">
        <v>516</v>
      </c>
      <c r="N1478" s="33">
        <v>5.8379478029919899E-5</v>
      </c>
      <c r="O1478" s="33">
        <v>3.7233563249874168E-8</v>
      </c>
      <c r="P1478" s="33">
        <v>4.5834644484497218E-5</v>
      </c>
      <c r="Q1478" s="29">
        <v>5.2110128809903784E-5</v>
      </c>
      <c r="R1478" s="83">
        <v>2.7754219749638849E-3</v>
      </c>
      <c r="S1478" s="33">
        <v>1.305911003500546E-7</v>
      </c>
      <c r="T1478" s="33">
        <v>1.6075809390615552E-4</v>
      </c>
      <c r="U1478" s="29">
        <v>1.4649239024701003E-3</v>
      </c>
      <c r="V1478" s="83">
        <v>3.1739999999999997E-3</v>
      </c>
      <c r="W1478" s="33">
        <v>1.9137911370730224E-6</v>
      </c>
      <c r="X1478" s="33">
        <v>6.4738721654580477E-3</v>
      </c>
      <c r="Y1478" s="29">
        <v>4.8289686766164507E-3</v>
      </c>
      <c r="Z1478" s="26">
        <v>6.3460027078964549E-3</v>
      </c>
      <c r="AA1478" s="158">
        <v>8.2114885871482739E-3</v>
      </c>
      <c r="AB1478" s="159">
        <v>0.23084199139204067</v>
      </c>
      <c r="AC1478" s="160">
        <v>0.76094652002081098</v>
      </c>
    </row>
    <row r="1479" spans="1:51">
      <c r="A1479" s="64" t="s">
        <v>517</v>
      </c>
      <c r="B1479" s="83">
        <v>1.0201094949581495E-3</v>
      </c>
      <c r="C1479" s="33">
        <v>6.0041723258380461E-2</v>
      </c>
      <c r="D1479" s="33">
        <v>2.8550215841878973E-4</v>
      </c>
      <c r="E1479" s="33">
        <v>6.1347334911757402E-2</v>
      </c>
      <c r="F1479" s="148">
        <v>0.47895480332523094</v>
      </c>
      <c r="G1479" s="149">
        <v>28.19037750031465</v>
      </c>
      <c r="H1479" s="149">
        <v>0.13404701241410394</v>
      </c>
      <c r="I1479" s="29">
        <v>28.803379316053984</v>
      </c>
      <c r="L1479" s="64"/>
      <c r="M1479" s="161" t="s">
        <v>517</v>
      </c>
      <c r="N1479" s="33">
        <v>1.0558320653707588E-3</v>
      </c>
      <c r="O1479" s="33">
        <v>7.9915930784232619E-7</v>
      </c>
      <c r="P1479" s="33">
        <v>9.8376785793000024E-4</v>
      </c>
      <c r="Q1479" s="29">
        <v>1.0201094949581495E-3</v>
      </c>
      <c r="R1479" s="83">
        <v>0.11382627450973176</v>
      </c>
      <c r="S1479" s="33">
        <v>5.2941537920115096E-6</v>
      </c>
      <c r="T1479" s="33">
        <v>6.5171215356059284E-3</v>
      </c>
      <c r="U1479" s="29">
        <v>6.0041723258380461E-2</v>
      </c>
      <c r="V1479" s="83">
        <v>0</v>
      </c>
      <c r="W1479" s="33">
        <v>4.6233535956134736E-7</v>
      </c>
      <c r="X1479" s="33">
        <v>5.691364185558621E-4</v>
      </c>
      <c r="Y1479" s="29">
        <v>2.8550215841878973E-4</v>
      </c>
      <c r="Z1479" s="26">
        <v>6.1347334911757402E-2</v>
      </c>
      <c r="AA1479" s="158">
        <v>1.6628423980038984E-2</v>
      </c>
      <c r="AB1479" s="159">
        <v>0.9787177119388325</v>
      </c>
      <c r="AC1479" s="160">
        <v>4.6538640811285246E-3</v>
      </c>
    </row>
    <row r="1480" spans="1:51">
      <c r="A1480" s="64" t="s">
        <v>518</v>
      </c>
      <c r="B1480" s="83">
        <v>7.4411450586792869E-6</v>
      </c>
      <c r="C1480" s="33">
        <v>8.7399085387023211E-5</v>
      </c>
      <c r="D1480" s="33">
        <v>8.2783666899230684E-4</v>
      </c>
      <c r="E1480" s="33">
        <v>9.226768994380093E-4</v>
      </c>
      <c r="F1480" s="148">
        <v>3.4937153175311495E-3</v>
      </c>
      <c r="G1480" s="149">
        <v>4.1035018259548799E-2</v>
      </c>
      <c r="H1480" s="149">
        <v>0.38868018672729943</v>
      </c>
      <c r="I1480" s="29">
        <v>0.4332089203043793</v>
      </c>
      <c r="L1480" s="64"/>
      <c r="M1480" s="122" t="s">
        <v>518</v>
      </c>
      <c r="N1480" s="83">
        <v>5.9749770179862025E-6</v>
      </c>
      <c r="O1480" s="33">
        <v>7.2241022942729234E-9</v>
      </c>
      <c r="P1480" s="33">
        <v>8.8928947830089602E-6</v>
      </c>
      <c r="Q1480" s="29">
        <v>7.4411450586792869E-6</v>
      </c>
      <c r="R1480" s="33">
        <v>1.654504355228928E-4</v>
      </c>
      <c r="S1480" s="33">
        <v>7.8998594725204888E-9</v>
      </c>
      <c r="T1480" s="33">
        <v>9.7247541947704401E-6</v>
      </c>
      <c r="U1480" s="29">
        <v>8.7399085387023211E-5</v>
      </c>
      <c r="V1480" s="33">
        <v>4.5380762126430907E-4</v>
      </c>
      <c r="W1480" s="33">
        <v>4.3252388197048573E-7</v>
      </c>
      <c r="X1480" s="33">
        <v>1.1995909470211409E-3</v>
      </c>
      <c r="Y1480" s="33">
        <v>8.2783666899230684E-4</v>
      </c>
      <c r="Z1480" s="26">
        <v>9.226768994380093E-4</v>
      </c>
      <c r="AA1480" s="159">
        <v>8.064735405439968E-3</v>
      </c>
      <c r="AB1480" s="159">
        <v>9.4723391731446699E-2</v>
      </c>
      <c r="AC1480" s="160">
        <v>0.89721187286311332</v>
      </c>
    </row>
    <row r="1481" spans="1:51">
      <c r="A1481" s="132" t="s">
        <v>519</v>
      </c>
      <c r="B1481" s="150">
        <v>2.1276234519676452E-5</v>
      </c>
      <c r="C1481" s="133">
        <v>2.1500353772539938E-4</v>
      </c>
      <c r="D1481" s="133">
        <v>1.4199934922742015E-3</v>
      </c>
      <c r="E1481" s="133">
        <v>1.6562732645192773E-3</v>
      </c>
      <c r="F1481" s="151">
        <v>9.9894714932451337E-3</v>
      </c>
      <c r="G1481" s="152">
        <v>0.10094698425458946</v>
      </c>
      <c r="H1481" s="152">
        <v>0.66670559109265026</v>
      </c>
      <c r="I1481" s="134">
        <v>0.77764204684048488</v>
      </c>
      <c r="L1481" s="132"/>
      <c r="M1481" s="163" t="s">
        <v>519</v>
      </c>
      <c r="N1481" s="150">
        <v>2.8491560962732651E-5</v>
      </c>
      <c r="O1481" s="133">
        <v>1.1441968099739273E-8</v>
      </c>
      <c r="P1481" s="133">
        <v>1.4085102103578017E-5</v>
      </c>
      <c r="Q1481" s="134">
        <v>2.1276234519676452E-5</v>
      </c>
      <c r="R1481" s="133">
        <v>4.0626696051541294E-4</v>
      </c>
      <c r="S1481" s="133">
        <v>2.0035134658574122E-8</v>
      </c>
      <c r="T1481" s="133">
        <v>2.4663319707330906E-5</v>
      </c>
      <c r="U1481" s="134">
        <v>2.1500353772539938E-4</v>
      </c>
      <c r="V1481" s="133">
        <v>5.6736413881676689E-4</v>
      </c>
      <c r="W1481" s="133">
        <v>9.8597304161141453E-7</v>
      </c>
      <c r="X1481" s="133">
        <v>2.2674373249020534E-3</v>
      </c>
      <c r="Y1481" s="133">
        <v>1.4199934922742015E-3</v>
      </c>
      <c r="Z1481" s="164">
        <v>1.6562732645192773E-3</v>
      </c>
      <c r="AA1481" s="165">
        <v>1.2845847950007056E-2</v>
      </c>
      <c r="AB1481" s="165">
        <v>0.1298116333404698</v>
      </c>
      <c r="AC1481" s="166">
        <v>0.85734251870952316</v>
      </c>
      <c r="AY1481" s="135"/>
    </row>
    <row r="1483" spans="1:51" ht="12.75" customHeight="1">
      <c r="A1483" s="35" t="s">
        <v>313</v>
      </c>
    </row>
    <row r="1484" spans="1:51" ht="12.75" customHeight="1">
      <c r="A1484" s="56"/>
      <c r="B1484" s="136" t="s">
        <v>521</v>
      </c>
      <c r="C1484" s="137"/>
      <c r="D1484" s="137"/>
      <c r="E1484" s="138"/>
      <c r="F1484" s="45" t="s">
        <v>522</v>
      </c>
      <c r="G1484" s="46"/>
      <c r="H1484" s="47"/>
      <c r="I1484" s="47"/>
      <c r="L1484" s="508" t="s">
        <v>313</v>
      </c>
      <c r="M1484" s="509"/>
      <c r="N1484" s="45" t="s">
        <v>524</v>
      </c>
      <c r="O1484" s="46"/>
      <c r="P1484" s="46"/>
      <c r="Q1484" s="47"/>
      <c r="R1484" s="45" t="s">
        <v>153</v>
      </c>
      <c r="S1484" s="46"/>
      <c r="T1484" s="46"/>
      <c r="U1484" s="47"/>
      <c r="V1484" s="45" t="s">
        <v>216</v>
      </c>
      <c r="W1484" s="46"/>
      <c r="X1484" s="46"/>
      <c r="Y1484" s="47"/>
      <c r="Z1484" s="9" t="s">
        <v>525</v>
      </c>
      <c r="AA1484" s="45" t="s">
        <v>568</v>
      </c>
      <c r="AB1484" s="46"/>
      <c r="AC1484" s="47"/>
    </row>
    <row r="1485" spans="1:51" ht="29.1">
      <c r="A1485" s="132" t="s">
        <v>523</v>
      </c>
      <c r="B1485" s="140" t="s">
        <v>524</v>
      </c>
      <c r="C1485" s="141" t="s">
        <v>153</v>
      </c>
      <c r="D1485" s="141" t="s">
        <v>216</v>
      </c>
      <c r="E1485" s="16" t="s">
        <v>525</v>
      </c>
      <c r="F1485" s="51" t="s">
        <v>524</v>
      </c>
      <c r="G1485" s="51" t="s">
        <v>153</v>
      </c>
      <c r="H1485" s="141" t="s">
        <v>216</v>
      </c>
      <c r="I1485" s="16" t="s">
        <v>525</v>
      </c>
      <c r="L1485" s="510"/>
      <c r="M1485" s="511"/>
      <c r="N1485" s="154" t="s">
        <v>569</v>
      </c>
      <c r="O1485" s="155" t="s">
        <v>581</v>
      </c>
      <c r="P1485" s="155" t="s">
        <v>582</v>
      </c>
      <c r="Q1485" s="15" t="s">
        <v>572</v>
      </c>
      <c r="R1485" s="154" t="s">
        <v>569</v>
      </c>
      <c r="S1485" s="155" t="s">
        <v>581</v>
      </c>
      <c r="T1485" s="155" t="s">
        <v>582</v>
      </c>
      <c r="U1485" s="15" t="s">
        <v>572</v>
      </c>
      <c r="V1485" s="154" t="s">
        <v>569</v>
      </c>
      <c r="W1485" s="155" t="s">
        <v>581</v>
      </c>
      <c r="X1485" s="155" t="s">
        <v>582</v>
      </c>
      <c r="Y1485" s="15" t="s">
        <v>572</v>
      </c>
      <c r="Z1485" s="14" t="s">
        <v>572</v>
      </c>
      <c r="AA1485" s="154" t="s">
        <v>524</v>
      </c>
      <c r="AB1485" s="155" t="s">
        <v>153</v>
      </c>
      <c r="AC1485" s="15" t="s">
        <v>216</v>
      </c>
    </row>
    <row r="1486" spans="1:51">
      <c r="A1486" s="64" t="s">
        <v>335</v>
      </c>
      <c r="B1486" s="143">
        <v>182.01163739084714</v>
      </c>
      <c r="C1486" s="130">
        <v>828.78119344024708</v>
      </c>
      <c r="D1486" s="130">
        <v>2129.8658827009431</v>
      </c>
      <c r="E1486" s="131">
        <v>3140.6587135320374</v>
      </c>
      <c r="F1486" s="144">
        <v>85456.853818435295</v>
      </c>
      <c r="G1486" s="145">
        <v>389123.65335851396</v>
      </c>
      <c r="H1486" s="145">
        <v>1000000</v>
      </c>
      <c r="I1486" s="127">
        <v>1474580.5071769494</v>
      </c>
      <c r="L1486" s="56"/>
      <c r="M1486" s="156" t="s">
        <v>335</v>
      </c>
      <c r="N1486" s="130">
        <v>116.69359494558582</v>
      </c>
      <c r="O1486" s="130">
        <v>0.20049341564774967</v>
      </c>
      <c r="P1486" s="130">
        <v>246.80808457751337</v>
      </c>
      <c r="Q1486" s="131">
        <v>182.01163739084714</v>
      </c>
      <c r="R1486" s="143">
        <v>1274.6842134649214</v>
      </c>
      <c r="S1486" s="130">
        <v>0.3125628541365581</v>
      </c>
      <c r="T1486" s="130">
        <v>384.76594899783913</v>
      </c>
      <c r="U1486" s="131">
        <v>828.78119344024708</v>
      </c>
      <c r="V1486" s="143">
        <v>1181.3096323946529</v>
      </c>
      <c r="W1486" s="130">
        <v>2.494925661225321</v>
      </c>
      <c r="X1486" s="130">
        <v>3071.26207422273</v>
      </c>
      <c r="Y1486" s="131">
        <v>2129.8658827009431</v>
      </c>
      <c r="Z1486" s="157">
        <v>3140.6587135320374</v>
      </c>
      <c r="AA1486" s="158">
        <v>5.7953332084960549E-2</v>
      </c>
      <c r="AB1486" s="159">
        <v>0.26388769651070615</v>
      </c>
      <c r="AC1486" s="160">
        <v>0.67815897140433323</v>
      </c>
    </row>
    <row r="1487" spans="1:51">
      <c r="A1487" s="64" t="s">
        <v>353</v>
      </c>
      <c r="B1487" s="143">
        <v>180.08792113839206</v>
      </c>
      <c r="C1487" s="130">
        <v>717.26967642116256</v>
      </c>
      <c r="D1487" s="130">
        <v>2027.6807611070462</v>
      </c>
      <c r="E1487" s="131">
        <v>2925.0383586666007</v>
      </c>
      <c r="F1487" s="146">
        <v>84553.643776864235</v>
      </c>
      <c r="G1487" s="147">
        <v>336767.53181828174</v>
      </c>
      <c r="H1487" s="147">
        <v>952022.74358030804</v>
      </c>
      <c r="I1487" s="131">
        <v>1373343.9191754539</v>
      </c>
      <c r="L1487" s="64"/>
      <c r="M1487" s="161" t="s">
        <v>353</v>
      </c>
      <c r="N1487" s="130">
        <v>114.21852374075333</v>
      </c>
      <c r="O1487" s="130">
        <v>0.19937727785922943</v>
      </c>
      <c r="P1487" s="130">
        <v>245.43411511911862</v>
      </c>
      <c r="Q1487" s="131">
        <v>180.08792113839206</v>
      </c>
      <c r="R1487" s="143">
        <v>1053.6134677643572</v>
      </c>
      <c r="S1487" s="130">
        <v>0.3105396885218733</v>
      </c>
      <c r="T1487" s="130">
        <v>382.27542516427479</v>
      </c>
      <c r="U1487" s="131">
        <v>717.26967642116256</v>
      </c>
      <c r="V1487" s="143">
        <v>976.43300602861029</v>
      </c>
      <c r="W1487" s="130">
        <v>2.494925661225321</v>
      </c>
      <c r="X1487" s="130">
        <v>3071.26207422273</v>
      </c>
      <c r="Y1487" s="131">
        <v>2027.6807611070462</v>
      </c>
      <c r="Z1487" s="157">
        <v>2925.0383586666007</v>
      </c>
      <c r="AA1487" s="158">
        <v>6.1567712643770735E-2</v>
      </c>
      <c r="AB1487" s="159">
        <v>0.24521718639892812</v>
      </c>
      <c r="AC1487" s="160">
        <v>0.69321510095730121</v>
      </c>
    </row>
    <row r="1488" spans="1:51">
      <c r="A1488" s="64" t="s">
        <v>370</v>
      </c>
      <c r="B1488" s="143">
        <v>5.8057831147210655</v>
      </c>
      <c r="C1488" s="130">
        <v>314.84483026331458</v>
      </c>
      <c r="D1488" s="130">
        <v>288.51399485881899</v>
      </c>
      <c r="E1488" s="131">
        <v>609.16460823685463</v>
      </c>
      <c r="F1488" s="146">
        <v>2725.8914102885146</v>
      </c>
      <c r="G1488" s="147">
        <v>147823.7821547951</v>
      </c>
      <c r="H1488" s="147">
        <v>135461.10917225748</v>
      </c>
      <c r="I1488" s="131">
        <v>286010.78273734113</v>
      </c>
      <c r="L1488" s="64"/>
      <c r="M1488" s="161" t="s">
        <v>370</v>
      </c>
      <c r="N1488" s="130">
        <v>7.7403332057619991</v>
      </c>
      <c r="O1488" s="130">
        <v>3.1499814917924297E-3</v>
      </c>
      <c r="P1488" s="130">
        <v>3.8776380557544448</v>
      </c>
      <c r="Q1488" s="131">
        <v>5.8057831147210655</v>
      </c>
      <c r="R1488" s="143">
        <v>624.18092764981645</v>
      </c>
      <c r="S1488" s="130">
        <v>5.7095064323390166E-3</v>
      </c>
      <c r="T1488" s="130">
        <v>7.028422065113344</v>
      </c>
      <c r="U1488" s="131">
        <v>314.84483026331458</v>
      </c>
      <c r="V1488" s="143">
        <v>578.45773439481729</v>
      </c>
      <c r="W1488" s="130">
        <v>0</v>
      </c>
      <c r="X1488" s="130">
        <v>0</v>
      </c>
      <c r="Y1488" s="131">
        <v>288.51399485881899</v>
      </c>
      <c r="Z1488" s="157">
        <v>609.16460823685463</v>
      </c>
      <c r="AA1488" s="158">
        <v>9.5307295207532287E-3</v>
      </c>
      <c r="AB1488" s="159">
        <v>0.51684688507198528</v>
      </c>
      <c r="AC1488" s="160">
        <v>0.47362238540726143</v>
      </c>
    </row>
    <row r="1489" spans="1:53">
      <c r="A1489" s="64" t="s">
        <v>387</v>
      </c>
      <c r="B1489" s="143">
        <v>156.01368023993655</v>
      </c>
      <c r="C1489" s="130">
        <v>384.88261417511501</v>
      </c>
      <c r="D1489" s="130">
        <v>1733.7675815847804</v>
      </c>
      <c r="E1489" s="131">
        <v>2274.6638759998318</v>
      </c>
      <c r="F1489" s="146">
        <v>73250.471547105684</v>
      </c>
      <c r="G1489" s="147">
        <v>180707.4413939316</v>
      </c>
      <c r="H1489" s="147">
        <v>814026.64630983281</v>
      </c>
      <c r="I1489" s="131">
        <v>1067984.55925087</v>
      </c>
      <c r="L1489" s="64"/>
      <c r="M1489" s="161" t="s">
        <v>387</v>
      </c>
      <c r="N1489" s="130">
        <v>82.203712895961218</v>
      </c>
      <c r="O1489" s="130">
        <v>0.18624996751703818</v>
      </c>
      <c r="P1489" s="130">
        <v>229.27435091567423</v>
      </c>
      <c r="Q1489" s="131">
        <v>156.01368023993655</v>
      </c>
      <c r="R1489" s="143">
        <v>417.75176153244109</v>
      </c>
      <c r="S1489" s="130">
        <v>0.28585712188004286</v>
      </c>
      <c r="T1489" s="130">
        <v>351.89110069334112</v>
      </c>
      <c r="U1489" s="131">
        <v>384.88261417511501</v>
      </c>
      <c r="V1489" s="143">
        <v>387.15014639324789</v>
      </c>
      <c r="W1489" s="130">
        <v>2.494925661225321</v>
      </c>
      <c r="X1489" s="130">
        <v>3071.26207422273</v>
      </c>
      <c r="Y1489" s="131">
        <v>1733.7675815847804</v>
      </c>
      <c r="Z1489" s="157">
        <v>2274.6638759998318</v>
      </c>
      <c r="AA1489" s="158">
        <v>6.8587575459411784E-2</v>
      </c>
      <c r="AB1489" s="159">
        <v>0.16920417044295799</v>
      </c>
      <c r="AC1489" s="160">
        <v>0.76220825409763027</v>
      </c>
      <c r="AZ1489" s="135"/>
    </row>
    <row r="1490" spans="1:53">
      <c r="A1490" s="64" t="s">
        <v>404</v>
      </c>
      <c r="B1490" s="143">
        <v>18.268457783734434</v>
      </c>
      <c r="C1490" s="130">
        <v>17.542231982732968</v>
      </c>
      <c r="D1490" s="130">
        <v>5.3991846634468335</v>
      </c>
      <c r="E1490" s="131">
        <v>41.209874429914237</v>
      </c>
      <c r="F1490" s="146">
        <v>8577.2808194700447</v>
      </c>
      <c r="G1490" s="147">
        <v>8236.308269555062</v>
      </c>
      <c r="H1490" s="147">
        <v>2534.9880982177033</v>
      </c>
      <c r="I1490" s="131">
        <v>19348.577187242812</v>
      </c>
      <c r="L1490" s="64"/>
      <c r="M1490" s="161" t="s">
        <v>404</v>
      </c>
      <c r="N1490" s="130">
        <v>24.274477639030106</v>
      </c>
      <c r="O1490" s="130">
        <v>9.9773288503988162E-3</v>
      </c>
      <c r="P1490" s="130">
        <v>12.282126147689947</v>
      </c>
      <c r="Q1490" s="131">
        <v>18.268457783734434</v>
      </c>
      <c r="R1490" s="143">
        <v>11.680778582099666</v>
      </c>
      <c r="S1490" s="130">
        <v>1.8973060209491438E-2</v>
      </c>
      <c r="T1490" s="130">
        <v>23.355902405820355</v>
      </c>
      <c r="U1490" s="131">
        <v>17.542231982732968</v>
      </c>
      <c r="V1490" s="143">
        <v>10.825125240545095</v>
      </c>
      <c r="W1490" s="130">
        <v>0</v>
      </c>
      <c r="X1490" s="130">
        <v>0</v>
      </c>
      <c r="Y1490" s="131">
        <v>5.3991846634468335</v>
      </c>
      <c r="Z1490" s="157">
        <v>41.209874429914237</v>
      </c>
      <c r="AA1490" s="158">
        <v>0.44330292281777411</v>
      </c>
      <c r="AB1490" s="159">
        <v>0.42568030661115208</v>
      </c>
      <c r="AC1490" s="160">
        <v>0.13101677057107378</v>
      </c>
      <c r="AX1490" s="135"/>
    </row>
    <row r="1491" spans="1:53">
      <c r="A1491" s="64" t="s">
        <v>526</v>
      </c>
      <c r="B1491" s="218">
        <v>1.305966202920986E-2</v>
      </c>
      <c r="C1491" s="219">
        <v>0.10511777845535288</v>
      </c>
      <c r="D1491" s="130">
        <v>0</v>
      </c>
      <c r="E1491" s="131">
        <v>0.11817744048456273</v>
      </c>
      <c r="F1491" s="146">
        <v>6.1316828140598849</v>
      </c>
      <c r="G1491" s="147">
        <v>49.35417732596855</v>
      </c>
      <c r="H1491" s="147">
        <v>0</v>
      </c>
      <c r="I1491" s="131">
        <v>55.485860140028436</v>
      </c>
      <c r="L1491" s="64"/>
      <c r="M1491" s="162" t="s">
        <v>526</v>
      </c>
      <c r="N1491" s="130">
        <v>1.3271567083250205E-2</v>
      </c>
      <c r="O1491" s="130">
        <v>1.0429234936903105E-5</v>
      </c>
      <c r="P1491" s="130">
        <v>1.2838424095224543E-2</v>
      </c>
      <c r="Q1491" s="131">
        <v>1.305966202920986E-2</v>
      </c>
      <c r="R1491" s="143">
        <v>0.20783137980938921</v>
      </c>
      <c r="S1491" s="130">
        <v>2.3625590588696051E-6</v>
      </c>
      <c r="T1491" s="130">
        <v>2.9083183312379494E-3</v>
      </c>
      <c r="U1491" s="131">
        <v>0.10511777845535288</v>
      </c>
      <c r="V1491" s="143">
        <v>0</v>
      </c>
      <c r="W1491" s="130">
        <v>0</v>
      </c>
      <c r="X1491" s="130">
        <v>0</v>
      </c>
      <c r="Y1491" s="131">
        <v>0</v>
      </c>
      <c r="Z1491" s="157">
        <v>0.11817744048456273</v>
      </c>
      <c r="AA1491" s="158">
        <v>0.11050892603242508</v>
      </c>
      <c r="AB1491" s="159">
        <v>0.88949107396757499</v>
      </c>
      <c r="AC1491" s="160">
        <v>0</v>
      </c>
      <c r="BA1491" s="135"/>
    </row>
    <row r="1492" spans="1:53">
      <c r="A1492" s="64" t="s">
        <v>436</v>
      </c>
      <c r="B1492" s="143">
        <v>11.901991274170708</v>
      </c>
      <c r="C1492" s="130">
        <v>96.481520152399824</v>
      </c>
      <c r="D1492" s="130">
        <v>91.855909327153682</v>
      </c>
      <c r="E1492" s="131">
        <v>200.23942075372423</v>
      </c>
      <c r="F1492" s="146">
        <v>5588.1411927578547</v>
      </c>
      <c r="G1492" s="147">
        <v>45299.34064676828</v>
      </c>
      <c r="H1492" s="147">
        <v>43127.555623675522</v>
      </c>
      <c r="I1492" s="131">
        <v>94015.037463201661</v>
      </c>
      <c r="L1492" s="64"/>
      <c r="M1492" s="161" t="s">
        <v>436</v>
      </c>
      <c r="N1492" s="130">
        <v>7.7804558551482454</v>
      </c>
      <c r="O1492" s="130">
        <v>1.2989628490780432E-2</v>
      </c>
      <c r="P1492" s="130">
        <v>15.990277370582556</v>
      </c>
      <c r="Q1492" s="131">
        <v>11.901991274170708</v>
      </c>
      <c r="R1492" s="143">
        <v>170.18975391667252</v>
      </c>
      <c r="S1492" s="130">
        <v>1.8779852135512465E-2</v>
      </c>
      <c r="T1492" s="130">
        <v>23.11806260190659</v>
      </c>
      <c r="U1492" s="131">
        <v>96.481520152399824</v>
      </c>
      <c r="V1492" s="143">
        <v>0</v>
      </c>
      <c r="W1492" s="130">
        <v>0.14877684862099852</v>
      </c>
      <c r="X1492" s="130">
        <v>183.11082378321626</v>
      </c>
      <c r="Y1492" s="131">
        <v>91.855909327153682</v>
      </c>
      <c r="Z1492" s="157">
        <v>200.23942075372423</v>
      </c>
      <c r="AA1492" s="158">
        <v>5.9438801957028456E-2</v>
      </c>
      <c r="AB1492" s="159">
        <v>0.48183079929632372</v>
      </c>
      <c r="AC1492" s="160">
        <v>0.45873039874664773</v>
      </c>
      <c r="AV1492" s="142"/>
    </row>
    <row r="1493" spans="1:53">
      <c r="A1493" s="64" t="s">
        <v>447</v>
      </c>
      <c r="B1493" s="83">
        <v>0.50205166779442423</v>
      </c>
      <c r="C1493" s="33">
        <v>0.14185192869380434</v>
      </c>
      <c r="D1493" s="33">
        <v>2.166837892094263E-2</v>
      </c>
      <c r="E1493" s="29">
        <v>0.66557197540917123</v>
      </c>
      <c r="F1493" s="148">
        <v>235.71985065921538</v>
      </c>
      <c r="G1493" s="149">
        <v>66.60134323289779</v>
      </c>
      <c r="H1493" s="149">
        <v>10.173588439035582</v>
      </c>
      <c r="I1493" s="29">
        <v>312.49478233114877</v>
      </c>
      <c r="L1493" s="64"/>
      <c r="M1493" s="161" t="s">
        <v>447</v>
      </c>
      <c r="N1493" s="33">
        <v>0.38243188587542842</v>
      </c>
      <c r="O1493" s="33">
        <v>5.0412527799152023E-4</v>
      </c>
      <c r="P1493" s="33">
        <v>0.62057995194611815</v>
      </c>
      <c r="Q1493" s="29">
        <v>0.50205166779442423</v>
      </c>
      <c r="R1493" s="83">
        <v>2.526304543656615E-3</v>
      </c>
      <c r="S1493" s="33">
        <v>2.2767115422333415E-4</v>
      </c>
      <c r="T1493" s="33">
        <v>0.28026397428500005</v>
      </c>
      <c r="U1493" s="29">
        <v>0.14185192869380434</v>
      </c>
      <c r="V1493" s="83">
        <v>0</v>
      </c>
      <c r="W1493" s="33">
        <v>2.5057121696358575E-5</v>
      </c>
      <c r="X1493" s="33">
        <v>4.3204975104424712E-2</v>
      </c>
      <c r="Y1493" s="29">
        <v>2.166837892094263E-2</v>
      </c>
      <c r="Z1493" s="26">
        <v>0.66557197540917123</v>
      </c>
      <c r="AA1493" s="158">
        <v>0.7543161165789467</v>
      </c>
      <c r="AB1493" s="159">
        <v>0.21312785684312888</v>
      </c>
      <c r="AC1493" s="160">
        <v>3.2556026577924412E-2</v>
      </c>
    </row>
    <row r="1494" spans="1:53">
      <c r="A1494" s="64" t="s">
        <v>456</v>
      </c>
      <c r="B1494" s="83">
        <v>5.6255602859465494E-4</v>
      </c>
      <c r="C1494" s="33">
        <v>1.0894802420207638E-3</v>
      </c>
      <c r="D1494" s="33">
        <v>3.8199182302008222E-3</v>
      </c>
      <c r="E1494" s="29">
        <v>5.4719545008162411E-3</v>
      </c>
      <c r="F1494" s="148">
        <v>0.26412744256049669</v>
      </c>
      <c r="G1494" s="149">
        <v>0.5115252800045621</v>
      </c>
      <c r="H1494" s="149">
        <v>1.7935017698657514</v>
      </c>
      <c r="I1494" s="29">
        <v>2.5691544924308105</v>
      </c>
      <c r="L1494" s="64"/>
      <c r="M1494" s="161" t="s">
        <v>456</v>
      </c>
      <c r="N1494" s="33">
        <v>6.9869942969748658E-4</v>
      </c>
      <c r="O1494" s="33">
        <v>3.4665948230941556E-7</v>
      </c>
      <c r="P1494" s="33">
        <v>4.2673901560806463E-4</v>
      </c>
      <c r="Q1494" s="29">
        <v>5.6255602859465494E-4</v>
      </c>
      <c r="R1494" s="83">
        <v>2.0440943697390373E-3</v>
      </c>
      <c r="S1494" s="33">
        <v>1.1329025247547671E-7</v>
      </c>
      <c r="T1494" s="33">
        <v>1.394606906388406E-4</v>
      </c>
      <c r="U1494" s="29">
        <v>1.0894802420207638E-3</v>
      </c>
      <c r="V1494" s="83">
        <v>0</v>
      </c>
      <c r="W1494" s="33">
        <v>4.4173196487610974E-6</v>
      </c>
      <c r="X1494" s="33">
        <v>7.6166044833770605E-3</v>
      </c>
      <c r="Y1494" s="29">
        <v>3.8199182302008222E-3</v>
      </c>
      <c r="Z1494" s="26">
        <v>5.4719545008162411E-3</v>
      </c>
      <c r="AA1494" s="158">
        <v>0.10280714660743973</v>
      </c>
      <c r="AB1494" s="159">
        <v>0.1991025769417944</v>
      </c>
      <c r="AC1494" s="160">
        <v>0.69809027645076582</v>
      </c>
    </row>
    <row r="1495" spans="1:53">
      <c r="A1495" s="64" t="s">
        <v>465</v>
      </c>
      <c r="B1495" s="143">
        <v>27.112618655581016</v>
      </c>
      <c r="C1495" s="130">
        <v>101.02579027734946</v>
      </c>
      <c r="D1495" s="130">
        <v>93.518239025785178</v>
      </c>
      <c r="E1495" s="131">
        <v>221.65664795871567</v>
      </c>
      <c r="F1495" s="146">
        <v>12729.730484812846</v>
      </c>
      <c r="G1495" s="147">
        <v>47432.935142956419</v>
      </c>
      <c r="H1495" s="147">
        <v>43908.041245861015</v>
      </c>
      <c r="I1495" s="131">
        <v>104070.70687363029</v>
      </c>
      <c r="L1495" s="64"/>
      <c r="M1495" s="161" t="s">
        <v>465</v>
      </c>
      <c r="N1495" s="130">
        <v>19.438567780280934</v>
      </c>
      <c r="O1495" s="130">
        <v>2.8205251593338032E-2</v>
      </c>
      <c r="P1495" s="130">
        <v>34.720761768102236</v>
      </c>
      <c r="Q1495" s="131">
        <v>27.112618655581016</v>
      </c>
      <c r="R1495" s="130">
        <v>170.80722806096307</v>
      </c>
      <c r="S1495" s="130">
        <v>2.5640008679118489E-2</v>
      </c>
      <c r="T1495" s="130">
        <v>31.562938913475882</v>
      </c>
      <c r="U1495" s="131">
        <v>101.02579027734946</v>
      </c>
      <c r="V1495" s="130">
        <v>0</v>
      </c>
      <c r="W1495" s="130">
        <v>0.15069915197881098</v>
      </c>
      <c r="X1495" s="130">
        <v>186.42537322444392</v>
      </c>
      <c r="Y1495" s="131">
        <v>93.518239025785178</v>
      </c>
      <c r="Z1495" s="130">
        <v>221.65664795871567</v>
      </c>
      <c r="AA1495" s="158">
        <v>0.12231809379627015</v>
      </c>
      <c r="AB1495" s="159">
        <v>0.4557760446515724</v>
      </c>
      <c r="AC1495" s="160">
        <v>0.42190586155215737</v>
      </c>
    </row>
    <row r="1496" spans="1:53">
      <c r="A1496" s="64" t="s">
        <v>474</v>
      </c>
      <c r="B1496" s="83">
        <v>1.8629412829678837E-2</v>
      </c>
      <c r="C1496" s="33">
        <v>3.1646004431172235E-3</v>
      </c>
      <c r="D1496" s="33">
        <v>6.2605274031439534E-2</v>
      </c>
      <c r="E1496" s="29">
        <v>8.4399287304235598E-2</v>
      </c>
      <c r="F1496" s="148">
        <v>8.7467539533777376</v>
      </c>
      <c r="G1496" s="149">
        <v>1.4858214636050719</v>
      </c>
      <c r="H1496" s="149">
        <v>29.393998251217596</v>
      </c>
      <c r="I1496" s="29">
        <v>39.626573668200407</v>
      </c>
      <c r="L1496" s="64"/>
      <c r="M1496" s="161" t="s">
        <v>474</v>
      </c>
      <c r="N1496" s="33">
        <v>1.6320378306187561E-2</v>
      </c>
      <c r="O1496" s="33">
        <v>1.6986271557044487E-5</v>
      </c>
      <c r="P1496" s="33">
        <v>2.091015873794707E-2</v>
      </c>
      <c r="Q1496" s="29">
        <v>1.8629412829678837E-2</v>
      </c>
      <c r="R1496" s="83">
        <v>2.8998488975142422E-3</v>
      </c>
      <c r="S1496" s="33">
        <v>2.7825086165146593E-6</v>
      </c>
      <c r="T1496" s="33">
        <v>3.425277681781655E-3</v>
      </c>
      <c r="U1496" s="29">
        <v>3.1646004431172235E-3</v>
      </c>
      <c r="V1496" s="83">
        <v>0</v>
      </c>
      <c r="W1496" s="33">
        <v>7.2396185056718338E-5</v>
      </c>
      <c r="X1496" s="33">
        <v>0.12482979533460936</v>
      </c>
      <c r="Y1496" s="29">
        <v>6.2605274031439534E-2</v>
      </c>
      <c r="Z1496" s="26">
        <v>8.4399287304235598E-2</v>
      </c>
      <c r="AA1496" s="158">
        <v>0.22072950405996991</v>
      </c>
      <c r="AB1496" s="159">
        <v>3.7495582536256886E-2</v>
      </c>
      <c r="AC1496" s="160">
        <v>0.74177491340377322</v>
      </c>
    </row>
    <row r="1497" spans="1:53">
      <c r="A1497" s="64" t="s">
        <v>483</v>
      </c>
      <c r="B1497" s="83">
        <v>3.3021762697014109E-2</v>
      </c>
      <c r="C1497" s="33">
        <v>2.5864519911114756E-2</v>
      </c>
      <c r="D1497" s="33">
        <v>1.3558656643340878</v>
      </c>
      <c r="E1497" s="29">
        <v>1.4147519469422167</v>
      </c>
      <c r="F1497" s="148">
        <v>15.504151207463956</v>
      </c>
      <c r="G1497" s="149">
        <v>12.143731735030766</v>
      </c>
      <c r="H1497" s="149">
        <v>636.59673378808077</v>
      </c>
      <c r="I1497" s="29">
        <v>664.24461673057556</v>
      </c>
      <c r="L1497" s="64"/>
      <c r="M1497" s="161" t="s">
        <v>483</v>
      </c>
      <c r="N1497" s="33">
        <v>2.349285283493753E-2</v>
      </c>
      <c r="O1497" s="33">
        <v>3.4499785596761522E-5</v>
      </c>
      <c r="P1497" s="33">
        <v>4.2469354786350881E-2</v>
      </c>
      <c r="Q1497" s="29">
        <v>3.3021762697014109E-2</v>
      </c>
      <c r="R1497" s="83">
        <v>3.0726488773467408E-2</v>
      </c>
      <c r="S1497" s="33">
        <v>1.7067005994895652E-5</v>
      </c>
      <c r="T1497" s="33">
        <v>2.1009543108756013E-2</v>
      </c>
      <c r="U1497" s="29">
        <v>2.5864519911114756E-2</v>
      </c>
      <c r="V1497" s="83">
        <v>0</v>
      </c>
      <c r="W1497" s="33">
        <v>1.5679110596638645E-3</v>
      </c>
      <c r="X1497" s="33">
        <v>2.7034852254628263</v>
      </c>
      <c r="Y1497" s="29">
        <v>1.3558656643340878</v>
      </c>
      <c r="Z1497" s="26">
        <v>1.4147519469422167</v>
      </c>
      <c r="AA1497" s="158">
        <v>2.3341026508841997E-2</v>
      </c>
      <c r="AB1497" s="159">
        <v>1.828201754167379E-2</v>
      </c>
      <c r="AC1497" s="160">
        <v>0.95837695594948424</v>
      </c>
    </row>
    <row r="1498" spans="1:53">
      <c r="A1498" s="64" t="s">
        <v>488</v>
      </c>
      <c r="B1498" s="83">
        <v>5.000938182474042E-2</v>
      </c>
      <c r="C1498" s="33">
        <v>5.9426513574491163E-2</v>
      </c>
      <c r="D1498" s="33">
        <v>5.0570044070913533E-2</v>
      </c>
      <c r="E1498" s="29">
        <v>0.16000593947014513</v>
      </c>
      <c r="F1498" s="148">
        <v>23.480061458762894</v>
      </c>
      <c r="G1498" s="149">
        <v>27.901528475178321</v>
      </c>
      <c r="H1498" s="149">
        <v>23.743299745608507</v>
      </c>
      <c r="I1498" s="29">
        <v>75.124889679549725</v>
      </c>
      <c r="L1498" s="64"/>
      <c r="M1498" s="161" t="s">
        <v>488</v>
      </c>
      <c r="N1498" s="33">
        <v>4.2628999405637073E-2</v>
      </c>
      <c r="O1498" s="33">
        <v>4.6553116985706807E-5</v>
      </c>
      <c r="P1498" s="33">
        <v>5.7307047202695305E-2</v>
      </c>
      <c r="Q1498" s="29">
        <v>5.000938182474042E-2</v>
      </c>
      <c r="R1498" s="83">
        <v>7.9995017224632245E-2</v>
      </c>
      <c r="S1498" s="33">
        <v>3.1622956665434177E-5</v>
      </c>
      <c r="T1498" s="33">
        <v>3.892796847247048E-2</v>
      </c>
      <c r="U1498" s="29">
        <v>5.9426513574491163E-2</v>
      </c>
      <c r="V1498" s="83">
        <v>0</v>
      </c>
      <c r="W1498" s="33">
        <v>5.8478751599197754E-5</v>
      </c>
      <c r="X1498" s="33">
        <v>0.10083253126987646</v>
      </c>
      <c r="Y1498" s="29">
        <v>5.0570044070913533E-2</v>
      </c>
      <c r="Z1498" s="26">
        <v>0.16000593947014513</v>
      </c>
      <c r="AA1498" s="158">
        <v>0.31254703413101409</v>
      </c>
      <c r="AB1498" s="159">
        <v>0.37140192277411876</v>
      </c>
      <c r="AC1498" s="160">
        <v>0.31605104309486709</v>
      </c>
    </row>
    <row r="1499" spans="1:53">
      <c r="A1499" s="64" t="s">
        <v>493</v>
      </c>
      <c r="B1499" s="83">
        <v>6.2448398091220561E-3</v>
      </c>
      <c r="C1499" s="33">
        <v>7.2488013182704361E-3</v>
      </c>
      <c r="D1499" s="33">
        <v>2.0711341156990901E-2</v>
      </c>
      <c r="E1499" s="29">
        <v>3.4204982284383394E-2</v>
      </c>
      <c r="F1499" s="148">
        <v>2.9320342937287669</v>
      </c>
      <c r="G1499" s="149">
        <v>3.4034074056710213</v>
      </c>
      <c r="H1499" s="149">
        <v>9.7242466416365456</v>
      </c>
      <c r="I1499" s="29">
        <v>16.059688341036335</v>
      </c>
      <c r="L1499" s="64"/>
      <c r="M1499" s="161" t="s">
        <v>493</v>
      </c>
      <c r="N1499" s="33">
        <v>1.1117235981862563E-2</v>
      </c>
      <c r="O1499" s="33">
        <v>1.1334997161027521E-6</v>
      </c>
      <c r="P1499" s="33">
        <v>1.3953420509927625E-3</v>
      </c>
      <c r="Q1499" s="29">
        <v>6.2448398091220561E-3</v>
      </c>
      <c r="R1499" s="83">
        <v>1.2696000943746663E-2</v>
      </c>
      <c r="S1499" s="33">
        <v>1.4841433835848799E-6</v>
      </c>
      <c r="T1499" s="33">
        <v>1.8269856122583607E-3</v>
      </c>
      <c r="U1499" s="29">
        <v>7.2488013182704361E-3</v>
      </c>
      <c r="V1499" s="83">
        <v>1.7999999999999999E-2</v>
      </c>
      <c r="W1499" s="33">
        <v>3.1353709282517561E-6</v>
      </c>
      <c r="X1499" s="33">
        <v>2.3406192480517039E-2</v>
      </c>
      <c r="Y1499" s="29">
        <v>2.0711341156990901E-2</v>
      </c>
      <c r="Z1499" s="26">
        <v>3.4204982284383394E-2</v>
      </c>
      <c r="AA1499" s="158">
        <v>0.18257105813421795</v>
      </c>
      <c r="AB1499" s="159">
        <v>0.21192238189171478</v>
      </c>
      <c r="AC1499" s="160">
        <v>0.60550655997406722</v>
      </c>
    </row>
    <row r="1500" spans="1:53">
      <c r="A1500" s="64" t="s">
        <v>498</v>
      </c>
      <c r="B1500" s="83">
        <v>1.7202135586629219E-3</v>
      </c>
      <c r="C1500" s="33">
        <v>4.811747988181141E-3</v>
      </c>
      <c r="D1500" s="33">
        <v>6.9985053284296397E-3</v>
      </c>
      <c r="E1500" s="29">
        <v>1.3530466875273702E-2</v>
      </c>
      <c r="F1500" s="148">
        <v>0.80766285456503517</v>
      </c>
      <c r="G1500" s="149">
        <v>2.2591788653280025</v>
      </c>
      <c r="H1500" s="149">
        <v>3.2858901517097583</v>
      </c>
      <c r="I1500" s="29">
        <v>6.3527318716027956</v>
      </c>
      <c r="L1500" s="64"/>
      <c r="M1500" s="161" t="s">
        <v>498</v>
      </c>
      <c r="N1500" s="33">
        <v>2.1953863363319611E-3</v>
      </c>
      <c r="O1500" s="33">
        <v>1.0124881649314676E-6</v>
      </c>
      <c r="P1500" s="33">
        <v>1.2463764150897278E-3</v>
      </c>
      <c r="Q1500" s="29">
        <v>1.7202135586629219E-3</v>
      </c>
      <c r="R1500" s="83">
        <v>7.9176686475274059E-3</v>
      </c>
      <c r="S1500" s="33">
        <v>1.3970333190368864E-6</v>
      </c>
      <c r="T1500" s="33">
        <v>1.7197528230465363E-3</v>
      </c>
      <c r="U1500" s="29">
        <v>4.811747988181141E-3</v>
      </c>
      <c r="V1500" s="83">
        <v>4.5999999999999999E-3</v>
      </c>
      <c r="W1500" s="33">
        <v>2.7736103435840906E-6</v>
      </c>
      <c r="X1500" s="33">
        <v>9.38242342820007E-3</v>
      </c>
      <c r="Y1500" s="29">
        <v>6.9985053284296397E-3</v>
      </c>
      <c r="Z1500" s="26">
        <v>1.3530466875273702E-2</v>
      </c>
      <c r="AA1500" s="158">
        <v>0.12713630464640743</v>
      </c>
      <c r="AB1500" s="159">
        <v>0.35562320447156087</v>
      </c>
      <c r="AC1500" s="160">
        <v>0.51724049088203172</v>
      </c>
    </row>
    <row r="1501" spans="1:53">
      <c r="A1501" s="64" t="s">
        <v>501</v>
      </c>
      <c r="B1501" s="83">
        <v>2.6961728497228249E-2</v>
      </c>
      <c r="C1501" s="33">
        <v>0.15667359751117954</v>
      </c>
      <c r="D1501" s="33">
        <v>0</v>
      </c>
      <c r="E1501" s="29">
        <v>0.18363532600840779</v>
      </c>
      <c r="F1501" s="148">
        <v>12.658885574070665</v>
      </c>
      <c r="G1501" s="149">
        <v>73.560311371576759</v>
      </c>
      <c r="H1501" s="149">
        <v>0</v>
      </c>
      <c r="I1501" s="29">
        <v>86.219196945647425</v>
      </c>
      <c r="L1501" s="64"/>
      <c r="M1501" s="161" t="s">
        <v>501</v>
      </c>
      <c r="N1501" s="33">
        <v>1.8997009313972121E-2</v>
      </c>
      <c r="O1501" s="33">
        <v>2.8317544612265262E-5</v>
      </c>
      <c r="P1501" s="33">
        <v>3.4858994860811621E-2</v>
      </c>
      <c r="Q1501" s="29">
        <v>2.6961728497228249E-2</v>
      </c>
      <c r="R1501" s="83">
        <v>0.30644177410598089</v>
      </c>
      <c r="S1501" s="33">
        <v>6.2045078082491099E-6</v>
      </c>
      <c r="T1501" s="33">
        <v>7.637770462201092E-3</v>
      </c>
      <c r="U1501" s="29">
        <v>0.15667359751117954</v>
      </c>
      <c r="V1501" s="83">
        <v>0</v>
      </c>
      <c r="W1501" s="33">
        <v>0</v>
      </c>
      <c r="X1501" s="33">
        <v>0</v>
      </c>
      <c r="Y1501" s="29">
        <v>0</v>
      </c>
      <c r="Z1501" s="26">
        <v>0.18363532600840779</v>
      </c>
      <c r="AA1501" s="158">
        <v>0.14682212340774672</v>
      </c>
      <c r="AB1501" s="159">
        <v>0.8531778765922533</v>
      </c>
      <c r="AC1501" s="160">
        <v>0</v>
      </c>
    </row>
    <row r="1502" spans="1:53">
      <c r="A1502" s="64" t="s">
        <v>527</v>
      </c>
      <c r="B1502" s="83">
        <v>3.4697781727743913E-4</v>
      </c>
      <c r="C1502" s="33">
        <v>3.1883532498313996E-4</v>
      </c>
      <c r="D1502" s="33">
        <v>1.1997632883946477E-3</v>
      </c>
      <c r="E1502" s="29">
        <v>1.8655764306552268E-3</v>
      </c>
      <c r="F1502" s="148">
        <v>0.16291064150829382</v>
      </c>
      <c r="G1502" s="149">
        <v>0.14969737182644377</v>
      </c>
      <c r="H1502" s="149">
        <v>0.5633046184453615</v>
      </c>
      <c r="I1502" s="29">
        <v>0.87591263178009915</v>
      </c>
      <c r="L1502" s="64"/>
      <c r="M1502" s="161" t="s">
        <v>527</v>
      </c>
      <c r="N1502" s="33">
        <v>2.4774122922592958E-4</v>
      </c>
      <c r="O1502" s="33">
        <v>3.6179025795767291E-7</v>
      </c>
      <c r="P1502" s="33">
        <v>4.4536505249737329E-4</v>
      </c>
      <c r="Q1502" s="29">
        <v>3.4697781727743913E-4</v>
      </c>
      <c r="R1502" s="83">
        <v>5.019213389781587E-4</v>
      </c>
      <c r="S1502" s="33">
        <v>1.1091906953194519E-7</v>
      </c>
      <c r="T1502" s="33">
        <v>1.365417562759083E-4</v>
      </c>
      <c r="U1502" s="29">
        <v>3.1883532498313996E-4</v>
      </c>
      <c r="V1502" s="83">
        <v>6.5769220473088272E-4</v>
      </c>
      <c r="W1502" s="33">
        <v>6.2684620575432718E-7</v>
      </c>
      <c r="X1502" s="33">
        <v>1.7385376043784653E-3</v>
      </c>
      <c r="Y1502" s="29">
        <v>1.1997632883946477E-3</v>
      </c>
      <c r="Z1502" s="26">
        <v>1.8655764306552268E-3</v>
      </c>
      <c r="AA1502" s="158">
        <v>0.18598960169944564</v>
      </c>
      <c r="AB1502" s="159">
        <v>0.17090445598691381</v>
      </c>
      <c r="AC1502" s="160">
        <v>0.6431059423136406</v>
      </c>
    </row>
    <row r="1503" spans="1:53">
      <c r="A1503" s="64" t="s">
        <v>528</v>
      </c>
      <c r="B1503" s="83">
        <v>4.4657913435812522E-4</v>
      </c>
      <c r="C1503" s="33">
        <v>1.1477767125125718E-3</v>
      </c>
      <c r="D1503" s="33">
        <v>2.0579615830060892E-3</v>
      </c>
      <c r="E1503" s="29">
        <v>3.6523174298767865E-3</v>
      </c>
      <c r="F1503" s="148">
        <v>0.2096747677801222</v>
      </c>
      <c r="G1503" s="149">
        <v>0.53889623841339895</v>
      </c>
      <c r="H1503" s="149">
        <v>0.96623998709079761</v>
      </c>
      <c r="I1503" s="29">
        <v>1.7148109932843187</v>
      </c>
      <c r="L1503" s="64"/>
      <c r="M1503" s="161" t="s">
        <v>528</v>
      </c>
      <c r="N1503" s="33">
        <v>4.7296849623368694E-4</v>
      </c>
      <c r="O1503" s="33">
        <v>3.4116916371570066E-7</v>
      </c>
      <c r="P1503" s="33">
        <v>4.1998041452654181E-4</v>
      </c>
      <c r="Q1503" s="29">
        <v>4.4657913435812522E-4</v>
      </c>
      <c r="R1503" s="83">
        <v>1.2351648098411292E-3</v>
      </c>
      <c r="S1503" s="33">
        <v>8.6105585922104423E-7</v>
      </c>
      <c r="T1503" s="33">
        <v>1.0599627256685734E-3</v>
      </c>
      <c r="U1503" s="29">
        <v>1.1477767125125718E-3</v>
      </c>
      <c r="V1503" s="83">
        <v>8.2226686785038681E-4</v>
      </c>
      <c r="W1503" s="33">
        <v>1.4289464371179923E-6</v>
      </c>
      <c r="X1503" s="33">
        <v>3.2861410505826863E-3</v>
      </c>
      <c r="Y1503" s="29">
        <v>2.0579615830060892E-3</v>
      </c>
      <c r="Z1503" s="26">
        <v>3.6523174298767865E-3</v>
      </c>
      <c r="AA1503" s="158">
        <v>0.12227281525559811</v>
      </c>
      <c r="AB1503" s="159">
        <v>0.31425984585115674</v>
      </c>
      <c r="AC1503" s="160">
        <v>0.56346733889324507</v>
      </c>
    </row>
    <row r="1504" spans="1:53" ht="11.25" customHeight="1">
      <c r="A1504" s="64" t="s">
        <v>510</v>
      </c>
      <c r="B1504" s="83">
        <v>2.1606021641603092E-4</v>
      </c>
      <c r="C1504" s="33">
        <v>5.8476537413395808E-4</v>
      </c>
      <c r="D1504" s="33">
        <v>4.3197639081693273E-2</v>
      </c>
      <c r="E1504" s="29">
        <v>4.3998464672243262E-2</v>
      </c>
      <c r="F1504" s="148">
        <v>0.10144310877548723</v>
      </c>
      <c r="G1504" s="149">
        <v>0.2745550219304892</v>
      </c>
      <c r="H1504" s="149">
        <v>20.281858793340138</v>
      </c>
      <c r="I1504" s="29">
        <v>20.657856924046111</v>
      </c>
      <c r="L1504" s="64"/>
      <c r="M1504" s="161" t="s">
        <v>510</v>
      </c>
      <c r="N1504" s="33">
        <v>4.3319112940094816E-4</v>
      </c>
      <c r="O1504" s="33">
        <v>0</v>
      </c>
      <c r="P1504" s="33">
        <v>0</v>
      </c>
      <c r="Q1504" s="29">
        <v>2.1606021641603092E-4</v>
      </c>
      <c r="R1504" s="83">
        <v>9.6205852234827001E-4</v>
      </c>
      <c r="S1504" s="33">
        <v>1.6991311150610245E-7</v>
      </c>
      <c r="T1504" s="33">
        <v>2.0916362494968191E-4</v>
      </c>
      <c r="U1504" s="29">
        <v>5.8476537413395808E-4</v>
      </c>
      <c r="V1504" s="83">
        <v>0</v>
      </c>
      <c r="W1504" s="33">
        <v>4.995336768913565E-5</v>
      </c>
      <c r="X1504" s="33">
        <v>8.6132558780880455E-2</v>
      </c>
      <c r="Y1504" s="29">
        <v>4.3197639081693273E-2</v>
      </c>
      <c r="Z1504" s="26">
        <v>4.3998464672243262E-2</v>
      </c>
      <c r="AA1504" s="158">
        <v>4.9106308146323573E-3</v>
      </c>
      <c r="AB1504" s="159">
        <v>1.3290585898622535E-2</v>
      </c>
      <c r="AC1504" s="160">
        <v>0.98179878328674508</v>
      </c>
    </row>
    <row r="1505" spans="1:52">
      <c r="A1505" s="64" t="s">
        <v>513</v>
      </c>
      <c r="B1505" s="83">
        <v>7.9411792046462368E-4</v>
      </c>
      <c r="C1505" s="33">
        <v>5.8140564819918568E-3</v>
      </c>
      <c r="D1505" s="33">
        <v>0.93554730839052047</v>
      </c>
      <c r="E1505" s="29">
        <v>0.94215548279297701</v>
      </c>
      <c r="F1505" s="148">
        <v>0.37284879151995259</v>
      </c>
      <c r="G1505" s="149">
        <v>2.7297758648628561</v>
      </c>
      <c r="H1505" s="149">
        <v>439.25174631377564</v>
      </c>
      <c r="I1505" s="29">
        <v>442.35437097015847</v>
      </c>
      <c r="L1505" s="64"/>
      <c r="M1505" s="161" t="s">
        <v>513</v>
      </c>
      <c r="N1505" s="33">
        <v>1.5921711296503112E-3</v>
      </c>
      <c r="O1505" s="33">
        <v>0</v>
      </c>
      <c r="P1505" s="33">
        <v>0</v>
      </c>
      <c r="Q1505" s="29">
        <v>7.9411792046462368E-4</v>
      </c>
      <c r="R1505" s="83">
        <v>9.7739354404767533E-3</v>
      </c>
      <c r="S1505" s="33">
        <v>1.5208655772297747E-6</v>
      </c>
      <c r="T1505" s="33">
        <v>1.8721907589994615E-3</v>
      </c>
      <c r="U1505" s="29">
        <v>5.8140564819918568E-3</v>
      </c>
      <c r="V1505" s="83">
        <v>0</v>
      </c>
      <c r="W1505" s="33">
        <v>1.0818586311680664E-3</v>
      </c>
      <c r="X1505" s="33">
        <v>1.86540480556935</v>
      </c>
      <c r="Y1505" s="29">
        <v>0.93554730839052047</v>
      </c>
      <c r="Z1505" s="26">
        <v>0.94215548279297701</v>
      </c>
      <c r="AA1505" s="158">
        <v>8.4287353305050809E-4</v>
      </c>
      <c r="AB1505" s="159">
        <v>6.1710159184727676E-3</v>
      </c>
      <c r="AC1505" s="160">
        <v>0.99298611054847663</v>
      </c>
    </row>
    <row r="1506" spans="1:52">
      <c r="A1506" s="64" t="s">
        <v>514</v>
      </c>
      <c r="B1506" s="83">
        <v>1.3724152053931763E-3</v>
      </c>
      <c r="C1506" s="33">
        <v>1.4543193612429879E-2</v>
      </c>
      <c r="D1506" s="33">
        <v>3.4893330408930334E-2</v>
      </c>
      <c r="E1506" s="29">
        <v>5.0808939226753391E-2</v>
      </c>
      <c r="F1506" s="148">
        <v>0.64436696063358589</v>
      </c>
      <c r="G1506" s="149">
        <v>6.8282203731942239</v>
      </c>
      <c r="H1506" s="149">
        <v>16.382876824469868</v>
      </c>
      <c r="I1506" s="29">
        <v>23.855464158297679</v>
      </c>
      <c r="L1506" s="64"/>
      <c r="M1506" s="161" t="s">
        <v>514</v>
      </c>
      <c r="N1506" s="33">
        <v>2.7516314789139177E-3</v>
      </c>
      <c r="O1506" s="33">
        <v>0</v>
      </c>
      <c r="P1506" s="33">
        <v>0</v>
      </c>
      <c r="Q1506" s="29">
        <v>1.3724152053931763E-3</v>
      </c>
      <c r="R1506" s="83">
        <v>2.5311883258162651E-2</v>
      </c>
      <c r="S1506" s="33">
        <v>3.1068264583682129E-6</v>
      </c>
      <c r="T1506" s="33">
        <v>3.8245140611090425E-3</v>
      </c>
      <c r="U1506" s="29">
        <v>1.4543193612429879E-2</v>
      </c>
      <c r="V1506" s="83">
        <v>0</v>
      </c>
      <c r="W1506" s="33">
        <v>4.0350338603446447E-5</v>
      </c>
      <c r="X1506" s="33">
        <v>6.9574446576214755E-2</v>
      </c>
      <c r="Y1506" s="29">
        <v>3.4893330408930334E-2</v>
      </c>
      <c r="Z1506" s="26">
        <v>5.0808939226753391E-2</v>
      </c>
      <c r="AA1506" s="158">
        <v>2.7011294199004506E-2</v>
      </c>
      <c r="AB1506" s="159">
        <v>0.28623297068898806</v>
      </c>
      <c r="AC1506" s="160">
        <v>0.68675573511200738</v>
      </c>
    </row>
    <row r="1507" spans="1:52">
      <c r="A1507" s="64" t="s">
        <v>515</v>
      </c>
      <c r="B1507" s="83">
        <v>3.6182971641403099E-5</v>
      </c>
      <c r="C1507" s="33">
        <v>2.3024676125896603E-3</v>
      </c>
      <c r="D1507" s="33">
        <v>1.4290825398323721E-2</v>
      </c>
      <c r="E1507" s="29">
        <v>1.6629475982554785E-2</v>
      </c>
      <c r="F1507" s="148">
        <v>1.6988380317881076E-2</v>
      </c>
      <c r="G1507" s="149">
        <v>1.0810387786811422</v>
      </c>
      <c r="H1507" s="149">
        <v>6.7097301827292162</v>
      </c>
      <c r="I1507" s="29">
        <v>7.8077573417282409</v>
      </c>
      <c r="L1507" s="64"/>
      <c r="M1507" s="161" t="s">
        <v>515</v>
      </c>
      <c r="N1507" s="33">
        <v>7.2545249701318546E-5</v>
      </c>
      <c r="O1507" s="33">
        <v>0</v>
      </c>
      <c r="P1507" s="33">
        <v>0</v>
      </c>
      <c r="Q1507" s="29">
        <v>3.6182971641403099E-5</v>
      </c>
      <c r="R1507" s="83">
        <v>4.4221856969618115E-3</v>
      </c>
      <c r="S1507" s="33">
        <v>1.5682007014253469E-7</v>
      </c>
      <c r="T1507" s="33">
        <v>1.9304604597684553E-4</v>
      </c>
      <c r="U1507" s="29">
        <v>2.3024676125896603E-3</v>
      </c>
      <c r="V1507" s="83">
        <v>1.2419999999999999E-2</v>
      </c>
      <c r="W1507" s="33">
        <v>2.1634059404937116E-6</v>
      </c>
      <c r="X1507" s="33">
        <v>1.6150272811556756E-2</v>
      </c>
      <c r="Y1507" s="29">
        <v>1.4290825398323721E-2</v>
      </c>
      <c r="Z1507" s="26">
        <v>1.6629475982554785E-2</v>
      </c>
      <c r="AA1507" s="158">
        <v>2.1758335427623206E-3</v>
      </c>
      <c r="AB1507" s="159">
        <v>0.13845701542279942</v>
      </c>
      <c r="AC1507" s="160">
        <v>0.85936715103443828</v>
      </c>
    </row>
    <row r="1508" spans="1:52">
      <c r="A1508" s="64" t="s">
        <v>516</v>
      </c>
      <c r="B1508" s="83">
        <v>2.9117592215801747E-5</v>
      </c>
      <c r="C1508" s="33">
        <v>1.4745325919178365E-3</v>
      </c>
      <c r="D1508" s="33">
        <v>4.8289686766164507E-3</v>
      </c>
      <c r="E1508" s="29">
        <v>6.3326188607500892E-3</v>
      </c>
      <c r="F1508" s="148">
        <v>1.3671091899400214E-2</v>
      </c>
      <c r="G1508" s="149">
        <v>0.69231241454881665</v>
      </c>
      <c r="H1508" s="149">
        <v>2.2672642046797331</v>
      </c>
      <c r="I1508" s="29">
        <v>2.9732477111279496</v>
      </c>
      <c r="L1508" s="64"/>
      <c r="M1508" s="161" t="s">
        <v>516</v>
      </c>
      <c r="N1508" s="33">
        <v>5.8379478029919899E-5</v>
      </c>
      <c r="O1508" s="33">
        <v>0</v>
      </c>
      <c r="P1508" s="33">
        <v>0</v>
      </c>
      <c r="Q1508" s="29">
        <v>2.9117592215801747E-5</v>
      </c>
      <c r="R1508" s="83">
        <v>2.7754219749638849E-3</v>
      </c>
      <c r="S1508" s="33">
        <v>1.4615118198073712E-7</v>
      </c>
      <c r="T1508" s="33">
        <v>1.7991260793710846E-4</v>
      </c>
      <c r="U1508" s="29">
        <v>1.4745325919178365E-3</v>
      </c>
      <c r="V1508" s="83">
        <v>3.1739999999999997E-3</v>
      </c>
      <c r="W1508" s="33">
        <v>1.9137911370730224E-6</v>
      </c>
      <c r="X1508" s="33">
        <v>6.4738721654580477E-3</v>
      </c>
      <c r="Y1508" s="29">
        <v>4.8289686766164507E-3</v>
      </c>
      <c r="Z1508" s="26">
        <v>6.3326188607500892E-3</v>
      </c>
      <c r="AA1508" s="158">
        <v>4.5980332712385616E-3</v>
      </c>
      <c r="AB1508" s="159">
        <v>0.23284720339906584</v>
      </c>
      <c r="AC1508" s="160">
        <v>0.76255476332969563</v>
      </c>
    </row>
    <row r="1509" spans="1:52">
      <c r="A1509" s="64" t="s">
        <v>517</v>
      </c>
      <c r="B1509" s="83">
        <v>5.2661120937185033E-4</v>
      </c>
      <c r="C1509" s="33">
        <v>5.7316886880121889E-2</v>
      </c>
      <c r="D1509" s="33">
        <v>0</v>
      </c>
      <c r="E1509" s="33">
        <v>5.7843498089493739E-2</v>
      </c>
      <c r="F1509" s="148">
        <v>0.24725087793041683</v>
      </c>
      <c r="G1509" s="149">
        <v>26.911031039868448</v>
      </c>
      <c r="H1509" s="149">
        <v>0</v>
      </c>
      <c r="I1509" s="29">
        <v>27.158281917798867</v>
      </c>
      <c r="L1509" s="64"/>
      <c r="M1509" s="161" t="s">
        <v>517</v>
      </c>
      <c r="N1509" s="33">
        <v>1.0558320653707588E-3</v>
      </c>
      <c r="O1509" s="33">
        <v>0</v>
      </c>
      <c r="P1509" s="33">
        <v>0</v>
      </c>
      <c r="Q1509" s="29">
        <v>5.2661120937185033E-4</v>
      </c>
      <c r="R1509" s="83">
        <v>0.11382627450973176</v>
      </c>
      <c r="S1509" s="33">
        <v>8.8161900185382293E-7</v>
      </c>
      <c r="T1509" s="33">
        <v>1.085276025009071E-3</v>
      </c>
      <c r="U1509" s="29">
        <v>5.7316886880121889E-2</v>
      </c>
      <c r="V1509" s="83">
        <v>0</v>
      </c>
      <c r="W1509" s="33">
        <v>0</v>
      </c>
      <c r="X1509" s="33">
        <v>0</v>
      </c>
      <c r="Y1509" s="29">
        <v>0</v>
      </c>
      <c r="Z1509" s="26">
        <v>5.7843498089493739E-2</v>
      </c>
      <c r="AA1509" s="158">
        <v>9.1040691999141055E-3</v>
      </c>
      <c r="AB1509" s="159">
        <v>0.99089593080008587</v>
      </c>
      <c r="AC1509" s="160">
        <v>0</v>
      </c>
    </row>
    <row r="1510" spans="1:52">
      <c r="A1510" s="64" t="s">
        <v>518</v>
      </c>
      <c r="B1510" s="83">
        <v>2.9801044849929105E-6</v>
      </c>
      <c r="C1510" s="33">
        <v>8.8082381581939496E-5</v>
      </c>
      <c r="D1510" s="33">
        <v>8.2783666899230684E-4</v>
      </c>
      <c r="E1510" s="33">
        <v>9.1889915505923925E-4</v>
      </c>
      <c r="F1510" s="148">
        <v>1.3991981885797221E-3</v>
      </c>
      <c r="G1510" s="149">
        <v>4.1355834795681945E-2</v>
      </c>
      <c r="H1510" s="149">
        <v>0.38868018672729943</v>
      </c>
      <c r="I1510" s="29">
        <v>0.43143521971156101</v>
      </c>
      <c r="L1510" s="64"/>
      <c r="M1510" s="122" t="s">
        <v>518</v>
      </c>
      <c r="N1510" s="83">
        <v>5.9749770179862025E-6</v>
      </c>
      <c r="O1510" s="33">
        <v>0</v>
      </c>
      <c r="P1510" s="33">
        <v>0</v>
      </c>
      <c r="Q1510" s="29">
        <v>2.9801044849929105E-6</v>
      </c>
      <c r="R1510" s="33">
        <v>1.654504355228928E-4</v>
      </c>
      <c r="S1510" s="33">
        <v>9.0063729703978904E-9</v>
      </c>
      <c r="T1510" s="33">
        <v>1.1086876118265893E-5</v>
      </c>
      <c r="U1510" s="29">
        <v>8.8082381581939496E-5</v>
      </c>
      <c r="V1510" s="33">
        <v>4.5380762126430907E-4</v>
      </c>
      <c r="W1510" s="33">
        <v>4.3252388197048573E-7</v>
      </c>
      <c r="X1510" s="33">
        <v>1.1995909470211409E-3</v>
      </c>
      <c r="Y1510" s="33">
        <v>8.2783666899230684E-4</v>
      </c>
      <c r="Z1510" s="26">
        <v>9.1889915505923925E-4</v>
      </c>
      <c r="AA1510" s="159">
        <v>3.2431246329754108E-3</v>
      </c>
      <c r="AB1510" s="159">
        <v>9.5856418081330191E-2</v>
      </c>
      <c r="AC1510" s="160">
        <v>0.90090045728569434</v>
      </c>
    </row>
    <row r="1511" spans="1:52">
      <c r="A1511" s="132" t="s">
        <v>519</v>
      </c>
      <c r="B1511" s="150">
        <v>1.4210569907448064E-5</v>
      </c>
      <c r="C1511" s="133">
        <v>2.5595586087438034E-4</v>
      </c>
      <c r="D1511" s="133">
        <v>1.4199934922742015E-3</v>
      </c>
      <c r="E1511" s="133">
        <v>1.6901599230560299E-3</v>
      </c>
      <c r="F1511" s="151">
        <v>6.6720491758979865E-3</v>
      </c>
      <c r="G1511" s="152">
        <v>0.12017463773343112</v>
      </c>
      <c r="H1511" s="152">
        <v>0.66670559109265026</v>
      </c>
      <c r="I1511" s="134">
        <v>0.79355227800197936</v>
      </c>
      <c r="L1511" s="132"/>
      <c r="M1511" s="163" t="s">
        <v>519</v>
      </c>
      <c r="N1511" s="150">
        <v>2.8491560962732651E-5</v>
      </c>
      <c r="O1511" s="133">
        <v>0</v>
      </c>
      <c r="P1511" s="133">
        <v>0</v>
      </c>
      <c r="Q1511" s="134">
        <v>1.4210569907448064E-5</v>
      </c>
      <c r="R1511" s="133">
        <v>4.0626696051541294E-4</v>
      </c>
      <c r="S1511" s="133">
        <v>8.6352346244006769E-8</v>
      </c>
      <c r="T1511" s="133">
        <v>1.0630003537224267E-4</v>
      </c>
      <c r="U1511" s="134">
        <v>2.5595586087438034E-4</v>
      </c>
      <c r="V1511" s="133">
        <v>5.6736413881676689E-4</v>
      </c>
      <c r="W1511" s="133">
        <v>9.8597304161141453E-7</v>
      </c>
      <c r="X1511" s="133">
        <v>2.2674373249020534E-3</v>
      </c>
      <c r="Y1511" s="133">
        <v>1.4199934922742015E-3</v>
      </c>
      <c r="Z1511" s="164">
        <v>1.6901599230560299E-3</v>
      </c>
      <c r="AA1511" s="165">
        <v>8.4078256226508431E-3</v>
      </c>
      <c r="AB1511" s="165">
        <v>0.15143884160475105</v>
      </c>
      <c r="AC1511" s="166">
        <v>0.84015333277259807</v>
      </c>
      <c r="AY1511" s="135"/>
    </row>
    <row r="1513" spans="1:52" ht="12.75" customHeight="1">
      <c r="A1513" s="35" t="s">
        <v>314</v>
      </c>
    </row>
    <row r="1514" spans="1:52" ht="12.75" customHeight="1">
      <c r="A1514" s="56"/>
      <c r="B1514" s="136" t="s">
        <v>521</v>
      </c>
      <c r="C1514" s="137"/>
      <c r="D1514" s="137"/>
      <c r="E1514" s="138"/>
      <c r="F1514" s="45" t="s">
        <v>522</v>
      </c>
      <c r="G1514" s="46"/>
      <c r="H1514" s="47"/>
      <c r="I1514" s="47"/>
      <c r="L1514" s="508" t="s">
        <v>314</v>
      </c>
      <c r="M1514" s="509"/>
      <c r="N1514" s="45" t="s">
        <v>524</v>
      </c>
      <c r="O1514" s="46"/>
      <c r="P1514" s="46"/>
      <c r="Q1514" s="47"/>
      <c r="R1514" s="45" t="s">
        <v>153</v>
      </c>
      <c r="S1514" s="46"/>
      <c r="T1514" s="46"/>
      <c r="U1514" s="47"/>
      <c r="V1514" s="45" t="s">
        <v>216</v>
      </c>
      <c r="W1514" s="46"/>
      <c r="X1514" s="46"/>
      <c r="Y1514" s="47"/>
      <c r="Z1514" s="9" t="s">
        <v>525</v>
      </c>
      <c r="AA1514" s="45" t="s">
        <v>568</v>
      </c>
      <c r="AB1514" s="46"/>
      <c r="AC1514" s="47"/>
    </row>
    <row r="1515" spans="1:52" ht="29.1">
      <c r="A1515" s="132" t="s">
        <v>523</v>
      </c>
      <c r="B1515" s="140" t="s">
        <v>524</v>
      </c>
      <c r="C1515" s="141" t="s">
        <v>153</v>
      </c>
      <c r="D1515" s="141" t="s">
        <v>216</v>
      </c>
      <c r="E1515" s="16" t="s">
        <v>525</v>
      </c>
      <c r="F1515" s="51" t="s">
        <v>524</v>
      </c>
      <c r="G1515" s="51" t="s">
        <v>153</v>
      </c>
      <c r="H1515" s="141" t="s">
        <v>216</v>
      </c>
      <c r="I1515" s="16" t="s">
        <v>525</v>
      </c>
      <c r="L1515" s="510"/>
      <c r="M1515" s="511"/>
      <c r="N1515" s="154" t="s">
        <v>569</v>
      </c>
      <c r="O1515" s="155" t="s">
        <v>583</v>
      </c>
      <c r="P1515" s="155" t="s">
        <v>584</v>
      </c>
      <c r="Q1515" s="15" t="s">
        <v>572</v>
      </c>
      <c r="R1515" s="154" t="s">
        <v>569</v>
      </c>
      <c r="S1515" s="155" t="s">
        <v>583</v>
      </c>
      <c r="T1515" s="155" t="s">
        <v>584</v>
      </c>
      <c r="U1515" s="15" t="s">
        <v>572</v>
      </c>
      <c r="V1515" s="154" t="s">
        <v>569</v>
      </c>
      <c r="W1515" s="155" t="s">
        <v>583</v>
      </c>
      <c r="X1515" s="155" t="s">
        <v>584</v>
      </c>
      <c r="Y1515" s="15" t="s">
        <v>572</v>
      </c>
      <c r="Z1515" s="14" t="s">
        <v>572</v>
      </c>
      <c r="AA1515" s="154" t="s">
        <v>524</v>
      </c>
      <c r="AB1515" s="155" t="s">
        <v>153</v>
      </c>
      <c r="AC1515" s="15" t="s">
        <v>216</v>
      </c>
    </row>
    <row r="1516" spans="1:52">
      <c r="A1516" s="64" t="s">
        <v>335</v>
      </c>
      <c r="B1516" s="143">
        <v>177.97022842213909</v>
      </c>
      <c r="C1516" s="130">
        <v>759.90844298814716</v>
      </c>
      <c r="D1516" s="130">
        <v>2129.8658827009431</v>
      </c>
      <c r="E1516" s="131">
        <v>3067.7445541112293</v>
      </c>
      <c r="F1516" s="144">
        <v>83559.359238361998</v>
      </c>
      <c r="G1516" s="145">
        <v>356786.99262720044</v>
      </c>
      <c r="H1516" s="145">
        <v>1000000</v>
      </c>
      <c r="I1516" s="127">
        <v>1440346.3518655624</v>
      </c>
      <c r="L1516" s="56"/>
      <c r="M1516" s="156" t="s">
        <v>335</v>
      </c>
      <c r="N1516" s="130">
        <v>116.69359494558582</v>
      </c>
      <c r="O1516" s="130">
        <v>0.19394885472733342</v>
      </c>
      <c r="P1516" s="130">
        <v>238.75170756408247</v>
      </c>
      <c r="Q1516" s="131">
        <v>177.97022842213909</v>
      </c>
      <c r="R1516" s="143">
        <v>1274.6842134649214</v>
      </c>
      <c r="S1516" s="130">
        <v>0.20103197107562293</v>
      </c>
      <c r="T1516" s="130">
        <v>247.47104816244104</v>
      </c>
      <c r="U1516" s="131">
        <v>759.90844298814716</v>
      </c>
      <c r="V1516" s="143">
        <v>1181.3096323946529</v>
      </c>
      <c r="W1516" s="130">
        <v>2.494925661225321</v>
      </c>
      <c r="X1516" s="130">
        <v>3071.26207422273</v>
      </c>
      <c r="Y1516" s="131">
        <v>2129.8658827009431</v>
      </c>
      <c r="Z1516" s="157">
        <v>3067.7445541112293</v>
      </c>
      <c r="AA1516" s="158">
        <v>5.8013379302925591E-2</v>
      </c>
      <c r="AB1516" s="159">
        <v>0.24770916534421289</v>
      </c>
      <c r="AC1516" s="160">
        <v>0.69427745535286156</v>
      </c>
    </row>
    <row r="1517" spans="1:52">
      <c r="A1517" s="64" t="s">
        <v>353</v>
      </c>
      <c r="B1517" s="143">
        <v>174.71294672028358</v>
      </c>
      <c r="C1517" s="130">
        <v>646.94071222362038</v>
      </c>
      <c r="D1517" s="130">
        <v>2027.6807611070462</v>
      </c>
      <c r="E1517" s="131">
        <v>2849.33442005095</v>
      </c>
      <c r="F1517" s="146">
        <v>82030.022706746749</v>
      </c>
      <c r="G1517" s="147">
        <v>303747.15961139137</v>
      </c>
      <c r="H1517" s="147">
        <v>952022.74358030804</v>
      </c>
      <c r="I1517" s="131">
        <v>1337799.9258984462</v>
      </c>
      <c r="L1517" s="64"/>
      <c r="M1517" s="161" t="s">
        <v>353</v>
      </c>
      <c r="N1517" s="130">
        <v>114.21852374075333</v>
      </c>
      <c r="O1517" s="130">
        <v>0.1906731729796298</v>
      </c>
      <c r="P1517" s="130">
        <v>234.7193320607559</v>
      </c>
      <c r="Q1517" s="131">
        <v>174.71294672028358</v>
      </c>
      <c r="R1517" s="143">
        <v>1053.6134677643572</v>
      </c>
      <c r="S1517" s="130">
        <v>0.19665064778771471</v>
      </c>
      <c r="T1517" s="130">
        <v>242.07762411851476</v>
      </c>
      <c r="U1517" s="131">
        <v>646.94071222362038</v>
      </c>
      <c r="V1517" s="143">
        <v>976.43300602861029</v>
      </c>
      <c r="W1517" s="130">
        <v>2.494925661225321</v>
      </c>
      <c r="X1517" s="130">
        <v>3071.26207422273</v>
      </c>
      <c r="Y1517" s="131">
        <v>2027.6807611070462</v>
      </c>
      <c r="Z1517" s="157">
        <v>2849.33442005095</v>
      </c>
      <c r="AA1517" s="158">
        <v>6.1317108125609025E-2</v>
      </c>
      <c r="AB1517" s="159">
        <v>0.2270497656122977</v>
      </c>
      <c r="AC1517" s="160">
        <v>0.7116331262620933</v>
      </c>
    </row>
    <row r="1518" spans="1:52">
      <c r="A1518" s="64" t="s">
        <v>370</v>
      </c>
      <c r="B1518" s="143">
        <v>9.4342820746137281</v>
      </c>
      <c r="C1518" s="130">
        <v>318.93377522463413</v>
      </c>
      <c r="D1518" s="130">
        <v>288.51399485881899</v>
      </c>
      <c r="E1518" s="131">
        <v>616.88205215806693</v>
      </c>
      <c r="F1518" s="146">
        <v>4429.5193191459775</v>
      </c>
      <c r="G1518" s="147">
        <v>149743.59550761254</v>
      </c>
      <c r="H1518" s="147">
        <v>135461.10917225748</v>
      </c>
      <c r="I1518" s="131">
        <v>289634.22399901605</v>
      </c>
      <c r="L1518" s="64"/>
      <c r="M1518" s="161" t="s">
        <v>370</v>
      </c>
      <c r="N1518" s="130">
        <v>7.7403332057619991</v>
      </c>
      <c r="O1518" s="130">
        <v>9.0258858302429325E-3</v>
      </c>
      <c r="P1518" s="130">
        <v>11.110896515880572</v>
      </c>
      <c r="Q1518" s="131">
        <v>9.4342820746137281</v>
      </c>
      <c r="R1518" s="143">
        <v>624.18092764981645</v>
      </c>
      <c r="S1518" s="130">
        <v>1.2331046001035411E-2</v>
      </c>
      <c r="T1518" s="130">
        <v>15.179560059467295</v>
      </c>
      <c r="U1518" s="131">
        <v>318.93377522463413</v>
      </c>
      <c r="V1518" s="143">
        <v>578.45773439481729</v>
      </c>
      <c r="W1518" s="130">
        <v>0</v>
      </c>
      <c r="X1518" s="130">
        <v>0</v>
      </c>
      <c r="Y1518" s="131">
        <v>288.51399485881899</v>
      </c>
      <c r="Z1518" s="157">
        <v>616.88205215806693</v>
      </c>
      <c r="AA1518" s="158">
        <v>1.5293494180304555E-2</v>
      </c>
      <c r="AB1518" s="159">
        <v>0.51700932797265442</v>
      </c>
      <c r="AC1518" s="160">
        <v>0.4676971778470409</v>
      </c>
    </row>
    <row r="1519" spans="1:52">
      <c r="A1519" s="64" t="s">
        <v>387</v>
      </c>
      <c r="B1519" s="143">
        <v>142.42735579576666</v>
      </c>
      <c r="C1519" s="130">
        <v>288.59034430946866</v>
      </c>
      <c r="D1519" s="130">
        <v>1271.5662941577871</v>
      </c>
      <c r="E1519" s="131">
        <v>1702.5839942630223</v>
      </c>
      <c r="F1519" s="146">
        <v>66871.513813419326</v>
      </c>
      <c r="G1519" s="147">
        <v>135496.95624191093</v>
      </c>
      <c r="H1519" s="147">
        <v>597017.0725234953</v>
      </c>
      <c r="I1519" s="131">
        <v>799385.54257882549</v>
      </c>
      <c r="L1519" s="64"/>
      <c r="M1519" s="161" t="s">
        <v>387</v>
      </c>
      <c r="N1519" s="130">
        <v>82.203712895961218</v>
      </c>
      <c r="O1519" s="130">
        <v>0.16424859900969938</v>
      </c>
      <c r="P1519" s="130">
        <v>202.19059057453373</v>
      </c>
      <c r="Q1519" s="131">
        <v>142.42735579576666</v>
      </c>
      <c r="R1519" s="143">
        <v>417.75176153244109</v>
      </c>
      <c r="S1519" s="130">
        <v>0.12992372558673512</v>
      </c>
      <c r="T1519" s="130">
        <v>159.93655327601516</v>
      </c>
      <c r="U1519" s="131">
        <v>288.59034430946866</v>
      </c>
      <c r="V1519" s="143">
        <v>387.15014639324789</v>
      </c>
      <c r="W1519" s="130">
        <v>1.7464479628577245</v>
      </c>
      <c r="X1519" s="130">
        <v>2149.8834519559109</v>
      </c>
      <c r="Y1519" s="131">
        <v>1271.5662941577871</v>
      </c>
      <c r="Z1519" s="157">
        <v>1702.5839942630223</v>
      </c>
      <c r="AA1519" s="158">
        <v>8.3653644269936614E-2</v>
      </c>
      <c r="AB1519" s="159">
        <v>0.1695013845319199</v>
      </c>
      <c r="AC1519" s="160">
        <v>0.74684497119814353</v>
      </c>
      <c r="AZ1519" s="135"/>
    </row>
    <row r="1520" spans="1:52">
      <c r="A1520" s="64" t="s">
        <v>404</v>
      </c>
      <c r="B1520" s="143">
        <v>22.851308849903212</v>
      </c>
      <c r="C1520" s="130">
        <v>39.416592689517586</v>
      </c>
      <c r="D1520" s="130">
        <v>467.60047209044018</v>
      </c>
      <c r="E1520" s="131">
        <v>529.86837362986103</v>
      </c>
      <c r="F1520" s="146">
        <v>10728.989574181462</v>
      </c>
      <c r="G1520" s="147">
        <v>18506.607861867946</v>
      </c>
      <c r="H1520" s="147">
        <v>219544.5618845553</v>
      </c>
      <c r="I1520" s="131">
        <v>248780.15932060473</v>
      </c>
      <c r="L1520" s="64"/>
      <c r="M1520" s="161" t="s">
        <v>404</v>
      </c>
      <c r="N1520" s="130">
        <v>24.274477639030106</v>
      </c>
      <c r="O1520" s="130">
        <v>1.7398688139687469E-2</v>
      </c>
      <c r="P1520" s="130">
        <v>21.417844970341605</v>
      </c>
      <c r="Q1520" s="131">
        <v>22.851308849903212</v>
      </c>
      <c r="R1520" s="143">
        <v>11.680778582099666</v>
      </c>
      <c r="S1520" s="130">
        <v>5.4395876199944175E-2</v>
      </c>
      <c r="T1520" s="130">
        <v>66.96151078303231</v>
      </c>
      <c r="U1520" s="131">
        <v>39.416592689517586</v>
      </c>
      <c r="V1520" s="143">
        <v>10.825125240545095</v>
      </c>
      <c r="W1520" s="130">
        <v>0.74847769836759637</v>
      </c>
      <c r="X1520" s="130">
        <v>921.37862226681909</v>
      </c>
      <c r="Y1520" s="131">
        <v>467.60047209044018</v>
      </c>
      <c r="Z1520" s="157">
        <v>529.86837362986103</v>
      </c>
      <c r="AA1520" s="158">
        <v>4.3126387584449359E-2</v>
      </c>
      <c r="AB1520" s="159">
        <v>7.4389404333560019E-2</v>
      </c>
      <c r="AC1520" s="160">
        <v>0.88248420808199057</v>
      </c>
      <c r="AX1520" s="135"/>
    </row>
    <row r="1521" spans="1:53">
      <c r="A1521" s="64" t="s">
        <v>526</v>
      </c>
      <c r="B1521" s="218">
        <v>1.8484671679970519E-2</v>
      </c>
      <c r="C1521" s="219">
        <v>0.10890352384322559</v>
      </c>
      <c r="D1521" s="130">
        <v>0</v>
      </c>
      <c r="E1521" s="131">
        <v>0.12738819552319611</v>
      </c>
      <c r="F1521" s="146">
        <v>8.6787960829390745</v>
      </c>
      <c r="G1521" s="147">
        <v>51.131634497624781</v>
      </c>
      <c r="H1521" s="147">
        <v>0</v>
      </c>
      <c r="I1521" s="131">
        <v>59.810430580563853</v>
      </c>
      <c r="L1521" s="64"/>
      <c r="M1521" s="162" t="s">
        <v>526</v>
      </c>
      <c r="N1521" s="130">
        <v>1.3271567083250205E-2</v>
      </c>
      <c r="O1521" s="130">
        <v>1.9214365674265468E-5</v>
      </c>
      <c r="P1521" s="130">
        <v>2.3652950263310102E-2</v>
      </c>
      <c r="Q1521" s="131">
        <v>1.8484671679970519E-2</v>
      </c>
      <c r="R1521" s="143">
        <v>0.20783137980938921</v>
      </c>
      <c r="S1521" s="130">
        <v>8.4931044978376374E-6</v>
      </c>
      <c r="T1521" s="130">
        <v>1.0455040862343144E-2</v>
      </c>
      <c r="U1521" s="131">
        <v>0.10890352384322559</v>
      </c>
      <c r="V1521" s="143">
        <v>0</v>
      </c>
      <c r="W1521" s="130">
        <v>0</v>
      </c>
      <c r="X1521" s="130">
        <v>0</v>
      </c>
      <c r="Y1521" s="131">
        <v>0</v>
      </c>
      <c r="Z1521" s="157">
        <v>0.12738819552319611</v>
      </c>
      <c r="AA1521" s="158">
        <v>0.14510505941348895</v>
      </c>
      <c r="AB1521" s="159">
        <v>0.85489494058651105</v>
      </c>
      <c r="AC1521" s="160">
        <v>0</v>
      </c>
      <c r="BA1521" s="135"/>
    </row>
    <row r="1522" spans="1:53">
      <c r="A1522" s="64" t="s">
        <v>436</v>
      </c>
      <c r="B1522" s="143">
        <v>11.992882255297584</v>
      </c>
      <c r="C1522" s="130">
        <v>94.352510636749514</v>
      </c>
      <c r="D1522" s="130">
        <v>104.85469488536494</v>
      </c>
      <c r="E1522" s="131">
        <v>211.20008777741202</v>
      </c>
      <c r="F1522" s="146">
        <v>5630.8157019206637</v>
      </c>
      <c r="G1522" s="147">
        <v>44299.742722343828</v>
      </c>
      <c r="H1522" s="147">
        <v>49230.656135209669</v>
      </c>
      <c r="I1522" s="131">
        <v>99161.214559474145</v>
      </c>
      <c r="L1522" s="64"/>
      <c r="M1522" s="161" t="s">
        <v>436</v>
      </c>
      <c r="N1522" s="130">
        <v>7.7804558551482454</v>
      </c>
      <c r="O1522" s="130">
        <v>1.3136815169413301E-2</v>
      </c>
      <c r="P1522" s="130">
        <v>16.171464678461675</v>
      </c>
      <c r="Q1522" s="131">
        <v>11.992882255297584</v>
      </c>
      <c r="R1522" s="143">
        <v>170.18975391667252</v>
      </c>
      <c r="S1522" s="130">
        <v>1.5332185100772017E-2</v>
      </c>
      <c r="T1522" s="130">
        <v>18.873972618421515</v>
      </c>
      <c r="U1522" s="131">
        <v>94.352510636749514</v>
      </c>
      <c r="V1522" s="143">
        <v>0</v>
      </c>
      <c r="W1522" s="130">
        <v>0.16980177566618726</v>
      </c>
      <c r="X1522" s="130">
        <v>209.0233751982494</v>
      </c>
      <c r="Y1522" s="131">
        <v>104.85469488536494</v>
      </c>
      <c r="Z1522" s="157">
        <v>211.20008777741202</v>
      </c>
      <c r="AA1522" s="158">
        <v>5.6784456775118015E-2</v>
      </c>
      <c r="AB1522" s="159">
        <v>0.44674465635729044</v>
      </c>
      <c r="AC1522" s="160">
        <v>0.49647088686759155</v>
      </c>
      <c r="AV1522" s="142"/>
    </row>
    <row r="1523" spans="1:53">
      <c r="A1523" s="64" t="s">
        <v>447</v>
      </c>
      <c r="B1523" s="83">
        <v>0.46708353490420385</v>
      </c>
      <c r="C1523" s="33">
        <v>5.9579255538966223E-2</v>
      </c>
      <c r="D1523" s="33">
        <v>2.0368276185686071E-3</v>
      </c>
      <c r="E1523" s="29">
        <v>0.52869961806173871</v>
      </c>
      <c r="F1523" s="148">
        <v>219.30185308752027</v>
      </c>
      <c r="G1523" s="149">
        <v>27.973242833211682</v>
      </c>
      <c r="H1523" s="149">
        <v>0.95631731326934477</v>
      </c>
      <c r="I1523" s="29">
        <v>248.23141323400131</v>
      </c>
      <c r="L1523" s="64"/>
      <c r="M1523" s="161" t="s">
        <v>447</v>
      </c>
      <c r="N1523" s="33">
        <v>0.38243188587542842</v>
      </c>
      <c r="O1523" s="33">
        <v>4.4749872083157629E-4</v>
      </c>
      <c r="P1523" s="33">
        <v>0.55087246522536049</v>
      </c>
      <c r="Q1523" s="29">
        <v>0.46708353490420385</v>
      </c>
      <c r="R1523" s="83">
        <v>2.526304543656615E-3</v>
      </c>
      <c r="S1523" s="33">
        <v>9.4440757172115449E-5</v>
      </c>
      <c r="T1523" s="33">
        <v>0.116256897057664</v>
      </c>
      <c r="U1523" s="29">
        <v>5.9579255538966223E-2</v>
      </c>
      <c r="V1523" s="83">
        <v>0</v>
      </c>
      <c r="W1523" s="33">
        <v>2.3553694394577058E-6</v>
      </c>
      <c r="X1523" s="33">
        <v>4.0612676598159227E-3</v>
      </c>
      <c r="Y1523" s="29">
        <v>2.0368276185686071E-3</v>
      </c>
      <c r="Z1523" s="26">
        <v>0.52869961806173871</v>
      </c>
      <c r="AA1523" s="158">
        <v>0.88345729587733568</v>
      </c>
      <c r="AB1523" s="159">
        <v>0.11269018078240578</v>
      </c>
      <c r="AC1523" s="160">
        <v>3.8525233402585081E-3</v>
      </c>
    </row>
    <row r="1524" spans="1:53">
      <c r="A1524" s="64" t="s">
        <v>456</v>
      </c>
      <c r="B1524" s="83">
        <v>5.4063433679103908E-4</v>
      </c>
      <c r="C1524" s="33">
        <v>1.1451035105310625E-3</v>
      </c>
      <c r="D1524" s="33">
        <v>3.8199182302008222E-3</v>
      </c>
      <c r="E1524" s="29">
        <v>5.5056560775229232E-3</v>
      </c>
      <c r="F1524" s="148">
        <v>0.25383492039669908</v>
      </c>
      <c r="G1524" s="149">
        <v>0.53764113498025723</v>
      </c>
      <c r="H1524" s="149">
        <v>1.7935017698657514</v>
      </c>
      <c r="I1524" s="29">
        <v>2.5849778252427074</v>
      </c>
      <c r="L1524" s="64"/>
      <c r="M1524" s="161" t="s">
        <v>456</v>
      </c>
      <c r="N1524" s="33">
        <v>6.9869942969748658E-4</v>
      </c>
      <c r="O1524" s="33">
        <v>3.1116001947400329E-7</v>
      </c>
      <c r="P1524" s="33">
        <v>3.830390547009591E-4</v>
      </c>
      <c r="Q1524" s="29">
        <v>5.4063433679103908E-4</v>
      </c>
      <c r="R1524" s="83">
        <v>2.0440943697390373E-3</v>
      </c>
      <c r="S1524" s="33">
        <v>2.0336524171238419E-7</v>
      </c>
      <c r="T1524" s="33">
        <v>2.5034331234527962E-4</v>
      </c>
      <c r="U1524" s="29">
        <v>1.1451035105310625E-3</v>
      </c>
      <c r="V1524" s="83">
        <v>0</v>
      </c>
      <c r="W1524" s="33">
        <v>4.4173196487610974E-6</v>
      </c>
      <c r="X1524" s="33">
        <v>7.6166044833770605E-3</v>
      </c>
      <c r="Y1524" s="29">
        <v>3.8199182302008222E-3</v>
      </c>
      <c r="Z1524" s="26">
        <v>5.5056560775229232E-3</v>
      </c>
      <c r="AA1524" s="158">
        <v>9.8196169389911936E-2</v>
      </c>
      <c r="AB1524" s="159">
        <v>0.20798674933692218</v>
      </c>
      <c r="AC1524" s="160">
        <v>0.69381708127316599</v>
      </c>
    </row>
    <row r="1525" spans="1:53">
      <c r="A1525" s="64" t="s">
        <v>465</v>
      </c>
      <c r="B1525" s="143">
        <v>26.148656401673325</v>
      </c>
      <c r="C1525" s="130">
        <v>96.443340733209226</v>
      </c>
      <c r="D1525" s="130">
        <v>105.92807804492521</v>
      </c>
      <c r="E1525" s="131">
        <v>228.52007517980775</v>
      </c>
      <c r="F1525" s="146">
        <v>12277.137548451396</v>
      </c>
      <c r="G1525" s="147">
        <v>45281.414908109946</v>
      </c>
      <c r="H1525" s="147">
        <v>49734.623623622174</v>
      </c>
      <c r="I1525" s="131">
        <v>107293.1760801835</v>
      </c>
      <c r="L1525" s="64"/>
      <c r="M1525" s="161" t="s">
        <v>465</v>
      </c>
      <c r="N1525" s="130">
        <v>19.438567780280934</v>
      </c>
      <c r="O1525" s="130">
        <v>2.6644234199521201E-2</v>
      </c>
      <c r="P1525" s="130">
        <v>32.799143984718242</v>
      </c>
      <c r="Q1525" s="131">
        <v>26.148656401673325</v>
      </c>
      <c r="R1525" s="130">
        <v>170.80722806096307</v>
      </c>
      <c r="S1525" s="130">
        <v>1.8219299604989261E-2</v>
      </c>
      <c r="T1525" s="130">
        <v>22.428020507922934</v>
      </c>
      <c r="U1525" s="131">
        <v>96.443340733209226</v>
      </c>
      <c r="V1525" s="130">
        <v>0</v>
      </c>
      <c r="W1525" s="130">
        <v>0.17104302645629268</v>
      </c>
      <c r="X1525" s="130">
        <v>211.16361341613879</v>
      </c>
      <c r="Y1525" s="131">
        <v>105.92807804492521</v>
      </c>
      <c r="Z1525" s="130">
        <v>228.52007517980775</v>
      </c>
      <c r="AA1525" s="158">
        <v>0.11442607998924659</v>
      </c>
      <c r="AB1525" s="159">
        <v>0.42203443464353912</v>
      </c>
      <c r="AC1525" s="160">
        <v>0.46353948536721434</v>
      </c>
    </row>
    <row r="1526" spans="1:53">
      <c r="A1526" s="64" t="s">
        <v>474</v>
      </c>
      <c r="B1526" s="83">
        <v>1.7031782093046722E-2</v>
      </c>
      <c r="C1526" s="33">
        <v>1.0584193848072888E-2</v>
      </c>
      <c r="D1526" s="33">
        <v>7.8294541548632995E-2</v>
      </c>
      <c r="E1526" s="29">
        <v>0.10591051748975261</v>
      </c>
      <c r="F1526" s="148">
        <v>7.996645343437419</v>
      </c>
      <c r="G1526" s="149">
        <v>4.9694179967100904</v>
      </c>
      <c r="H1526" s="149">
        <v>36.760315372226856</v>
      </c>
      <c r="I1526" s="29">
        <v>49.72637871237437</v>
      </c>
      <c r="L1526" s="64"/>
      <c r="M1526" s="161" t="s">
        <v>474</v>
      </c>
      <c r="N1526" s="33">
        <v>1.6320378306187561E-2</v>
      </c>
      <c r="O1526" s="33">
        <v>1.4399106594236778E-5</v>
      </c>
      <c r="P1526" s="33">
        <v>1.7725349766073026E-2</v>
      </c>
      <c r="Q1526" s="29">
        <v>1.7031782093046722E-2</v>
      </c>
      <c r="R1526" s="83">
        <v>2.8998488975142422E-3</v>
      </c>
      <c r="S1526" s="33">
        <v>1.4797620529074611E-5</v>
      </c>
      <c r="T1526" s="33">
        <v>1.8215921791179215E-2</v>
      </c>
      <c r="U1526" s="29">
        <v>1.0584193848072888E-2</v>
      </c>
      <c r="V1526" s="83">
        <v>0</v>
      </c>
      <c r="W1526" s="33">
        <v>9.053911521957796E-5</v>
      </c>
      <c r="X1526" s="33">
        <v>0.15611291138866043</v>
      </c>
      <c r="Y1526" s="29">
        <v>7.8294541548632995E-2</v>
      </c>
      <c r="Z1526" s="26">
        <v>0.10591051748975261</v>
      </c>
      <c r="AA1526" s="158">
        <v>0.16081294376353733</v>
      </c>
      <c r="AB1526" s="159">
        <v>9.9935248159815332E-2</v>
      </c>
      <c r="AC1526" s="160">
        <v>0.73925180807664737</v>
      </c>
    </row>
    <row r="1527" spans="1:53">
      <c r="A1527" s="64" t="s">
        <v>483</v>
      </c>
      <c r="B1527" s="83">
        <v>3.0091192775690098E-2</v>
      </c>
      <c r="C1527" s="33">
        <v>2.2791869320777636E-2</v>
      </c>
      <c r="D1527" s="33">
        <v>1.3558656643340878</v>
      </c>
      <c r="E1527" s="29">
        <v>1.4087487264305556</v>
      </c>
      <c r="F1527" s="148">
        <v>14.128210146983813</v>
      </c>
      <c r="G1527" s="149">
        <v>10.701081934734137</v>
      </c>
      <c r="H1527" s="149">
        <v>636.59673378808077</v>
      </c>
      <c r="I1527" s="29">
        <v>661.42602586979876</v>
      </c>
      <c r="L1527" s="64"/>
      <c r="M1527" s="161" t="s">
        <v>483</v>
      </c>
      <c r="N1527" s="33">
        <v>2.349285283493753E-2</v>
      </c>
      <c r="O1527" s="33">
        <v>2.9754090832844674E-5</v>
      </c>
      <c r="P1527" s="33">
        <v>3.6627388201624304E-2</v>
      </c>
      <c r="Q1527" s="29">
        <v>3.0091192775690098E-2</v>
      </c>
      <c r="R1527" s="83">
        <v>3.0726488773467408E-2</v>
      </c>
      <c r="S1527" s="33">
        <v>1.2091229197418365E-5</v>
      </c>
      <c r="T1527" s="33">
        <v>1.4884344748984408E-2</v>
      </c>
      <c r="U1527" s="29">
        <v>2.2791869320777636E-2</v>
      </c>
      <c r="V1527" s="83">
        <v>0</v>
      </c>
      <c r="W1527" s="33">
        <v>1.5679110596638645E-3</v>
      </c>
      <c r="X1527" s="33">
        <v>2.7034852254628263</v>
      </c>
      <c r="Y1527" s="29">
        <v>1.3558656643340878</v>
      </c>
      <c r="Z1527" s="26">
        <v>1.4087487264305556</v>
      </c>
      <c r="AA1527" s="158">
        <v>2.1360227137123482E-2</v>
      </c>
      <c r="AB1527" s="159">
        <v>1.6178803851363173E-2</v>
      </c>
      <c r="AC1527" s="160">
        <v>0.96246096901151335</v>
      </c>
    </row>
    <row r="1528" spans="1:53">
      <c r="A1528" s="64" t="s">
        <v>488</v>
      </c>
      <c r="B1528" s="83">
        <v>5.0132690409346155E-2</v>
      </c>
      <c r="C1528" s="33">
        <v>5.7296598511006561E-2</v>
      </c>
      <c r="D1528" s="33">
        <v>5.0570044070913533E-2</v>
      </c>
      <c r="E1528" s="29">
        <v>0.15799933299126626</v>
      </c>
      <c r="F1528" s="148">
        <v>23.5379564584468</v>
      </c>
      <c r="G1528" s="149">
        <v>26.901505384154579</v>
      </c>
      <c r="H1528" s="149">
        <v>23.743299745608507</v>
      </c>
      <c r="I1528" s="29">
        <v>74.182761588209885</v>
      </c>
      <c r="L1528" s="64"/>
      <c r="M1528" s="161" t="s">
        <v>488</v>
      </c>
      <c r="N1528" s="33">
        <v>4.2628999405637073E-2</v>
      </c>
      <c r="O1528" s="33">
        <v>4.6752799955238229E-5</v>
      </c>
      <c r="P1528" s="33">
        <v>5.7552857625314806E-2</v>
      </c>
      <c r="Q1528" s="29">
        <v>5.0132690409346155E-2</v>
      </c>
      <c r="R1528" s="83">
        <v>7.9995017224632245E-2</v>
      </c>
      <c r="S1528" s="33">
        <v>2.8173823208212402E-5</v>
      </c>
      <c r="T1528" s="33">
        <v>3.4682073317864798E-2</v>
      </c>
      <c r="U1528" s="29">
        <v>5.7296598511006561E-2</v>
      </c>
      <c r="V1528" s="83">
        <v>0</v>
      </c>
      <c r="W1528" s="33">
        <v>5.8478751599197754E-5</v>
      </c>
      <c r="X1528" s="33">
        <v>0.10083253126987646</v>
      </c>
      <c r="Y1528" s="29">
        <v>5.0570044070913533E-2</v>
      </c>
      <c r="Z1528" s="26">
        <v>0.15799933299126626</v>
      </c>
      <c r="AA1528" s="158">
        <v>0.31729684841212175</v>
      </c>
      <c r="AB1528" s="159">
        <v>0.36263823034097081</v>
      </c>
      <c r="AC1528" s="160">
        <v>0.32006492124690739</v>
      </c>
    </row>
    <row r="1529" spans="1:53">
      <c r="A1529" s="64" t="s">
        <v>493</v>
      </c>
      <c r="B1529" s="83">
        <v>6.537149097617068E-3</v>
      </c>
      <c r="C1529" s="33">
        <v>7.3938604327521331E-3</v>
      </c>
      <c r="D1529" s="33">
        <v>2.0711341156990901E-2</v>
      </c>
      <c r="E1529" s="29">
        <v>3.4642350687360102E-2</v>
      </c>
      <c r="F1529" s="148">
        <v>3.0692773431006484</v>
      </c>
      <c r="G1529" s="149">
        <v>3.4715145647461001</v>
      </c>
      <c r="H1529" s="149">
        <v>9.7242466416365456</v>
      </c>
      <c r="I1529" s="29">
        <v>16.265038549483297</v>
      </c>
      <c r="L1529" s="64"/>
      <c r="M1529" s="161" t="s">
        <v>493</v>
      </c>
      <c r="N1529" s="33">
        <v>1.1117235981862563E-2</v>
      </c>
      <c r="O1529" s="33">
        <v>1.6068583791263245E-6</v>
      </c>
      <c r="P1529" s="33">
        <v>1.9780481940427615E-3</v>
      </c>
      <c r="Q1529" s="29">
        <v>6.537149097617068E-3</v>
      </c>
      <c r="R1529" s="83">
        <v>1.2696000943746663E-2</v>
      </c>
      <c r="S1529" s="33">
        <v>1.7190486404241992E-6</v>
      </c>
      <c r="T1529" s="33">
        <v>2.1161547917568093E-3</v>
      </c>
      <c r="U1529" s="29">
        <v>7.3938604327521331E-3</v>
      </c>
      <c r="V1529" s="83">
        <v>1.7999999999999999E-2</v>
      </c>
      <c r="W1529" s="33">
        <v>3.1353709282517561E-6</v>
      </c>
      <c r="X1529" s="33">
        <v>2.3406192480517039E-2</v>
      </c>
      <c r="Y1529" s="29">
        <v>2.0711341156990901E-2</v>
      </c>
      <c r="Z1529" s="26">
        <v>3.4642350687360102E-2</v>
      </c>
      <c r="AA1529" s="158">
        <v>0.18870396979158424</v>
      </c>
      <c r="AB1529" s="159">
        <v>0.21343414306610317</v>
      </c>
      <c r="AC1529" s="160">
        <v>0.59786188714231259</v>
      </c>
    </row>
    <row r="1530" spans="1:53">
      <c r="A1530" s="64" t="s">
        <v>498</v>
      </c>
      <c r="B1530" s="83">
        <v>1.9581182374752964E-3</v>
      </c>
      <c r="C1530" s="33">
        <v>4.8172141426485113E-3</v>
      </c>
      <c r="D1530" s="33">
        <v>6.9985053284296397E-3</v>
      </c>
      <c r="E1530" s="29">
        <v>1.3773837708553447E-2</v>
      </c>
      <c r="F1530" s="148">
        <v>0.91936222528347722</v>
      </c>
      <c r="G1530" s="149">
        <v>2.2617452966285683</v>
      </c>
      <c r="H1530" s="149">
        <v>3.2858901517097583</v>
      </c>
      <c r="I1530" s="29">
        <v>6.4669976736218038</v>
      </c>
      <c r="L1530" s="64"/>
      <c r="M1530" s="161" t="s">
        <v>498</v>
      </c>
      <c r="N1530" s="33">
        <v>2.1953863363319611E-3</v>
      </c>
      <c r="O1530" s="33">
        <v>1.3977453056452842E-6</v>
      </c>
      <c r="P1530" s="33">
        <v>1.7206292810114812E-3</v>
      </c>
      <c r="Q1530" s="29">
        <v>1.9581182374752964E-3</v>
      </c>
      <c r="R1530" s="83">
        <v>7.9176686475274059E-3</v>
      </c>
      <c r="S1530" s="33">
        <v>1.4058850787051338E-6</v>
      </c>
      <c r="T1530" s="33">
        <v>1.7306493696578173E-3</v>
      </c>
      <c r="U1530" s="29">
        <v>4.8172141426485113E-3</v>
      </c>
      <c r="V1530" s="83">
        <v>4.5999999999999999E-3</v>
      </c>
      <c r="W1530" s="33">
        <v>2.7736103435840906E-6</v>
      </c>
      <c r="X1530" s="33">
        <v>9.38242342820007E-3</v>
      </c>
      <c r="Y1530" s="29">
        <v>6.9985053284296397E-3</v>
      </c>
      <c r="Z1530" s="26">
        <v>1.3773837708553447E-2</v>
      </c>
      <c r="AA1530" s="158">
        <v>0.14216213947833289</v>
      </c>
      <c r="AB1530" s="159">
        <v>0.34973652547518097</v>
      </c>
      <c r="AC1530" s="160">
        <v>0.50810133504648614</v>
      </c>
    </row>
    <row r="1531" spans="1:53">
      <c r="A1531" s="64" t="s">
        <v>501</v>
      </c>
      <c r="B1531" s="83">
        <v>2.5532714383719041E-2</v>
      </c>
      <c r="C1531" s="33">
        <v>0.17829850095470026</v>
      </c>
      <c r="D1531" s="33">
        <v>0</v>
      </c>
      <c r="E1531" s="29">
        <v>0.2038312153384193</v>
      </c>
      <c r="F1531" s="148">
        <v>11.987944682855002</v>
      </c>
      <c r="G1531" s="149">
        <v>83.713487503069857</v>
      </c>
      <c r="H1531" s="149">
        <v>0</v>
      </c>
      <c r="I1531" s="29">
        <v>95.701432185924872</v>
      </c>
      <c r="L1531" s="64"/>
      <c r="M1531" s="161" t="s">
        <v>501</v>
      </c>
      <c r="N1531" s="33">
        <v>1.8997009313972121E-2</v>
      </c>
      <c r="O1531" s="33">
        <v>2.6003433371752704E-5</v>
      </c>
      <c r="P1531" s="33">
        <v>3.2010315960684314E-2</v>
      </c>
      <c r="Q1531" s="29">
        <v>2.5532714383719041E-2</v>
      </c>
      <c r="R1531" s="83">
        <v>0.30644177410598089</v>
      </c>
      <c r="S1531" s="33">
        <v>4.1223358679330901E-5</v>
      </c>
      <c r="T1531" s="33">
        <v>5.0746096387388605E-2</v>
      </c>
      <c r="U1531" s="29">
        <v>0.17829850095470026</v>
      </c>
      <c r="V1531" s="83">
        <v>0</v>
      </c>
      <c r="W1531" s="33">
        <v>0</v>
      </c>
      <c r="X1531" s="33">
        <v>0</v>
      </c>
      <c r="Y1531" s="29">
        <v>0</v>
      </c>
      <c r="Z1531" s="26">
        <v>0.2038312153384193</v>
      </c>
      <c r="AA1531" s="158">
        <v>0.12526400503145352</v>
      </c>
      <c r="AB1531" s="159">
        <v>0.87473599496854648</v>
      </c>
      <c r="AC1531" s="160">
        <v>0</v>
      </c>
    </row>
    <row r="1532" spans="1:53">
      <c r="A1532" s="64" t="s">
        <v>527</v>
      </c>
      <c r="B1532" s="83">
        <v>3.5679126969364699E-4</v>
      </c>
      <c r="C1532" s="33">
        <v>3.5735095135215362E-4</v>
      </c>
      <c r="D1532" s="33">
        <v>1.1997632883946477E-3</v>
      </c>
      <c r="E1532" s="29">
        <v>1.9139055094404484E-3</v>
      </c>
      <c r="F1532" s="148">
        <v>0.16751818628184695</v>
      </c>
      <c r="G1532" s="149">
        <v>0.1677809641699067</v>
      </c>
      <c r="H1532" s="149">
        <v>0.5633046184453615</v>
      </c>
      <c r="I1532" s="29">
        <v>0.89860376889711513</v>
      </c>
      <c r="L1532" s="64"/>
      <c r="M1532" s="161" t="s">
        <v>527</v>
      </c>
      <c r="N1532" s="33">
        <v>2.4774122922592958E-4</v>
      </c>
      <c r="O1532" s="33">
        <v>3.7768192783685599E-7</v>
      </c>
      <c r="P1532" s="33">
        <v>4.6492775280325421E-4</v>
      </c>
      <c r="Q1532" s="29">
        <v>3.5679126969364699E-4</v>
      </c>
      <c r="R1532" s="83">
        <v>5.019213389781587E-4</v>
      </c>
      <c r="S1532" s="33">
        <v>1.7329035269376283E-7</v>
      </c>
      <c r="T1532" s="33">
        <v>2.1332102047307003E-4</v>
      </c>
      <c r="U1532" s="29">
        <v>3.5735095135215362E-4</v>
      </c>
      <c r="V1532" s="83">
        <v>6.5769220473088272E-4</v>
      </c>
      <c r="W1532" s="33">
        <v>6.2684620575432718E-7</v>
      </c>
      <c r="X1532" s="33">
        <v>1.7385376043784653E-3</v>
      </c>
      <c r="Y1532" s="29">
        <v>1.1997632883946477E-3</v>
      </c>
      <c r="Z1532" s="26">
        <v>1.9139055094404484E-3</v>
      </c>
      <c r="AA1532" s="158">
        <v>0.18642052490771024</v>
      </c>
      <c r="AB1532" s="159">
        <v>0.18671295400399843</v>
      </c>
      <c r="AC1532" s="160">
        <v>0.62686652108829133</v>
      </c>
    </row>
    <row r="1533" spans="1:53">
      <c r="A1533" s="64" t="s">
        <v>528</v>
      </c>
      <c r="B1533" s="83">
        <v>5.3697777907445665E-4</v>
      </c>
      <c r="C1533" s="33">
        <v>9.4764743700959846E-4</v>
      </c>
      <c r="D1533" s="33">
        <v>2.0579615830060892E-3</v>
      </c>
      <c r="E1533" s="29">
        <v>3.5425867990901442E-3</v>
      </c>
      <c r="F1533" s="148">
        <v>0.25211811853312566</v>
      </c>
      <c r="G1533" s="149">
        <v>0.44493291559178366</v>
      </c>
      <c r="H1533" s="149">
        <v>0.96623998709079761</v>
      </c>
      <c r="I1533" s="29">
        <v>1.6632910212157068</v>
      </c>
      <c r="L1533" s="64"/>
      <c r="M1533" s="161" t="s">
        <v>528</v>
      </c>
      <c r="N1533" s="33">
        <v>4.7296849623368694E-4</v>
      </c>
      <c r="O1533" s="33">
        <v>4.8755856455335459E-7</v>
      </c>
      <c r="P1533" s="33">
        <v>6.0018627069624651E-4</v>
      </c>
      <c r="Q1533" s="29">
        <v>5.3697777907445665E-4</v>
      </c>
      <c r="R1533" s="83">
        <v>1.2351648098411292E-3</v>
      </c>
      <c r="S1533" s="33">
        <v>5.3697130216947931E-7</v>
      </c>
      <c r="T1533" s="33">
        <v>6.6101352073518751E-4</v>
      </c>
      <c r="U1533" s="29">
        <v>9.4764743700959846E-4</v>
      </c>
      <c r="V1533" s="83">
        <v>8.2226686785038681E-4</v>
      </c>
      <c r="W1533" s="33">
        <v>1.4289464371179923E-6</v>
      </c>
      <c r="X1533" s="33">
        <v>3.2861410505826863E-3</v>
      </c>
      <c r="Y1533" s="29">
        <v>2.0579615830060892E-3</v>
      </c>
      <c r="Z1533" s="26">
        <v>3.5425867990901442E-3</v>
      </c>
      <c r="AA1533" s="158">
        <v>0.1515778750184387</v>
      </c>
      <c r="AB1533" s="159">
        <v>0.26750154357628902</v>
      </c>
      <c r="AC1533" s="160">
        <v>0.58092058140527236</v>
      </c>
    </row>
    <row r="1534" spans="1:53" ht="11.25" customHeight="1">
      <c r="A1534" s="64" t="s">
        <v>510</v>
      </c>
      <c r="B1534" s="83">
        <v>6.2103815708725171E-4</v>
      </c>
      <c r="C1534" s="33">
        <v>2.8170253542406493E-3</v>
      </c>
      <c r="D1534" s="33">
        <v>5.4023233668556755E-2</v>
      </c>
      <c r="E1534" s="29">
        <v>5.7461297179884657E-2</v>
      </c>
      <c r="F1534" s="148">
        <v>0.29158556983864903</v>
      </c>
      <c r="G1534" s="149">
        <v>1.3226303952379856</v>
      </c>
      <c r="H1534" s="149">
        <v>25.364617606836525</v>
      </c>
      <c r="I1534" s="29">
        <v>26.97883357191316</v>
      </c>
      <c r="L1534" s="64"/>
      <c r="M1534" s="161" t="s">
        <v>510</v>
      </c>
      <c r="N1534" s="33">
        <v>4.3319112940094816E-4</v>
      </c>
      <c r="O1534" s="33">
        <v>6.5581158073066376E-7</v>
      </c>
      <c r="P1534" s="33">
        <v>8.0730631258365279E-4</v>
      </c>
      <c r="Q1534" s="29">
        <v>6.2103815708725171E-4</v>
      </c>
      <c r="R1534" s="83">
        <v>9.6205852234827001E-4</v>
      </c>
      <c r="S1534" s="33">
        <v>3.7847814762599806E-6</v>
      </c>
      <c r="T1534" s="33">
        <v>4.6590790210354911E-3</v>
      </c>
      <c r="U1534" s="29">
        <v>2.8170253542406493E-3</v>
      </c>
      <c r="V1534" s="83">
        <v>0</v>
      </c>
      <c r="W1534" s="33">
        <v>6.2471989501508785E-5</v>
      </c>
      <c r="X1534" s="33">
        <v>0.10771790885817568</v>
      </c>
      <c r="Y1534" s="29">
        <v>5.4023233668556755E-2</v>
      </c>
      <c r="Z1534" s="26">
        <v>5.7461297179884657E-2</v>
      </c>
      <c r="AA1534" s="158">
        <v>1.0807938344013874E-2</v>
      </c>
      <c r="AB1534" s="159">
        <v>4.9024743479456269E-2</v>
      </c>
      <c r="AC1534" s="160">
        <v>0.94016731817652988</v>
      </c>
    </row>
    <row r="1535" spans="1:53">
      <c r="A1535" s="64" t="s">
        <v>513</v>
      </c>
      <c r="B1535" s="83">
        <v>1.3100099997107322E-3</v>
      </c>
      <c r="C1535" s="33">
        <v>6.4409704278312564E-3</v>
      </c>
      <c r="D1535" s="33">
        <v>0.93554730839052047</v>
      </c>
      <c r="E1535" s="29">
        <v>0.94329828881806244</v>
      </c>
      <c r="F1535" s="148">
        <v>0.61506689709939466</v>
      </c>
      <c r="G1535" s="149">
        <v>3.024120194677836</v>
      </c>
      <c r="H1535" s="149">
        <v>439.25174631377564</v>
      </c>
      <c r="I1535" s="29">
        <v>442.89093340555286</v>
      </c>
      <c r="L1535" s="64"/>
      <c r="M1535" s="161" t="s">
        <v>513</v>
      </c>
      <c r="N1535" s="33">
        <v>1.5921711296503112E-3</v>
      </c>
      <c r="O1535" s="33">
        <v>8.3542328112011683E-7</v>
      </c>
      <c r="P1535" s="33">
        <v>1.02840893382242E-3</v>
      </c>
      <c r="Q1535" s="29">
        <v>1.3100099997107322E-3</v>
      </c>
      <c r="R1535" s="83">
        <v>9.7739354404767533E-3</v>
      </c>
      <c r="S1535" s="33">
        <v>2.5360750109130125E-6</v>
      </c>
      <c r="T1535" s="33">
        <v>3.1219170652867388E-3</v>
      </c>
      <c r="U1535" s="29">
        <v>6.4409704278312564E-3</v>
      </c>
      <c r="V1535" s="83">
        <v>0</v>
      </c>
      <c r="W1535" s="33">
        <v>1.0818586311680664E-3</v>
      </c>
      <c r="X1535" s="33">
        <v>1.86540480556935</v>
      </c>
      <c r="Y1535" s="29">
        <v>0.93554730839052047</v>
      </c>
      <c r="Z1535" s="26">
        <v>0.94329828881806244</v>
      </c>
      <c r="AA1535" s="158">
        <v>1.388754771676893E-3</v>
      </c>
      <c r="AB1535" s="159">
        <v>6.8281375087637323E-3</v>
      </c>
      <c r="AC1535" s="160">
        <v>0.99178310771955935</v>
      </c>
    </row>
    <row r="1536" spans="1:53">
      <c r="A1536" s="64" t="s">
        <v>514</v>
      </c>
      <c r="B1536" s="83">
        <v>2.3048256866268716E-3</v>
      </c>
      <c r="C1536" s="33">
        <v>1.6572410764225758E-2</v>
      </c>
      <c r="D1536" s="33">
        <v>3.4893330408930334E-2</v>
      </c>
      <c r="E1536" s="29">
        <v>5.3770566859782966E-2</v>
      </c>
      <c r="F1536" s="148">
        <v>1.0821459254063721</v>
      </c>
      <c r="G1536" s="149">
        <v>7.7809644723778648</v>
      </c>
      <c r="H1536" s="149">
        <v>16.382876824469868</v>
      </c>
      <c r="I1536" s="29">
        <v>25.245987222254104</v>
      </c>
      <c r="L1536" s="64"/>
      <c r="M1536" s="161" t="s">
        <v>514</v>
      </c>
      <c r="N1536" s="33">
        <v>2.7516314789139177E-3</v>
      </c>
      <c r="O1536" s="33">
        <v>1.5099232085930821E-6</v>
      </c>
      <c r="P1536" s="33">
        <v>1.8587206655540588E-3</v>
      </c>
      <c r="Q1536" s="29">
        <v>2.3048256866268716E-3</v>
      </c>
      <c r="R1536" s="83">
        <v>2.5311883258162651E-2</v>
      </c>
      <c r="S1536" s="33">
        <v>6.3928921284127469E-6</v>
      </c>
      <c r="T1536" s="33">
        <v>7.8696722085692204E-3</v>
      </c>
      <c r="U1536" s="29">
        <v>1.6572410764225758E-2</v>
      </c>
      <c r="V1536" s="83">
        <v>0</v>
      </c>
      <c r="W1536" s="33">
        <v>4.0350338603446447E-5</v>
      </c>
      <c r="X1536" s="33">
        <v>6.9574446576214755E-2</v>
      </c>
      <c r="Y1536" s="29">
        <v>3.4893330408930334E-2</v>
      </c>
      <c r="Z1536" s="26">
        <v>5.3770566859782966E-2</v>
      </c>
      <c r="AA1536" s="158">
        <v>4.2864076412605902E-2</v>
      </c>
      <c r="AB1536" s="159">
        <v>0.30820598948568811</v>
      </c>
      <c r="AC1536" s="160">
        <v>0.64892993410170596</v>
      </c>
    </row>
    <row r="1537" spans="1:53">
      <c r="A1537" s="64" t="s">
        <v>515</v>
      </c>
      <c r="B1537" s="83">
        <v>8.3051013268923532E-5</v>
      </c>
      <c r="C1537" s="33">
        <v>2.4953736334178763E-3</v>
      </c>
      <c r="D1537" s="33">
        <v>1.4290825398323721E-2</v>
      </c>
      <c r="E1537" s="29">
        <v>1.6869250045010522E-2</v>
      </c>
      <c r="F1537" s="148">
        <v>3.899354130392671E-2</v>
      </c>
      <c r="G1537" s="149">
        <v>1.1716106885816784</v>
      </c>
      <c r="H1537" s="149">
        <v>6.7097301827292162</v>
      </c>
      <c r="I1537" s="29">
        <v>7.9203344126148219</v>
      </c>
      <c r="L1537" s="64"/>
      <c r="M1537" s="161" t="s">
        <v>515</v>
      </c>
      <c r="N1537" s="33">
        <v>7.2545249701318546E-5</v>
      </c>
      <c r="O1537" s="33">
        <v>7.5896984449451977E-8</v>
      </c>
      <c r="P1537" s="33">
        <v>9.3429449025344131E-5</v>
      </c>
      <c r="Q1537" s="29">
        <v>8.3051013268923532E-5</v>
      </c>
      <c r="R1537" s="83">
        <v>4.4221856969618115E-3</v>
      </c>
      <c r="S1537" s="33">
        <v>4.6920746152028179E-7</v>
      </c>
      <c r="T1537" s="33">
        <v>5.7759599971480581E-4</v>
      </c>
      <c r="U1537" s="29">
        <v>2.4953736334178763E-3</v>
      </c>
      <c r="V1537" s="83">
        <v>1.2419999999999999E-2</v>
      </c>
      <c r="W1537" s="33">
        <v>2.1634059404937116E-6</v>
      </c>
      <c r="X1537" s="33">
        <v>1.6150272811556756E-2</v>
      </c>
      <c r="Y1537" s="29">
        <v>1.4290825398323721E-2</v>
      </c>
      <c r="Z1537" s="26">
        <v>1.6869250045010522E-2</v>
      </c>
      <c r="AA1537" s="158">
        <v>4.9232190552233723E-3</v>
      </c>
      <c r="AB1537" s="159">
        <v>0.14792439656533171</v>
      </c>
      <c r="AC1537" s="160">
        <v>0.84715238437944484</v>
      </c>
    </row>
    <row r="1538" spans="1:53">
      <c r="A1538" s="64" t="s">
        <v>516</v>
      </c>
      <c r="B1538" s="83">
        <v>6.5748796381559217E-5</v>
      </c>
      <c r="C1538" s="33">
        <v>1.6104680473379277E-3</v>
      </c>
      <c r="D1538" s="33">
        <v>4.8289686766164507E-3</v>
      </c>
      <c r="E1538" s="29">
        <v>6.5051855203359377E-3</v>
      </c>
      <c r="F1538" s="148">
        <v>3.086992327337593E-2</v>
      </c>
      <c r="G1538" s="149">
        <v>0.75613589588826502</v>
      </c>
      <c r="H1538" s="149">
        <v>2.2672642046797331</v>
      </c>
      <c r="I1538" s="29">
        <v>3.0542700238413736</v>
      </c>
      <c r="L1538" s="64"/>
      <c r="M1538" s="161" t="s">
        <v>516</v>
      </c>
      <c r="N1538" s="33">
        <v>5.8379478029919899E-5</v>
      </c>
      <c r="O1538" s="33">
        <v>5.9319694964610841E-8</v>
      </c>
      <c r="P1538" s="33">
        <v>7.3022748625621976E-5</v>
      </c>
      <c r="Q1538" s="29">
        <v>6.5748796381559217E-5</v>
      </c>
      <c r="R1538" s="83">
        <v>2.7754219749638849E-3</v>
      </c>
      <c r="S1538" s="33">
        <v>3.6628180378358494E-7</v>
      </c>
      <c r="T1538" s="33">
        <v>4.5089416086486757E-4</v>
      </c>
      <c r="U1538" s="29">
        <v>1.6104680473379277E-3</v>
      </c>
      <c r="V1538" s="83">
        <v>3.1739999999999997E-3</v>
      </c>
      <c r="W1538" s="33">
        <v>1.9137911370730224E-6</v>
      </c>
      <c r="X1538" s="33">
        <v>6.4738721654580477E-3</v>
      </c>
      <c r="Y1538" s="29">
        <v>4.8289686766164507E-3</v>
      </c>
      <c r="Z1538" s="26">
        <v>6.5051855203359377E-3</v>
      </c>
      <c r="AA1538" s="158">
        <v>1.0107136249384606E-2</v>
      </c>
      <c r="AB1538" s="159">
        <v>0.24756681301454422</v>
      </c>
      <c r="AC1538" s="160">
        <v>0.74232605073607116</v>
      </c>
    </row>
    <row r="1539" spans="1:53">
      <c r="A1539" s="64" t="s">
        <v>517</v>
      </c>
      <c r="B1539" s="83">
        <v>1.3606134286398011E-3</v>
      </c>
      <c r="C1539" s="33">
        <v>6.4952134559032523E-2</v>
      </c>
      <c r="D1539" s="33">
        <v>0</v>
      </c>
      <c r="E1539" s="33">
        <v>6.6312747987672324E-2</v>
      </c>
      <c r="F1539" s="148">
        <v>0.63882587147429615</v>
      </c>
      <c r="G1539" s="149">
        <v>30.495880086432901</v>
      </c>
      <c r="H1539" s="149">
        <v>0</v>
      </c>
      <c r="I1539" s="29">
        <v>31.134705957907194</v>
      </c>
      <c r="L1539" s="64"/>
      <c r="M1539" s="161" t="s">
        <v>517</v>
      </c>
      <c r="N1539" s="33">
        <v>1.0558320653707588E-3</v>
      </c>
      <c r="O1539" s="33">
        <v>1.3505632253561028E-6</v>
      </c>
      <c r="P1539" s="33">
        <v>1.6625479778178919E-3</v>
      </c>
      <c r="Q1539" s="29">
        <v>1.3606134286398011E-3</v>
      </c>
      <c r="R1539" s="83">
        <v>0.11382627450973176</v>
      </c>
      <c r="S1539" s="33">
        <v>1.3245956282243256E-5</v>
      </c>
      <c r="T1539" s="33">
        <v>1.6305817763919331E-2</v>
      </c>
      <c r="U1539" s="29">
        <v>6.4952134559032523E-2</v>
      </c>
      <c r="V1539" s="83">
        <v>0</v>
      </c>
      <c r="W1539" s="33">
        <v>0</v>
      </c>
      <c r="X1539" s="33">
        <v>0</v>
      </c>
      <c r="Y1539" s="29">
        <v>0</v>
      </c>
      <c r="Z1539" s="26">
        <v>6.6312747987672324E-2</v>
      </c>
      <c r="AA1539" s="158">
        <v>2.0518127659145447E-2</v>
      </c>
      <c r="AB1539" s="159">
        <v>0.9794818723408546</v>
      </c>
      <c r="AC1539" s="160">
        <v>0</v>
      </c>
    </row>
    <row r="1540" spans="1:53">
      <c r="A1540" s="64" t="s">
        <v>518</v>
      </c>
      <c r="B1540" s="83">
        <v>8.4530054750230366E-6</v>
      </c>
      <c r="C1540" s="33">
        <v>1.0395538535437072E-4</v>
      </c>
      <c r="D1540" s="33">
        <v>8.2783666899230684E-4</v>
      </c>
      <c r="E1540" s="33">
        <v>9.4024505982170058E-4</v>
      </c>
      <c r="F1540" s="148">
        <v>3.9687970701251588E-3</v>
      </c>
      <c r="G1540" s="149">
        <v>4.8808418501235372E-2</v>
      </c>
      <c r="H1540" s="149">
        <v>0.38868018672729943</v>
      </c>
      <c r="I1540" s="29">
        <v>0.44145740229865993</v>
      </c>
      <c r="L1540" s="64"/>
      <c r="M1540" s="122" t="s">
        <v>518</v>
      </c>
      <c r="N1540" s="83">
        <v>5.9749770179862025E-6</v>
      </c>
      <c r="O1540" s="33">
        <v>8.8626848255123562E-9</v>
      </c>
      <c r="P1540" s="33">
        <v>1.0909995517468501E-5</v>
      </c>
      <c r="Q1540" s="29">
        <v>8.4530054750230366E-6</v>
      </c>
      <c r="R1540" s="33">
        <v>1.654504355228928E-4</v>
      </c>
      <c r="S1540" s="33">
        <v>3.471073523192902E-8</v>
      </c>
      <c r="T1540" s="33">
        <v>4.2729034513137964E-5</v>
      </c>
      <c r="U1540" s="29">
        <v>1.0395538535437072E-4</v>
      </c>
      <c r="V1540" s="33">
        <v>4.5380762126430907E-4</v>
      </c>
      <c r="W1540" s="33">
        <v>4.3252388197048573E-7</v>
      </c>
      <c r="X1540" s="33">
        <v>1.1995909470211409E-3</v>
      </c>
      <c r="Y1540" s="33">
        <v>8.2783666899230684E-4</v>
      </c>
      <c r="Z1540" s="26">
        <v>9.4024505982170058E-4</v>
      </c>
      <c r="AA1540" s="159">
        <v>8.9902152494435728E-3</v>
      </c>
      <c r="AB1540" s="159">
        <v>0.1105620117526423</v>
      </c>
      <c r="AC1540" s="160">
        <v>0.8804477729979141</v>
      </c>
    </row>
    <row r="1541" spans="1:53">
      <c r="A1541" s="132" t="s">
        <v>519</v>
      </c>
      <c r="B1541" s="150">
        <v>2.4979406009712598E-5</v>
      </c>
      <c r="C1541" s="133">
        <v>2.6334615280378321E-4</v>
      </c>
      <c r="D1541" s="133">
        <v>1.4199934922742015E-3</v>
      </c>
      <c r="E1541" s="133">
        <v>1.7083190510876973E-3</v>
      </c>
      <c r="F1541" s="151">
        <v>1.1728159135558108E-2</v>
      </c>
      <c r="G1541" s="152">
        <v>0.12364447683899538</v>
      </c>
      <c r="H1541" s="152">
        <v>0.66670559109265026</v>
      </c>
      <c r="I1541" s="134">
        <v>0.80207822706720378</v>
      </c>
      <c r="L1541" s="132"/>
      <c r="M1541" s="163" t="s">
        <v>519</v>
      </c>
      <c r="N1541" s="150">
        <v>2.8491560962732651E-5</v>
      </c>
      <c r="O1541" s="133">
        <v>1.743879534561873E-8</v>
      </c>
      <c r="P1541" s="133">
        <v>2.1467217078855342E-5</v>
      </c>
      <c r="Q1541" s="134">
        <v>2.4979406009712598E-5</v>
      </c>
      <c r="R1541" s="133">
        <v>4.0626696051541294E-4</v>
      </c>
      <c r="S1541" s="133">
        <v>9.8320008048622218E-8</v>
      </c>
      <c r="T1541" s="133">
        <v>1.2103226823548064E-4</v>
      </c>
      <c r="U1541" s="134">
        <v>2.6334615280378321E-4</v>
      </c>
      <c r="V1541" s="133">
        <v>5.6736413881676689E-4</v>
      </c>
      <c r="W1541" s="133">
        <v>9.8597304161141453E-7</v>
      </c>
      <c r="X1541" s="133">
        <v>2.2674373249020534E-3</v>
      </c>
      <c r="Y1541" s="133">
        <v>1.4199934922742015E-3</v>
      </c>
      <c r="Z1541" s="164">
        <v>1.7083190510876973E-3</v>
      </c>
      <c r="AA1541" s="165">
        <v>1.4622213569419633E-2</v>
      </c>
      <c r="AB1541" s="165">
        <v>0.15415513433284556</v>
      </c>
      <c r="AC1541" s="166">
        <v>0.83122265209773483</v>
      </c>
      <c r="AY1541" s="135"/>
    </row>
    <row r="1543" spans="1:53" ht="12.75" customHeight="1">
      <c r="A1543" s="35" t="s">
        <v>315</v>
      </c>
    </row>
    <row r="1544" spans="1:53" ht="12.75" customHeight="1">
      <c r="A1544" s="56"/>
      <c r="B1544" s="136" t="s">
        <v>521</v>
      </c>
      <c r="C1544" s="137"/>
      <c r="D1544" s="137"/>
      <c r="E1544" s="138"/>
      <c r="F1544" s="45" t="s">
        <v>522</v>
      </c>
      <c r="G1544" s="46"/>
      <c r="H1544" s="47"/>
      <c r="I1544" s="47"/>
      <c r="L1544" s="508" t="s">
        <v>315</v>
      </c>
      <c r="M1544" s="509"/>
      <c r="N1544" s="45" t="s">
        <v>524</v>
      </c>
      <c r="O1544" s="46"/>
      <c r="P1544" s="46"/>
      <c r="Q1544" s="47"/>
      <c r="R1544" s="45" t="s">
        <v>153</v>
      </c>
      <c r="S1544" s="46"/>
      <c r="T1544" s="46"/>
      <c r="U1544" s="47"/>
      <c r="V1544" s="45" t="s">
        <v>216</v>
      </c>
      <c r="W1544" s="46"/>
      <c r="X1544" s="46"/>
      <c r="Y1544" s="47"/>
      <c r="Z1544" s="9" t="s">
        <v>525</v>
      </c>
      <c r="AA1544" s="45" t="s">
        <v>568</v>
      </c>
      <c r="AB1544" s="46"/>
      <c r="AC1544" s="47"/>
    </row>
    <row r="1545" spans="1:53" ht="29.1">
      <c r="A1545" s="132" t="s">
        <v>523</v>
      </c>
      <c r="B1545" s="140" t="s">
        <v>524</v>
      </c>
      <c r="C1545" s="141" t="s">
        <v>153</v>
      </c>
      <c r="D1545" s="141" t="s">
        <v>216</v>
      </c>
      <c r="E1545" s="16" t="s">
        <v>525</v>
      </c>
      <c r="F1545" s="51" t="s">
        <v>524</v>
      </c>
      <c r="G1545" s="51" t="s">
        <v>153</v>
      </c>
      <c r="H1545" s="141" t="s">
        <v>216</v>
      </c>
      <c r="I1545" s="16" t="s">
        <v>525</v>
      </c>
      <c r="L1545" s="510"/>
      <c r="M1545" s="511"/>
      <c r="N1545" s="154" t="s">
        <v>569</v>
      </c>
      <c r="O1545" s="155" t="s">
        <v>585</v>
      </c>
      <c r="P1545" s="155" t="s">
        <v>586</v>
      </c>
      <c r="Q1545" s="15" t="s">
        <v>572</v>
      </c>
      <c r="R1545" s="154" t="s">
        <v>569</v>
      </c>
      <c r="S1545" s="155" t="s">
        <v>585</v>
      </c>
      <c r="T1545" s="155" t="s">
        <v>586</v>
      </c>
      <c r="U1545" s="15" t="s">
        <v>572</v>
      </c>
      <c r="V1545" s="154" t="s">
        <v>569</v>
      </c>
      <c r="W1545" s="155" t="s">
        <v>585</v>
      </c>
      <c r="X1545" s="155" t="s">
        <v>586</v>
      </c>
      <c r="Y1545" s="15" t="s">
        <v>572</v>
      </c>
      <c r="Z1545" s="14" t="s">
        <v>572</v>
      </c>
      <c r="AA1545" s="154" t="s">
        <v>524</v>
      </c>
      <c r="AB1545" s="155" t="s">
        <v>153</v>
      </c>
      <c r="AC1545" s="15" t="s">
        <v>216</v>
      </c>
    </row>
    <row r="1546" spans="1:53">
      <c r="A1546" s="64" t="s">
        <v>335</v>
      </c>
      <c r="B1546" s="143">
        <v>219.0397587585453</v>
      </c>
      <c r="C1546" s="130">
        <v>1506.5469516207022</v>
      </c>
      <c r="D1546" s="130">
        <v>2574.8813677087151</v>
      </c>
      <c r="E1546" s="131">
        <v>4300.4680780879626</v>
      </c>
      <c r="F1546" s="144">
        <v>85067.903129634316</v>
      </c>
      <c r="G1546" s="145">
        <v>585093.73306053272</v>
      </c>
      <c r="H1546" s="145">
        <v>1000000</v>
      </c>
      <c r="I1546" s="127">
        <v>1670161.6361901672</v>
      </c>
      <c r="L1546" s="56"/>
      <c r="M1546" s="156" t="s">
        <v>335</v>
      </c>
      <c r="N1546" s="130">
        <v>116.60237971406801</v>
      </c>
      <c r="O1546" s="130">
        <v>16.498443560711621</v>
      </c>
      <c r="P1546" s="130">
        <v>331.60682400750733</v>
      </c>
      <c r="Q1546" s="131">
        <v>219.0397587585453</v>
      </c>
      <c r="R1546" s="143">
        <v>1273.6878381651677</v>
      </c>
      <c r="S1546" s="130">
        <v>84.616116639298809</v>
      </c>
      <c r="T1546" s="130">
        <v>1700.7229557959831</v>
      </c>
      <c r="U1546" s="131">
        <v>1506.5469516207022</v>
      </c>
      <c r="V1546" s="143">
        <v>1180.3862446828994</v>
      </c>
      <c r="W1546" s="130">
        <v>205.58800284337548</v>
      </c>
      <c r="X1546" s="130">
        <v>4132.1706757408565</v>
      </c>
      <c r="Y1546" s="131">
        <v>2574.8813677087151</v>
      </c>
      <c r="Z1546" s="157">
        <v>4300.4680780879626</v>
      </c>
      <c r="AA1546" s="158">
        <v>5.0933934348823928E-2</v>
      </c>
      <c r="AB1546" s="159">
        <v>0.35032162180134824</v>
      </c>
      <c r="AC1546" s="160">
        <v>0.59874444384982783</v>
      </c>
    </row>
    <row r="1547" spans="1:53">
      <c r="A1547" s="64" t="s">
        <v>353</v>
      </c>
      <c r="B1547" s="143">
        <v>215.77515697218536</v>
      </c>
      <c r="C1547" s="130">
        <v>1355.577798661217</v>
      </c>
      <c r="D1547" s="130">
        <v>2458.7925167101857</v>
      </c>
      <c r="E1547" s="131">
        <v>4030.1454723435882</v>
      </c>
      <c r="F1547" s="146">
        <v>83800.03819911716</v>
      </c>
      <c r="G1547" s="147">
        <v>526462.23459509981</v>
      </c>
      <c r="H1547" s="147">
        <v>954914.87396103528</v>
      </c>
      <c r="I1547" s="131">
        <v>1565177.1467552523</v>
      </c>
      <c r="L1547" s="64"/>
      <c r="M1547" s="161" t="s">
        <v>353</v>
      </c>
      <c r="N1547" s="130">
        <v>114.12924318433981</v>
      </c>
      <c r="O1547" s="130">
        <v>16.297533838187515</v>
      </c>
      <c r="P1547" s="130">
        <v>327.5686833942255</v>
      </c>
      <c r="Q1547" s="131">
        <v>215.77515697218536</v>
      </c>
      <c r="R1547" s="143">
        <v>1052.7898956014014</v>
      </c>
      <c r="S1547" s="130">
        <v>81.84286187300593</v>
      </c>
      <c r="T1547" s="130">
        <v>1644.9825338689102</v>
      </c>
      <c r="U1547" s="131">
        <v>1355.577798661217</v>
      </c>
      <c r="V1547" s="143">
        <v>975.66976308671576</v>
      </c>
      <c r="W1547" s="130">
        <v>205.58800284337548</v>
      </c>
      <c r="X1547" s="130">
        <v>4132.1706757408565</v>
      </c>
      <c r="Y1547" s="131">
        <v>2458.7925167101857</v>
      </c>
      <c r="Z1547" s="157">
        <v>4030.1454723435882</v>
      </c>
      <c r="AA1547" s="158">
        <v>5.3540289910852516E-2</v>
      </c>
      <c r="AB1547" s="159">
        <v>0.33635952050954848</v>
      </c>
      <c r="AC1547" s="160">
        <v>0.61010018957959899</v>
      </c>
    </row>
    <row r="1548" spans="1:53">
      <c r="A1548" s="64" t="s">
        <v>370</v>
      </c>
      <c r="B1548" s="143">
        <v>9.540916349609077</v>
      </c>
      <c r="C1548" s="130">
        <v>426.26699288583376</v>
      </c>
      <c r="D1548" s="130">
        <v>327.77039981675978</v>
      </c>
      <c r="E1548" s="131">
        <v>763.5783090522026</v>
      </c>
      <c r="F1548" s="146">
        <v>3705.380942695298</v>
      </c>
      <c r="G1548" s="147">
        <v>165548.20669860681</v>
      </c>
      <c r="H1548" s="147">
        <v>127295.3402542307</v>
      </c>
      <c r="I1548" s="131">
        <v>296548.9278955328</v>
      </c>
      <c r="L1548" s="64"/>
      <c r="M1548" s="161" t="s">
        <v>370</v>
      </c>
      <c r="N1548" s="130">
        <v>7.7342828626757498</v>
      </c>
      <c r="O1548" s="130">
        <v>0.55618023391551175</v>
      </c>
      <c r="P1548" s="130">
        <v>11.178821824361247</v>
      </c>
      <c r="Q1548" s="131">
        <v>9.540916349609077</v>
      </c>
      <c r="R1548" s="143">
        <v>623.69302762538837</v>
      </c>
      <c r="S1548" s="130">
        <v>7.831641233308817</v>
      </c>
      <c r="T1548" s="130">
        <v>157.41034398712443</v>
      </c>
      <c r="U1548" s="131">
        <v>426.26699288583376</v>
      </c>
      <c r="V1548" s="143">
        <v>578.00557456384536</v>
      </c>
      <c r="W1548" s="130">
        <v>0</v>
      </c>
      <c r="X1548" s="130">
        <v>0</v>
      </c>
      <c r="Y1548" s="131">
        <v>327.77039981675978</v>
      </c>
      <c r="Z1548" s="157">
        <v>763.5783090522026</v>
      </c>
      <c r="AA1548" s="158">
        <v>1.2495007043156861E-2</v>
      </c>
      <c r="AB1548" s="159">
        <v>0.55824921665852567</v>
      </c>
      <c r="AC1548" s="160">
        <v>0.42925577629831746</v>
      </c>
    </row>
    <row r="1549" spans="1:53">
      <c r="A1549" s="64" t="s">
        <v>387</v>
      </c>
      <c r="B1549" s="143">
        <v>181.49602534871531</v>
      </c>
      <c r="C1549" s="130">
        <v>872.97951877430739</v>
      </c>
      <c r="D1549" s="130">
        <v>1774.5040316496097</v>
      </c>
      <c r="E1549" s="131">
        <v>2828.9795757726324</v>
      </c>
      <c r="F1549" s="146">
        <v>70487.14073775812</v>
      </c>
      <c r="G1549" s="147">
        <v>339036.79203331115</v>
      </c>
      <c r="H1549" s="147">
        <v>689159.52940724045</v>
      </c>
      <c r="I1549" s="131">
        <v>1098683.4621783097</v>
      </c>
      <c r="L1549" s="64"/>
      <c r="M1549" s="161" t="s">
        <v>387</v>
      </c>
      <c r="N1549" s="130">
        <v>82.139457178182312</v>
      </c>
      <c r="O1549" s="130">
        <v>14.556321934488302</v>
      </c>
      <c r="P1549" s="130">
        <v>292.57157914102544</v>
      </c>
      <c r="Q1549" s="131">
        <v>181.49602534871531</v>
      </c>
      <c r="R1549" s="143">
        <v>417.42521984295968</v>
      </c>
      <c r="S1549" s="130">
        <v>68.647681976064064</v>
      </c>
      <c r="T1549" s="130">
        <v>1379.7689286139021</v>
      </c>
      <c r="U1549" s="131">
        <v>872.97951877430739</v>
      </c>
      <c r="V1549" s="143">
        <v>386.84752489759637</v>
      </c>
      <c r="W1549" s="130">
        <v>167.78474113005547</v>
      </c>
      <c r="X1549" s="130">
        <v>3372.3523627133973</v>
      </c>
      <c r="Y1549" s="131">
        <v>1774.5040316496097</v>
      </c>
      <c r="Z1549" s="157">
        <v>2828.9795757726324</v>
      </c>
      <c r="AA1549" s="158">
        <v>6.4156004130622363E-2</v>
      </c>
      <c r="AB1549" s="159">
        <v>0.30858459574982439</v>
      </c>
      <c r="AC1549" s="160">
        <v>0.62725940011955328</v>
      </c>
      <c r="AZ1549" s="135"/>
    </row>
    <row r="1550" spans="1:53">
      <c r="A1550" s="64" t="s">
        <v>404</v>
      </c>
      <c r="B1550" s="143">
        <v>24.738215273861002</v>
      </c>
      <c r="C1550" s="130">
        <v>56.331287001075843</v>
      </c>
      <c r="D1550" s="130">
        <v>356.51808524381619</v>
      </c>
      <c r="E1550" s="131">
        <v>437.58758751875303</v>
      </c>
      <c r="F1550" s="146">
        <v>9607.5165186637551</v>
      </c>
      <c r="G1550" s="147">
        <v>21877.235863181857</v>
      </c>
      <c r="H1550" s="147">
        <v>138460.00429956411</v>
      </c>
      <c r="I1550" s="131">
        <v>169944.75668140972</v>
      </c>
      <c r="L1550" s="64"/>
      <c r="M1550" s="161" t="s">
        <v>404</v>
      </c>
      <c r="N1550" s="130">
        <v>24.255503143481743</v>
      </c>
      <c r="O1550" s="130">
        <v>1.1850316697837002</v>
      </c>
      <c r="P1550" s="130">
        <v>23.818282428838788</v>
      </c>
      <c r="Q1550" s="131">
        <v>24.738215273861002</v>
      </c>
      <c r="R1550" s="143">
        <v>11.671648133053418</v>
      </c>
      <c r="S1550" s="130">
        <v>5.363538663633058</v>
      </c>
      <c r="T1550" s="130">
        <v>107.8032612678837</v>
      </c>
      <c r="U1550" s="131">
        <v>56.331287001075843</v>
      </c>
      <c r="V1550" s="143">
        <v>10.816663625274041</v>
      </c>
      <c r="W1550" s="130">
        <v>37.803261713320012</v>
      </c>
      <c r="X1550" s="130">
        <v>759.818313027459</v>
      </c>
      <c r="Y1550" s="131">
        <v>356.51808524381619</v>
      </c>
      <c r="Z1550" s="157">
        <v>437.58758751875303</v>
      </c>
      <c r="AA1550" s="158">
        <v>5.6533174110659237E-2</v>
      </c>
      <c r="AB1550" s="159">
        <v>0.12873145538814385</v>
      </c>
      <c r="AC1550" s="160">
        <v>0.81473537050119693</v>
      </c>
      <c r="AX1550" s="135"/>
    </row>
    <row r="1551" spans="1:53">
      <c r="A1551" s="64" t="s">
        <v>526</v>
      </c>
      <c r="B1551" s="218">
        <v>1.9482308719174918E-2</v>
      </c>
      <c r="C1551" s="219">
        <v>0.1367249695873804</v>
      </c>
      <c r="D1551" s="130">
        <v>0</v>
      </c>
      <c r="E1551" s="131">
        <v>0.15620727830655531</v>
      </c>
      <c r="F1551" s="146">
        <v>7.566293718809832</v>
      </c>
      <c r="G1551" s="147">
        <v>53.099521904982574</v>
      </c>
      <c r="H1551" s="147">
        <v>0</v>
      </c>
      <c r="I1551" s="131">
        <v>60.665815623792405</v>
      </c>
      <c r="L1551" s="64"/>
      <c r="M1551" s="162" t="s">
        <v>526</v>
      </c>
      <c r="N1551" s="130">
        <v>1.3261193171428678E-2</v>
      </c>
      <c r="O1551" s="130">
        <v>1.2906192394418184E-3</v>
      </c>
      <c r="P1551" s="130">
        <v>2.5940516474744737E-2</v>
      </c>
      <c r="Q1551" s="131">
        <v>1.9482308719174918E-2</v>
      </c>
      <c r="R1551" s="143">
        <v>0.20766892541388604</v>
      </c>
      <c r="S1551" s="130">
        <v>2.0458128178276903E-3</v>
      </c>
      <c r="T1551" s="130">
        <v>4.1119363080357636E-2</v>
      </c>
      <c r="U1551" s="131">
        <v>0.1367249695873804</v>
      </c>
      <c r="V1551" s="143">
        <v>0</v>
      </c>
      <c r="W1551" s="130">
        <v>0</v>
      </c>
      <c r="X1551" s="130">
        <v>0</v>
      </c>
      <c r="Y1551" s="131">
        <v>0</v>
      </c>
      <c r="Z1551" s="157">
        <v>0.15620727830655531</v>
      </c>
      <c r="AA1551" s="158">
        <v>0.12472087683994514</v>
      </c>
      <c r="AB1551" s="159">
        <v>0.87527912316005485</v>
      </c>
      <c r="AC1551" s="160">
        <v>0</v>
      </c>
      <c r="BA1551" s="135"/>
    </row>
    <row r="1552" spans="1:53">
      <c r="A1552" s="64" t="s">
        <v>436</v>
      </c>
      <c r="B1552" s="143">
        <v>14.52996002704004</v>
      </c>
      <c r="C1552" s="130">
        <v>125.87886950592637</v>
      </c>
      <c r="D1552" s="130">
        <v>139.19332117647227</v>
      </c>
      <c r="E1552" s="131">
        <v>279.60215070943866</v>
      </c>
      <c r="F1552" s="146">
        <v>5642.962898896455</v>
      </c>
      <c r="G1552" s="147">
        <v>48887.250140747652</v>
      </c>
      <c r="H1552" s="147">
        <v>54058.1492110974</v>
      </c>
      <c r="I1552" s="131">
        <v>108588.3622507415</v>
      </c>
      <c r="L1552" s="64"/>
      <c r="M1552" s="161" t="s">
        <v>436</v>
      </c>
      <c r="N1552" s="130">
        <v>7.774374149614431</v>
      </c>
      <c r="O1552" s="130">
        <v>1.0919996175866282</v>
      </c>
      <c r="P1552" s="130">
        <v>21.948405234275043</v>
      </c>
      <c r="Q1552" s="131">
        <v>14.52996002704004</v>
      </c>
      <c r="R1552" s="143">
        <v>170.05672264093965</v>
      </c>
      <c r="S1552" s="130">
        <v>3.1768006563978495</v>
      </c>
      <c r="T1552" s="130">
        <v>63.851403454909743</v>
      </c>
      <c r="U1552" s="131">
        <v>125.87886950592637</v>
      </c>
      <c r="V1552" s="143">
        <v>0</v>
      </c>
      <c r="W1552" s="130">
        <v>15.0177085074044</v>
      </c>
      <c r="X1552" s="130">
        <v>301.84467605960708</v>
      </c>
      <c r="Y1552" s="131">
        <v>139.19332117647227</v>
      </c>
      <c r="Z1552" s="157">
        <v>279.60215070943866</v>
      </c>
      <c r="AA1552" s="158">
        <v>5.1966553154805709E-2</v>
      </c>
      <c r="AB1552" s="159">
        <v>0.45020708598461084</v>
      </c>
      <c r="AC1552" s="160">
        <v>0.49782636086058352</v>
      </c>
      <c r="AV1552" s="142"/>
    </row>
    <row r="1553" spans="1:29">
      <c r="A1553" s="64" t="s">
        <v>447</v>
      </c>
      <c r="B1553" s="83">
        <v>0.58372594839687852</v>
      </c>
      <c r="C1553" s="33">
        <v>0.15058303745065452</v>
      </c>
      <c r="D1553" s="33">
        <v>1.8683010094662209E-3</v>
      </c>
      <c r="E1553" s="29">
        <v>0.73617728685699924</v>
      </c>
      <c r="F1553" s="148">
        <v>226.70013295265449</v>
      </c>
      <c r="G1553" s="149">
        <v>58.481543786482248</v>
      </c>
      <c r="H1553" s="149">
        <v>0.7255872184623201</v>
      </c>
      <c r="I1553" s="29">
        <v>285.90726395759907</v>
      </c>
      <c r="L1553" s="64"/>
      <c r="M1553" s="161" t="s">
        <v>447</v>
      </c>
      <c r="N1553" s="33">
        <v>0.38213295247616014</v>
      </c>
      <c r="O1553" s="33">
        <v>3.9599108952026514E-2</v>
      </c>
      <c r="P1553" s="33">
        <v>0.7959135481348627</v>
      </c>
      <c r="Q1553" s="29">
        <v>0.58372594839687852</v>
      </c>
      <c r="R1553" s="83">
        <v>2.5243298212741091E-3</v>
      </c>
      <c r="S1553" s="33">
        <v>1.6092091185425254E-2</v>
      </c>
      <c r="T1553" s="33">
        <v>0.3234394341503512</v>
      </c>
      <c r="U1553" s="29">
        <v>0.15058303745065452</v>
      </c>
      <c r="V1553" s="83">
        <v>0</v>
      </c>
      <c r="W1553" s="33">
        <v>1.9408822737372066E-4</v>
      </c>
      <c r="X1553" s="33">
        <v>4.0612676598159227E-3</v>
      </c>
      <c r="Y1553" s="29">
        <v>1.8683010094662209E-3</v>
      </c>
      <c r="Z1553" s="26">
        <v>0.73617728685699924</v>
      </c>
      <c r="AA1553" s="158">
        <v>0.79291491169064821</v>
      </c>
      <c r="AB1553" s="159">
        <v>0.20454724716317543</v>
      </c>
      <c r="AC1553" s="160">
        <v>2.5378411461764293E-3</v>
      </c>
    </row>
    <row r="1554" spans="1:29">
      <c r="A1554" s="64" t="s">
        <v>456</v>
      </c>
      <c r="B1554" s="83">
        <v>8.0108176456391298E-4</v>
      </c>
      <c r="C1554" s="33">
        <v>1.3971241302085612E-3</v>
      </c>
      <c r="D1554" s="33">
        <v>3.503859148658842E-3</v>
      </c>
      <c r="E1554" s="29">
        <v>5.7020650434313159E-3</v>
      </c>
      <c r="F1554" s="148">
        <v>0.31111404766455864</v>
      </c>
      <c r="G1554" s="149">
        <v>0.54259747564673499</v>
      </c>
      <c r="H1554" s="149">
        <v>1.3607846919086557</v>
      </c>
      <c r="I1554" s="29">
        <v>2.2144962152199494</v>
      </c>
      <c r="L1554" s="64"/>
      <c r="M1554" s="161" t="s">
        <v>456</v>
      </c>
      <c r="N1554" s="33">
        <v>6.9815328121117996E-4</v>
      </c>
      <c r="O1554" s="33">
        <v>4.3715117711768681E-5</v>
      </c>
      <c r="P1554" s="33">
        <v>8.7864235751512797E-4</v>
      </c>
      <c r="Q1554" s="29">
        <v>8.0108176456391298E-4</v>
      </c>
      <c r="R1554" s="83">
        <v>2.0424965738937133E-3</v>
      </c>
      <c r="S1554" s="33">
        <v>2.5773277121038294E-5</v>
      </c>
      <c r="T1554" s="33">
        <v>5.1802429355973887E-4</v>
      </c>
      <c r="U1554" s="29">
        <v>1.3971241302085612E-3</v>
      </c>
      <c r="V1554" s="83">
        <v>0</v>
      </c>
      <c r="W1554" s="33">
        <v>3.6399798944854352E-4</v>
      </c>
      <c r="X1554" s="33">
        <v>7.6166044833770605E-3</v>
      </c>
      <c r="Y1554" s="29">
        <v>3.503859148658842E-3</v>
      </c>
      <c r="Z1554" s="26">
        <v>5.7020650434313159E-3</v>
      </c>
      <c r="AA1554" s="158">
        <v>0.14048976264954147</v>
      </c>
      <c r="AB1554" s="159">
        <v>0.24502072837945349</v>
      </c>
      <c r="AC1554" s="160">
        <v>0.61448950897100507</v>
      </c>
    </row>
    <row r="1555" spans="1:29">
      <c r="A1555" s="64" t="s">
        <v>465</v>
      </c>
      <c r="B1555" s="143">
        <v>32.254025146555833</v>
      </c>
      <c r="C1555" s="130">
        <v>130.76659852395127</v>
      </c>
      <c r="D1555" s="130">
        <v>140.17789288115085</v>
      </c>
      <c r="E1555" s="131">
        <v>303.19851655165792</v>
      </c>
      <c r="F1555" s="146">
        <v>12526.4121101072</v>
      </c>
      <c r="G1555" s="147">
        <v>50785.4847853885</v>
      </c>
      <c r="H1555" s="147">
        <v>54440.524771007069</v>
      </c>
      <c r="I1555" s="131">
        <v>117752.42166650275</v>
      </c>
      <c r="L1555" s="64"/>
      <c r="M1555" s="161" t="s">
        <v>465</v>
      </c>
      <c r="N1555" s="130">
        <v>19.423373343420195</v>
      </c>
      <c r="O1555" s="130">
        <v>2.2915573923410424</v>
      </c>
      <c r="P1555" s="130">
        <v>46.058651903062433</v>
      </c>
      <c r="Q1555" s="131">
        <v>32.254025146555833</v>
      </c>
      <c r="R1555" s="130">
        <v>170.67371412765971</v>
      </c>
      <c r="S1555" s="130">
        <v>3.666393310397682</v>
      </c>
      <c r="T1555" s="130">
        <v>73.691862917213612</v>
      </c>
      <c r="U1555" s="131">
        <v>130.76659852395127</v>
      </c>
      <c r="V1555" s="130">
        <v>0</v>
      </c>
      <c r="W1555" s="130">
        <v>15.119990621429476</v>
      </c>
      <c r="X1555" s="130">
        <v>303.9849142774965</v>
      </c>
      <c r="Y1555" s="131">
        <v>140.17789288115085</v>
      </c>
      <c r="Z1555" s="130">
        <v>303.19851655165792</v>
      </c>
      <c r="AA1555" s="158">
        <v>0.10637923138077261</v>
      </c>
      <c r="AB1555" s="159">
        <v>0.43129036385529845</v>
      </c>
      <c r="AC1555" s="160">
        <v>0.46233040476392906</v>
      </c>
    </row>
    <row r="1556" spans="1:29">
      <c r="A1556" s="64" t="s">
        <v>474</v>
      </c>
      <c r="B1556" s="83">
        <v>2.1376857692466712E-2</v>
      </c>
      <c r="C1556" s="33">
        <v>3.6334355039477413E-2</v>
      </c>
      <c r="D1556" s="33">
        <v>7.4214994283085103E-2</v>
      </c>
      <c r="E1556" s="29">
        <v>0.13192620701502922</v>
      </c>
      <c r="F1556" s="148">
        <v>8.3020747909210009</v>
      </c>
      <c r="G1556" s="149">
        <v>14.111079250151986</v>
      </c>
      <c r="H1556" s="149">
        <v>28.822684887081259</v>
      </c>
      <c r="I1556" s="29">
        <v>51.235838928154244</v>
      </c>
      <c r="L1556" s="64"/>
      <c r="M1556" s="161" t="s">
        <v>474</v>
      </c>
      <c r="N1556" s="33">
        <v>1.6307621247101743E-2</v>
      </c>
      <c r="O1556" s="33">
        <v>1.3086377585176795E-3</v>
      </c>
      <c r="P1556" s="33">
        <v>2.6302675720983798E-2</v>
      </c>
      <c r="Q1556" s="29">
        <v>2.1376857692466712E-2</v>
      </c>
      <c r="R1556" s="83">
        <v>2.8975821888000512E-3</v>
      </c>
      <c r="S1556" s="33">
        <v>3.7428656731211618E-3</v>
      </c>
      <c r="T1556" s="33">
        <v>7.5228902289065078E-2</v>
      </c>
      <c r="U1556" s="29">
        <v>3.6334355039477413E-2</v>
      </c>
      <c r="V1556" s="83">
        <v>0</v>
      </c>
      <c r="W1556" s="33">
        <v>7.7098158230242218E-3</v>
      </c>
      <c r="X1556" s="33">
        <v>0.1613267640643356</v>
      </c>
      <c r="Y1556" s="29">
        <v>7.4214994283085103E-2</v>
      </c>
      <c r="Z1556" s="26">
        <v>0.13192620701502922</v>
      </c>
      <c r="AA1556" s="158">
        <v>0.16203647611904304</v>
      </c>
      <c r="AB1556" s="159">
        <v>0.27541423240750151</v>
      </c>
      <c r="AC1556" s="160">
        <v>0.56254929147345556</v>
      </c>
    </row>
    <row r="1557" spans="1:29">
      <c r="A1557" s="64" t="s">
        <v>483</v>
      </c>
      <c r="B1557" s="83">
        <v>3.9558089425090391E-2</v>
      </c>
      <c r="C1557" s="33">
        <v>3.1410768604553274E-2</v>
      </c>
      <c r="D1557" s="33">
        <v>1.2436816774686912</v>
      </c>
      <c r="E1557" s="29">
        <v>1.3146505354983349</v>
      </c>
      <c r="F1557" s="148">
        <v>15.363072614211958</v>
      </c>
      <c r="G1557" s="149">
        <v>12.198918753489787</v>
      </c>
      <c r="H1557" s="149">
        <v>483.00542815896574</v>
      </c>
      <c r="I1557" s="29">
        <v>510.56741952666749</v>
      </c>
      <c r="L1557" s="64"/>
      <c r="M1557" s="161" t="s">
        <v>483</v>
      </c>
      <c r="N1557" s="33">
        <v>2.3474489307690371E-2</v>
      </c>
      <c r="O1557" s="33">
        <v>2.8317445687493555E-3</v>
      </c>
      <c r="P1557" s="33">
        <v>5.6916024798825307E-2</v>
      </c>
      <c r="Q1557" s="29">
        <v>3.9558089425090391E-2</v>
      </c>
      <c r="R1557" s="83">
        <v>3.0702470970360839E-2</v>
      </c>
      <c r="S1557" s="33">
        <v>1.5105020093296008E-3</v>
      </c>
      <c r="T1557" s="33">
        <v>3.0360001664856577E-2</v>
      </c>
      <c r="U1557" s="29">
        <v>3.1410768604553274E-2</v>
      </c>
      <c r="V1557" s="83">
        <v>0</v>
      </c>
      <c r="W1557" s="33">
        <v>0.12919972262180482</v>
      </c>
      <c r="X1557" s="33">
        <v>2.7034852254628263</v>
      </c>
      <c r="Y1557" s="29">
        <v>1.2436816774686912</v>
      </c>
      <c r="Z1557" s="26">
        <v>1.3146505354983349</v>
      </c>
      <c r="AA1557" s="158">
        <v>3.0090193824852014E-2</v>
      </c>
      <c r="AB1557" s="159">
        <v>2.3892865637214093E-2</v>
      </c>
      <c r="AC1557" s="160">
        <v>0.94601694053793384</v>
      </c>
    </row>
    <row r="1558" spans="1:29">
      <c r="A1558" s="64" t="s">
        <v>488</v>
      </c>
      <c r="B1558" s="83">
        <v>6.2226736833275773E-2</v>
      </c>
      <c r="C1558" s="33">
        <v>7.4017713188641393E-2</v>
      </c>
      <c r="D1558" s="33">
        <v>4.6385891238471852E-2</v>
      </c>
      <c r="E1558" s="29">
        <v>0.18263034126038902</v>
      </c>
      <c r="F1558" s="148">
        <v>24.166836427360877</v>
      </c>
      <c r="G1558" s="149">
        <v>28.746067339990436</v>
      </c>
      <c r="H1558" s="149">
        <v>18.014768299694062</v>
      </c>
      <c r="I1558" s="29">
        <v>70.927672067045378</v>
      </c>
      <c r="L1558" s="64"/>
      <c r="M1558" s="161" t="s">
        <v>488</v>
      </c>
      <c r="N1558" s="33">
        <v>4.2595677833429352E-2</v>
      </c>
      <c r="O1558" s="33">
        <v>4.1076154752542155E-3</v>
      </c>
      <c r="P1558" s="33">
        <v>8.2560110411674908E-2</v>
      </c>
      <c r="Q1558" s="29">
        <v>6.2226736833275773E-2</v>
      </c>
      <c r="R1558" s="83">
        <v>7.9932487965680046E-2</v>
      </c>
      <c r="S1558" s="33">
        <v>3.0954201784616363E-3</v>
      </c>
      <c r="T1558" s="33">
        <v>6.2215714504898469E-2</v>
      </c>
      <c r="U1558" s="29">
        <v>7.4017713188641393E-2</v>
      </c>
      <c r="V1558" s="83">
        <v>0</v>
      </c>
      <c r="W1558" s="33">
        <v>4.8187927748309534E-3</v>
      </c>
      <c r="X1558" s="33">
        <v>0.10083253126987646</v>
      </c>
      <c r="Y1558" s="29">
        <v>4.6385891238471852E-2</v>
      </c>
      <c r="Z1558" s="26">
        <v>0.18263034126038902</v>
      </c>
      <c r="AA1558" s="158">
        <v>0.34072507560260595</v>
      </c>
      <c r="AB1558" s="159">
        <v>0.40528705514002789</v>
      </c>
      <c r="AC1558" s="160">
        <v>0.25398786925736616</v>
      </c>
    </row>
    <row r="1559" spans="1:29">
      <c r="A1559" s="64" t="s">
        <v>493</v>
      </c>
      <c r="B1559" s="83">
        <v>7.3822022415793911E-3</v>
      </c>
      <c r="C1559" s="33">
        <v>2.8351307146117034E-2</v>
      </c>
      <c r="D1559" s="33">
        <v>2.0487005465967361E-2</v>
      </c>
      <c r="E1559" s="29">
        <v>5.6220514853663792E-2</v>
      </c>
      <c r="F1559" s="148">
        <v>2.8670067421974168</v>
      </c>
      <c r="G1559" s="149">
        <v>11.010723640190749</v>
      </c>
      <c r="H1559" s="149">
        <v>7.9564851891401656</v>
      </c>
      <c r="I1559" s="29">
        <v>21.834215571528333</v>
      </c>
      <c r="L1559" s="64"/>
      <c r="M1559" s="161" t="s">
        <v>493</v>
      </c>
      <c r="N1559" s="33">
        <v>1.1108546034017555E-2</v>
      </c>
      <c r="O1559" s="33">
        <v>1.168311427779429E-4</v>
      </c>
      <c r="P1559" s="33">
        <v>2.348221761598112E-3</v>
      </c>
      <c r="Q1559" s="29">
        <v>7.3822022415793911E-3</v>
      </c>
      <c r="R1559" s="83">
        <v>1.2686076931499255E-2</v>
      </c>
      <c r="S1559" s="33">
        <v>2.2826898153175405E-3</v>
      </c>
      <c r="T1559" s="33">
        <v>4.5880419996362588E-2</v>
      </c>
      <c r="U1559" s="29">
        <v>2.8351307146117034E-2</v>
      </c>
      <c r="V1559" s="83">
        <v>1.7999999999999999E-2</v>
      </c>
      <c r="W1559" s="33">
        <v>2.5836226599067571E-4</v>
      </c>
      <c r="X1559" s="33">
        <v>2.3406192480517039E-2</v>
      </c>
      <c r="Y1559" s="29">
        <v>2.0487005465967361E-2</v>
      </c>
      <c r="Z1559" s="26">
        <v>5.6220514853663792E-2</v>
      </c>
      <c r="AA1559" s="158">
        <v>0.13130798002818905</v>
      </c>
      <c r="AB1559" s="159">
        <v>0.50428757580595918</v>
      </c>
      <c r="AC1559" s="160">
        <v>0.36440444416585166</v>
      </c>
    </row>
    <row r="1560" spans="1:29">
      <c r="A1560" s="64" t="s">
        <v>498</v>
      </c>
      <c r="B1560" s="83">
        <v>2.1937741595302856E-3</v>
      </c>
      <c r="C1560" s="33">
        <v>2.4723258832536437E-2</v>
      </c>
      <c r="D1560" s="33">
        <v>6.8000535958287651E-3</v>
      </c>
      <c r="E1560" s="29">
        <v>3.371708658789549E-2</v>
      </c>
      <c r="F1560" s="148">
        <v>0.85199038178696296</v>
      </c>
      <c r="G1560" s="149">
        <v>9.6017079243292223</v>
      </c>
      <c r="H1560" s="149">
        <v>2.6409191821834743</v>
      </c>
      <c r="I1560" s="29">
        <v>13.094617488299662</v>
      </c>
      <c r="L1560" s="64"/>
      <c r="M1560" s="161" t="s">
        <v>498</v>
      </c>
      <c r="N1560" s="33">
        <v>2.1936702809389214E-3</v>
      </c>
      <c r="O1560" s="33">
        <v>1.0247545614987988E-4</v>
      </c>
      <c r="P1560" s="33">
        <v>2.0596828075045729E-3</v>
      </c>
      <c r="Q1560" s="29">
        <v>2.1937741595302856E-3</v>
      </c>
      <c r="R1560" s="83">
        <v>7.911479687635458E-3</v>
      </c>
      <c r="S1560" s="33">
        <v>2.1833750841876829E-3</v>
      </c>
      <c r="T1560" s="33">
        <v>4.3884265483608589E-2</v>
      </c>
      <c r="U1560" s="29">
        <v>2.4723258832536437E-2</v>
      </c>
      <c r="V1560" s="83">
        <v>4.5999999999999999E-3</v>
      </c>
      <c r="W1560" s="33">
        <v>2.2855230521102247E-4</v>
      </c>
      <c r="X1560" s="33">
        <v>9.38242342820007E-3</v>
      </c>
      <c r="Y1560" s="29">
        <v>6.8000535958287651E-3</v>
      </c>
      <c r="Z1560" s="26">
        <v>3.371708658789549E-2</v>
      </c>
      <c r="AA1560" s="158">
        <v>6.5064167208262164E-2</v>
      </c>
      <c r="AB1560" s="159">
        <v>0.73325608273082954</v>
      </c>
      <c r="AC1560" s="160">
        <v>0.20167975006090827</v>
      </c>
    </row>
    <row r="1561" spans="1:29">
      <c r="A1561" s="64" t="s">
        <v>501</v>
      </c>
      <c r="B1561" s="83">
        <v>3.1216276006126316E-2</v>
      </c>
      <c r="C1561" s="33">
        <v>0.2075577696618196</v>
      </c>
      <c r="D1561" s="33">
        <v>4.3392536332075102E-4</v>
      </c>
      <c r="E1561" s="29">
        <v>0.23920797103126668</v>
      </c>
      <c r="F1561" s="148">
        <v>12.123384167366298</v>
      </c>
      <c r="G1561" s="149">
        <v>80.608672797425626</v>
      </c>
      <c r="H1561" s="149">
        <v>0.168522468165935</v>
      </c>
      <c r="I1561" s="29">
        <v>92.900579432957869</v>
      </c>
      <c r="L1561" s="64"/>
      <c r="M1561" s="161" t="s">
        <v>501</v>
      </c>
      <c r="N1561" s="33">
        <v>1.8982160027655012E-2</v>
      </c>
      <c r="O1561" s="33">
        <v>2.206587972207733E-3</v>
      </c>
      <c r="P1561" s="33">
        <v>4.4350827801686962E-2</v>
      </c>
      <c r="Q1561" s="29">
        <v>3.1216276006126316E-2</v>
      </c>
      <c r="R1561" s="83">
        <v>0.30620223947355452</v>
      </c>
      <c r="S1561" s="33">
        <v>3.6595775957626855E-3</v>
      </c>
      <c r="T1561" s="33">
        <v>7.3554871965604396E-2</v>
      </c>
      <c r="U1561" s="29">
        <v>0.2075577696618196</v>
      </c>
      <c r="V1561" s="83">
        <v>0</v>
      </c>
      <c r="W1561" s="33">
        <v>4.6816583110192998E-5</v>
      </c>
      <c r="X1561" s="33">
        <v>9.4097957658407063E-4</v>
      </c>
      <c r="Y1561" s="29">
        <v>4.3392536332075102E-4</v>
      </c>
      <c r="Z1561" s="26">
        <v>0.23920797103126668</v>
      </c>
      <c r="AA1561" s="158">
        <v>0.13049847741924145</v>
      </c>
      <c r="AB1561" s="159">
        <v>0.86768751378560838</v>
      </c>
      <c r="AC1561" s="160">
        <v>1.8140087951501959E-3</v>
      </c>
    </row>
    <row r="1562" spans="1:29">
      <c r="A1562" s="64" t="s">
        <v>527</v>
      </c>
      <c r="B1562" s="83">
        <v>4.2310846800990086E-4</v>
      </c>
      <c r="C1562" s="33">
        <v>3.6784826566536128E-4</v>
      </c>
      <c r="D1562" s="33">
        <v>1.1549124621443099E-3</v>
      </c>
      <c r="E1562" s="29">
        <v>1.9458691958195722E-3</v>
      </c>
      <c r="F1562" s="148">
        <v>0.16432153858273024</v>
      </c>
      <c r="G1562" s="149">
        <v>0.14286027709023927</v>
      </c>
      <c r="H1562" s="149">
        <v>0.44853035818579123</v>
      </c>
      <c r="I1562" s="29">
        <v>0.75571217385876077</v>
      </c>
      <c r="L1562" s="64"/>
      <c r="M1562" s="161" t="s">
        <v>527</v>
      </c>
      <c r="N1562" s="33">
        <v>2.4754757872102497E-4</v>
      </c>
      <c r="O1562" s="33">
        <v>3.0504127861445798E-5</v>
      </c>
      <c r="P1562" s="33">
        <v>6.1311098359248225E-4</v>
      </c>
      <c r="Q1562" s="29">
        <v>4.2310846800990086E-4</v>
      </c>
      <c r="R1562" s="83">
        <v>5.0152900492452055E-4</v>
      </c>
      <c r="S1562" s="33">
        <v>9.0030112516097683E-6</v>
      </c>
      <c r="T1562" s="33">
        <v>1.8095403706805163E-4</v>
      </c>
      <c r="U1562" s="29">
        <v>3.6784826566536128E-4</v>
      </c>
      <c r="V1562" s="83">
        <v>6.5769220473088272E-4</v>
      </c>
      <c r="W1562" s="33">
        <v>5.1653667094709111E-5</v>
      </c>
      <c r="X1562" s="33">
        <v>1.7385376043784653E-3</v>
      </c>
      <c r="Y1562" s="29">
        <v>1.1549124621443099E-3</v>
      </c>
      <c r="Z1562" s="26">
        <v>1.9458691958195722E-3</v>
      </c>
      <c r="AA1562" s="158">
        <v>0.21743931653725246</v>
      </c>
      <c r="AB1562" s="159">
        <v>0.18904059247951088</v>
      </c>
      <c r="AC1562" s="160">
        <v>0.59352009098323666</v>
      </c>
    </row>
    <row r="1563" spans="1:29">
      <c r="A1563" s="64" t="s">
        <v>528</v>
      </c>
      <c r="B1563" s="83">
        <v>5.9590667343219098E-4</v>
      </c>
      <c r="C1563" s="33">
        <v>8.5589178303935006E-4</v>
      </c>
      <c r="D1563" s="33">
        <v>1.9557205105007604E-3</v>
      </c>
      <c r="E1563" s="29">
        <v>3.4075189669723013E-3</v>
      </c>
      <c r="F1563" s="148">
        <v>0.23143072954948007</v>
      </c>
      <c r="G1563" s="149">
        <v>0.33240047241515219</v>
      </c>
      <c r="H1563" s="149">
        <v>0.75953810339661543</v>
      </c>
      <c r="I1563" s="29">
        <v>1.3233693053612476</v>
      </c>
      <c r="L1563" s="64"/>
      <c r="M1563" s="161" t="s">
        <v>528</v>
      </c>
      <c r="N1563" s="33">
        <v>4.7259879358715608E-4</v>
      </c>
      <c r="O1563" s="33">
        <v>3.5378433243499682E-5</v>
      </c>
      <c r="P1563" s="33">
        <v>7.1108100852469291E-4</v>
      </c>
      <c r="Q1563" s="29">
        <v>5.9590667343219098E-4</v>
      </c>
      <c r="R1563" s="83">
        <v>1.2341993254531914E-3</v>
      </c>
      <c r="S1563" s="33">
        <v>1.6832346230797912E-5</v>
      </c>
      <c r="T1563" s="33">
        <v>3.3831802700962646E-4</v>
      </c>
      <c r="U1563" s="29">
        <v>8.5589178303935006E-4</v>
      </c>
      <c r="V1563" s="83">
        <v>8.2226686785038681E-4</v>
      </c>
      <c r="W1563" s="33">
        <v>1.17748696381184E-4</v>
      </c>
      <c r="X1563" s="33">
        <v>3.2861410505826863E-3</v>
      </c>
      <c r="Y1563" s="29">
        <v>1.9557205105007604E-3</v>
      </c>
      <c r="Z1563" s="26">
        <v>3.4075189669723013E-3</v>
      </c>
      <c r="AA1563" s="158">
        <v>0.17487992853688344</v>
      </c>
      <c r="AB1563" s="159">
        <v>0.25117740835345653</v>
      </c>
      <c r="AC1563" s="160">
        <v>0.57394266310966002</v>
      </c>
    </row>
    <row r="1564" spans="1:29" ht="11.25" customHeight="1">
      <c r="A1564" s="64" t="s">
        <v>510</v>
      </c>
      <c r="B1564" s="83">
        <v>6.9484919575001232E-4</v>
      </c>
      <c r="C1564" s="33">
        <v>2.0025716616033133E-2</v>
      </c>
      <c r="D1564" s="33">
        <v>5.1208346055328709E-2</v>
      </c>
      <c r="E1564" s="29">
        <v>7.1928911867111853E-2</v>
      </c>
      <c r="F1564" s="148">
        <v>0.2698567803798787</v>
      </c>
      <c r="G1564" s="149">
        <v>7.7773356346328395</v>
      </c>
      <c r="H1564" s="149">
        <v>19.887652572086065</v>
      </c>
      <c r="I1564" s="29">
        <v>27.934844987098785</v>
      </c>
      <c r="L1564" s="64"/>
      <c r="M1564" s="161" t="s">
        <v>510</v>
      </c>
      <c r="N1564" s="33">
        <v>4.3285251930689638E-4</v>
      </c>
      <c r="O1564" s="33">
        <v>4.8485176975637156E-5</v>
      </c>
      <c r="P1564" s="33">
        <v>9.7451711060915795E-4</v>
      </c>
      <c r="Q1564" s="29">
        <v>6.9484919575001232E-4</v>
      </c>
      <c r="R1564" s="83">
        <v>9.6130651542886212E-4</v>
      </c>
      <c r="S1564" s="33">
        <v>2.1017774217169938E-3</v>
      </c>
      <c r="T1564" s="33">
        <v>4.2244211280994176E-2</v>
      </c>
      <c r="U1564" s="29">
        <v>2.0025716616033133E-2</v>
      </c>
      <c r="V1564" s="83">
        <v>0</v>
      </c>
      <c r="W1564" s="33">
        <v>5.3197729178867123E-3</v>
      </c>
      <c r="X1564" s="33">
        <v>0.11131546720439156</v>
      </c>
      <c r="Y1564" s="29">
        <v>5.1208346055328709E-2</v>
      </c>
      <c r="Z1564" s="26">
        <v>7.1928911867111853E-2</v>
      </c>
      <c r="AA1564" s="158">
        <v>9.6602211504845398E-3</v>
      </c>
      <c r="AB1564" s="159">
        <v>0.27840983682653925</v>
      </c>
      <c r="AC1564" s="160">
        <v>0.71192994202297621</v>
      </c>
    </row>
    <row r="1565" spans="1:29">
      <c r="A1565" s="64" t="s">
        <v>513</v>
      </c>
      <c r="B1565" s="83">
        <v>1.8592874795833594E-3</v>
      </c>
      <c r="C1565" s="33">
        <v>8.0465424302988506E-3</v>
      </c>
      <c r="D1565" s="33">
        <v>0.8581403574533969</v>
      </c>
      <c r="E1565" s="29">
        <v>0.8680461873632791</v>
      </c>
      <c r="F1565" s="148">
        <v>0.72208665723417997</v>
      </c>
      <c r="G1565" s="149">
        <v>3.125014818627994</v>
      </c>
      <c r="H1565" s="149">
        <v>333.27374542968636</v>
      </c>
      <c r="I1565" s="29">
        <v>337.12084690554855</v>
      </c>
      <c r="L1565" s="64"/>
      <c r="M1565" s="161" t="s">
        <v>513</v>
      </c>
      <c r="N1565" s="33">
        <v>1.5909265861235244E-3</v>
      </c>
      <c r="O1565" s="33">
        <v>1.0326435405719627E-4</v>
      </c>
      <c r="P1565" s="33">
        <v>2.0755390868286614E-3</v>
      </c>
      <c r="Q1565" s="29">
        <v>1.8592874795833594E-3</v>
      </c>
      <c r="R1565" s="83">
        <v>9.766295502873848E-3</v>
      </c>
      <c r="S1565" s="33">
        <v>2.7062870935122617E-4</v>
      </c>
      <c r="T1565" s="33">
        <v>5.4394419972389257E-3</v>
      </c>
      <c r="U1565" s="29">
        <v>8.0465424302988506E-3</v>
      </c>
      <c r="V1565" s="83">
        <v>0</v>
      </c>
      <c r="W1565" s="33">
        <v>8.9147808609045323E-2</v>
      </c>
      <c r="X1565" s="33">
        <v>1.86540480556935</v>
      </c>
      <c r="Y1565" s="29">
        <v>0.8581403574533969</v>
      </c>
      <c r="Z1565" s="26">
        <v>0.8680461873632791</v>
      </c>
      <c r="AA1565" s="158">
        <v>2.141922292442768E-3</v>
      </c>
      <c r="AB1565" s="159">
        <v>9.269716919949279E-3</v>
      </c>
      <c r="AC1565" s="160">
        <v>0.98858836078760792</v>
      </c>
    </row>
    <row r="1566" spans="1:29">
      <c r="A1566" s="64" t="s">
        <v>514</v>
      </c>
      <c r="B1566" s="83">
        <v>2.9639015025301261E-3</v>
      </c>
      <c r="C1566" s="33">
        <v>2.0230756201329449E-2</v>
      </c>
      <c r="D1566" s="33">
        <v>3.2006264954545581E-2</v>
      </c>
      <c r="E1566" s="29">
        <v>5.5200922658405156E-2</v>
      </c>
      <c r="F1566" s="148">
        <v>1.1510827410148159</v>
      </c>
      <c r="G1566" s="149">
        <v>7.8569663266979939</v>
      </c>
      <c r="H1566" s="149">
        <v>12.430190126788906</v>
      </c>
      <c r="I1566" s="29">
        <v>21.438239194501715</v>
      </c>
      <c r="L1566" s="64"/>
      <c r="M1566" s="161" t="s">
        <v>514</v>
      </c>
      <c r="N1566" s="33">
        <v>2.7494806264826612E-3</v>
      </c>
      <c r="O1566" s="33">
        <v>1.515596741859427E-4</v>
      </c>
      <c r="P1566" s="33">
        <v>3.0462402116582009E-3</v>
      </c>
      <c r="Q1566" s="29">
        <v>2.9639015025301261E-3</v>
      </c>
      <c r="R1566" s="83">
        <v>2.5292097859549972E-2</v>
      </c>
      <c r="S1566" s="33">
        <v>6.3529725836203278E-4</v>
      </c>
      <c r="T1566" s="33">
        <v>1.2769016990656287E-2</v>
      </c>
      <c r="U1566" s="29">
        <v>2.0230756201329449E-2</v>
      </c>
      <c r="V1566" s="83">
        <v>0</v>
      </c>
      <c r="W1566" s="33">
        <v>3.3249670146333577E-3</v>
      </c>
      <c r="X1566" s="33">
        <v>6.9574446576214755E-2</v>
      </c>
      <c r="Y1566" s="29">
        <v>3.2006264954545581E-2</v>
      </c>
      <c r="Z1566" s="26">
        <v>5.5200922658405156E-2</v>
      </c>
      <c r="AA1566" s="158">
        <v>5.3692970330792622E-2</v>
      </c>
      <c r="AB1566" s="159">
        <v>0.36649308067768349</v>
      </c>
      <c r="AC1566" s="160">
        <v>0.57981394899152383</v>
      </c>
    </row>
    <row r="1567" spans="1:29">
      <c r="A1567" s="64" t="s">
        <v>515</v>
      </c>
      <c r="B1567" s="83">
        <v>8.4975486458669142E-5</v>
      </c>
      <c r="C1567" s="33">
        <v>4.9222335822527137E-3</v>
      </c>
      <c r="D1567" s="33">
        <v>1.7300291888504717E-2</v>
      </c>
      <c r="E1567" s="29">
        <v>2.2307500957216099E-2</v>
      </c>
      <c r="F1567" s="148">
        <v>3.3001709330898403E-2</v>
      </c>
      <c r="G1567" s="149">
        <v>1.9116350927782022</v>
      </c>
      <c r="H1567" s="149">
        <v>6.7188695003450052</v>
      </c>
      <c r="I1567" s="29">
        <v>8.6635063024541061</v>
      </c>
      <c r="L1567" s="64"/>
      <c r="M1567" s="161" t="s">
        <v>515</v>
      </c>
      <c r="N1567" s="33">
        <v>7.2488543660596184E-5</v>
      </c>
      <c r="O1567" s="33">
        <v>4.7330978729518765E-6</v>
      </c>
      <c r="P1567" s="33">
        <v>9.5131855777222314E-5</v>
      </c>
      <c r="Q1567" s="29">
        <v>8.4975486458669142E-5</v>
      </c>
      <c r="R1567" s="83">
        <v>4.4187290317322311E-3</v>
      </c>
      <c r="S1567" s="33">
        <v>2.6071816456991212E-4</v>
      </c>
      <c r="T1567" s="33">
        <v>5.2402471903456394E-3</v>
      </c>
      <c r="U1567" s="29">
        <v>4.9222335822527137E-3</v>
      </c>
      <c r="V1567" s="83">
        <v>1.7999999999999999E-2</v>
      </c>
      <c r="W1567" s="33">
        <v>1.7826996353356622E-4</v>
      </c>
      <c r="X1567" s="33">
        <v>1.6150272811556756E-2</v>
      </c>
      <c r="Y1567" s="29">
        <v>1.7300291888504717E-2</v>
      </c>
      <c r="Z1567" s="26">
        <v>2.2307500957216099E-2</v>
      </c>
      <c r="AA1567" s="158">
        <v>3.8092786198527994E-3</v>
      </c>
      <c r="AB1567" s="159">
        <v>0.22065374295817097</v>
      </c>
      <c r="AC1567" s="160">
        <v>0.77553697842197622</v>
      </c>
    </row>
    <row r="1568" spans="1:29">
      <c r="A1568" s="64" t="s">
        <v>516</v>
      </c>
      <c r="B1568" s="83">
        <v>6.7411358586474338E-5</v>
      </c>
      <c r="C1568" s="33">
        <v>3.8380266301369028E-3</v>
      </c>
      <c r="D1568" s="33">
        <v>5.5006807221296972E-3</v>
      </c>
      <c r="E1568" s="29">
        <v>9.4061187108530741E-3</v>
      </c>
      <c r="F1568" s="148">
        <v>2.6180374533705621E-2</v>
      </c>
      <c r="G1568" s="149">
        <v>1.4905644501797808</v>
      </c>
      <c r="H1568" s="149">
        <v>2.1362851085541603</v>
      </c>
      <c r="I1568" s="29">
        <v>3.6530299332676468</v>
      </c>
      <c r="L1568" s="64"/>
      <c r="M1568" s="161" t="s">
        <v>516</v>
      </c>
      <c r="N1568" s="33">
        <v>5.8333844868932179E-5</v>
      </c>
      <c r="O1568" s="33">
        <v>3.704099124464413E-6</v>
      </c>
      <c r="P1568" s="33">
        <v>7.4449722602781842E-5</v>
      </c>
      <c r="Q1568" s="29">
        <v>6.7411358586474338E-5</v>
      </c>
      <c r="R1568" s="83">
        <v>2.7732525263482691E-3</v>
      </c>
      <c r="S1568" s="33">
        <v>2.4441538289371781E-4</v>
      </c>
      <c r="T1568" s="33">
        <v>4.9125730291899551E-3</v>
      </c>
      <c r="U1568" s="29">
        <v>3.8380266301369028E-3</v>
      </c>
      <c r="V1568" s="83">
        <v>4.5999999999999999E-3</v>
      </c>
      <c r="W1568" s="33">
        <v>1.5770109059560551E-4</v>
      </c>
      <c r="X1568" s="33">
        <v>6.4738721654580477E-3</v>
      </c>
      <c r="Y1568" s="29">
        <v>5.5006807221296972E-3</v>
      </c>
      <c r="Z1568" s="26">
        <v>9.4061187108530741E-3</v>
      </c>
      <c r="AA1568" s="158">
        <v>7.1667560934238483E-3</v>
      </c>
      <c r="AB1568" s="159">
        <v>0.40803510439523449</v>
      </c>
      <c r="AC1568" s="160">
        <v>0.58479813951134163</v>
      </c>
    </row>
    <row r="1569" spans="1:53">
      <c r="A1569" s="64" t="s">
        <v>517</v>
      </c>
      <c r="B1569" s="83">
        <v>1.4172999618089356E-3</v>
      </c>
      <c r="C1569" s="33">
        <v>7.6665584007931428E-2</v>
      </c>
      <c r="D1569" s="33">
        <v>2.9940850069131824E-4</v>
      </c>
      <c r="E1569" s="33">
        <v>7.8382292470431686E-2</v>
      </c>
      <c r="F1569" s="148">
        <v>0.55043311104858195</v>
      </c>
      <c r="G1569" s="149">
        <v>29.774414064036318</v>
      </c>
      <c r="H1569" s="149">
        <v>0.11628050303449515</v>
      </c>
      <c r="I1569" s="29">
        <v>30.441127678119397</v>
      </c>
      <c r="L1569" s="64"/>
      <c r="M1569" s="161" t="s">
        <v>517</v>
      </c>
      <c r="N1569" s="33">
        <v>1.0550067590089861E-3</v>
      </c>
      <c r="O1569" s="33">
        <v>8.8366487754842741E-5</v>
      </c>
      <c r="P1569" s="33">
        <v>1.7761027120680574E-3</v>
      </c>
      <c r="Q1569" s="29">
        <v>1.4172999618089356E-3</v>
      </c>
      <c r="R1569" s="83">
        <v>0.11373730056058695</v>
      </c>
      <c r="S1569" s="33">
        <v>1.3128613424609509E-3</v>
      </c>
      <c r="T1569" s="33">
        <v>2.6387566714016167E-2</v>
      </c>
      <c r="U1569" s="29">
        <v>7.6665584007931428E-2</v>
      </c>
      <c r="V1569" s="83">
        <v>0</v>
      </c>
      <c r="W1569" s="33">
        <v>3.2303442346033167E-5</v>
      </c>
      <c r="X1569" s="33">
        <v>6.4927590784300872E-4</v>
      </c>
      <c r="Y1569" s="29">
        <v>2.9940850069131824E-4</v>
      </c>
      <c r="Z1569" s="26">
        <v>7.8382292470431686E-2</v>
      </c>
      <c r="AA1569" s="158">
        <v>1.8081889635258967E-2</v>
      </c>
      <c r="AB1569" s="159">
        <v>0.97809826163035674</v>
      </c>
      <c r="AC1569" s="160">
        <v>3.8198487343842963E-3</v>
      </c>
    </row>
    <row r="1570" spans="1:53">
      <c r="A1570" s="64" t="s">
        <v>518</v>
      </c>
      <c r="B1570" s="83">
        <v>8.929563834287892E-6</v>
      </c>
      <c r="C1570" s="33">
        <v>1.1609460992228491E-4</v>
      </c>
      <c r="D1570" s="33">
        <v>7.9688959887957381E-4</v>
      </c>
      <c r="E1570" s="33">
        <v>9.2191377263614658E-4</v>
      </c>
      <c r="F1570" s="148">
        <v>3.4679515515831155E-3</v>
      </c>
      <c r="G1570" s="149">
        <v>4.5087362617250562E-2</v>
      </c>
      <c r="H1570" s="149">
        <v>0.30948594714819588</v>
      </c>
      <c r="I1570" s="29">
        <v>0.35804126131702957</v>
      </c>
      <c r="L1570" s="64"/>
      <c r="M1570" s="122" t="s">
        <v>518</v>
      </c>
      <c r="N1570" s="83">
        <v>5.9703065910252087E-6</v>
      </c>
      <c r="O1570" s="33">
        <v>5.9814415798911894E-7</v>
      </c>
      <c r="P1570" s="33">
        <v>1.2022266451955006E-5</v>
      </c>
      <c r="Q1570" s="29">
        <v>8.929563834287892E-6</v>
      </c>
      <c r="R1570" s="33">
        <v>1.6532110880373586E-4</v>
      </c>
      <c r="S1570" s="33">
        <v>2.4109018860205197E-6</v>
      </c>
      <c r="T1570" s="33">
        <v>4.8457390206236565E-5</v>
      </c>
      <c r="U1570" s="29">
        <v>1.1609460992228491E-4</v>
      </c>
      <c r="V1570" s="33">
        <v>4.5380762126430907E-4</v>
      </c>
      <c r="W1570" s="33">
        <v>3.5641030295349284E-5</v>
      </c>
      <c r="X1570" s="33">
        <v>1.1995909470211409E-3</v>
      </c>
      <c r="Y1570" s="33">
        <v>7.9688959887957381E-4</v>
      </c>
      <c r="Z1570" s="26">
        <v>9.2191377263614658E-4</v>
      </c>
      <c r="AA1570" s="159">
        <v>9.6858991581766293E-3</v>
      </c>
      <c r="AB1570" s="159">
        <v>0.12592783985678038</v>
      </c>
      <c r="AC1570" s="160">
        <v>0.86438626098504301</v>
      </c>
    </row>
    <row r="1571" spans="1:53">
      <c r="A1571" s="132" t="s">
        <v>519</v>
      </c>
      <c r="B1571" s="150">
        <v>2.610594788331443E-5</v>
      </c>
      <c r="C1571" s="133">
        <v>2.9632510383291032E-4</v>
      </c>
      <c r="D1571" s="133">
        <v>1.3494471522455245E-3</v>
      </c>
      <c r="E1571" s="133">
        <v>1.6718782039617493E-3</v>
      </c>
      <c r="F1571" s="151">
        <v>1.0138699285608285E-2</v>
      </c>
      <c r="G1571" s="152">
        <v>0.11508301219197462</v>
      </c>
      <c r="H1571" s="152">
        <v>0.52408129134366455</v>
      </c>
      <c r="I1571" s="134">
        <v>0.64930300282124742</v>
      </c>
      <c r="L1571" s="132"/>
      <c r="M1571" s="163" t="s">
        <v>519</v>
      </c>
      <c r="N1571" s="150">
        <v>2.8469290123182878E-5</v>
      </c>
      <c r="O1571" s="133">
        <v>1.0747903746108752E-6</v>
      </c>
      <c r="P1571" s="133">
        <v>2.1602511854347221E-5</v>
      </c>
      <c r="Q1571" s="134">
        <v>2.610594788331443E-5</v>
      </c>
      <c r="R1571" s="133">
        <v>4.0594939608628791E-4</v>
      </c>
      <c r="S1571" s="133">
        <v>7.1340496889650048E-6</v>
      </c>
      <c r="T1571" s="133">
        <v>1.4338925674800998E-4</v>
      </c>
      <c r="U1571" s="134">
        <v>2.9632510383291032E-4</v>
      </c>
      <c r="V1571" s="133">
        <v>5.6736413881676689E-4</v>
      </c>
      <c r="W1571" s="133">
        <v>8.1246600503016956E-5</v>
      </c>
      <c r="X1571" s="133">
        <v>2.2674373249020534E-3</v>
      </c>
      <c r="Y1571" s="133">
        <v>1.3494471522455245E-3</v>
      </c>
      <c r="Z1571" s="164">
        <v>1.6718782039617493E-3</v>
      </c>
      <c r="AA1571" s="165">
        <v>1.5614742641810111E-2</v>
      </c>
      <c r="AB1571" s="165">
        <v>0.17724084393870709</v>
      </c>
      <c r="AC1571" s="166">
        <v>0.80714441341948273</v>
      </c>
      <c r="AY1571" s="135"/>
    </row>
    <row r="1573" spans="1:53" ht="12.75" customHeight="1">
      <c r="A1573" s="35" t="s">
        <v>587</v>
      </c>
    </row>
    <row r="1574" spans="1:53" ht="12.75" customHeight="1">
      <c r="A1574" s="56"/>
      <c r="B1574" s="136" t="s">
        <v>521</v>
      </c>
      <c r="C1574" s="137"/>
      <c r="D1574" s="137"/>
      <c r="E1574" s="138"/>
      <c r="F1574" s="45" t="s">
        <v>522</v>
      </c>
      <c r="G1574" s="46"/>
      <c r="H1574" s="47"/>
      <c r="I1574" s="47"/>
      <c r="L1574" s="508" t="s">
        <v>587</v>
      </c>
      <c r="M1574" s="509"/>
      <c r="N1574" s="45" t="s">
        <v>524</v>
      </c>
      <c r="O1574" s="46"/>
      <c r="P1574" s="46"/>
      <c r="Q1574" s="47"/>
      <c r="R1574" s="45" t="s">
        <v>153</v>
      </c>
      <c r="S1574" s="46"/>
      <c r="T1574" s="46"/>
      <c r="U1574" s="47"/>
      <c r="V1574" s="45" t="s">
        <v>216</v>
      </c>
      <c r="W1574" s="46"/>
      <c r="X1574" s="46"/>
      <c r="Y1574" s="47"/>
      <c r="Z1574" s="9" t="s">
        <v>525</v>
      </c>
      <c r="AA1574" s="45" t="s">
        <v>568</v>
      </c>
      <c r="AB1574" s="46"/>
      <c r="AC1574" s="47"/>
    </row>
    <row r="1575" spans="1:53" ht="29.1">
      <c r="A1575" s="132" t="s">
        <v>523</v>
      </c>
      <c r="B1575" s="140" t="s">
        <v>524</v>
      </c>
      <c r="C1575" s="141" t="s">
        <v>153</v>
      </c>
      <c r="D1575" s="141" t="s">
        <v>216</v>
      </c>
      <c r="E1575" s="16" t="s">
        <v>525</v>
      </c>
      <c r="F1575" s="51" t="s">
        <v>524</v>
      </c>
      <c r="G1575" s="51" t="s">
        <v>153</v>
      </c>
      <c r="H1575" s="141" t="s">
        <v>216</v>
      </c>
      <c r="I1575" s="16" t="s">
        <v>525</v>
      </c>
      <c r="L1575" s="510"/>
      <c r="M1575" s="511"/>
      <c r="N1575" s="154" t="s">
        <v>569</v>
      </c>
      <c r="O1575" s="155" t="s">
        <v>588</v>
      </c>
      <c r="P1575" s="155" t="s">
        <v>589</v>
      </c>
      <c r="Q1575" s="15" t="s">
        <v>572</v>
      </c>
      <c r="R1575" s="154" t="s">
        <v>569</v>
      </c>
      <c r="S1575" s="155" t="s">
        <v>588</v>
      </c>
      <c r="T1575" s="155" t="s">
        <v>589</v>
      </c>
      <c r="U1575" s="15" t="s">
        <v>572</v>
      </c>
      <c r="V1575" s="154" t="s">
        <v>569</v>
      </c>
      <c r="W1575" s="155" t="s">
        <v>588</v>
      </c>
      <c r="X1575" s="155" t="s">
        <v>589</v>
      </c>
      <c r="Y1575" s="15" t="s">
        <v>572</v>
      </c>
      <c r="Z1575" s="14" t="s">
        <v>572</v>
      </c>
      <c r="AA1575" s="154" t="s">
        <v>524</v>
      </c>
      <c r="AB1575" s="155" t="s">
        <v>153</v>
      </c>
      <c r="AC1575" s="15" t="s">
        <v>216</v>
      </c>
    </row>
    <row r="1576" spans="1:53">
      <c r="A1576" s="64" t="s">
        <v>335</v>
      </c>
      <c r="B1576" s="143">
        <v>-755.93662930141795</v>
      </c>
      <c r="C1576" s="130">
        <v>2674.4488849357567</v>
      </c>
      <c r="D1576" s="130">
        <v>2574.8813677087151</v>
      </c>
      <c r="E1576" s="131">
        <v>4493.3936233430541</v>
      </c>
      <c r="F1576" s="144">
        <v>-293581.14854592155</v>
      </c>
      <c r="G1576" s="145">
        <v>1038668.7784826541</v>
      </c>
      <c r="H1576" s="145">
        <v>1000000</v>
      </c>
      <c r="I1576" s="127">
        <v>1745087.6299367326</v>
      </c>
      <c r="L1576" s="56"/>
      <c r="M1576" s="156" t="s">
        <v>335</v>
      </c>
      <c r="N1576" s="130">
        <v>116.60237971406801</v>
      </c>
      <c r="O1576" s="130">
        <v>-88.692603011841243</v>
      </c>
      <c r="P1576" s="130">
        <v>-1782.657393680036</v>
      </c>
      <c r="Q1576" s="131">
        <v>-755.93662930141795</v>
      </c>
      <c r="R1576" s="143">
        <v>1273.6878381651677</v>
      </c>
      <c r="S1576" s="130">
        <v>210.62206731055005</v>
      </c>
      <c r="T1576" s="130">
        <v>4233.3517431346345</v>
      </c>
      <c r="U1576" s="131">
        <v>2674.4488849357567</v>
      </c>
      <c r="V1576" s="143">
        <v>1180.3862446828994</v>
      </c>
      <c r="W1576" s="130">
        <v>205.58800284337548</v>
      </c>
      <c r="X1576" s="130">
        <v>4132.1706757408565</v>
      </c>
      <c r="Y1576" s="131">
        <v>2574.8813677087151</v>
      </c>
      <c r="Z1576" s="157">
        <v>4493.3936233430541</v>
      </c>
      <c r="AA1576" s="158">
        <v>-0.16823289759756374</v>
      </c>
      <c r="AB1576" s="159">
        <v>0.59519577164174309</v>
      </c>
      <c r="AC1576" s="160">
        <v>0.57303712595582068</v>
      </c>
      <c r="AE1576" s="347"/>
      <c r="AF1576" s="130"/>
      <c r="AI1576" s="222"/>
    </row>
    <row r="1577" spans="1:53">
      <c r="A1577" s="64" t="s">
        <v>353</v>
      </c>
      <c r="B1577" s="143">
        <v>226.8574103875834</v>
      </c>
      <c r="C1577" s="130">
        <v>1341.7854776082218</v>
      </c>
      <c r="D1577" s="130">
        <v>1029.653559725484</v>
      </c>
      <c r="E1577" s="131">
        <v>2598.296447721289</v>
      </c>
      <c r="F1577" s="146">
        <v>88104.024221300278</v>
      </c>
      <c r="G1577" s="147">
        <v>521105.74663182389</v>
      </c>
      <c r="H1577" s="147">
        <v>399883.88305505976</v>
      </c>
      <c r="I1577" s="131">
        <v>1009093.6539081839</v>
      </c>
      <c r="L1577" s="64"/>
      <c r="M1577" s="161" t="s">
        <v>353</v>
      </c>
      <c r="N1577" s="130">
        <v>114.12924318433981</v>
      </c>
      <c r="O1577" s="130">
        <v>17.493207753396501</v>
      </c>
      <c r="P1577" s="130">
        <v>351.60086728551437</v>
      </c>
      <c r="Q1577" s="131">
        <v>226.8574103875834</v>
      </c>
      <c r="R1577" s="143">
        <v>997.89481736703988</v>
      </c>
      <c r="S1577" s="130">
        <v>83.713377131206343</v>
      </c>
      <c r="T1577" s="130">
        <v>1682.578542349765</v>
      </c>
      <c r="U1577" s="131">
        <v>1341.7854776082218</v>
      </c>
      <c r="V1577" s="143">
        <v>1030.5648413210774</v>
      </c>
      <c r="W1577" s="130">
        <v>48.038382811079074</v>
      </c>
      <c r="X1577" s="130">
        <v>965.53686993681879</v>
      </c>
      <c r="Y1577" s="131">
        <v>1029.653559725484</v>
      </c>
      <c r="Z1577" s="157">
        <v>2598.296447721289</v>
      </c>
      <c r="AA1577" s="158">
        <v>8.7310056782218898E-2</v>
      </c>
      <c r="AB1577" s="159">
        <v>0.51640969558534022</v>
      </c>
      <c r="AC1577" s="160">
        <v>0.39628024763244091</v>
      </c>
      <c r="AE1577" s="347"/>
      <c r="AF1577" s="130"/>
      <c r="AI1577" s="222"/>
    </row>
    <row r="1578" spans="1:53">
      <c r="A1578" s="64" t="s">
        <v>370</v>
      </c>
      <c r="B1578" s="143">
        <v>6.3644718860890208</v>
      </c>
      <c r="C1578" s="130">
        <v>469.28052801518635</v>
      </c>
      <c r="D1578" s="130">
        <v>329.87997120310973</v>
      </c>
      <c r="E1578" s="131">
        <v>805.52497110438503</v>
      </c>
      <c r="F1578" s="146">
        <v>2471.7534430537717</v>
      </c>
      <c r="G1578" s="147">
        <v>182253.26180086521</v>
      </c>
      <c r="H1578" s="147">
        <v>128114.62902333899</v>
      </c>
      <c r="I1578" s="131">
        <v>312839.644267258</v>
      </c>
      <c r="L1578" s="64"/>
      <c r="M1578" s="161" t="s">
        <v>370</v>
      </c>
      <c r="N1578" s="130">
        <v>7.7342828626757498</v>
      </c>
      <c r="O1578" s="130">
        <v>0.21347089080810108</v>
      </c>
      <c r="P1578" s="130">
        <v>4.2906110420924151</v>
      </c>
      <c r="Q1578" s="131">
        <v>6.3644718860890208</v>
      </c>
      <c r="R1578" s="143">
        <v>619.97291128195911</v>
      </c>
      <c r="S1578" s="130">
        <v>12.700012259643463</v>
      </c>
      <c r="T1578" s="130">
        <v>255.26109264667667</v>
      </c>
      <c r="U1578" s="131">
        <v>469.28052801518635</v>
      </c>
      <c r="V1578" s="143">
        <v>581.72569090727461</v>
      </c>
      <c r="W1578" s="130">
        <v>0</v>
      </c>
      <c r="X1578" s="130">
        <v>0</v>
      </c>
      <c r="Y1578" s="131">
        <v>329.87997120310973</v>
      </c>
      <c r="Z1578" s="157">
        <v>805.52497110438503</v>
      </c>
      <c r="AA1578" s="158">
        <v>7.901023698077601E-3</v>
      </c>
      <c r="AB1578" s="159">
        <v>0.58257725688105821</v>
      </c>
      <c r="AC1578" s="160">
        <v>0.40952171942086424</v>
      </c>
      <c r="AE1578" s="347"/>
      <c r="AF1578" s="130"/>
      <c r="AI1578" s="222"/>
    </row>
    <row r="1579" spans="1:53">
      <c r="A1579" s="64" t="s">
        <v>387</v>
      </c>
      <c r="B1579" s="143">
        <v>148.04442499871084</v>
      </c>
      <c r="C1579" s="130">
        <v>818.43684089560054</v>
      </c>
      <c r="D1579" s="130">
        <v>241.77416974277844</v>
      </c>
      <c r="E1579" s="131">
        <v>1208.2554356370897</v>
      </c>
      <c r="F1579" s="146">
        <v>57495.629451251072</v>
      </c>
      <c r="G1579" s="147">
        <v>317854.19365704409</v>
      </c>
      <c r="H1579" s="147">
        <v>93897.207372285164</v>
      </c>
      <c r="I1579" s="131">
        <v>469247.03048058035</v>
      </c>
      <c r="L1579" s="64"/>
      <c r="M1579" s="161" t="s">
        <v>387</v>
      </c>
      <c r="N1579" s="130">
        <v>82.139457178182312</v>
      </c>
      <c r="O1579" s="130">
        <v>10.947199812725366</v>
      </c>
      <c r="P1579" s="130">
        <v>220.03082583608622</v>
      </c>
      <c r="Q1579" s="131">
        <v>148.04442499871084</v>
      </c>
      <c r="R1579" s="143">
        <v>377.91692379090097</v>
      </c>
      <c r="S1579" s="130">
        <v>65.180214641717143</v>
      </c>
      <c r="T1579" s="130">
        <v>1310.0753344356785</v>
      </c>
      <c r="U1579" s="131">
        <v>818.43684089560054</v>
      </c>
      <c r="V1579" s="143">
        <v>426.35582094965514</v>
      </c>
      <c r="W1579" s="130">
        <v>0</v>
      </c>
      <c r="X1579" s="130">
        <v>0</v>
      </c>
      <c r="Y1579" s="131">
        <v>241.77416974277844</v>
      </c>
      <c r="Z1579" s="157">
        <v>1208.2554356370897</v>
      </c>
      <c r="AA1579" s="158">
        <v>0.12252742311947463</v>
      </c>
      <c r="AB1579" s="159">
        <v>0.67737070883861128</v>
      </c>
      <c r="AC1579" s="160">
        <v>0.20010186804191415</v>
      </c>
      <c r="AE1579" s="347"/>
      <c r="AF1579" s="130"/>
      <c r="AI1579" s="222"/>
      <c r="AZ1579" s="135"/>
    </row>
    <row r="1580" spans="1:53">
      <c r="A1580" s="64" t="s">
        <v>404</v>
      </c>
      <c r="B1580" s="143">
        <v>72.448513502783555</v>
      </c>
      <c r="C1580" s="130">
        <v>54.068108697434923</v>
      </c>
      <c r="D1580" s="130">
        <v>457.99941877959577</v>
      </c>
      <c r="E1580" s="131">
        <v>584.51604097981431</v>
      </c>
      <c r="F1580" s="146">
        <v>28136.641326995432</v>
      </c>
      <c r="G1580" s="147">
        <v>20998.291173914546</v>
      </c>
      <c r="H1580" s="147">
        <v>177872.04665943555</v>
      </c>
      <c r="I1580" s="131">
        <v>227006.97916034554</v>
      </c>
      <c r="L1580" s="64"/>
      <c r="M1580" s="161" t="s">
        <v>404</v>
      </c>
      <c r="N1580" s="130">
        <v>24.255503143481743</v>
      </c>
      <c r="O1580" s="130">
        <v>6.3325370498630358</v>
      </c>
      <c r="P1580" s="130">
        <v>127.27943040733575</v>
      </c>
      <c r="Q1580" s="131">
        <v>72.448513502783555</v>
      </c>
      <c r="R1580" s="143">
        <v>4.9822941797899034E-3</v>
      </c>
      <c r="S1580" s="130">
        <v>5.8331502298457387</v>
      </c>
      <c r="T1580" s="130">
        <v>117.24211526740979</v>
      </c>
      <c r="U1580" s="131">
        <v>54.068108697434923</v>
      </c>
      <c r="V1580" s="143">
        <v>22.483329464147669</v>
      </c>
      <c r="W1580" s="130">
        <v>48.038382811079074</v>
      </c>
      <c r="X1580" s="130">
        <v>965.53686993681879</v>
      </c>
      <c r="Y1580" s="131">
        <v>457.99941877959577</v>
      </c>
      <c r="Z1580" s="157">
        <v>584.51604097981431</v>
      </c>
      <c r="AA1580" s="158">
        <v>0.12394615104375808</v>
      </c>
      <c r="AB1580" s="159">
        <v>9.2500641396943487E-2</v>
      </c>
      <c r="AC1580" s="160">
        <v>0.78355320755929836</v>
      </c>
      <c r="AE1580" s="347"/>
      <c r="AF1580" s="130"/>
      <c r="AI1580" s="222"/>
      <c r="AX1580" s="135"/>
    </row>
    <row r="1581" spans="1:53">
      <c r="A1581" s="64" t="s">
        <v>526</v>
      </c>
      <c r="B1581" s="218">
        <v>0.61638726359954121</v>
      </c>
      <c r="C1581" s="219">
        <v>0.19979898531639428</v>
      </c>
      <c r="D1581" s="130">
        <v>0</v>
      </c>
      <c r="E1581" s="131">
        <v>0.8161862489159355</v>
      </c>
      <c r="F1581" s="146">
        <v>239.38472324573144</v>
      </c>
      <c r="G1581" s="147">
        <v>77.595413840051009</v>
      </c>
      <c r="H1581" s="147">
        <v>0</v>
      </c>
      <c r="I1581" s="131">
        <v>316.98013708578247</v>
      </c>
      <c r="L1581" s="64"/>
      <c r="M1581" s="162" t="s">
        <v>526</v>
      </c>
      <c r="N1581" s="130">
        <v>1.3261193171428678E-2</v>
      </c>
      <c r="O1581" s="130">
        <v>6.569121157906524E-2</v>
      </c>
      <c r="P1581" s="130">
        <v>1.3203460045657438</v>
      </c>
      <c r="Q1581" s="131">
        <v>0.61638726359954121</v>
      </c>
      <c r="R1581" s="143">
        <v>0.20766892541388604</v>
      </c>
      <c r="S1581" s="130">
        <v>8.8509229797986855E-3</v>
      </c>
      <c r="T1581" s="130">
        <v>0.17789717242512479</v>
      </c>
      <c r="U1581" s="131">
        <v>0.19979898531639428</v>
      </c>
      <c r="V1581" s="143">
        <v>0</v>
      </c>
      <c r="W1581" s="130">
        <v>0</v>
      </c>
      <c r="X1581" s="130">
        <v>0</v>
      </c>
      <c r="Y1581" s="131">
        <v>0</v>
      </c>
      <c r="Z1581" s="157">
        <v>0.8161862489159355</v>
      </c>
      <c r="AA1581" s="158">
        <v>0.75520417602995793</v>
      </c>
      <c r="AB1581" s="159">
        <v>0.24479582397004207</v>
      </c>
      <c r="AC1581" s="160">
        <v>0</v>
      </c>
      <c r="AE1581" s="347"/>
      <c r="AF1581" s="33"/>
      <c r="AI1581" s="222"/>
      <c r="BA1581" s="135"/>
    </row>
    <row r="1582" spans="1:53">
      <c r="A1582" s="64" t="s">
        <v>436</v>
      </c>
      <c r="B1582" s="143">
        <v>-81.861261789447212</v>
      </c>
      <c r="C1582" s="130">
        <v>148.97782178217483</v>
      </c>
      <c r="D1582" s="130">
        <v>143.61820870111598</v>
      </c>
      <c r="E1582" s="131">
        <v>210.73476869384359</v>
      </c>
      <c r="F1582" s="146">
        <v>-31792.245971429864</v>
      </c>
      <c r="G1582" s="147">
        <v>57858.130339707379</v>
      </c>
      <c r="H1582" s="147">
        <v>55776.631305121497</v>
      </c>
      <c r="I1582" s="131">
        <v>81842.515673399015</v>
      </c>
      <c r="L1582" s="64"/>
      <c r="M1582" s="161" t="s">
        <v>436</v>
      </c>
      <c r="N1582" s="130">
        <v>7.774374149614431</v>
      </c>
      <c r="O1582" s="130">
        <v>-9.307732752813898</v>
      </c>
      <c r="P1582" s="130">
        <v>-187.07871960851443</v>
      </c>
      <c r="Q1582" s="131">
        <v>-81.861261789447212</v>
      </c>
      <c r="R1582" s="143">
        <v>170.05672264093965</v>
      </c>
      <c r="S1582" s="130">
        <v>5.6689666149016462</v>
      </c>
      <c r="T1582" s="130">
        <v>113.94214294545498</v>
      </c>
      <c r="U1582" s="131">
        <v>148.97782178217483</v>
      </c>
      <c r="V1582" s="143">
        <v>0</v>
      </c>
      <c r="W1582" s="130">
        <v>15.495113453189079</v>
      </c>
      <c r="X1582" s="130">
        <v>311.44017137130567</v>
      </c>
      <c r="Y1582" s="131">
        <v>143.61820870111598</v>
      </c>
      <c r="Z1582" s="157">
        <v>210.73476869384359</v>
      </c>
      <c r="AA1582" s="158">
        <v>-0.38845636292877528</v>
      </c>
      <c r="AB1582" s="159">
        <v>0.70694467128303096</v>
      </c>
      <c r="AC1582" s="160">
        <v>0.68151169164574421</v>
      </c>
      <c r="AE1582" s="130"/>
      <c r="AF1582" s="130"/>
      <c r="AI1582" s="222"/>
      <c r="AV1582" s="142"/>
    </row>
    <row r="1583" spans="1:53">
      <c r="A1583" s="64" t="s">
        <v>447</v>
      </c>
      <c r="B1583" s="83">
        <v>0.30293341666300244</v>
      </c>
      <c r="C1583" s="33">
        <v>0.18989832007322122</v>
      </c>
      <c r="D1583" s="33">
        <v>1.8683010094662209E-3</v>
      </c>
      <c r="E1583" s="29">
        <v>0.49470003774568988</v>
      </c>
      <c r="F1583" s="148">
        <v>117.64946551016092</v>
      </c>
      <c r="G1583" s="149">
        <v>73.750318152406464</v>
      </c>
      <c r="H1583" s="149">
        <v>0.7255872184623201</v>
      </c>
      <c r="I1583" s="29">
        <v>192.12537088102968</v>
      </c>
      <c r="L1583" s="64"/>
      <c r="M1583" s="161" t="s">
        <v>447</v>
      </c>
      <c r="N1583" s="33">
        <v>0.38213295247616014</v>
      </c>
      <c r="O1583" s="33">
        <v>9.3041596131850889E-3</v>
      </c>
      <c r="P1583" s="33">
        <v>0.1870069020773828</v>
      </c>
      <c r="Q1583" s="29">
        <v>0.30293341666300244</v>
      </c>
      <c r="R1583" s="83">
        <v>2.5243298212741091E-3</v>
      </c>
      <c r="S1583" s="33">
        <v>2.0333851063931301E-2</v>
      </c>
      <c r="T1583" s="33">
        <v>0.40869575038029199</v>
      </c>
      <c r="U1583" s="29">
        <v>0.18989832007322122</v>
      </c>
      <c r="V1583" s="83">
        <v>0</v>
      </c>
      <c r="W1583" s="33">
        <v>1.9408822737372066E-4</v>
      </c>
      <c r="X1583" s="33">
        <v>4.0612676598159227E-3</v>
      </c>
      <c r="Y1583" s="29">
        <v>1.8683010094662209E-3</v>
      </c>
      <c r="Z1583" s="26">
        <v>0.49470003774568988</v>
      </c>
      <c r="AA1583" s="158">
        <v>0.6123577795616244</v>
      </c>
      <c r="AB1583" s="159">
        <v>0.38386558638356549</v>
      </c>
      <c r="AC1583" s="160">
        <v>3.7766340548101135E-3</v>
      </c>
      <c r="AE1583" s="346"/>
      <c r="AF1583" s="33"/>
      <c r="AI1583" s="222"/>
    </row>
    <row r="1584" spans="1:53">
      <c r="A1584" s="64" t="s">
        <v>456</v>
      </c>
      <c r="B1584" s="83">
        <v>5.4666066722761496E-2</v>
      </c>
      <c r="C1584" s="33">
        <v>2.4703595155676442E-3</v>
      </c>
      <c r="D1584" s="33">
        <v>3.503859148658842E-3</v>
      </c>
      <c r="E1584" s="29">
        <v>6.0640285386987978E-2</v>
      </c>
      <c r="F1584" s="148">
        <v>21.230518581680005</v>
      </c>
      <c r="G1584" s="149">
        <v>0.9594071193135858</v>
      </c>
      <c r="H1584" s="149">
        <v>1.3607846919086557</v>
      </c>
      <c r="I1584" s="29">
        <v>23.550710392902243</v>
      </c>
      <c r="L1584" s="64"/>
      <c r="M1584" s="161" t="s">
        <v>456</v>
      </c>
      <c r="N1584" s="33">
        <v>6.9815328121117996E-4</v>
      </c>
      <c r="O1584" s="33">
        <v>5.8552549772997765E-3</v>
      </c>
      <c r="P1584" s="33">
        <v>0.11768640475882441</v>
      </c>
      <c r="Q1584" s="29">
        <v>5.4666066722761496E-2</v>
      </c>
      <c r="R1584" s="83">
        <v>2.0424965738937133E-3</v>
      </c>
      <c r="S1584" s="33">
        <v>1.4156557197779921E-4</v>
      </c>
      <c r="T1584" s="33">
        <v>2.8453659607112266E-3</v>
      </c>
      <c r="U1584" s="29">
        <v>2.4703595155676442E-3</v>
      </c>
      <c r="V1584" s="83">
        <v>0</v>
      </c>
      <c r="W1584" s="33">
        <v>3.6399798944854352E-4</v>
      </c>
      <c r="X1584" s="33">
        <v>7.6166044833770605E-3</v>
      </c>
      <c r="Y1584" s="29">
        <v>3.503859148658842E-3</v>
      </c>
      <c r="Z1584" s="26">
        <v>6.0640285386987978E-2</v>
      </c>
      <c r="AA1584" s="158">
        <v>0.90148102657992413</v>
      </c>
      <c r="AB1584" s="159">
        <v>4.0737926937555721E-2</v>
      </c>
      <c r="AC1584" s="160">
        <v>5.7781046482520186E-2</v>
      </c>
      <c r="AE1584" s="346"/>
      <c r="AF1584" s="33"/>
      <c r="AI1584" s="222"/>
    </row>
    <row r="1585" spans="1:35">
      <c r="A1585" s="64" t="s">
        <v>465</v>
      </c>
      <c r="B1585" s="143">
        <v>-58.286751608025341</v>
      </c>
      <c r="C1585" s="130">
        <v>155.32941665599688</v>
      </c>
      <c r="D1585" s="130">
        <v>144.60278040579456</v>
      </c>
      <c r="E1585" s="131">
        <v>241.64544545376611</v>
      </c>
      <c r="F1585" s="146">
        <v>-22636.674581979834</v>
      </c>
      <c r="G1585" s="147">
        <v>60324.882770897668</v>
      </c>
      <c r="H1585" s="147">
        <v>56159.006865031166</v>
      </c>
      <c r="I1585" s="131">
        <v>93847.215053948996</v>
      </c>
      <c r="L1585" s="64"/>
      <c r="M1585" s="161" t="s">
        <v>465</v>
      </c>
      <c r="N1585" s="130">
        <v>19.423373343420195</v>
      </c>
      <c r="O1585" s="130">
        <v>-7.4769653954339041</v>
      </c>
      <c r="P1585" s="130">
        <v>-150.28161528510446</v>
      </c>
      <c r="Q1585" s="131">
        <v>-58.286751608025341</v>
      </c>
      <c r="R1585" s="130">
        <v>170.67371412765971</v>
      </c>
      <c r="S1585" s="130">
        <v>6.3164970233937021</v>
      </c>
      <c r="T1585" s="130">
        <v>126.95703743645221</v>
      </c>
      <c r="U1585" s="131">
        <v>155.32941665599688</v>
      </c>
      <c r="V1585" s="130">
        <v>0</v>
      </c>
      <c r="W1585" s="130">
        <v>15.597395567214155</v>
      </c>
      <c r="X1585" s="130">
        <v>313.58040958919509</v>
      </c>
      <c r="Y1585" s="131">
        <v>144.60278040579456</v>
      </c>
      <c r="Z1585" s="130">
        <v>241.64544545376611</v>
      </c>
      <c r="AA1585" s="158">
        <v>-0.2412077392916446</v>
      </c>
      <c r="AB1585" s="159">
        <v>0.64279885914802382</v>
      </c>
      <c r="AC1585" s="160">
        <v>0.5984088801436207</v>
      </c>
      <c r="AE1585" s="94"/>
      <c r="AF1585" s="130"/>
      <c r="AI1585" s="222"/>
    </row>
    <row r="1586" spans="1:35">
      <c r="A1586" s="64" t="s">
        <v>474</v>
      </c>
      <c r="B1586" s="83">
        <v>1.3693632495967452E-2</v>
      </c>
      <c r="C1586" s="33">
        <v>9.3881017008578871E-2</v>
      </c>
      <c r="D1586" s="33">
        <v>7.4214994283085103E-2</v>
      </c>
      <c r="E1586" s="29">
        <v>0.18178964378763141</v>
      </c>
      <c r="F1586" s="148">
        <v>5.3181605442866955</v>
      </c>
      <c r="G1586" s="149">
        <v>36.460327138146901</v>
      </c>
      <c r="H1586" s="149">
        <v>28.822684887081259</v>
      </c>
      <c r="I1586" s="29">
        <v>70.601172569514844</v>
      </c>
      <c r="L1586" s="64"/>
      <c r="M1586" s="161" t="s">
        <v>474</v>
      </c>
      <c r="N1586" s="33">
        <v>1.6307621247101743E-2</v>
      </c>
      <c r="O1586" s="33">
        <v>4.7968794048100039E-4</v>
      </c>
      <c r="P1586" s="33">
        <v>9.6413818595834696E-3</v>
      </c>
      <c r="Q1586" s="29">
        <v>1.3693632495967452E-2</v>
      </c>
      <c r="R1586" s="83">
        <v>2.8975821888000512E-3</v>
      </c>
      <c r="S1586" s="33">
        <v>9.9516248527479929E-3</v>
      </c>
      <c r="T1586" s="33">
        <v>0.20002048671987582</v>
      </c>
      <c r="U1586" s="29">
        <v>9.3881017008578871E-2</v>
      </c>
      <c r="V1586" s="83">
        <v>0</v>
      </c>
      <c r="W1586" s="33">
        <v>7.7098158230242218E-3</v>
      </c>
      <c r="X1586" s="33">
        <v>0.1613267640643356</v>
      </c>
      <c r="Y1586" s="29">
        <v>7.4214994283085103E-2</v>
      </c>
      <c r="Z1586" s="26">
        <v>0.18178964378763141</v>
      </c>
      <c r="AA1586" s="158">
        <v>7.5326801959986783E-2</v>
      </c>
      <c r="AB1586" s="159">
        <v>0.51642665144474165</v>
      </c>
      <c r="AC1586" s="160">
        <v>0.40824654659527165</v>
      </c>
      <c r="AE1586" s="346"/>
      <c r="AF1586" s="33"/>
      <c r="AI1586" s="222"/>
    </row>
    <row r="1587" spans="1:35">
      <c r="A1587" s="64" t="s">
        <v>483</v>
      </c>
      <c r="B1587" s="83">
        <v>4.3636805584506513E-2</v>
      </c>
      <c r="C1587" s="33">
        <v>5.5538606700719528E-2</v>
      </c>
      <c r="D1587" s="33">
        <v>1.2436816774686912</v>
      </c>
      <c r="E1587" s="29">
        <v>1.3428570897539172</v>
      </c>
      <c r="F1587" s="148">
        <v>16.947113032759713</v>
      </c>
      <c r="G1587" s="149">
        <v>21.569384670386246</v>
      </c>
      <c r="H1587" s="149">
        <v>483.00542815896574</v>
      </c>
      <c r="I1587" s="29">
        <v>521.52192586211163</v>
      </c>
      <c r="L1587" s="64"/>
      <c r="M1587" s="161" t="s">
        <v>483</v>
      </c>
      <c r="N1587" s="33">
        <v>2.3474489307690371E-2</v>
      </c>
      <c r="O1587" s="33">
        <v>3.2718007862492385E-3</v>
      </c>
      <c r="P1587" s="33">
        <v>6.5760837591796351E-2</v>
      </c>
      <c r="Q1587" s="29">
        <v>4.3636805584506513E-2</v>
      </c>
      <c r="R1587" s="83">
        <v>3.0702470970360839E-2</v>
      </c>
      <c r="S1587" s="33">
        <v>4.1136753496800191E-3</v>
      </c>
      <c r="T1587" s="33">
        <v>8.2681909519865329E-2</v>
      </c>
      <c r="U1587" s="29">
        <v>5.5538606700719528E-2</v>
      </c>
      <c r="V1587" s="83">
        <v>0</v>
      </c>
      <c r="W1587" s="33">
        <v>0.12919972262180482</v>
      </c>
      <c r="X1587" s="33">
        <v>2.7034852254628263</v>
      </c>
      <c r="Y1587" s="29">
        <v>1.2436816774686912</v>
      </c>
      <c r="Z1587" s="26">
        <v>1.3428570897539172</v>
      </c>
      <c r="AA1587" s="158">
        <v>3.2495494805410079E-2</v>
      </c>
      <c r="AB1587" s="159">
        <v>4.1358538540312698E-2</v>
      </c>
      <c r="AC1587" s="160">
        <v>0.92614596665427729</v>
      </c>
      <c r="AE1587" s="346"/>
      <c r="AF1587" s="33"/>
      <c r="AI1587" s="222"/>
    </row>
    <row r="1588" spans="1:35">
      <c r="A1588" s="64" t="s">
        <v>488</v>
      </c>
      <c r="B1588" s="83">
        <v>0.11089545853119623</v>
      </c>
      <c r="C1588" s="33">
        <v>0.1192556057314734</v>
      </c>
      <c r="D1588" s="33">
        <v>4.6385891238471852E-2</v>
      </c>
      <c r="E1588" s="29">
        <v>0.27653695550114149</v>
      </c>
      <c r="F1588" s="148">
        <v>43.068181673114402</v>
      </c>
      <c r="G1588" s="149">
        <v>46.314990363068354</v>
      </c>
      <c r="H1588" s="149">
        <v>18.014768299694062</v>
      </c>
      <c r="I1588" s="29">
        <v>107.39794033587683</v>
      </c>
      <c r="L1588" s="64"/>
      <c r="M1588" s="161" t="s">
        <v>488</v>
      </c>
      <c r="N1588" s="33">
        <v>4.2595677833429352E-2</v>
      </c>
      <c r="O1588" s="33">
        <v>9.3585259931381649E-3</v>
      </c>
      <c r="P1588" s="33">
        <v>0.18809962712885109</v>
      </c>
      <c r="Q1588" s="29">
        <v>0.11089545853119623</v>
      </c>
      <c r="R1588" s="83">
        <v>7.9932487965680046E-2</v>
      </c>
      <c r="S1588" s="33">
        <v>7.9761755686368063E-3</v>
      </c>
      <c r="T1588" s="33">
        <v>0.16031537995138259</v>
      </c>
      <c r="U1588" s="29">
        <v>0.1192556057314734</v>
      </c>
      <c r="V1588" s="83">
        <v>0</v>
      </c>
      <c r="W1588" s="33">
        <v>4.8187927748309534E-3</v>
      </c>
      <c r="X1588" s="33">
        <v>0.10083253126987646</v>
      </c>
      <c r="Y1588" s="29">
        <v>4.6385891238471852E-2</v>
      </c>
      <c r="Z1588" s="26">
        <v>0.27653695550114149</v>
      </c>
      <c r="AA1588" s="158">
        <v>0.40101496861506625</v>
      </c>
      <c r="AB1588" s="159">
        <v>0.43124654177000632</v>
      </c>
      <c r="AC1588" s="160">
        <v>0.16773848961492735</v>
      </c>
      <c r="AE1588" s="346"/>
      <c r="AF1588" s="33"/>
      <c r="AI1588" s="222"/>
    </row>
    <row r="1589" spans="1:35">
      <c r="A1589" s="64" t="s">
        <v>493</v>
      </c>
      <c r="B1589" s="83">
        <v>1.0514145442648148E-2</v>
      </c>
      <c r="C1589" s="33">
        <v>2.8260787112628055E-2</v>
      </c>
      <c r="D1589" s="33">
        <v>2.0487005465967361E-2</v>
      </c>
      <c r="E1589" s="29">
        <v>5.9261938021243563E-2</v>
      </c>
      <c r="F1589" s="148">
        <v>4.0833514019343999</v>
      </c>
      <c r="G1589" s="149">
        <v>10.975568609506935</v>
      </c>
      <c r="H1589" s="149">
        <v>7.9564851891401656</v>
      </c>
      <c r="I1589" s="29">
        <v>23.015405200581501</v>
      </c>
      <c r="L1589" s="64"/>
      <c r="M1589" s="161" t="s">
        <v>493</v>
      </c>
      <c r="N1589" s="33">
        <v>1.1108546034017555E-2</v>
      </c>
      <c r="O1589" s="33">
        <v>4.547392061534756E-4</v>
      </c>
      <c r="P1589" s="33">
        <v>9.1399302818686613E-3</v>
      </c>
      <c r="Q1589" s="29">
        <v>1.0514145442648148E-2</v>
      </c>
      <c r="R1589" s="83">
        <v>1.2686076931499255E-2</v>
      </c>
      <c r="S1589" s="33">
        <v>2.2729235305386495E-3</v>
      </c>
      <c r="T1589" s="33">
        <v>4.5684124711539896E-2</v>
      </c>
      <c r="U1589" s="29">
        <v>2.8260787112628055E-2</v>
      </c>
      <c r="V1589" s="83">
        <v>1.7999999999999999E-2</v>
      </c>
      <c r="W1589" s="33">
        <v>2.5836226599067571E-4</v>
      </c>
      <c r="X1589" s="33">
        <v>2.3406192480517039E-2</v>
      </c>
      <c r="Y1589" s="29">
        <v>2.0487005465967361E-2</v>
      </c>
      <c r="Z1589" s="26">
        <v>5.9261938021243563E-2</v>
      </c>
      <c r="AA1589" s="158">
        <v>0.17741818431383655</v>
      </c>
      <c r="AB1589" s="159">
        <v>0.47687922562534896</v>
      </c>
      <c r="AC1589" s="160">
        <v>0.3457025900608145</v>
      </c>
      <c r="AE1589" s="346"/>
      <c r="AF1589" s="33"/>
      <c r="AI1589" s="222"/>
    </row>
    <row r="1590" spans="1:35">
      <c r="A1590" s="64" t="s">
        <v>498</v>
      </c>
      <c r="B1590" s="83">
        <v>4.7673249054045637E-3</v>
      </c>
      <c r="C1590" s="33">
        <v>1.0729142607926262E-2</v>
      </c>
      <c r="D1590" s="33">
        <v>6.8000535958287651E-3</v>
      </c>
      <c r="E1590" s="29">
        <v>2.2296521109159591E-2</v>
      </c>
      <c r="F1590" s="148">
        <v>1.851473611635482</v>
      </c>
      <c r="G1590" s="149">
        <v>4.1668492935166572</v>
      </c>
      <c r="H1590" s="149">
        <v>2.6409191821834743</v>
      </c>
      <c r="I1590" s="29">
        <v>8.6592420873356133</v>
      </c>
      <c r="L1590" s="64"/>
      <c r="M1590" s="161" t="s">
        <v>498</v>
      </c>
      <c r="N1590" s="33">
        <v>2.1936702809389214E-3</v>
      </c>
      <c r="O1590" s="33">
        <v>3.8013807411826477E-4</v>
      </c>
      <c r="P1590" s="33">
        <v>7.6405012981267577E-3</v>
      </c>
      <c r="Q1590" s="29">
        <v>4.7673249054045637E-3</v>
      </c>
      <c r="R1590" s="83">
        <v>7.911479687635458E-3</v>
      </c>
      <c r="S1590" s="33">
        <v>6.7353776961042756E-4</v>
      </c>
      <c r="T1590" s="33">
        <v>1.3537623704182943E-2</v>
      </c>
      <c r="U1590" s="29">
        <v>1.0729142607926262E-2</v>
      </c>
      <c r="V1590" s="83">
        <v>4.5999999999999999E-3</v>
      </c>
      <c r="W1590" s="33">
        <v>2.2855230521102247E-4</v>
      </c>
      <c r="X1590" s="33">
        <v>9.38242342820007E-3</v>
      </c>
      <c r="Y1590" s="29">
        <v>6.8000535958287651E-3</v>
      </c>
      <c r="Z1590" s="26">
        <v>2.2296521109159591E-2</v>
      </c>
      <c r="AA1590" s="158">
        <v>0.21381474186329938</v>
      </c>
      <c r="AB1590" s="159">
        <v>0.48120254076402275</v>
      </c>
      <c r="AC1590" s="160">
        <v>0.30498271737267785</v>
      </c>
      <c r="AE1590" s="346"/>
      <c r="AF1590" s="33"/>
      <c r="AI1590" s="222"/>
    </row>
    <row r="1591" spans="1:35">
      <c r="A1591" s="64" t="s">
        <v>501</v>
      </c>
      <c r="B1591" s="83">
        <v>8.3477370518899627E-2</v>
      </c>
      <c r="C1591" s="33">
        <v>0.24072441055998595</v>
      </c>
      <c r="D1591" s="33">
        <v>6.1657565264876322E-4</v>
      </c>
      <c r="E1591" s="29">
        <v>0.32481835673153436</v>
      </c>
      <c r="F1591" s="148">
        <v>32.419889928048541</v>
      </c>
      <c r="G1591" s="149">
        <v>93.489515120534293</v>
      </c>
      <c r="H1591" s="149">
        <v>0.239457887412277</v>
      </c>
      <c r="I1591" s="29">
        <v>126.14886293599513</v>
      </c>
      <c r="L1591" s="64"/>
      <c r="M1591" s="161" t="s">
        <v>501</v>
      </c>
      <c r="N1591" s="33">
        <v>1.8982160027655012E-2</v>
      </c>
      <c r="O1591" s="33">
        <v>7.8450827031053827E-3</v>
      </c>
      <c r="P1591" s="33">
        <v>0.15768050784184381</v>
      </c>
      <c r="Q1591" s="29">
        <v>8.3477370518899627E-2</v>
      </c>
      <c r="R1591" s="83">
        <v>0.30620223947355452</v>
      </c>
      <c r="S1591" s="33">
        <v>7.2379551955693219E-3</v>
      </c>
      <c r="T1591" s="33">
        <v>0.14547768253891302</v>
      </c>
      <c r="U1591" s="29">
        <v>0.24072441055998595</v>
      </c>
      <c r="V1591" s="83">
        <v>0</v>
      </c>
      <c r="W1591" s="33">
        <v>6.6522880951337782E-5</v>
      </c>
      <c r="X1591" s="33">
        <v>1.3370619595071151E-3</v>
      </c>
      <c r="Y1591" s="29">
        <v>6.1657565264876322E-4</v>
      </c>
      <c r="Z1591" s="26">
        <v>0.32481835673153436</v>
      </c>
      <c r="AA1591" s="158">
        <v>0.25699708402839594</v>
      </c>
      <c r="AB1591" s="159">
        <v>0.74110469919945776</v>
      </c>
      <c r="AC1591" s="160">
        <v>1.8982167721461913E-3</v>
      </c>
      <c r="AE1591" s="346"/>
      <c r="AF1591" s="33"/>
      <c r="AI1591" s="222"/>
    </row>
    <row r="1592" spans="1:35">
      <c r="A1592" s="64" t="s">
        <v>527</v>
      </c>
      <c r="B1592" s="83">
        <v>7.2981530032521498E-4</v>
      </c>
      <c r="C1592" s="33">
        <v>7.7506160572451044E-4</v>
      </c>
      <c r="D1592" s="33">
        <v>1.1549124621443099E-3</v>
      </c>
      <c r="E1592" s="29">
        <v>2.6597893681940352E-3</v>
      </c>
      <c r="F1592" s="148">
        <v>0.28343647574515196</v>
      </c>
      <c r="G1592" s="149">
        <v>0.30100866604747978</v>
      </c>
      <c r="H1592" s="149">
        <v>0.44853035818579123</v>
      </c>
      <c r="I1592" s="29">
        <v>1.0329754999784229</v>
      </c>
      <c r="L1592" s="64"/>
      <c r="M1592" s="161" t="s">
        <v>527</v>
      </c>
      <c r="N1592" s="33">
        <v>2.4754757872102497E-4</v>
      </c>
      <c r="O1592" s="33">
        <v>6.3594993524764955E-5</v>
      </c>
      <c r="P1592" s="33">
        <v>1.2782135325628071E-3</v>
      </c>
      <c r="Q1592" s="29">
        <v>7.2981530032521498E-4</v>
      </c>
      <c r="R1592" s="83">
        <v>5.0152900492452055E-4</v>
      </c>
      <c r="S1592" s="33">
        <v>5.2937611046750956E-5</v>
      </c>
      <c r="T1592" s="33">
        <v>1.064007826263137E-3</v>
      </c>
      <c r="U1592" s="29">
        <v>7.7506160572451044E-4</v>
      </c>
      <c r="V1592" s="83">
        <v>6.5769220473088272E-4</v>
      </c>
      <c r="W1592" s="33">
        <v>5.1653667094709111E-5</v>
      </c>
      <c r="X1592" s="33">
        <v>1.7385376043784653E-3</v>
      </c>
      <c r="Y1592" s="29">
        <v>1.1549124621443099E-3</v>
      </c>
      <c r="Z1592" s="26">
        <v>2.6597893681940352E-3</v>
      </c>
      <c r="AA1592" s="158">
        <v>0.2743883816712715</v>
      </c>
      <c r="AB1592" s="159">
        <v>0.29139961795199137</v>
      </c>
      <c r="AC1592" s="160">
        <v>0.43421200037673718</v>
      </c>
      <c r="AE1592" s="346"/>
      <c r="AF1592" s="33"/>
      <c r="AI1592" s="222"/>
    </row>
    <row r="1593" spans="1:35">
      <c r="A1593" s="64" t="s">
        <v>528</v>
      </c>
      <c r="B1593" s="83">
        <v>8.9239988478242895E-4</v>
      </c>
      <c r="C1593" s="33">
        <v>2.0256475445442563E-3</v>
      </c>
      <c r="D1593" s="33">
        <v>1.9557205105007604E-3</v>
      </c>
      <c r="E1593" s="29">
        <v>4.8737679398274461E-3</v>
      </c>
      <c r="F1593" s="148">
        <v>0.34657902922204925</v>
      </c>
      <c r="G1593" s="149">
        <v>0.7866954842843108</v>
      </c>
      <c r="H1593" s="149">
        <v>0.75953810339661543</v>
      </c>
      <c r="I1593" s="29">
        <v>1.8928126169029758</v>
      </c>
      <c r="L1593" s="64"/>
      <c r="M1593" s="161" t="s">
        <v>528</v>
      </c>
      <c r="N1593" s="33">
        <v>4.7259879358715608E-4</v>
      </c>
      <c r="O1593" s="33">
        <v>6.7367342498674882E-5</v>
      </c>
      <c r="P1593" s="33">
        <v>1.3540350279470841E-3</v>
      </c>
      <c r="Q1593" s="29">
        <v>8.9239988478242895E-4</v>
      </c>
      <c r="R1593" s="83">
        <v>1.2341993254531914E-3</v>
      </c>
      <c r="S1593" s="33">
        <v>1.43038308030364E-4</v>
      </c>
      <c r="T1593" s="33">
        <v>2.8749668938656322E-3</v>
      </c>
      <c r="U1593" s="29">
        <v>2.0256475445442563E-3</v>
      </c>
      <c r="V1593" s="83">
        <v>8.2226686785038681E-4</v>
      </c>
      <c r="W1593" s="33">
        <v>1.17748696381184E-4</v>
      </c>
      <c r="X1593" s="33">
        <v>3.2861410505826863E-3</v>
      </c>
      <c r="Y1593" s="29">
        <v>1.9557205105007604E-3</v>
      </c>
      <c r="Z1593" s="26">
        <v>4.8737679398274461E-3</v>
      </c>
      <c r="AA1593" s="158">
        <v>0.18310266221128782</v>
      </c>
      <c r="AB1593" s="159">
        <v>0.41562248542674224</v>
      </c>
      <c r="AC1593" s="160">
        <v>0.40127485236196986</v>
      </c>
      <c r="AE1593" s="346"/>
      <c r="AF1593" s="33"/>
      <c r="AI1593" s="222"/>
    </row>
    <row r="1594" spans="1:35" ht="11.25" customHeight="1">
      <c r="A1594" s="64" t="s">
        <v>510</v>
      </c>
      <c r="B1594" s="83">
        <v>7.7481950913877351E-4</v>
      </c>
      <c r="C1594" s="33">
        <v>2.7285006276047581E-2</v>
      </c>
      <c r="D1594" s="33">
        <v>5.1208346055328709E-2</v>
      </c>
      <c r="E1594" s="29">
        <v>7.9268171840515059E-2</v>
      </c>
      <c r="F1594" s="148">
        <v>0.30091464362424386</v>
      </c>
      <c r="G1594" s="149">
        <v>10.596607136245437</v>
      </c>
      <c r="H1594" s="149">
        <v>19.887652572086065</v>
      </c>
      <c r="I1594" s="29">
        <v>30.785174351955742</v>
      </c>
      <c r="L1594" s="64"/>
      <c r="M1594" s="161" t="s">
        <v>510</v>
      </c>
      <c r="N1594" s="33">
        <v>4.3285251930689638E-4</v>
      </c>
      <c r="O1594" s="33">
        <v>5.7113243319723297E-5</v>
      </c>
      <c r="P1594" s="33">
        <v>1.1479350252845627E-3</v>
      </c>
      <c r="Q1594" s="29">
        <v>7.7481950913877351E-4</v>
      </c>
      <c r="R1594" s="83">
        <v>9.6130651542886212E-4</v>
      </c>
      <c r="S1594" s="33">
        <v>2.8849884677092869E-3</v>
      </c>
      <c r="T1594" s="33">
        <v>5.7986188791380601E-2</v>
      </c>
      <c r="U1594" s="29">
        <v>2.7285006276047581E-2</v>
      </c>
      <c r="V1594" s="83">
        <v>0</v>
      </c>
      <c r="W1594" s="33">
        <v>5.3197729178867123E-3</v>
      </c>
      <c r="X1594" s="33">
        <v>0.11131546720439156</v>
      </c>
      <c r="Y1594" s="29">
        <v>5.1208346055328709E-2</v>
      </c>
      <c r="Z1594" s="26">
        <v>7.9268171840515059E-2</v>
      </c>
      <c r="AA1594" s="158">
        <v>9.7746610165008567E-3</v>
      </c>
      <c r="AB1594" s="159">
        <v>0.34421137314664091</v>
      </c>
      <c r="AC1594" s="160">
        <v>0.64601396583685833</v>
      </c>
      <c r="AE1594" s="346"/>
      <c r="AF1594" s="33"/>
      <c r="AI1594" s="222"/>
    </row>
    <row r="1595" spans="1:35">
      <c r="A1595" s="64" t="s">
        <v>513</v>
      </c>
      <c r="B1595" s="83">
        <v>1.4924881274196809E-3</v>
      </c>
      <c r="C1595" s="33">
        <v>9.3714156547853207E-3</v>
      </c>
      <c r="D1595" s="33">
        <v>0.8581403574533969</v>
      </c>
      <c r="E1595" s="29">
        <v>0.86900426123560193</v>
      </c>
      <c r="F1595" s="148">
        <v>0.57963374396071177</v>
      </c>
      <c r="G1595" s="149">
        <v>3.6395523973691155</v>
      </c>
      <c r="H1595" s="149">
        <v>333.27374542968636</v>
      </c>
      <c r="I1595" s="29">
        <v>337.49293157101619</v>
      </c>
      <c r="L1595" s="64"/>
      <c r="M1595" s="161" t="s">
        <v>513</v>
      </c>
      <c r="N1595" s="33">
        <v>1.5909265861235244E-3</v>
      </c>
      <c r="O1595" s="33">
        <v>6.3690054403635116E-5</v>
      </c>
      <c r="P1595" s="33">
        <v>1.280124187711185E-3</v>
      </c>
      <c r="Q1595" s="29">
        <v>1.4924881274196809E-3</v>
      </c>
      <c r="R1595" s="83">
        <v>9.766295502873848E-3</v>
      </c>
      <c r="S1595" s="33">
        <v>4.1357042852146846E-4</v>
      </c>
      <c r="T1595" s="33">
        <v>8.3124675246343451E-3</v>
      </c>
      <c r="U1595" s="29">
        <v>9.3714156547853207E-3</v>
      </c>
      <c r="V1595" s="83">
        <v>0</v>
      </c>
      <c r="W1595" s="33">
        <v>8.9147808609045323E-2</v>
      </c>
      <c r="X1595" s="33">
        <v>1.86540480556935</v>
      </c>
      <c r="Y1595" s="29">
        <v>0.8581403574533969</v>
      </c>
      <c r="Z1595" s="26">
        <v>0.86900426123560193</v>
      </c>
      <c r="AA1595" s="158">
        <v>1.7174692852455896E-3</v>
      </c>
      <c r="AB1595" s="159">
        <v>1.0784084811575589E-2</v>
      </c>
      <c r="AC1595" s="160">
        <v>0.98749844590317881</v>
      </c>
      <c r="AI1595" s="222"/>
    </row>
    <row r="1596" spans="1:35">
      <c r="A1596" s="64" t="s">
        <v>514</v>
      </c>
      <c r="B1596" s="83">
        <v>3.1580950493926593E-3</v>
      </c>
      <c r="C1596" s="33">
        <v>2.230370452640483E-2</v>
      </c>
      <c r="D1596" s="33">
        <v>3.2006264954545581E-2</v>
      </c>
      <c r="E1596" s="29">
        <v>5.7468064530343074E-2</v>
      </c>
      <c r="F1596" s="148">
        <v>1.2265011852576817</v>
      </c>
      <c r="G1596" s="149">
        <v>8.6620318924642401</v>
      </c>
      <c r="H1596" s="149">
        <v>12.430190126788906</v>
      </c>
      <c r="I1596" s="29">
        <v>22.318723204510828</v>
      </c>
      <c r="L1596" s="64"/>
      <c r="M1596" s="161" t="s">
        <v>514</v>
      </c>
      <c r="N1596" s="33">
        <v>2.7494806264826612E-3</v>
      </c>
      <c r="O1596" s="33">
        <v>1.7251138407581299E-4</v>
      </c>
      <c r="P1596" s="33">
        <v>3.4673544791065233E-3</v>
      </c>
      <c r="Q1596" s="29">
        <v>3.1580950493926593E-3</v>
      </c>
      <c r="R1596" s="83">
        <v>2.5292097859549972E-2</v>
      </c>
      <c r="S1596" s="33">
        <v>8.5894944776468451E-4</v>
      </c>
      <c r="T1596" s="33">
        <v>1.7264264796137151E-2</v>
      </c>
      <c r="U1596" s="29">
        <v>2.230370452640483E-2</v>
      </c>
      <c r="V1596" s="83">
        <v>0</v>
      </c>
      <c r="W1596" s="33">
        <v>3.3249670146333577E-3</v>
      </c>
      <c r="X1596" s="33">
        <v>6.9574446576214755E-2</v>
      </c>
      <c r="Y1596" s="29">
        <v>3.2006264954545581E-2</v>
      </c>
      <c r="Z1596" s="26">
        <v>5.7468064530343074E-2</v>
      </c>
      <c r="AA1596" s="158">
        <v>5.4953913537930076E-2</v>
      </c>
      <c r="AB1596" s="159">
        <v>0.38810606740772519</v>
      </c>
      <c r="AC1596" s="160">
        <v>0.55694001905434465</v>
      </c>
      <c r="AI1596" s="222"/>
    </row>
    <row r="1597" spans="1:35">
      <c r="A1597" s="64" t="s">
        <v>515</v>
      </c>
      <c r="B1597" s="83">
        <v>1.4633219323288617E-4</v>
      </c>
      <c r="C1597" s="33">
        <v>3.0498249486893272E-3</v>
      </c>
      <c r="D1597" s="33">
        <v>1.4136033771517478E-2</v>
      </c>
      <c r="E1597" s="29">
        <v>1.7332190913439689E-2</v>
      </c>
      <c r="F1597" s="148">
        <v>5.6830654440247631E-2</v>
      </c>
      <c r="G1597" s="149">
        <v>1.1844526069965102</v>
      </c>
      <c r="H1597" s="149">
        <v>5.4899747805067136</v>
      </c>
      <c r="I1597" s="29">
        <v>6.7312580419434704</v>
      </c>
      <c r="L1597" s="64"/>
      <c r="M1597" s="161" t="s">
        <v>515</v>
      </c>
      <c r="N1597" s="33">
        <v>7.2488543660596184E-5</v>
      </c>
      <c r="O1597" s="33">
        <v>1.1352926085066679E-5</v>
      </c>
      <c r="P1597" s="33">
        <v>2.2818563147532225E-4</v>
      </c>
      <c r="Q1597" s="29">
        <v>1.4633219323288617E-4</v>
      </c>
      <c r="R1597" s="83">
        <v>4.4187290317322311E-3</v>
      </c>
      <c r="S1597" s="33">
        <v>5.8702376097399184E-5</v>
      </c>
      <c r="T1597" s="33">
        <v>1.1798754487185779E-3</v>
      </c>
      <c r="U1597" s="29">
        <v>3.0498249486893272E-3</v>
      </c>
      <c r="V1597" s="83">
        <v>1.2419999999999999E-2</v>
      </c>
      <c r="W1597" s="33">
        <v>1.7826996353356622E-4</v>
      </c>
      <c r="X1597" s="33">
        <v>1.6150272811556756E-2</v>
      </c>
      <c r="Y1597" s="29">
        <v>1.4136033771517478E-2</v>
      </c>
      <c r="Z1597" s="26">
        <v>1.7332190913439689E-2</v>
      </c>
      <c r="AA1597" s="158">
        <v>8.4427983723291203E-3</v>
      </c>
      <c r="AB1597" s="159">
        <v>0.17596303686710713</v>
      </c>
      <c r="AC1597" s="160">
        <v>0.8155941647605639</v>
      </c>
      <c r="AI1597" s="222"/>
    </row>
    <row r="1598" spans="1:35">
      <c r="A1598" s="64" t="s">
        <v>516</v>
      </c>
      <c r="B1598" s="83">
        <v>1.1777836894886486E-4</v>
      </c>
      <c r="C1598" s="33">
        <v>2.0198400589747302E-3</v>
      </c>
      <c r="D1598" s="33">
        <v>4.692036981121848E-3</v>
      </c>
      <c r="E1598" s="29">
        <v>6.8296554090454429E-3</v>
      </c>
      <c r="F1598" s="148">
        <v>4.5741279744344561E-2</v>
      </c>
      <c r="G1598" s="149">
        <v>0.78444004617273144</v>
      </c>
      <c r="H1598" s="149">
        <v>1.8222342357065973</v>
      </c>
      <c r="I1598" s="29">
        <v>2.6524155616236733</v>
      </c>
      <c r="L1598" s="64"/>
      <c r="M1598" s="161" t="s">
        <v>516</v>
      </c>
      <c r="N1598" s="33">
        <v>5.8333844868932179E-5</v>
      </c>
      <c r="O1598" s="33">
        <v>9.138239476614794E-6</v>
      </c>
      <c r="P1598" s="33">
        <v>1.8367202692237187E-4</v>
      </c>
      <c r="Q1598" s="29">
        <v>1.1777836894886486E-4</v>
      </c>
      <c r="R1598" s="83">
        <v>2.7732525263482691E-3</v>
      </c>
      <c r="S1598" s="33">
        <v>4.8249659675251949E-5</v>
      </c>
      <c r="T1598" s="33">
        <v>9.6978338262492902E-4</v>
      </c>
      <c r="U1598" s="29">
        <v>2.0198400589747302E-3</v>
      </c>
      <c r="V1598" s="83">
        <v>3.1739999999999997E-3</v>
      </c>
      <c r="W1598" s="33">
        <v>1.5770109059560551E-4</v>
      </c>
      <c r="X1598" s="33">
        <v>6.4738721654580477E-3</v>
      </c>
      <c r="Y1598" s="29">
        <v>4.692036981121848E-3</v>
      </c>
      <c r="Z1598" s="26">
        <v>6.8296554090454429E-3</v>
      </c>
      <c r="AA1598" s="158">
        <v>1.7245140771359406E-2</v>
      </c>
      <c r="AB1598" s="159">
        <v>0.29574553004527593</v>
      </c>
      <c r="AC1598" s="160">
        <v>0.68700932918336466</v>
      </c>
      <c r="AI1598" s="222"/>
    </row>
    <row r="1599" spans="1:35">
      <c r="A1599" s="64" t="s">
        <v>517</v>
      </c>
      <c r="B1599" s="83">
        <v>2.1531703658383416E-3</v>
      </c>
      <c r="C1599" s="33">
        <v>7.6145720022574387E-2</v>
      </c>
      <c r="D1599" s="33">
        <v>4.2543720032764659E-4</v>
      </c>
      <c r="E1599" s="33">
        <v>7.8724327588740373E-2</v>
      </c>
      <c r="F1599" s="148">
        <v>0.83622119171818887</v>
      </c>
      <c r="G1599" s="149">
        <v>29.572515836072654</v>
      </c>
      <c r="H1599" s="149">
        <v>0.1652259423144711</v>
      </c>
      <c r="I1599" s="29">
        <v>30.57396297010531</v>
      </c>
      <c r="L1599" s="64"/>
      <c r="M1599" s="161" t="s">
        <v>517</v>
      </c>
      <c r="N1599" s="33">
        <v>1.0550067590089861E-3</v>
      </c>
      <c r="O1599" s="33">
        <v>1.6776018270949413E-4</v>
      </c>
      <c r="P1599" s="33">
        <v>3.3718587561610571E-3</v>
      </c>
      <c r="Q1599" s="29">
        <v>2.1531703658383416E-3</v>
      </c>
      <c r="R1599" s="83">
        <v>0.11373730056058695</v>
      </c>
      <c r="S1599" s="33">
        <v>1.2567727670197543E-3</v>
      </c>
      <c r="T1599" s="33">
        <v>2.526022677454139E-2</v>
      </c>
      <c r="U1599" s="29">
        <v>7.6145720022574387E-2</v>
      </c>
      <c r="V1599" s="83">
        <v>0</v>
      </c>
      <c r="W1599" s="33">
        <v>4.5900787856423064E-5</v>
      </c>
      <c r="X1599" s="33">
        <v>9.2257275205990933E-4</v>
      </c>
      <c r="Y1599" s="29">
        <v>4.2543720032764659E-4</v>
      </c>
      <c r="Z1599" s="26">
        <v>7.8724327588740373E-2</v>
      </c>
      <c r="AA1599" s="158">
        <v>2.7350762233074963E-2</v>
      </c>
      <c r="AB1599" s="159">
        <v>0.96724509887671883</v>
      </c>
      <c r="AC1599" s="160">
        <v>5.404138890206224E-3</v>
      </c>
      <c r="AI1599" s="222"/>
    </row>
    <row r="1600" spans="1:35">
      <c r="A1600" s="64" t="s">
        <v>518</v>
      </c>
      <c r="B1600" s="83">
        <v>1.3691676525860386E-5</v>
      </c>
      <c r="C1600" s="33">
        <v>1.429521617824716E-4</v>
      </c>
      <c r="D1600" s="33">
        <v>7.9688959887957381E-4</v>
      </c>
      <c r="E1600" s="33">
        <v>9.5353343718790578E-4</v>
      </c>
      <c r="F1600" s="148">
        <v>5.3174009092481289E-3</v>
      </c>
      <c r="G1600" s="149">
        <v>5.5517960390415608E-2</v>
      </c>
      <c r="H1600" s="149">
        <v>0.30948594714819588</v>
      </c>
      <c r="I1600" s="29">
        <v>0.37032130844785965</v>
      </c>
      <c r="L1600" s="64"/>
      <c r="M1600" s="122" t="s">
        <v>518</v>
      </c>
      <c r="N1600" s="83">
        <v>5.9703065910252087E-6</v>
      </c>
      <c r="O1600" s="33">
        <v>1.1119326189791494E-6</v>
      </c>
      <c r="P1600" s="33">
        <v>2.2349044195179914E-5</v>
      </c>
      <c r="Q1600" s="29">
        <v>1.3691676525860386E-5</v>
      </c>
      <c r="R1600" s="33">
        <v>1.6532110880373586E-4</v>
      </c>
      <c r="S1600" s="33">
        <v>5.3085864075618749E-6</v>
      </c>
      <c r="T1600" s="33">
        <v>1.0669876052872268E-4</v>
      </c>
      <c r="U1600" s="29">
        <v>1.429521617824716E-4</v>
      </c>
      <c r="V1600" s="33">
        <v>4.5380762126430907E-4</v>
      </c>
      <c r="W1600" s="33">
        <v>3.5641030295349284E-5</v>
      </c>
      <c r="X1600" s="33">
        <v>1.1995909470211409E-3</v>
      </c>
      <c r="Y1600" s="33">
        <v>7.9688959887957381E-4</v>
      </c>
      <c r="Z1600" s="26">
        <v>9.5353343718790578E-4</v>
      </c>
      <c r="AA1600" s="159">
        <v>1.4358884536067158E-2</v>
      </c>
      <c r="AB1600" s="159">
        <v>0.1499183523170998</v>
      </c>
      <c r="AC1600" s="160">
        <v>0.83572276314683303</v>
      </c>
      <c r="AI1600" s="222"/>
    </row>
    <row r="1601" spans="1:53">
      <c r="A1601" s="132" t="s">
        <v>519</v>
      </c>
      <c r="B1601" s="150">
        <v>4.4086821370900092E-5</v>
      </c>
      <c r="C1601" s="133">
        <v>3.5213112108046179E-4</v>
      </c>
      <c r="D1601" s="133">
        <v>1.3494471522455245E-3</v>
      </c>
      <c r="E1601" s="133">
        <v>1.7456650946968864E-3</v>
      </c>
      <c r="F1601" s="151">
        <v>1.7121884496811287E-2</v>
      </c>
      <c r="G1601" s="152">
        <v>0.13675625040302705</v>
      </c>
      <c r="H1601" s="152">
        <v>0.52408129134366455</v>
      </c>
      <c r="I1601" s="134">
        <v>0.67795942624350292</v>
      </c>
      <c r="L1601" s="132"/>
      <c r="M1601" s="163" t="s">
        <v>519</v>
      </c>
      <c r="N1601" s="150">
        <v>2.8469290123182878E-5</v>
      </c>
      <c r="O1601" s="133">
        <v>3.0147623817396039E-6</v>
      </c>
      <c r="P1601" s="133">
        <v>6.0594550926406176E-5</v>
      </c>
      <c r="Q1601" s="134">
        <v>4.4086821370900092E-5</v>
      </c>
      <c r="R1601" s="133">
        <v>4.0594939608628791E-4</v>
      </c>
      <c r="S1601" s="133">
        <v>1.3155009202658216E-5</v>
      </c>
      <c r="T1601" s="133">
        <v>2.6440620325368831E-4</v>
      </c>
      <c r="U1601" s="134">
        <v>3.5213112108046179E-4</v>
      </c>
      <c r="V1601" s="133">
        <v>5.6736413881676689E-4</v>
      </c>
      <c r="W1601" s="133">
        <v>8.1246600503016956E-5</v>
      </c>
      <c r="X1601" s="133">
        <v>2.2674373249020534E-3</v>
      </c>
      <c r="Y1601" s="133">
        <v>1.3494471522455245E-3</v>
      </c>
      <c r="Z1601" s="164">
        <v>1.7456650946968864E-3</v>
      </c>
      <c r="AA1601" s="165">
        <v>2.5255028301150305E-2</v>
      </c>
      <c r="AB1601" s="165">
        <v>0.20171745551319803</v>
      </c>
      <c r="AC1601" s="166">
        <v>0.77302751618565169</v>
      </c>
      <c r="AI1601" s="222"/>
      <c r="AY1601" s="135"/>
    </row>
    <row r="1603" spans="1:53" ht="12.75" customHeight="1">
      <c r="A1603" s="35" t="s">
        <v>317</v>
      </c>
    </row>
    <row r="1604" spans="1:53" ht="12.75" customHeight="1">
      <c r="A1604" s="56"/>
      <c r="B1604" s="136" t="s">
        <v>521</v>
      </c>
      <c r="C1604" s="137"/>
      <c r="D1604" s="137"/>
      <c r="E1604" s="138"/>
      <c r="F1604" s="45" t="s">
        <v>522</v>
      </c>
      <c r="G1604" s="46"/>
      <c r="H1604" s="47"/>
      <c r="I1604" s="47"/>
      <c r="L1604" s="508" t="s">
        <v>317</v>
      </c>
      <c r="M1604" s="509"/>
      <c r="N1604" s="45" t="s">
        <v>524</v>
      </c>
      <c r="O1604" s="46"/>
      <c r="P1604" s="46"/>
      <c r="Q1604" s="47"/>
      <c r="R1604" s="45" t="s">
        <v>153</v>
      </c>
      <c r="S1604" s="46"/>
      <c r="T1604" s="46"/>
      <c r="U1604" s="47"/>
      <c r="V1604" s="45" t="s">
        <v>216</v>
      </c>
      <c r="W1604" s="46"/>
      <c r="X1604" s="46"/>
      <c r="Y1604" s="47"/>
      <c r="Z1604" s="9" t="s">
        <v>525</v>
      </c>
      <c r="AA1604" s="45" t="s">
        <v>568</v>
      </c>
      <c r="AB1604" s="46"/>
      <c r="AC1604" s="47"/>
    </row>
    <row r="1605" spans="1:53" ht="29.1">
      <c r="A1605" s="132" t="s">
        <v>523</v>
      </c>
      <c r="B1605" s="140" t="s">
        <v>524</v>
      </c>
      <c r="C1605" s="141" t="s">
        <v>153</v>
      </c>
      <c r="D1605" s="141" t="s">
        <v>216</v>
      </c>
      <c r="E1605" s="16" t="s">
        <v>525</v>
      </c>
      <c r="F1605" s="51" t="s">
        <v>524</v>
      </c>
      <c r="G1605" s="51" t="s">
        <v>153</v>
      </c>
      <c r="H1605" s="141" t="s">
        <v>216</v>
      </c>
      <c r="I1605" s="16" t="s">
        <v>525</v>
      </c>
      <c r="L1605" s="510"/>
      <c r="M1605" s="511"/>
      <c r="N1605" s="154" t="s">
        <v>569</v>
      </c>
      <c r="O1605" s="155" t="s">
        <v>590</v>
      </c>
      <c r="P1605" s="155" t="s">
        <v>591</v>
      </c>
      <c r="Q1605" s="15" t="s">
        <v>572</v>
      </c>
      <c r="R1605" s="154" t="s">
        <v>569</v>
      </c>
      <c r="S1605" s="155" t="s">
        <v>590</v>
      </c>
      <c r="T1605" s="155" t="s">
        <v>591</v>
      </c>
      <c r="U1605" s="15" t="s">
        <v>572</v>
      </c>
      <c r="V1605" s="154" t="s">
        <v>569</v>
      </c>
      <c r="W1605" s="155" t="s">
        <v>590</v>
      </c>
      <c r="X1605" s="155" t="s">
        <v>591</v>
      </c>
      <c r="Y1605" s="15" t="s">
        <v>572</v>
      </c>
      <c r="Z1605" s="14" t="s">
        <v>572</v>
      </c>
      <c r="AA1605" s="154" t="s">
        <v>524</v>
      </c>
      <c r="AB1605" s="155" t="s">
        <v>153</v>
      </c>
      <c r="AC1605" s="15" t="s">
        <v>216</v>
      </c>
    </row>
    <row r="1606" spans="1:53">
      <c r="A1606" s="64" t="s">
        <v>335</v>
      </c>
      <c r="B1606" s="143">
        <v>254.78394994537581</v>
      </c>
      <c r="C1606" s="130">
        <v>1859.3628572150365</v>
      </c>
      <c r="D1606" s="130">
        <v>2287.6513810665997</v>
      </c>
      <c r="E1606" s="131">
        <v>4401.7981882270124</v>
      </c>
      <c r="F1606" s="144">
        <v>111373.59129719528</v>
      </c>
      <c r="G1606" s="145">
        <v>812782.43381127552</v>
      </c>
      <c r="H1606" s="145">
        <v>1000000</v>
      </c>
      <c r="I1606" s="127">
        <v>1924156.0251084708</v>
      </c>
      <c r="L1606" s="56"/>
      <c r="M1606" s="156" t="s">
        <v>335</v>
      </c>
      <c r="N1606" s="130">
        <v>114.80584475916874</v>
      </c>
      <c r="O1606" s="130">
        <v>20.550312768074452</v>
      </c>
      <c r="P1606" s="130">
        <v>411.19343799633964</v>
      </c>
      <c r="Q1606" s="131">
        <v>254.78394994537581</v>
      </c>
      <c r="R1606" s="143">
        <v>1254.0636698719907</v>
      </c>
      <c r="S1606" s="130">
        <v>124.40201335163943</v>
      </c>
      <c r="T1606" s="130">
        <v>2489.1733834433603</v>
      </c>
      <c r="U1606" s="131">
        <v>1859.3628572150365</v>
      </c>
      <c r="V1606" s="143">
        <v>1162.1996077201268</v>
      </c>
      <c r="W1606" s="130">
        <v>176.44584160459604</v>
      </c>
      <c r="X1606" s="130">
        <v>3530.5239899932499</v>
      </c>
      <c r="Y1606" s="131">
        <v>2287.6513810665997</v>
      </c>
      <c r="Z1606" s="157">
        <v>4401.7981882270124</v>
      </c>
      <c r="AA1606" s="158">
        <v>5.7881788089880488E-2</v>
      </c>
      <c r="AB1606" s="159">
        <v>0.42240983745871452</v>
      </c>
      <c r="AC1606" s="160">
        <v>0.51970837445140483</v>
      </c>
    </row>
    <row r="1607" spans="1:53">
      <c r="A1607" s="64" t="s">
        <v>353</v>
      </c>
      <c r="B1607" s="143">
        <v>252.31601307559765</v>
      </c>
      <c r="C1607" s="130">
        <v>1624.9943316890076</v>
      </c>
      <c r="D1607" s="130">
        <v>2204.0062670496259</v>
      </c>
      <c r="E1607" s="131">
        <v>4081.3166118142312</v>
      </c>
      <c r="F1607" s="146">
        <v>110294.78318412192</v>
      </c>
      <c r="G1607" s="147">
        <v>710333.02763612824</v>
      </c>
      <c r="H1607" s="147">
        <v>963436.24963608966</v>
      </c>
      <c r="I1607" s="131">
        <v>1784064.06045634</v>
      </c>
      <c r="L1607" s="64"/>
      <c r="M1607" s="161" t="s">
        <v>353</v>
      </c>
      <c r="N1607" s="130">
        <v>112.37081273669666</v>
      </c>
      <c r="O1607" s="130">
        <v>20.432527763043069</v>
      </c>
      <c r="P1607" s="130">
        <v>408.83666505035751</v>
      </c>
      <c r="Q1607" s="131">
        <v>252.31601307559765</v>
      </c>
      <c r="R1607" s="143">
        <v>982.51989169992328</v>
      </c>
      <c r="S1607" s="130">
        <v>115.69223703610558</v>
      </c>
      <c r="T1607" s="130">
        <v>2314.8985240880675</v>
      </c>
      <c r="U1607" s="131">
        <v>1624.9943316890076</v>
      </c>
      <c r="V1607" s="143">
        <v>1014.6865568018108</v>
      </c>
      <c r="W1607" s="130">
        <v>176.44584160459604</v>
      </c>
      <c r="X1607" s="130">
        <v>3530.5239899932499</v>
      </c>
      <c r="Y1607" s="131">
        <v>2204.0062670496259</v>
      </c>
      <c r="Z1607" s="157">
        <v>4081.3166118142312</v>
      </c>
      <c r="AA1607" s="158">
        <v>6.1822210103772826E-2</v>
      </c>
      <c r="AB1607" s="159">
        <v>0.39815444040413794</v>
      </c>
      <c r="AC1607" s="160">
        <v>0.54002334949208919</v>
      </c>
    </row>
    <row r="1608" spans="1:53">
      <c r="A1608" s="64" t="s">
        <v>370</v>
      </c>
      <c r="B1608" s="143">
        <v>7.3873431526769835</v>
      </c>
      <c r="C1608" s="130">
        <v>573.25733049986854</v>
      </c>
      <c r="D1608" s="130">
        <v>324.77677188105434</v>
      </c>
      <c r="E1608" s="131">
        <v>905.42144553359981</v>
      </c>
      <c r="F1608" s="146">
        <v>3229.2259274368512</v>
      </c>
      <c r="G1608" s="147">
        <v>250587.71421395149</v>
      </c>
      <c r="H1608" s="147">
        <v>141969.52147911178</v>
      </c>
      <c r="I1608" s="131">
        <v>395786.46162050008</v>
      </c>
      <c r="L1608" s="64"/>
      <c r="M1608" s="161" t="s">
        <v>370</v>
      </c>
      <c r="N1608" s="130">
        <v>7.6151179747210751</v>
      </c>
      <c r="O1608" s="130">
        <v>0.3325256359554013</v>
      </c>
      <c r="P1608" s="130">
        <v>6.6535415306592647</v>
      </c>
      <c r="Q1608" s="131">
        <v>7.3873431526769835</v>
      </c>
      <c r="R1608" s="143">
        <v>610.42076484258143</v>
      </c>
      <c r="S1608" s="130">
        <v>24.606769835020401</v>
      </c>
      <c r="T1608" s="130">
        <v>492.35952759636393</v>
      </c>
      <c r="U1608" s="131">
        <v>573.25733049986854</v>
      </c>
      <c r="V1608" s="143">
        <v>572.76283319853303</v>
      </c>
      <c r="W1608" s="130">
        <v>0</v>
      </c>
      <c r="X1608" s="130">
        <v>0</v>
      </c>
      <c r="Y1608" s="131">
        <v>324.77677188105434</v>
      </c>
      <c r="Z1608" s="157">
        <v>905.42144553359981</v>
      </c>
      <c r="AA1608" s="158">
        <v>8.1590105791268693E-3</v>
      </c>
      <c r="AB1608" s="159">
        <v>0.63313867075682739</v>
      </c>
      <c r="AC1608" s="160">
        <v>0.35870231866404584</v>
      </c>
    </row>
    <row r="1609" spans="1:53">
      <c r="A1609" s="64" t="s">
        <v>387</v>
      </c>
      <c r="B1609" s="143">
        <v>224.69870937303241</v>
      </c>
      <c r="C1609" s="130">
        <v>1040.5428249147888</v>
      </c>
      <c r="D1609" s="130">
        <v>1866.6770786625796</v>
      </c>
      <c r="E1609" s="131">
        <v>3131.9186129504005</v>
      </c>
      <c r="F1609" s="146">
        <v>98222.443870913761</v>
      </c>
      <c r="G1609" s="147">
        <v>454852.00827655994</v>
      </c>
      <c r="H1609" s="147">
        <v>815979.69608125172</v>
      </c>
      <c r="I1609" s="131">
        <v>1369054.1482287254</v>
      </c>
      <c r="L1609" s="64"/>
      <c r="M1609" s="161" t="s">
        <v>387</v>
      </c>
      <c r="N1609" s="130">
        <v>80.87390491107665</v>
      </c>
      <c r="O1609" s="130">
        <v>19.375414432873722</v>
      </c>
      <c r="P1609" s="130">
        <v>387.68476972449275</v>
      </c>
      <c r="Q1609" s="131">
        <v>224.69870937303241</v>
      </c>
      <c r="R1609" s="143">
        <v>372.09422132716696</v>
      </c>
      <c r="S1609" s="130">
        <v>89.873000809690708</v>
      </c>
      <c r="T1609" s="130">
        <v>1798.2786249071389</v>
      </c>
      <c r="U1609" s="131">
        <v>1040.5428249147888</v>
      </c>
      <c r="V1609" s="143">
        <v>419.78680291212345</v>
      </c>
      <c r="W1609" s="130">
        <v>176.44584160459604</v>
      </c>
      <c r="X1609" s="130">
        <v>3530.5239899932499</v>
      </c>
      <c r="Y1609" s="131">
        <v>1866.6770786625796</v>
      </c>
      <c r="Z1609" s="157">
        <v>3131.9186129504005</v>
      </c>
      <c r="AA1609" s="158">
        <v>7.1744747275331228E-2</v>
      </c>
      <c r="AB1609" s="159">
        <v>0.33223814329407275</v>
      </c>
      <c r="AC1609" s="160">
        <v>0.59601710943059605</v>
      </c>
      <c r="AZ1609" s="135"/>
    </row>
    <row r="1610" spans="1:53">
      <c r="A1610" s="64" t="s">
        <v>404</v>
      </c>
      <c r="B1610" s="143">
        <v>20.229960549888265</v>
      </c>
      <c r="C1610" s="130">
        <v>11.194176274350156</v>
      </c>
      <c r="D1610" s="130">
        <v>12.552416505992003</v>
      </c>
      <c r="E1610" s="131">
        <v>43.976553330230423</v>
      </c>
      <c r="F1610" s="146">
        <v>8843.1133857713066</v>
      </c>
      <c r="G1610" s="147">
        <v>4893.3051456166186</v>
      </c>
      <c r="H1610" s="147">
        <v>5487.0320757263007</v>
      </c>
      <c r="I1610" s="131">
        <v>19223.450607114228</v>
      </c>
      <c r="L1610" s="64"/>
      <c r="M1610" s="161" t="s">
        <v>404</v>
      </c>
      <c r="N1610" s="130">
        <v>23.881789850898944</v>
      </c>
      <c r="O1610" s="130">
        <v>0.72458769421394398</v>
      </c>
      <c r="P1610" s="130">
        <v>14.498353795205494</v>
      </c>
      <c r="Q1610" s="131">
        <v>20.229960549888265</v>
      </c>
      <c r="R1610" s="143">
        <v>4.9055301748737179E-3</v>
      </c>
      <c r="S1610" s="130">
        <v>1.212466391394474</v>
      </c>
      <c r="T1610" s="130">
        <v>24.260371584564641</v>
      </c>
      <c r="U1610" s="131">
        <v>11.194176274350156</v>
      </c>
      <c r="V1610" s="143">
        <v>22.136920691154295</v>
      </c>
      <c r="W1610" s="130">
        <v>0</v>
      </c>
      <c r="X1610" s="130">
        <v>0</v>
      </c>
      <c r="Y1610" s="131">
        <v>12.552416505992003</v>
      </c>
      <c r="Z1610" s="157">
        <v>43.976553330230423</v>
      </c>
      <c r="AA1610" s="158">
        <v>0.46001696399389619</v>
      </c>
      <c r="AB1610" s="159">
        <v>0.25454874078671919</v>
      </c>
      <c r="AC1610" s="160">
        <v>0.28543429521938463</v>
      </c>
      <c r="AX1610" s="135"/>
    </row>
    <row r="1611" spans="1:53">
      <c r="A1611" s="64" t="s">
        <v>526</v>
      </c>
      <c r="B1611" s="218">
        <v>1.4532029642775175E-2</v>
      </c>
      <c r="C1611" s="219">
        <v>0.1955108759368917</v>
      </c>
      <c r="D1611" s="130">
        <v>0</v>
      </c>
      <c r="E1611" s="131">
        <v>0.21004290557966687</v>
      </c>
      <c r="F1611" s="146">
        <v>6.3523794591463192</v>
      </c>
      <c r="G1611" s="147">
        <v>85.463579614887067</v>
      </c>
      <c r="H1611" s="147">
        <v>0</v>
      </c>
      <c r="I1611" s="131">
        <v>91.815959074033387</v>
      </c>
      <c r="L1611" s="64"/>
      <c r="M1611" s="162" t="s">
        <v>526</v>
      </c>
      <c r="N1611" s="130">
        <v>1.3056873181265829E-2</v>
      </c>
      <c r="O1611" s="130">
        <v>7.7227637227872208E-4</v>
      </c>
      <c r="P1611" s="130">
        <v>1.5452561729082799E-2</v>
      </c>
      <c r="Q1611" s="131">
        <v>1.4532029642775175E-2</v>
      </c>
      <c r="R1611" s="143">
        <v>0.20446929531656474</v>
      </c>
      <c r="S1611" s="130">
        <v>8.6204997567105295E-3</v>
      </c>
      <c r="T1611" s="130">
        <v>0.17248851500280826</v>
      </c>
      <c r="U1611" s="131">
        <v>0.1955108759368917</v>
      </c>
      <c r="V1611" s="143">
        <v>0</v>
      </c>
      <c r="W1611" s="130">
        <v>0</v>
      </c>
      <c r="X1611" s="130">
        <v>0</v>
      </c>
      <c r="Y1611" s="131">
        <v>0</v>
      </c>
      <c r="Z1611" s="157">
        <v>0.21004290557966687</v>
      </c>
      <c r="AA1611" s="158">
        <v>6.9186005605237369E-2</v>
      </c>
      <c r="AB1611" s="159">
        <v>0.93081399439476264</v>
      </c>
      <c r="AC1611" s="160">
        <v>0</v>
      </c>
      <c r="BA1611" s="135"/>
    </row>
    <row r="1612" spans="1:53">
      <c r="A1612" s="64" t="s">
        <v>436</v>
      </c>
      <c r="B1612" s="143">
        <v>15.832742743209597</v>
      </c>
      <c r="C1612" s="130">
        <v>264.69760716101331</v>
      </c>
      <c r="D1612" s="130">
        <v>0.42591789781648304</v>
      </c>
      <c r="E1612" s="131">
        <v>280.95626780203941</v>
      </c>
      <c r="F1612" s="146">
        <v>6920.9595807503256</v>
      </c>
      <c r="G1612" s="147">
        <v>115707.1437334128</v>
      </c>
      <c r="H1612" s="147">
        <v>186.18129551623471</v>
      </c>
      <c r="I1612" s="131">
        <v>122814.28460967935</v>
      </c>
      <c r="L1612" s="64"/>
      <c r="M1612" s="161" t="s">
        <v>436</v>
      </c>
      <c r="N1612" s="130">
        <v>7.6545915607299051</v>
      </c>
      <c r="O1612" s="130">
        <v>1.2450682577047518</v>
      </c>
      <c r="P1612" s="130">
        <v>24.912705865045584</v>
      </c>
      <c r="Q1612" s="131">
        <v>15.832742743209597</v>
      </c>
      <c r="R1612" s="143">
        <v>167.4365973288385</v>
      </c>
      <c r="S1612" s="130">
        <v>18.391130494184424</v>
      </c>
      <c r="T1612" s="130">
        <v>367.99012559513449</v>
      </c>
      <c r="U1612" s="131">
        <v>264.69760716101331</v>
      </c>
      <c r="V1612" s="143">
        <v>0</v>
      </c>
      <c r="W1612" s="130">
        <v>3.8291364778706559E-2</v>
      </c>
      <c r="X1612" s="130">
        <v>0.93357584208409783</v>
      </c>
      <c r="Y1612" s="131">
        <v>0.42591789781648304</v>
      </c>
      <c r="Z1612" s="157">
        <v>280.95626780203941</v>
      </c>
      <c r="AA1612" s="158">
        <v>5.6353050483875587E-2</v>
      </c>
      <c r="AB1612" s="159">
        <v>0.94213099153039048</v>
      </c>
      <c r="AC1612" s="160">
        <v>1.5159579857338616E-3</v>
      </c>
      <c r="AV1612" s="142"/>
    </row>
    <row r="1613" spans="1:53">
      <c r="A1613" s="64" t="s">
        <v>447</v>
      </c>
      <c r="B1613" s="83">
        <v>0.72985263017046531</v>
      </c>
      <c r="C1613" s="33">
        <v>0.26319507702007849</v>
      </c>
      <c r="D1613" s="33">
        <v>3.9422125856663711E-4</v>
      </c>
      <c r="E1613" s="29">
        <v>0.99344192844911039</v>
      </c>
      <c r="F1613" s="148">
        <v>319.04014580673442</v>
      </c>
      <c r="G1613" s="149">
        <v>115.05034342136774</v>
      </c>
      <c r="H1613" s="149">
        <v>0.17232575812440204</v>
      </c>
      <c r="I1613" s="29">
        <v>434.26281498622654</v>
      </c>
      <c r="L1613" s="64"/>
      <c r="M1613" s="161" t="s">
        <v>447</v>
      </c>
      <c r="N1613" s="33">
        <v>0.37624529213658769</v>
      </c>
      <c r="O1613" s="33">
        <v>5.5958074323244657E-2</v>
      </c>
      <c r="P1613" s="33">
        <v>1.1196711808871243</v>
      </c>
      <c r="Q1613" s="29">
        <v>0.72985263017046531</v>
      </c>
      <c r="R1613" s="83">
        <v>2.4854365604956036E-3</v>
      </c>
      <c r="S1613" s="33">
        <v>2.8361650092365898E-2</v>
      </c>
      <c r="T1613" s="33">
        <v>0.56749133409038</v>
      </c>
      <c r="U1613" s="29">
        <v>0.26319507702007849</v>
      </c>
      <c r="V1613" s="83">
        <v>0</v>
      </c>
      <c r="W1613" s="33">
        <v>3.544173675885314E-5</v>
      </c>
      <c r="X1613" s="33">
        <v>8.6409950208849416E-4</v>
      </c>
      <c r="Y1613" s="29">
        <v>3.9422125856663711E-4</v>
      </c>
      <c r="Z1613" s="26">
        <v>0.99344192844911039</v>
      </c>
      <c r="AA1613" s="158">
        <v>0.73467065287838051</v>
      </c>
      <c r="AB1613" s="159">
        <v>0.26493252346512047</v>
      </c>
      <c r="AC1613" s="160">
        <v>3.9682365649904347E-4</v>
      </c>
    </row>
    <row r="1614" spans="1:53">
      <c r="A1614" s="64" t="s">
        <v>456</v>
      </c>
      <c r="B1614" s="83">
        <v>2.9415040711768584E-3</v>
      </c>
      <c r="C1614" s="33">
        <v>2.6513097561930606E-3</v>
      </c>
      <c r="D1614" s="33">
        <v>3.4748630200387397E-3</v>
      </c>
      <c r="E1614" s="29">
        <v>9.0676768474086591E-3</v>
      </c>
      <c r="F1614" s="148">
        <v>1.2858183268315146</v>
      </c>
      <c r="G1614" s="149">
        <v>1.1589658188901615</v>
      </c>
      <c r="H1614" s="149">
        <v>1.5189652797615569</v>
      </c>
      <c r="I1614" s="29">
        <v>3.9637494254832331</v>
      </c>
      <c r="L1614" s="64"/>
      <c r="M1614" s="161" t="s">
        <v>456</v>
      </c>
      <c r="N1614" s="33">
        <v>6.8739658159107625E-4</v>
      </c>
      <c r="O1614" s="33">
        <v>2.7645186331657192E-4</v>
      </c>
      <c r="P1614" s="33">
        <v>5.5315553296217141E-3</v>
      </c>
      <c r="Q1614" s="29">
        <v>2.9415040711768584E-3</v>
      </c>
      <c r="R1614" s="83">
        <v>2.0110270918877698E-3</v>
      </c>
      <c r="S1614" s="33">
        <v>1.6369900044382182E-4</v>
      </c>
      <c r="T1614" s="33">
        <v>3.2754710621062002E-3</v>
      </c>
      <c r="U1614" s="29">
        <v>2.6513097561930606E-3</v>
      </c>
      <c r="V1614" s="83">
        <v>0</v>
      </c>
      <c r="W1614" s="33">
        <v>3.1240116496271826E-4</v>
      </c>
      <c r="X1614" s="33">
        <v>7.6166044833770605E-3</v>
      </c>
      <c r="Y1614" s="29">
        <v>3.4748630200387397E-3</v>
      </c>
      <c r="Z1614" s="26">
        <v>9.0676768474086591E-3</v>
      </c>
      <c r="AA1614" s="158">
        <v>0.32439445303098502</v>
      </c>
      <c r="AB1614" s="159">
        <v>0.29239129280955201</v>
      </c>
      <c r="AC1614" s="160">
        <v>0.38321425415946297</v>
      </c>
    </row>
    <row r="1615" spans="1:53">
      <c r="A1615" s="64" t="s">
        <v>465</v>
      </c>
      <c r="B1615" s="143">
        <v>38.50782022718542</v>
      </c>
      <c r="C1615" s="130">
        <v>273.29605655700681</v>
      </c>
      <c r="D1615" s="130">
        <v>1.3585832358837482</v>
      </c>
      <c r="E1615" s="131">
        <v>313.16246002007603</v>
      </c>
      <c r="F1615" s="146">
        <v>16832.905811562709</v>
      </c>
      <c r="G1615" s="147">
        <v>119465.7799780597</v>
      </c>
      <c r="H1615" s="147">
        <v>593.87686739677929</v>
      </c>
      <c r="I1615" s="131">
        <v>136892.56265701921</v>
      </c>
      <c r="L1615" s="64"/>
      <c r="M1615" s="161" t="s">
        <v>465</v>
      </c>
      <c r="N1615" s="130">
        <v>19.124110418949172</v>
      </c>
      <c r="O1615" s="130">
        <v>2.9970702311809831</v>
      </c>
      <c r="P1615" s="130">
        <v>59.968703454009059</v>
      </c>
      <c r="Q1615" s="131">
        <v>38.50782022718542</v>
      </c>
      <c r="R1615" s="130">
        <v>168.04408260500364</v>
      </c>
      <c r="S1615" s="130">
        <v>19.285360232073014</v>
      </c>
      <c r="T1615" s="130">
        <v>385.88286544930401</v>
      </c>
      <c r="U1615" s="131">
        <v>273.29605655700681</v>
      </c>
      <c r="V1615" s="130">
        <v>0</v>
      </c>
      <c r="W1615" s="130">
        <v>0.12214092559659248</v>
      </c>
      <c r="X1615" s="130">
        <v>2.977899015241674</v>
      </c>
      <c r="Y1615" s="131">
        <v>1.3585832358837482</v>
      </c>
      <c r="Z1615" s="130">
        <v>313.16246002007603</v>
      </c>
      <c r="AA1615" s="158">
        <v>0.12296435602376091</v>
      </c>
      <c r="AB1615" s="159">
        <v>0.87269737419832027</v>
      </c>
      <c r="AC1615" s="160">
        <v>4.3382697779186337E-3</v>
      </c>
    </row>
    <row r="1616" spans="1:53">
      <c r="A1616" s="64" t="s">
        <v>474</v>
      </c>
      <c r="B1616" s="83">
        <v>2.662433454153363E-2</v>
      </c>
      <c r="C1616" s="33">
        <v>1.5116646369302452E-2</v>
      </c>
      <c r="D1616" s="33">
        <v>1.2282726149660011E-2</v>
      </c>
      <c r="E1616" s="29">
        <v>5.4023707060496098E-2</v>
      </c>
      <c r="F1616" s="148">
        <v>11.638283158826518</v>
      </c>
      <c r="G1616" s="149">
        <v>6.6079327009408377</v>
      </c>
      <c r="H1616" s="149">
        <v>5.3691424538354644</v>
      </c>
      <c r="I1616" s="29">
        <v>23.615358313602822</v>
      </c>
      <c r="L1616" s="64"/>
      <c r="M1616" s="161" t="s">
        <v>474</v>
      </c>
      <c r="N1616" s="33">
        <v>1.6056363839889998E-2</v>
      </c>
      <c r="O1616" s="33">
        <v>1.8980815052380875E-3</v>
      </c>
      <c r="P1616" s="33">
        <v>3.7978918790404714E-2</v>
      </c>
      <c r="Q1616" s="29">
        <v>2.662433454153363E-2</v>
      </c>
      <c r="R1616" s="83">
        <v>2.8529380940599783E-3</v>
      </c>
      <c r="S1616" s="33">
        <v>1.4624628102307235E-3</v>
      </c>
      <c r="T1616" s="33">
        <v>2.9262577055020961E-2</v>
      </c>
      <c r="U1616" s="29">
        <v>1.5116646369302452E-2</v>
      </c>
      <c r="V1616" s="83">
        <v>0</v>
      </c>
      <c r="W1616" s="33">
        <v>1.1042558903599752E-3</v>
      </c>
      <c r="X1616" s="33">
        <v>2.6922692065873183E-2</v>
      </c>
      <c r="Y1616" s="29">
        <v>1.2282726149660011E-2</v>
      </c>
      <c r="Z1616" s="26">
        <v>5.4023707060496098E-2</v>
      </c>
      <c r="AA1616" s="158">
        <v>0.49282687157546456</v>
      </c>
      <c r="AB1616" s="159">
        <v>0.27981505142501112</v>
      </c>
      <c r="AC1616" s="160">
        <v>0.22735807699952421</v>
      </c>
    </row>
    <row r="1617" spans="1:51">
      <c r="A1617" s="64" t="s">
        <v>483</v>
      </c>
      <c r="B1617" s="83">
        <v>6.88822437642619E-2</v>
      </c>
      <c r="C1617" s="33">
        <v>6.7249260359474511E-2</v>
      </c>
      <c r="D1617" s="33">
        <v>0.24667792205002717</v>
      </c>
      <c r="E1617" s="29">
        <v>0.38280942617376357</v>
      </c>
      <c r="F1617" s="148">
        <v>30.1104636547139</v>
      </c>
      <c r="G1617" s="149">
        <v>29.39663836721488</v>
      </c>
      <c r="H1617" s="149">
        <v>107.8302070374969</v>
      </c>
      <c r="I1617" s="29">
        <v>167.33730905942568</v>
      </c>
      <c r="L1617" s="64"/>
      <c r="M1617" s="161" t="s">
        <v>483</v>
      </c>
      <c r="N1617" s="33">
        <v>2.3112809377202753E-2</v>
      </c>
      <c r="O1617" s="33">
        <v>6.042775713464287E-3</v>
      </c>
      <c r="P1617" s="33">
        <v>0.12091055492451191</v>
      </c>
      <c r="Q1617" s="29">
        <v>6.88822437642619E-2</v>
      </c>
      <c r="R1617" s="83">
        <v>3.0229426917269538E-2</v>
      </c>
      <c r="S1617" s="33">
        <v>5.4286706188673671E-3</v>
      </c>
      <c r="T1617" s="33">
        <v>0.1086228594530023</v>
      </c>
      <c r="U1617" s="29">
        <v>6.7249260359474511E-2</v>
      </c>
      <c r="V1617" s="83">
        <v>0</v>
      </c>
      <c r="W1617" s="33">
        <v>2.2177124616023558E-2</v>
      </c>
      <c r="X1617" s="33">
        <v>0.54069704509256533</v>
      </c>
      <c r="Y1617" s="29">
        <v>0.24667792205002717</v>
      </c>
      <c r="Z1617" s="26">
        <v>0.38280942617376357</v>
      </c>
      <c r="AA1617" s="158">
        <v>0.17993873466688123</v>
      </c>
      <c r="AB1617" s="159">
        <v>0.17567294784676737</v>
      </c>
      <c r="AC1617" s="160">
        <v>0.64438831748635139</v>
      </c>
    </row>
    <row r="1618" spans="1:51">
      <c r="A1618" s="64" t="s">
        <v>488</v>
      </c>
      <c r="B1618" s="83">
        <v>9.3533832433501635E-2</v>
      </c>
      <c r="C1618" s="33">
        <v>0.12477354561816437</v>
      </c>
      <c r="D1618" s="33">
        <v>4.6002025560245699E-2</v>
      </c>
      <c r="E1618" s="29">
        <v>0.26430940361191169</v>
      </c>
      <c r="F1618" s="148">
        <v>40.886401314300002</v>
      </c>
      <c r="G1618" s="149">
        <v>54.542202824623423</v>
      </c>
      <c r="H1618" s="149">
        <v>20.108844354946083</v>
      </c>
      <c r="I1618" s="29">
        <v>115.5374484938695</v>
      </c>
      <c r="L1618" s="64"/>
      <c r="M1618" s="161" t="s">
        <v>488</v>
      </c>
      <c r="N1618" s="33">
        <v>4.1939390849038152E-2</v>
      </c>
      <c r="O1618" s="33">
        <v>7.5569511796821885E-3</v>
      </c>
      <c r="P1618" s="33">
        <v>0.15120785612428281</v>
      </c>
      <c r="Q1618" s="29">
        <v>9.3533832433501635E-2</v>
      </c>
      <c r="R1618" s="83">
        <v>7.8700939269894007E-2</v>
      </c>
      <c r="S1618" s="33">
        <v>8.683095213453269E-3</v>
      </c>
      <c r="T1618" s="33">
        <v>0.17374099428871892</v>
      </c>
      <c r="U1618" s="29">
        <v>0.12477354561816437</v>
      </c>
      <c r="V1618" s="83">
        <v>0</v>
      </c>
      <c r="W1618" s="33">
        <v>4.1357274496262829E-3</v>
      </c>
      <c r="X1618" s="33">
        <v>0.10083253126987646</v>
      </c>
      <c r="Y1618" s="29">
        <v>4.6002025560245699E-2</v>
      </c>
      <c r="Z1618" s="26">
        <v>0.26430940361191169</v>
      </c>
      <c r="AA1618" s="158">
        <v>0.35388007825419016</v>
      </c>
      <c r="AB1618" s="159">
        <v>0.47207380408368177</v>
      </c>
      <c r="AC1618" s="160">
        <v>0.17404611766212816</v>
      </c>
    </row>
    <row r="1619" spans="1:51">
      <c r="A1619" s="64" t="s">
        <v>493</v>
      </c>
      <c r="B1619" s="83">
        <v>7.0321730089899833E-3</v>
      </c>
      <c r="C1619" s="33">
        <v>3.1448963768613815E-2</v>
      </c>
      <c r="D1619" s="33">
        <v>1.8246642429323449E-2</v>
      </c>
      <c r="E1619" s="29">
        <v>5.6727779206927245E-2</v>
      </c>
      <c r="F1619" s="148">
        <v>3.0739705652664995</v>
      </c>
      <c r="G1619" s="149">
        <v>13.747271122206996</v>
      </c>
      <c r="H1619" s="149">
        <v>7.9761464444884496</v>
      </c>
      <c r="I1619" s="29">
        <v>24.797388131961942</v>
      </c>
      <c r="L1619" s="64"/>
      <c r="M1619" s="161" t="s">
        <v>493</v>
      </c>
      <c r="N1619" s="33">
        <v>1.0937392655354457E-2</v>
      </c>
      <c r="O1619" s="33">
        <v>8.9952361439056753E-5</v>
      </c>
      <c r="P1619" s="33">
        <v>1.799866560351181E-3</v>
      </c>
      <c r="Q1619" s="29">
        <v>7.0321730089899833E-3</v>
      </c>
      <c r="R1619" s="83">
        <v>1.2490617964848081E-2</v>
      </c>
      <c r="S1619" s="33">
        <v>2.6398292160958957E-3</v>
      </c>
      <c r="T1619" s="33">
        <v>5.2820629220591775E-2</v>
      </c>
      <c r="U1619" s="29">
        <v>3.1448963768613815E-2</v>
      </c>
      <c r="V1619" s="83">
        <v>1.7999999999999999E-2</v>
      </c>
      <c r="W1619" s="33">
        <v>2.2173933707758764E-5</v>
      </c>
      <c r="X1619" s="33">
        <v>1.8540619248051702E-2</v>
      </c>
      <c r="Y1619" s="29">
        <v>1.8246642429323449E-2</v>
      </c>
      <c r="Z1619" s="26">
        <v>5.6727779206927245E-2</v>
      </c>
      <c r="AA1619" s="158">
        <v>0.12396348151297377</v>
      </c>
      <c r="AB1619" s="159">
        <v>0.55438383466232122</v>
      </c>
      <c r="AC1619" s="160">
        <v>0.32165268382470508</v>
      </c>
    </row>
    <row r="1620" spans="1:51">
      <c r="A1620" s="64" t="s">
        <v>498</v>
      </c>
      <c r="B1620" s="83">
        <v>1.9633699318144524E-3</v>
      </c>
      <c r="C1620" s="33">
        <v>2.6191578414094089E-2</v>
      </c>
      <c r="D1620" s="33">
        <v>4.8181847088566571E-3</v>
      </c>
      <c r="E1620" s="29">
        <v>3.2973133054765194E-2</v>
      </c>
      <c r="F1620" s="148">
        <v>0.85824699867470478</v>
      </c>
      <c r="G1620" s="149">
        <v>11.449112671128443</v>
      </c>
      <c r="H1620" s="149">
        <v>2.106170874082316</v>
      </c>
      <c r="I1620" s="29">
        <v>14.413530543885463</v>
      </c>
      <c r="L1620" s="64"/>
      <c r="M1620" s="161" t="s">
        <v>498</v>
      </c>
      <c r="N1620" s="33">
        <v>2.1598716110584732E-3</v>
      </c>
      <c r="O1620" s="33">
        <v>8.0024334918802074E-5</v>
      </c>
      <c r="P1620" s="33">
        <v>1.6012156004629014E-3</v>
      </c>
      <c r="Q1620" s="29">
        <v>1.9633699318144524E-3</v>
      </c>
      <c r="R1620" s="83">
        <v>7.7895846642348525E-3</v>
      </c>
      <c r="S1620" s="33">
        <v>2.359042985029387E-3</v>
      </c>
      <c r="T1620" s="33">
        <v>4.7202347056359263E-2</v>
      </c>
      <c r="U1620" s="29">
        <v>2.6191578414094089E-2</v>
      </c>
      <c r="V1620" s="83">
        <v>4.5999999999999999E-3</v>
      </c>
      <c r="W1620" s="33">
        <v>1.9615494720454111E-5</v>
      </c>
      <c r="X1620" s="33">
        <v>5.0782423428200069E-3</v>
      </c>
      <c r="Y1620" s="29">
        <v>4.8181847088566571E-3</v>
      </c>
      <c r="Z1620" s="26">
        <v>3.2973133054765194E-2</v>
      </c>
      <c r="AA1620" s="158">
        <v>5.9544536715800837E-2</v>
      </c>
      <c r="AB1620" s="159">
        <v>0.79433089875300611</v>
      </c>
      <c r="AC1620" s="160">
        <v>0.14612456453119324</v>
      </c>
    </row>
    <row r="1621" spans="1:51">
      <c r="A1621" s="64" t="s">
        <v>501</v>
      </c>
      <c r="B1621" s="83">
        <v>2.9746719444801381E-2</v>
      </c>
      <c r="C1621" s="33">
        <v>0.23879863235996346</v>
      </c>
      <c r="D1621" s="33">
        <v>0</v>
      </c>
      <c r="E1621" s="29">
        <v>0.26854535180476485</v>
      </c>
      <c r="F1621" s="148">
        <v>13.003169840910028</v>
      </c>
      <c r="G1621" s="149">
        <v>104.38593674558292</v>
      </c>
      <c r="H1621" s="149">
        <v>0</v>
      </c>
      <c r="I1621" s="29">
        <v>117.38910658649294</v>
      </c>
      <c r="L1621" s="64"/>
      <c r="M1621" s="161" t="s">
        <v>501</v>
      </c>
      <c r="N1621" s="33">
        <v>1.8689695036007339E-2</v>
      </c>
      <c r="O1621" s="33">
        <v>2.0745869237937132E-3</v>
      </c>
      <c r="P1621" s="33">
        <v>4.1510634862075534E-2</v>
      </c>
      <c r="Q1621" s="29">
        <v>2.9746719444801381E-2</v>
      </c>
      <c r="R1621" s="83">
        <v>0.3014844710383679</v>
      </c>
      <c r="S1621" s="33">
        <v>7.3504096312594401E-3</v>
      </c>
      <c r="T1621" s="33">
        <v>0.14707514387101842</v>
      </c>
      <c r="U1621" s="29">
        <v>0.23879863235996346</v>
      </c>
      <c r="V1621" s="83">
        <v>0</v>
      </c>
      <c r="W1621" s="33">
        <v>0</v>
      </c>
      <c r="X1621" s="33">
        <v>0</v>
      </c>
      <c r="Y1621" s="29">
        <v>0</v>
      </c>
      <c r="Z1621" s="26">
        <v>0.26854535180476485</v>
      </c>
      <c r="AA1621" s="158">
        <v>0.11076981688525946</v>
      </c>
      <c r="AB1621" s="159">
        <v>0.88923018311474045</v>
      </c>
      <c r="AC1621" s="160">
        <v>0</v>
      </c>
    </row>
    <row r="1622" spans="1:51">
      <c r="A1622" s="64" t="s">
        <v>527</v>
      </c>
      <c r="B1622" s="83">
        <v>3.9109603428997045E-4</v>
      </c>
      <c r="C1622" s="33">
        <v>6.1466724363064859E-4</v>
      </c>
      <c r="D1622" s="33">
        <v>7.0700275666792025E-4</v>
      </c>
      <c r="E1622" s="29">
        <v>1.7127660345885392E-3</v>
      </c>
      <c r="F1622" s="148">
        <v>0.17095963026832567</v>
      </c>
      <c r="G1622" s="149">
        <v>0.26868921056671879</v>
      </c>
      <c r="H1622" s="149">
        <v>0.3090517910724167</v>
      </c>
      <c r="I1622" s="29">
        <v>0.74870063190746106</v>
      </c>
      <c r="L1622" s="64"/>
      <c r="M1622" s="161" t="s">
        <v>527</v>
      </c>
      <c r="N1622" s="33">
        <v>2.4373352381696934E-4</v>
      </c>
      <c r="O1622" s="33">
        <v>2.7397947664137093E-5</v>
      </c>
      <c r="P1622" s="33">
        <v>5.4820850763703083E-4</v>
      </c>
      <c r="Q1622" s="29">
        <v>3.9109603428997045E-4</v>
      </c>
      <c r="R1622" s="83">
        <v>4.9380176650578309E-4</v>
      </c>
      <c r="S1622" s="33">
        <v>3.6257239781552627E-5</v>
      </c>
      <c r="T1622" s="33">
        <v>7.2547504489544657E-4</v>
      </c>
      <c r="U1622" s="29">
        <v>6.1466724363064859E-4</v>
      </c>
      <c r="V1622" s="83">
        <v>6.5769220473088272E-4</v>
      </c>
      <c r="W1622" s="33">
        <v>4.4331744247902527E-6</v>
      </c>
      <c r="X1622" s="33">
        <v>7.65776744695641E-4</v>
      </c>
      <c r="Y1622" s="29">
        <v>7.0700275666792025E-4</v>
      </c>
      <c r="Z1622" s="26">
        <v>1.7127660345885392E-3</v>
      </c>
      <c r="AA1622" s="158">
        <v>0.22834177371103936</v>
      </c>
      <c r="AB1622" s="159">
        <v>0.35887402670167451</v>
      </c>
      <c r="AC1622" s="160">
        <v>0.41278419958728618</v>
      </c>
    </row>
    <row r="1623" spans="1:51">
      <c r="A1623" s="64" t="s">
        <v>528</v>
      </c>
      <c r="B1623" s="83">
        <v>5.164506715388638E-4</v>
      </c>
      <c r="C1623" s="33">
        <v>1.3648336566355196E-3</v>
      </c>
      <c r="D1623" s="33">
        <v>9.3467424442206064E-4</v>
      </c>
      <c r="E1623" s="29">
        <v>2.8159585725964441E-3</v>
      </c>
      <c r="F1623" s="148">
        <v>0.2257558454112325</v>
      </c>
      <c r="G1623" s="149">
        <v>0.59660911095604807</v>
      </c>
      <c r="H1623" s="149">
        <v>0.40857372419493221</v>
      </c>
      <c r="I1623" s="29">
        <v>1.2309386805622129</v>
      </c>
      <c r="L1623" s="64"/>
      <c r="M1623" s="161" t="s">
        <v>528</v>
      </c>
      <c r="N1623" s="33">
        <v>4.6531729337760149E-4</v>
      </c>
      <c r="O1623" s="33">
        <v>2.7366400119809208E-5</v>
      </c>
      <c r="P1623" s="33">
        <v>5.4757726939949527E-4</v>
      </c>
      <c r="Q1623" s="29">
        <v>5.164506715388638E-4</v>
      </c>
      <c r="R1623" s="83">
        <v>1.2151835709297678E-3</v>
      </c>
      <c r="S1623" s="33">
        <v>7.3213618608189147E-5</v>
      </c>
      <c r="T1623" s="33">
        <v>1.4649392388043395E-3</v>
      </c>
      <c r="U1623" s="29">
        <v>1.3648336566355196E-3</v>
      </c>
      <c r="V1623" s="83">
        <v>8.2226686785038681E-4</v>
      </c>
      <c r="W1623" s="33">
        <v>1.0105778325328735E-5</v>
      </c>
      <c r="X1623" s="33">
        <v>1.0686542861236168E-3</v>
      </c>
      <c r="Y1623" s="29">
        <v>9.3467424442206064E-4</v>
      </c>
      <c r="Z1623" s="26">
        <v>2.8159585725964441E-3</v>
      </c>
      <c r="AA1623" s="158">
        <v>0.18340137407017049</v>
      </c>
      <c r="AB1623" s="159">
        <v>0.48467817315120504</v>
      </c>
      <c r="AC1623" s="160">
        <v>0.33192045277862442</v>
      </c>
    </row>
    <row r="1624" spans="1:51" ht="11.25" customHeight="1">
      <c r="A1624" s="64" t="s">
        <v>510</v>
      </c>
      <c r="B1624" s="83">
        <v>1.3063738187089975E-3</v>
      </c>
      <c r="C1624" s="33">
        <v>3.6207264928082728E-3</v>
      </c>
      <c r="D1624" s="33">
        <v>8.4750810432654058E-3</v>
      </c>
      <c r="E1624" s="29">
        <v>1.3402181354782676E-2</v>
      </c>
      <c r="F1624" s="148">
        <v>0.5710545887896219</v>
      </c>
      <c r="G1624" s="149">
        <v>1.5827265127784189</v>
      </c>
      <c r="H1624" s="149">
        <v>3.7047082931464694</v>
      </c>
      <c r="I1624" s="29">
        <v>5.8584893947145096</v>
      </c>
      <c r="L1624" s="64"/>
      <c r="M1624" s="161" t="s">
        <v>510</v>
      </c>
      <c r="N1624" s="33">
        <v>4.2618340429262337E-4</v>
      </c>
      <c r="O1624" s="33">
        <v>1.1535009546521903E-4</v>
      </c>
      <c r="P1624" s="33">
        <v>2.3080525762719899E-3</v>
      </c>
      <c r="Q1624" s="29">
        <v>1.3063738187089975E-3</v>
      </c>
      <c r="R1624" s="83">
        <v>9.4649531893720076E-4</v>
      </c>
      <c r="S1624" s="33">
        <v>3.3412126626510111E-4</v>
      </c>
      <c r="T1624" s="33">
        <v>6.6854686706605566E-3</v>
      </c>
      <c r="U1624" s="29">
        <v>3.6207264928082728E-3</v>
      </c>
      <c r="V1624" s="83">
        <v>0</v>
      </c>
      <c r="W1624" s="33">
        <v>7.6193656434838275E-4</v>
      </c>
      <c r="X1624" s="33">
        <v>1.8576657525452494E-2</v>
      </c>
      <c r="Y1624" s="29">
        <v>8.4750810432654058E-3</v>
      </c>
      <c r="Z1624" s="26">
        <v>1.3402181354782676E-2</v>
      </c>
      <c r="AA1624" s="158">
        <v>9.747471580384244E-2</v>
      </c>
      <c r="AB1624" s="159">
        <v>0.27015949097839864</v>
      </c>
      <c r="AC1624" s="160">
        <v>0.63236579321775888</v>
      </c>
    </row>
    <row r="1625" spans="1:51">
      <c r="A1625" s="64" t="s">
        <v>513</v>
      </c>
      <c r="B1625" s="83">
        <v>6.0586940063078127E-3</v>
      </c>
      <c r="C1625" s="33">
        <v>2.3121794942701786E-2</v>
      </c>
      <c r="D1625" s="33">
        <v>0.17020776621451875</v>
      </c>
      <c r="E1625" s="29">
        <v>0.19938825516352834</v>
      </c>
      <c r="F1625" s="148">
        <v>2.6484341348737299</v>
      </c>
      <c r="G1625" s="149">
        <v>10.107219628858584</v>
      </c>
      <c r="H1625" s="149">
        <v>74.402842855872862</v>
      </c>
      <c r="I1625" s="29">
        <v>87.158496619605174</v>
      </c>
      <c r="L1625" s="64"/>
      <c r="M1625" s="161" t="s">
        <v>513</v>
      </c>
      <c r="N1625" s="33">
        <v>1.5664146059250221E-3</v>
      </c>
      <c r="O1625" s="33">
        <v>5.6016567212964789E-4</v>
      </c>
      <c r="P1625" s="33">
        <v>1.120841571464329E-2</v>
      </c>
      <c r="Q1625" s="29">
        <v>6.0586940063078127E-3</v>
      </c>
      <c r="R1625" s="83">
        <v>9.6158226626641245E-3</v>
      </c>
      <c r="S1625" s="33">
        <v>1.9142754918809856E-3</v>
      </c>
      <c r="T1625" s="33">
        <v>3.8302946026277485E-2</v>
      </c>
      <c r="U1625" s="29">
        <v>2.3121794942701786E-2</v>
      </c>
      <c r="V1625" s="83">
        <v>0</v>
      </c>
      <c r="W1625" s="33">
        <v>1.5302215985056255E-2</v>
      </c>
      <c r="X1625" s="33">
        <v>0.37308096111387007</v>
      </c>
      <c r="Y1625" s="29">
        <v>0.17020776621451875</v>
      </c>
      <c r="Z1625" s="26">
        <v>0.19938825516352834</v>
      </c>
      <c r="AA1625" s="158">
        <v>3.0386413689907524E-2</v>
      </c>
      <c r="AB1625" s="159">
        <v>0.11596367561237966</v>
      </c>
      <c r="AC1625" s="160">
        <v>0.85364991069771279</v>
      </c>
    </row>
    <row r="1626" spans="1:51">
      <c r="A1626" s="64" t="s">
        <v>514</v>
      </c>
      <c r="B1626" s="83">
        <v>7.7226388913045722E-3</v>
      </c>
      <c r="C1626" s="33">
        <v>4.3774356814182576E-2</v>
      </c>
      <c r="D1626" s="33">
        <v>3.1741397636569531E-2</v>
      </c>
      <c r="E1626" s="29">
        <v>8.3238393342056682E-2</v>
      </c>
      <c r="F1626" s="148">
        <v>3.3757936000300677</v>
      </c>
      <c r="G1626" s="149">
        <v>19.135064536701009</v>
      </c>
      <c r="H1626" s="149">
        <v>13.875102604912795</v>
      </c>
      <c r="I1626" s="29">
        <v>36.385960741643871</v>
      </c>
      <c r="L1626" s="64"/>
      <c r="M1626" s="161" t="s">
        <v>514</v>
      </c>
      <c r="N1626" s="33">
        <v>2.7071183859743012E-3</v>
      </c>
      <c r="O1626" s="33">
        <v>6.7036020526889547E-4</v>
      </c>
      <c r="P1626" s="33">
        <v>1.3413310084928557E-2</v>
      </c>
      <c r="Q1626" s="29">
        <v>7.7226388913045722E-3</v>
      </c>
      <c r="R1626" s="83">
        <v>2.4902413377991039E-2</v>
      </c>
      <c r="S1626" s="33">
        <v>3.2126689208926778E-3</v>
      </c>
      <c r="T1626" s="33">
        <v>6.4282641030072765E-2</v>
      </c>
      <c r="U1626" s="29">
        <v>4.3774356814182576E-2</v>
      </c>
      <c r="V1626" s="83">
        <v>0</v>
      </c>
      <c r="W1626" s="33">
        <v>2.853651940242135E-3</v>
      </c>
      <c r="X1626" s="33">
        <v>6.9574446576214755E-2</v>
      </c>
      <c r="Y1626" s="29">
        <v>3.1741397636569531E-2</v>
      </c>
      <c r="Z1626" s="26">
        <v>8.3238393342056682E-2</v>
      </c>
      <c r="AA1626" s="158">
        <v>9.2777366083574606E-2</v>
      </c>
      <c r="AB1626" s="159">
        <v>0.52589141929131067</v>
      </c>
      <c r="AC1626" s="160">
        <v>0.38133121462511466</v>
      </c>
    </row>
    <row r="1627" spans="1:51">
      <c r="A1627" s="64" t="s">
        <v>515</v>
      </c>
      <c r="B1627" s="83">
        <v>7.0185256933685109E-5</v>
      </c>
      <c r="C1627" s="33">
        <v>1.7047635580883971E-2</v>
      </c>
      <c r="D1627" s="33">
        <v>1.259018327623318E-2</v>
      </c>
      <c r="E1627" s="29">
        <v>2.9708004114050838E-2</v>
      </c>
      <c r="F1627" s="148">
        <v>3.0680049204421078E-2</v>
      </c>
      <c r="G1627" s="149">
        <v>7.4520251302170202</v>
      </c>
      <c r="H1627" s="149">
        <v>5.5035410466970305</v>
      </c>
      <c r="I1627" s="29">
        <v>12.986246226118471</v>
      </c>
      <c r="L1627" s="64"/>
      <c r="M1627" s="161" t="s">
        <v>515</v>
      </c>
      <c r="N1627" s="33">
        <v>7.1371686501802797E-5</v>
      </c>
      <c r="O1627" s="33">
        <v>3.2192970795943689E-6</v>
      </c>
      <c r="P1627" s="33">
        <v>6.4415264576725924E-5</v>
      </c>
      <c r="Q1627" s="29">
        <v>7.0185256933685109E-5</v>
      </c>
      <c r="R1627" s="83">
        <v>4.3506480784858076E-3</v>
      </c>
      <c r="S1627" s="33">
        <v>1.5796570492427823E-3</v>
      </c>
      <c r="T1627" s="33">
        <v>3.1607529299621205E-2</v>
      </c>
      <c r="U1627" s="29">
        <v>1.7047635580883971E-2</v>
      </c>
      <c r="V1627" s="83">
        <v>1.2419999999999999E-2</v>
      </c>
      <c r="W1627" s="33">
        <v>1.5300014258353547E-5</v>
      </c>
      <c r="X1627" s="33">
        <v>1.2793027281155674E-2</v>
      </c>
      <c r="Y1627" s="29">
        <v>1.259018327623318E-2</v>
      </c>
      <c r="Z1627" s="26">
        <v>2.9708004114050838E-2</v>
      </c>
      <c r="AA1627" s="158">
        <v>2.3625032723248464E-3</v>
      </c>
      <c r="AB1627" s="159">
        <v>0.57383981486730173</v>
      </c>
      <c r="AC1627" s="160">
        <v>0.42379768186037337</v>
      </c>
    </row>
    <row r="1628" spans="1:51">
      <c r="A1628" s="64" t="s">
        <v>516</v>
      </c>
      <c r="B1628" s="83">
        <v>5.6873125512039044E-5</v>
      </c>
      <c r="C1628" s="33">
        <v>1.5816855202200216E-2</v>
      </c>
      <c r="D1628" s="33">
        <v>3.3245474491110931E-3</v>
      </c>
      <c r="E1628" s="29">
        <v>1.9198275776823349E-2</v>
      </c>
      <c r="F1628" s="148">
        <v>2.4860923295717544E-2</v>
      </c>
      <c r="G1628" s="149">
        <v>6.9140146672285923</v>
      </c>
      <c r="H1628" s="149">
        <v>1.4532579031167978</v>
      </c>
      <c r="I1628" s="29">
        <v>8.3921334936411096</v>
      </c>
      <c r="L1628" s="64"/>
      <c r="M1628" s="161" t="s">
        <v>516</v>
      </c>
      <c r="N1628" s="33">
        <v>5.743507426392656E-5</v>
      </c>
      <c r="O1628" s="33">
        <v>2.6332277172280379E-6</v>
      </c>
      <c r="P1628" s="33">
        <v>5.2688539113446533E-5</v>
      </c>
      <c r="Q1628" s="29">
        <v>5.6873125512039044E-5</v>
      </c>
      <c r="R1628" s="83">
        <v>2.7305240235975976E-3</v>
      </c>
      <c r="S1628" s="33">
        <v>1.5458430109646644E-3</v>
      </c>
      <c r="T1628" s="33">
        <v>3.093094053870854E-2</v>
      </c>
      <c r="U1628" s="29">
        <v>1.5816855202200216E-2</v>
      </c>
      <c r="V1628" s="83">
        <v>3.1739999999999997E-3</v>
      </c>
      <c r="W1628" s="33">
        <v>1.3534691357113336E-5</v>
      </c>
      <c r="X1628" s="33">
        <v>3.5039872165458044E-3</v>
      </c>
      <c r="Y1628" s="29">
        <v>3.3245474491110931E-3</v>
      </c>
      <c r="Z1628" s="26">
        <v>1.9198275776823349E-2</v>
      </c>
      <c r="AA1628" s="158">
        <v>2.9624079877369892E-3</v>
      </c>
      <c r="AB1628" s="159">
        <v>0.8238685278859641</v>
      </c>
      <c r="AC1628" s="160">
        <v>0.17316906412629887</v>
      </c>
    </row>
    <row r="1629" spans="1:51">
      <c r="A1629" s="64" t="s">
        <v>517</v>
      </c>
      <c r="B1629" s="83">
        <v>1.1106860286030193E-3</v>
      </c>
      <c r="C1629" s="33">
        <v>8.5174673295129705E-2</v>
      </c>
      <c r="D1629" s="33">
        <v>0</v>
      </c>
      <c r="E1629" s="33">
        <v>8.6285359323732727E-2</v>
      </c>
      <c r="F1629" s="148">
        <v>0.4855136747650643</v>
      </c>
      <c r="G1629" s="149">
        <v>37.232365910324013</v>
      </c>
      <c r="H1629" s="149">
        <v>0</v>
      </c>
      <c r="I1629" s="29">
        <v>37.717879585089079</v>
      </c>
      <c r="L1629" s="64"/>
      <c r="M1629" s="161" t="s">
        <v>517</v>
      </c>
      <c r="N1629" s="33">
        <v>1.0387518890409596E-3</v>
      </c>
      <c r="O1629" s="33">
        <v>5.6518051355138536E-5</v>
      </c>
      <c r="P1629" s="33">
        <v>1.1308758220788216E-3</v>
      </c>
      <c r="Q1629" s="29">
        <v>1.1106860286030193E-3</v>
      </c>
      <c r="R1629" s="83">
        <v>0.11198490891442978</v>
      </c>
      <c r="S1629" s="33">
        <v>2.3482809010979162E-3</v>
      </c>
      <c r="T1629" s="33">
        <v>4.6987007351230237E-2</v>
      </c>
      <c r="U1629" s="29">
        <v>8.5174673295129705E-2</v>
      </c>
      <c r="V1629" s="83">
        <v>0</v>
      </c>
      <c r="W1629" s="33">
        <v>0</v>
      </c>
      <c r="X1629" s="33">
        <v>0</v>
      </c>
      <c r="Y1629" s="29">
        <v>0</v>
      </c>
      <c r="Z1629" s="26">
        <v>8.6285359323732727E-2</v>
      </c>
      <c r="AA1629" s="158">
        <v>1.2872242027014726E-2</v>
      </c>
      <c r="AB1629" s="159">
        <v>0.98712775797298524</v>
      </c>
      <c r="AC1629" s="160">
        <v>0</v>
      </c>
    </row>
    <row r="1630" spans="1:51">
      <c r="A1630" s="64" t="s">
        <v>518</v>
      </c>
      <c r="B1630" s="83">
        <v>8.0489807429540405E-6</v>
      </c>
      <c r="C1630" s="33">
        <v>1.9729786296519738E-4</v>
      </c>
      <c r="D1630" s="33">
        <v>4.8783190210086497E-4</v>
      </c>
      <c r="E1630" s="33">
        <v>6.9317874580901635E-4</v>
      </c>
      <c r="F1630" s="148">
        <v>3.5184472641112238E-3</v>
      </c>
      <c r="G1630" s="149">
        <v>8.6244724435769929E-2</v>
      </c>
      <c r="H1630" s="149">
        <v>0.2132457358399675</v>
      </c>
      <c r="I1630" s="29">
        <v>0.30300890753984866</v>
      </c>
      <c r="L1630" s="64"/>
      <c r="M1630" s="122" t="s">
        <v>518</v>
      </c>
      <c r="N1630" s="83">
        <v>5.87831992224071E-6</v>
      </c>
      <c r="O1630" s="33">
        <v>5.109021198349693E-7</v>
      </c>
      <c r="P1630" s="33">
        <v>1.0222695951417545E-5</v>
      </c>
      <c r="Q1630" s="29">
        <v>8.0489807429540405E-6</v>
      </c>
      <c r="R1630" s="33">
        <v>1.627739468034668E-4</v>
      </c>
      <c r="S1630" s="33">
        <v>1.1375534847256397E-5</v>
      </c>
      <c r="T1630" s="33">
        <v>2.2761431106572923E-4</v>
      </c>
      <c r="U1630" s="29">
        <v>1.9729786296519738E-4</v>
      </c>
      <c r="V1630" s="33">
        <v>4.5380762126430907E-4</v>
      </c>
      <c r="W1630" s="33">
        <v>3.058890353105274E-6</v>
      </c>
      <c r="X1630" s="33">
        <v>5.2838595383999226E-4</v>
      </c>
      <c r="Y1630" s="33">
        <v>4.8783190210086497E-4</v>
      </c>
      <c r="Z1630" s="26">
        <v>6.9317874580901635E-4</v>
      </c>
      <c r="AA1630" s="159">
        <v>1.1611695816726159E-2</v>
      </c>
      <c r="AB1630" s="159">
        <v>0.28462768680959616</v>
      </c>
      <c r="AC1630" s="160">
        <v>0.70376061737367768</v>
      </c>
    </row>
    <row r="1631" spans="1:51">
      <c r="A1631" s="132" t="s">
        <v>519</v>
      </c>
      <c r="B1631" s="150">
        <v>2.3363484720090702E-5</v>
      </c>
      <c r="C1631" s="133">
        <v>4.9540310322077508E-4</v>
      </c>
      <c r="D1631" s="133">
        <v>6.4492522865122184E-4</v>
      </c>
      <c r="E1631" s="133">
        <v>1.1636918165920875E-3</v>
      </c>
      <c r="F1631" s="151">
        <v>1.0212869370505947E-2</v>
      </c>
      <c r="G1631" s="152">
        <v>0.21655533151637699</v>
      </c>
      <c r="H1631" s="152">
        <v>0.28191586969450322</v>
      </c>
      <c r="I1631" s="134">
        <v>0.50868407058138609</v>
      </c>
      <c r="L1631" s="132"/>
      <c r="M1631" s="163" t="s">
        <v>519</v>
      </c>
      <c r="N1631" s="150">
        <v>2.8030653493528433E-5</v>
      </c>
      <c r="O1631" s="133">
        <v>8.0919753335652884E-7</v>
      </c>
      <c r="P1631" s="133">
        <v>1.6191321247234043E-5</v>
      </c>
      <c r="Q1631" s="134">
        <v>2.3363484720090702E-5</v>
      </c>
      <c r="R1631" s="133">
        <v>3.9969478720285295E-4</v>
      </c>
      <c r="S1631" s="133">
        <v>2.911745492345079E-5</v>
      </c>
      <c r="T1631" s="133">
        <v>5.8261431496446419E-4</v>
      </c>
      <c r="U1631" s="134">
        <v>4.9540310322077508E-4</v>
      </c>
      <c r="V1631" s="133">
        <v>5.6736413881676689E-4</v>
      </c>
      <c r="W1631" s="133">
        <v>6.972987044476827E-6</v>
      </c>
      <c r="X1631" s="133">
        <v>7.3737145742529557E-4</v>
      </c>
      <c r="Y1631" s="133">
        <v>6.4492522865122184E-4</v>
      </c>
      <c r="Z1631" s="164">
        <v>1.1636918165920875E-3</v>
      </c>
      <c r="AA1631" s="165">
        <v>2.0077037912418678E-2</v>
      </c>
      <c r="AB1631" s="165">
        <v>0.4257167543478827</v>
      </c>
      <c r="AC1631" s="166">
        <v>0.55420620773969875</v>
      </c>
      <c r="AY1631" s="135"/>
    </row>
    <row r="1633" spans="1:53" ht="12.75" customHeight="1">
      <c r="A1633" s="35" t="s">
        <v>318</v>
      </c>
    </row>
    <row r="1634" spans="1:53" ht="12.75" customHeight="1">
      <c r="A1634" s="56"/>
      <c r="B1634" s="136" t="s">
        <v>521</v>
      </c>
      <c r="C1634" s="137"/>
      <c r="D1634" s="137"/>
      <c r="E1634" s="138"/>
      <c r="F1634" s="45" t="s">
        <v>522</v>
      </c>
      <c r="G1634" s="46"/>
      <c r="H1634" s="47"/>
      <c r="I1634" s="47"/>
      <c r="L1634" s="508" t="s">
        <v>318</v>
      </c>
      <c r="M1634" s="509"/>
      <c r="N1634" s="45" t="s">
        <v>524</v>
      </c>
      <c r="O1634" s="46"/>
      <c r="P1634" s="46"/>
      <c r="Q1634" s="47"/>
      <c r="R1634" s="45" t="s">
        <v>153</v>
      </c>
      <c r="S1634" s="46"/>
      <c r="T1634" s="46"/>
      <c r="U1634" s="47"/>
      <c r="V1634" s="45" t="s">
        <v>216</v>
      </c>
      <c r="W1634" s="46"/>
      <c r="X1634" s="46"/>
      <c r="Y1634" s="47"/>
      <c r="Z1634" s="9" t="s">
        <v>525</v>
      </c>
      <c r="AA1634" s="45" t="s">
        <v>568</v>
      </c>
      <c r="AB1634" s="46"/>
      <c r="AC1634" s="47"/>
    </row>
    <row r="1635" spans="1:53" ht="29.1">
      <c r="A1635" s="132" t="s">
        <v>523</v>
      </c>
      <c r="B1635" s="140" t="s">
        <v>524</v>
      </c>
      <c r="C1635" s="141" t="s">
        <v>153</v>
      </c>
      <c r="D1635" s="141" t="s">
        <v>216</v>
      </c>
      <c r="E1635" s="16" t="s">
        <v>525</v>
      </c>
      <c r="F1635" s="51" t="s">
        <v>524</v>
      </c>
      <c r="G1635" s="51" t="s">
        <v>153</v>
      </c>
      <c r="H1635" s="141" t="s">
        <v>216</v>
      </c>
      <c r="I1635" s="16" t="s">
        <v>525</v>
      </c>
      <c r="L1635" s="510"/>
      <c r="M1635" s="511"/>
      <c r="N1635" s="154" t="s">
        <v>569</v>
      </c>
      <c r="O1635" s="155" t="s">
        <v>590</v>
      </c>
      <c r="P1635" s="155" t="s">
        <v>591</v>
      </c>
      <c r="Q1635" s="15" t="s">
        <v>572</v>
      </c>
      <c r="R1635" s="154" t="s">
        <v>569</v>
      </c>
      <c r="S1635" s="155" t="s">
        <v>590</v>
      </c>
      <c r="T1635" s="155" t="s">
        <v>591</v>
      </c>
      <c r="U1635" s="15" t="s">
        <v>572</v>
      </c>
      <c r="V1635" s="154" t="s">
        <v>569</v>
      </c>
      <c r="W1635" s="155" t="s">
        <v>590</v>
      </c>
      <c r="X1635" s="155" t="s">
        <v>591</v>
      </c>
      <c r="Y1635" s="15" t="s">
        <v>572</v>
      </c>
      <c r="Z1635" s="14" t="s">
        <v>572</v>
      </c>
      <c r="AA1635" s="154" t="s">
        <v>524</v>
      </c>
      <c r="AB1635" s="155" t="s">
        <v>153</v>
      </c>
      <c r="AC1635" s="15" t="s">
        <v>216</v>
      </c>
    </row>
    <row r="1636" spans="1:53">
      <c r="A1636" s="64" t="s">
        <v>335</v>
      </c>
      <c r="B1636" s="143">
        <v>203.43415840945954</v>
      </c>
      <c r="C1636" s="130">
        <v>2854.8538112007232</v>
      </c>
      <c r="D1636" s="130">
        <v>2287.6513810665997</v>
      </c>
      <c r="E1636" s="131">
        <v>5345.9393506767829</v>
      </c>
      <c r="F1636" s="144">
        <v>88927.080451659538</v>
      </c>
      <c r="G1636" s="145">
        <v>1247940.9383914387</v>
      </c>
      <c r="H1636" s="145">
        <v>1000000</v>
      </c>
      <c r="I1636" s="127">
        <v>2336868.0188430985</v>
      </c>
      <c r="L1636" s="56"/>
      <c r="M1636" s="156" t="s">
        <v>335</v>
      </c>
      <c r="N1636" s="130">
        <v>114.80584475916874</v>
      </c>
      <c r="O1636" s="130">
        <v>14.987119055033252</v>
      </c>
      <c r="P1636" s="130">
        <v>299.87889135553087</v>
      </c>
      <c r="Q1636" s="131">
        <v>203.43415840945954</v>
      </c>
      <c r="R1636" s="143">
        <v>1254.0636698719907</v>
      </c>
      <c r="S1636" s="130">
        <v>232.25267546638167</v>
      </c>
      <c r="T1636" s="130">
        <v>4647.1689840766339</v>
      </c>
      <c r="U1636" s="131">
        <v>2854.8538112007232</v>
      </c>
      <c r="V1636" s="143">
        <v>1162.1996077201268</v>
      </c>
      <c r="W1636" s="130">
        <v>176.44584160459604</v>
      </c>
      <c r="X1636" s="130">
        <v>3530.5239899932499</v>
      </c>
      <c r="Y1636" s="131">
        <v>2287.6513810665997</v>
      </c>
      <c r="Z1636" s="157">
        <v>5345.9393506767829</v>
      </c>
      <c r="AA1636" s="158">
        <v>3.8053959288502831E-2</v>
      </c>
      <c r="AB1636" s="159">
        <v>0.53402285808560579</v>
      </c>
      <c r="AC1636" s="160">
        <v>0.4279231826258913</v>
      </c>
    </row>
    <row r="1637" spans="1:53">
      <c r="A1637" s="64" t="s">
        <v>353</v>
      </c>
      <c r="B1637" s="143">
        <v>201.2804179316654</v>
      </c>
      <c r="C1637" s="130">
        <v>2461.0894718305376</v>
      </c>
      <c r="D1637" s="130">
        <v>2204.0062670496259</v>
      </c>
      <c r="E1637" s="131">
        <v>4866.3761568118289</v>
      </c>
      <c r="F1637" s="146">
        <v>87985.616863448813</v>
      </c>
      <c r="G1637" s="147">
        <v>1075814.9131460204</v>
      </c>
      <c r="H1637" s="147">
        <v>963436.24963608966</v>
      </c>
      <c r="I1637" s="131">
        <v>2127236.7796455594</v>
      </c>
      <c r="L1637" s="64"/>
      <c r="M1637" s="161" t="s">
        <v>353</v>
      </c>
      <c r="N1637" s="130">
        <v>112.37081273669666</v>
      </c>
      <c r="O1637" s="130">
        <v>14.903373825826922</v>
      </c>
      <c r="P1637" s="130">
        <v>298.20322397753165</v>
      </c>
      <c r="Q1637" s="131">
        <v>201.2804179316654</v>
      </c>
      <c r="R1637" s="143">
        <v>982.51989169992328</v>
      </c>
      <c r="S1637" s="130">
        <v>206.27408923089584</v>
      </c>
      <c r="T1637" s="130">
        <v>4127.3606332738673</v>
      </c>
      <c r="U1637" s="131">
        <v>2461.0894718305376</v>
      </c>
      <c r="V1637" s="143">
        <v>1014.6865568018108</v>
      </c>
      <c r="W1637" s="130">
        <v>176.44584160459604</v>
      </c>
      <c r="X1637" s="130">
        <v>3530.5239899932499</v>
      </c>
      <c r="Y1637" s="131">
        <v>2204.0062670496259</v>
      </c>
      <c r="Z1637" s="157">
        <v>4866.3761568118289</v>
      </c>
      <c r="AA1637" s="158">
        <v>4.1361459008859854E-2</v>
      </c>
      <c r="AB1637" s="159">
        <v>0.50573350528720795</v>
      </c>
      <c r="AC1637" s="160">
        <v>0.45290503570393226</v>
      </c>
    </row>
    <row r="1638" spans="1:53">
      <c r="A1638" s="64" t="s">
        <v>370</v>
      </c>
      <c r="B1638" s="143">
        <v>6.4996648114411153</v>
      </c>
      <c r="C1638" s="130">
        <v>1023.5786115456283</v>
      </c>
      <c r="D1638" s="130">
        <v>324.77677188105434</v>
      </c>
      <c r="E1638" s="131">
        <v>1354.8550482381238</v>
      </c>
      <c r="F1638" s="146">
        <v>2841.1955008680989</v>
      </c>
      <c r="G1638" s="147">
        <v>447436.44945952942</v>
      </c>
      <c r="H1638" s="147">
        <v>141969.52147911178</v>
      </c>
      <c r="I1638" s="131">
        <v>592247.16643950925</v>
      </c>
      <c r="L1638" s="64"/>
      <c r="M1638" s="161" t="s">
        <v>370</v>
      </c>
      <c r="N1638" s="130">
        <v>7.6151179747210751</v>
      </c>
      <c r="O1638" s="130">
        <v>0.23635530265011134</v>
      </c>
      <c r="P1638" s="130">
        <v>4.7292588965530893</v>
      </c>
      <c r="Q1638" s="131">
        <v>6.4996648114411153</v>
      </c>
      <c r="R1638" s="143">
        <v>610.42076484258143</v>
      </c>
      <c r="S1638" s="130">
        <v>73.394202940959403</v>
      </c>
      <c r="T1638" s="130">
        <v>1468.5525703131152</v>
      </c>
      <c r="U1638" s="131">
        <v>1023.5786115456283</v>
      </c>
      <c r="V1638" s="143">
        <v>572.76283319853303</v>
      </c>
      <c r="W1638" s="130">
        <v>0</v>
      </c>
      <c r="X1638" s="130">
        <v>0</v>
      </c>
      <c r="Y1638" s="131">
        <v>324.77677188105434</v>
      </c>
      <c r="Z1638" s="157">
        <v>1354.8550482381238</v>
      </c>
      <c r="AA1638" s="158">
        <v>4.7973137937474481E-3</v>
      </c>
      <c r="AB1638" s="159">
        <v>0.75548938823876921</v>
      </c>
      <c r="AC1638" s="160">
        <v>0.23971329796748331</v>
      </c>
    </row>
    <row r="1639" spans="1:53">
      <c r="A1639" s="64" t="s">
        <v>387</v>
      </c>
      <c r="B1639" s="143">
        <v>174.55325726849202</v>
      </c>
      <c r="C1639" s="130">
        <v>1397.8566493376479</v>
      </c>
      <c r="D1639" s="130">
        <v>1866.6770786625796</v>
      </c>
      <c r="E1639" s="131">
        <v>3439.0869852687192</v>
      </c>
      <c r="F1639" s="146">
        <v>76302.385369185024</v>
      </c>
      <c r="G1639" s="147">
        <v>611044.43662473967</v>
      </c>
      <c r="H1639" s="147">
        <v>815979.69608125172</v>
      </c>
      <c r="I1639" s="131">
        <v>1503326.518075176</v>
      </c>
      <c r="L1639" s="64"/>
      <c r="M1639" s="161" t="s">
        <v>387</v>
      </c>
      <c r="N1639" s="130">
        <v>80.87390491107665</v>
      </c>
      <c r="O1639" s="130">
        <v>13.942697852311468</v>
      </c>
      <c r="P1639" s="130">
        <v>278.98095418492875</v>
      </c>
      <c r="Q1639" s="131">
        <v>174.55325726849202</v>
      </c>
      <c r="R1639" s="143">
        <v>372.09422132716696</v>
      </c>
      <c r="S1639" s="130">
        <v>128.5840834091517</v>
      </c>
      <c r="T1639" s="130">
        <v>2572.8528770013136</v>
      </c>
      <c r="U1639" s="131">
        <v>1397.8566493376479</v>
      </c>
      <c r="V1639" s="143">
        <v>419.78680291212345</v>
      </c>
      <c r="W1639" s="130">
        <v>176.44584160459604</v>
      </c>
      <c r="X1639" s="130">
        <v>3530.5239899932499</v>
      </c>
      <c r="Y1639" s="131">
        <v>1866.6770786625796</v>
      </c>
      <c r="Z1639" s="157">
        <v>3439.0869852687192</v>
      </c>
      <c r="AA1639" s="158">
        <v>5.0755697083612147E-2</v>
      </c>
      <c r="AB1639" s="159">
        <v>0.40646155660654915</v>
      </c>
      <c r="AC1639" s="160">
        <v>0.5427827463098388</v>
      </c>
      <c r="AZ1639" s="135"/>
    </row>
    <row r="1640" spans="1:53">
      <c r="A1640" s="64" t="s">
        <v>404</v>
      </c>
      <c r="B1640" s="143">
        <v>20.227495851732286</v>
      </c>
      <c r="C1640" s="130">
        <v>39.654210947261419</v>
      </c>
      <c r="D1640" s="130">
        <v>12.552416505992003</v>
      </c>
      <c r="E1640" s="131">
        <v>72.434123304985704</v>
      </c>
      <c r="F1640" s="146">
        <v>8842.0359933957134</v>
      </c>
      <c r="G1640" s="147">
        <v>17334.027061751407</v>
      </c>
      <c r="H1640" s="147">
        <v>5487.0320757263007</v>
      </c>
      <c r="I1640" s="131">
        <v>31663.095130873418</v>
      </c>
      <c r="L1640" s="64"/>
      <c r="M1640" s="161" t="s">
        <v>404</v>
      </c>
      <c r="N1640" s="130">
        <v>23.881789850898944</v>
      </c>
      <c r="O1640" s="130">
        <v>0.72432067086534291</v>
      </c>
      <c r="P1640" s="130">
        <v>14.493010896049858</v>
      </c>
      <c r="Q1640" s="131">
        <v>20.227495851732286</v>
      </c>
      <c r="R1640" s="143">
        <v>4.9055301748737179E-3</v>
      </c>
      <c r="S1640" s="130">
        <v>4.2958028807847466</v>
      </c>
      <c r="T1640" s="130">
        <v>85.955185959438367</v>
      </c>
      <c r="U1640" s="131">
        <v>39.654210947261419</v>
      </c>
      <c r="V1640" s="143">
        <v>22.136920691154295</v>
      </c>
      <c r="W1640" s="130">
        <v>0</v>
      </c>
      <c r="X1640" s="130">
        <v>0</v>
      </c>
      <c r="Y1640" s="131">
        <v>12.552416505992003</v>
      </c>
      <c r="Z1640" s="157">
        <v>72.434123304985704</v>
      </c>
      <c r="AA1640" s="158">
        <v>0.27925368498716974</v>
      </c>
      <c r="AB1640" s="159">
        <v>0.54745207283446173</v>
      </c>
      <c r="AC1640" s="160">
        <v>0.17329424217836856</v>
      </c>
      <c r="AX1640" s="135"/>
    </row>
    <row r="1641" spans="1:53">
      <c r="A1641" s="64" t="s">
        <v>526</v>
      </c>
      <c r="B1641" s="218">
        <v>1.4402356708087299E-2</v>
      </c>
      <c r="C1641" s="219">
        <v>0.26596481794362203</v>
      </c>
      <c r="D1641" s="130">
        <v>0</v>
      </c>
      <c r="E1641" s="131">
        <v>0.28036717465170935</v>
      </c>
      <c r="F1641" s="146">
        <v>6.2956955886225607</v>
      </c>
      <c r="G1641" s="147">
        <v>116.26107900217646</v>
      </c>
      <c r="H1641" s="147">
        <v>0</v>
      </c>
      <c r="I1641" s="131">
        <v>122.55677459079904</v>
      </c>
      <c r="L1641" s="64"/>
      <c r="M1641" s="162" t="s">
        <v>526</v>
      </c>
      <c r="N1641" s="130">
        <v>1.3056873181265829E-2</v>
      </c>
      <c r="O1641" s="130">
        <v>7.5822771436932031E-4</v>
      </c>
      <c r="P1641" s="130">
        <v>1.5171460608618311E-2</v>
      </c>
      <c r="Q1641" s="131">
        <v>1.4402356708087299E-2</v>
      </c>
      <c r="R1641" s="143">
        <v>0.20446929531656474</v>
      </c>
      <c r="S1641" s="130">
        <v>1.6253421244944135E-2</v>
      </c>
      <c r="T1641" s="130">
        <v>0.32521646927408526</v>
      </c>
      <c r="U1641" s="131">
        <v>0.26596481794362203</v>
      </c>
      <c r="V1641" s="143">
        <v>0</v>
      </c>
      <c r="W1641" s="130">
        <v>0</v>
      </c>
      <c r="X1641" s="130">
        <v>0</v>
      </c>
      <c r="Y1641" s="131">
        <v>0</v>
      </c>
      <c r="Z1641" s="157">
        <v>0.28036717465170935</v>
      </c>
      <c r="AA1641" s="158">
        <v>5.1369625299319932E-2</v>
      </c>
      <c r="AB1641" s="159">
        <v>0.94863037470068001</v>
      </c>
      <c r="AC1641" s="160">
        <v>0</v>
      </c>
      <c r="BA1641" s="135"/>
    </row>
    <row r="1642" spans="1:53">
      <c r="A1642" s="64" t="s">
        <v>436</v>
      </c>
      <c r="B1642" s="143">
        <v>13.25065356735468</v>
      </c>
      <c r="C1642" s="130">
        <v>336.13053461005524</v>
      </c>
      <c r="D1642" s="130">
        <v>0.42591789781648304</v>
      </c>
      <c r="E1642" s="131">
        <v>349.80710607522639</v>
      </c>
      <c r="F1642" s="146">
        <v>5792.2521224263928</v>
      </c>
      <c r="G1642" s="147">
        <v>146932.58657852709</v>
      </c>
      <c r="H1642" s="147">
        <v>186.18129551623471</v>
      </c>
      <c r="I1642" s="131">
        <v>152911.01999646972</v>
      </c>
      <c r="L1642" s="64"/>
      <c r="M1642" s="161" t="s">
        <v>436</v>
      </c>
      <c r="N1642" s="130">
        <v>7.6545915607299051</v>
      </c>
      <c r="O1642" s="130">
        <v>0.96532686363150522</v>
      </c>
      <c r="P1642" s="130">
        <v>19.315329957581714</v>
      </c>
      <c r="Q1642" s="131">
        <v>13.25065356735468</v>
      </c>
      <c r="R1642" s="143">
        <v>167.4365973288385</v>
      </c>
      <c r="S1642" s="130">
        <v>26.130114451123813</v>
      </c>
      <c r="T1642" s="130">
        <v>522.84029531109627</v>
      </c>
      <c r="U1642" s="131">
        <v>336.13053461005524</v>
      </c>
      <c r="V1642" s="143">
        <v>0</v>
      </c>
      <c r="W1642" s="130">
        <v>3.8291364778706559E-2</v>
      </c>
      <c r="X1642" s="130">
        <v>0.93357584208409783</v>
      </c>
      <c r="Y1642" s="131">
        <v>0.42591789781648304</v>
      </c>
      <c r="Z1642" s="157">
        <v>349.80710607522639</v>
      </c>
      <c r="AA1642" s="158">
        <v>3.7879886763950169E-2</v>
      </c>
      <c r="AB1642" s="159">
        <v>0.96090253391756431</v>
      </c>
      <c r="AC1642" s="160">
        <v>1.2175793184855683E-3</v>
      </c>
      <c r="AV1642" s="142"/>
    </row>
    <row r="1643" spans="1:53">
      <c r="A1643" s="64" t="s">
        <v>447</v>
      </c>
      <c r="B1643" s="83">
        <v>0.5622317414604725</v>
      </c>
      <c r="C1643" s="33">
        <v>0.34844440200544979</v>
      </c>
      <c r="D1643" s="33">
        <v>3.9422125856663711E-4</v>
      </c>
      <c r="E1643" s="29">
        <v>0.91107036472448888</v>
      </c>
      <c r="F1643" s="148">
        <v>245.76810352910343</v>
      </c>
      <c r="G1643" s="149">
        <v>152.31534179084156</v>
      </c>
      <c r="H1643" s="149">
        <v>0.17232575812440204</v>
      </c>
      <c r="I1643" s="29">
        <v>398.25577107806936</v>
      </c>
      <c r="L1643" s="64"/>
      <c r="M1643" s="161" t="s">
        <v>447</v>
      </c>
      <c r="N1643" s="33">
        <v>0.37624529213658769</v>
      </c>
      <c r="O1643" s="33">
        <v>3.7798166632215857E-2</v>
      </c>
      <c r="P1643" s="33">
        <v>0.75630761744925379</v>
      </c>
      <c r="Q1643" s="29">
        <v>0.5622317414604725</v>
      </c>
      <c r="R1643" s="83">
        <v>2.4854365604956036E-3</v>
      </c>
      <c r="S1643" s="33">
        <v>3.7597491068816734E-2</v>
      </c>
      <c r="T1643" s="33">
        <v>0.75229227832681811</v>
      </c>
      <c r="U1643" s="29">
        <v>0.34844440200544979</v>
      </c>
      <c r="V1643" s="83">
        <v>0</v>
      </c>
      <c r="W1643" s="33">
        <v>3.544173675885314E-5</v>
      </c>
      <c r="X1643" s="33">
        <v>8.6409950208849416E-4</v>
      </c>
      <c r="Y1643" s="29">
        <v>3.9422125856663711E-4</v>
      </c>
      <c r="Z1643" s="26">
        <v>0.91107036472448888</v>
      </c>
      <c r="AA1643" s="158">
        <v>0.6171112169041888</v>
      </c>
      <c r="AB1643" s="159">
        <v>0.38245608187554286</v>
      </c>
      <c r="AC1643" s="160">
        <v>4.3270122026837203E-4</v>
      </c>
    </row>
    <row r="1644" spans="1:53">
      <c r="A1644" s="64" t="s">
        <v>456</v>
      </c>
      <c r="B1644" s="83">
        <v>7.9367314703637456E-4</v>
      </c>
      <c r="C1644" s="33">
        <v>3.1309083899639851E-3</v>
      </c>
      <c r="D1644" s="33">
        <v>3.4748630200387397E-3</v>
      </c>
      <c r="E1644" s="29">
        <v>7.3994445570390996E-3</v>
      </c>
      <c r="F1644" s="148">
        <v>0.34693797910166307</v>
      </c>
      <c r="G1644" s="149">
        <v>1.3686125499175592</v>
      </c>
      <c r="H1644" s="149">
        <v>1.5189652797615569</v>
      </c>
      <c r="I1644" s="29">
        <v>3.2345158087807793</v>
      </c>
      <c r="L1644" s="64"/>
      <c r="M1644" s="161" t="s">
        <v>456</v>
      </c>
      <c r="N1644" s="33">
        <v>6.8739658159107625E-4</v>
      </c>
      <c r="O1644" s="33">
        <v>4.3757647109359161E-5</v>
      </c>
      <c r="P1644" s="33">
        <v>8.7555150895223606E-4</v>
      </c>
      <c r="Q1644" s="29">
        <v>7.9367314703637456E-4</v>
      </c>
      <c r="R1644" s="83">
        <v>2.0110270918877698E-3</v>
      </c>
      <c r="S1644" s="33">
        <v>2.1565831759725893E-4</v>
      </c>
      <c r="T1644" s="33">
        <v>4.315130676895893E-3</v>
      </c>
      <c r="U1644" s="29">
        <v>3.1309083899639851E-3</v>
      </c>
      <c r="V1644" s="83">
        <v>0</v>
      </c>
      <c r="W1644" s="33">
        <v>3.1240116496271826E-4</v>
      </c>
      <c r="X1644" s="33">
        <v>7.6166044833770605E-3</v>
      </c>
      <c r="Y1644" s="29">
        <v>3.4748630200387397E-3</v>
      </c>
      <c r="Z1644" s="26">
        <v>7.3994445570390996E-3</v>
      </c>
      <c r="AA1644" s="158">
        <v>0.10726117898692172</v>
      </c>
      <c r="AB1644" s="159">
        <v>0.42312748826336549</v>
      </c>
      <c r="AC1644" s="160">
        <v>0.46961133274971278</v>
      </c>
    </row>
    <row r="1645" spans="1:53">
      <c r="A1645" s="64" t="s">
        <v>465</v>
      </c>
      <c r="B1645" s="143">
        <v>30.327929195133493</v>
      </c>
      <c r="C1645" s="130">
        <v>347.41355739355919</v>
      </c>
      <c r="D1645" s="130">
        <v>1.3585832358837482</v>
      </c>
      <c r="E1645" s="131">
        <v>379.10006982457639</v>
      </c>
      <c r="F1645" s="146">
        <v>13257.233792761435</v>
      </c>
      <c r="G1645" s="147">
        <v>151864.7291579805</v>
      </c>
      <c r="H1645" s="147">
        <v>593.87686739677929</v>
      </c>
      <c r="I1645" s="131">
        <v>165715.83981813872</v>
      </c>
      <c r="L1645" s="64"/>
      <c r="M1645" s="161" t="s">
        <v>465</v>
      </c>
      <c r="N1645" s="130">
        <v>19.124110418949172</v>
      </c>
      <c r="O1645" s="130">
        <v>2.1108676390819614</v>
      </c>
      <c r="P1645" s="130">
        <v>42.236579630931672</v>
      </c>
      <c r="Q1645" s="131">
        <v>30.327929195133493</v>
      </c>
      <c r="R1645" s="130">
        <v>168.04408260500364</v>
      </c>
      <c r="S1645" s="130">
        <v>27.315188637351589</v>
      </c>
      <c r="T1645" s="130">
        <v>546.55257329027825</v>
      </c>
      <c r="U1645" s="131">
        <v>347.41355739355919</v>
      </c>
      <c r="V1645" s="130">
        <v>0</v>
      </c>
      <c r="W1645" s="130">
        <v>0.12214092559659248</v>
      </c>
      <c r="X1645" s="130">
        <v>2.977899015241674</v>
      </c>
      <c r="Y1645" s="131">
        <v>1.3585832358837482</v>
      </c>
      <c r="Z1645" s="130">
        <v>379.10006982457639</v>
      </c>
      <c r="AA1645" s="158">
        <v>7.9999798494279739E-2</v>
      </c>
      <c r="AB1645" s="159">
        <v>0.91641649539742964</v>
      </c>
      <c r="AC1645" s="160">
        <v>3.583706108290655E-3</v>
      </c>
    </row>
    <row r="1646" spans="1:53">
      <c r="A1646" s="64" t="s">
        <v>474</v>
      </c>
      <c r="B1646" s="83">
        <v>2.094059383221282E-2</v>
      </c>
      <c r="C1646" s="33">
        <v>2.1170341108551999E-2</v>
      </c>
      <c r="D1646" s="33">
        <v>1.2282726149660011E-2</v>
      </c>
      <c r="E1646" s="29">
        <v>5.439366109042483E-2</v>
      </c>
      <c r="F1646" s="148">
        <v>9.1537521868604959</v>
      </c>
      <c r="G1646" s="149">
        <v>9.2541815084960604</v>
      </c>
      <c r="H1646" s="149">
        <v>5.3691424538354644</v>
      </c>
      <c r="I1646" s="29">
        <v>23.77707614919202</v>
      </c>
      <c r="L1646" s="64"/>
      <c r="M1646" s="161" t="s">
        <v>474</v>
      </c>
      <c r="N1646" s="33">
        <v>1.6056363839889998E-2</v>
      </c>
      <c r="O1646" s="33">
        <v>1.2823097633307492E-3</v>
      </c>
      <c r="P1646" s="33">
        <v>2.5657875192020688E-2</v>
      </c>
      <c r="Q1646" s="29">
        <v>2.094059383221282E-2</v>
      </c>
      <c r="R1646" s="83">
        <v>2.8529380940599783E-3</v>
      </c>
      <c r="S1646" s="33">
        <v>2.1183150640905644E-3</v>
      </c>
      <c r="T1646" s="33">
        <v>4.2385595966014648E-2</v>
      </c>
      <c r="U1646" s="29">
        <v>2.1170341108551999E-2</v>
      </c>
      <c r="V1646" s="83">
        <v>0</v>
      </c>
      <c r="W1646" s="33">
        <v>1.1042558903599752E-3</v>
      </c>
      <c r="X1646" s="33">
        <v>2.6922692065873183E-2</v>
      </c>
      <c r="Y1646" s="29">
        <v>1.2282726149660011E-2</v>
      </c>
      <c r="Z1646" s="26">
        <v>5.439366109042483E-2</v>
      </c>
      <c r="AA1646" s="158">
        <v>0.38498224632096129</v>
      </c>
      <c r="AB1646" s="159">
        <v>0.38920603401484799</v>
      </c>
      <c r="AC1646" s="160">
        <v>0.22581171966419072</v>
      </c>
    </row>
    <row r="1647" spans="1:53">
      <c r="A1647" s="64" t="s">
        <v>483</v>
      </c>
      <c r="B1647" s="83">
        <v>3.8639334402344114E-2</v>
      </c>
      <c r="C1647" s="33">
        <v>8.2552315211325472E-2</v>
      </c>
      <c r="D1647" s="33">
        <v>0.24667792205002717</v>
      </c>
      <c r="E1647" s="29">
        <v>0.36786957166369677</v>
      </c>
      <c r="F1647" s="148">
        <v>16.890394542689815</v>
      </c>
      <c r="G1647" s="149">
        <v>36.086055722719472</v>
      </c>
      <c r="H1647" s="149">
        <v>107.8302070374969</v>
      </c>
      <c r="I1647" s="29">
        <v>160.80665730290619</v>
      </c>
      <c r="L1647" s="64"/>
      <c r="M1647" s="161" t="s">
        <v>483</v>
      </c>
      <c r="N1647" s="33">
        <v>2.3112809377202753E-2</v>
      </c>
      <c r="O1647" s="33">
        <v>2.7662840628873532E-3</v>
      </c>
      <c r="P1647" s="33">
        <v>5.5350877971075976E-2</v>
      </c>
      <c r="Q1647" s="29">
        <v>3.8639334402344114E-2</v>
      </c>
      <c r="R1647" s="83">
        <v>3.0229426917269538E-2</v>
      </c>
      <c r="S1647" s="33">
        <v>7.0865908556534416E-3</v>
      </c>
      <c r="T1647" s="33">
        <v>0.14179636536415582</v>
      </c>
      <c r="U1647" s="29">
        <v>8.2552315211325472E-2</v>
      </c>
      <c r="V1647" s="83">
        <v>0</v>
      </c>
      <c r="W1647" s="33">
        <v>2.2177124616023558E-2</v>
      </c>
      <c r="X1647" s="33">
        <v>0.54069704509256533</v>
      </c>
      <c r="Y1647" s="29">
        <v>0.24667792205002717</v>
      </c>
      <c r="Z1647" s="26">
        <v>0.36786957166369677</v>
      </c>
      <c r="AA1647" s="158">
        <v>0.10503541847072871</v>
      </c>
      <c r="AB1647" s="159">
        <v>0.22440647873642047</v>
      </c>
      <c r="AC1647" s="160">
        <v>0.67055810279285077</v>
      </c>
    </row>
    <row r="1648" spans="1:53">
      <c r="A1648" s="64" t="s">
        <v>488</v>
      </c>
      <c r="B1648" s="83">
        <v>5.7827717970264952E-2</v>
      </c>
      <c r="C1648" s="33">
        <v>0.17102449679105886</v>
      </c>
      <c r="D1648" s="33">
        <v>4.6002025560245699E-2</v>
      </c>
      <c r="E1648" s="29">
        <v>0.27485424032156952</v>
      </c>
      <c r="F1648" s="148">
        <v>25.278203859585997</v>
      </c>
      <c r="G1648" s="149">
        <v>74.759859918568552</v>
      </c>
      <c r="H1648" s="149">
        <v>20.108844354946083</v>
      </c>
      <c r="I1648" s="29">
        <v>120.14690813310062</v>
      </c>
      <c r="L1648" s="64"/>
      <c r="M1648" s="161" t="s">
        <v>488</v>
      </c>
      <c r="N1648" s="33">
        <v>4.1939390849038152E-2</v>
      </c>
      <c r="O1648" s="33">
        <v>3.6885804315736907E-3</v>
      </c>
      <c r="P1648" s="33">
        <v>7.3805206086258707E-2</v>
      </c>
      <c r="Q1648" s="29">
        <v>5.7827717970264952E-2</v>
      </c>
      <c r="R1648" s="83">
        <v>7.8700939269894007E-2</v>
      </c>
      <c r="S1648" s="33">
        <v>1.3693884801708033E-2</v>
      </c>
      <c r="T1648" s="33">
        <v>0.27400242685784465</v>
      </c>
      <c r="U1648" s="29">
        <v>0.17102449679105886</v>
      </c>
      <c r="V1648" s="83">
        <v>0</v>
      </c>
      <c r="W1648" s="33">
        <v>4.1357274496262829E-3</v>
      </c>
      <c r="X1648" s="33">
        <v>0.10083253126987646</v>
      </c>
      <c r="Y1648" s="29">
        <v>4.6002025560245699E-2</v>
      </c>
      <c r="Z1648" s="26">
        <v>0.27485424032156952</v>
      </c>
      <c r="AA1648" s="158">
        <v>0.21039412709299524</v>
      </c>
      <c r="AB1648" s="159">
        <v>0.62223706860394945</v>
      </c>
      <c r="AC1648" s="160">
        <v>0.16736880430305529</v>
      </c>
    </row>
    <row r="1649" spans="1:51">
      <c r="A1649" s="64" t="s">
        <v>493</v>
      </c>
      <c r="B1649" s="83">
        <v>6.9666447716867936E-3</v>
      </c>
      <c r="C1649" s="33">
        <v>4.1729933231024564E-2</v>
      </c>
      <c r="D1649" s="33">
        <v>1.8246642429323449E-2</v>
      </c>
      <c r="E1649" s="29">
        <v>6.6943220432034808E-2</v>
      </c>
      <c r="F1649" s="148">
        <v>3.0453262369193026</v>
      </c>
      <c r="G1649" s="149">
        <v>18.241386592553411</v>
      </c>
      <c r="H1649" s="149">
        <v>7.9761464444884496</v>
      </c>
      <c r="I1649" s="29">
        <v>29.262859273961165</v>
      </c>
      <c r="L1649" s="64"/>
      <c r="M1649" s="161" t="s">
        <v>493</v>
      </c>
      <c r="N1649" s="33">
        <v>1.0937392655354457E-2</v>
      </c>
      <c r="O1649" s="33">
        <v>8.2853086702239234E-5</v>
      </c>
      <c r="P1649" s="33">
        <v>1.6578164018325437E-3</v>
      </c>
      <c r="Q1649" s="29">
        <v>6.9666447716867936E-3</v>
      </c>
      <c r="R1649" s="83">
        <v>1.2490617964848081E-2</v>
      </c>
      <c r="S1649" s="33">
        <v>3.7536608981047189E-3</v>
      </c>
      <c r="T1649" s="33">
        <v>7.5107408202660181E-2</v>
      </c>
      <c r="U1649" s="29">
        <v>4.1729933231024564E-2</v>
      </c>
      <c r="V1649" s="83">
        <v>1.7999999999999999E-2</v>
      </c>
      <c r="W1649" s="33">
        <v>2.2173933707758764E-5</v>
      </c>
      <c r="X1649" s="33">
        <v>1.8540619248051702E-2</v>
      </c>
      <c r="Y1649" s="29">
        <v>1.8246642429323449E-2</v>
      </c>
      <c r="Z1649" s="26">
        <v>6.6943220432034808E-2</v>
      </c>
      <c r="AA1649" s="158">
        <v>0.10406796575853103</v>
      </c>
      <c r="AB1649" s="159">
        <v>0.6233630972891655</v>
      </c>
      <c r="AC1649" s="160">
        <v>0.27256893695230344</v>
      </c>
    </row>
    <row r="1650" spans="1:51">
      <c r="A1650" s="64" t="s">
        <v>498</v>
      </c>
      <c r="B1650" s="83">
        <v>1.9076134636946264E-3</v>
      </c>
      <c r="C1650" s="33">
        <v>3.1368566919528842E-2</v>
      </c>
      <c r="D1650" s="33">
        <v>4.8181847088566571E-3</v>
      </c>
      <c r="E1650" s="29">
        <v>3.8094365092080126E-2</v>
      </c>
      <c r="F1650" s="148">
        <v>0.83387419931319096</v>
      </c>
      <c r="G1650" s="149">
        <v>13.712127284404451</v>
      </c>
      <c r="H1650" s="149">
        <v>2.106170874082316</v>
      </c>
      <c r="I1650" s="29">
        <v>16.652172357799959</v>
      </c>
      <c r="L1650" s="64"/>
      <c r="M1650" s="161" t="s">
        <v>498</v>
      </c>
      <c r="N1650" s="33">
        <v>2.1598716110584732E-3</v>
      </c>
      <c r="O1650" s="33">
        <v>7.398372552920712E-5</v>
      </c>
      <c r="P1650" s="33">
        <v>1.4803483917477486E-3</v>
      </c>
      <c r="Q1650" s="29">
        <v>1.9076134636946264E-3</v>
      </c>
      <c r="R1650" s="83">
        <v>7.7895846642348525E-3</v>
      </c>
      <c r="S1650" s="33">
        <v>2.919913614577645E-3</v>
      </c>
      <c r="T1650" s="33">
        <v>5.8424868340483216E-2</v>
      </c>
      <c r="U1650" s="29">
        <v>3.1368566919528842E-2</v>
      </c>
      <c r="V1650" s="83">
        <v>4.5999999999999999E-3</v>
      </c>
      <c r="W1650" s="33">
        <v>1.9615494720454111E-5</v>
      </c>
      <c r="X1650" s="33">
        <v>5.0782423428200069E-3</v>
      </c>
      <c r="Y1650" s="29">
        <v>4.8181847088566571E-3</v>
      </c>
      <c r="Z1650" s="26">
        <v>3.8094365092080126E-2</v>
      </c>
      <c r="AA1650" s="158">
        <v>5.0076000980292544E-2</v>
      </c>
      <c r="AB1650" s="159">
        <v>0.82344375194877351</v>
      </c>
      <c r="AC1650" s="160">
        <v>0.12648024707093397</v>
      </c>
    </row>
    <row r="1651" spans="1:51">
      <c r="A1651" s="64" t="s">
        <v>501</v>
      </c>
      <c r="B1651" s="83">
        <v>2.9585272521865769E-2</v>
      </c>
      <c r="C1651" s="33">
        <v>0.36103057163314178</v>
      </c>
      <c r="D1651" s="33">
        <v>0</v>
      </c>
      <c r="E1651" s="29">
        <v>0.39061584415500755</v>
      </c>
      <c r="F1651" s="148">
        <v>12.93259662146243</v>
      </c>
      <c r="G1651" s="149">
        <v>157.81712835319081</v>
      </c>
      <c r="H1651" s="149">
        <v>0</v>
      </c>
      <c r="I1651" s="29">
        <v>170.74972497465325</v>
      </c>
      <c r="L1651" s="64"/>
      <c r="M1651" s="161" t="s">
        <v>501</v>
      </c>
      <c r="N1651" s="33">
        <v>1.8689695036007339E-2</v>
      </c>
      <c r="O1651" s="33">
        <v>2.0570958984204748E-3</v>
      </c>
      <c r="P1651" s="33">
        <v>4.1160655037511672E-2</v>
      </c>
      <c r="Q1651" s="29">
        <v>2.9585272521865769E-2</v>
      </c>
      <c r="R1651" s="83">
        <v>0.3014844710383679</v>
      </c>
      <c r="S1651" s="33">
        <v>2.0592916285288556E-2</v>
      </c>
      <c r="T1651" s="33">
        <v>0.4120458963949884</v>
      </c>
      <c r="U1651" s="29">
        <v>0.36103057163314178</v>
      </c>
      <c r="V1651" s="83">
        <v>0</v>
      </c>
      <c r="W1651" s="33">
        <v>0</v>
      </c>
      <c r="X1651" s="33">
        <v>0</v>
      </c>
      <c r="Y1651" s="29">
        <v>0</v>
      </c>
      <c r="Z1651" s="26">
        <v>0.39061584415500755</v>
      </c>
      <c r="AA1651" s="158">
        <v>7.5740072924756957E-2</v>
      </c>
      <c r="AB1651" s="159">
        <v>0.92425992707524307</v>
      </c>
      <c r="AC1651" s="160">
        <v>0</v>
      </c>
    </row>
    <row r="1652" spans="1:51">
      <c r="A1652" s="64" t="s">
        <v>527</v>
      </c>
      <c r="B1652" s="83">
        <v>3.8140368691845169E-4</v>
      </c>
      <c r="C1652" s="33">
        <v>1.0379369845967084E-3</v>
      </c>
      <c r="D1652" s="33">
        <v>7.0700275666792025E-4</v>
      </c>
      <c r="E1652" s="29">
        <v>2.1263434281830803E-3</v>
      </c>
      <c r="F1652" s="148">
        <v>0.16672281890286325</v>
      </c>
      <c r="G1652" s="149">
        <v>0.45371291849231782</v>
      </c>
      <c r="H1652" s="149">
        <v>0.3090517910724167</v>
      </c>
      <c r="I1652" s="29">
        <v>0.92948752846759775</v>
      </c>
      <c r="L1652" s="64"/>
      <c r="M1652" s="161" t="s">
        <v>527</v>
      </c>
      <c r="N1652" s="33">
        <v>2.4373352381696934E-4</v>
      </c>
      <c r="O1652" s="33">
        <v>2.6347886809963415E-5</v>
      </c>
      <c r="P1652" s="33">
        <v>5.2719772606859509E-4</v>
      </c>
      <c r="Q1652" s="29">
        <v>3.8140368691845169E-4</v>
      </c>
      <c r="R1652" s="83">
        <v>4.9380176650578309E-4</v>
      </c>
      <c r="S1652" s="33">
        <v>8.2113931531040243E-5</v>
      </c>
      <c r="T1652" s="33">
        <v>1.6430265658096944E-3</v>
      </c>
      <c r="U1652" s="29">
        <v>1.0379369845967084E-3</v>
      </c>
      <c r="V1652" s="83">
        <v>6.5769220473088272E-4</v>
      </c>
      <c r="W1652" s="33">
        <v>4.4331744247902527E-6</v>
      </c>
      <c r="X1652" s="33">
        <v>7.65776744695641E-4</v>
      </c>
      <c r="Y1652" s="29">
        <v>7.0700275666792025E-4</v>
      </c>
      <c r="Z1652" s="26">
        <v>2.1263434281830803E-3</v>
      </c>
      <c r="AA1652" s="158">
        <v>0.17937068954301227</v>
      </c>
      <c r="AB1652" s="159">
        <v>0.4881323359339021</v>
      </c>
      <c r="AC1652" s="160">
        <v>0.33249697452308563</v>
      </c>
    </row>
    <row r="1653" spans="1:51">
      <c r="A1653" s="64" t="s">
        <v>528</v>
      </c>
      <c r="B1653" s="83">
        <v>4.9423277988570554E-4</v>
      </c>
      <c r="C1653" s="33">
        <v>2.4073347441583496E-3</v>
      </c>
      <c r="D1653" s="33">
        <v>9.3467424442206064E-4</v>
      </c>
      <c r="E1653" s="29">
        <v>3.836241768466116E-3</v>
      </c>
      <c r="F1653" s="148">
        <v>0.21604374861316208</v>
      </c>
      <c r="G1653" s="149">
        <v>1.0523171336691819</v>
      </c>
      <c r="H1653" s="149">
        <v>0.40857372419493221</v>
      </c>
      <c r="I1653" s="29">
        <v>1.6769346064772763</v>
      </c>
      <c r="L1653" s="64"/>
      <c r="M1653" s="161" t="s">
        <v>528</v>
      </c>
      <c r="N1653" s="33">
        <v>4.6531729337760149E-4</v>
      </c>
      <c r="O1653" s="33">
        <v>2.4959332214276873E-5</v>
      </c>
      <c r="P1653" s="33">
        <v>4.9941398649782916E-4</v>
      </c>
      <c r="Q1653" s="29">
        <v>4.9423277988570554E-4</v>
      </c>
      <c r="R1653" s="83">
        <v>1.2151835709297678E-3</v>
      </c>
      <c r="S1653" s="33">
        <v>1.8615731949720059E-4</v>
      </c>
      <c r="T1653" s="33">
        <v>3.7248420048941822E-3</v>
      </c>
      <c r="U1653" s="29">
        <v>2.4073347441583496E-3</v>
      </c>
      <c r="V1653" s="83">
        <v>8.2226686785038681E-4</v>
      </c>
      <c r="W1653" s="33">
        <v>1.0105778325328735E-5</v>
      </c>
      <c r="X1653" s="33">
        <v>1.0686542861236168E-3</v>
      </c>
      <c r="Y1653" s="29">
        <v>9.3467424442206064E-4</v>
      </c>
      <c r="Z1653" s="26">
        <v>3.836241768466116E-3</v>
      </c>
      <c r="AA1653" s="158">
        <v>0.12883254229394403</v>
      </c>
      <c r="AB1653" s="159">
        <v>0.62752425145532442</v>
      </c>
      <c r="AC1653" s="160">
        <v>0.24364320625073144</v>
      </c>
    </row>
    <row r="1654" spans="1:51" ht="11.25" customHeight="1">
      <c r="A1654" s="64" t="s">
        <v>510</v>
      </c>
      <c r="B1654" s="83">
        <v>5.0488804604030394E-4</v>
      </c>
      <c r="C1654" s="33">
        <v>1.9328517928437277E-3</v>
      </c>
      <c r="D1654" s="33">
        <v>8.4750810432654058E-3</v>
      </c>
      <c r="E1654" s="29">
        <v>1.0912820882149437E-2</v>
      </c>
      <c r="F1654" s="148">
        <v>0.22070148022506114</v>
      </c>
      <c r="G1654" s="149">
        <v>0.84490661856989357</v>
      </c>
      <c r="H1654" s="149">
        <v>3.7047082931464694</v>
      </c>
      <c r="I1654" s="29">
        <v>4.7703163919414235</v>
      </c>
      <c r="L1654" s="64"/>
      <c r="M1654" s="161" t="s">
        <v>510</v>
      </c>
      <c r="N1654" s="33">
        <v>4.2618340429262337E-4</v>
      </c>
      <c r="O1654" s="33">
        <v>2.851779336164087E-5</v>
      </c>
      <c r="P1654" s="33">
        <v>5.7061562170769109E-4</v>
      </c>
      <c r="Q1654" s="29">
        <v>5.0488804604030394E-4</v>
      </c>
      <c r="R1654" s="83">
        <v>9.4649531893720076E-4</v>
      </c>
      <c r="S1654" s="33">
        <v>1.5125832489023107E-4</v>
      </c>
      <c r="T1654" s="33">
        <v>3.0265442350739069E-3</v>
      </c>
      <c r="U1654" s="29">
        <v>1.9328517928437277E-3</v>
      </c>
      <c r="V1654" s="83">
        <v>0</v>
      </c>
      <c r="W1654" s="33">
        <v>7.6193656434838275E-4</v>
      </c>
      <c r="X1654" s="33">
        <v>1.8576657525452494E-2</v>
      </c>
      <c r="Y1654" s="29">
        <v>8.4750810432654058E-3</v>
      </c>
      <c r="Z1654" s="26">
        <v>1.0912820882149437E-2</v>
      </c>
      <c r="AA1654" s="158">
        <v>4.6265585359892662E-2</v>
      </c>
      <c r="AB1654" s="159">
        <v>0.17711752201535491</v>
      </c>
      <c r="AC1654" s="160">
        <v>0.77661689262475242</v>
      </c>
    </row>
    <row r="1655" spans="1:51">
      <c r="A1655" s="64" t="s">
        <v>513</v>
      </c>
      <c r="B1655" s="83">
        <v>1.8090835544404302E-3</v>
      </c>
      <c r="C1655" s="33">
        <v>1.4961256516058521E-2</v>
      </c>
      <c r="D1655" s="33">
        <v>0.17020776621451875</v>
      </c>
      <c r="E1655" s="29">
        <v>0.18697810628501771</v>
      </c>
      <c r="F1655" s="148">
        <v>0.79080386522747148</v>
      </c>
      <c r="G1655" s="149">
        <v>6.5400072055922056</v>
      </c>
      <c r="H1655" s="149">
        <v>74.402842855872862</v>
      </c>
      <c r="I1655" s="29">
        <v>81.73365392669254</v>
      </c>
      <c r="L1655" s="64"/>
      <c r="M1655" s="161" t="s">
        <v>513</v>
      </c>
      <c r="N1655" s="33">
        <v>1.5664146059250221E-3</v>
      </c>
      <c r="O1655" s="33">
        <v>9.9766409706801302E-5</v>
      </c>
      <c r="P1655" s="33">
        <v>1.9962369170177293E-3</v>
      </c>
      <c r="Q1655" s="29">
        <v>1.8090835544404302E-3</v>
      </c>
      <c r="R1655" s="83">
        <v>9.6158226626641245E-3</v>
      </c>
      <c r="S1655" s="33">
        <v>1.0301695449585113E-3</v>
      </c>
      <c r="T1655" s="33">
        <v>2.0612774204034949E-2</v>
      </c>
      <c r="U1655" s="29">
        <v>1.4961256516058521E-2</v>
      </c>
      <c r="V1655" s="83">
        <v>0</v>
      </c>
      <c r="W1655" s="33">
        <v>1.5302215985056255E-2</v>
      </c>
      <c r="X1655" s="33">
        <v>0.37308096111387007</v>
      </c>
      <c r="Y1655" s="29">
        <v>0.17020776621451875</v>
      </c>
      <c r="Z1655" s="26">
        <v>0.18697810628501771</v>
      </c>
      <c r="AA1655" s="158">
        <v>9.6753763870234977E-3</v>
      </c>
      <c r="AB1655" s="159">
        <v>8.0016087515896214E-2</v>
      </c>
      <c r="AC1655" s="160">
        <v>0.91030853609708018</v>
      </c>
    </row>
    <row r="1656" spans="1:51">
      <c r="A1656" s="64" t="s">
        <v>514</v>
      </c>
      <c r="B1656" s="83">
        <v>2.6983157686415191E-3</v>
      </c>
      <c r="C1656" s="33">
        <v>3.546617734863336E-2</v>
      </c>
      <c r="D1656" s="33">
        <v>3.1741397636569531E-2</v>
      </c>
      <c r="E1656" s="29">
        <v>6.9905890753844402E-2</v>
      </c>
      <c r="F1656" s="148">
        <v>1.1795135355735238</v>
      </c>
      <c r="G1656" s="149">
        <v>15.50331385374704</v>
      </c>
      <c r="H1656" s="149">
        <v>13.875102604912795</v>
      </c>
      <c r="I1656" s="29">
        <v>30.557929994233358</v>
      </c>
      <c r="L1656" s="64"/>
      <c r="M1656" s="161" t="s">
        <v>514</v>
      </c>
      <c r="N1656" s="33">
        <v>2.7071183859743012E-3</v>
      </c>
      <c r="O1656" s="33">
        <v>1.2602921633515703E-4</v>
      </c>
      <c r="P1656" s="33">
        <v>2.521732264500877E-3</v>
      </c>
      <c r="Q1656" s="29">
        <v>2.6983157686415191E-3</v>
      </c>
      <c r="R1656" s="83">
        <v>2.4902413377991039E-2</v>
      </c>
      <c r="S1656" s="33">
        <v>2.3125676665919073E-3</v>
      </c>
      <c r="T1656" s="33">
        <v>4.6272417366920643E-2</v>
      </c>
      <c r="U1656" s="29">
        <v>3.546617734863336E-2</v>
      </c>
      <c r="V1656" s="83">
        <v>0</v>
      </c>
      <c r="W1656" s="33">
        <v>2.853651940242135E-3</v>
      </c>
      <c r="X1656" s="33">
        <v>6.9574446576214755E-2</v>
      </c>
      <c r="Y1656" s="29">
        <v>3.1741397636569531E-2</v>
      </c>
      <c r="Z1656" s="26">
        <v>6.9905890753844402E-2</v>
      </c>
      <c r="AA1656" s="158">
        <v>3.8599261657975913E-2</v>
      </c>
      <c r="AB1656" s="159">
        <v>0.50734175569721829</v>
      </c>
      <c r="AC1656" s="160">
        <v>0.45405898264480588</v>
      </c>
    </row>
    <row r="1657" spans="1:51">
      <c r="A1657" s="64" t="s">
        <v>515</v>
      </c>
      <c r="B1657" s="83">
        <v>5.9726259629210374E-5</v>
      </c>
      <c r="C1657" s="33">
        <v>7.1009821741939783E-3</v>
      </c>
      <c r="D1657" s="33">
        <v>1.259018327623318E-2</v>
      </c>
      <c r="E1657" s="29">
        <v>1.9750891710056367E-2</v>
      </c>
      <c r="F1657" s="148">
        <v>2.6108112505045886E-2</v>
      </c>
      <c r="G1657" s="149">
        <v>3.1040490841236488</v>
      </c>
      <c r="H1657" s="149">
        <v>5.5035410466970305</v>
      </c>
      <c r="I1657" s="29">
        <v>8.633698243325723</v>
      </c>
      <c r="L1657" s="64"/>
      <c r="M1657" s="161" t="s">
        <v>515</v>
      </c>
      <c r="N1657" s="33">
        <v>7.1371686501802797E-5</v>
      </c>
      <c r="O1657" s="33">
        <v>2.0861780092224615E-6</v>
      </c>
      <c r="P1657" s="33">
        <v>4.1742562148114748E-5</v>
      </c>
      <c r="Q1657" s="29">
        <v>5.9726259629210374E-5</v>
      </c>
      <c r="R1657" s="83">
        <v>4.3506480784858076E-3</v>
      </c>
      <c r="S1657" s="33">
        <v>5.0204489069694339E-4</v>
      </c>
      <c r="T1657" s="33">
        <v>1.004547069253758E-2</v>
      </c>
      <c r="U1657" s="29">
        <v>7.1009821741939783E-3</v>
      </c>
      <c r="V1657" s="83">
        <v>1.2419999999999999E-2</v>
      </c>
      <c r="W1657" s="33">
        <v>1.5300014258353547E-5</v>
      </c>
      <c r="X1657" s="33">
        <v>1.2793027281155674E-2</v>
      </c>
      <c r="Y1657" s="29">
        <v>1.259018327623318E-2</v>
      </c>
      <c r="Z1657" s="26">
        <v>1.9750891710056367E-2</v>
      </c>
      <c r="AA1657" s="158">
        <v>3.023977879378486E-3</v>
      </c>
      <c r="AB1657" s="159">
        <v>0.35952716861783213</v>
      </c>
      <c r="AC1657" s="160">
        <v>0.63744885350278946</v>
      </c>
    </row>
    <row r="1658" spans="1:51">
      <c r="A1658" s="64" t="s">
        <v>516</v>
      </c>
      <c r="B1658" s="83">
        <v>4.7626429462852536E-5</v>
      </c>
      <c r="C1658" s="33">
        <v>5.2506585832748313E-3</v>
      </c>
      <c r="D1658" s="33">
        <v>3.3245474491110931E-3</v>
      </c>
      <c r="E1658" s="29">
        <v>8.6228324618487767E-3</v>
      </c>
      <c r="F1658" s="148">
        <v>2.0818919288588058E-2</v>
      </c>
      <c r="G1658" s="149">
        <v>2.2952179806464885</v>
      </c>
      <c r="H1658" s="149">
        <v>1.4532579031167978</v>
      </c>
      <c r="I1658" s="29">
        <v>3.7692948030518743</v>
      </c>
      <c r="L1658" s="64"/>
      <c r="M1658" s="161" t="s">
        <v>516</v>
      </c>
      <c r="N1658" s="33">
        <v>5.743507426392656E-5</v>
      </c>
      <c r="O1658" s="33">
        <v>1.6314483567167663E-6</v>
      </c>
      <c r="P1658" s="33">
        <v>3.2643827190504765E-5</v>
      </c>
      <c r="Q1658" s="29">
        <v>4.7626429462852536E-5</v>
      </c>
      <c r="R1658" s="83">
        <v>2.7305240235975976E-3</v>
      </c>
      <c r="S1658" s="33">
        <v>4.0111005601102404E-4</v>
      </c>
      <c r="T1658" s="33">
        <v>8.0258546333322554E-3</v>
      </c>
      <c r="U1658" s="29">
        <v>5.2506585832748313E-3</v>
      </c>
      <c r="V1658" s="83">
        <v>3.1739999999999997E-3</v>
      </c>
      <c r="W1658" s="33">
        <v>1.3534691357113336E-5</v>
      </c>
      <c r="X1658" s="33">
        <v>3.5039872165458044E-3</v>
      </c>
      <c r="Y1658" s="29">
        <v>3.3245474491110931E-3</v>
      </c>
      <c r="Z1658" s="26">
        <v>8.6228324618487767E-3</v>
      </c>
      <c r="AA1658" s="158">
        <v>5.5232929172140269E-3</v>
      </c>
      <c r="AB1658" s="159">
        <v>0.60892503785804331</v>
      </c>
      <c r="AC1658" s="160">
        <v>0.38555166922474265</v>
      </c>
    </row>
    <row r="1659" spans="1:51">
      <c r="A1659" s="64" t="s">
        <v>517</v>
      </c>
      <c r="B1659" s="83">
        <v>1.0259264651019211E-3</v>
      </c>
      <c r="C1659" s="33">
        <v>0.12806515506628086</v>
      </c>
      <c r="D1659" s="33">
        <v>0</v>
      </c>
      <c r="E1659" s="33">
        <v>0.12909108153138277</v>
      </c>
      <c r="F1659" s="148">
        <v>0.44846276560880133</v>
      </c>
      <c r="G1659" s="149">
        <v>55.981062554457694</v>
      </c>
      <c r="H1659" s="149">
        <v>0</v>
      </c>
      <c r="I1659" s="29">
        <v>56.429525320066496</v>
      </c>
      <c r="L1659" s="64"/>
      <c r="M1659" s="161" t="s">
        <v>517</v>
      </c>
      <c r="N1659" s="33">
        <v>1.0387518890409596E-3</v>
      </c>
      <c r="O1659" s="33">
        <v>4.73352707306132E-5</v>
      </c>
      <c r="P1659" s="33">
        <v>9.471365681813956E-4</v>
      </c>
      <c r="Q1659" s="29">
        <v>1.0259264651019211E-3</v>
      </c>
      <c r="R1659" s="83">
        <v>0.11198490891442978</v>
      </c>
      <c r="S1659" s="33">
        <v>6.995000028899699E-3</v>
      </c>
      <c r="T1659" s="33">
        <v>0.13996371457354073</v>
      </c>
      <c r="U1659" s="29">
        <v>0.12806515506628086</v>
      </c>
      <c r="V1659" s="83">
        <v>0</v>
      </c>
      <c r="W1659" s="33">
        <v>0</v>
      </c>
      <c r="X1659" s="33">
        <v>0</v>
      </c>
      <c r="Y1659" s="29">
        <v>0</v>
      </c>
      <c r="Z1659" s="26">
        <v>0.12909108153138277</v>
      </c>
      <c r="AA1659" s="158">
        <v>7.9473070713449133E-3</v>
      </c>
      <c r="AB1659" s="159">
        <v>0.99205269292865517</v>
      </c>
      <c r="AC1659" s="160">
        <v>0</v>
      </c>
    </row>
    <row r="1660" spans="1:51">
      <c r="A1660" s="64" t="s">
        <v>518</v>
      </c>
      <c r="B1660" s="83">
        <v>6.4937305859112783E-6</v>
      </c>
      <c r="C1660" s="33">
        <v>2.1524329085744484E-4</v>
      </c>
      <c r="D1660" s="33">
        <v>4.8783190210086497E-4</v>
      </c>
      <c r="E1660" s="33">
        <v>7.0956892354422107E-4</v>
      </c>
      <c r="F1660" s="148">
        <v>2.8386014755813131E-3</v>
      </c>
      <c r="G1660" s="149">
        <v>9.4089201107683346E-2</v>
      </c>
      <c r="H1660" s="149">
        <v>0.2132457358399675</v>
      </c>
      <c r="I1660" s="29">
        <v>0.31017353842323214</v>
      </c>
      <c r="L1660" s="64"/>
      <c r="M1660" s="122" t="s">
        <v>518</v>
      </c>
      <c r="N1660" s="83">
        <v>5.87831992224071E-6</v>
      </c>
      <c r="O1660" s="33">
        <v>3.4240761115103569E-7</v>
      </c>
      <c r="P1660" s="33">
        <v>6.8512710445963997E-6</v>
      </c>
      <c r="Q1660" s="29">
        <v>6.4937305859112783E-6</v>
      </c>
      <c r="R1660" s="33">
        <v>1.627739468034668E-4</v>
      </c>
      <c r="S1660" s="33">
        <v>1.3319727581868707E-5</v>
      </c>
      <c r="T1660" s="33">
        <v>2.6651587444800022E-4</v>
      </c>
      <c r="U1660" s="29">
        <v>2.1524329085744484E-4</v>
      </c>
      <c r="V1660" s="33">
        <v>4.5380762126430907E-4</v>
      </c>
      <c r="W1660" s="33">
        <v>3.058890353105274E-6</v>
      </c>
      <c r="X1660" s="33">
        <v>5.2838595383999226E-4</v>
      </c>
      <c r="Y1660" s="33">
        <v>4.8783190210086497E-4</v>
      </c>
      <c r="Z1660" s="26">
        <v>7.0956892354422107E-4</v>
      </c>
      <c r="AA1660" s="159">
        <v>9.15165584405217E-3</v>
      </c>
      <c r="AB1660" s="159">
        <v>0.30334373972062867</v>
      </c>
      <c r="AC1660" s="160">
        <v>0.68750460443531924</v>
      </c>
    </row>
    <row r="1661" spans="1:51">
      <c r="A1661" s="132" t="s">
        <v>519</v>
      </c>
      <c r="B1661" s="150">
        <v>1.9971899332149403E-5</v>
      </c>
      <c r="C1661" s="133">
        <v>5.4304121415423099E-4</v>
      </c>
      <c r="D1661" s="133">
        <v>6.4492522865122184E-4</v>
      </c>
      <c r="E1661" s="133">
        <v>1.2079383421376021E-3</v>
      </c>
      <c r="F1661" s="151">
        <v>8.7303072039051945E-3</v>
      </c>
      <c r="G1661" s="152">
        <v>0.23737935712085739</v>
      </c>
      <c r="H1661" s="152">
        <v>0.28191586969450322</v>
      </c>
      <c r="I1661" s="134">
        <v>0.52802553401926577</v>
      </c>
      <c r="L1661" s="132"/>
      <c r="M1661" s="163" t="s">
        <v>519</v>
      </c>
      <c r="N1661" s="150">
        <v>2.8030653493528433E-5</v>
      </c>
      <c r="O1661" s="133">
        <v>4.4175599283459165E-7</v>
      </c>
      <c r="P1661" s="133">
        <v>8.8391435935387145E-6</v>
      </c>
      <c r="Q1661" s="134">
        <v>1.9971899332149403E-5</v>
      </c>
      <c r="R1661" s="133">
        <v>3.9969478720285295E-4</v>
      </c>
      <c r="S1661" s="133">
        <v>3.4278528246616946E-5</v>
      </c>
      <c r="T1661" s="133">
        <v>6.8588279109202887E-4</v>
      </c>
      <c r="U1661" s="134">
        <v>5.4304121415423099E-4</v>
      </c>
      <c r="V1661" s="133">
        <v>5.6736413881676689E-4</v>
      </c>
      <c r="W1661" s="133">
        <v>6.972987044476827E-6</v>
      </c>
      <c r="X1661" s="133">
        <v>7.3737145742529557E-4</v>
      </c>
      <c r="Y1661" s="133">
        <v>6.4492522865122184E-4</v>
      </c>
      <c r="Z1661" s="164">
        <v>1.2079383421376021E-3</v>
      </c>
      <c r="AA1661" s="165">
        <v>1.6533873158464829E-2</v>
      </c>
      <c r="AB1661" s="165">
        <v>0.44956037507117275</v>
      </c>
      <c r="AC1661" s="166">
        <v>0.53390575177036259</v>
      </c>
      <c r="AY1661" s="135"/>
    </row>
    <row r="1663" spans="1:51">
      <c r="A1663" s="35" t="s">
        <v>592</v>
      </c>
    </row>
    <row r="1664" spans="1:51">
      <c r="A1664" s="56"/>
      <c r="B1664" s="136" t="s">
        <v>521</v>
      </c>
      <c r="C1664" s="137"/>
      <c r="D1664" s="137"/>
      <c r="E1664" s="138"/>
      <c r="F1664" s="45" t="s">
        <v>522</v>
      </c>
      <c r="G1664" s="46"/>
      <c r="H1664" s="47"/>
      <c r="I1664" s="47"/>
    </row>
    <row r="1665" spans="1:53" ht="29.1">
      <c r="A1665" s="132" t="s">
        <v>523</v>
      </c>
      <c r="B1665" s="140" t="s">
        <v>524</v>
      </c>
      <c r="C1665" s="141" t="s">
        <v>153</v>
      </c>
      <c r="D1665" s="141" t="s">
        <v>216</v>
      </c>
      <c r="E1665" s="16" t="s">
        <v>525</v>
      </c>
      <c r="F1665" s="51" t="s">
        <v>524</v>
      </c>
      <c r="G1665" s="51" t="s">
        <v>153</v>
      </c>
      <c r="H1665" s="141" t="s">
        <v>216</v>
      </c>
      <c r="I1665" s="16" t="s">
        <v>525</v>
      </c>
    </row>
    <row r="1666" spans="1:53">
      <c r="A1666" s="64" t="s">
        <v>335</v>
      </c>
      <c r="B1666" s="143">
        <v>225.53967332997678</v>
      </c>
      <c r="C1666" s="130">
        <v>341.21588896744487</v>
      </c>
      <c r="D1666" s="130">
        <v>2688.6867331288345</v>
      </c>
      <c r="E1666" s="131">
        <v>3255.4422954262564</v>
      </c>
      <c r="F1666" s="144">
        <v>83884.697518299377</v>
      </c>
      <c r="G1666" s="145">
        <v>126908.01228835266</v>
      </c>
      <c r="H1666" s="145">
        <v>1000000</v>
      </c>
      <c r="I1666" s="127">
        <v>1210792.7098066523</v>
      </c>
    </row>
    <row r="1667" spans="1:53" ht="15" customHeight="1">
      <c r="A1667" s="64" t="s">
        <v>353</v>
      </c>
      <c r="B1667" s="143">
        <v>215.31601872315323</v>
      </c>
      <c r="C1667" s="130">
        <v>336.69422465224454</v>
      </c>
      <c r="D1667" s="130">
        <v>2688.6867331288345</v>
      </c>
      <c r="E1667" s="131">
        <v>3240.6969765042322</v>
      </c>
      <c r="F1667" s="146">
        <v>80082.226043712129</v>
      </c>
      <c r="G1667" s="147">
        <v>125226.27515643381</v>
      </c>
      <c r="H1667" s="147">
        <v>1000000</v>
      </c>
      <c r="I1667" s="131">
        <v>1205308.501200146</v>
      </c>
    </row>
    <row r="1668" spans="1:53" ht="15" customHeight="1">
      <c r="A1668" s="64" t="s">
        <v>370</v>
      </c>
      <c r="B1668" s="143">
        <v>27.959830021367779</v>
      </c>
      <c r="C1668" s="130">
        <v>12.741155999278693</v>
      </c>
      <c r="D1668" s="130">
        <v>0</v>
      </c>
      <c r="E1668" s="131">
        <v>40.700986020646468</v>
      </c>
      <c r="F1668" s="146">
        <v>10399.065713702848</v>
      </c>
      <c r="G1668" s="147">
        <v>4738.802718177496</v>
      </c>
      <c r="H1668" s="147">
        <v>0</v>
      </c>
      <c r="I1668" s="131">
        <v>15137.868431880343</v>
      </c>
    </row>
    <row r="1669" spans="1:53" ht="15" customHeight="1">
      <c r="A1669" s="64" t="s">
        <v>387</v>
      </c>
      <c r="B1669" s="143">
        <v>144.49454911165438</v>
      </c>
      <c r="C1669" s="130">
        <v>222.24347707066326</v>
      </c>
      <c r="D1669" s="130">
        <v>0</v>
      </c>
      <c r="E1669" s="131">
        <v>366.73802618231764</v>
      </c>
      <c r="F1669" s="146">
        <v>53741.682633106742</v>
      </c>
      <c r="G1669" s="147">
        <v>82658.74723606708</v>
      </c>
      <c r="H1669" s="147">
        <v>0</v>
      </c>
      <c r="I1669" s="131">
        <v>136400.42986917382</v>
      </c>
      <c r="AZ1669" s="135"/>
    </row>
    <row r="1670" spans="1:53" ht="12.75" customHeight="1">
      <c r="A1670" s="64" t="s">
        <v>404</v>
      </c>
      <c r="B1670" s="143">
        <v>42.861639590131091</v>
      </c>
      <c r="C1670" s="130">
        <v>101.70959158230258</v>
      </c>
      <c r="D1670" s="130">
        <v>2688.6867331288345</v>
      </c>
      <c r="E1670" s="131">
        <v>2833.2579643012682</v>
      </c>
      <c r="F1670" s="146">
        <v>15941.47769690255</v>
      </c>
      <c r="G1670" s="147">
        <v>37828.725202189235</v>
      </c>
      <c r="H1670" s="147">
        <v>1000000</v>
      </c>
      <c r="I1670" s="131">
        <v>1053770.2028990919</v>
      </c>
      <c r="AX1670" s="135"/>
    </row>
    <row r="1671" spans="1:53">
      <c r="A1671" s="64" t="s">
        <v>526</v>
      </c>
      <c r="B1671" s="218">
        <v>4.8999706569823484E-2</v>
      </c>
      <c r="C1671" s="219">
        <v>1.2184077202587159E-2</v>
      </c>
      <c r="D1671" s="130">
        <v>0</v>
      </c>
      <c r="E1671" s="131">
        <v>6.1183783772410641E-2</v>
      </c>
      <c r="F1671" s="146">
        <v>18.224401513969742</v>
      </c>
      <c r="G1671" s="147">
        <v>4.5316090760817289</v>
      </c>
      <c r="H1671" s="147">
        <v>0</v>
      </c>
      <c r="I1671" s="131">
        <v>22.756010590051467</v>
      </c>
      <c r="BA1671" s="135"/>
    </row>
    <row r="1672" spans="1:53">
      <c r="A1672" s="64" t="s">
        <v>436</v>
      </c>
      <c r="B1672" s="143">
        <v>16.945030124702299</v>
      </c>
      <c r="C1672" s="130">
        <v>21.480583779590596</v>
      </c>
      <c r="D1672" s="130">
        <v>212.31484605291854</v>
      </c>
      <c r="E1672" s="131">
        <v>250.74045995721144</v>
      </c>
      <c r="F1672" s="146">
        <v>6302.3445297337812</v>
      </c>
      <c r="G1672" s="147">
        <v>7989.2475069394059</v>
      </c>
      <c r="H1672" s="147">
        <v>78966.003527620705</v>
      </c>
      <c r="I1672" s="131">
        <v>93257.595564293908</v>
      </c>
      <c r="AV1672" s="142"/>
    </row>
    <row r="1673" spans="1:53">
      <c r="A1673" s="64" t="s">
        <v>447</v>
      </c>
      <c r="B1673" s="83">
        <v>0.40304999974025651</v>
      </c>
      <c r="C1673" s="33">
        <v>6.9429468603502395E-2</v>
      </c>
      <c r="D1673" s="33">
        <v>0.10387670695584854</v>
      </c>
      <c r="E1673" s="29">
        <v>0.57635617529960748</v>
      </c>
      <c r="F1673" s="148">
        <v>149.90589821195934</v>
      </c>
      <c r="G1673" s="149">
        <v>25.822818161752547</v>
      </c>
      <c r="H1673" s="149">
        <v>38.634737798169162</v>
      </c>
      <c r="I1673" s="29">
        <v>214.36345417188107</v>
      </c>
    </row>
    <row r="1674" spans="1:53">
      <c r="A1674" s="64" t="s">
        <v>456</v>
      </c>
      <c r="B1674" s="83">
        <v>2.9120213402628688E-4</v>
      </c>
      <c r="C1674" s="33">
        <v>4.0950479511571664E-4</v>
      </c>
      <c r="D1674" s="33">
        <v>6.5031902520787995E-4</v>
      </c>
      <c r="E1674" s="29">
        <v>1.3510259543498835E-3</v>
      </c>
      <c r="F1674" s="148">
        <v>0.10830645699189133</v>
      </c>
      <c r="G1674" s="149">
        <v>0.15230662243762941</v>
      </c>
      <c r="H1674" s="149">
        <v>0.24187236735129097</v>
      </c>
      <c r="I1674" s="29">
        <v>0.50248544678081175</v>
      </c>
    </row>
    <row r="1675" spans="1:53">
      <c r="A1675" s="64" t="s">
        <v>465</v>
      </c>
      <c r="B1675" s="143">
        <v>29.113698682426961</v>
      </c>
      <c r="C1675" s="130">
        <v>23.671986608401333</v>
      </c>
      <c r="D1675" s="130">
        <v>215.60348180327409</v>
      </c>
      <c r="E1675" s="131">
        <v>268.38916709410239</v>
      </c>
      <c r="F1675" s="146">
        <v>10828.222687195412</v>
      </c>
      <c r="G1675" s="147">
        <v>8804.2933067379545</v>
      </c>
      <c r="H1675" s="147">
        <v>80189.141838913871</v>
      </c>
      <c r="I1675" s="131">
        <v>99821.657832847253</v>
      </c>
    </row>
    <row r="1676" spans="1:53">
      <c r="A1676" s="64" t="s">
        <v>474</v>
      </c>
      <c r="B1676" s="83">
        <v>1.0806989408291156E-2</v>
      </c>
      <c r="C1676" s="33">
        <v>1.0977016740617605E-2</v>
      </c>
      <c r="D1676" s="33">
        <v>0.1014655729019466</v>
      </c>
      <c r="E1676" s="29">
        <v>0.12324957905085537</v>
      </c>
      <c r="F1676" s="148">
        <v>4.0194304807369745</v>
      </c>
      <c r="G1676" s="149">
        <v>4.0826685405047582</v>
      </c>
      <c r="H1676" s="149">
        <v>37.737967629970321</v>
      </c>
      <c r="I1676" s="29">
        <v>45.840066651212062</v>
      </c>
    </row>
    <row r="1677" spans="1:53">
      <c r="A1677" s="64" t="s">
        <v>483</v>
      </c>
      <c r="B1677" s="83">
        <v>2.4027861324836551E-2</v>
      </c>
      <c r="C1677" s="33">
        <v>1.5260764364539376E-2</v>
      </c>
      <c r="D1677" s="33">
        <v>2.8062825183831279</v>
      </c>
      <c r="E1677" s="29">
        <v>2.8455711440725038</v>
      </c>
      <c r="F1677" s="148">
        <v>8.9366533589709967</v>
      </c>
      <c r="G1677" s="149">
        <v>5.6759176056112599</v>
      </c>
      <c r="H1677" s="149">
        <v>1043.7372579725743</v>
      </c>
      <c r="I1677" s="29">
        <v>1058.3498289371564</v>
      </c>
    </row>
    <row r="1678" spans="1:53">
      <c r="A1678" s="64" t="s">
        <v>488</v>
      </c>
      <c r="B1678" s="83">
        <v>5.9390002700160663E-2</v>
      </c>
      <c r="C1678" s="33">
        <v>2.9205978799752532E-2</v>
      </c>
      <c r="D1678" s="33">
        <v>0.11434524152115967</v>
      </c>
      <c r="E1678" s="29">
        <v>0.20294122302107287</v>
      </c>
      <c r="F1678" s="148">
        <v>22.088851768554047</v>
      </c>
      <c r="G1678" s="149">
        <v>10.862544319458678</v>
      </c>
      <c r="H1678" s="149">
        <v>42.528287179107586</v>
      </c>
      <c r="I1678" s="29">
        <v>75.479683267120322</v>
      </c>
    </row>
    <row r="1679" spans="1:53">
      <c r="A1679" s="64" t="s">
        <v>493</v>
      </c>
      <c r="B1679" s="83">
        <v>3.3593384454663538E-3</v>
      </c>
      <c r="C1679" s="33">
        <v>2.4157987674741184E-3</v>
      </c>
      <c r="D1679" s="33">
        <v>2.3540318599747506E-2</v>
      </c>
      <c r="E1679" s="29">
        <v>2.9315455812687977E-2</v>
      </c>
      <c r="F1679" s="148">
        <v>1.2494346790475956</v>
      </c>
      <c r="G1679" s="149">
        <v>0.89850510946764139</v>
      </c>
      <c r="H1679" s="149">
        <v>8.7553221837612725</v>
      </c>
      <c r="I1679" s="29">
        <v>10.903261972276507</v>
      </c>
    </row>
    <row r="1680" spans="1:53">
      <c r="A1680" s="64" t="s">
        <v>498</v>
      </c>
      <c r="B1680" s="83">
        <v>2.8472829350087527E-3</v>
      </c>
      <c r="C1680" s="33">
        <v>1.9022068067049852E-3</v>
      </c>
      <c r="D1680" s="33">
        <v>9.6970706765192559E-3</v>
      </c>
      <c r="E1680" s="29">
        <v>1.4446560418232994E-2</v>
      </c>
      <c r="F1680" s="148">
        <v>1.0589864932666808</v>
      </c>
      <c r="G1680" s="149">
        <v>0.70748547358337299</v>
      </c>
      <c r="H1680" s="149">
        <v>3.6066197512101903</v>
      </c>
      <c r="I1680" s="29">
        <v>5.3730917180602438</v>
      </c>
    </row>
    <row r="1681" spans="1:51">
      <c r="A1681" s="64" t="s">
        <v>501</v>
      </c>
      <c r="B1681" s="83">
        <v>2.6179451787159528E-2</v>
      </c>
      <c r="C1681" s="33">
        <v>3.0886436835529371E-2</v>
      </c>
      <c r="D1681" s="33">
        <v>1.4645270286822991E-3</v>
      </c>
      <c r="E1681" s="29">
        <v>5.8530415651371195E-2</v>
      </c>
      <c r="F1681" s="148">
        <v>9.7368917935241956</v>
      </c>
      <c r="G1681" s="149">
        <v>11.487555041262363</v>
      </c>
      <c r="H1681" s="149">
        <v>0.54469976387990127</v>
      </c>
      <c r="I1681" s="29">
        <v>21.76914659866646</v>
      </c>
    </row>
    <row r="1682" spans="1:51">
      <c r="A1682" s="64" t="s">
        <v>527</v>
      </c>
      <c r="B1682" s="83">
        <v>5.2011483074087563E-4</v>
      </c>
      <c r="C1682" s="33">
        <v>1.8694753765844947E-4</v>
      </c>
      <c r="D1682" s="33">
        <v>1.6108518288684836E-3</v>
      </c>
      <c r="E1682" s="29">
        <v>2.3179141972678088E-3</v>
      </c>
      <c r="F1682" s="148">
        <v>0.19344567901207893</v>
      </c>
      <c r="G1682" s="149">
        <v>6.953117124243699E-2</v>
      </c>
      <c r="H1682" s="149">
        <v>0.59912216957827946</v>
      </c>
      <c r="I1682" s="29">
        <v>0.86209901983279535</v>
      </c>
    </row>
    <row r="1683" spans="1:51">
      <c r="A1683" s="64" t="s">
        <v>528</v>
      </c>
      <c r="B1683" s="83">
        <v>1.0271045152671335E-3</v>
      </c>
      <c r="C1683" s="33">
        <v>4.3395625081551445E-4</v>
      </c>
      <c r="D1683" s="33">
        <v>1.4960457939777155E-3</v>
      </c>
      <c r="E1683" s="29">
        <v>2.9571065600603637E-3</v>
      </c>
      <c r="F1683" s="148">
        <v>0.38200973829029466</v>
      </c>
      <c r="G1683" s="149">
        <v>0.16140082273940409</v>
      </c>
      <c r="H1683" s="149">
        <v>0.55642250007934602</v>
      </c>
      <c r="I1683" s="29">
        <v>1.099833061109045</v>
      </c>
    </row>
    <row r="1684" spans="1:51">
      <c r="A1684" s="64" t="s">
        <v>510</v>
      </c>
      <c r="B1684" s="83">
        <v>1.8382791678709046E-3</v>
      </c>
      <c r="C1684" s="33">
        <v>6.314343643946869E-3</v>
      </c>
      <c r="D1684" s="33">
        <v>7.001124530234315E-2</v>
      </c>
      <c r="E1684" s="29">
        <v>7.8163868114160928E-2</v>
      </c>
      <c r="F1684" s="148">
        <v>0.68370894430370932</v>
      </c>
      <c r="G1684" s="149">
        <v>2.3484861832895065</v>
      </c>
      <c r="H1684" s="149">
        <v>26.03919766467952</v>
      </c>
      <c r="I1684" s="29">
        <v>29.071392792272739</v>
      </c>
    </row>
    <row r="1685" spans="1:51">
      <c r="A1685" s="64" t="s">
        <v>513</v>
      </c>
      <c r="B1685" s="83">
        <v>9.6031650148825805E-4</v>
      </c>
      <c r="C1685" s="33">
        <v>6.0887881244138199E-3</v>
      </c>
      <c r="D1685" s="33">
        <v>1.9363349376843582</v>
      </c>
      <c r="E1685" s="29">
        <v>1.9433840423102602</v>
      </c>
      <c r="F1685" s="148">
        <v>0.35716935322202237</v>
      </c>
      <c r="G1685" s="149">
        <v>2.2645955921120922</v>
      </c>
      <c r="H1685" s="149">
        <v>720.17870800107607</v>
      </c>
      <c r="I1685" s="29">
        <v>722.80047294641031</v>
      </c>
    </row>
    <row r="1686" spans="1:51">
      <c r="A1686" s="64" t="s">
        <v>514</v>
      </c>
      <c r="B1686" s="83">
        <v>2.9536679736102316E-3</v>
      </c>
      <c r="C1686" s="33">
        <v>1.1280205698830205E-2</v>
      </c>
      <c r="D1686" s="33">
        <v>7.8898216649600172E-2</v>
      </c>
      <c r="E1686" s="29">
        <v>9.3132090322040617E-2</v>
      </c>
      <c r="F1686" s="148">
        <v>1.0985541518156106</v>
      </c>
      <c r="G1686" s="149">
        <v>4.1954332424973098</v>
      </c>
      <c r="H1686" s="149">
        <v>29.344518153584236</v>
      </c>
      <c r="I1686" s="29">
        <v>34.638505547897161</v>
      </c>
    </row>
    <row r="1687" spans="1:51">
      <c r="A1687" s="64" t="s">
        <v>515</v>
      </c>
      <c r="B1687" s="83">
        <v>2.322758069168653E-4</v>
      </c>
      <c r="C1687" s="33">
        <v>1.1926647830069919E-3</v>
      </c>
      <c r="D1687" s="33">
        <v>1.6242819833825778E-2</v>
      </c>
      <c r="E1687" s="29">
        <v>1.7667760423749634E-2</v>
      </c>
      <c r="F1687" s="148">
        <v>8.639005952417711E-2</v>
      </c>
      <c r="G1687" s="149">
        <v>0.44358636813708807</v>
      </c>
      <c r="H1687" s="149">
        <v>6.0411723067952767</v>
      </c>
      <c r="I1687" s="29">
        <v>6.5711487344565418</v>
      </c>
    </row>
    <row r="1688" spans="1:51">
      <c r="A1688" s="64" t="s">
        <v>516</v>
      </c>
      <c r="B1688" s="83">
        <v>1.8186756755857346E-4</v>
      </c>
      <c r="C1688" s="33">
        <v>9.0925717452796035E-4</v>
      </c>
      <c r="D1688" s="33">
        <v>6.6909787667982857E-3</v>
      </c>
      <c r="E1688" s="29">
        <v>7.78210350888482E-3</v>
      </c>
      <c r="F1688" s="148">
        <v>6.7641784116267631E-2</v>
      </c>
      <c r="G1688" s="149">
        <v>0.33817891959092405</v>
      </c>
      <c r="H1688" s="149">
        <v>2.4885676283350309</v>
      </c>
      <c r="I1688" s="29">
        <v>2.8943883320422228</v>
      </c>
    </row>
    <row r="1689" spans="1:51">
      <c r="A1689" s="64" t="s">
        <v>517</v>
      </c>
      <c r="B1689" s="83">
        <v>3.7016233748997378E-3</v>
      </c>
      <c r="C1689" s="33">
        <v>1.8908037602420061E-2</v>
      </c>
      <c r="D1689" s="33">
        <v>1.0105236497907862E-3</v>
      </c>
      <c r="E1689" s="33">
        <v>2.3620184627110585E-2</v>
      </c>
      <c r="F1689" s="148">
        <v>1.3767402982615775</v>
      </c>
      <c r="G1689" s="149">
        <v>7.0324435232425566</v>
      </c>
      <c r="H1689" s="149">
        <v>0.37584283707713179</v>
      </c>
      <c r="I1689" s="29">
        <v>8.785026658581268</v>
      </c>
    </row>
    <row r="1690" spans="1:51">
      <c r="A1690" s="64" t="s">
        <v>518</v>
      </c>
      <c r="B1690" s="83">
        <v>2.3390325857644654E-5</v>
      </c>
      <c r="C1690" s="33">
        <v>8.1014097797935258E-5</v>
      </c>
      <c r="D1690" s="33">
        <v>1.1114877619192536E-3</v>
      </c>
      <c r="E1690" s="33">
        <v>1.2158921855748334E-3</v>
      </c>
      <c r="F1690" s="148">
        <v>8.6995355648685976E-3</v>
      </c>
      <c r="G1690" s="149">
        <v>3.0131475266238574E-2</v>
      </c>
      <c r="H1690" s="149">
        <v>0.41339429700901276</v>
      </c>
      <c r="I1690" s="29">
        <v>0.45222530784011988</v>
      </c>
    </row>
    <row r="1691" spans="1:51">
      <c r="A1691" s="132" t="s">
        <v>519</v>
      </c>
      <c r="B1691" s="150">
        <v>5.516576677012405E-5</v>
      </c>
      <c r="C1691" s="133">
        <v>2.0984398099505345E-4</v>
      </c>
      <c r="D1691" s="133">
        <v>1.0322715978446236E-3</v>
      </c>
      <c r="E1691" s="133">
        <v>1.2972813456098011E-3</v>
      </c>
      <c r="F1691" s="151">
        <v>2.051773681567114E-2</v>
      </c>
      <c r="G1691" s="152">
        <v>7.8047017679466618E-2</v>
      </c>
      <c r="H1691" s="152">
        <v>0.38393152505474876</v>
      </c>
      <c r="I1691" s="134">
        <v>0.4824962795498865</v>
      </c>
      <c r="AY1691" s="135"/>
    </row>
    <row r="1693" spans="1:51">
      <c r="A1693" s="35" t="s">
        <v>593</v>
      </c>
    </row>
    <row r="1694" spans="1:51">
      <c r="A1694" s="56"/>
      <c r="B1694" s="136" t="s">
        <v>521</v>
      </c>
      <c r="C1694" s="137"/>
      <c r="D1694" s="137"/>
      <c r="E1694" s="138"/>
      <c r="F1694" s="45" t="s">
        <v>522</v>
      </c>
      <c r="G1694" s="46"/>
      <c r="H1694" s="47"/>
      <c r="I1694" s="47"/>
    </row>
    <row r="1695" spans="1:51" ht="29.1">
      <c r="A1695" s="132" t="s">
        <v>523</v>
      </c>
      <c r="B1695" s="140" t="s">
        <v>524</v>
      </c>
      <c r="C1695" s="141" t="s">
        <v>153</v>
      </c>
      <c r="D1695" s="141" t="s">
        <v>216</v>
      </c>
      <c r="E1695" s="16" t="s">
        <v>525</v>
      </c>
      <c r="F1695" s="51" t="s">
        <v>524</v>
      </c>
      <c r="G1695" s="51" t="s">
        <v>153</v>
      </c>
      <c r="H1695" s="141" t="s">
        <v>216</v>
      </c>
      <c r="I1695" s="16" t="s">
        <v>525</v>
      </c>
    </row>
    <row r="1696" spans="1:51">
      <c r="A1696" s="64" t="s">
        <v>335</v>
      </c>
      <c r="B1696" s="143">
        <v>220.49670328942148</v>
      </c>
      <c r="C1696" s="130">
        <v>1495.7500478860809</v>
      </c>
      <c r="D1696" s="130">
        <v>2688.6867331288345</v>
      </c>
      <c r="E1696" s="131">
        <v>4404.9334843043371</v>
      </c>
      <c r="F1696" s="144">
        <v>82009.071779377104</v>
      </c>
      <c r="G1696" s="145">
        <v>556312.50359370466</v>
      </c>
      <c r="H1696" s="145">
        <v>1000000</v>
      </c>
      <c r="I1696" s="127">
        <v>1638321.575373082</v>
      </c>
    </row>
    <row r="1697" spans="1:53">
      <c r="A1697" s="64" t="s">
        <v>353</v>
      </c>
      <c r="B1697" s="143">
        <v>219.26460878957752</v>
      </c>
      <c r="C1697" s="130">
        <v>1451.42840369531</v>
      </c>
      <c r="D1697" s="130">
        <v>2688.6867331288345</v>
      </c>
      <c r="E1697" s="131">
        <v>4359.3797456137218</v>
      </c>
      <c r="F1697" s="146">
        <v>81550.820364415791</v>
      </c>
      <c r="G1697" s="147">
        <v>539828.00815410644</v>
      </c>
      <c r="H1697" s="147">
        <v>1000000</v>
      </c>
      <c r="I1697" s="131">
        <v>1621378.828518522</v>
      </c>
    </row>
    <row r="1698" spans="1:53">
      <c r="A1698" s="64" t="s">
        <v>370</v>
      </c>
      <c r="B1698" s="143">
        <v>3.4773571123277756</v>
      </c>
      <c r="C1698" s="130">
        <v>125.20921654594689</v>
      </c>
      <c r="D1698" s="130">
        <v>0</v>
      </c>
      <c r="E1698" s="131">
        <v>128.68657365827465</v>
      </c>
      <c r="F1698" s="146">
        <v>1293.3292188640969</v>
      </c>
      <c r="G1698" s="147">
        <v>46568.912251164518</v>
      </c>
      <c r="H1698" s="147">
        <v>0</v>
      </c>
      <c r="I1698" s="131">
        <v>47862.241470028617</v>
      </c>
    </row>
    <row r="1699" spans="1:53">
      <c r="A1699" s="64" t="s">
        <v>387</v>
      </c>
      <c r="B1699" s="143">
        <v>205.13074594964939</v>
      </c>
      <c r="C1699" s="130">
        <v>1296.8808942583416</v>
      </c>
      <c r="D1699" s="130">
        <v>2688.6867331288345</v>
      </c>
      <c r="E1699" s="131">
        <v>4190.6983733368252</v>
      </c>
      <c r="F1699" s="146">
        <v>76294.029877901761</v>
      </c>
      <c r="G1699" s="147">
        <v>482347.34016378201</v>
      </c>
      <c r="H1699" s="147">
        <v>1000000</v>
      </c>
      <c r="I1699" s="131">
        <v>1558641.3700416838</v>
      </c>
      <c r="AZ1699" s="135"/>
    </row>
    <row r="1700" spans="1:53">
      <c r="A1700" s="64" t="s">
        <v>404</v>
      </c>
      <c r="B1700" s="143">
        <v>10.656505727600353</v>
      </c>
      <c r="C1700" s="130">
        <v>29.338292891021457</v>
      </c>
      <c r="D1700" s="130">
        <v>0</v>
      </c>
      <c r="E1700" s="131">
        <v>39.994798618621807</v>
      </c>
      <c r="F1700" s="146">
        <v>3963.4612676499273</v>
      </c>
      <c r="G1700" s="147">
        <v>10911.755739159831</v>
      </c>
      <c r="H1700" s="147">
        <v>0</v>
      </c>
      <c r="I1700" s="131">
        <v>14875.217006809758</v>
      </c>
      <c r="AX1700" s="135"/>
    </row>
    <row r="1701" spans="1:53">
      <c r="A1701" s="64" t="s">
        <v>526</v>
      </c>
      <c r="B1701" s="218">
        <v>1.1155360196125249E-2</v>
      </c>
      <c r="C1701" s="219">
        <v>2.7625447260222796E-2</v>
      </c>
      <c r="D1701" s="130">
        <v>0</v>
      </c>
      <c r="E1701" s="131">
        <v>3.8780807456348043E-2</v>
      </c>
      <c r="F1701" s="146">
        <v>4.1489996058944794</v>
      </c>
      <c r="G1701" s="147">
        <v>10.274699138368925</v>
      </c>
      <c r="H1701" s="147">
        <v>0</v>
      </c>
      <c r="I1701" s="131">
        <v>14.423698744263405</v>
      </c>
      <c r="BA1701" s="135"/>
    </row>
    <row r="1702" spans="1:53">
      <c r="A1702" s="64" t="s">
        <v>436</v>
      </c>
      <c r="B1702" s="143">
        <v>14.20228866174117</v>
      </c>
      <c r="C1702" s="130">
        <v>64.067351928436523</v>
      </c>
      <c r="D1702" s="130">
        <v>187.55927375646385</v>
      </c>
      <c r="E1702" s="131">
        <v>265.82891434664157</v>
      </c>
      <c r="F1702" s="146">
        <v>5282.2400195406608</v>
      </c>
      <c r="G1702" s="147">
        <v>23828.492601620834</v>
      </c>
      <c r="H1702" s="147">
        <v>69758.693508410492</v>
      </c>
      <c r="I1702" s="131">
        <v>98869.426129572006</v>
      </c>
      <c r="AV1702" s="142"/>
    </row>
    <row r="1703" spans="1:53">
      <c r="A1703" s="64" t="s">
        <v>447</v>
      </c>
      <c r="B1703" s="83">
        <v>0.55610228371334702</v>
      </c>
      <c r="C1703" s="33">
        <v>0.27412547618913852</v>
      </c>
      <c r="D1703" s="33">
        <v>0.1558150604337728</v>
      </c>
      <c r="E1703" s="29">
        <v>0.98604282033625834</v>
      </c>
      <c r="F1703" s="148">
        <v>206.83044880658477</v>
      </c>
      <c r="G1703" s="149">
        <v>101.9551563265006</v>
      </c>
      <c r="H1703" s="149">
        <v>57.95210669725374</v>
      </c>
      <c r="I1703" s="29">
        <v>366.73771183033909</v>
      </c>
    </row>
    <row r="1704" spans="1:53">
      <c r="A1704" s="64" t="s">
        <v>456</v>
      </c>
      <c r="B1704" s="83">
        <v>6.4378062894451132E-4</v>
      </c>
      <c r="C1704" s="33">
        <v>5.764674671626664E-4</v>
      </c>
      <c r="D1704" s="33">
        <v>6.5031902520787995E-4</v>
      </c>
      <c r="E1704" s="29">
        <v>1.8705671213150577E-3</v>
      </c>
      <c r="F1704" s="148">
        <v>0.23944054954864211</v>
      </c>
      <c r="G1704" s="149">
        <v>0.21440484681970709</v>
      </c>
      <c r="H1704" s="149">
        <v>0.24187236735129097</v>
      </c>
      <c r="I1704" s="29">
        <v>0.69571776371964023</v>
      </c>
    </row>
    <row r="1705" spans="1:53">
      <c r="A1705" s="64" t="s">
        <v>465</v>
      </c>
      <c r="B1705" s="143">
        <v>31.055959039811874</v>
      </c>
      <c r="C1705" s="130">
        <v>72.443880092908785</v>
      </c>
      <c r="D1705" s="130">
        <v>192.40606011115713</v>
      </c>
      <c r="E1705" s="131">
        <v>295.9058992438778</v>
      </c>
      <c r="F1705" s="146">
        <v>11550.605229368593</v>
      </c>
      <c r="G1705" s="147">
        <v>26943.964575823076</v>
      </c>
      <c r="H1705" s="147">
        <v>71561.352886676206</v>
      </c>
      <c r="I1705" s="131">
        <v>110055.92269186788</v>
      </c>
    </row>
    <row r="1706" spans="1:53">
      <c r="A1706" s="64" t="s">
        <v>474</v>
      </c>
      <c r="B1706" s="83">
        <v>1.8865872378274848E-2</v>
      </c>
      <c r="C1706" s="33">
        <v>1.5539376513780106E-2</v>
      </c>
      <c r="D1706" s="33">
        <v>0.1014655729019466</v>
      </c>
      <c r="E1706" s="29">
        <v>0.13587082179400156</v>
      </c>
      <c r="F1706" s="148">
        <v>7.0167610624985546</v>
      </c>
      <c r="G1706" s="149">
        <v>5.7795414848113884</v>
      </c>
      <c r="H1706" s="149">
        <v>37.737967629970321</v>
      </c>
      <c r="I1706" s="29">
        <v>50.534270177280263</v>
      </c>
    </row>
    <row r="1707" spans="1:53">
      <c r="A1707" s="64" t="s">
        <v>483</v>
      </c>
      <c r="B1707" s="83">
        <v>4.0698716944126849E-2</v>
      </c>
      <c r="C1707" s="33">
        <v>2.7878922208498531E-2</v>
      </c>
      <c r="D1707" s="33">
        <v>2.8062825183831279</v>
      </c>
      <c r="E1707" s="29">
        <v>2.8748601575357533</v>
      </c>
      <c r="F1707" s="148">
        <v>15.137024496998803</v>
      </c>
      <c r="G1707" s="149">
        <v>10.368973768861398</v>
      </c>
      <c r="H1707" s="149">
        <v>1043.7372579725743</v>
      </c>
      <c r="I1707" s="29">
        <v>1069.2432562384345</v>
      </c>
    </row>
    <row r="1708" spans="1:53" ht="12" customHeight="1">
      <c r="A1708" s="64" t="s">
        <v>488</v>
      </c>
      <c r="B1708" s="83">
        <v>5.4267923140753745E-2</v>
      </c>
      <c r="C1708" s="33">
        <v>4.9796404433643845E-2</v>
      </c>
      <c r="D1708" s="33">
        <v>0.11434524152115967</v>
      </c>
      <c r="E1708" s="29">
        <v>0.21840956909555725</v>
      </c>
      <c r="F1708" s="148">
        <v>20.183802922106128</v>
      </c>
      <c r="G1708" s="149">
        <v>18.520716385465846</v>
      </c>
      <c r="H1708" s="149">
        <v>42.528287179107586</v>
      </c>
      <c r="I1708" s="29">
        <v>81.232806486679564</v>
      </c>
    </row>
    <row r="1709" spans="1:53">
      <c r="A1709" s="64" t="s">
        <v>493</v>
      </c>
      <c r="B1709" s="83">
        <v>1.2189689297931463E-3</v>
      </c>
      <c r="C1709" s="33">
        <v>3.3169365607624251E-3</v>
      </c>
      <c r="D1709" s="33">
        <v>2.3540318599747506E-2</v>
      </c>
      <c r="E1709" s="29">
        <v>2.8076224090303078E-2</v>
      </c>
      <c r="F1709" s="148">
        <v>0.45336963759055254</v>
      </c>
      <c r="G1709" s="149">
        <v>1.2336641974286435</v>
      </c>
      <c r="H1709" s="149">
        <v>8.7553221837612725</v>
      </c>
      <c r="I1709" s="29">
        <v>10.442356018780469</v>
      </c>
    </row>
    <row r="1710" spans="1:53">
      <c r="A1710" s="64" t="s">
        <v>498</v>
      </c>
      <c r="B1710" s="83">
        <v>1.0884792144745783E-3</v>
      </c>
      <c r="C1710" s="33">
        <v>1.8477410206433999E-3</v>
      </c>
      <c r="D1710" s="33">
        <v>9.6970706765192559E-3</v>
      </c>
      <c r="E1710" s="29">
        <v>1.2633290911637235E-2</v>
      </c>
      <c r="F1710" s="148">
        <v>0.40483675582685352</v>
      </c>
      <c r="G1710" s="149">
        <v>0.68722807974478195</v>
      </c>
      <c r="H1710" s="149">
        <v>3.6066197512101903</v>
      </c>
      <c r="I1710" s="29">
        <v>4.6986845867818259</v>
      </c>
    </row>
    <row r="1711" spans="1:53">
      <c r="A1711" s="64" t="s">
        <v>501</v>
      </c>
      <c r="B1711" s="83">
        <v>3.0264846918632751E-2</v>
      </c>
      <c r="C1711" s="33">
        <v>4.756883014104922E-2</v>
      </c>
      <c r="D1711" s="33">
        <v>0</v>
      </c>
      <c r="E1711" s="29">
        <v>7.7833677059681972E-2</v>
      </c>
      <c r="F1711" s="148">
        <v>11.256367856367349</v>
      </c>
      <c r="G1711" s="149">
        <v>17.692217376954584</v>
      </c>
      <c r="H1711" s="149">
        <v>0</v>
      </c>
      <c r="I1711" s="29">
        <v>28.948585233321936</v>
      </c>
    </row>
    <row r="1712" spans="1:53">
      <c r="A1712" s="64" t="s">
        <v>527</v>
      </c>
      <c r="B1712" s="83">
        <v>3.8764102419595252E-4</v>
      </c>
      <c r="C1712" s="33">
        <v>2.7916118616770586E-4</v>
      </c>
      <c r="D1712" s="33">
        <v>1.6108518288684836E-3</v>
      </c>
      <c r="E1712" s="29">
        <v>2.2776540392321419E-3</v>
      </c>
      <c r="F1712" s="148">
        <v>0.14417485660177795</v>
      </c>
      <c r="G1712" s="149">
        <v>0.1038280818393614</v>
      </c>
      <c r="H1712" s="149">
        <v>0.59912216957827946</v>
      </c>
      <c r="I1712" s="29">
        <v>0.84712510801941876</v>
      </c>
    </row>
    <row r="1713" spans="1:51">
      <c r="A1713" s="64" t="s">
        <v>528</v>
      </c>
      <c r="B1713" s="83">
        <v>3.6721203383683259E-4</v>
      </c>
      <c r="C1713" s="33">
        <v>5.684233164908809E-4</v>
      </c>
      <c r="D1713" s="33">
        <v>1.4960457939777155E-3</v>
      </c>
      <c r="E1713" s="29">
        <v>2.4316811443054289E-3</v>
      </c>
      <c r="F1713" s="148">
        <v>0.1365767269619792</v>
      </c>
      <c r="G1713" s="149">
        <v>0.21141299560376997</v>
      </c>
      <c r="H1713" s="149">
        <v>0.55642250007934602</v>
      </c>
      <c r="I1713" s="29">
        <v>0.90441222264509524</v>
      </c>
    </row>
    <row r="1714" spans="1:51">
      <c r="A1714" s="64" t="s">
        <v>510</v>
      </c>
      <c r="B1714" s="83">
        <v>4.1956558817212981E-4</v>
      </c>
      <c r="C1714" s="33">
        <v>3.0110758024849095E-3</v>
      </c>
      <c r="D1714" s="33">
        <v>7.001124530234315E-2</v>
      </c>
      <c r="E1714" s="29">
        <v>7.3441886693000183E-2</v>
      </c>
      <c r="F1714" s="148">
        <v>0.1560485210130374</v>
      </c>
      <c r="G1714" s="149">
        <v>1.1199057760741469</v>
      </c>
      <c r="H1714" s="149">
        <v>26.03919766467952</v>
      </c>
      <c r="I1714" s="29">
        <v>27.315151961766698</v>
      </c>
    </row>
    <row r="1715" spans="1:51">
      <c r="A1715" s="64" t="s">
        <v>513</v>
      </c>
      <c r="B1715" s="83">
        <v>1.467804743432901E-3</v>
      </c>
      <c r="C1715" s="33">
        <v>2.662594480101527E-3</v>
      </c>
      <c r="D1715" s="33">
        <v>1.9363349376843582</v>
      </c>
      <c r="E1715" s="29">
        <v>1.9404653369078926</v>
      </c>
      <c r="F1715" s="148">
        <v>0.54591884035698401</v>
      </c>
      <c r="G1715" s="149">
        <v>0.99029553993560882</v>
      </c>
      <c r="H1715" s="149">
        <v>720.17870800107607</v>
      </c>
      <c r="I1715" s="29">
        <v>721.71492238136875</v>
      </c>
    </row>
    <row r="1716" spans="1:51">
      <c r="A1716" s="64" t="s">
        <v>514</v>
      </c>
      <c r="B1716" s="83">
        <v>1.8541940327563354E-3</v>
      </c>
      <c r="C1716" s="33">
        <v>6.0849349164872682E-3</v>
      </c>
      <c r="D1716" s="33">
        <v>7.8898216649600172E-2</v>
      </c>
      <c r="E1716" s="29">
        <v>8.6837345598843776E-2</v>
      </c>
      <c r="F1716" s="148">
        <v>0.68962814072378131</v>
      </c>
      <c r="G1716" s="149">
        <v>2.2631624731551403</v>
      </c>
      <c r="H1716" s="149">
        <v>29.344518153584236</v>
      </c>
      <c r="I1716" s="29">
        <v>32.297308767463157</v>
      </c>
    </row>
    <row r="1717" spans="1:51">
      <c r="A1717" s="64" t="s">
        <v>515</v>
      </c>
      <c r="B1717" s="83">
        <v>3.0692714978730819E-5</v>
      </c>
      <c r="C1717" s="33">
        <v>5.2366543088472729E-4</v>
      </c>
      <c r="D1717" s="33">
        <v>1.6242819833825778E-2</v>
      </c>
      <c r="E1717" s="29">
        <v>1.6797177979689236E-2</v>
      </c>
      <c r="F1717" s="148">
        <v>1.1415504305707492E-2</v>
      </c>
      <c r="G1717" s="149">
        <v>0.1947662494229426</v>
      </c>
      <c r="H1717" s="149">
        <v>6.0411723067952767</v>
      </c>
      <c r="I1717" s="29">
        <v>6.2473540605239268</v>
      </c>
    </row>
    <row r="1718" spans="1:51">
      <c r="A1718" s="64" t="s">
        <v>516</v>
      </c>
      <c r="B1718" s="83">
        <v>2.4002543979403445E-5</v>
      </c>
      <c r="C1718" s="33">
        <v>3.4796729207641473E-4</v>
      </c>
      <c r="D1718" s="33">
        <v>6.6909787667982857E-3</v>
      </c>
      <c r="E1718" s="29">
        <v>7.0629486028541038E-3</v>
      </c>
      <c r="F1718" s="148">
        <v>8.9272371093495149E-3</v>
      </c>
      <c r="G1718" s="149">
        <v>0.129419053469083</v>
      </c>
      <c r="H1718" s="149">
        <v>2.4885676283350309</v>
      </c>
      <c r="I1718" s="29">
        <v>2.6269139189134636</v>
      </c>
    </row>
    <row r="1719" spans="1:51">
      <c r="A1719" s="64" t="s">
        <v>517</v>
      </c>
      <c r="B1719" s="83">
        <v>6.9641610953288704E-4</v>
      </c>
      <c r="C1719" s="33">
        <v>1.2329327917838287E-2</v>
      </c>
      <c r="D1719" s="33">
        <v>0</v>
      </c>
      <c r="E1719" s="33">
        <v>1.3025744027371174E-2</v>
      </c>
      <c r="F1719" s="148">
        <v>0.25901720008952661</v>
      </c>
      <c r="G1719" s="149">
        <v>4.5856319986711895</v>
      </c>
      <c r="H1719" s="149">
        <v>0</v>
      </c>
      <c r="I1719" s="29">
        <v>4.8446491987607159</v>
      </c>
    </row>
    <row r="1720" spans="1:51">
      <c r="A1720" s="64" t="s">
        <v>518</v>
      </c>
      <c r="B1720" s="83">
        <v>5.0376426024756107E-6</v>
      </c>
      <c r="C1720" s="33">
        <v>2.5290316070087126E-5</v>
      </c>
      <c r="D1720" s="33">
        <v>1.1114877619192536E-3</v>
      </c>
      <c r="E1720" s="33">
        <v>1.1418157205918163E-3</v>
      </c>
      <c r="F1720" s="148">
        <v>1.8736443113301219E-3</v>
      </c>
      <c r="G1720" s="149">
        <v>9.4061966232327453E-3</v>
      </c>
      <c r="H1720" s="149">
        <v>0.41339429700901276</v>
      </c>
      <c r="I1720" s="29">
        <v>0.42467413794357561</v>
      </c>
    </row>
    <row r="1721" spans="1:51">
      <c r="A1721" s="132" t="s">
        <v>519</v>
      </c>
      <c r="B1721" s="150">
        <v>6.4992971444808907E-6</v>
      </c>
      <c r="C1721" s="133">
        <v>7.7023389392037289E-5</v>
      </c>
      <c r="D1721" s="133">
        <v>1.0322715978446236E-3</v>
      </c>
      <c r="E1721" s="133">
        <v>1.1157942843811417E-3</v>
      </c>
      <c r="F1721" s="151">
        <v>2.4172757147195188E-3</v>
      </c>
      <c r="G1721" s="152">
        <v>2.8647215922549998E-2</v>
      </c>
      <c r="H1721" s="152">
        <v>0.38393152505474876</v>
      </c>
      <c r="I1721" s="134">
        <v>0.41499601669201824</v>
      </c>
      <c r="AY1721" s="135"/>
    </row>
    <row r="1723" spans="1:51">
      <c r="A1723" s="35" t="s">
        <v>594</v>
      </c>
    </row>
    <row r="1724" spans="1:51">
      <c r="A1724" s="56"/>
      <c r="B1724" s="136" t="s">
        <v>521</v>
      </c>
      <c r="C1724" s="137"/>
      <c r="D1724" s="137"/>
      <c r="E1724" s="138"/>
      <c r="F1724" s="45" t="s">
        <v>522</v>
      </c>
      <c r="G1724" s="46"/>
      <c r="H1724" s="47"/>
      <c r="I1724" s="47"/>
    </row>
    <row r="1725" spans="1:51" ht="29.1">
      <c r="A1725" s="132" t="s">
        <v>523</v>
      </c>
      <c r="B1725" s="140" t="s">
        <v>524</v>
      </c>
      <c r="C1725" s="141" t="s">
        <v>153</v>
      </c>
      <c r="D1725" s="141" t="s">
        <v>216</v>
      </c>
      <c r="E1725" s="16" t="s">
        <v>525</v>
      </c>
      <c r="F1725" s="51" t="s">
        <v>524</v>
      </c>
      <c r="G1725" s="51" t="s">
        <v>153</v>
      </c>
      <c r="H1725" s="141" t="s">
        <v>216</v>
      </c>
      <c r="I1725" s="16" t="s">
        <v>525</v>
      </c>
    </row>
    <row r="1726" spans="1:51">
      <c r="A1726" s="64" t="s">
        <v>335</v>
      </c>
      <c r="B1726" s="143">
        <v>213.56193975679125</v>
      </c>
      <c r="C1726" s="130">
        <v>1751.2858978551596</v>
      </c>
      <c r="D1726" s="130">
        <v>2688.6867331288345</v>
      </c>
      <c r="E1726" s="131">
        <v>4653.5345707407851</v>
      </c>
      <c r="F1726" s="144">
        <v>79429.833578368736</v>
      </c>
      <c r="G1726" s="145">
        <v>651353.64275673055</v>
      </c>
      <c r="H1726" s="145">
        <v>1000000</v>
      </c>
      <c r="I1726" s="127">
        <v>1730783.4763350992</v>
      </c>
    </row>
    <row r="1727" spans="1:51">
      <c r="A1727" s="64" t="s">
        <v>353</v>
      </c>
      <c r="B1727" s="143">
        <v>212.37305008486791</v>
      </c>
      <c r="C1727" s="130">
        <v>1762.8962732465914</v>
      </c>
      <c r="D1727" s="130">
        <v>2688.6867331288345</v>
      </c>
      <c r="E1727" s="131">
        <v>4663.9560564602934</v>
      </c>
      <c r="F1727" s="146">
        <v>78987.65128272443</v>
      </c>
      <c r="G1727" s="147">
        <v>655671.87561308139</v>
      </c>
      <c r="H1727" s="147">
        <v>1000000</v>
      </c>
      <c r="I1727" s="131">
        <v>1734659.5268958057</v>
      </c>
    </row>
    <row r="1728" spans="1:51">
      <c r="A1728" s="64" t="s">
        <v>370</v>
      </c>
      <c r="B1728" s="143">
        <v>3.355302992927653</v>
      </c>
      <c r="C1728" s="130">
        <v>-32.807259371662099</v>
      </c>
      <c r="D1728" s="130">
        <v>0</v>
      </c>
      <c r="E1728" s="131">
        <v>-29.451956378734444</v>
      </c>
      <c r="F1728" s="146">
        <v>1247.9337780727897</v>
      </c>
      <c r="G1728" s="147">
        <v>-12201.964240543624</v>
      </c>
      <c r="H1728" s="147">
        <v>0</v>
      </c>
      <c r="I1728" s="131">
        <v>-10954.030462470835</v>
      </c>
    </row>
    <row r="1729" spans="1:53">
      <c r="A1729" s="64" t="s">
        <v>387</v>
      </c>
      <c r="B1729" s="143">
        <v>198.39007786899597</v>
      </c>
      <c r="C1729" s="130">
        <v>1780.3199128016397</v>
      </c>
      <c r="D1729" s="130">
        <v>2688.6867331288345</v>
      </c>
      <c r="E1729" s="131">
        <v>4667.3967237994702</v>
      </c>
      <c r="F1729" s="146">
        <v>73786.981363250423</v>
      </c>
      <c r="G1729" s="147">
        <v>662152.22876853158</v>
      </c>
      <c r="H1729" s="147">
        <v>1000000</v>
      </c>
      <c r="I1729" s="131">
        <v>1735939.2101317821</v>
      </c>
      <c r="AZ1729" s="135"/>
    </row>
    <row r="1730" spans="1:53">
      <c r="A1730" s="64" t="s">
        <v>404</v>
      </c>
      <c r="B1730" s="143">
        <v>10.627669222944295</v>
      </c>
      <c r="C1730" s="130">
        <v>15.383619816613809</v>
      </c>
      <c r="D1730" s="130">
        <v>0</v>
      </c>
      <c r="E1730" s="131">
        <v>26.011289039558104</v>
      </c>
      <c r="F1730" s="146">
        <v>3952.7361414012103</v>
      </c>
      <c r="G1730" s="147">
        <v>5721.6110850935156</v>
      </c>
      <c r="H1730" s="147">
        <v>0</v>
      </c>
      <c r="I1730" s="131">
        <v>9674.3472264947268</v>
      </c>
      <c r="AX1730" s="135"/>
    </row>
    <row r="1731" spans="1:53">
      <c r="A1731" s="64" t="s">
        <v>526</v>
      </c>
      <c r="B1731" s="218">
        <v>1.1109031366982563E-2</v>
      </c>
      <c r="C1731" s="219">
        <v>7.1203188643340187E-2</v>
      </c>
      <c r="D1731" s="130">
        <v>0</v>
      </c>
      <c r="E1731" s="131">
        <v>8.2312220010322748E-2</v>
      </c>
      <c r="F1731" s="146">
        <v>4.1317685805869031</v>
      </c>
      <c r="G1731" s="147">
        <v>26.482515707763685</v>
      </c>
      <c r="H1731" s="147">
        <v>0</v>
      </c>
      <c r="I1731" s="131">
        <v>30.614284288350589</v>
      </c>
      <c r="BA1731" s="135"/>
    </row>
    <row r="1732" spans="1:53">
      <c r="A1732" s="64" t="s">
        <v>436</v>
      </c>
      <c r="B1732" s="143">
        <v>13.836316011918299</v>
      </c>
      <c r="C1732" s="130">
        <v>58.564290050468344</v>
      </c>
      <c r="D1732" s="130">
        <v>204.86438342214637</v>
      </c>
      <c r="E1732" s="131">
        <v>277.26498948453303</v>
      </c>
      <c r="F1732" s="146">
        <v>5146.1242551737996</v>
      </c>
      <c r="G1732" s="147">
        <v>21781.745462892537</v>
      </c>
      <c r="H1732" s="147">
        <v>76194.961985677292</v>
      </c>
      <c r="I1732" s="131">
        <v>103122.83170374362</v>
      </c>
      <c r="AV1732" s="142"/>
    </row>
    <row r="1733" spans="1:53">
      <c r="A1733" s="64" t="s">
        <v>447</v>
      </c>
      <c r="B1733" s="83">
        <v>0.53698507704339715</v>
      </c>
      <c r="C1733" s="33">
        <v>0.32624400030008999</v>
      </c>
      <c r="D1733" s="33">
        <v>0.10387670695584854</v>
      </c>
      <c r="E1733" s="29">
        <v>0.96710578429933569</v>
      </c>
      <c r="F1733" s="148">
        <v>199.72020928541039</v>
      </c>
      <c r="G1733" s="149">
        <v>121.3395358708966</v>
      </c>
      <c r="H1733" s="149">
        <v>38.634737798169162</v>
      </c>
      <c r="I1733" s="29">
        <v>359.69448295447614</v>
      </c>
    </row>
    <row r="1734" spans="1:53">
      <c r="A1734" s="64" t="s">
        <v>456</v>
      </c>
      <c r="B1734" s="83">
        <v>3.6925537548402178E-4</v>
      </c>
      <c r="C1734" s="33">
        <v>1.6532593724697691E-4</v>
      </c>
      <c r="D1734" s="33">
        <v>6.5031902520787995E-4</v>
      </c>
      <c r="E1734" s="29">
        <v>1.1849003379388787E-3</v>
      </c>
      <c r="F1734" s="148">
        <v>0.13733670454583527</v>
      </c>
      <c r="G1734" s="149">
        <v>6.1489475590407121E-2</v>
      </c>
      <c r="H1734" s="149">
        <v>0.24187236735129097</v>
      </c>
      <c r="I1734" s="29">
        <v>0.44069854748753345</v>
      </c>
    </row>
    <row r="1735" spans="1:53">
      <c r="A1735" s="64" t="s">
        <v>465</v>
      </c>
      <c r="B1735" s="143">
        <v>30.043720997723479</v>
      </c>
      <c r="C1735" s="130">
        <v>68.395421432841488</v>
      </c>
      <c r="D1735" s="130">
        <v>208.15301917250193</v>
      </c>
      <c r="E1735" s="131">
        <v>306.59216160306693</v>
      </c>
      <c r="F1735" s="146">
        <v>11174.124760440758</v>
      </c>
      <c r="G1735" s="147">
        <v>25438.226250050891</v>
      </c>
      <c r="H1735" s="147">
        <v>77418.100296970457</v>
      </c>
      <c r="I1735" s="131">
        <v>114030.45130746211</v>
      </c>
    </row>
    <row r="1736" spans="1:53">
      <c r="A1736" s="64" t="s">
        <v>474</v>
      </c>
      <c r="B1736" s="83">
        <v>1.8093467514820844E-2</v>
      </c>
      <c r="C1736" s="33">
        <v>1.9742375251134179E-2</v>
      </c>
      <c r="D1736" s="33">
        <v>0.1014655729019466</v>
      </c>
      <c r="E1736" s="29">
        <v>0.13930141566790163</v>
      </c>
      <c r="F1736" s="148">
        <v>6.7294814572039821</v>
      </c>
      <c r="G1736" s="149">
        <v>7.3427577143432803</v>
      </c>
      <c r="H1736" s="149">
        <v>37.737967629970321</v>
      </c>
      <c r="I1736" s="29">
        <v>51.810206801517587</v>
      </c>
    </row>
    <row r="1737" spans="1:53">
      <c r="A1737" s="64" t="s">
        <v>483</v>
      </c>
      <c r="B1737" s="83">
        <v>3.6748544132653653E-2</v>
      </c>
      <c r="C1737" s="33">
        <v>5.1863670965527665E-2</v>
      </c>
      <c r="D1737" s="33">
        <v>2.8062825183831279</v>
      </c>
      <c r="E1737" s="29">
        <v>2.8948947334813093</v>
      </c>
      <c r="F1737" s="148">
        <v>13.667841507846189</v>
      </c>
      <c r="G1737" s="149">
        <v>19.28959232270757</v>
      </c>
      <c r="H1737" s="149">
        <v>1043.7372579725743</v>
      </c>
      <c r="I1737" s="29">
        <v>1076.6946918031281</v>
      </c>
    </row>
    <row r="1738" spans="1:53" ht="13.5" customHeight="1">
      <c r="A1738" s="64" t="s">
        <v>488</v>
      </c>
      <c r="B1738" s="83">
        <v>4.958753350114798E-2</v>
      </c>
      <c r="C1738" s="33">
        <v>8.0437755668788677E-2</v>
      </c>
      <c r="D1738" s="33">
        <v>0.11434524152115967</v>
      </c>
      <c r="E1738" s="29">
        <v>0.24437053069109632</v>
      </c>
      <c r="F1738" s="148">
        <v>18.443031272536089</v>
      </c>
      <c r="G1738" s="149">
        <v>29.917117036235371</v>
      </c>
      <c r="H1738" s="149">
        <v>42.528287179107586</v>
      </c>
      <c r="I1738" s="29">
        <v>90.888435487879036</v>
      </c>
    </row>
    <row r="1739" spans="1:53">
      <c r="A1739" s="64" t="s">
        <v>493</v>
      </c>
      <c r="B1739" s="83">
        <v>1.2073832814039993E-3</v>
      </c>
      <c r="C1739" s="33">
        <v>3.6651454888872212E-2</v>
      </c>
      <c r="D1739" s="33">
        <v>2.3540318599747506E-2</v>
      </c>
      <c r="E1739" s="29">
        <v>6.1399156770023715E-2</v>
      </c>
      <c r="F1739" s="148">
        <v>0.44906060141821097</v>
      </c>
      <c r="G1739" s="149">
        <v>13.631731223005213</v>
      </c>
      <c r="H1739" s="149">
        <v>8.7553221837612725</v>
      </c>
      <c r="I1739" s="29">
        <v>22.836114008184691</v>
      </c>
    </row>
    <row r="1740" spans="1:53">
      <c r="A1740" s="64" t="s">
        <v>498</v>
      </c>
      <c r="B1740" s="83">
        <v>1.0784839780646691E-3</v>
      </c>
      <c r="C1740" s="33">
        <v>3.695896027687811E-2</v>
      </c>
      <c r="D1740" s="33">
        <v>7.9130959397375154E-3</v>
      </c>
      <c r="E1740" s="29">
        <v>4.5950540194680298E-2</v>
      </c>
      <c r="F1740" s="148">
        <v>0.40111923965557467</v>
      </c>
      <c r="G1740" s="149">
        <v>13.746101329502538</v>
      </c>
      <c r="H1740" s="149">
        <v>2.9431081881856191</v>
      </c>
      <c r="I1740" s="29">
        <v>17.090328757343734</v>
      </c>
    </row>
    <row r="1741" spans="1:53">
      <c r="A1741" s="64" t="s">
        <v>501</v>
      </c>
      <c r="B1741" s="83">
        <v>3.0163333479089838E-2</v>
      </c>
      <c r="C1741" s="33">
        <v>1.1021182542344883E-2</v>
      </c>
      <c r="D1741" s="33">
        <v>0</v>
      </c>
      <c r="E1741" s="29">
        <v>4.1184516021434719E-2</v>
      </c>
      <c r="F1741" s="148">
        <v>11.218612085755584</v>
      </c>
      <c r="G1741" s="149">
        <v>4.0990950736456728</v>
      </c>
      <c r="H1741" s="149">
        <v>0</v>
      </c>
      <c r="I1741" s="29">
        <v>15.317707159401257</v>
      </c>
    </row>
    <row r="1742" spans="1:53">
      <c r="A1742" s="64" t="s">
        <v>527</v>
      </c>
      <c r="B1742" s="83">
        <v>3.8537240250471899E-4</v>
      </c>
      <c r="C1742" s="33">
        <v>2.4604449936009207E-4</v>
      </c>
      <c r="D1742" s="33">
        <v>1.2772459087197043E-3</v>
      </c>
      <c r="E1742" s="29">
        <v>1.9086628105845153E-3</v>
      </c>
      <c r="F1742" s="148">
        <v>0.14333109088400928</v>
      </c>
      <c r="G1742" s="149">
        <v>9.1511032627356034E-2</v>
      </c>
      <c r="H1742" s="149">
        <v>0.47504452377513268</v>
      </c>
      <c r="I1742" s="29">
        <v>0.70988664728649797</v>
      </c>
    </row>
    <row r="1743" spans="1:53">
      <c r="A1743" s="64" t="s">
        <v>528</v>
      </c>
      <c r="B1743" s="83">
        <v>3.6340718797637535E-4</v>
      </c>
      <c r="C1743" s="33">
        <v>2.5693778290082641E-4</v>
      </c>
      <c r="D1743" s="33">
        <v>1.260223138119884E-3</v>
      </c>
      <c r="E1743" s="29">
        <v>1.8805681089970857E-3</v>
      </c>
      <c r="F1743" s="148">
        <v>0.13516159524969171</v>
      </c>
      <c r="G1743" s="149">
        <v>9.5562558380249463E-2</v>
      </c>
      <c r="H1743" s="149">
        <v>0.4687132653246508</v>
      </c>
      <c r="I1743" s="29">
        <v>0.69943741895459188</v>
      </c>
    </row>
    <row r="1744" spans="1:53">
      <c r="A1744" s="64" t="s">
        <v>510</v>
      </c>
      <c r="B1744" s="83">
        <v>3.1664358869375441E-4</v>
      </c>
      <c r="C1744" s="33">
        <v>2.780930423380905E-3</v>
      </c>
      <c r="D1744" s="33">
        <v>7.001124530234315E-2</v>
      </c>
      <c r="E1744" s="29">
        <v>7.3108819314417817E-2</v>
      </c>
      <c r="F1744" s="148">
        <v>0.11776886641058221</v>
      </c>
      <c r="G1744" s="149">
        <v>1.0343080839859415</v>
      </c>
      <c r="H1744" s="149">
        <v>26.03919766467952</v>
      </c>
      <c r="I1744" s="29">
        <v>27.191274615076047</v>
      </c>
    </row>
    <row r="1745" spans="1:52">
      <c r="A1745" s="64" t="s">
        <v>513</v>
      </c>
      <c r="B1745" s="83">
        <v>9.2412091093483251E-4</v>
      </c>
      <c r="C1745" s="33">
        <v>3.4913798424583507E-3</v>
      </c>
      <c r="D1745" s="33">
        <v>1.9363349376843582</v>
      </c>
      <c r="E1745" s="29">
        <v>1.9407504384377514</v>
      </c>
      <c r="F1745" s="148">
        <v>0.34370717106913745</v>
      </c>
      <c r="G1745" s="149">
        <v>1.2985446758966299</v>
      </c>
      <c r="H1745" s="149">
        <v>720.17870800107607</v>
      </c>
      <c r="I1745" s="29">
        <v>721.82095984804198</v>
      </c>
    </row>
    <row r="1746" spans="1:52">
      <c r="A1746" s="64" t="s">
        <v>514</v>
      </c>
      <c r="B1746" s="83">
        <v>1.2110775288220802E-3</v>
      </c>
      <c r="C1746" s="33">
        <v>5.8152157452032753E-3</v>
      </c>
      <c r="D1746" s="33">
        <v>7.8898216649600172E-2</v>
      </c>
      <c r="E1746" s="29">
        <v>8.5924509923625533E-2</v>
      </c>
      <c r="F1746" s="148">
        <v>0.45043459838578698</v>
      </c>
      <c r="G1746" s="149">
        <v>2.1628461484749057</v>
      </c>
      <c r="H1746" s="149">
        <v>29.344518153584236</v>
      </c>
      <c r="I1746" s="29">
        <v>31.957798900444931</v>
      </c>
    </row>
    <row r="1747" spans="1:52">
      <c r="A1747" s="64" t="s">
        <v>515</v>
      </c>
      <c r="B1747" s="83">
        <v>2.9282135229086093E-5</v>
      </c>
      <c r="C1747" s="33">
        <v>3.5552169746819232E-3</v>
      </c>
      <c r="D1747" s="33">
        <v>1.6242819833825778E-2</v>
      </c>
      <c r="E1747" s="29">
        <v>1.9827318943736787E-2</v>
      </c>
      <c r="F1747" s="148">
        <v>1.089086908797678E-2</v>
      </c>
      <c r="G1747" s="149">
        <v>1.3222875431622725</v>
      </c>
      <c r="H1747" s="149">
        <v>6.0411723067952767</v>
      </c>
      <c r="I1747" s="29">
        <v>7.374350719045526</v>
      </c>
    </row>
    <row r="1748" spans="1:52">
      <c r="A1748" s="64" t="s">
        <v>516</v>
      </c>
      <c r="B1748" s="83">
        <v>2.2763849119767275E-5</v>
      </c>
      <c r="C1748" s="33">
        <v>3.5975360812207226E-3</v>
      </c>
      <c r="D1748" s="33">
        <v>5.4600361984188852E-3</v>
      </c>
      <c r="E1748" s="29">
        <v>9.080336128759376E-3</v>
      </c>
      <c r="F1748" s="148">
        <v>8.4665308305653386E-3</v>
      </c>
      <c r="G1748" s="149">
        <v>1.3380272371985327</v>
      </c>
      <c r="H1748" s="149">
        <v>2.030744649848077</v>
      </c>
      <c r="I1748" s="29">
        <v>3.3772384178771757</v>
      </c>
    </row>
    <row r="1749" spans="1:52">
      <c r="A1749" s="64" t="s">
        <v>517</v>
      </c>
      <c r="B1749" s="83">
        <v>6.8378651317205121E-4</v>
      </c>
      <c r="C1749" s="33">
        <v>-2.6528955269384613E-3</v>
      </c>
      <c r="D1749" s="33">
        <v>0</v>
      </c>
      <c r="E1749" s="33">
        <v>-1.96910901376641E-3</v>
      </c>
      <c r="F1749" s="148">
        <v>0.25431988961254942</v>
      </c>
      <c r="G1749" s="149">
        <v>-0.98668822003345746</v>
      </c>
      <c r="H1749" s="149">
        <v>0</v>
      </c>
      <c r="I1749" s="29">
        <v>-0.73236833042090799</v>
      </c>
    </row>
    <row r="1750" spans="1:52">
      <c r="A1750" s="64" t="s">
        <v>518</v>
      </c>
      <c r="B1750" s="83">
        <v>4.8266219969289921E-6</v>
      </c>
      <c r="C1750" s="33">
        <v>1.7910267754960796E-6</v>
      </c>
      <c r="D1750" s="33">
        <v>8.8129967701659588E-4</v>
      </c>
      <c r="E1750" s="33">
        <v>8.8791732578902098E-4</v>
      </c>
      <c r="F1750" s="148">
        <v>1.7951596731063701E-3</v>
      </c>
      <c r="G1750" s="149">
        <v>6.6613441924186353E-4</v>
      </c>
      <c r="H1750" s="149">
        <v>0.32778072140484149</v>
      </c>
      <c r="I1750" s="29">
        <v>0.33024201549718973</v>
      </c>
    </row>
    <row r="1751" spans="1:52">
      <c r="A1751" s="132" t="s">
        <v>519</v>
      </c>
      <c r="B1751" s="150">
        <v>6.0511260958434084E-6</v>
      </c>
      <c r="C1751" s="133">
        <v>2.7833447874288465E-6</v>
      </c>
      <c r="D1751" s="133">
        <v>8.6955396530271993E-4</v>
      </c>
      <c r="E1751" s="133">
        <v>8.7838843618599219E-4</v>
      </c>
      <c r="F1751" s="151">
        <v>2.2505879994437626E-3</v>
      </c>
      <c r="G1751" s="152">
        <v>1.0352060554819113E-3</v>
      </c>
      <c r="H1751" s="152">
        <v>0.32341215307400906</v>
      </c>
      <c r="I1751" s="134">
        <v>0.32669794712893474</v>
      </c>
      <c r="AY1751" s="135"/>
    </row>
    <row r="1753" spans="1:52">
      <c r="A1753" s="35" t="s">
        <v>595</v>
      </c>
    </row>
    <row r="1754" spans="1:52">
      <c r="A1754" s="56"/>
      <c r="B1754" s="136" t="s">
        <v>521</v>
      </c>
      <c r="C1754" s="137"/>
      <c r="D1754" s="137"/>
      <c r="E1754" s="138"/>
      <c r="F1754" s="45" t="s">
        <v>522</v>
      </c>
      <c r="G1754" s="46"/>
      <c r="H1754" s="47"/>
      <c r="I1754" s="47"/>
    </row>
    <row r="1755" spans="1:52" ht="29.1">
      <c r="A1755" s="132" t="s">
        <v>523</v>
      </c>
      <c r="B1755" s="140" t="s">
        <v>524</v>
      </c>
      <c r="C1755" s="141" t="s">
        <v>153</v>
      </c>
      <c r="D1755" s="141" t="s">
        <v>216</v>
      </c>
      <c r="E1755" s="16" t="s">
        <v>525</v>
      </c>
      <c r="F1755" s="51" t="s">
        <v>524</v>
      </c>
      <c r="G1755" s="51" t="s">
        <v>153</v>
      </c>
      <c r="H1755" s="141" t="s">
        <v>216</v>
      </c>
      <c r="I1755" s="16" t="s">
        <v>525</v>
      </c>
    </row>
    <row r="1756" spans="1:52">
      <c r="A1756" s="64" t="s">
        <v>335</v>
      </c>
      <c r="B1756" s="143">
        <v>209.02382866913888</v>
      </c>
      <c r="C1756" s="130">
        <v>533.27415950835052</v>
      </c>
      <c r="D1756" s="130">
        <v>2688.6867331288345</v>
      </c>
      <c r="E1756" s="131">
        <v>3430.984721306324</v>
      </c>
      <c r="F1756" s="144">
        <v>77741.979418292845</v>
      </c>
      <c r="G1756" s="145">
        <v>198340.01222142286</v>
      </c>
      <c r="H1756" s="145">
        <v>1000000</v>
      </c>
      <c r="I1756" s="127">
        <v>1276081.9916397159</v>
      </c>
    </row>
    <row r="1757" spans="1:52">
      <c r="A1757" s="64" t="s">
        <v>353</v>
      </c>
      <c r="B1757" s="143">
        <v>200.09960885017068</v>
      </c>
      <c r="C1757" s="130">
        <v>372.39413137081857</v>
      </c>
      <c r="D1757" s="130">
        <v>2184.4799912546882</v>
      </c>
      <c r="E1757" s="131">
        <v>2756.9737314756776</v>
      </c>
      <c r="F1757" s="146">
        <v>74422.805150421555</v>
      </c>
      <c r="G1757" s="147">
        <v>138504.09822101594</v>
      </c>
      <c r="H1757" s="147">
        <v>812470.99721156468</v>
      </c>
      <c r="I1757" s="131">
        <v>1025397.9005830024</v>
      </c>
    </row>
    <row r="1758" spans="1:52">
      <c r="A1758" s="64" t="s">
        <v>370</v>
      </c>
      <c r="B1758" s="143">
        <v>24.456556147273965</v>
      </c>
      <c r="C1758" s="130">
        <v>25.274639312154726</v>
      </c>
      <c r="D1758" s="130">
        <v>0</v>
      </c>
      <c r="E1758" s="131">
        <v>49.73119545942869</v>
      </c>
      <c r="F1758" s="146">
        <v>9096.0973050266002</v>
      </c>
      <c r="G1758" s="147">
        <v>9400.3659856433096</v>
      </c>
      <c r="H1758" s="147">
        <v>0</v>
      </c>
      <c r="I1758" s="131">
        <v>18496.463290669912</v>
      </c>
    </row>
    <row r="1759" spans="1:52">
      <c r="A1759" s="64" t="s">
        <v>387</v>
      </c>
      <c r="B1759" s="143">
        <v>124.7827630278239</v>
      </c>
      <c r="C1759" s="130">
        <v>256.16550282480432</v>
      </c>
      <c r="D1759" s="130">
        <v>0</v>
      </c>
      <c r="E1759" s="131">
        <v>380.9482658526282</v>
      </c>
      <c r="F1759" s="146">
        <v>46410.301910707814</v>
      </c>
      <c r="G1759" s="147">
        <v>95275.325186993286</v>
      </c>
      <c r="H1759" s="147">
        <v>0</v>
      </c>
      <c r="I1759" s="131">
        <v>141685.62709770107</v>
      </c>
      <c r="AZ1759" s="135"/>
    </row>
    <row r="1760" spans="1:52">
      <c r="A1760" s="64" t="s">
        <v>404</v>
      </c>
      <c r="B1760" s="143">
        <v>50.860289675072806</v>
      </c>
      <c r="C1760" s="130">
        <v>90.953989233859531</v>
      </c>
      <c r="D1760" s="130">
        <v>2184.4799912546882</v>
      </c>
      <c r="E1760" s="131">
        <v>2326.2942701636207</v>
      </c>
      <c r="F1760" s="146">
        <v>18916.405934687122</v>
      </c>
      <c r="G1760" s="147">
        <v>33828.407048379355</v>
      </c>
      <c r="H1760" s="147">
        <v>812470.99721156468</v>
      </c>
      <c r="I1760" s="131">
        <v>865215.81019463122</v>
      </c>
      <c r="AX1760" s="135"/>
    </row>
    <row r="1761" spans="1:53">
      <c r="A1761" s="64" t="s">
        <v>526</v>
      </c>
      <c r="B1761" s="218">
        <v>0.35424514528899631</v>
      </c>
      <c r="C1761" s="219">
        <v>3.1442813713025174E-2</v>
      </c>
      <c r="D1761" s="130">
        <v>0</v>
      </c>
      <c r="E1761" s="131">
        <v>0.38568795900202146</v>
      </c>
      <c r="F1761" s="146">
        <v>131.75396781043361</v>
      </c>
      <c r="G1761" s="147">
        <v>11.694487619401855</v>
      </c>
      <c r="H1761" s="147">
        <v>0</v>
      </c>
      <c r="I1761" s="131">
        <v>143.44845542983543</v>
      </c>
      <c r="BA1761" s="135"/>
    </row>
    <row r="1762" spans="1:53">
      <c r="A1762" s="64" t="s">
        <v>436</v>
      </c>
      <c r="B1762" s="143">
        <v>-24.677664756806863</v>
      </c>
      <c r="C1762" s="130">
        <v>24.158090615452259</v>
      </c>
      <c r="D1762" s="130">
        <v>212.77910409447773</v>
      </c>
      <c r="E1762" s="131">
        <v>212.25952995312312</v>
      </c>
      <c r="F1762" s="146">
        <v>-9178.3339623539468</v>
      </c>
      <c r="G1762" s="147">
        <v>8985.0893812903978</v>
      </c>
      <c r="H1762" s="147">
        <v>79138.674458688576</v>
      </c>
      <c r="I1762" s="131">
        <v>78945.429877625036</v>
      </c>
      <c r="AV1762" s="142"/>
    </row>
    <row r="1763" spans="1:53">
      <c r="A1763" s="64" t="s">
        <v>447</v>
      </c>
      <c r="B1763" s="83">
        <v>0.33198907148767781</v>
      </c>
      <c r="C1763" s="33">
        <v>7.6620066128876479E-2</v>
      </c>
      <c r="D1763" s="33">
        <v>0.10387670695584854</v>
      </c>
      <c r="E1763" s="29">
        <v>0.51248584457240276</v>
      </c>
      <c r="F1763" s="148">
        <v>123.47629323901968</v>
      </c>
      <c r="G1763" s="149">
        <v>28.497208389805024</v>
      </c>
      <c r="H1763" s="149">
        <v>38.634737798169162</v>
      </c>
      <c r="I1763" s="29">
        <v>190.60823942699386</v>
      </c>
    </row>
    <row r="1764" spans="1:53">
      <c r="A1764" s="64" t="s">
        <v>456</v>
      </c>
      <c r="B1764" s="83">
        <v>1.1503272875864905E-2</v>
      </c>
      <c r="C1764" s="33">
        <v>4.3513183750548673E-4</v>
      </c>
      <c r="D1764" s="33">
        <v>6.5031902520787995E-4</v>
      </c>
      <c r="E1764" s="29">
        <v>1.2588723738578271E-2</v>
      </c>
      <c r="F1764" s="148">
        <v>4.2783983474633009</v>
      </c>
      <c r="G1764" s="149">
        <v>0.16183805727308448</v>
      </c>
      <c r="H1764" s="149">
        <v>0.24187236735129097</v>
      </c>
      <c r="I1764" s="29">
        <v>4.6821087720876751</v>
      </c>
    </row>
    <row r="1765" spans="1:53">
      <c r="A1765" s="64" t="s">
        <v>465</v>
      </c>
      <c r="B1765" s="143">
        <v>-11.66962530007233</v>
      </c>
      <c r="C1765" s="130">
        <v>26.572002536257507</v>
      </c>
      <c r="D1765" s="130">
        <v>216.06773984483328</v>
      </c>
      <c r="E1765" s="131">
        <v>230.97011708101843</v>
      </c>
      <c r="F1765" s="146">
        <v>-4340.2696031055821</v>
      </c>
      <c r="G1765" s="147">
        <v>9882.8927181619165</v>
      </c>
      <c r="H1765" s="147">
        <v>80361.812769981756</v>
      </c>
      <c r="I1765" s="131">
        <v>85904.435885038081</v>
      </c>
    </row>
    <row r="1766" spans="1:53">
      <c r="A1766" s="64" t="s">
        <v>474</v>
      </c>
      <c r="B1766" s="83">
        <v>1.0010347664270419E-2</v>
      </c>
      <c r="C1766" s="33">
        <v>1.993474111619228E-2</v>
      </c>
      <c r="D1766" s="33">
        <v>0.1014655729019466</v>
      </c>
      <c r="E1766" s="29">
        <v>0.13141066168240931</v>
      </c>
      <c r="F1766" s="148">
        <v>3.7231364818099664</v>
      </c>
      <c r="G1766" s="149">
        <v>7.4143041175325584</v>
      </c>
      <c r="H1766" s="149">
        <v>37.737967629970321</v>
      </c>
      <c r="I1766" s="29">
        <v>48.875408229312846</v>
      </c>
    </row>
    <row r="1767" spans="1:53">
      <c r="A1767" s="64" t="s">
        <v>483</v>
      </c>
      <c r="B1767" s="83">
        <v>2.7758375201264954E-2</v>
      </c>
      <c r="C1767" s="33">
        <v>1.6061722231842501E-2</v>
      </c>
      <c r="D1767" s="33">
        <v>2.8062825183831279</v>
      </c>
      <c r="E1767" s="29">
        <v>2.8501026158162355</v>
      </c>
      <c r="F1767" s="148">
        <v>10.324138866472717</v>
      </c>
      <c r="G1767" s="149">
        <v>5.9738168950428134</v>
      </c>
      <c r="H1767" s="149">
        <v>1043.7372579725743</v>
      </c>
      <c r="I1767" s="29">
        <v>1060.0352137340897</v>
      </c>
    </row>
    <row r="1768" spans="1:53">
      <c r="A1768" s="64" t="s">
        <v>488</v>
      </c>
      <c r="B1768" s="83">
        <v>5.9500085898136136E-2</v>
      </c>
      <c r="C1768" s="33">
        <v>3.3018045428087166E-2</v>
      </c>
      <c r="D1768" s="33">
        <v>0.11434524152115967</v>
      </c>
      <c r="E1768" s="29">
        <v>0.20686337284738299</v>
      </c>
      <c r="F1768" s="148">
        <v>22.129794879039579</v>
      </c>
      <c r="G1768" s="149">
        <v>12.280361643196695</v>
      </c>
      <c r="H1768" s="149">
        <v>42.528287179107586</v>
      </c>
      <c r="I1768" s="29">
        <v>76.938443701343871</v>
      </c>
    </row>
    <row r="1769" spans="1:53">
      <c r="A1769" s="64" t="s">
        <v>493</v>
      </c>
      <c r="B1769" s="83">
        <v>3.4309894980418879E-3</v>
      </c>
      <c r="C1769" s="33">
        <v>2.8249614292341287E-3</v>
      </c>
      <c r="D1769" s="33">
        <v>2.3540318599747506E-2</v>
      </c>
      <c r="E1769" s="29">
        <v>2.9796269527023522E-2</v>
      </c>
      <c r="F1769" s="148">
        <v>1.2760837682451882</v>
      </c>
      <c r="G1769" s="149">
        <v>1.0506844826606896</v>
      </c>
      <c r="H1769" s="149">
        <v>8.7553221837612725</v>
      </c>
      <c r="I1769" s="29">
        <v>11.082090434667149</v>
      </c>
    </row>
    <row r="1770" spans="1:53">
      <c r="A1770" s="64" t="s">
        <v>498</v>
      </c>
      <c r="B1770" s="83">
        <v>2.9327392321141536E-3</v>
      </c>
      <c r="C1770" s="33">
        <v>2.2470110810635735E-3</v>
      </c>
      <c r="D1770" s="33">
        <v>9.6970706765192559E-3</v>
      </c>
      <c r="E1770" s="29">
        <v>1.4876820989696983E-2</v>
      </c>
      <c r="F1770" s="148">
        <v>1.090770150340763</v>
      </c>
      <c r="G1770" s="149">
        <v>0.83572810970384737</v>
      </c>
      <c r="H1770" s="149">
        <v>3.6066197512101903</v>
      </c>
      <c r="I1770" s="29">
        <v>5.5331180112548015</v>
      </c>
    </row>
    <row r="1771" spans="1:53">
      <c r="A1771" s="64" t="s">
        <v>501</v>
      </c>
      <c r="B1771" s="83">
        <v>2.9421184626386127E-2</v>
      </c>
      <c r="C1771" s="33">
        <v>3.3588111356265736E-2</v>
      </c>
      <c r="D1771" s="33">
        <v>1.1898857354367973E-3</v>
      </c>
      <c r="E1771" s="29">
        <v>6.4199181718088666E-2</v>
      </c>
      <c r="F1771" s="148">
        <v>10.942585561891992</v>
      </c>
      <c r="G1771" s="149">
        <v>12.492385573375866</v>
      </c>
      <c r="H1771" s="149">
        <v>0.44255276034040719</v>
      </c>
      <c r="I1771" s="29">
        <v>23.877523895608263</v>
      </c>
    </row>
    <row r="1772" spans="1:53">
      <c r="A1772" s="64" t="s">
        <v>527</v>
      </c>
      <c r="B1772" s="83">
        <v>7.5041201131594286E-4</v>
      </c>
      <c r="C1772" s="33">
        <v>2.0258843535546234E-4</v>
      </c>
      <c r="D1772" s="33">
        <v>1.6108518288684836E-3</v>
      </c>
      <c r="E1772" s="29">
        <v>2.5638522755398888E-3</v>
      </c>
      <c r="F1772" s="148">
        <v>0.27909983043754816</v>
      </c>
      <c r="G1772" s="149">
        <v>7.5348471377961329E-2</v>
      </c>
      <c r="H1772" s="149">
        <v>0.59912216957827946</v>
      </c>
      <c r="I1772" s="29">
        <v>0.95357047139378881</v>
      </c>
    </row>
    <row r="1773" spans="1:53">
      <c r="A1773" s="64" t="s">
        <v>528</v>
      </c>
      <c r="B1773" s="83">
        <v>9.6406105175955703E-4</v>
      </c>
      <c r="C1773" s="33">
        <v>4.7862896629290212E-4</v>
      </c>
      <c r="D1773" s="33">
        <v>1.4960457939777155E-3</v>
      </c>
      <c r="E1773" s="29">
        <v>2.9387358120301745E-3</v>
      </c>
      <c r="F1773" s="148">
        <v>0.35856205926886681</v>
      </c>
      <c r="G1773" s="149">
        <v>0.17801589169740126</v>
      </c>
      <c r="H1773" s="149">
        <v>0.55642250007934602</v>
      </c>
      <c r="I1773" s="29">
        <v>1.0930004510456139</v>
      </c>
    </row>
    <row r="1774" spans="1:53">
      <c r="A1774" s="64" t="s">
        <v>510</v>
      </c>
      <c r="B1774" s="83">
        <v>1.5694544586523263E-3</v>
      </c>
      <c r="C1774" s="33">
        <v>5.5633064739522495E-3</v>
      </c>
      <c r="D1774" s="33">
        <v>7.001124530234315E-2</v>
      </c>
      <c r="E1774" s="29">
        <v>7.7144006234947729E-2</v>
      </c>
      <c r="F1774" s="148">
        <v>0.58372529581605315</v>
      </c>
      <c r="G1774" s="149">
        <v>2.0691538383418173</v>
      </c>
      <c r="H1774" s="149">
        <v>26.03919766467952</v>
      </c>
      <c r="I1774" s="29">
        <v>28.692076798837391</v>
      </c>
    </row>
    <row r="1775" spans="1:53">
      <c r="A1775" s="64" t="s">
        <v>513</v>
      </c>
      <c r="B1775" s="83">
        <v>8.5944816967613779E-4</v>
      </c>
      <c r="C1775" s="33">
        <v>5.2835476343294366E-3</v>
      </c>
      <c r="D1775" s="33">
        <v>1.9363349376843582</v>
      </c>
      <c r="E1775" s="29">
        <v>1.9424779334883637</v>
      </c>
      <c r="F1775" s="148">
        <v>0.31965351674718717</v>
      </c>
      <c r="G1775" s="149">
        <v>1.9651034719768015</v>
      </c>
      <c r="H1775" s="149">
        <v>720.17870800107607</v>
      </c>
      <c r="I1775" s="29">
        <v>722.46346498980017</v>
      </c>
    </row>
    <row r="1776" spans="1:53">
      <c r="A1776" s="64" t="s">
        <v>514</v>
      </c>
      <c r="B1776" s="83">
        <v>2.5867433438521948E-3</v>
      </c>
      <c r="C1776" s="33">
        <v>1.0111678378712491E-2</v>
      </c>
      <c r="D1776" s="33">
        <v>7.8898216649600172E-2</v>
      </c>
      <c r="E1776" s="29">
        <v>9.1596638372164862E-2</v>
      </c>
      <c r="F1776" s="148">
        <v>0.96208431870454192</v>
      </c>
      <c r="G1776" s="149">
        <v>3.7608242916963013</v>
      </c>
      <c r="H1776" s="149">
        <v>29.344518153584236</v>
      </c>
      <c r="I1776" s="29">
        <v>34.067426763985075</v>
      </c>
    </row>
    <row r="1777" spans="1:53">
      <c r="A1777" s="64" t="s">
        <v>515</v>
      </c>
      <c r="B1777" s="83">
        <v>2.0481304584372382E-4</v>
      </c>
      <c r="C1777" s="33">
        <v>1.0526944197163488E-3</v>
      </c>
      <c r="D1777" s="33">
        <v>1.6242819833825778E-2</v>
      </c>
      <c r="E1777" s="29">
        <v>1.7500327299385849E-2</v>
      </c>
      <c r="F1777" s="148">
        <v>7.6175868062316854E-2</v>
      </c>
      <c r="G1777" s="149">
        <v>0.39152736045650233</v>
      </c>
      <c r="H1777" s="149">
        <v>6.0411723067952767</v>
      </c>
      <c r="I1777" s="29">
        <v>6.5088755353140959</v>
      </c>
    </row>
    <row r="1778" spans="1:53">
      <c r="A1778" s="64" t="s">
        <v>516</v>
      </c>
      <c r="B1778" s="83">
        <v>1.5972098813718267E-4</v>
      </c>
      <c r="C1778" s="33">
        <v>8.1022732562416463E-4</v>
      </c>
      <c r="D1778" s="33">
        <v>6.6909787667982857E-3</v>
      </c>
      <c r="E1778" s="29">
        <v>7.6609270805596333E-3</v>
      </c>
      <c r="F1778" s="148">
        <v>5.9404833656955931E-2</v>
      </c>
      <c r="G1778" s="149">
        <v>0.30134686783733267</v>
      </c>
      <c r="H1778" s="149">
        <v>2.4885676283350309</v>
      </c>
      <c r="I1778" s="29">
        <v>2.8493193298293198</v>
      </c>
    </row>
    <row r="1779" spans="1:53">
      <c r="A1779" s="64" t="s">
        <v>517</v>
      </c>
      <c r="B1779" s="83">
        <v>3.3066021174426156E-3</v>
      </c>
      <c r="C1779" s="33">
        <v>1.6304497955424994E-2</v>
      </c>
      <c r="D1779" s="33">
        <v>8.2102115745139005E-4</v>
      </c>
      <c r="E1779" s="33">
        <v>2.0432121230319001E-2</v>
      </c>
      <c r="F1779" s="148">
        <v>1.2298205204422274</v>
      </c>
      <c r="G1779" s="149">
        <v>6.0641121758544889</v>
      </c>
      <c r="H1779" s="149">
        <v>0.30536140463488087</v>
      </c>
      <c r="I1779" s="29">
        <v>7.5992941009315977</v>
      </c>
    </row>
    <row r="1780" spans="1:53">
      <c r="A1780" s="64" t="s">
        <v>518</v>
      </c>
      <c r="B1780" s="83">
        <v>2.0133538562422267E-5</v>
      </c>
      <c r="C1780" s="33">
        <v>6.907573359398776E-5</v>
      </c>
      <c r="D1780" s="33">
        <v>1.1114877619192536E-3</v>
      </c>
      <c r="E1780" s="33">
        <v>1.2006970340756637E-3</v>
      </c>
      <c r="F1780" s="148">
        <v>7.48824261091689E-3</v>
      </c>
      <c r="G1780" s="149">
        <v>2.5691253928122777E-2</v>
      </c>
      <c r="H1780" s="149">
        <v>0.41339429700901276</v>
      </c>
      <c r="I1780" s="29">
        <v>0.44657379354805249</v>
      </c>
    </row>
    <row r="1781" spans="1:53">
      <c r="A1781" s="132" t="s">
        <v>519</v>
      </c>
      <c r="B1781" s="150">
        <v>4.7935408438507931E-5</v>
      </c>
      <c r="C1781" s="133">
        <v>1.8130344808031784E-4</v>
      </c>
      <c r="D1781" s="133">
        <v>1.0322715978446236E-3</v>
      </c>
      <c r="E1781" s="133">
        <v>1.2615104543634494E-3</v>
      </c>
      <c r="F1781" s="151">
        <v>1.782855839911306E-2</v>
      </c>
      <c r="G1781" s="152">
        <v>6.7431971842005695E-2</v>
      </c>
      <c r="H1781" s="152">
        <v>0.38393152505474876</v>
      </c>
      <c r="I1781" s="134">
        <v>0.46919205529586749</v>
      </c>
      <c r="AY1781" s="135"/>
    </row>
    <row r="1783" spans="1:53">
      <c r="A1783" s="35" t="s">
        <v>596</v>
      </c>
    </row>
    <row r="1784" spans="1:53">
      <c r="A1784" s="56"/>
      <c r="B1784" s="136" t="s">
        <v>521</v>
      </c>
      <c r="C1784" s="137"/>
      <c r="D1784" s="137"/>
      <c r="E1784" s="138"/>
      <c r="F1784" s="45" t="s">
        <v>522</v>
      </c>
      <c r="G1784" s="46"/>
      <c r="H1784" s="47"/>
      <c r="I1784" s="47"/>
    </row>
    <row r="1785" spans="1:53" ht="29.1">
      <c r="A1785" s="132" t="s">
        <v>523</v>
      </c>
      <c r="B1785" s="140" t="s">
        <v>524</v>
      </c>
      <c r="C1785" s="141" t="s">
        <v>153</v>
      </c>
      <c r="D1785" s="141" t="s">
        <v>216</v>
      </c>
      <c r="E1785" s="16" t="s">
        <v>525</v>
      </c>
      <c r="F1785" s="51" t="s">
        <v>524</v>
      </c>
      <c r="G1785" s="51" t="s">
        <v>153</v>
      </c>
      <c r="H1785" s="141" t="s">
        <v>216</v>
      </c>
      <c r="I1785" s="16" t="s">
        <v>525</v>
      </c>
    </row>
    <row r="1786" spans="1:53">
      <c r="A1786" s="64" t="s">
        <v>335</v>
      </c>
      <c r="B1786" s="143">
        <v>127.56655636561869</v>
      </c>
      <c r="C1786" s="130">
        <v>2562.0877112387498</v>
      </c>
      <c r="D1786" s="130">
        <v>2688.6867331288345</v>
      </c>
      <c r="E1786" s="131">
        <v>5378.3410007332031</v>
      </c>
      <c r="F1786" s="144">
        <v>47445.674794984036</v>
      </c>
      <c r="G1786" s="145">
        <v>952914.17913058214</v>
      </c>
      <c r="H1786" s="145">
        <v>1000000</v>
      </c>
      <c r="I1786" s="127">
        <v>2000359.8539255664</v>
      </c>
    </row>
    <row r="1787" spans="1:53">
      <c r="A1787" s="64" t="s">
        <v>353</v>
      </c>
      <c r="B1787" s="143">
        <v>126.98883873827371</v>
      </c>
      <c r="C1787" s="130">
        <v>959.82942263668031</v>
      </c>
      <c r="D1787" s="130">
        <v>0</v>
      </c>
      <c r="E1787" s="131">
        <v>1086.8182613749541</v>
      </c>
      <c r="F1787" s="146">
        <v>47230.804977601962</v>
      </c>
      <c r="G1787" s="147">
        <v>356988.19457472581</v>
      </c>
      <c r="H1787" s="147">
        <v>0</v>
      </c>
      <c r="I1787" s="131">
        <v>404218.99955232785</v>
      </c>
    </row>
    <row r="1788" spans="1:53">
      <c r="A1788" s="64" t="s">
        <v>370</v>
      </c>
      <c r="B1788" s="143">
        <v>1.5946478858208466</v>
      </c>
      <c r="C1788" s="130">
        <v>125.38021135357403</v>
      </c>
      <c r="D1788" s="130">
        <v>0</v>
      </c>
      <c r="E1788" s="131">
        <v>126.97485923939487</v>
      </c>
      <c r="F1788" s="146">
        <v>593.09545666748215</v>
      </c>
      <c r="G1788" s="147">
        <v>46632.510142849045</v>
      </c>
      <c r="H1788" s="147">
        <v>0</v>
      </c>
      <c r="I1788" s="131">
        <v>47225.605599516522</v>
      </c>
    </row>
    <row r="1789" spans="1:53">
      <c r="A1789" s="64" t="s">
        <v>387</v>
      </c>
      <c r="B1789" s="143">
        <v>14.370772139414896</v>
      </c>
      <c r="C1789" s="130">
        <v>733.54864515941119</v>
      </c>
      <c r="D1789" s="130">
        <v>0</v>
      </c>
      <c r="E1789" s="131">
        <v>747.91941729882615</v>
      </c>
      <c r="F1789" s="146">
        <v>5344.9038753174409</v>
      </c>
      <c r="G1789" s="147">
        <v>272827.85908858117</v>
      </c>
      <c r="H1789" s="147">
        <v>0</v>
      </c>
      <c r="I1789" s="131">
        <v>278172.7629638986</v>
      </c>
      <c r="AZ1789" s="135"/>
    </row>
    <row r="1790" spans="1:53">
      <c r="A1790" s="64" t="s">
        <v>404</v>
      </c>
      <c r="B1790" s="143">
        <v>111.02341871303797</v>
      </c>
      <c r="C1790" s="130">
        <v>100.90056612369509</v>
      </c>
      <c r="D1790" s="130">
        <v>0</v>
      </c>
      <c r="E1790" s="131">
        <v>211.92398483673304</v>
      </c>
      <c r="F1790" s="146">
        <v>41292.805645617045</v>
      </c>
      <c r="G1790" s="147">
        <v>37527.825343295655</v>
      </c>
      <c r="H1790" s="147">
        <v>0</v>
      </c>
      <c r="I1790" s="131">
        <v>78820.630988912701</v>
      </c>
      <c r="AX1790" s="135"/>
    </row>
    <row r="1791" spans="1:53">
      <c r="A1791" s="64" t="s">
        <v>526</v>
      </c>
      <c r="B1791" s="218">
        <v>2.3974894849118733E-3</v>
      </c>
      <c r="C1791" s="219">
        <v>3.2073192260340208E-2</v>
      </c>
      <c r="D1791" s="130">
        <v>0</v>
      </c>
      <c r="E1791" s="131">
        <v>3.4470681745252078E-2</v>
      </c>
      <c r="F1791" s="146">
        <v>0.89169536018125328</v>
      </c>
      <c r="G1791" s="147">
        <v>11.928943548963222</v>
      </c>
      <c r="H1791" s="147">
        <v>0</v>
      </c>
      <c r="I1791" s="131">
        <v>12.820638909144474</v>
      </c>
      <c r="BA1791" s="135"/>
    </row>
    <row r="1792" spans="1:53">
      <c r="A1792" s="64" t="s">
        <v>436</v>
      </c>
      <c r="B1792" s="143">
        <v>-196.25182773251203</v>
      </c>
      <c r="C1792" s="130">
        <v>63.442627420629812</v>
      </c>
      <c r="D1792" s="130">
        <v>205.70680035673183</v>
      </c>
      <c r="E1792" s="131">
        <v>72.897600044849611</v>
      </c>
      <c r="F1792" s="146">
        <v>-72991.704579928162</v>
      </c>
      <c r="G1792" s="147">
        <v>23596.139572125387</v>
      </c>
      <c r="H1792" s="147">
        <v>76508.281095786151</v>
      </c>
      <c r="I1792" s="131">
        <v>27112.716087983375</v>
      </c>
      <c r="AV1792" s="142"/>
    </row>
    <row r="1793" spans="1:9">
      <c r="A1793" s="64" t="s">
        <v>447</v>
      </c>
      <c r="B1793" s="83">
        <v>1.9961754771703342E-2</v>
      </c>
      <c r="C1793" s="33">
        <v>0.21785119343096201</v>
      </c>
      <c r="D1793" s="33">
        <v>0.10387670695584854</v>
      </c>
      <c r="E1793" s="29">
        <v>0.34168965515851391</v>
      </c>
      <c r="F1793" s="148">
        <v>7.4243512737066899</v>
      </c>
      <c r="G1793" s="149">
        <v>81.025130502075186</v>
      </c>
      <c r="H1793" s="149">
        <v>38.634737798169162</v>
      </c>
      <c r="I1793" s="29">
        <v>127.08421957395106</v>
      </c>
    </row>
    <row r="1794" spans="1:9">
      <c r="A1794" s="64" t="s">
        <v>456</v>
      </c>
      <c r="B1794" s="83">
        <v>9.9053228573577941E-5</v>
      </c>
      <c r="C1794" s="33">
        <v>1.2060954010055273E-3</v>
      </c>
      <c r="D1794" s="33">
        <v>6.5031902520787995E-4</v>
      </c>
      <c r="E1794" s="29">
        <v>1.9554676547869853E-3</v>
      </c>
      <c r="F1794" s="148">
        <v>3.684074732585501E-2</v>
      </c>
      <c r="G1794" s="149">
        <v>0.4485816016215432</v>
      </c>
      <c r="H1794" s="149">
        <v>0.24187236735129097</v>
      </c>
      <c r="I1794" s="29">
        <v>0.72729471629868925</v>
      </c>
    </row>
    <row r="1795" spans="1:9">
      <c r="A1795" s="64" t="s">
        <v>465</v>
      </c>
      <c r="B1795" s="143">
        <v>-195.62672598378893</v>
      </c>
      <c r="C1795" s="130">
        <v>70.297778504825132</v>
      </c>
      <c r="D1795" s="130">
        <v>208.99543610708739</v>
      </c>
      <c r="E1795" s="131">
        <v>83.666488628123574</v>
      </c>
      <c r="F1795" s="146">
        <v>-72759.211243675614</v>
      </c>
      <c r="G1795" s="147">
        <v>26145.76761161735</v>
      </c>
      <c r="H1795" s="147">
        <v>77731.419407079331</v>
      </c>
      <c r="I1795" s="131">
        <v>31117.975775021059</v>
      </c>
    </row>
    <row r="1796" spans="1:9">
      <c r="A1796" s="64" t="s">
        <v>474</v>
      </c>
      <c r="B1796" s="83">
        <v>3.8535063788223104E-3</v>
      </c>
      <c r="C1796" s="33">
        <v>1.7238262092371729E-2</v>
      </c>
      <c r="D1796" s="33">
        <v>0.1014655729019466</v>
      </c>
      <c r="E1796" s="29">
        <v>0.12255734137314064</v>
      </c>
      <c r="F1796" s="148">
        <v>1.4332299599432958</v>
      </c>
      <c r="G1796" s="149">
        <v>6.4114059402939443</v>
      </c>
      <c r="H1796" s="149">
        <v>37.737967629970321</v>
      </c>
      <c r="I1796" s="29">
        <v>45.582603530207564</v>
      </c>
    </row>
    <row r="1797" spans="1:9">
      <c r="A1797" s="64" t="s">
        <v>483</v>
      </c>
      <c r="B1797" s="83">
        <v>1.6521311201400896E-2</v>
      </c>
      <c r="C1797" s="33">
        <v>3.9661625279241032E-2</v>
      </c>
      <c r="D1797" s="33">
        <v>2.8062825183831279</v>
      </c>
      <c r="E1797" s="29">
        <v>2.86246545486377</v>
      </c>
      <c r="F1797" s="148">
        <v>6.1447512638168105</v>
      </c>
      <c r="G1797" s="149">
        <v>14.751300250247695</v>
      </c>
      <c r="H1797" s="149">
        <v>1043.7372579725743</v>
      </c>
      <c r="I1797" s="29">
        <v>1064.6333094866388</v>
      </c>
    </row>
    <row r="1798" spans="1:9">
      <c r="A1798" s="64" t="s">
        <v>488</v>
      </c>
      <c r="B1798" s="83">
        <v>3.7685284971999515E-2</v>
      </c>
      <c r="C1798" s="33">
        <v>7.3499977781511058E-2</v>
      </c>
      <c r="D1798" s="33">
        <v>0.11434524152115967</v>
      </c>
      <c r="E1798" s="29">
        <v>0.22553050427467025</v>
      </c>
      <c r="F1798" s="148">
        <v>14.016242393603443</v>
      </c>
      <c r="G1798" s="149">
        <v>27.336757709954135</v>
      </c>
      <c r="H1798" s="149">
        <v>42.528287179107586</v>
      </c>
      <c r="I1798" s="29">
        <v>83.88128728266517</v>
      </c>
    </row>
    <row r="1799" spans="1:9">
      <c r="A1799" s="64" t="s">
        <v>493</v>
      </c>
      <c r="B1799" s="83">
        <v>1.8989498067513791E-3</v>
      </c>
      <c r="C1799" s="33">
        <v>1.3510767965405127E-2</v>
      </c>
      <c r="D1799" s="33">
        <v>2.3540318599747506E-2</v>
      </c>
      <c r="E1799" s="29">
        <v>3.8950036371904015E-2</v>
      </c>
      <c r="F1799" s="148">
        <v>0.70627410153564618</v>
      </c>
      <c r="G1799" s="149">
        <v>5.0250435645519023</v>
      </c>
      <c r="H1799" s="149">
        <v>8.7553221837612725</v>
      </c>
      <c r="I1799" s="29">
        <v>14.486639849848823</v>
      </c>
    </row>
    <row r="1800" spans="1:9">
      <c r="A1800" s="64" t="s">
        <v>498</v>
      </c>
      <c r="B1800" s="83">
        <v>1.8084849854694443E-3</v>
      </c>
      <c r="C1800" s="33">
        <v>1.1805427368832775E-2</v>
      </c>
      <c r="D1800" s="33">
        <v>9.6970706765192559E-3</v>
      </c>
      <c r="E1800" s="29">
        <v>2.3310983030821478E-2</v>
      </c>
      <c r="F1800" s="148">
        <v>0.67262763013112492</v>
      </c>
      <c r="G1800" s="149">
        <v>4.3907783020503688</v>
      </c>
      <c r="H1800" s="149">
        <v>3.6066197512101903</v>
      </c>
      <c r="I1800" s="29">
        <v>8.6700256833916853</v>
      </c>
    </row>
    <row r="1801" spans="1:9">
      <c r="A1801" s="64" t="s">
        <v>501</v>
      </c>
      <c r="B1801" s="83">
        <v>2.2912627951817807E-3</v>
      </c>
      <c r="C1801" s="33">
        <v>5.7734482614994795E-2</v>
      </c>
      <c r="D1801" s="33">
        <v>0</v>
      </c>
      <c r="E1801" s="29">
        <v>6.0025745410176579E-2</v>
      </c>
      <c r="F1801" s="148">
        <v>0.85218659613625947</v>
      </c>
      <c r="G1801" s="149">
        <v>21.473116188515188</v>
      </c>
      <c r="H1801" s="149">
        <v>0</v>
      </c>
      <c r="I1801" s="29">
        <v>22.325302784651452</v>
      </c>
    </row>
    <row r="1802" spans="1:9">
      <c r="A1802" s="64" t="s">
        <v>527</v>
      </c>
      <c r="B1802" s="83">
        <v>1.2178062264209936E-3</v>
      </c>
      <c r="C1802" s="33">
        <v>2.9297285570471738E-4</v>
      </c>
      <c r="D1802" s="33">
        <v>1.6108518288684836E-3</v>
      </c>
      <c r="E1802" s="29">
        <v>3.1216309109941944E-3</v>
      </c>
      <c r="F1802" s="148">
        <v>0.45293719473366395</v>
      </c>
      <c r="G1802" s="149">
        <v>0.108965039360976</v>
      </c>
      <c r="H1802" s="149">
        <v>0.59912216957827946</v>
      </c>
      <c r="I1802" s="29">
        <v>1.1610244036729194</v>
      </c>
    </row>
    <row r="1803" spans="1:9">
      <c r="A1803" s="64" t="s">
        <v>528</v>
      </c>
      <c r="B1803" s="83">
        <v>4.4413731176590584E-4</v>
      </c>
      <c r="C1803" s="33">
        <v>7.9095940716508218E-4</v>
      </c>
      <c r="D1803" s="33">
        <v>1.4960457939777155E-3</v>
      </c>
      <c r="E1803" s="29">
        <v>2.7311425129087036E-3</v>
      </c>
      <c r="F1803" s="148">
        <v>0.16518745240694577</v>
      </c>
      <c r="G1803" s="149">
        <v>0.29418057426297478</v>
      </c>
      <c r="H1803" s="149">
        <v>0.55642250007934602</v>
      </c>
      <c r="I1803" s="29">
        <v>1.0157905267492666</v>
      </c>
    </row>
    <row r="1804" spans="1:9">
      <c r="A1804" s="64" t="s">
        <v>510</v>
      </c>
      <c r="B1804" s="83">
        <v>0</v>
      </c>
      <c r="C1804" s="33">
        <v>4.3010640397689861E-3</v>
      </c>
      <c r="D1804" s="33">
        <v>7.001124530234315E-2</v>
      </c>
      <c r="E1804" s="29">
        <v>7.4312309342112137E-2</v>
      </c>
      <c r="F1804" s="148">
        <v>0</v>
      </c>
      <c r="G1804" s="149">
        <v>1.599689538678172</v>
      </c>
      <c r="H1804" s="149">
        <v>26.03919766467952</v>
      </c>
      <c r="I1804" s="29">
        <v>27.638887203357694</v>
      </c>
    </row>
    <row r="1805" spans="1:9">
      <c r="A1805" s="64" t="s">
        <v>513</v>
      </c>
      <c r="B1805" s="83">
        <v>0</v>
      </c>
      <c r="C1805" s="33">
        <v>7.1073595759303925E-3</v>
      </c>
      <c r="D1805" s="33">
        <v>1.9363349376843582</v>
      </c>
      <c r="E1805" s="29">
        <v>1.9434422972602885</v>
      </c>
      <c r="F1805" s="148">
        <v>0</v>
      </c>
      <c r="G1805" s="149">
        <v>2.6434316383372538</v>
      </c>
      <c r="H1805" s="149">
        <v>720.17870800107607</v>
      </c>
      <c r="I1805" s="29">
        <v>722.82213963941342</v>
      </c>
    </row>
    <row r="1806" spans="1:9">
      <c r="A1806" s="64" t="s">
        <v>514</v>
      </c>
      <c r="B1806" s="83">
        <v>0</v>
      </c>
      <c r="C1806" s="33">
        <v>1.3709788252689427E-2</v>
      </c>
      <c r="D1806" s="33">
        <v>7.8898216649600172E-2</v>
      </c>
      <c r="E1806" s="29">
        <v>9.2608004902289598E-2</v>
      </c>
      <c r="F1806" s="148">
        <v>0</v>
      </c>
      <c r="G1806" s="149">
        <v>5.0990649389396498</v>
      </c>
      <c r="H1806" s="149">
        <v>29.344518153584236</v>
      </c>
      <c r="I1806" s="29">
        <v>34.443583092523888</v>
      </c>
    </row>
    <row r="1807" spans="1:9">
      <c r="A1807" s="64" t="s">
        <v>515</v>
      </c>
      <c r="B1807" s="83">
        <v>0</v>
      </c>
      <c r="C1807" s="33">
        <v>1.3087810132696028E-3</v>
      </c>
      <c r="D1807" s="33">
        <v>1.6242819833825778E-2</v>
      </c>
      <c r="E1807" s="29">
        <v>1.755160084709538E-2</v>
      </c>
      <c r="F1807" s="148">
        <v>0</v>
      </c>
      <c r="G1807" s="149">
        <v>0.48677333701370618</v>
      </c>
      <c r="H1807" s="149">
        <v>6.0411723067952767</v>
      </c>
      <c r="I1807" s="29">
        <v>6.5279456438089829</v>
      </c>
    </row>
    <row r="1808" spans="1:9">
      <c r="A1808" s="64" t="s">
        <v>516</v>
      </c>
      <c r="B1808" s="83">
        <v>0</v>
      </c>
      <c r="C1808" s="33">
        <v>9.4586335304005348E-4</v>
      </c>
      <c r="D1808" s="33">
        <v>6.6909787667982857E-3</v>
      </c>
      <c r="E1808" s="29">
        <v>7.6368421198383394E-3</v>
      </c>
      <c r="F1808" s="148">
        <v>0</v>
      </c>
      <c r="G1808" s="149">
        <v>0.35179381122595454</v>
      </c>
      <c r="H1808" s="149">
        <v>2.4885676283350309</v>
      </c>
      <c r="I1808" s="29">
        <v>2.8403614395609855</v>
      </c>
    </row>
    <row r="1809" spans="1:53">
      <c r="A1809" s="64" t="s">
        <v>517</v>
      </c>
      <c r="B1809" s="83">
        <v>0</v>
      </c>
      <c r="C1809" s="33">
        <v>2.4541303283339651E-2</v>
      </c>
      <c r="D1809" s="33">
        <v>0</v>
      </c>
      <c r="E1809" s="33">
        <v>2.4541303283339651E-2</v>
      </c>
      <c r="F1809" s="148">
        <v>0</v>
      </c>
      <c r="G1809" s="149">
        <v>9.1276172046941468</v>
      </c>
      <c r="H1809" s="149">
        <v>0</v>
      </c>
      <c r="I1809" s="29">
        <v>9.1276172046941468</v>
      </c>
    </row>
    <row r="1810" spans="1:53">
      <c r="A1810" s="64" t="s">
        <v>518</v>
      </c>
      <c r="B1810" s="83">
        <v>0</v>
      </c>
      <c r="C1810" s="33">
        <v>7.7102770441897408E-5</v>
      </c>
      <c r="D1810" s="33">
        <v>1.1114877619192536E-3</v>
      </c>
      <c r="E1810" s="33">
        <v>1.188590532361151E-3</v>
      </c>
      <c r="F1810" s="148">
        <v>0</v>
      </c>
      <c r="G1810" s="149">
        <v>2.8676740020274746E-2</v>
      </c>
      <c r="H1810" s="149">
        <v>0.41339429700901276</v>
      </c>
      <c r="I1810" s="29">
        <v>0.44207103702928757</v>
      </c>
    </row>
    <row r="1811" spans="1:53">
      <c r="A1811" s="132" t="s">
        <v>519</v>
      </c>
      <c r="B1811" s="150">
        <v>0</v>
      </c>
      <c r="C1811" s="133">
        <v>2.1290261472064432E-4</v>
      </c>
      <c r="D1811" s="133">
        <v>1.0322715978446236E-3</v>
      </c>
      <c r="E1811" s="133">
        <v>1.2451742125652678E-3</v>
      </c>
      <c r="F1811" s="151">
        <v>0</v>
      </c>
      <c r="G1811" s="152">
        <v>7.9184611616277364E-2</v>
      </c>
      <c r="H1811" s="152">
        <v>0.38393152505474876</v>
      </c>
      <c r="I1811" s="134">
        <v>0.46311613667102608</v>
      </c>
      <c r="AY1811" s="135"/>
    </row>
    <row r="1813" spans="1:53">
      <c r="A1813" s="35" t="s">
        <v>597</v>
      </c>
    </row>
    <row r="1814" spans="1:53">
      <c r="A1814" s="56"/>
      <c r="B1814" s="136" t="s">
        <v>521</v>
      </c>
      <c r="C1814" s="137"/>
      <c r="D1814" s="137"/>
      <c r="E1814" s="138"/>
      <c r="F1814" s="45" t="s">
        <v>522</v>
      </c>
      <c r="G1814" s="46"/>
      <c r="H1814" s="47"/>
      <c r="I1814" s="47"/>
    </row>
    <row r="1815" spans="1:53" ht="29.1">
      <c r="A1815" s="132" t="s">
        <v>523</v>
      </c>
      <c r="B1815" s="140" t="s">
        <v>524</v>
      </c>
      <c r="C1815" s="141" t="s">
        <v>153</v>
      </c>
      <c r="D1815" s="141" t="s">
        <v>216</v>
      </c>
      <c r="E1815" s="16" t="s">
        <v>525</v>
      </c>
      <c r="F1815" s="51" t="s">
        <v>524</v>
      </c>
      <c r="G1815" s="51" t="s">
        <v>153</v>
      </c>
      <c r="H1815" s="141" t="s">
        <v>216</v>
      </c>
      <c r="I1815" s="16" t="s">
        <v>525</v>
      </c>
    </row>
    <row r="1816" spans="1:53">
      <c r="A1816" s="64" t="s">
        <v>335</v>
      </c>
      <c r="B1816" s="143">
        <v>123.25128791324052</v>
      </c>
      <c r="C1816" s="130">
        <v>529.29489422883978</v>
      </c>
      <c r="D1816" s="130">
        <v>2688.6867331288345</v>
      </c>
      <c r="E1816" s="131">
        <v>3341.2329152709149</v>
      </c>
      <c r="F1816" s="144">
        <v>45840.702226329115</v>
      </c>
      <c r="G1816" s="145">
        <v>196860.00890587107</v>
      </c>
      <c r="H1816" s="145">
        <v>1000000</v>
      </c>
      <c r="I1816" s="127">
        <v>1242700.7111322002</v>
      </c>
    </row>
    <row r="1817" spans="1:53">
      <c r="A1817" s="64" t="s">
        <v>353</v>
      </c>
      <c r="B1817" s="143">
        <v>224.86614376957976</v>
      </c>
      <c r="C1817" s="130">
        <v>391.9539302000008</v>
      </c>
      <c r="D1817" s="130">
        <v>2523.2315348909206</v>
      </c>
      <c r="E1817" s="131">
        <v>3140.0516088605009</v>
      </c>
      <c r="F1817" s="146">
        <v>83634.192484708794</v>
      </c>
      <c r="G1817" s="147">
        <v>145778.95050788703</v>
      </c>
      <c r="H1817" s="147">
        <v>938462.44852580025</v>
      </c>
      <c r="I1817" s="131">
        <v>1167875.5915183958</v>
      </c>
    </row>
    <row r="1818" spans="1:53">
      <c r="A1818" s="64" t="s">
        <v>370</v>
      </c>
      <c r="B1818" s="143">
        <v>27.347699831827736</v>
      </c>
      <c r="C1818" s="130">
        <v>24.791687050892481</v>
      </c>
      <c r="D1818" s="130">
        <v>0</v>
      </c>
      <c r="E1818" s="131">
        <v>52.139386882720217</v>
      </c>
      <c r="F1818" s="146">
        <v>10171.396873745542</v>
      </c>
      <c r="G1818" s="147">
        <v>9220.7421360845219</v>
      </c>
      <c r="H1818" s="147">
        <v>0</v>
      </c>
      <c r="I1818" s="131">
        <v>19392.139009830062</v>
      </c>
    </row>
    <row r="1819" spans="1:53">
      <c r="A1819" s="64" t="s">
        <v>387</v>
      </c>
      <c r="B1819" s="143">
        <v>151.43338153608394</v>
      </c>
      <c r="C1819" s="130">
        <v>269.78857581692444</v>
      </c>
      <c r="D1819" s="130">
        <v>0</v>
      </c>
      <c r="E1819" s="131">
        <v>421.22195735300841</v>
      </c>
      <c r="F1819" s="146">
        <v>56322.434172113601</v>
      </c>
      <c r="G1819" s="147">
        <v>100342.13822410263</v>
      </c>
      <c r="H1819" s="147">
        <v>0</v>
      </c>
      <c r="I1819" s="131">
        <v>156664.57239621624</v>
      </c>
      <c r="AZ1819" s="135"/>
    </row>
    <row r="1820" spans="1:53">
      <c r="A1820" s="64" t="s">
        <v>404</v>
      </c>
      <c r="B1820" s="143">
        <v>46.08506240166809</v>
      </c>
      <c r="C1820" s="130">
        <v>97.373667332183828</v>
      </c>
      <c r="D1820" s="130">
        <v>2523.2315348909206</v>
      </c>
      <c r="E1820" s="131">
        <v>2666.6902646247727</v>
      </c>
      <c r="F1820" s="146">
        <v>17140.361438849643</v>
      </c>
      <c r="G1820" s="147">
        <v>36216.070147699858</v>
      </c>
      <c r="H1820" s="147">
        <v>938462.44852580025</v>
      </c>
      <c r="I1820" s="131">
        <v>991818.88011234975</v>
      </c>
      <c r="AX1820" s="135"/>
    </row>
    <row r="1821" spans="1:53">
      <c r="A1821" s="64" t="s">
        <v>526</v>
      </c>
      <c r="B1821" s="218">
        <v>0.11404104248139479</v>
      </c>
      <c r="C1821" s="219">
        <v>2.0071233477888334E-2</v>
      </c>
      <c r="D1821" s="130">
        <v>0</v>
      </c>
      <c r="E1821" s="131">
        <v>0.13411227595928313</v>
      </c>
      <c r="F1821" s="146">
        <v>42.415146798706751</v>
      </c>
      <c r="G1821" s="147">
        <v>7.4650695562927734</v>
      </c>
      <c r="H1821" s="147">
        <v>0</v>
      </c>
      <c r="I1821" s="131">
        <v>49.880216354999526</v>
      </c>
      <c r="BA1821" s="135"/>
    </row>
    <row r="1822" spans="1:53">
      <c r="A1822" s="64" t="s">
        <v>436</v>
      </c>
      <c r="B1822" s="143">
        <v>6.3566192381921161</v>
      </c>
      <c r="C1822" s="130">
        <v>25.295773249448231</v>
      </c>
      <c r="D1822" s="130">
        <v>215.76279878898151</v>
      </c>
      <c r="E1822" s="131">
        <v>247.41519127662187</v>
      </c>
      <c r="F1822" s="146">
        <v>2364.2096938511299</v>
      </c>
      <c r="G1822" s="147">
        <v>9408.2263053425522</v>
      </c>
      <c r="H1822" s="147">
        <v>80248.396412436472</v>
      </c>
      <c r="I1822" s="131">
        <v>92020.832411630166</v>
      </c>
      <c r="AV1822" s="142"/>
    </row>
    <row r="1823" spans="1:53">
      <c r="A1823" s="64" t="s">
        <v>447</v>
      </c>
      <c r="B1823" s="83">
        <v>0.38005887485255041</v>
      </c>
      <c r="C1823" s="33">
        <v>8.3219171262184435E-2</v>
      </c>
      <c r="D1823" s="33">
        <v>0.10387670695584854</v>
      </c>
      <c r="E1823" s="29">
        <v>0.56715475307058338</v>
      </c>
      <c r="F1823" s="148">
        <v>141.35483698031067</v>
      </c>
      <c r="G1823" s="149">
        <v>30.95160556891728</v>
      </c>
      <c r="H1823" s="149">
        <v>38.634737798169162</v>
      </c>
      <c r="I1823" s="29">
        <v>210.94118034739711</v>
      </c>
    </row>
    <row r="1824" spans="1:53">
      <c r="A1824" s="64" t="s">
        <v>456</v>
      </c>
      <c r="B1824" s="83">
        <v>6.4308079496266839E-3</v>
      </c>
      <c r="C1824" s="33">
        <v>5.1730357618042096E-4</v>
      </c>
      <c r="D1824" s="33">
        <v>6.5031902520787995E-4</v>
      </c>
      <c r="E1824" s="29">
        <v>7.5984305510149851E-3</v>
      </c>
      <c r="F1824" s="148">
        <v>2.3918026114344415</v>
      </c>
      <c r="G1824" s="149">
        <v>0.19240009250852105</v>
      </c>
      <c r="H1824" s="149">
        <v>0.24187236735129097</v>
      </c>
      <c r="I1824" s="29">
        <v>2.8260750712942539</v>
      </c>
    </row>
    <row r="1825" spans="1:9">
      <c r="A1825" s="64" t="s">
        <v>465</v>
      </c>
      <c r="B1825" s="143">
        <v>19.462549590419698</v>
      </c>
      <c r="C1825" s="130">
        <v>27.929433835001575</v>
      </c>
      <c r="D1825" s="130">
        <v>219.05143453933707</v>
      </c>
      <c r="E1825" s="131">
        <v>266.44341796475834</v>
      </c>
      <c r="F1825" s="146">
        <v>7238.6824952905763</v>
      </c>
      <c r="G1825" s="147">
        <v>10387.76049692483</v>
      </c>
      <c r="H1825" s="147">
        <v>81471.534723729652</v>
      </c>
      <c r="I1825" s="131">
        <v>99097.97771594506</v>
      </c>
    </row>
    <row r="1826" spans="1:9">
      <c r="A1826" s="64" t="s">
        <v>474</v>
      </c>
      <c r="B1826" s="83">
        <v>1.0477488496171333E-2</v>
      </c>
      <c r="C1826" s="33">
        <v>1.9426367229633236E-2</v>
      </c>
      <c r="D1826" s="33">
        <v>0.1014655729019466</v>
      </c>
      <c r="E1826" s="29">
        <v>0.13136942862775117</v>
      </c>
      <c r="F1826" s="148">
        <v>3.8968796055978761</v>
      </c>
      <c r="G1826" s="149">
        <v>7.2252252336688931</v>
      </c>
      <c r="H1826" s="149">
        <v>37.737967629970321</v>
      </c>
      <c r="I1826" s="29">
        <v>48.860072469237089</v>
      </c>
    </row>
    <row r="1827" spans="1:9">
      <c r="A1827" s="64" t="s">
        <v>483</v>
      </c>
      <c r="B1827" s="83">
        <v>2.5807380779154284E-2</v>
      </c>
      <c r="C1827" s="33">
        <v>1.8051455892082031E-2</v>
      </c>
      <c r="D1827" s="33">
        <v>2.8062825183831279</v>
      </c>
      <c r="E1827" s="29">
        <v>2.8501413550543644</v>
      </c>
      <c r="F1827" s="148">
        <v>9.5985078741851559</v>
      </c>
      <c r="G1827" s="149">
        <v>6.7138561252450142</v>
      </c>
      <c r="H1827" s="149">
        <v>1043.7372579725743</v>
      </c>
      <c r="I1827" s="29">
        <v>1060.0496219720046</v>
      </c>
    </row>
    <row r="1828" spans="1:9">
      <c r="A1828" s="64" t="s">
        <v>488</v>
      </c>
      <c r="B1828" s="83">
        <v>6.4718562599650878E-2</v>
      </c>
      <c r="C1828" s="33">
        <v>3.4599672756783668E-2</v>
      </c>
      <c r="D1828" s="33">
        <v>0.11434524152115967</v>
      </c>
      <c r="E1828" s="29">
        <v>0.21366347687759424</v>
      </c>
      <c r="F1828" s="148">
        <v>24.070696597791315</v>
      </c>
      <c r="G1828" s="149">
        <v>12.868614379823976</v>
      </c>
      <c r="H1828" s="149">
        <v>42.528287179107586</v>
      </c>
      <c r="I1828" s="29">
        <v>79.467598156722886</v>
      </c>
    </row>
    <row r="1829" spans="1:9">
      <c r="A1829" s="64" t="s">
        <v>493</v>
      </c>
      <c r="B1829" s="83">
        <v>3.6010014146118296E-3</v>
      </c>
      <c r="C1829" s="33">
        <v>4.5634378666499376E-3</v>
      </c>
      <c r="D1829" s="33">
        <v>2.3540318599747506E-2</v>
      </c>
      <c r="E1829" s="29">
        <v>3.1704757881009273E-2</v>
      </c>
      <c r="F1829" s="148">
        <v>1.3393160944493268</v>
      </c>
      <c r="G1829" s="149">
        <v>1.6972739183115797</v>
      </c>
      <c r="H1829" s="149">
        <v>8.7553221837612725</v>
      </c>
      <c r="I1829" s="29">
        <v>11.791912196522178</v>
      </c>
    </row>
    <row r="1830" spans="1:9">
      <c r="A1830" s="64" t="s">
        <v>498</v>
      </c>
      <c r="B1830" s="83">
        <v>3.0368337576154548E-3</v>
      </c>
      <c r="C1830" s="33">
        <v>2.4209864527996484E-3</v>
      </c>
      <c r="D1830" s="33">
        <v>9.6970706765192559E-3</v>
      </c>
      <c r="E1830" s="29">
        <v>1.515489088693436E-2</v>
      </c>
      <c r="F1830" s="148">
        <v>1.1294859011267113</v>
      </c>
      <c r="G1830" s="149">
        <v>0.90043455898721891</v>
      </c>
      <c r="H1830" s="149">
        <v>3.6066197512101903</v>
      </c>
      <c r="I1830" s="29">
        <v>5.6365402113241201</v>
      </c>
    </row>
    <row r="1831" spans="1:9">
      <c r="A1831" s="64" t="s">
        <v>501</v>
      </c>
      <c r="B1831" s="83">
        <v>3.2642832716775545E-2</v>
      </c>
      <c r="C1831" s="33">
        <v>3.5123028973536266E-2</v>
      </c>
      <c r="D1831" s="33">
        <v>1.3928190565541015E-3</v>
      </c>
      <c r="E1831" s="29">
        <v>6.9158680746865916E-2</v>
      </c>
      <c r="F1831" s="148">
        <v>12.140809233952281</v>
      </c>
      <c r="G1831" s="149">
        <v>13.06326562360929</v>
      </c>
      <c r="H1831" s="149">
        <v>0.5180295046620299</v>
      </c>
      <c r="I1831" s="29">
        <v>25.7221043622236</v>
      </c>
    </row>
    <row r="1832" spans="1:9">
      <c r="A1832" s="64" t="s">
        <v>527</v>
      </c>
      <c r="B1832" s="83">
        <v>5.4719255140936527E-4</v>
      </c>
      <c r="C1832" s="33">
        <v>2.2286540873768797E-4</v>
      </c>
      <c r="D1832" s="33">
        <v>1.6108518288684836E-3</v>
      </c>
      <c r="E1832" s="29">
        <v>2.3809097890155366E-3</v>
      </c>
      <c r="F1832" s="148">
        <v>0.20351666286261447</v>
      </c>
      <c r="G1832" s="149">
        <v>8.2890061527673295E-2</v>
      </c>
      <c r="H1832" s="149">
        <v>0.59912216957827946</v>
      </c>
      <c r="I1832" s="29">
        <v>0.88552889396856704</v>
      </c>
    </row>
    <row r="1833" spans="1:9">
      <c r="A1833" s="64" t="s">
        <v>528</v>
      </c>
      <c r="B1833" s="83">
        <v>1.0211858697770175E-3</v>
      </c>
      <c r="C1833" s="33">
        <v>5.3902319103021098E-4</v>
      </c>
      <c r="D1833" s="33">
        <v>1.4960457939777155E-3</v>
      </c>
      <c r="E1833" s="29">
        <v>3.0562548547849438E-3</v>
      </c>
      <c r="F1833" s="148">
        <v>0.37980842364207296</v>
      </c>
      <c r="G1833" s="149">
        <v>0.20047824255187505</v>
      </c>
      <c r="H1833" s="149">
        <v>0.55642250007934602</v>
      </c>
      <c r="I1833" s="29">
        <v>1.136709166273294</v>
      </c>
    </row>
    <row r="1834" spans="1:9">
      <c r="A1834" s="64" t="s">
        <v>510</v>
      </c>
      <c r="B1834" s="83">
        <v>1.7524560862528093E-3</v>
      </c>
      <c r="C1834" s="33">
        <v>8.1119954873888744E-3</v>
      </c>
      <c r="D1834" s="33">
        <v>7.001124530234315E-2</v>
      </c>
      <c r="E1834" s="29">
        <v>7.9875696875984836E-2</v>
      </c>
      <c r="F1834" s="148">
        <v>0.65178886951008608</v>
      </c>
      <c r="G1834" s="149">
        <v>3.0170846560279325</v>
      </c>
      <c r="H1834" s="149">
        <v>26.03919766467952</v>
      </c>
      <c r="I1834" s="29">
        <v>29.708071190217538</v>
      </c>
    </row>
    <row r="1835" spans="1:9">
      <c r="A1835" s="64" t="s">
        <v>513</v>
      </c>
      <c r="B1835" s="83">
        <v>1.0532368939957452E-3</v>
      </c>
      <c r="C1835" s="33">
        <v>5.9169424665923582E-3</v>
      </c>
      <c r="D1835" s="33">
        <v>1.9363349376843582</v>
      </c>
      <c r="E1835" s="29">
        <v>1.9433051170449462</v>
      </c>
      <c r="F1835" s="148">
        <v>0.39172912225817014</v>
      </c>
      <c r="G1835" s="149">
        <v>2.2006812447453821</v>
      </c>
      <c r="H1835" s="149">
        <v>720.17870800107607</v>
      </c>
      <c r="I1835" s="29">
        <v>722.77111836807967</v>
      </c>
    </row>
    <row r="1836" spans="1:9">
      <c r="A1836" s="64" t="s">
        <v>514</v>
      </c>
      <c r="B1836" s="83">
        <v>3.0597757985207598E-3</v>
      </c>
      <c r="C1836" s="33">
        <v>1.1032689440132077E-2</v>
      </c>
      <c r="D1836" s="33">
        <v>7.8898216649600172E-2</v>
      </c>
      <c r="E1836" s="29">
        <v>9.2990681888253005E-2</v>
      </c>
      <c r="F1836" s="148">
        <v>1.138018706612238</v>
      </c>
      <c r="G1836" s="149">
        <v>4.1033748202020162</v>
      </c>
      <c r="H1836" s="149">
        <v>29.344518153584236</v>
      </c>
      <c r="I1836" s="29">
        <v>34.585911680398489</v>
      </c>
    </row>
    <row r="1837" spans="1:9">
      <c r="A1837" s="64" t="s">
        <v>515</v>
      </c>
      <c r="B1837" s="83">
        <v>2.4096309692409764E-4</v>
      </c>
      <c r="C1837" s="33">
        <v>1.1366445348266528E-3</v>
      </c>
      <c r="D1837" s="33">
        <v>1.6242819833825778E-2</v>
      </c>
      <c r="E1837" s="29">
        <v>1.762042746557653E-2</v>
      </c>
      <c r="F1837" s="148">
        <v>8.9621112774149053E-2</v>
      </c>
      <c r="G1837" s="149">
        <v>0.42275082508550016</v>
      </c>
      <c r="H1837" s="149">
        <v>6.0411723067952767</v>
      </c>
      <c r="I1837" s="29">
        <v>6.553544244654927</v>
      </c>
    </row>
    <row r="1838" spans="1:9">
      <c r="A1838" s="64" t="s">
        <v>516</v>
      </c>
      <c r="B1838" s="83">
        <v>1.9039782691644257E-4</v>
      </c>
      <c r="C1838" s="33">
        <v>8.6979717490427678E-4</v>
      </c>
      <c r="D1838" s="33">
        <v>6.6909787667982857E-3</v>
      </c>
      <c r="E1838" s="29">
        <v>7.7511737686190053E-3</v>
      </c>
      <c r="F1838" s="148">
        <v>7.0814433147024139E-2</v>
      </c>
      <c r="G1838" s="149">
        <v>0.32350260972653017</v>
      </c>
      <c r="H1838" s="149">
        <v>2.4885676283350309</v>
      </c>
      <c r="I1838" s="29">
        <v>2.8828846712085854</v>
      </c>
    </row>
    <row r="1839" spans="1:9">
      <c r="A1839" s="64" t="s">
        <v>517</v>
      </c>
      <c r="B1839" s="83">
        <v>3.7103478426204718E-3</v>
      </c>
      <c r="C1839" s="33">
        <v>1.8140134398032071E-2</v>
      </c>
      <c r="D1839" s="33">
        <v>9.6104514902232996E-4</v>
      </c>
      <c r="E1839" s="33">
        <v>2.2811527389674874E-2</v>
      </c>
      <c r="F1839" s="148">
        <v>1.3799851789735009</v>
      </c>
      <c r="G1839" s="149">
        <v>6.7468382145518051</v>
      </c>
      <c r="H1839" s="149">
        <v>0.35744035821680059</v>
      </c>
      <c r="I1839" s="29">
        <v>8.4842637517421071</v>
      </c>
    </row>
    <row r="1840" spans="1:9">
      <c r="A1840" s="64" t="s">
        <v>518</v>
      </c>
      <c r="B1840" s="83">
        <v>2.4563767626539958E-5</v>
      </c>
      <c r="C1840" s="33">
        <v>7.8286767825851784E-5</v>
      </c>
      <c r="D1840" s="33">
        <v>1.1114877619192536E-3</v>
      </c>
      <c r="E1840" s="33">
        <v>1.2143382973716452E-3</v>
      </c>
      <c r="F1840" s="148">
        <v>9.1359723406508626E-3</v>
      </c>
      <c r="G1840" s="149">
        <v>2.9117102733180519E-2</v>
      </c>
      <c r="H1840" s="149">
        <v>0.41339429700901276</v>
      </c>
      <c r="I1840" s="29">
        <v>0.45164737208284411</v>
      </c>
    </row>
    <row r="1841" spans="1:53">
      <c r="A1841" s="132" t="s">
        <v>519</v>
      </c>
      <c r="B1841" s="150">
        <v>5.8825507880748518E-5</v>
      </c>
      <c r="C1841" s="133">
        <v>2.0226321301465932E-4</v>
      </c>
      <c r="D1841" s="133">
        <v>1.0322715978446236E-3</v>
      </c>
      <c r="E1841" s="133">
        <v>1.2933603187400315E-3</v>
      </c>
      <c r="F1841" s="151">
        <v>2.1878899894110408E-2</v>
      </c>
      <c r="G1841" s="152">
        <v>7.5227511826669702E-2</v>
      </c>
      <c r="H1841" s="152">
        <v>0.38393152505474876</v>
      </c>
      <c r="I1841" s="134">
        <v>0.48103793677552886</v>
      </c>
      <c r="AY1841" s="135"/>
    </row>
    <row r="1843" spans="1:53" ht="12.75" customHeight="1">
      <c r="A1843" s="35" t="s">
        <v>598</v>
      </c>
    </row>
    <row r="1844" spans="1:53" ht="12.75" customHeight="1">
      <c r="A1844" s="56"/>
      <c r="B1844" s="136" t="s">
        <v>521</v>
      </c>
      <c r="C1844" s="137"/>
      <c r="D1844" s="137"/>
      <c r="E1844" s="138"/>
      <c r="F1844" s="45" t="s">
        <v>522</v>
      </c>
      <c r="G1844" s="46"/>
      <c r="H1844" s="47"/>
      <c r="I1844" s="47"/>
      <c r="L1844" s="508" t="s">
        <v>598</v>
      </c>
      <c r="M1844" s="509"/>
      <c r="N1844" s="45" t="s">
        <v>524</v>
      </c>
      <c r="O1844" s="46"/>
      <c r="P1844" s="46"/>
      <c r="Q1844" s="47"/>
      <c r="R1844" s="45" t="s">
        <v>153</v>
      </c>
      <c r="S1844" s="46"/>
      <c r="T1844" s="46"/>
      <c r="U1844" s="47"/>
      <c r="V1844" s="45" t="s">
        <v>216</v>
      </c>
      <c r="W1844" s="46"/>
      <c r="X1844" s="46"/>
      <c r="Y1844" s="47"/>
      <c r="Z1844" s="9" t="s">
        <v>525</v>
      </c>
      <c r="AA1844" s="45" t="s">
        <v>568</v>
      </c>
      <c r="AB1844" s="46"/>
      <c r="AC1844" s="47"/>
    </row>
    <row r="1845" spans="1:53" ht="29.1">
      <c r="A1845" s="132" t="s">
        <v>523</v>
      </c>
      <c r="B1845" s="140" t="s">
        <v>524</v>
      </c>
      <c r="C1845" s="141" t="s">
        <v>153</v>
      </c>
      <c r="D1845" s="141" t="s">
        <v>216</v>
      </c>
      <c r="E1845" s="16" t="s">
        <v>525</v>
      </c>
      <c r="F1845" s="51" t="s">
        <v>524</v>
      </c>
      <c r="G1845" s="51" t="s">
        <v>153</v>
      </c>
      <c r="H1845" s="141" t="s">
        <v>216</v>
      </c>
      <c r="I1845" s="16" t="s">
        <v>525</v>
      </c>
      <c r="L1845" s="510"/>
      <c r="M1845" s="511"/>
      <c r="N1845" s="154" t="s">
        <v>599</v>
      </c>
      <c r="O1845" s="155" t="s">
        <v>600</v>
      </c>
      <c r="P1845" s="155" t="s">
        <v>601</v>
      </c>
      <c r="Q1845" s="15" t="s">
        <v>572</v>
      </c>
      <c r="R1845" s="154" t="s">
        <v>599</v>
      </c>
      <c r="S1845" s="155" t="s">
        <v>600</v>
      </c>
      <c r="T1845" s="155" t="s">
        <v>601</v>
      </c>
      <c r="U1845" s="15" t="s">
        <v>572</v>
      </c>
      <c r="V1845" s="154" t="s">
        <v>599</v>
      </c>
      <c r="W1845" s="155" t="s">
        <v>600</v>
      </c>
      <c r="X1845" s="155" t="s">
        <v>601</v>
      </c>
      <c r="Y1845" s="15" t="s">
        <v>572</v>
      </c>
      <c r="Z1845" s="14" t="s">
        <v>572</v>
      </c>
      <c r="AA1845" s="154" t="s">
        <v>524</v>
      </c>
      <c r="AB1845" s="155" t="s">
        <v>153</v>
      </c>
      <c r="AC1845" s="15" t="s">
        <v>216</v>
      </c>
    </row>
    <row r="1846" spans="1:53">
      <c r="A1846" s="64" t="s">
        <v>335</v>
      </c>
      <c r="B1846" s="143">
        <v>193.06471754795723</v>
      </c>
      <c r="C1846" s="130">
        <v>857.02858119311531</v>
      </c>
      <c r="D1846" s="130">
        <v>2193.6112513669459</v>
      </c>
      <c r="E1846" s="131">
        <v>3243.7045501080183</v>
      </c>
      <c r="F1846" s="144">
        <v>88012.275387286252</v>
      </c>
      <c r="G1846" s="145">
        <v>390693.00937395322</v>
      </c>
      <c r="H1846" s="145">
        <v>1000000</v>
      </c>
      <c r="I1846" s="127">
        <v>1478705.2847612395</v>
      </c>
      <c r="L1846" s="56"/>
      <c r="M1846" s="156" t="s">
        <v>335</v>
      </c>
      <c r="N1846" s="130">
        <v>119.78227854223188</v>
      </c>
      <c r="O1846" s="130">
        <v>0.21355722900258076</v>
      </c>
      <c r="P1846" s="130">
        <v>266.48203823155706</v>
      </c>
      <c r="Q1846" s="131">
        <v>193.06471754795723</v>
      </c>
      <c r="R1846" s="143">
        <v>1308.4229651322146</v>
      </c>
      <c r="S1846" s="130">
        <v>0.32308781272786685</v>
      </c>
      <c r="T1846" s="130">
        <v>403.15703320189226</v>
      </c>
      <c r="U1846" s="131">
        <v>857.02858119311531</v>
      </c>
      <c r="V1846" s="143">
        <v>1212.5769156233403</v>
      </c>
      <c r="W1846" s="130">
        <v>2.5458425114544099</v>
      </c>
      <c r="X1846" s="130">
        <v>3176.7658001439922</v>
      </c>
      <c r="Y1846" s="131">
        <v>2193.6112513669459</v>
      </c>
      <c r="Z1846" s="157">
        <v>3243.7045501080183</v>
      </c>
      <c r="AA1846" s="158">
        <v>5.9519822032351254E-2</v>
      </c>
      <c r="AB1846" s="159">
        <v>0.26421289854052071</v>
      </c>
      <c r="AC1846" s="160">
        <v>0.67626727942712805</v>
      </c>
    </row>
    <row r="1847" spans="1:53">
      <c r="A1847" s="64" t="s">
        <v>353</v>
      </c>
      <c r="B1847" s="143">
        <v>185.76113895715488</v>
      </c>
      <c r="C1847" s="130">
        <v>712.36746665879411</v>
      </c>
      <c r="D1847" s="130">
        <v>2116.4745917899509</v>
      </c>
      <c r="E1847" s="131">
        <v>3014.6031974058997</v>
      </c>
      <c r="F1847" s="146">
        <v>84682.798212945927</v>
      </c>
      <c r="G1847" s="147">
        <v>324746.45004436554</v>
      </c>
      <c r="H1847" s="147">
        <v>964835.76589565387</v>
      </c>
      <c r="I1847" s="131">
        <v>1374265.0141529653</v>
      </c>
      <c r="L1847" s="64"/>
      <c r="M1847" s="161" t="s">
        <v>353</v>
      </c>
      <c r="N1847" s="130">
        <v>117.24169635683133</v>
      </c>
      <c r="O1847" s="130">
        <v>0.20387673547398383</v>
      </c>
      <c r="P1847" s="130">
        <v>254.40247689506521</v>
      </c>
      <c r="Q1847" s="131">
        <v>185.76113895715488</v>
      </c>
      <c r="R1847" s="143">
        <v>1025.1087092975265</v>
      </c>
      <c r="S1847" s="130">
        <v>0.31880637484433649</v>
      </c>
      <c r="T1847" s="130">
        <v>397.81454819638026</v>
      </c>
      <c r="U1847" s="131">
        <v>712.36746665879411</v>
      </c>
      <c r="V1847" s="143">
        <v>1058.6696873739613</v>
      </c>
      <c r="W1847" s="130">
        <v>2.5458425114544099</v>
      </c>
      <c r="X1847" s="130">
        <v>3176.7658001439922</v>
      </c>
      <c r="Y1847" s="131">
        <v>2116.4745917899509</v>
      </c>
      <c r="Z1847" s="157">
        <v>3014.6031974058997</v>
      </c>
      <c r="AA1847" s="158">
        <v>6.1620427894790421E-2</v>
      </c>
      <c r="AB1847" s="159">
        <v>0.2363055500212414</v>
      </c>
      <c r="AC1847" s="160">
        <v>0.70207402208396819</v>
      </c>
    </row>
    <row r="1848" spans="1:53">
      <c r="A1848" s="64" t="s">
        <v>370</v>
      </c>
      <c r="B1848" s="143">
        <v>20.473729904928437</v>
      </c>
      <c r="C1848" s="130">
        <v>326.71282239785836</v>
      </c>
      <c r="D1848" s="130">
        <v>299.50578208334377</v>
      </c>
      <c r="E1848" s="131">
        <v>646.6923343861306</v>
      </c>
      <c r="F1848" s="146">
        <v>9333.344680909282</v>
      </c>
      <c r="G1848" s="147">
        <v>148938.3418298332</v>
      </c>
      <c r="H1848" s="147">
        <v>136535.48772450321</v>
      </c>
      <c r="I1848" s="131">
        <v>294807.17423524574</v>
      </c>
      <c r="L1848" s="64"/>
      <c r="M1848" s="161" t="s">
        <v>370</v>
      </c>
      <c r="N1848" s="130">
        <v>7.9452068341420308</v>
      </c>
      <c r="O1848" s="130">
        <v>2.6474383573352703E-2</v>
      </c>
      <c r="P1848" s="130">
        <v>33.035396312741177</v>
      </c>
      <c r="Q1848" s="131">
        <v>20.473729904928437</v>
      </c>
      <c r="R1848" s="143">
        <v>636.88038039976982</v>
      </c>
      <c r="S1848" s="130">
        <v>1.2064245413331981E-2</v>
      </c>
      <c r="T1848" s="130">
        <v>15.054066408735659</v>
      </c>
      <c r="U1848" s="131">
        <v>326.71282239785836</v>
      </c>
      <c r="V1848" s="143">
        <v>597.59010848918842</v>
      </c>
      <c r="W1848" s="130">
        <v>0</v>
      </c>
      <c r="X1848" s="130">
        <v>0</v>
      </c>
      <c r="Y1848" s="131">
        <v>299.50578208334377</v>
      </c>
      <c r="Z1848" s="157">
        <v>646.6923343861306</v>
      </c>
      <c r="AA1848" s="158">
        <v>3.1659150443406787E-2</v>
      </c>
      <c r="AB1848" s="159">
        <v>0.50520596120563088</v>
      </c>
      <c r="AC1848" s="160">
        <v>0.46313488835096228</v>
      </c>
    </row>
    <row r="1849" spans="1:53">
      <c r="A1849" s="64" t="s">
        <v>387</v>
      </c>
      <c r="B1849" s="143">
        <v>127.51800257169873</v>
      </c>
      <c r="C1849" s="130">
        <v>325.66023586913536</v>
      </c>
      <c r="D1849" s="130">
        <v>219.51245336982538</v>
      </c>
      <c r="E1849" s="131">
        <v>672.69069181065947</v>
      </c>
      <c r="F1849" s="146">
        <v>58131.541079685863</v>
      </c>
      <c r="G1849" s="147">
        <v>148458.4999580945</v>
      </c>
      <c r="H1849" s="147">
        <v>100068.98589393927</v>
      </c>
      <c r="I1849" s="131">
        <v>306659.02693171968</v>
      </c>
      <c r="L1849" s="64"/>
      <c r="M1849" s="161" t="s">
        <v>387</v>
      </c>
      <c r="N1849" s="130">
        <v>84.379507203468421</v>
      </c>
      <c r="O1849" s="130">
        <v>0.13681786028445431</v>
      </c>
      <c r="P1849" s="130">
        <v>170.7247394310458</v>
      </c>
      <c r="Q1849" s="131">
        <v>127.51800257169873</v>
      </c>
      <c r="R1849" s="143">
        <v>388.22321072992264</v>
      </c>
      <c r="S1849" s="130">
        <v>0.21043615265714438</v>
      </c>
      <c r="T1849" s="130">
        <v>262.58748130228469</v>
      </c>
      <c r="U1849" s="131">
        <v>325.66023586913536</v>
      </c>
      <c r="V1849" s="143">
        <v>437.98309973027085</v>
      </c>
      <c r="W1849" s="130">
        <v>0</v>
      </c>
      <c r="X1849" s="130">
        <v>0</v>
      </c>
      <c r="Y1849" s="131">
        <v>219.51245336982538</v>
      </c>
      <c r="Z1849" s="157">
        <v>672.69069181065947</v>
      </c>
      <c r="AA1849" s="158">
        <v>0.18956409554064543</v>
      </c>
      <c r="AB1849" s="159">
        <v>0.48411586459233796</v>
      </c>
      <c r="AC1849" s="160">
        <v>0.32632003986701663</v>
      </c>
      <c r="AZ1849" s="135"/>
    </row>
    <row r="1850" spans="1:53">
      <c r="A1850" s="64" t="s">
        <v>404</v>
      </c>
      <c r="B1850" s="143">
        <v>37.769406480527714</v>
      </c>
      <c r="C1850" s="130">
        <v>59.994408391800377</v>
      </c>
      <c r="D1850" s="130">
        <v>1597.4563563367817</v>
      </c>
      <c r="E1850" s="131">
        <v>1695.2201712091098</v>
      </c>
      <c r="F1850" s="146">
        <v>17217.912452350782</v>
      </c>
      <c r="G1850" s="147">
        <v>27349.608256437845</v>
      </c>
      <c r="H1850" s="147">
        <v>728231.29227721144</v>
      </c>
      <c r="I1850" s="131">
        <v>772798.81298599998</v>
      </c>
      <c r="L1850" s="64"/>
      <c r="M1850" s="161" t="s">
        <v>404</v>
      </c>
      <c r="N1850" s="130">
        <v>24.916982319220871</v>
      </c>
      <c r="O1850" s="130">
        <v>4.0584491616176839E-2</v>
      </c>
      <c r="P1850" s="130">
        <v>50.642341151278231</v>
      </c>
      <c r="Q1850" s="131">
        <v>37.769406480527714</v>
      </c>
      <c r="R1850" s="143">
        <v>5.118167834019971E-3</v>
      </c>
      <c r="S1850" s="130">
        <v>9.6305976773860172E-2</v>
      </c>
      <c r="T1850" s="130">
        <v>120.17300048535989</v>
      </c>
      <c r="U1850" s="131">
        <v>59.994408391800377</v>
      </c>
      <c r="V1850" s="143">
        <v>23.096479154502056</v>
      </c>
      <c r="W1850" s="130">
        <v>2.5458425114544099</v>
      </c>
      <c r="X1850" s="130">
        <v>3176.7658001439922</v>
      </c>
      <c r="Y1850" s="131">
        <v>1597.4563563367817</v>
      </c>
      <c r="Z1850" s="157">
        <v>1695.2201712091098</v>
      </c>
      <c r="AA1850" s="158">
        <v>2.2279941639432487E-2</v>
      </c>
      <c r="AB1850" s="159">
        <v>3.5390334194177017E-2</v>
      </c>
      <c r="AC1850" s="160">
        <v>0.94232972416639049</v>
      </c>
      <c r="AX1850" s="135"/>
    </row>
    <row r="1851" spans="1:53">
      <c r="A1851" s="64" t="s">
        <v>526</v>
      </c>
      <c r="B1851" s="218">
        <v>3.5729349233800889E-2</v>
      </c>
      <c r="C1851" s="219">
        <v>0.1141064760452865</v>
      </c>
      <c r="D1851" s="130">
        <v>0</v>
      </c>
      <c r="E1851" s="131">
        <v>0.1498358252790874</v>
      </c>
      <c r="F1851" s="146">
        <v>16.287913007163962</v>
      </c>
      <c r="G1851" s="147">
        <v>52.017638026875183</v>
      </c>
      <c r="H1851" s="147">
        <v>0</v>
      </c>
      <c r="I1851" s="131">
        <v>68.305551034039155</v>
      </c>
      <c r="L1851" s="64"/>
      <c r="M1851" s="162" t="s">
        <v>526</v>
      </c>
      <c r="N1851" s="130">
        <v>1.3622843188600608E-2</v>
      </c>
      <c r="O1851" s="130">
        <v>4.6396456120078279E-5</v>
      </c>
      <c r="P1851" s="130">
        <v>5.7894655457671466E-2</v>
      </c>
      <c r="Q1851" s="131">
        <v>3.5729349233800889E-2</v>
      </c>
      <c r="R1851" s="143">
        <v>0.21333232760335261</v>
      </c>
      <c r="S1851" s="130">
        <v>1.1536763031181505E-5</v>
      </c>
      <c r="T1851" s="130">
        <v>1.4395860732518551E-2</v>
      </c>
      <c r="U1851" s="131">
        <v>0.1141064760452865</v>
      </c>
      <c r="V1851" s="143">
        <v>0</v>
      </c>
      <c r="W1851" s="130">
        <v>0</v>
      </c>
      <c r="X1851" s="130">
        <v>0</v>
      </c>
      <c r="Y1851" s="131">
        <v>0</v>
      </c>
      <c r="Z1851" s="157">
        <v>0.1498358252790874</v>
      </c>
      <c r="AA1851" s="158">
        <v>0.23845665192053131</v>
      </c>
      <c r="AB1851" s="159">
        <v>0.76154334807946855</v>
      </c>
      <c r="AC1851" s="160">
        <v>0</v>
      </c>
      <c r="BA1851" s="135"/>
    </row>
    <row r="1852" spans="1:53">
      <c r="A1852" s="64" t="s">
        <v>436</v>
      </c>
      <c r="B1852" s="143">
        <v>13.997460356870508</v>
      </c>
      <c r="C1852" s="130">
        <v>100.2249566452699</v>
      </c>
      <c r="D1852" s="130">
        <v>125.25797197404877</v>
      </c>
      <c r="E1852" s="131">
        <v>239.48038897618918</v>
      </c>
      <c r="F1852" s="146">
        <v>6381.012291101265</v>
      </c>
      <c r="G1852" s="147">
        <v>45689.479657261443</v>
      </c>
      <c r="H1852" s="147">
        <v>57101.26253956549</v>
      </c>
      <c r="I1852" s="131">
        <v>109171.75448792821</v>
      </c>
      <c r="L1852" s="64"/>
      <c r="M1852" s="161" t="s">
        <v>436</v>
      </c>
      <c r="N1852" s="130">
        <v>7.9863914627146348</v>
      </c>
      <c r="O1852" s="130">
        <v>1.604477662562841E-2</v>
      </c>
      <c r="P1852" s="130">
        <v>20.021072562782848</v>
      </c>
      <c r="Q1852" s="131">
        <v>13.997460356870508</v>
      </c>
      <c r="R1852" s="143">
        <v>174.69439105193922</v>
      </c>
      <c r="S1852" s="130">
        <v>2.0339365937697501E-2</v>
      </c>
      <c r="T1852" s="130">
        <v>25.379968248930755</v>
      </c>
      <c r="U1852" s="131">
        <v>100.2249566452699</v>
      </c>
      <c r="V1852" s="143">
        <v>0</v>
      </c>
      <c r="W1852" s="130">
        <v>0.20392558796661589</v>
      </c>
      <c r="X1852" s="130">
        <v>250.90835559923727</v>
      </c>
      <c r="Y1852" s="131">
        <v>125.25797197404877</v>
      </c>
      <c r="Z1852" s="157">
        <v>239.48038897618918</v>
      </c>
      <c r="AA1852" s="158">
        <v>5.8449296899472779E-2</v>
      </c>
      <c r="AB1852" s="159">
        <v>0.41851007956745456</v>
      </c>
      <c r="AC1852" s="160">
        <v>0.52304062353307268</v>
      </c>
      <c r="AV1852" s="142"/>
    </row>
    <row r="1853" spans="1:53">
      <c r="A1853" s="64" t="s">
        <v>447</v>
      </c>
      <c r="B1853" s="83">
        <v>0.43447684481259974</v>
      </c>
      <c r="C1853" s="33">
        <v>4.2251577500406597E-2</v>
      </c>
      <c r="D1853" s="33">
        <v>5.1845620464187427E-2</v>
      </c>
      <c r="E1853" s="29">
        <v>0.52857404277719378</v>
      </c>
      <c r="F1853" s="148">
        <v>198.06465003398213</v>
      </c>
      <c r="G1853" s="149">
        <v>19.261196565288216</v>
      </c>
      <c r="H1853" s="149">
        <v>23.634826103248649</v>
      </c>
      <c r="I1853" s="29">
        <v>240.96067270251899</v>
      </c>
      <c r="L1853" s="64"/>
      <c r="M1853" s="161" t="s">
        <v>447</v>
      </c>
      <c r="N1853" s="33">
        <v>0.39255421601093116</v>
      </c>
      <c r="O1853" s="33">
        <v>3.8163680838576369E-4</v>
      </c>
      <c r="P1853" s="33">
        <v>0.47621593067961887</v>
      </c>
      <c r="Q1853" s="29">
        <v>0.43447684481259974</v>
      </c>
      <c r="R1853" s="83">
        <v>2.5931715847119802E-3</v>
      </c>
      <c r="S1853" s="33">
        <v>6.5740828241746661E-5</v>
      </c>
      <c r="T1853" s="33">
        <v>8.2033045599592652E-2</v>
      </c>
      <c r="U1853" s="29">
        <v>4.2251577500406597E-2</v>
      </c>
      <c r="V1853" s="83">
        <v>0</v>
      </c>
      <c r="W1853" s="33">
        <v>6.1473723690920991E-5</v>
      </c>
      <c r="X1853" s="33">
        <v>0.10387670695584854</v>
      </c>
      <c r="Y1853" s="29">
        <v>5.1845620464187427E-2</v>
      </c>
      <c r="Z1853" s="26">
        <v>0.52857404277719378</v>
      </c>
      <c r="AA1853" s="158">
        <v>0.82197915457559045</v>
      </c>
      <c r="AB1853" s="159">
        <v>7.9935021550455926E-2</v>
      </c>
      <c r="AC1853" s="160">
        <v>9.8085823873953565E-2</v>
      </c>
    </row>
    <row r="1854" spans="1:53">
      <c r="A1854" s="64" t="s">
        <v>456</v>
      </c>
      <c r="B1854" s="83">
        <v>5.312105037374226E-4</v>
      </c>
      <c r="C1854" s="33">
        <v>1.2931346193487967E-3</v>
      </c>
      <c r="D1854" s="33">
        <v>3.2457895855226443E-4</v>
      </c>
      <c r="E1854" s="29">
        <v>2.1489240816384837E-3</v>
      </c>
      <c r="F1854" s="148">
        <v>0.24216255428412831</v>
      </c>
      <c r="G1854" s="149">
        <v>0.58950035861777317</v>
      </c>
      <c r="H1854" s="149">
        <v>0.14796557883718162</v>
      </c>
      <c r="I1854" s="29">
        <v>0.97962849173908306</v>
      </c>
      <c r="L1854" s="64"/>
      <c r="M1854" s="161" t="s">
        <v>456</v>
      </c>
      <c r="N1854" s="33">
        <v>7.1719283088629126E-4</v>
      </c>
      <c r="O1854" s="33">
        <v>2.7573118247496562E-7</v>
      </c>
      <c r="P1854" s="33">
        <v>3.4406424850660645E-4</v>
      </c>
      <c r="Q1854" s="29">
        <v>5.312105037374226E-4</v>
      </c>
      <c r="R1854" s="83">
        <v>2.0981981168448965E-3</v>
      </c>
      <c r="S1854" s="33">
        <v>3.8774867417775306E-7</v>
      </c>
      <c r="T1854" s="33">
        <v>4.8384246929530466E-4</v>
      </c>
      <c r="U1854" s="29">
        <v>1.2931346193487967E-3</v>
      </c>
      <c r="V1854" s="83">
        <v>0</v>
      </c>
      <c r="W1854" s="33">
        <v>3.8485559696814636E-7</v>
      </c>
      <c r="X1854" s="33">
        <v>6.5031902520787995E-4</v>
      </c>
      <c r="Y1854" s="29">
        <v>3.2457895855226443E-4</v>
      </c>
      <c r="Z1854" s="26">
        <v>2.1489240816384837E-3</v>
      </c>
      <c r="AA1854" s="158">
        <v>0.24719835766947715</v>
      </c>
      <c r="AB1854" s="159">
        <v>0.60175909907567526</v>
      </c>
      <c r="AC1854" s="160">
        <v>0.15104254325484764</v>
      </c>
    </row>
    <row r="1855" spans="1:53">
      <c r="A1855" s="64" t="s">
        <v>465</v>
      </c>
      <c r="B1855" s="143">
        <v>27.17253648473892</v>
      </c>
      <c r="C1855" s="130">
        <v>101.83518464440952</v>
      </c>
      <c r="D1855" s="130">
        <v>126.89935401199074</v>
      </c>
      <c r="E1855" s="131">
        <v>255.90707514113919</v>
      </c>
      <c r="F1855" s="146">
        <v>12387.124869006026</v>
      </c>
      <c r="G1855" s="147">
        <v>46423.533149253803</v>
      </c>
      <c r="H1855" s="147">
        <v>57849.518201054801</v>
      </c>
      <c r="I1855" s="131">
        <v>116660.17621931463</v>
      </c>
      <c r="L1855" s="64"/>
      <c r="M1855" s="161" t="s">
        <v>465</v>
      </c>
      <c r="N1855" s="130">
        <v>19.953074043227435</v>
      </c>
      <c r="O1855" s="130">
        <v>2.7566949640557184E-2</v>
      </c>
      <c r="P1855" s="130">
        <v>34.398727509025662</v>
      </c>
      <c r="Q1855" s="131">
        <v>27.17253648473892</v>
      </c>
      <c r="R1855" s="130">
        <v>175.32820870044446</v>
      </c>
      <c r="S1855" s="130">
        <v>2.2414344183607007E-2</v>
      </c>
      <c r="T1855" s="130">
        <v>27.96917787128179</v>
      </c>
      <c r="U1855" s="131">
        <v>101.83518464440952</v>
      </c>
      <c r="V1855" s="130">
        <v>0</v>
      </c>
      <c r="W1855" s="130">
        <v>0.20587178641054008</v>
      </c>
      <c r="X1855" s="130">
        <v>254.19699134959282</v>
      </c>
      <c r="Y1855" s="131">
        <v>126.89935401199074</v>
      </c>
      <c r="Z1855" s="130">
        <v>255.90707514113919</v>
      </c>
      <c r="AA1855" s="158">
        <v>0.10618126313917887</v>
      </c>
      <c r="AB1855" s="159">
        <v>0.39793813667810807</v>
      </c>
      <c r="AC1855" s="160">
        <v>0.49588060018271302</v>
      </c>
    </row>
    <row r="1856" spans="1:53">
      <c r="A1856" s="64" t="s">
        <v>474</v>
      </c>
      <c r="B1856" s="83">
        <v>1.4770436639123436E-2</v>
      </c>
      <c r="C1856" s="33">
        <v>7.966466687523573E-3</v>
      </c>
      <c r="D1856" s="33">
        <v>4.8547954796974858E-2</v>
      </c>
      <c r="E1856" s="29">
        <v>7.1284858123621869E-2</v>
      </c>
      <c r="F1856" s="148">
        <v>6.7333884387761316</v>
      </c>
      <c r="G1856" s="149">
        <v>3.6316674992249793</v>
      </c>
      <c r="H1856" s="149">
        <v>22.131521602436287</v>
      </c>
      <c r="I1856" s="29">
        <v>32.4965775404374</v>
      </c>
      <c r="L1856" s="64"/>
      <c r="M1856" s="161" t="s">
        <v>474</v>
      </c>
      <c r="N1856" s="33">
        <v>1.6752351327405095E-2</v>
      </c>
      <c r="O1856" s="33">
        <v>1.0232836989695825E-5</v>
      </c>
      <c r="P1856" s="33">
        <v>1.2768789287261547E-2</v>
      </c>
      <c r="Q1856" s="29">
        <v>1.4770436639123436E-2</v>
      </c>
      <c r="R1856" s="83">
        <v>2.9766030306496633E-3</v>
      </c>
      <c r="S1856" s="33">
        <v>1.0393831130594544E-5</v>
      </c>
      <c r="T1856" s="33">
        <v>1.2969681792799304E-2</v>
      </c>
      <c r="U1856" s="29">
        <v>7.966466687523573E-3</v>
      </c>
      <c r="V1856" s="83">
        <v>0</v>
      </c>
      <c r="W1856" s="33">
        <v>5.7563657879454971E-5</v>
      </c>
      <c r="X1856" s="33">
        <v>9.7269578965394246E-2</v>
      </c>
      <c r="Y1856" s="29">
        <v>4.8547954796974858E-2</v>
      </c>
      <c r="Z1856" s="26">
        <v>7.1284858123621869E-2</v>
      </c>
      <c r="AA1856" s="158">
        <v>0.20720300254380269</v>
      </c>
      <c r="AB1856" s="159">
        <v>0.11175538392330336</v>
      </c>
      <c r="AC1856" s="160">
        <v>0.68104161353289394</v>
      </c>
    </row>
    <row r="1857" spans="1:51">
      <c r="A1857" s="64" t="s">
        <v>483</v>
      </c>
      <c r="B1857" s="83">
        <v>2.6258480363271438E-2</v>
      </c>
      <c r="C1857" s="33">
        <v>2.4808722547709661E-2</v>
      </c>
      <c r="D1857" s="33">
        <v>1.4006360292612652</v>
      </c>
      <c r="E1857" s="29">
        <v>1.4517032321722463</v>
      </c>
      <c r="F1857" s="148">
        <v>11.970434755432851</v>
      </c>
      <c r="G1857" s="149">
        <v>11.309534691823877</v>
      </c>
      <c r="H1857" s="149">
        <v>638.50694984740835</v>
      </c>
      <c r="I1857" s="29">
        <v>661.78691929466504</v>
      </c>
      <c r="L1857" s="64"/>
      <c r="M1857" s="161" t="s">
        <v>483</v>
      </c>
      <c r="N1857" s="33">
        <v>2.4114669218463357E-2</v>
      </c>
      <c r="O1857" s="33">
        <v>2.2751312031400202E-5</v>
      </c>
      <c r="P1857" s="33">
        <v>2.8389654758520989E-2</v>
      </c>
      <c r="Q1857" s="29">
        <v>2.6258480363271438E-2</v>
      </c>
      <c r="R1857" s="83">
        <v>3.1539767359163501E-2</v>
      </c>
      <c r="S1857" s="33">
        <v>1.4449992331877673E-5</v>
      </c>
      <c r="T1857" s="33">
        <v>1.803106093394103E-2</v>
      </c>
      <c r="U1857" s="29">
        <v>2.4808722547709661E-2</v>
      </c>
      <c r="V1857" s="83">
        <v>0</v>
      </c>
      <c r="W1857" s="33">
        <v>1.6607441763346481E-3</v>
      </c>
      <c r="X1857" s="33">
        <v>2.8062825183831279</v>
      </c>
      <c r="Y1857" s="29">
        <v>1.4006360292612652</v>
      </c>
      <c r="Z1857" s="26">
        <v>1.4517032321722463</v>
      </c>
      <c r="AA1857" s="158">
        <v>1.8088049803388354E-2</v>
      </c>
      <c r="AB1857" s="159">
        <v>1.7089389895886157E-2</v>
      </c>
      <c r="AC1857" s="160">
        <v>0.96482256030072544</v>
      </c>
    </row>
    <row r="1858" spans="1:51">
      <c r="A1858" s="64" t="s">
        <v>488</v>
      </c>
      <c r="B1858" s="83">
        <v>5.6960982879258049E-2</v>
      </c>
      <c r="C1858" s="33">
        <v>5.8380532484306469E-2</v>
      </c>
      <c r="D1858" s="33">
        <v>5.7070542256519918E-2</v>
      </c>
      <c r="E1858" s="29">
        <v>0.17241205762008444</v>
      </c>
      <c r="F1858" s="148">
        <v>25.9667627268792</v>
      </c>
      <c r="G1858" s="149">
        <v>26.613891795060187</v>
      </c>
      <c r="H1858" s="149">
        <v>26.016707482219783</v>
      </c>
      <c r="I1858" s="29">
        <v>78.59736200415918</v>
      </c>
      <c r="L1858" s="64"/>
      <c r="M1858" s="161" t="s">
        <v>488</v>
      </c>
      <c r="N1858" s="33">
        <v>4.3757317470283399E-2</v>
      </c>
      <c r="O1858" s="33">
        <v>5.6234737861599827E-5</v>
      </c>
      <c r="P1858" s="33">
        <v>7.0171108862792653E-2</v>
      </c>
      <c r="Q1858" s="29">
        <v>5.6960982879258049E-2</v>
      </c>
      <c r="R1858" s="83">
        <v>8.2112351064851624E-2</v>
      </c>
      <c r="S1858" s="33">
        <v>2.7654327111035514E-5</v>
      </c>
      <c r="T1858" s="33">
        <v>3.4507759296604726E-2</v>
      </c>
      <c r="U1858" s="29">
        <v>5.8380532484306469E-2</v>
      </c>
      <c r="V1858" s="83">
        <v>0</v>
      </c>
      <c r="W1858" s="33">
        <v>6.7668950899946013E-5</v>
      </c>
      <c r="X1858" s="33">
        <v>0.11434524152115967</v>
      </c>
      <c r="Y1858" s="29">
        <v>5.7070542256519918E-2</v>
      </c>
      <c r="Z1858" s="26">
        <v>0.17241205762008444</v>
      </c>
      <c r="AA1858" s="158">
        <v>0.33037702620992682</v>
      </c>
      <c r="AB1858" s="159">
        <v>0.33861049679570476</v>
      </c>
      <c r="AC1858" s="160">
        <v>0.33101247699436842</v>
      </c>
    </row>
    <row r="1859" spans="1:51">
      <c r="A1859" s="64" t="s">
        <v>493</v>
      </c>
      <c r="B1859" s="83">
        <v>7.7007715089255115E-3</v>
      </c>
      <c r="C1859" s="33">
        <v>7.9564425666697781E-3</v>
      </c>
      <c r="D1859" s="33">
        <v>2.0765213335991441E-2</v>
      </c>
      <c r="E1859" s="29">
        <v>3.642242741158673E-2</v>
      </c>
      <c r="F1859" s="148">
        <v>3.5105452272488056</v>
      </c>
      <c r="G1859" s="149">
        <v>3.6270978103853779</v>
      </c>
      <c r="H1859" s="149">
        <v>9.4662230251835311</v>
      </c>
      <c r="I1859" s="29">
        <v>16.603866062817715</v>
      </c>
      <c r="L1859" s="64"/>
      <c r="M1859" s="161" t="s">
        <v>493</v>
      </c>
      <c r="N1859" s="33">
        <v>1.1411490558844564E-2</v>
      </c>
      <c r="O1859" s="33">
        <v>3.1808639212047653E-6</v>
      </c>
      <c r="P1859" s="33">
        <v>3.9691613579122872E-3</v>
      </c>
      <c r="Q1859" s="29">
        <v>7.7007715089255115E-3</v>
      </c>
      <c r="R1859" s="83">
        <v>1.3032042779429581E-2</v>
      </c>
      <c r="S1859" s="33">
        <v>2.2874525044417194E-6</v>
      </c>
      <c r="T1859" s="33">
        <v>2.854340303011437E-3</v>
      </c>
      <c r="U1859" s="29">
        <v>7.9564425666697781E-3</v>
      </c>
      <c r="V1859" s="83">
        <v>1.7999999999999999E-2</v>
      </c>
      <c r="W1859" s="33">
        <v>3.2787332669807238E-6</v>
      </c>
      <c r="X1859" s="33">
        <v>2.3540318599747506E-2</v>
      </c>
      <c r="Y1859" s="29">
        <v>2.0765213335991441E-2</v>
      </c>
      <c r="Z1859" s="26">
        <v>3.642242741158673E-2</v>
      </c>
      <c r="AA1859" s="158">
        <v>0.2114293872262818</v>
      </c>
      <c r="AB1859" s="159">
        <v>0.21844899234087481</v>
      </c>
      <c r="AC1859" s="160">
        <v>0.57012162043284342</v>
      </c>
    </row>
    <row r="1860" spans="1:51">
      <c r="A1860" s="64" t="s">
        <v>498</v>
      </c>
      <c r="B1860" s="83">
        <v>2.8088535831936757E-3</v>
      </c>
      <c r="C1860" s="33">
        <v>5.1952714558827122E-3</v>
      </c>
      <c r="D1860" s="33">
        <v>7.1439850715163417E-3</v>
      </c>
      <c r="E1860" s="29">
        <v>1.5148110110592731E-2</v>
      </c>
      <c r="F1860" s="148">
        <v>1.2804700839509928</v>
      </c>
      <c r="G1860" s="149">
        <v>2.3683647011954765</v>
      </c>
      <c r="H1860" s="149">
        <v>3.2567233902837511</v>
      </c>
      <c r="I1860" s="29">
        <v>6.9055581754302207</v>
      </c>
      <c r="L1860" s="64"/>
      <c r="M1860" s="161" t="s">
        <v>498</v>
      </c>
      <c r="N1860" s="33">
        <v>2.2534945278611649E-3</v>
      </c>
      <c r="O1860" s="33">
        <v>2.6960128336143453E-6</v>
      </c>
      <c r="P1860" s="33">
        <v>3.3641520746240075E-3</v>
      </c>
      <c r="Q1860" s="29">
        <v>2.8088535831936757E-3</v>
      </c>
      <c r="R1860" s="83">
        <v>8.1272360474065539E-3</v>
      </c>
      <c r="S1860" s="33">
        <v>1.8011465948850065E-6</v>
      </c>
      <c r="T1860" s="33">
        <v>2.2475156565783349E-3</v>
      </c>
      <c r="U1860" s="29">
        <v>5.1952714558827122E-3</v>
      </c>
      <c r="V1860" s="83">
        <v>4.5999999999999999E-3</v>
      </c>
      <c r="W1860" s="33">
        <v>3.0164213285527025E-6</v>
      </c>
      <c r="X1860" s="33">
        <v>9.6970706765192559E-3</v>
      </c>
      <c r="Y1860" s="29">
        <v>7.1439850715163417E-3</v>
      </c>
      <c r="Z1860" s="26">
        <v>1.5148110110592731E-2</v>
      </c>
      <c r="AA1860" s="158">
        <v>0.18542600777832396</v>
      </c>
      <c r="AB1860" s="159">
        <v>0.34296499153711435</v>
      </c>
      <c r="AC1860" s="160">
        <v>0.47160900068456163</v>
      </c>
    </row>
    <row r="1861" spans="1:51">
      <c r="A1861" s="64" t="s">
        <v>501</v>
      </c>
      <c r="B1861" s="83">
        <v>2.5214653995703201E-2</v>
      </c>
      <c r="C1861" s="33">
        <v>0.17586838293333887</v>
      </c>
      <c r="D1861" s="33">
        <v>8.6382881427785963E-4</v>
      </c>
      <c r="E1861" s="29">
        <v>0.20194686574331991</v>
      </c>
      <c r="F1861" s="148">
        <v>11.494586372125291</v>
      </c>
      <c r="G1861" s="149">
        <v>80.172994564896925</v>
      </c>
      <c r="H1861" s="149">
        <v>0.39379302679067041</v>
      </c>
      <c r="I1861" s="29">
        <v>92.061373963812869</v>
      </c>
      <c r="L1861" s="64"/>
      <c r="M1861" s="161" t="s">
        <v>501</v>
      </c>
      <c r="N1861" s="33">
        <v>1.9499828265438644E-2</v>
      </c>
      <c r="O1861" s="33">
        <v>2.4788593057385472E-5</v>
      </c>
      <c r="P1861" s="33">
        <v>3.0931824849370362E-2</v>
      </c>
      <c r="Q1861" s="29">
        <v>2.5214653995703201E-2</v>
      </c>
      <c r="R1861" s="83">
        <v>0.31455277352672556</v>
      </c>
      <c r="S1861" s="33">
        <v>2.9245505976718137E-5</v>
      </c>
      <c r="T1861" s="33">
        <v>3.6493271982353977E-2</v>
      </c>
      <c r="U1861" s="29">
        <v>0.17586838293333887</v>
      </c>
      <c r="V1861" s="83">
        <v>0</v>
      </c>
      <c r="W1861" s="33">
        <v>1.3867198148646316E-6</v>
      </c>
      <c r="X1861" s="33">
        <v>1.730383581240178E-3</v>
      </c>
      <c r="Y1861" s="29">
        <v>8.6382881427785963E-4</v>
      </c>
      <c r="Z1861" s="26">
        <v>0.20194686574331991</v>
      </c>
      <c r="AA1861" s="158">
        <v>0.12485786250206887</v>
      </c>
      <c r="AB1861" s="159">
        <v>0.87086463207045994</v>
      </c>
      <c r="AC1861" s="160">
        <v>4.2775054274712546E-3</v>
      </c>
    </row>
    <row r="1862" spans="1:51">
      <c r="A1862" s="64" t="s">
        <v>527</v>
      </c>
      <c r="B1862" s="83">
        <v>4.3423346373607028E-4</v>
      </c>
      <c r="C1862" s="33">
        <v>3.6848406298901421E-4</v>
      </c>
      <c r="D1862" s="33">
        <v>1.1334210363158396E-3</v>
      </c>
      <c r="E1862" s="29">
        <v>1.936138563040924E-3</v>
      </c>
      <c r="F1862" s="148">
        <v>0.19795370007583538</v>
      </c>
      <c r="G1862" s="149">
        <v>0.16798056755014995</v>
      </c>
      <c r="H1862" s="149">
        <v>0.51669184118633138</v>
      </c>
      <c r="I1862" s="29">
        <v>0.88262610881231673</v>
      </c>
      <c r="L1862" s="64"/>
      <c r="M1862" s="161" t="s">
        <v>527</v>
      </c>
      <c r="N1862" s="33">
        <v>2.5429852374821995E-4</v>
      </c>
      <c r="O1862" s="33">
        <v>4.9248223328611457E-7</v>
      </c>
      <c r="P1862" s="33">
        <v>6.1453161727120472E-4</v>
      </c>
      <c r="Q1862" s="29">
        <v>4.3423346373607028E-4</v>
      </c>
      <c r="R1862" s="83">
        <v>5.1520635438308618E-4</v>
      </c>
      <c r="S1862" s="33">
        <v>1.7701541162021241E-7</v>
      </c>
      <c r="T1862" s="33">
        <v>2.2088424684692931E-4</v>
      </c>
      <c r="U1862" s="29">
        <v>3.6848406298901421E-4</v>
      </c>
      <c r="V1862" s="83">
        <v>6.5769205701482817E-4</v>
      </c>
      <c r="W1862" s="33">
        <v>5.6407525965506051E-7</v>
      </c>
      <c r="X1862" s="33">
        <v>1.6108518288684836E-3</v>
      </c>
      <c r="Y1862" s="29">
        <v>1.1334210363158396E-3</v>
      </c>
      <c r="Z1862" s="26">
        <v>1.936138563040924E-3</v>
      </c>
      <c r="AA1862" s="158">
        <v>0.22427809250080616</v>
      </c>
      <c r="AB1862" s="159">
        <v>0.1903190556828063</v>
      </c>
      <c r="AC1862" s="160">
        <v>0.58540285181638751</v>
      </c>
    </row>
    <row r="1863" spans="1:51">
      <c r="A1863" s="64" t="s">
        <v>528</v>
      </c>
      <c r="B1863" s="83">
        <v>8.4914284159670443E-4</v>
      </c>
      <c r="C1863" s="33">
        <v>8.9139910842014425E-4</v>
      </c>
      <c r="D1863" s="33">
        <v>1.1585547883089247E-3</v>
      </c>
      <c r="E1863" s="29">
        <v>2.8990967383257732E-3</v>
      </c>
      <c r="F1863" s="148">
        <v>0.38709814287630145</v>
      </c>
      <c r="G1863" s="149">
        <v>0.40636147715994353</v>
      </c>
      <c r="H1863" s="149">
        <v>0.52814954682009985</v>
      </c>
      <c r="I1863" s="29">
        <v>1.3216091668563448</v>
      </c>
      <c r="L1863" s="64"/>
      <c r="M1863" s="161" t="s">
        <v>528</v>
      </c>
      <c r="N1863" s="33">
        <v>4.8548717848637222E-4</v>
      </c>
      <c r="O1863" s="33">
        <v>9.7253663152900554E-7</v>
      </c>
      <c r="P1863" s="33">
        <v>1.2135554719225649E-3</v>
      </c>
      <c r="Q1863" s="29">
        <v>8.4914284159670443E-4</v>
      </c>
      <c r="R1863" s="83">
        <v>1.2678575492248948E-3</v>
      </c>
      <c r="S1863" s="33">
        <v>4.1090107591369252E-7</v>
      </c>
      <c r="T1863" s="33">
        <v>5.1273261379364168E-4</v>
      </c>
      <c r="U1863" s="29">
        <v>8.9139910842014425E-4</v>
      </c>
      <c r="V1863" s="83">
        <v>8.2226677724105428E-4</v>
      </c>
      <c r="W1863" s="33">
        <v>3.9873910443863851E-7</v>
      </c>
      <c r="X1863" s="33">
        <v>1.4960457939777155E-3</v>
      </c>
      <c r="Y1863" s="29">
        <v>1.1585547883089247E-3</v>
      </c>
      <c r="Z1863" s="26">
        <v>2.8990967383257732E-3</v>
      </c>
      <c r="AA1863" s="158">
        <v>0.29289910556316379</v>
      </c>
      <c r="AB1863" s="159">
        <v>0.30747477193014494</v>
      </c>
      <c r="AC1863" s="160">
        <v>0.39962612250669133</v>
      </c>
    </row>
    <row r="1864" spans="1:51" ht="11.25" customHeight="1">
      <c r="A1864" s="64" t="s">
        <v>510</v>
      </c>
      <c r="B1864" s="83">
        <v>1.3071381100021257E-3</v>
      </c>
      <c r="C1864" s="33">
        <v>4.2193545711620073E-3</v>
      </c>
      <c r="D1864" s="33">
        <v>3.3498088809912653E-2</v>
      </c>
      <c r="E1864" s="29">
        <v>3.9024581491076786E-2</v>
      </c>
      <c r="F1864" s="148">
        <v>0.59588411993582935</v>
      </c>
      <c r="G1864" s="149">
        <v>1.9234741655034464</v>
      </c>
      <c r="H1864" s="149">
        <v>15.270749905681038</v>
      </c>
      <c r="I1864" s="29">
        <v>17.790108191120314</v>
      </c>
      <c r="L1864" s="64"/>
      <c r="M1864" s="161" t="s">
        <v>510</v>
      </c>
      <c r="N1864" s="33">
        <v>4.4465697151693746E-4</v>
      </c>
      <c r="O1864" s="33">
        <v>1.7406152958699986E-6</v>
      </c>
      <c r="P1864" s="33">
        <v>2.1719831915165775E-3</v>
      </c>
      <c r="Q1864" s="29">
        <v>1.3071381100021257E-3</v>
      </c>
      <c r="R1864" s="83">
        <v>9.8752259669079292E-4</v>
      </c>
      <c r="S1864" s="33">
        <v>5.9788759629817394E-6</v>
      </c>
      <c r="T1864" s="33">
        <v>7.4605905891847995E-3</v>
      </c>
      <c r="U1864" s="29">
        <v>4.2193545711620073E-3</v>
      </c>
      <c r="V1864" s="83">
        <v>0</v>
      </c>
      <c r="W1864" s="33">
        <v>3.9718923936823928E-5</v>
      </c>
      <c r="X1864" s="33">
        <v>6.7116009486122022E-2</v>
      </c>
      <c r="Y1864" s="29">
        <v>3.3498088809912653E-2</v>
      </c>
      <c r="Z1864" s="26">
        <v>3.9024581491076786E-2</v>
      </c>
      <c r="AA1864" s="158">
        <v>3.3495249918337008E-2</v>
      </c>
      <c r="AB1864" s="159">
        <v>0.10812043101927407</v>
      </c>
      <c r="AC1864" s="160">
        <v>0.85838431906238888</v>
      </c>
    </row>
    <row r="1865" spans="1:51">
      <c r="A1865" s="64" t="s">
        <v>513</v>
      </c>
      <c r="B1865" s="83">
        <v>1.3855283055358202E-3</v>
      </c>
      <c r="C1865" s="33">
        <v>8.6196279241761188E-3</v>
      </c>
      <c r="D1865" s="33">
        <v>0.96643886019027292</v>
      </c>
      <c r="E1865" s="29">
        <v>0.97644401641998491</v>
      </c>
      <c r="F1865" s="148">
        <v>0.63161980258463302</v>
      </c>
      <c r="G1865" s="149">
        <v>3.9294236473325936</v>
      </c>
      <c r="H1865" s="149">
        <v>440.56979539471172</v>
      </c>
      <c r="I1865" s="29">
        <v>445.13083884462901</v>
      </c>
      <c r="L1865" s="64"/>
      <c r="M1865" s="161" t="s">
        <v>513</v>
      </c>
      <c r="N1865" s="33">
        <v>1.6343132271107372E-3</v>
      </c>
      <c r="O1865" s="33">
        <v>9.0929692322130068E-7</v>
      </c>
      <c r="P1865" s="33">
        <v>1.13464338617527E-3</v>
      </c>
      <c r="Q1865" s="29">
        <v>1.3855283055358202E-3</v>
      </c>
      <c r="R1865" s="83">
        <v>1.0032635106758826E-2</v>
      </c>
      <c r="S1865" s="33">
        <v>5.7653037296512345E-6</v>
      </c>
      <c r="T1865" s="33">
        <v>7.1940898281785282E-3</v>
      </c>
      <c r="U1865" s="29">
        <v>8.6196279241761188E-3</v>
      </c>
      <c r="V1865" s="83">
        <v>0</v>
      </c>
      <c r="W1865" s="33">
        <v>1.1459134816709071E-3</v>
      </c>
      <c r="X1865" s="33">
        <v>1.9363349376843582</v>
      </c>
      <c r="Y1865" s="29">
        <v>0.96643886019027292</v>
      </c>
      <c r="Z1865" s="26">
        <v>0.97644401641998491</v>
      </c>
      <c r="AA1865" s="158">
        <v>1.4189531424604288E-3</v>
      </c>
      <c r="AB1865" s="159">
        <v>8.8275700185853484E-3</v>
      </c>
      <c r="AC1865" s="160">
        <v>0.9897534768389542</v>
      </c>
    </row>
    <row r="1866" spans="1:51">
      <c r="A1866" s="64" t="s">
        <v>514</v>
      </c>
      <c r="B1866" s="83">
        <v>3.1577662416674792E-3</v>
      </c>
      <c r="C1866" s="33">
        <v>1.9675280364587818E-2</v>
      </c>
      <c r="D1866" s="33">
        <v>3.9378674156998736E-2</v>
      </c>
      <c r="E1866" s="29">
        <v>6.2211720763254034E-2</v>
      </c>
      <c r="F1866" s="148">
        <v>1.4395286492534725</v>
      </c>
      <c r="G1866" s="149">
        <v>8.9693560571989188</v>
      </c>
      <c r="H1866" s="149">
        <v>17.951528162731645</v>
      </c>
      <c r="I1866" s="29">
        <v>28.360412869184039</v>
      </c>
      <c r="L1866" s="64"/>
      <c r="M1866" s="161" t="s">
        <v>514</v>
      </c>
      <c r="N1866" s="33">
        <v>2.8244625457509573E-3</v>
      </c>
      <c r="O1866" s="33">
        <v>2.7967458608269233E-6</v>
      </c>
      <c r="P1866" s="33">
        <v>3.4898492590940229E-3</v>
      </c>
      <c r="Q1866" s="29">
        <v>3.1577662416674792E-3</v>
      </c>
      <c r="R1866" s="83">
        <v>2.5981846323883291E-2</v>
      </c>
      <c r="S1866" s="33">
        <v>1.068091230271867E-5</v>
      </c>
      <c r="T1866" s="33">
        <v>1.3327908841552669E-2</v>
      </c>
      <c r="U1866" s="29">
        <v>1.9675280364587818E-2</v>
      </c>
      <c r="V1866" s="83">
        <v>0</v>
      </c>
      <c r="W1866" s="33">
        <v>4.6691576120962749E-5</v>
      </c>
      <c r="X1866" s="33">
        <v>7.8898216649600172E-2</v>
      </c>
      <c r="Y1866" s="29">
        <v>3.9378674156998736E-2</v>
      </c>
      <c r="Z1866" s="26">
        <v>6.2211720763254034E-2</v>
      </c>
      <c r="AA1866" s="158">
        <v>5.0758381265233299E-2</v>
      </c>
      <c r="AB1866" s="159">
        <v>0.31626323983967369</v>
      </c>
      <c r="AC1866" s="160">
        <v>0.63297837889509301</v>
      </c>
    </row>
    <row r="1867" spans="1:51">
      <c r="A1867" s="64" t="s">
        <v>515</v>
      </c>
      <c r="B1867" s="83">
        <v>1.7432558732806484E-4</v>
      </c>
      <c r="C1867" s="33">
        <v>2.9784904179757073E-3</v>
      </c>
      <c r="D1867" s="33">
        <v>1.4327997201834093E-2</v>
      </c>
      <c r="E1867" s="29">
        <v>1.7480813207137867E-2</v>
      </c>
      <c r="F1867" s="148">
        <v>7.9469681430305431E-2</v>
      </c>
      <c r="G1867" s="149">
        <v>1.3578023070950538</v>
      </c>
      <c r="H1867" s="149">
        <v>6.5316938873766359</v>
      </c>
      <c r="I1867" s="29">
        <v>7.9689658759019961</v>
      </c>
      <c r="L1867" s="64"/>
      <c r="M1867" s="161" t="s">
        <v>515</v>
      </c>
      <c r="N1867" s="33">
        <v>7.4465400699079304E-5</v>
      </c>
      <c r="O1867" s="33">
        <v>2.19935486103727E-7</v>
      </c>
      <c r="P1867" s="33">
        <v>2.7444098656880959E-4</v>
      </c>
      <c r="Q1867" s="29">
        <v>1.7432558732806484E-4</v>
      </c>
      <c r="R1867" s="83">
        <v>4.5392335300489476E-3</v>
      </c>
      <c r="S1867" s="33">
        <v>1.1293010335050648E-6</v>
      </c>
      <c r="T1867" s="33">
        <v>1.4091700037079842E-3</v>
      </c>
      <c r="U1867" s="29">
        <v>2.9784904179757073E-3</v>
      </c>
      <c r="V1867" s="83">
        <v>1.2419999999999999E-2</v>
      </c>
      <c r="W1867" s="33">
        <v>2.2623259542166992E-6</v>
      </c>
      <c r="X1867" s="33">
        <v>1.6242819833825778E-2</v>
      </c>
      <c r="Y1867" s="29">
        <v>1.4327997201834093E-2</v>
      </c>
      <c r="Z1867" s="26">
        <v>1.7480813207137867E-2</v>
      </c>
      <c r="AA1867" s="158">
        <v>9.9723957496944821E-3</v>
      </c>
      <c r="AB1867" s="159">
        <v>0.17038626193657358</v>
      </c>
      <c r="AC1867" s="160">
        <v>0.81964134231373187</v>
      </c>
    </row>
    <row r="1868" spans="1:51">
      <c r="A1868" s="64" t="s">
        <v>516</v>
      </c>
      <c r="B1868" s="83">
        <v>1.3730540863535665E-4</v>
      </c>
      <c r="C1868" s="33">
        <v>1.9641410147606141E-3</v>
      </c>
      <c r="D1868" s="33">
        <v>4.9293496993462749E-3</v>
      </c>
      <c r="E1868" s="29">
        <v>7.0307961227422458E-3</v>
      </c>
      <c r="F1868" s="148">
        <v>6.2593318916373625E-2</v>
      </c>
      <c r="G1868" s="149">
        <v>0.89539156654884156</v>
      </c>
      <c r="H1868" s="149">
        <v>2.247139139295788</v>
      </c>
      <c r="I1868" s="29">
        <v>3.2051240247610031</v>
      </c>
      <c r="L1868" s="64"/>
      <c r="M1868" s="161" t="s">
        <v>516</v>
      </c>
      <c r="N1868" s="33">
        <v>5.9924684827738189E-5</v>
      </c>
      <c r="O1868" s="33">
        <v>1.7220532955381577E-7</v>
      </c>
      <c r="P1868" s="33">
        <v>2.1488210644128206E-4</v>
      </c>
      <c r="Q1868" s="29">
        <v>1.3730540863535665E-4</v>
      </c>
      <c r="R1868" s="83">
        <v>2.84888273630078E-3</v>
      </c>
      <c r="S1868" s="33">
        <v>8.6095026997229706E-7</v>
      </c>
      <c r="T1868" s="33">
        <v>1.0743152260860927E-3</v>
      </c>
      <c r="U1868" s="29">
        <v>1.9641410147606141E-3</v>
      </c>
      <c r="V1868" s="83">
        <v>3.1739999999999997E-3</v>
      </c>
      <c r="W1868" s="33">
        <v>2.0813307167013644E-6</v>
      </c>
      <c r="X1868" s="33">
        <v>6.6909787667982857E-3</v>
      </c>
      <c r="Y1868" s="29">
        <v>4.9293496993462749E-3</v>
      </c>
      <c r="Z1868" s="26">
        <v>7.0307961227422458E-3</v>
      </c>
      <c r="AA1868" s="158">
        <v>1.9529140973270454E-2</v>
      </c>
      <c r="AB1868" s="159">
        <v>0.27936253312868548</v>
      </c>
      <c r="AC1868" s="160">
        <v>0.70110832589804406</v>
      </c>
    </row>
    <row r="1869" spans="1:51">
      <c r="A1869" s="64" t="s">
        <v>517</v>
      </c>
      <c r="B1869" s="83">
        <v>2.7265238423826209E-3</v>
      </c>
      <c r="C1869" s="33">
        <v>6.9711107984285509E-2</v>
      </c>
      <c r="D1869" s="33">
        <v>5.9604188185172311E-4</v>
      </c>
      <c r="E1869" s="33">
        <v>7.3033673708519847E-2</v>
      </c>
      <c r="F1869" s="148">
        <v>1.242938483600315</v>
      </c>
      <c r="G1869" s="149">
        <v>31.779153184432808</v>
      </c>
      <c r="H1869" s="149">
        <v>0.27171718848556253</v>
      </c>
      <c r="I1869" s="29">
        <v>33.29380885651868</v>
      </c>
      <c r="L1869" s="64"/>
      <c r="M1869" s="161" t="s">
        <v>517</v>
      </c>
      <c r="N1869" s="33">
        <v>1.0837781680051344E-3</v>
      </c>
      <c r="O1869" s="33">
        <v>3.5049639785467478E-6</v>
      </c>
      <c r="P1869" s="33">
        <v>4.3735814951974192E-3</v>
      </c>
      <c r="Q1869" s="29">
        <v>2.7265238423826209E-3</v>
      </c>
      <c r="R1869" s="83">
        <v>0.11683906494702594</v>
      </c>
      <c r="S1869" s="33">
        <v>1.7903493680873126E-5</v>
      </c>
      <c r="T1869" s="33">
        <v>2.2340426076081072E-2</v>
      </c>
      <c r="U1869" s="29">
        <v>6.9711107984285509E-2</v>
      </c>
      <c r="V1869" s="83">
        <v>0</v>
      </c>
      <c r="W1869" s="33">
        <v>9.5683667225659564E-7</v>
      </c>
      <c r="X1869" s="33">
        <v>1.1939646710557228E-3</v>
      </c>
      <c r="Y1869" s="29">
        <v>5.9604188185172311E-4</v>
      </c>
      <c r="Z1869" s="26">
        <v>7.3033673708519847E-2</v>
      </c>
      <c r="AA1869" s="158">
        <v>3.7332420840067292E-2</v>
      </c>
      <c r="AB1869" s="159">
        <v>0.954506386499263</v>
      </c>
      <c r="AC1869" s="160">
        <v>8.1611926606697718E-3</v>
      </c>
    </row>
    <row r="1870" spans="1:51">
      <c r="A1870" s="64" t="s">
        <v>518</v>
      </c>
      <c r="B1870" s="83">
        <v>1.6870281678810105E-5</v>
      </c>
      <c r="C1870" s="33">
        <v>1.329017212718478E-4</v>
      </c>
      <c r="D1870" s="33">
        <v>7.8206051505792925E-4</v>
      </c>
      <c r="E1870" s="33">
        <v>9.3183251800858715E-4</v>
      </c>
      <c r="F1870" s="148">
        <v>7.6906433025894687E-3</v>
      </c>
      <c r="G1870" s="149">
        <v>6.058581309200993E-2</v>
      </c>
      <c r="H1870" s="149">
        <v>0.35651737041856862</v>
      </c>
      <c r="I1870" s="29">
        <v>0.42479382681316802</v>
      </c>
      <c r="L1870" s="64"/>
      <c r="M1870" s="122" t="s">
        <v>518</v>
      </c>
      <c r="N1870" s="83">
        <v>6.1331246310955308E-6</v>
      </c>
      <c r="O1870" s="33">
        <v>2.2147647470952023E-8</v>
      </c>
      <c r="P1870" s="33">
        <v>2.7636387059610902E-5</v>
      </c>
      <c r="Q1870" s="29">
        <v>1.6870281678810105E-5</v>
      </c>
      <c r="R1870" s="33">
        <v>1.6982963085487136E-4</v>
      </c>
      <c r="S1870" s="33">
        <v>7.6709990665627243E-8</v>
      </c>
      <c r="T1870" s="33">
        <v>9.5720640133671302E-5</v>
      </c>
      <c r="U1870" s="29">
        <v>1.329017212718478E-4</v>
      </c>
      <c r="V1870" s="33">
        <v>4.5380751934023138E-4</v>
      </c>
      <c r="W1870" s="33">
        <v>3.892119291619917E-7</v>
      </c>
      <c r="X1870" s="33">
        <v>1.1114877619192536E-3</v>
      </c>
      <c r="Y1870" s="33">
        <v>7.8206051505792925E-4</v>
      </c>
      <c r="Z1870" s="26">
        <v>9.3183251800858715E-4</v>
      </c>
      <c r="AA1870" s="159">
        <v>1.8104413993690054E-2</v>
      </c>
      <c r="AB1870" s="159">
        <v>0.14262404316590191</v>
      </c>
      <c r="AC1870" s="160">
        <v>0.83927154284040806</v>
      </c>
    </row>
    <row r="1871" spans="1:51">
      <c r="A1871" s="132" t="s">
        <v>519</v>
      </c>
      <c r="B1871" s="150">
        <v>4.7196306702561968E-5</v>
      </c>
      <c r="C1871" s="133">
        <v>3.3277930927282079E-4</v>
      </c>
      <c r="D1871" s="133">
        <v>7.9940280393315806E-4</v>
      </c>
      <c r="E1871" s="133">
        <v>1.1793784199085407E-3</v>
      </c>
      <c r="F1871" s="151">
        <v>2.1515346747584218E-2</v>
      </c>
      <c r="G1871" s="152">
        <v>0.15170386688409343</v>
      </c>
      <c r="H1871" s="152">
        <v>0.36442318730586898</v>
      </c>
      <c r="I1871" s="134">
        <v>0.53764240093754645</v>
      </c>
      <c r="L1871" s="132"/>
      <c r="M1871" s="163" t="s">
        <v>519</v>
      </c>
      <c r="N1871" s="150">
        <v>2.9245684760439532E-5</v>
      </c>
      <c r="O1871" s="133">
        <v>5.2234926624168819E-8</v>
      </c>
      <c r="P1871" s="133">
        <v>6.5180044612379379E-5</v>
      </c>
      <c r="Q1871" s="134">
        <v>4.7196306702561968E-5</v>
      </c>
      <c r="R1871" s="133">
        <v>4.1702016507122718E-4</v>
      </c>
      <c r="S1871" s="133">
        <v>1.9869541550061997E-7</v>
      </c>
      <c r="T1871" s="133">
        <v>2.4793709656736304E-4</v>
      </c>
      <c r="U1871" s="134">
        <v>3.3277930927282079E-4</v>
      </c>
      <c r="V1871" s="133">
        <v>5.6736407629632743E-4</v>
      </c>
      <c r="W1871" s="133">
        <v>2.7512998206266058E-7</v>
      </c>
      <c r="X1871" s="133">
        <v>1.0322715978446236E-3</v>
      </c>
      <c r="Y1871" s="133">
        <v>7.9940280393315806E-4</v>
      </c>
      <c r="Z1871" s="164">
        <v>1.1793784199085407E-3</v>
      </c>
      <c r="AA1871" s="165">
        <v>4.0017950053912281E-2</v>
      </c>
      <c r="AB1871" s="165">
        <v>0.28216499781183668</v>
      </c>
      <c r="AC1871" s="166">
        <v>0.67781705213425114</v>
      </c>
      <c r="AY1871" s="135"/>
    </row>
    <row r="1873" spans="1:53" ht="12.75" customHeight="1">
      <c r="A1873" s="35" t="s">
        <v>325</v>
      </c>
    </row>
    <row r="1874" spans="1:53" ht="12.75" customHeight="1">
      <c r="A1874" s="56"/>
      <c r="B1874" s="136" t="s">
        <v>521</v>
      </c>
      <c r="C1874" s="137"/>
      <c r="D1874" s="137"/>
      <c r="E1874" s="138"/>
      <c r="F1874" s="45" t="s">
        <v>522</v>
      </c>
      <c r="G1874" s="46"/>
      <c r="H1874" s="47"/>
      <c r="I1874" s="47"/>
      <c r="L1874" s="508" t="s">
        <v>325</v>
      </c>
      <c r="M1874" s="509"/>
      <c r="N1874" s="45" t="s">
        <v>524</v>
      </c>
      <c r="O1874" s="46"/>
      <c r="P1874" s="46"/>
      <c r="Q1874" s="47"/>
      <c r="R1874" s="45" t="s">
        <v>153</v>
      </c>
      <c r="S1874" s="46"/>
      <c r="T1874" s="46"/>
      <c r="U1874" s="47"/>
      <c r="V1874" s="45" t="s">
        <v>216</v>
      </c>
      <c r="W1874" s="46"/>
      <c r="X1874" s="46"/>
      <c r="Y1874" s="47"/>
      <c r="Z1874" s="9" t="s">
        <v>525</v>
      </c>
      <c r="AA1874" s="45" t="s">
        <v>568</v>
      </c>
      <c r="AB1874" s="46"/>
      <c r="AC1874" s="47"/>
    </row>
    <row r="1875" spans="1:53" ht="29.1">
      <c r="A1875" s="132" t="s">
        <v>523</v>
      </c>
      <c r="B1875" s="140" t="s">
        <v>524</v>
      </c>
      <c r="C1875" s="141" t="s">
        <v>153</v>
      </c>
      <c r="D1875" s="141" t="s">
        <v>216</v>
      </c>
      <c r="E1875" s="16" t="s">
        <v>525</v>
      </c>
      <c r="F1875" s="51" t="s">
        <v>524</v>
      </c>
      <c r="G1875" s="51" t="s">
        <v>153</v>
      </c>
      <c r="H1875" s="141" t="s">
        <v>216</v>
      </c>
      <c r="I1875" s="16" t="s">
        <v>525</v>
      </c>
      <c r="L1875" s="510"/>
      <c r="M1875" s="511"/>
      <c r="N1875" s="154" t="s">
        <v>599</v>
      </c>
      <c r="O1875" s="155" t="s">
        <v>602</v>
      </c>
      <c r="P1875" s="155" t="s">
        <v>603</v>
      </c>
      <c r="Q1875" s="15" t="s">
        <v>572</v>
      </c>
      <c r="R1875" s="154" t="s">
        <v>599</v>
      </c>
      <c r="S1875" s="155" t="s">
        <v>602</v>
      </c>
      <c r="T1875" s="155" t="s">
        <v>603</v>
      </c>
      <c r="U1875" s="15" t="s">
        <v>572</v>
      </c>
      <c r="V1875" s="154" t="s">
        <v>599</v>
      </c>
      <c r="W1875" s="155" t="s">
        <v>602</v>
      </c>
      <c r="X1875" s="155" t="s">
        <v>603</v>
      </c>
      <c r="Y1875" s="15" t="s">
        <v>572</v>
      </c>
      <c r="Z1875" s="14" t="s">
        <v>572</v>
      </c>
      <c r="AA1875" s="154" t="s">
        <v>524</v>
      </c>
      <c r="AB1875" s="155" t="s">
        <v>153</v>
      </c>
      <c r="AC1875" s="15" t="s">
        <v>216</v>
      </c>
    </row>
    <row r="1876" spans="1:53">
      <c r="A1876" s="64" t="s">
        <v>335</v>
      </c>
      <c r="B1876" s="143">
        <v>190.09019898649979</v>
      </c>
      <c r="C1876" s="130">
        <v>1538.0128539376783</v>
      </c>
      <c r="D1876" s="130">
        <v>2193.6112513669459</v>
      </c>
      <c r="E1876" s="131">
        <v>3921.7143042911239</v>
      </c>
      <c r="F1876" s="144">
        <v>86656.283727595466</v>
      </c>
      <c r="G1876" s="145">
        <v>701132.82514359266</v>
      </c>
      <c r="H1876" s="145">
        <v>1000000</v>
      </c>
      <c r="I1876" s="127">
        <v>1787789.1088711882</v>
      </c>
      <c r="L1876" s="56"/>
      <c r="M1876" s="156" t="s">
        <v>335</v>
      </c>
      <c r="N1876" s="130">
        <v>119.78227854223188</v>
      </c>
      <c r="O1876" s="130">
        <v>0.20878218126085432</v>
      </c>
      <c r="P1876" s="130">
        <v>260.52361453027896</v>
      </c>
      <c r="Q1876" s="131">
        <v>190.09019898649979</v>
      </c>
      <c r="R1876" s="143">
        <v>1308.4229651322146</v>
      </c>
      <c r="S1876" s="130">
        <v>1.4162840213024874</v>
      </c>
      <c r="T1876" s="130">
        <v>1767.2745356089627</v>
      </c>
      <c r="U1876" s="131">
        <v>1538.0128539376783</v>
      </c>
      <c r="V1876" s="143">
        <v>1212.5769156233403</v>
      </c>
      <c r="W1876" s="130">
        <v>2.5458425114544099</v>
      </c>
      <c r="X1876" s="130">
        <v>3176.7658001439922</v>
      </c>
      <c r="Y1876" s="131">
        <v>2193.6112513669459</v>
      </c>
      <c r="Z1876" s="157">
        <v>3921.7143042911239</v>
      </c>
      <c r="AA1876" s="158">
        <v>4.8471200153081997E-2</v>
      </c>
      <c r="AB1876" s="159">
        <v>0.3921787092585482</v>
      </c>
      <c r="AC1876" s="160">
        <v>0.55935009058836982</v>
      </c>
    </row>
    <row r="1877" spans="1:53">
      <c r="A1877" s="64" t="s">
        <v>353</v>
      </c>
      <c r="B1877" s="143">
        <v>188.09015426950288</v>
      </c>
      <c r="C1877" s="130">
        <v>1369.8763314724224</v>
      </c>
      <c r="D1877" s="130">
        <v>2116.4745917899509</v>
      </c>
      <c r="E1877" s="131">
        <v>3674.4410775318761</v>
      </c>
      <c r="F1877" s="146">
        <v>85744.524765860304</v>
      </c>
      <c r="G1877" s="147">
        <v>624484.54830763012</v>
      </c>
      <c r="H1877" s="147">
        <v>964835.76589565387</v>
      </c>
      <c r="I1877" s="131">
        <v>1675064.8389691443</v>
      </c>
      <c r="L1877" s="64"/>
      <c r="M1877" s="161" t="s">
        <v>353</v>
      </c>
      <c r="N1877" s="130">
        <v>117.24169635683133</v>
      </c>
      <c r="O1877" s="130">
        <v>0.20761554532771173</v>
      </c>
      <c r="P1877" s="130">
        <v>259.06785710736227</v>
      </c>
      <c r="Q1877" s="131">
        <v>188.09015426950288</v>
      </c>
      <c r="R1877" s="143">
        <v>1025.1087092975265</v>
      </c>
      <c r="S1877" s="130">
        <v>1.3743170920324816</v>
      </c>
      <c r="T1877" s="130">
        <v>1714.9071542638171</v>
      </c>
      <c r="U1877" s="131">
        <v>1369.8763314724224</v>
      </c>
      <c r="V1877" s="143">
        <v>1058.6696873739613</v>
      </c>
      <c r="W1877" s="130">
        <v>2.5458425114544099</v>
      </c>
      <c r="X1877" s="130">
        <v>3176.7658001439922</v>
      </c>
      <c r="Y1877" s="131">
        <v>2116.4745917899509</v>
      </c>
      <c r="Z1877" s="157">
        <v>3674.4410775318761</v>
      </c>
      <c r="AA1877" s="158">
        <v>5.1188779545171842E-2</v>
      </c>
      <c r="AB1877" s="159">
        <v>0.3728121645081785</v>
      </c>
      <c r="AC1877" s="160">
        <v>0.57599905594664969</v>
      </c>
    </row>
    <row r="1878" spans="1:53">
      <c r="A1878" s="64" t="s">
        <v>370</v>
      </c>
      <c r="B1878" s="143">
        <v>6.0331186158119428</v>
      </c>
      <c r="C1878" s="130">
        <v>393.05038359232259</v>
      </c>
      <c r="D1878" s="130">
        <v>299.50578208334377</v>
      </c>
      <c r="E1878" s="131">
        <v>698.58928429147829</v>
      </c>
      <c r="F1878" s="146">
        <v>2750.3134897089958</v>
      </c>
      <c r="G1878" s="147">
        <v>179179.59864009349</v>
      </c>
      <c r="H1878" s="147">
        <v>136535.48772450321</v>
      </c>
      <c r="I1878" s="131">
        <v>318465.39985430567</v>
      </c>
      <c r="L1878" s="64"/>
      <c r="M1878" s="161" t="s">
        <v>370</v>
      </c>
      <c r="N1878" s="130">
        <v>7.9452068341420308</v>
      </c>
      <c r="O1878" s="130">
        <v>3.2926125066903419E-3</v>
      </c>
      <c r="P1878" s="130">
        <v>4.1086040308144067</v>
      </c>
      <c r="Q1878" s="131">
        <v>6.0331186158119428</v>
      </c>
      <c r="R1878" s="143">
        <v>636.88038039976982</v>
      </c>
      <c r="S1878" s="130">
        <v>0.11855711652120471</v>
      </c>
      <c r="T1878" s="130">
        <v>147.93852778940601</v>
      </c>
      <c r="U1878" s="131">
        <v>393.05038359232259</v>
      </c>
      <c r="V1878" s="143">
        <v>597.59010848918842</v>
      </c>
      <c r="W1878" s="130">
        <v>0</v>
      </c>
      <c r="X1878" s="130">
        <v>0</v>
      </c>
      <c r="Y1878" s="131">
        <v>299.50578208334377</v>
      </c>
      <c r="Z1878" s="157">
        <v>698.58928429147829</v>
      </c>
      <c r="AA1878" s="158">
        <v>8.6361453739314635E-3</v>
      </c>
      <c r="AB1878" s="159">
        <v>0.56263442974359579</v>
      </c>
      <c r="AC1878" s="160">
        <v>0.42872942488247279</v>
      </c>
    </row>
    <row r="1879" spans="1:53">
      <c r="A1879" s="64" t="s">
        <v>387</v>
      </c>
      <c r="B1879" s="143">
        <v>163.2833336246955</v>
      </c>
      <c r="C1879" s="130">
        <v>959.51864045118646</v>
      </c>
      <c r="D1879" s="130">
        <v>1805.3931009485932</v>
      </c>
      <c r="E1879" s="131">
        <v>2928.195075024475</v>
      </c>
      <c r="F1879" s="146">
        <v>74435.85709315892</v>
      </c>
      <c r="G1879" s="147">
        <v>437415.07974727236</v>
      </c>
      <c r="H1879" s="147">
        <v>823023.26805789548</v>
      </c>
      <c r="I1879" s="131">
        <v>1334874.2048983267</v>
      </c>
      <c r="L1879" s="64"/>
      <c r="M1879" s="161" t="s">
        <v>387</v>
      </c>
      <c r="N1879" s="130">
        <v>84.379507203468421</v>
      </c>
      <c r="O1879" s="130">
        <v>0.19423258463333523</v>
      </c>
      <c r="P1879" s="130">
        <v>242.36826487128224</v>
      </c>
      <c r="Q1879" s="131">
        <v>163.2833336246955</v>
      </c>
      <c r="R1879" s="143">
        <v>388.22321072992264</v>
      </c>
      <c r="S1879" s="130">
        <v>1.2279803638759172</v>
      </c>
      <c r="T1879" s="130">
        <v>1532.3045340227234</v>
      </c>
      <c r="U1879" s="131">
        <v>959.51864045118646</v>
      </c>
      <c r="V1879" s="143">
        <v>437.98309973027085</v>
      </c>
      <c r="W1879" s="130">
        <v>2.5458425114544099</v>
      </c>
      <c r="X1879" s="130">
        <v>3176.7658001439922</v>
      </c>
      <c r="Y1879" s="131">
        <v>1805.3931009485932</v>
      </c>
      <c r="Z1879" s="157">
        <v>2928.195075024475</v>
      </c>
      <c r="AA1879" s="158">
        <v>5.5762450738815861E-2</v>
      </c>
      <c r="AB1879" s="159">
        <v>0.32768262218430461</v>
      </c>
      <c r="AC1879" s="160">
        <v>0.61655492707687964</v>
      </c>
      <c r="AZ1879" s="135"/>
    </row>
    <row r="1880" spans="1:53">
      <c r="A1880" s="64" t="s">
        <v>404</v>
      </c>
      <c r="B1880" s="143">
        <v>18.773702028995444</v>
      </c>
      <c r="C1880" s="130">
        <v>17.307307428913386</v>
      </c>
      <c r="D1880" s="130">
        <v>11.575708758013917</v>
      </c>
      <c r="E1880" s="131">
        <v>47.656718215922751</v>
      </c>
      <c r="F1880" s="146">
        <v>8558.3541829923779</v>
      </c>
      <c r="G1880" s="147">
        <v>7889.8699202642965</v>
      </c>
      <c r="H1880" s="147">
        <v>5277.0101132552682</v>
      </c>
      <c r="I1880" s="131">
        <v>21725.234216511944</v>
      </c>
      <c r="L1880" s="64"/>
      <c r="M1880" s="161" t="s">
        <v>404</v>
      </c>
      <c r="N1880" s="130">
        <v>24.916982319220871</v>
      </c>
      <c r="O1880" s="130">
        <v>1.0090348187686169E-2</v>
      </c>
      <c r="P1880" s="130">
        <v>12.590988205265642</v>
      </c>
      <c r="Q1880" s="131">
        <v>18.773702028995444</v>
      </c>
      <c r="R1880" s="143">
        <v>5.118167834019971E-3</v>
      </c>
      <c r="S1880" s="130">
        <v>2.7779611635359736E-2</v>
      </c>
      <c r="T1880" s="130">
        <v>34.664092451687878</v>
      </c>
      <c r="U1880" s="131">
        <v>17.307307428913386</v>
      </c>
      <c r="V1880" s="143">
        <v>23.096479154502056</v>
      </c>
      <c r="W1880" s="130">
        <v>0</v>
      </c>
      <c r="X1880" s="130">
        <v>0</v>
      </c>
      <c r="Y1880" s="131">
        <v>11.575708758013917</v>
      </c>
      <c r="Z1880" s="157">
        <v>47.656718215922751</v>
      </c>
      <c r="AA1880" s="158">
        <v>0.39393610663528439</v>
      </c>
      <c r="AB1880" s="159">
        <v>0.36316616159966258</v>
      </c>
      <c r="AC1880" s="160">
        <v>0.24289773176505294</v>
      </c>
      <c r="AX1880" s="135"/>
    </row>
    <row r="1881" spans="1:53">
      <c r="A1881" s="64" t="s">
        <v>526</v>
      </c>
      <c r="B1881" s="218">
        <v>1.340744174089107E-2</v>
      </c>
      <c r="C1881" s="219">
        <v>0.12321433143236971</v>
      </c>
      <c r="D1881" s="130">
        <v>0</v>
      </c>
      <c r="E1881" s="131">
        <v>0.13662177317326077</v>
      </c>
      <c r="F1881" s="146">
        <v>6.1120409245422316</v>
      </c>
      <c r="G1881" s="147">
        <v>56.16962958025897</v>
      </c>
      <c r="H1881" s="147">
        <v>0</v>
      </c>
      <c r="I1881" s="131">
        <v>62.281670504801205</v>
      </c>
      <c r="L1881" s="64"/>
      <c r="M1881" s="162" t="s">
        <v>526</v>
      </c>
      <c r="N1881" s="130">
        <v>1.3622843188600608E-2</v>
      </c>
      <c r="O1881" s="130">
        <v>1.0562699576693758E-5</v>
      </c>
      <c r="P1881" s="130">
        <v>1.3180400052816482E-2</v>
      </c>
      <c r="Q1881" s="131">
        <v>1.340744174089107E-2</v>
      </c>
      <c r="R1881" s="143">
        <v>0.21333232760335261</v>
      </c>
      <c r="S1881" s="130">
        <v>2.6157765858863605E-5</v>
      </c>
      <c r="T1881" s="130">
        <v>3.2640312829539345E-2</v>
      </c>
      <c r="U1881" s="131">
        <v>0.12321433143236971</v>
      </c>
      <c r="V1881" s="143">
        <v>0</v>
      </c>
      <c r="W1881" s="130">
        <v>0</v>
      </c>
      <c r="X1881" s="130">
        <v>0</v>
      </c>
      <c r="Y1881" s="131">
        <v>0</v>
      </c>
      <c r="Z1881" s="157">
        <v>0.13662177317326077</v>
      </c>
      <c r="AA1881" s="158">
        <v>9.8135468670048978E-2</v>
      </c>
      <c r="AB1881" s="159">
        <v>0.90186453132995104</v>
      </c>
      <c r="AC1881" s="160">
        <v>0</v>
      </c>
      <c r="BA1881" s="135"/>
    </row>
    <row r="1882" spans="1:53">
      <c r="A1882" s="64" t="s">
        <v>436</v>
      </c>
      <c r="B1882" s="143">
        <v>12.379696355647418</v>
      </c>
      <c r="C1882" s="130">
        <v>125.34410891318211</v>
      </c>
      <c r="D1882" s="130">
        <v>110.66783794332044</v>
      </c>
      <c r="E1882" s="131">
        <v>248.39164321214997</v>
      </c>
      <c r="F1882" s="146">
        <v>5643.5233672023824</v>
      </c>
      <c r="G1882" s="147">
        <v>57140.529724705826</v>
      </c>
      <c r="H1882" s="147">
        <v>50450.068522559741</v>
      </c>
      <c r="I1882" s="131">
        <v>113234.12161446795</v>
      </c>
      <c r="L1882" s="64"/>
      <c r="M1882" s="161" t="s">
        <v>436</v>
      </c>
      <c r="N1882" s="130">
        <v>7.9863914627146348</v>
      </c>
      <c r="O1882" s="130">
        <v>1.3447751197452387E-2</v>
      </c>
      <c r="P1882" s="130">
        <v>16.780439442228701</v>
      </c>
      <c r="Q1882" s="131">
        <v>12.379696355647418</v>
      </c>
      <c r="R1882" s="143">
        <v>174.69439105193922</v>
      </c>
      <c r="S1882" s="130">
        <v>6.0663589449083212E-2</v>
      </c>
      <c r="T1882" s="130">
        <v>75.697540365813211</v>
      </c>
      <c r="U1882" s="131">
        <v>125.34410891318211</v>
      </c>
      <c r="V1882" s="143">
        <v>0</v>
      </c>
      <c r="W1882" s="130">
        <v>0.17774679494336526</v>
      </c>
      <c r="X1882" s="130">
        <v>221.68481612820818</v>
      </c>
      <c r="Y1882" s="131">
        <v>110.66783794332044</v>
      </c>
      <c r="Z1882" s="157">
        <v>248.39164321214997</v>
      </c>
      <c r="AA1882" s="158">
        <v>4.9839423724388286E-2</v>
      </c>
      <c r="AB1882" s="159">
        <v>0.50462289025612017</v>
      </c>
      <c r="AC1882" s="160">
        <v>0.44553768601949151</v>
      </c>
      <c r="AV1882" s="142"/>
    </row>
    <row r="1883" spans="1:53">
      <c r="A1883" s="64" t="s">
        <v>447</v>
      </c>
      <c r="B1883" s="83">
        <v>0.5247523879727346</v>
      </c>
      <c r="C1883" s="33">
        <v>0.16298837925080295</v>
      </c>
      <c r="D1883" s="33">
        <v>7.7768430696281143E-2</v>
      </c>
      <c r="E1883" s="29">
        <v>0.76550919791981875</v>
      </c>
      <c r="F1883" s="148">
        <v>239.21849764662534</v>
      </c>
      <c r="G1883" s="149">
        <v>74.301396452647197</v>
      </c>
      <c r="H1883" s="149">
        <v>35.452239154872977</v>
      </c>
      <c r="I1883" s="29">
        <v>348.97213325414555</v>
      </c>
      <c r="L1883" s="64"/>
      <c r="M1883" s="161" t="s">
        <v>447</v>
      </c>
      <c r="N1883" s="33">
        <v>0.39255421601093116</v>
      </c>
      <c r="O1883" s="33">
        <v>5.2655774923499846E-4</v>
      </c>
      <c r="P1883" s="33">
        <v>0.65705189619719118</v>
      </c>
      <c r="Q1883" s="29">
        <v>0.5247523879727346</v>
      </c>
      <c r="R1883" s="83">
        <v>2.5931715847119802E-3</v>
      </c>
      <c r="S1883" s="33">
        <v>2.5956177123798521E-4</v>
      </c>
      <c r="T1883" s="33">
        <v>0.32388765376636142</v>
      </c>
      <c r="U1883" s="29">
        <v>0.16298837925080295</v>
      </c>
      <c r="V1883" s="83">
        <v>0</v>
      </c>
      <c r="W1883" s="33">
        <v>9.2210585536381493E-5</v>
      </c>
      <c r="X1883" s="33">
        <v>0.1558150604337728</v>
      </c>
      <c r="Y1883" s="29">
        <v>7.7768430696281143E-2</v>
      </c>
      <c r="Z1883" s="26">
        <v>0.76550919791981875</v>
      </c>
      <c r="AA1883" s="158">
        <v>0.6854945563014625</v>
      </c>
      <c r="AB1883" s="159">
        <v>0.21291498481495025</v>
      </c>
      <c r="AC1883" s="160">
        <v>0.10159045888358717</v>
      </c>
    </row>
    <row r="1884" spans="1:53">
      <c r="A1884" s="64" t="s">
        <v>456</v>
      </c>
      <c r="B1884" s="83">
        <v>7.3917352336097671E-4</v>
      </c>
      <c r="C1884" s="33">
        <v>1.3916149916453375E-3</v>
      </c>
      <c r="D1884" s="33">
        <v>3.2457895855226443E-4</v>
      </c>
      <c r="E1884" s="29">
        <v>2.4553674735585786E-3</v>
      </c>
      <c r="F1884" s="148">
        <v>0.33696650803571587</v>
      </c>
      <c r="G1884" s="149">
        <v>0.63439453584957428</v>
      </c>
      <c r="H1884" s="149">
        <v>0.14796557883718162</v>
      </c>
      <c r="I1884" s="29">
        <v>1.1193266227224719</v>
      </c>
      <c r="L1884" s="64"/>
      <c r="M1884" s="161" t="s">
        <v>456</v>
      </c>
      <c r="N1884" s="33">
        <v>7.1719283088629126E-4</v>
      </c>
      <c r="O1884" s="33">
        <v>6.0957793000693904E-7</v>
      </c>
      <c r="P1884" s="33">
        <v>7.6064654897380925E-4</v>
      </c>
      <c r="Q1884" s="29">
        <v>7.3917352336097671E-4</v>
      </c>
      <c r="R1884" s="83">
        <v>2.0981981168448965E-3</v>
      </c>
      <c r="S1884" s="33">
        <v>5.4584097369548108E-7</v>
      </c>
      <c r="T1884" s="33">
        <v>6.8111398476195678E-4</v>
      </c>
      <c r="U1884" s="29">
        <v>1.3916149916453375E-3</v>
      </c>
      <c r="V1884" s="83">
        <v>0</v>
      </c>
      <c r="W1884" s="33">
        <v>3.8485559696814636E-7</v>
      </c>
      <c r="X1884" s="33">
        <v>6.5031902520787995E-4</v>
      </c>
      <c r="Y1884" s="29">
        <v>3.2457895855226443E-4</v>
      </c>
      <c r="Z1884" s="26">
        <v>2.4553674735585786E-3</v>
      </c>
      <c r="AA1884" s="158">
        <v>0.30104395017080199</v>
      </c>
      <c r="AB1884" s="159">
        <v>0.56676444834893147</v>
      </c>
      <c r="AC1884" s="160">
        <v>0.13219160148026651</v>
      </c>
    </row>
    <row r="1885" spans="1:53">
      <c r="A1885" s="64" t="s">
        <v>465</v>
      </c>
      <c r="B1885" s="143">
        <v>28.318148978520114</v>
      </c>
      <c r="C1885" s="130">
        <v>130.60253826349222</v>
      </c>
      <c r="D1885" s="130">
        <v>113.08690428822521</v>
      </c>
      <c r="E1885" s="131">
        <v>272.00759153023756</v>
      </c>
      <c r="F1885" s="146">
        <v>12909.374421230608</v>
      </c>
      <c r="G1885" s="147">
        <v>59537.686170285386</v>
      </c>
      <c r="H1885" s="147">
        <v>51552.846575597781</v>
      </c>
      <c r="I1885" s="131">
        <v>123999.90716711378</v>
      </c>
      <c r="L1885" s="64"/>
      <c r="M1885" s="161" t="s">
        <v>465</v>
      </c>
      <c r="N1885" s="130">
        <v>19.953074043227435</v>
      </c>
      <c r="O1885" s="130">
        <v>2.9406021825954178E-2</v>
      </c>
      <c r="P1885" s="130">
        <v>36.693567663622495</v>
      </c>
      <c r="Q1885" s="131">
        <v>28.318148978520114</v>
      </c>
      <c r="R1885" s="130">
        <v>175.32820870044446</v>
      </c>
      <c r="S1885" s="130">
        <v>6.8595090444252077E-2</v>
      </c>
      <c r="T1885" s="130">
        <v>85.594665184765972</v>
      </c>
      <c r="U1885" s="131">
        <v>130.60253826349222</v>
      </c>
      <c r="V1885" s="130">
        <v>0</v>
      </c>
      <c r="W1885" s="130">
        <v>0.18061509924265326</v>
      </c>
      <c r="X1885" s="130">
        <v>226.53160248290146</v>
      </c>
      <c r="Y1885" s="131">
        <v>113.08690428822521</v>
      </c>
      <c r="Z1885" s="130">
        <v>272.00759153023756</v>
      </c>
      <c r="AA1885" s="158">
        <v>0.10410793617637742</v>
      </c>
      <c r="AB1885" s="159">
        <v>0.48014298986568493</v>
      </c>
      <c r="AC1885" s="160">
        <v>0.41574907395793759</v>
      </c>
    </row>
    <row r="1886" spans="1:53">
      <c r="A1886" s="64" t="s">
        <v>474</v>
      </c>
      <c r="B1886" s="83">
        <v>1.9523845203135135E-2</v>
      </c>
      <c r="C1886" s="33">
        <v>1.0657504651299462E-2</v>
      </c>
      <c r="D1886" s="33">
        <v>4.8547954796974858E-2</v>
      </c>
      <c r="E1886" s="29">
        <v>7.8729304651409454E-2</v>
      </c>
      <c r="F1886" s="148">
        <v>8.9003214179216474</v>
      </c>
      <c r="G1886" s="149">
        <v>4.858429060599617</v>
      </c>
      <c r="H1886" s="149">
        <v>22.131521602436287</v>
      </c>
      <c r="I1886" s="29">
        <v>35.890272080957558</v>
      </c>
      <c r="L1886" s="64"/>
      <c r="M1886" s="161" t="s">
        <v>474</v>
      </c>
      <c r="N1886" s="33">
        <v>1.6752351327405095E-2</v>
      </c>
      <c r="O1886" s="33">
        <v>1.7863568605626831E-5</v>
      </c>
      <c r="P1886" s="33">
        <v>2.2290606571127428E-2</v>
      </c>
      <c r="Q1886" s="29">
        <v>1.9523845203135135E-2</v>
      </c>
      <c r="R1886" s="83">
        <v>2.9766030306496633E-3</v>
      </c>
      <c r="S1886" s="33">
        <v>1.4713802408747174E-5</v>
      </c>
      <c r="T1886" s="33">
        <v>1.8360249729462246E-2</v>
      </c>
      <c r="U1886" s="29">
        <v>1.0657504651299462E-2</v>
      </c>
      <c r="V1886" s="83">
        <v>0</v>
      </c>
      <c r="W1886" s="33">
        <v>5.7563657879454971E-5</v>
      </c>
      <c r="X1886" s="33">
        <v>9.7269578965394246E-2</v>
      </c>
      <c r="Y1886" s="29">
        <v>4.8547954796974858E-2</v>
      </c>
      <c r="Z1886" s="26">
        <v>7.8729304651409454E-2</v>
      </c>
      <c r="AA1886" s="158">
        <v>0.24798701435991419</v>
      </c>
      <c r="AB1886" s="159">
        <v>0.13536896710173937</v>
      </c>
      <c r="AC1886" s="160">
        <v>0.61664401853834649</v>
      </c>
    </row>
    <row r="1887" spans="1:53">
      <c r="A1887" s="64" t="s">
        <v>483</v>
      </c>
      <c r="B1887" s="83">
        <v>3.6091528958875678E-2</v>
      </c>
      <c r="C1887" s="33">
        <v>3.2251349495008318E-2</v>
      </c>
      <c r="D1887" s="33">
        <v>1.4006360292612652</v>
      </c>
      <c r="E1887" s="29">
        <v>1.4689789077151492</v>
      </c>
      <c r="F1887" s="148">
        <v>16.453019620675857</v>
      </c>
      <c r="G1887" s="149">
        <v>14.702399741481512</v>
      </c>
      <c r="H1887" s="149">
        <v>638.50694984740835</v>
      </c>
      <c r="I1887" s="29">
        <v>669.66236920956578</v>
      </c>
      <c r="L1887" s="64"/>
      <c r="M1887" s="161" t="s">
        <v>483</v>
      </c>
      <c r="N1887" s="33">
        <v>2.4114669218463357E-2</v>
      </c>
      <c r="O1887" s="33">
        <v>3.8536480461386359E-5</v>
      </c>
      <c r="P1887" s="33">
        <v>4.8086781738007608E-2</v>
      </c>
      <c r="Q1887" s="29">
        <v>3.6091528958875678E-2</v>
      </c>
      <c r="R1887" s="83">
        <v>3.1539767359163501E-2</v>
      </c>
      <c r="S1887" s="33">
        <v>2.6397774220923E-5</v>
      </c>
      <c r="T1887" s="33">
        <v>3.2939801251509047E-2</v>
      </c>
      <c r="U1887" s="29">
        <v>3.2251349495008318E-2</v>
      </c>
      <c r="V1887" s="83">
        <v>0</v>
      </c>
      <c r="W1887" s="33">
        <v>1.6607441763346481E-3</v>
      </c>
      <c r="X1887" s="33">
        <v>2.8062825183831279</v>
      </c>
      <c r="Y1887" s="29">
        <v>1.4006360292612652</v>
      </c>
      <c r="Z1887" s="26">
        <v>1.4689789077151492</v>
      </c>
      <c r="AA1887" s="158">
        <v>2.4569126737845726E-2</v>
      </c>
      <c r="AB1887" s="159">
        <v>2.1954943890359929E-2</v>
      </c>
      <c r="AC1887" s="160">
        <v>0.95347592937179437</v>
      </c>
    </row>
    <row r="1888" spans="1:53">
      <c r="A1888" s="64" t="s">
        <v>488</v>
      </c>
      <c r="B1888" s="83">
        <v>5.3939802780984022E-2</v>
      </c>
      <c r="C1888" s="33">
        <v>7.0525479359615534E-2</v>
      </c>
      <c r="D1888" s="33">
        <v>5.7070542256519918E-2</v>
      </c>
      <c r="E1888" s="29">
        <v>0.18153582439711946</v>
      </c>
      <c r="F1888" s="148">
        <v>24.589499505608167</v>
      </c>
      <c r="G1888" s="149">
        <v>32.150400083728449</v>
      </c>
      <c r="H1888" s="149">
        <v>26.016707482219783</v>
      </c>
      <c r="I1888" s="29">
        <v>82.756607071556388</v>
      </c>
      <c r="L1888" s="64"/>
      <c r="M1888" s="161" t="s">
        <v>488</v>
      </c>
      <c r="N1888" s="33">
        <v>4.3757317470283399E-2</v>
      </c>
      <c r="O1888" s="33">
        <v>5.1384783521915515E-5</v>
      </c>
      <c r="P1888" s="33">
        <v>6.4119214839793104E-2</v>
      </c>
      <c r="Q1888" s="29">
        <v>5.3939802780984022E-2</v>
      </c>
      <c r="R1888" s="83">
        <v>8.2112351064851624E-2</v>
      </c>
      <c r="S1888" s="33">
        <v>4.715082711670921E-5</v>
      </c>
      <c r="T1888" s="33">
        <v>5.8835978407514353E-2</v>
      </c>
      <c r="U1888" s="29">
        <v>7.0525479359615534E-2</v>
      </c>
      <c r="V1888" s="83">
        <v>0</v>
      </c>
      <c r="W1888" s="33">
        <v>6.7668950899946013E-5</v>
      </c>
      <c r="X1888" s="33">
        <v>0.11434524152115967</v>
      </c>
      <c r="Y1888" s="29">
        <v>5.7070542256519918E-2</v>
      </c>
      <c r="Z1888" s="26">
        <v>0.18153582439711946</v>
      </c>
      <c r="AA1888" s="158">
        <v>0.2971303485695902</v>
      </c>
      <c r="AB1888" s="159">
        <v>0.3884934535308977</v>
      </c>
      <c r="AC1888" s="160">
        <v>0.31437619789951216</v>
      </c>
    </row>
    <row r="1889" spans="1:51">
      <c r="A1889" s="64" t="s">
        <v>493</v>
      </c>
      <c r="B1889" s="83">
        <v>6.4383073654647981E-3</v>
      </c>
      <c r="C1889" s="33">
        <v>8.4879648781272816E-3</v>
      </c>
      <c r="D1889" s="33">
        <v>2.0765213335991441E-2</v>
      </c>
      <c r="E1889" s="29">
        <v>3.5691485579583522E-2</v>
      </c>
      <c r="F1889" s="148">
        <v>2.9350265966464093</v>
      </c>
      <c r="G1889" s="149">
        <v>3.8694025082329504</v>
      </c>
      <c r="H1889" s="149">
        <v>9.4662230251835311</v>
      </c>
      <c r="I1889" s="29">
        <v>16.270652130062892</v>
      </c>
      <c r="L1889" s="64"/>
      <c r="M1889" s="161" t="s">
        <v>493</v>
      </c>
      <c r="N1889" s="33">
        <v>1.1411490558844564E-2</v>
      </c>
      <c r="O1889" s="33">
        <v>1.154207696780708E-6</v>
      </c>
      <c r="P1889" s="33">
        <v>1.4402491595213434E-3</v>
      </c>
      <c r="Q1889" s="29">
        <v>6.4383073654647981E-3</v>
      </c>
      <c r="R1889" s="83">
        <v>1.3032042779429581E-2</v>
      </c>
      <c r="S1889" s="33">
        <v>3.1407147586731267E-6</v>
      </c>
      <c r="T1889" s="33">
        <v>3.9190622312534002E-3</v>
      </c>
      <c r="U1889" s="29">
        <v>8.4879648781272816E-3</v>
      </c>
      <c r="V1889" s="83">
        <v>1.7999999999999999E-2</v>
      </c>
      <c r="W1889" s="33">
        <v>3.2787332669807238E-6</v>
      </c>
      <c r="X1889" s="33">
        <v>2.3540318599747506E-2</v>
      </c>
      <c r="Y1889" s="29">
        <v>2.0765213335991441E-2</v>
      </c>
      <c r="Z1889" s="26">
        <v>3.5691485579583522E-2</v>
      </c>
      <c r="AA1889" s="158">
        <v>0.1803877664634862</v>
      </c>
      <c r="AB1889" s="159">
        <v>0.23781483847740489</v>
      </c>
      <c r="AC1889" s="160">
        <v>0.58179739505910888</v>
      </c>
    </row>
    <row r="1890" spans="1:51">
      <c r="A1890" s="64" t="s">
        <v>498</v>
      </c>
      <c r="B1890" s="83">
        <v>1.7714501739691214E-3</v>
      </c>
      <c r="C1890" s="33">
        <v>5.1631456470237098E-3</v>
      </c>
      <c r="D1890" s="33">
        <v>7.1439850715163417E-3</v>
      </c>
      <c r="E1890" s="29">
        <v>1.4078580892509173E-2</v>
      </c>
      <c r="F1890" s="148">
        <v>0.80754973009244213</v>
      </c>
      <c r="G1890" s="149">
        <v>2.3537195315743857</v>
      </c>
      <c r="H1890" s="149">
        <v>3.2567233902837511</v>
      </c>
      <c r="I1890" s="29">
        <v>6.4179926519505788</v>
      </c>
      <c r="L1890" s="64"/>
      <c r="M1890" s="161" t="s">
        <v>498</v>
      </c>
      <c r="N1890" s="33">
        <v>2.2534945278611649E-3</v>
      </c>
      <c r="O1890" s="33">
        <v>1.0306506231832923E-6</v>
      </c>
      <c r="P1890" s="33">
        <v>1.2860715605519919E-3</v>
      </c>
      <c r="Q1890" s="29">
        <v>1.7714501739691214E-3</v>
      </c>
      <c r="R1890" s="83">
        <v>8.1272360474065539E-3</v>
      </c>
      <c r="S1890" s="33">
        <v>1.7495744604794472E-6</v>
      </c>
      <c r="T1890" s="33">
        <v>2.1831626606318515E-3</v>
      </c>
      <c r="U1890" s="29">
        <v>5.1631456470237098E-3</v>
      </c>
      <c r="V1890" s="83">
        <v>4.5999999999999999E-3</v>
      </c>
      <c r="W1890" s="33">
        <v>3.0164213285527025E-6</v>
      </c>
      <c r="X1890" s="33">
        <v>9.6970706765192559E-3</v>
      </c>
      <c r="Y1890" s="29">
        <v>7.1439850715163417E-3</v>
      </c>
      <c r="Z1890" s="26">
        <v>1.4078580892509173E-2</v>
      </c>
      <c r="AA1890" s="158">
        <v>0.12582590443555725</v>
      </c>
      <c r="AB1890" s="159">
        <v>0.36673764823632743</v>
      </c>
      <c r="AC1890" s="160">
        <v>0.50743644732811533</v>
      </c>
    </row>
    <row r="1891" spans="1:51">
      <c r="A1891" s="64" t="s">
        <v>501</v>
      </c>
      <c r="B1891" s="83">
        <v>2.7624361678225337E-2</v>
      </c>
      <c r="C1891" s="33">
        <v>0.18570823685627402</v>
      </c>
      <c r="D1891" s="33">
        <v>0</v>
      </c>
      <c r="E1891" s="29">
        <v>0.21333259853449937</v>
      </c>
      <c r="F1891" s="148">
        <v>12.593098098403377</v>
      </c>
      <c r="G1891" s="149">
        <v>84.658681769867002</v>
      </c>
      <c r="H1891" s="149">
        <v>0</v>
      </c>
      <c r="I1891" s="29">
        <v>97.251779868270404</v>
      </c>
      <c r="L1891" s="64"/>
      <c r="M1891" s="161" t="s">
        <v>501</v>
      </c>
      <c r="N1891" s="33">
        <v>1.9499828265438644E-2</v>
      </c>
      <c r="O1891" s="33">
        <v>2.865693981330894E-5</v>
      </c>
      <c r="P1891" s="33">
        <v>3.5758844439947937E-2</v>
      </c>
      <c r="Q1891" s="29">
        <v>2.7624361678225337E-2</v>
      </c>
      <c r="R1891" s="83">
        <v>0.31455277352672556</v>
      </c>
      <c r="S1891" s="33">
        <v>4.5041599120143414E-5</v>
      </c>
      <c r="T1891" s="33">
        <v>5.6204031091822572E-2</v>
      </c>
      <c r="U1891" s="29">
        <v>0.18570823685627402</v>
      </c>
      <c r="V1891" s="83">
        <v>0</v>
      </c>
      <c r="W1891" s="33">
        <v>0</v>
      </c>
      <c r="X1891" s="33">
        <v>0</v>
      </c>
      <c r="Y1891" s="29">
        <v>0</v>
      </c>
      <c r="Z1891" s="26">
        <v>0.21333259853449937</v>
      </c>
      <c r="AA1891" s="158">
        <v>0.12948964137685701</v>
      </c>
      <c r="AB1891" s="159">
        <v>0.87051035862314297</v>
      </c>
      <c r="AC1891" s="160">
        <v>0</v>
      </c>
    </row>
    <row r="1892" spans="1:51">
      <c r="A1892" s="64" t="s">
        <v>527</v>
      </c>
      <c r="B1892" s="83">
        <v>3.5609581998528362E-4</v>
      </c>
      <c r="C1892" s="33">
        <v>4.2287486977641577E-4</v>
      </c>
      <c r="D1892" s="33">
        <v>1.1334210363158396E-3</v>
      </c>
      <c r="E1892" s="29">
        <v>1.9123917260775391E-3</v>
      </c>
      <c r="F1892" s="148">
        <v>0.16233314802856844</v>
      </c>
      <c r="G1892" s="149">
        <v>0.1927756659311908</v>
      </c>
      <c r="H1892" s="149">
        <v>0.51669184118633138</v>
      </c>
      <c r="I1892" s="29">
        <v>0.87180065514609073</v>
      </c>
      <c r="L1892" s="64"/>
      <c r="M1892" s="161" t="s">
        <v>527</v>
      </c>
      <c r="N1892" s="33">
        <v>2.5429852374821995E-4</v>
      </c>
      <c r="O1892" s="33">
        <v>3.6704647901964972E-7</v>
      </c>
      <c r="P1892" s="33">
        <v>4.5800975369319238E-4</v>
      </c>
      <c r="Q1892" s="29">
        <v>3.5609581998528362E-4</v>
      </c>
      <c r="R1892" s="83">
        <v>5.1520635438308618E-4</v>
      </c>
      <c r="S1892" s="33">
        <v>2.6432994462941382E-7</v>
      </c>
      <c r="T1892" s="33">
        <v>3.2983749948183478E-4</v>
      </c>
      <c r="U1892" s="29">
        <v>4.2287486977641577E-4</v>
      </c>
      <c r="V1892" s="83">
        <v>6.5769205701482817E-4</v>
      </c>
      <c r="W1892" s="33">
        <v>5.6407525965506051E-7</v>
      </c>
      <c r="X1892" s="33">
        <v>1.6108518288684836E-3</v>
      </c>
      <c r="Y1892" s="29">
        <v>1.1334210363158396E-3</v>
      </c>
      <c r="Z1892" s="26">
        <v>1.9123917260775391E-3</v>
      </c>
      <c r="AA1892" s="158">
        <v>0.18620443454629623</v>
      </c>
      <c r="AB1892" s="159">
        <v>0.22112356166890781</v>
      </c>
      <c r="AC1892" s="160">
        <v>0.5926720037847959</v>
      </c>
    </row>
    <row r="1893" spans="1:51">
      <c r="A1893" s="64" t="s">
        <v>528</v>
      </c>
      <c r="B1893" s="83">
        <v>4.5991537865414838E-4</v>
      </c>
      <c r="C1893" s="33">
        <v>9.7071244550910605E-4</v>
      </c>
      <c r="D1893" s="33">
        <v>1.1585547883089247E-3</v>
      </c>
      <c r="E1893" s="29">
        <v>2.5891826124721791E-3</v>
      </c>
      <c r="F1893" s="148">
        <v>0.20966129635210101</v>
      </c>
      <c r="G1893" s="149">
        <v>0.44251799169256084</v>
      </c>
      <c r="H1893" s="149">
        <v>0.52814954682009985</v>
      </c>
      <c r="I1893" s="29">
        <v>1.1803288348647618</v>
      </c>
      <c r="L1893" s="64"/>
      <c r="M1893" s="161" t="s">
        <v>528</v>
      </c>
      <c r="N1893" s="33">
        <v>4.8548717848637222E-4</v>
      </c>
      <c r="O1893" s="33">
        <v>3.4770283757510826E-7</v>
      </c>
      <c r="P1893" s="33">
        <v>4.3387227530841926E-4</v>
      </c>
      <c r="Q1893" s="29">
        <v>4.5991537865414838E-4</v>
      </c>
      <c r="R1893" s="83">
        <v>1.2678575492248948E-3</v>
      </c>
      <c r="S1893" s="33">
        <v>5.3822419168200189E-7</v>
      </c>
      <c r="T1893" s="33">
        <v>6.7160957414004864E-4</v>
      </c>
      <c r="U1893" s="29">
        <v>9.7071244550910605E-4</v>
      </c>
      <c r="V1893" s="83">
        <v>8.2226677724105428E-4</v>
      </c>
      <c r="W1893" s="33">
        <v>3.9873910443863851E-7</v>
      </c>
      <c r="X1893" s="33">
        <v>1.4960457939777155E-3</v>
      </c>
      <c r="Y1893" s="29">
        <v>1.1585547883089247E-3</v>
      </c>
      <c r="Z1893" s="26">
        <v>2.5891826124721791E-3</v>
      </c>
      <c r="AA1893" s="158">
        <v>0.17762956403257177</v>
      </c>
      <c r="AB1893" s="159">
        <v>0.37491076945795626</v>
      </c>
      <c r="AC1893" s="160">
        <v>0.447459666509472</v>
      </c>
    </row>
    <row r="1894" spans="1:51" ht="11.25" customHeight="1">
      <c r="A1894" s="64" t="s">
        <v>510</v>
      </c>
      <c r="B1894" s="83">
        <v>4.70331656212228E-4</v>
      </c>
      <c r="C1894" s="33">
        <v>2.2709726793647264E-3</v>
      </c>
      <c r="D1894" s="33">
        <v>3.3498088809912653E-2</v>
      </c>
      <c r="E1894" s="29">
        <v>3.6239393145489608E-2</v>
      </c>
      <c r="F1894" s="148">
        <v>0.21440975738939225</v>
      </c>
      <c r="G1894" s="149">
        <v>1.0352666991243653</v>
      </c>
      <c r="H1894" s="149">
        <v>15.270749905681038</v>
      </c>
      <c r="I1894" s="29">
        <v>16.520426362194794</v>
      </c>
      <c r="L1894" s="64"/>
      <c r="M1894" s="161" t="s">
        <v>510</v>
      </c>
      <c r="N1894" s="33">
        <v>4.4465697151693746E-4</v>
      </c>
      <c r="O1894" s="33">
        <v>3.972749586445774E-7</v>
      </c>
      <c r="P1894" s="33">
        <v>4.9572960471726832E-4</v>
      </c>
      <c r="Q1894" s="29">
        <v>4.70331656212228E-4</v>
      </c>
      <c r="R1894" s="83">
        <v>9.8752259669079292E-4</v>
      </c>
      <c r="S1894" s="33">
        <v>2.8511037335529054E-6</v>
      </c>
      <c r="T1894" s="33">
        <v>3.5576783688160648E-3</v>
      </c>
      <c r="U1894" s="29">
        <v>2.2709726793647264E-3</v>
      </c>
      <c r="V1894" s="83">
        <v>0</v>
      </c>
      <c r="W1894" s="33">
        <v>3.9718923936823928E-5</v>
      </c>
      <c r="X1894" s="33">
        <v>6.7116009486122022E-2</v>
      </c>
      <c r="Y1894" s="29">
        <v>3.3498088809912653E-2</v>
      </c>
      <c r="Z1894" s="26">
        <v>3.6239393145489608E-2</v>
      </c>
      <c r="AA1894" s="158">
        <v>1.297846391422716E-2</v>
      </c>
      <c r="AB1894" s="159">
        <v>6.2665858400208177E-2</v>
      </c>
      <c r="AC1894" s="160">
        <v>0.9243556776855647</v>
      </c>
    </row>
    <row r="1895" spans="1:51">
      <c r="A1895" s="64" t="s">
        <v>513</v>
      </c>
      <c r="B1895" s="83">
        <v>1.6848624644235735E-3</v>
      </c>
      <c r="C1895" s="33">
        <v>6.5987401322208207E-3</v>
      </c>
      <c r="D1895" s="33">
        <v>0.96643886019027292</v>
      </c>
      <c r="E1895" s="29">
        <v>0.97472246278691732</v>
      </c>
      <c r="F1895" s="148">
        <v>0.76807705256510406</v>
      </c>
      <c r="G1895" s="149">
        <v>3.0081629678498527</v>
      </c>
      <c r="H1895" s="149">
        <v>440.56979539471172</v>
      </c>
      <c r="I1895" s="29">
        <v>444.34603541512672</v>
      </c>
      <c r="L1895" s="64"/>
      <c r="M1895" s="161" t="s">
        <v>513</v>
      </c>
      <c r="N1895" s="33">
        <v>1.6343132271107372E-3</v>
      </c>
      <c r="O1895" s="33">
        <v>1.3898233915847031E-6</v>
      </c>
      <c r="P1895" s="33">
        <v>1.7342563017003344E-3</v>
      </c>
      <c r="Q1895" s="29">
        <v>1.6848624644235735E-3</v>
      </c>
      <c r="R1895" s="83">
        <v>1.0032635106758826E-2</v>
      </c>
      <c r="S1895" s="33">
        <v>2.5211364844717708E-6</v>
      </c>
      <c r="T1895" s="33">
        <v>3.1459370033025701E-3</v>
      </c>
      <c r="U1895" s="29">
        <v>6.5987401322208207E-3</v>
      </c>
      <c r="V1895" s="83">
        <v>0</v>
      </c>
      <c r="W1895" s="33">
        <v>1.1459134816709071E-3</v>
      </c>
      <c r="X1895" s="33">
        <v>1.9363349376843582</v>
      </c>
      <c r="Y1895" s="29">
        <v>0.96643886019027292</v>
      </c>
      <c r="Z1895" s="26">
        <v>0.97472246278691732</v>
      </c>
      <c r="AA1895" s="158">
        <v>1.7285561057105738E-3</v>
      </c>
      <c r="AB1895" s="159">
        <v>6.7698656634564112E-3</v>
      </c>
      <c r="AC1895" s="160">
        <v>0.99150157823083296</v>
      </c>
    </row>
    <row r="1896" spans="1:51">
      <c r="A1896" s="64" t="s">
        <v>514</v>
      </c>
      <c r="B1896" s="83">
        <v>2.5092583943853663E-3</v>
      </c>
      <c r="C1896" s="33">
        <v>1.6610929545605935E-2</v>
      </c>
      <c r="D1896" s="33">
        <v>3.9378674156998736E-2</v>
      </c>
      <c r="E1896" s="29">
        <v>5.849886209699004E-2</v>
      </c>
      <c r="F1896" s="148">
        <v>1.1438938384464092</v>
      </c>
      <c r="G1896" s="149">
        <v>7.5724126302027575</v>
      </c>
      <c r="H1896" s="149">
        <v>17.951528162731645</v>
      </c>
      <c r="I1896" s="29">
        <v>26.667834631380813</v>
      </c>
      <c r="L1896" s="64"/>
      <c r="M1896" s="161" t="s">
        <v>514</v>
      </c>
      <c r="N1896" s="33">
        <v>2.8244625457509573E-3</v>
      </c>
      <c r="O1896" s="33">
        <v>1.7556846377498662E-6</v>
      </c>
      <c r="P1896" s="33">
        <v>2.1907870922681962E-3</v>
      </c>
      <c r="Q1896" s="29">
        <v>2.5092583943853663E-3</v>
      </c>
      <c r="R1896" s="83">
        <v>2.5981846323883291E-2</v>
      </c>
      <c r="S1896" s="33">
        <v>5.7616552344866554E-6</v>
      </c>
      <c r="T1896" s="33">
        <v>7.1895371448885449E-3</v>
      </c>
      <c r="U1896" s="29">
        <v>1.6610929545605935E-2</v>
      </c>
      <c r="V1896" s="83">
        <v>0</v>
      </c>
      <c r="W1896" s="33">
        <v>4.6691576120962749E-5</v>
      </c>
      <c r="X1896" s="33">
        <v>7.8898216649600172E-2</v>
      </c>
      <c r="Y1896" s="29">
        <v>3.9378674156998736E-2</v>
      </c>
      <c r="Z1896" s="26">
        <v>5.849886209699004E-2</v>
      </c>
      <c r="AA1896" s="158">
        <v>4.2894140235156399E-2</v>
      </c>
      <c r="AB1896" s="159">
        <v>0.28395303686532086</v>
      </c>
      <c r="AC1896" s="160">
        <v>0.67315282289952272</v>
      </c>
    </row>
    <row r="1897" spans="1:51">
      <c r="A1897" s="64" t="s">
        <v>515</v>
      </c>
      <c r="B1897" s="83">
        <v>5.5424891146268177E-5</v>
      </c>
      <c r="C1897" s="33">
        <v>2.5838914069786926E-3</v>
      </c>
      <c r="D1897" s="33">
        <v>1.4327997201834093E-2</v>
      </c>
      <c r="E1897" s="29">
        <v>1.6967313499959055E-2</v>
      </c>
      <c r="F1897" s="148">
        <v>2.526650568177485E-2</v>
      </c>
      <c r="G1897" s="149">
        <v>1.1779167367821186</v>
      </c>
      <c r="H1897" s="149">
        <v>6.5316938873766359</v>
      </c>
      <c r="I1897" s="29">
        <v>7.7348771298405303</v>
      </c>
      <c r="L1897" s="64"/>
      <c r="M1897" s="161" t="s">
        <v>515</v>
      </c>
      <c r="N1897" s="33">
        <v>7.4465400699079304E-5</v>
      </c>
      <c r="O1897" s="33">
        <v>2.9062076151160987E-8</v>
      </c>
      <c r="P1897" s="33">
        <v>3.6264383669768045E-5</v>
      </c>
      <c r="Q1897" s="29">
        <v>5.5424891146268177E-5</v>
      </c>
      <c r="R1897" s="83">
        <v>4.5392335300489476E-3</v>
      </c>
      <c r="S1897" s="33">
        <v>4.9584419757746016E-7</v>
      </c>
      <c r="T1897" s="33">
        <v>6.1872676018911857E-4</v>
      </c>
      <c r="U1897" s="29">
        <v>2.5838914069786926E-3</v>
      </c>
      <c r="V1897" s="83">
        <v>1.2419999999999999E-2</v>
      </c>
      <c r="W1897" s="33">
        <v>2.2623259542166992E-6</v>
      </c>
      <c r="X1897" s="33">
        <v>1.6242819833825778E-2</v>
      </c>
      <c r="Y1897" s="29">
        <v>1.4327997201834093E-2</v>
      </c>
      <c r="Z1897" s="26">
        <v>1.6967313499959055E-2</v>
      </c>
      <c r="AA1897" s="158">
        <v>3.2665684609647794E-3</v>
      </c>
      <c r="AB1897" s="159">
        <v>0.1522864186475324</v>
      </c>
      <c r="AC1897" s="160">
        <v>0.84444701289150281</v>
      </c>
    </row>
    <row r="1898" spans="1:51">
      <c r="A1898" s="64" t="s">
        <v>516</v>
      </c>
      <c r="B1898" s="83">
        <v>4.4191144805731368E-5</v>
      </c>
      <c r="C1898" s="33">
        <v>1.6330727830868518E-3</v>
      </c>
      <c r="D1898" s="33">
        <v>4.9293496993462749E-3</v>
      </c>
      <c r="E1898" s="29">
        <v>6.606613627238858E-3</v>
      </c>
      <c r="F1898" s="148">
        <v>2.0145385732405284E-2</v>
      </c>
      <c r="G1898" s="149">
        <v>0.74446772739208222</v>
      </c>
      <c r="H1898" s="149">
        <v>2.247139139295788</v>
      </c>
      <c r="I1898" s="29">
        <v>3.0117522524202758</v>
      </c>
      <c r="L1898" s="64"/>
      <c r="M1898" s="161" t="s">
        <v>516</v>
      </c>
      <c r="N1898" s="33">
        <v>5.9924684827738189E-5</v>
      </c>
      <c r="O1898" s="33">
        <v>2.2727339742815374E-8</v>
      </c>
      <c r="P1898" s="33">
        <v>2.8359741538757852E-5</v>
      </c>
      <c r="Q1898" s="29">
        <v>4.4191144805731368E-5</v>
      </c>
      <c r="R1898" s="83">
        <v>2.84888273630078E-3</v>
      </c>
      <c r="S1898" s="33">
        <v>3.294805281137828E-7</v>
      </c>
      <c r="T1898" s="33">
        <v>4.1113402294758953E-4</v>
      </c>
      <c r="U1898" s="29">
        <v>1.6330727830868518E-3</v>
      </c>
      <c r="V1898" s="83">
        <v>3.1739999999999997E-3</v>
      </c>
      <c r="W1898" s="33">
        <v>2.0813307167013644E-6</v>
      </c>
      <c r="X1898" s="33">
        <v>6.6909787667982857E-3</v>
      </c>
      <c r="Y1898" s="29">
        <v>4.9293496993462749E-3</v>
      </c>
      <c r="Z1898" s="26">
        <v>6.606613627238858E-3</v>
      </c>
      <c r="AA1898" s="158">
        <v>6.6889252647578303E-3</v>
      </c>
      <c r="AB1898" s="159">
        <v>0.24718757221608126</v>
      </c>
      <c r="AC1898" s="160">
        <v>0.74612350251916093</v>
      </c>
    </row>
    <row r="1899" spans="1:51">
      <c r="A1899" s="64" t="s">
        <v>517</v>
      </c>
      <c r="B1899" s="83">
        <v>9.5394841163978241E-4</v>
      </c>
      <c r="C1899" s="33">
        <v>6.5830756939195073E-2</v>
      </c>
      <c r="D1899" s="33">
        <v>0</v>
      </c>
      <c r="E1899" s="33">
        <v>6.6784705350834861E-2</v>
      </c>
      <c r="F1899" s="148">
        <v>0.43487578350326694</v>
      </c>
      <c r="G1899" s="149">
        <v>30.010220315095818</v>
      </c>
      <c r="H1899" s="149">
        <v>0</v>
      </c>
      <c r="I1899" s="29">
        <v>30.445096098599084</v>
      </c>
      <c r="L1899" s="64"/>
      <c r="M1899" s="161" t="s">
        <v>517</v>
      </c>
      <c r="N1899" s="33">
        <v>1.0837781680051344E-3</v>
      </c>
      <c r="O1899" s="33">
        <v>6.5941699918580984E-7</v>
      </c>
      <c r="P1899" s="33">
        <v>8.2283698289346157E-4</v>
      </c>
      <c r="Q1899" s="29">
        <v>9.5394841163978241E-4</v>
      </c>
      <c r="R1899" s="83">
        <v>0.11683906494702594</v>
      </c>
      <c r="S1899" s="33">
        <v>1.1674296884102763E-5</v>
      </c>
      <c r="T1899" s="33">
        <v>1.4567478905424572E-2</v>
      </c>
      <c r="U1899" s="29">
        <v>6.5830756939195073E-2</v>
      </c>
      <c r="V1899" s="83">
        <v>0</v>
      </c>
      <c r="W1899" s="33">
        <v>0</v>
      </c>
      <c r="X1899" s="33">
        <v>0</v>
      </c>
      <c r="Y1899" s="29">
        <v>0</v>
      </c>
      <c r="Z1899" s="26">
        <v>6.6784705350834861E-2</v>
      </c>
      <c r="AA1899" s="158">
        <v>1.4283935320646845E-2</v>
      </c>
      <c r="AB1899" s="159">
        <v>0.98571606467935302</v>
      </c>
      <c r="AC1899" s="160">
        <v>0</v>
      </c>
    </row>
    <row r="1900" spans="1:51">
      <c r="A1900" s="64" t="s">
        <v>518</v>
      </c>
      <c r="B1900" s="83">
        <v>6.0452328373462617E-6</v>
      </c>
      <c r="C1900" s="33">
        <v>1.0003390295622731E-4</v>
      </c>
      <c r="D1900" s="33">
        <v>7.8206051505792925E-4</v>
      </c>
      <c r="E1900" s="33">
        <v>8.8813965085150282E-4</v>
      </c>
      <c r="F1900" s="148">
        <v>2.755835991258334E-3</v>
      </c>
      <c r="G1900" s="149">
        <v>4.5602384148007685E-2</v>
      </c>
      <c r="H1900" s="149">
        <v>0.35651737041856862</v>
      </c>
      <c r="I1900" s="29">
        <v>0.40487559055783462</v>
      </c>
      <c r="L1900" s="64"/>
      <c r="M1900" s="122" t="s">
        <v>518</v>
      </c>
      <c r="N1900" s="83">
        <v>6.1331246310955308E-6</v>
      </c>
      <c r="O1900" s="33">
        <v>4.7700033391289452E-9</v>
      </c>
      <c r="P1900" s="33">
        <v>5.9521291698678737E-6</v>
      </c>
      <c r="Q1900" s="29">
        <v>6.0452328373462617E-6</v>
      </c>
      <c r="R1900" s="33">
        <v>1.6982963085487136E-4</v>
      </c>
      <c r="S1900" s="33">
        <v>2.3946695234524843E-8</v>
      </c>
      <c r="T1900" s="33">
        <v>2.9881283742115687E-5</v>
      </c>
      <c r="U1900" s="29">
        <v>1.0003390295622731E-4</v>
      </c>
      <c r="V1900" s="33">
        <v>4.5380751934023138E-4</v>
      </c>
      <c r="W1900" s="33">
        <v>3.892119291619917E-7</v>
      </c>
      <c r="X1900" s="33">
        <v>1.1114877619192536E-3</v>
      </c>
      <c r="Y1900" s="33">
        <v>7.8206051505792925E-4</v>
      </c>
      <c r="Z1900" s="26">
        <v>8.8813965085150282E-4</v>
      </c>
      <c r="AA1900" s="159">
        <v>6.806624196488021E-3</v>
      </c>
      <c r="AB1900" s="159">
        <v>0.11263307843571664</v>
      </c>
      <c r="AC1900" s="160">
        <v>0.88056029736779529</v>
      </c>
    </row>
    <row r="1901" spans="1:51">
      <c r="A1901" s="132" t="s">
        <v>519</v>
      </c>
      <c r="B1901" s="150">
        <v>1.8491135730310519E-5</v>
      </c>
      <c r="C1901" s="133">
        <v>2.5443711967229913E-4</v>
      </c>
      <c r="D1901" s="133">
        <v>7.9940280393315806E-4</v>
      </c>
      <c r="E1901" s="133">
        <v>1.0723310593357678E-3</v>
      </c>
      <c r="F1901" s="151">
        <v>8.4295408855091323E-3</v>
      </c>
      <c r="G1901" s="152">
        <v>0.11599006866588006</v>
      </c>
      <c r="H1901" s="152">
        <v>0.36442318730586898</v>
      </c>
      <c r="I1901" s="134">
        <v>0.48884279685725812</v>
      </c>
      <c r="L1901" s="132"/>
      <c r="M1901" s="163" t="s">
        <v>519</v>
      </c>
      <c r="N1901" s="150">
        <v>2.9245684760439532E-5</v>
      </c>
      <c r="O1901" s="133">
        <v>6.1540032764392916E-9</v>
      </c>
      <c r="P1901" s="133">
        <v>7.6791188200395911E-6</v>
      </c>
      <c r="Q1901" s="134">
        <v>1.8491135730310519E-5</v>
      </c>
      <c r="R1901" s="133">
        <v>4.1702016507122718E-4</v>
      </c>
      <c r="S1901" s="133">
        <v>7.2931300130441442E-8</v>
      </c>
      <c r="T1901" s="133">
        <v>9.1005495812097257E-5</v>
      </c>
      <c r="U1901" s="134">
        <v>2.5443711967229913E-4</v>
      </c>
      <c r="V1901" s="133">
        <v>5.6736407629632743E-4</v>
      </c>
      <c r="W1901" s="133">
        <v>2.7512998206266058E-7</v>
      </c>
      <c r="X1901" s="133">
        <v>1.0322715978446236E-3</v>
      </c>
      <c r="Y1901" s="133">
        <v>7.9940280393315806E-4</v>
      </c>
      <c r="Z1901" s="164">
        <v>1.0723310593357678E-3</v>
      </c>
      <c r="AA1901" s="165">
        <v>1.72438684577172E-2</v>
      </c>
      <c r="AB1901" s="165">
        <v>0.23727478324642082</v>
      </c>
      <c r="AC1901" s="166">
        <v>0.74548134829586188</v>
      </c>
      <c r="AY1901" s="135"/>
    </row>
    <row r="1903" spans="1:51" ht="12.75" customHeight="1">
      <c r="A1903" s="35" t="s">
        <v>326</v>
      </c>
    </row>
    <row r="1904" spans="1:51" ht="12.75" customHeight="1">
      <c r="A1904" s="56"/>
      <c r="B1904" s="136" t="s">
        <v>521</v>
      </c>
      <c r="C1904" s="137"/>
      <c r="D1904" s="137"/>
      <c r="E1904" s="138"/>
      <c r="F1904" s="45" t="s">
        <v>522</v>
      </c>
      <c r="G1904" s="46"/>
      <c r="H1904" s="47"/>
      <c r="I1904" s="47"/>
      <c r="L1904" s="508" t="s">
        <v>326</v>
      </c>
      <c r="M1904" s="509"/>
      <c r="N1904" s="45" t="s">
        <v>524</v>
      </c>
      <c r="O1904" s="46"/>
      <c r="P1904" s="46"/>
      <c r="Q1904" s="47"/>
      <c r="R1904" s="45" t="s">
        <v>153</v>
      </c>
      <c r="S1904" s="46"/>
      <c r="T1904" s="46"/>
      <c r="U1904" s="47"/>
      <c r="V1904" s="45" t="s">
        <v>216</v>
      </c>
      <c r="W1904" s="46"/>
      <c r="X1904" s="46"/>
      <c r="Y1904" s="47"/>
      <c r="Z1904" s="9" t="s">
        <v>525</v>
      </c>
      <c r="AA1904" s="45" t="s">
        <v>568</v>
      </c>
      <c r="AB1904" s="46"/>
      <c r="AC1904" s="47"/>
    </row>
    <row r="1905" spans="1:53" ht="29.1">
      <c r="A1905" s="132" t="s">
        <v>523</v>
      </c>
      <c r="B1905" s="140" t="s">
        <v>524</v>
      </c>
      <c r="C1905" s="141" t="s">
        <v>153</v>
      </c>
      <c r="D1905" s="141" t="s">
        <v>216</v>
      </c>
      <c r="E1905" s="16" t="s">
        <v>525</v>
      </c>
      <c r="F1905" s="51" t="s">
        <v>524</v>
      </c>
      <c r="G1905" s="51" t="s">
        <v>153</v>
      </c>
      <c r="H1905" s="141" t="s">
        <v>216</v>
      </c>
      <c r="I1905" s="16" t="s">
        <v>525</v>
      </c>
      <c r="L1905" s="510"/>
      <c r="M1905" s="511"/>
      <c r="N1905" s="154" t="s">
        <v>599</v>
      </c>
      <c r="O1905" s="155" t="s">
        <v>604</v>
      </c>
      <c r="P1905" s="155" t="s">
        <v>605</v>
      </c>
      <c r="Q1905" s="15" t="s">
        <v>572</v>
      </c>
      <c r="R1905" s="154" t="s">
        <v>599</v>
      </c>
      <c r="S1905" s="155" t="s">
        <v>604</v>
      </c>
      <c r="T1905" s="155" t="s">
        <v>605</v>
      </c>
      <c r="U1905" s="15" t="s">
        <v>572</v>
      </c>
      <c r="V1905" s="154" t="s">
        <v>599</v>
      </c>
      <c r="W1905" s="155" t="s">
        <v>604</v>
      </c>
      <c r="X1905" s="155" t="s">
        <v>605</v>
      </c>
      <c r="Y1905" s="15" t="s">
        <v>572</v>
      </c>
      <c r="Z1905" s="14" t="s">
        <v>572</v>
      </c>
      <c r="AA1905" s="154" t="s">
        <v>524</v>
      </c>
      <c r="AB1905" s="155" t="s">
        <v>153</v>
      </c>
      <c r="AC1905" s="15" t="s">
        <v>216</v>
      </c>
    </row>
    <row r="1906" spans="1:53">
      <c r="A1906" s="64" t="s">
        <v>335</v>
      </c>
      <c r="B1906" s="143">
        <v>185.99983503802474</v>
      </c>
      <c r="C1906" s="130">
        <v>1688.7367572601615</v>
      </c>
      <c r="D1906" s="130">
        <v>2193.6112513669459</v>
      </c>
      <c r="E1906" s="131">
        <v>4068.3478436651321</v>
      </c>
      <c r="F1906" s="144">
        <v>84791.612425455605</v>
      </c>
      <c r="G1906" s="145">
        <v>769843.22368324269</v>
      </c>
      <c r="H1906" s="145">
        <v>1000000</v>
      </c>
      <c r="I1906" s="127">
        <v>1854634.8361086983</v>
      </c>
      <c r="L1906" s="56"/>
      <c r="M1906" s="156" t="s">
        <v>335</v>
      </c>
      <c r="N1906" s="130">
        <v>119.78227854223188</v>
      </c>
      <c r="O1906" s="130">
        <v>0.20221584700156009</v>
      </c>
      <c r="P1906" s="130">
        <v>252.32997882289069</v>
      </c>
      <c r="Q1906" s="131">
        <v>185.99983503802474</v>
      </c>
      <c r="R1906" s="143">
        <v>1308.4229651322146</v>
      </c>
      <c r="S1906" s="130">
        <v>1.658243793720773</v>
      </c>
      <c r="T1906" s="130">
        <v>2069.1979761087887</v>
      </c>
      <c r="U1906" s="131">
        <v>1688.7367572601615</v>
      </c>
      <c r="V1906" s="143">
        <v>1212.5769156233403</v>
      </c>
      <c r="W1906" s="130">
        <v>2.5458425114544099</v>
      </c>
      <c r="X1906" s="130">
        <v>3176.7658001439922</v>
      </c>
      <c r="Y1906" s="131">
        <v>2193.6112513669459</v>
      </c>
      <c r="Z1906" s="157">
        <v>4068.3478436651321</v>
      </c>
      <c r="AA1906" s="158">
        <v>4.5718764025462343E-2</v>
      </c>
      <c r="AB1906" s="159">
        <v>0.41509153645495472</v>
      </c>
      <c r="AC1906" s="160">
        <v>0.53918969951958295</v>
      </c>
    </row>
    <row r="1907" spans="1:53">
      <c r="A1907" s="64" t="s">
        <v>353</v>
      </c>
      <c r="B1907" s="143">
        <v>184.02527402637631</v>
      </c>
      <c r="C1907" s="130">
        <v>1553.5908790162907</v>
      </c>
      <c r="D1907" s="130">
        <v>2116.4745917899509</v>
      </c>
      <c r="E1907" s="131">
        <v>3854.0907448326179</v>
      </c>
      <c r="F1907" s="146">
        <v>83891.470702341263</v>
      </c>
      <c r="G1907" s="147">
        <v>708234.36834952992</v>
      </c>
      <c r="H1907" s="147">
        <v>964835.76589565387</v>
      </c>
      <c r="I1907" s="131">
        <v>1756961.6049475251</v>
      </c>
      <c r="L1907" s="64"/>
      <c r="M1907" s="161" t="s">
        <v>353</v>
      </c>
      <c r="N1907" s="130">
        <v>117.24169635683133</v>
      </c>
      <c r="O1907" s="130">
        <v>0.20109012051549627</v>
      </c>
      <c r="P1907" s="130">
        <v>250.92526922865866</v>
      </c>
      <c r="Q1907" s="131">
        <v>184.02527402637631</v>
      </c>
      <c r="R1907" s="143">
        <v>1025.1087092975265</v>
      </c>
      <c r="S1907" s="130">
        <v>1.6692373345008304</v>
      </c>
      <c r="T1907" s="130">
        <v>2082.9159905639026</v>
      </c>
      <c r="U1907" s="131">
        <v>1553.5908790162907</v>
      </c>
      <c r="V1907" s="143">
        <v>1058.6696873739613</v>
      </c>
      <c r="W1907" s="130">
        <v>2.5458425114544099</v>
      </c>
      <c r="X1907" s="130">
        <v>3176.7658001439922</v>
      </c>
      <c r="Y1907" s="131">
        <v>2116.4745917899509</v>
      </c>
      <c r="Z1907" s="157">
        <v>3854.0907448326179</v>
      </c>
      <c r="AA1907" s="158">
        <v>4.7748038697093126E-2</v>
      </c>
      <c r="AB1907" s="159">
        <v>0.40310179024696596</v>
      </c>
      <c r="AC1907" s="160">
        <v>0.54915017105594088</v>
      </c>
    </row>
    <row r="1908" spans="1:53">
      <c r="A1908" s="64" t="s">
        <v>370</v>
      </c>
      <c r="B1908" s="143">
        <v>5.9611268647727007</v>
      </c>
      <c r="C1908" s="130">
        <v>299.84678792288071</v>
      </c>
      <c r="D1908" s="130">
        <v>299.50578208334377</v>
      </c>
      <c r="E1908" s="131">
        <v>605.31369687099721</v>
      </c>
      <c r="F1908" s="146">
        <v>2717.4946613982002</v>
      </c>
      <c r="G1908" s="147">
        <v>136690.94181388413</v>
      </c>
      <c r="H1908" s="147">
        <v>136535.48772450321</v>
      </c>
      <c r="I1908" s="131">
        <v>275943.92419978551</v>
      </c>
      <c r="L1908" s="64"/>
      <c r="M1908" s="161" t="s">
        <v>370</v>
      </c>
      <c r="N1908" s="130">
        <v>7.9452068341420308</v>
      </c>
      <c r="O1908" s="130">
        <v>3.1770428636976209E-3</v>
      </c>
      <c r="P1908" s="130">
        <v>3.9643933470261206</v>
      </c>
      <c r="Q1908" s="131">
        <v>5.9611268647727007</v>
      </c>
      <c r="R1908" s="143">
        <v>636.88038039976982</v>
      </c>
      <c r="S1908" s="130">
        <v>-3.1064279286822483E-2</v>
      </c>
      <c r="T1908" s="130">
        <v>-38.762782693938945</v>
      </c>
      <c r="U1908" s="131">
        <v>299.84678792288071</v>
      </c>
      <c r="V1908" s="143">
        <v>597.59010848918842</v>
      </c>
      <c r="W1908" s="130">
        <v>0</v>
      </c>
      <c r="X1908" s="130">
        <v>0</v>
      </c>
      <c r="Y1908" s="131">
        <v>299.50578208334377</v>
      </c>
      <c r="Z1908" s="157">
        <v>605.31369687099721</v>
      </c>
      <c r="AA1908" s="158">
        <v>9.8479959987476037E-3</v>
      </c>
      <c r="AB1908" s="159">
        <v>0.49535767895697103</v>
      </c>
      <c r="AC1908" s="160">
        <v>0.49479432504428134</v>
      </c>
    </row>
    <row r="1909" spans="1:53">
      <c r="A1909" s="64" t="s">
        <v>387</v>
      </c>
      <c r="B1909" s="143">
        <v>159.30745390276886</v>
      </c>
      <c r="C1909" s="130">
        <v>1244.6677336295149</v>
      </c>
      <c r="D1909" s="130">
        <v>1805.3931009485932</v>
      </c>
      <c r="E1909" s="131">
        <v>3209.3682884808768</v>
      </c>
      <c r="F1909" s="146">
        <v>72623.375633898948</v>
      </c>
      <c r="G1909" s="147">
        <v>567405.79391808913</v>
      </c>
      <c r="H1909" s="147">
        <v>823023.26805789548</v>
      </c>
      <c r="I1909" s="131">
        <v>1463052.4376098835</v>
      </c>
      <c r="L1909" s="64"/>
      <c r="M1909" s="161" t="s">
        <v>387</v>
      </c>
      <c r="N1909" s="130">
        <v>84.379507203468421</v>
      </c>
      <c r="O1909" s="130">
        <v>0.18785003394645716</v>
      </c>
      <c r="P1909" s="130">
        <v>234.40395889063606</v>
      </c>
      <c r="Q1909" s="131">
        <v>159.30745390276886</v>
      </c>
      <c r="R1909" s="143">
        <v>388.22321072992264</v>
      </c>
      <c r="S1909" s="130">
        <v>1.685735293053213</v>
      </c>
      <c r="T1909" s="130">
        <v>2103.5025548409917</v>
      </c>
      <c r="U1909" s="131">
        <v>1244.6677336295149</v>
      </c>
      <c r="V1909" s="143">
        <v>437.98309973027085</v>
      </c>
      <c r="W1909" s="130">
        <v>2.5458425114544099</v>
      </c>
      <c r="X1909" s="130">
        <v>3176.7658001439922</v>
      </c>
      <c r="Y1909" s="131">
        <v>1805.3931009485932</v>
      </c>
      <c r="Z1909" s="157">
        <v>3209.3682884808768</v>
      </c>
      <c r="AA1909" s="158">
        <v>4.9638258866879836E-2</v>
      </c>
      <c r="AB1909" s="159">
        <v>0.38782327914714526</v>
      </c>
      <c r="AC1909" s="160">
        <v>0.5625384619859749</v>
      </c>
      <c r="AZ1909" s="135"/>
    </row>
    <row r="1910" spans="1:53">
      <c r="A1910" s="64" t="s">
        <v>404</v>
      </c>
      <c r="B1910" s="143">
        <v>18.756693258834765</v>
      </c>
      <c r="C1910" s="130">
        <v>9.0763574638952171</v>
      </c>
      <c r="D1910" s="130">
        <v>11.575708758013917</v>
      </c>
      <c r="E1910" s="131">
        <v>39.408759480743896</v>
      </c>
      <c r="F1910" s="146">
        <v>8550.6004070441195</v>
      </c>
      <c r="G1910" s="147">
        <v>4137.6326175566883</v>
      </c>
      <c r="H1910" s="147">
        <v>5277.0101132552682</v>
      </c>
      <c r="I1910" s="131">
        <v>17965.243137856072</v>
      </c>
      <c r="L1910" s="64"/>
      <c r="M1910" s="161" t="s">
        <v>404</v>
      </c>
      <c r="N1910" s="130">
        <v>24.916982319220871</v>
      </c>
      <c r="O1910" s="130">
        <v>1.006304370534147E-2</v>
      </c>
      <c r="P1910" s="130">
        <v>12.556916990996491</v>
      </c>
      <c r="Q1910" s="131">
        <v>18.756693258834765</v>
      </c>
      <c r="R1910" s="143">
        <v>5.118167834019971E-3</v>
      </c>
      <c r="S1910" s="130">
        <v>1.4566320734439865E-2</v>
      </c>
      <c r="T1910" s="130">
        <v>18.176218416849835</v>
      </c>
      <c r="U1910" s="131">
        <v>9.0763574638952171</v>
      </c>
      <c r="V1910" s="143">
        <v>23.096479154502056</v>
      </c>
      <c r="W1910" s="130">
        <v>0</v>
      </c>
      <c r="X1910" s="130">
        <v>0</v>
      </c>
      <c r="Y1910" s="131">
        <v>11.575708758013917</v>
      </c>
      <c r="Z1910" s="157">
        <v>39.408759480743896</v>
      </c>
      <c r="AA1910" s="158">
        <v>0.47595238992487837</v>
      </c>
      <c r="AB1910" s="159">
        <v>0.23031319898131156</v>
      </c>
      <c r="AC1910" s="160">
        <v>0.29373441109381015</v>
      </c>
      <c r="AX1910" s="135"/>
    </row>
    <row r="1911" spans="1:53">
      <c r="A1911" s="64" t="s">
        <v>526</v>
      </c>
      <c r="B1911" s="218">
        <v>1.3380115391317844E-2</v>
      </c>
      <c r="C1911" s="219">
        <v>0.14891799406927933</v>
      </c>
      <c r="D1911" s="130">
        <v>0</v>
      </c>
      <c r="E1911" s="131">
        <v>0.16229810946059717</v>
      </c>
      <c r="F1911" s="146">
        <v>6.0995836810100439</v>
      </c>
      <c r="G1911" s="147">
        <v>67.887139973630823</v>
      </c>
      <c r="H1911" s="147">
        <v>0</v>
      </c>
      <c r="I1911" s="131">
        <v>73.986723654640869</v>
      </c>
      <c r="L1911" s="64"/>
      <c r="M1911" s="162" t="s">
        <v>526</v>
      </c>
      <c r="N1911" s="130">
        <v>1.3622843188600608E-2</v>
      </c>
      <c r="O1911" s="130">
        <v>1.0518832099949784E-5</v>
      </c>
      <c r="P1911" s="130">
        <v>1.312566112091796E-2</v>
      </c>
      <c r="Q1911" s="131">
        <v>1.3380115391317844E-2</v>
      </c>
      <c r="R1911" s="143">
        <v>0.21333232760335261</v>
      </c>
      <c r="S1911" s="130">
        <v>6.7420314299083953E-5</v>
      </c>
      <c r="T1911" s="130">
        <v>8.4128750202199745E-2</v>
      </c>
      <c r="U1911" s="131">
        <v>0.14891799406927933</v>
      </c>
      <c r="V1911" s="143">
        <v>0</v>
      </c>
      <c r="W1911" s="130">
        <v>0</v>
      </c>
      <c r="X1911" s="130">
        <v>0</v>
      </c>
      <c r="Y1911" s="131">
        <v>0</v>
      </c>
      <c r="Z1911" s="157">
        <v>0.16229810946059717</v>
      </c>
      <c r="AA1911" s="158">
        <v>8.2441597353087329E-2</v>
      </c>
      <c r="AB1911" s="159">
        <v>0.91755840264691269</v>
      </c>
      <c r="AC1911" s="160">
        <v>0</v>
      </c>
      <c r="BA1911" s="135"/>
    </row>
    <row r="1912" spans="1:53">
      <c r="A1912" s="64" t="s">
        <v>436</v>
      </c>
      <c r="B1912" s="143">
        <v>12.163832999107623</v>
      </c>
      <c r="C1912" s="130">
        <v>122.09821223538569</v>
      </c>
      <c r="D1912" s="130">
        <v>120.86203292805455</v>
      </c>
      <c r="E1912" s="131">
        <v>255.12407816254785</v>
      </c>
      <c r="F1912" s="146">
        <v>5545.1178924833403</v>
      </c>
      <c r="G1912" s="147">
        <v>55660.825116255379</v>
      </c>
      <c r="H1912" s="147">
        <v>55097.288935192846</v>
      </c>
      <c r="I1912" s="131">
        <v>116303.23194393156</v>
      </c>
      <c r="L1912" s="64"/>
      <c r="M1912" s="161" t="s">
        <v>436</v>
      </c>
      <c r="N1912" s="130">
        <v>7.9863914627146348</v>
      </c>
      <c r="O1912" s="130">
        <v>1.310122189804812E-2</v>
      </c>
      <c r="P1912" s="130">
        <v>16.3480315371276</v>
      </c>
      <c r="Q1912" s="131">
        <v>12.163832999107623</v>
      </c>
      <c r="R1912" s="143">
        <v>174.69439105193922</v>
      </c>
      <c r="S1912" s="130">
        <v>5.5452893573111027E-2</v>
      </c>
      <c r="T1912" s="130">
        <v>69.195504053958572</v>
      </c>
      <c r="U1912" s="131">
        <v>122.09821223538569</v>
      </c>
      <c r="V1912" s="143">
        <v>0</v>
      </c>
      <c r="W1912" s="130">
        <v>0.19408180502587999</v>
      </c>
      <c r="X1912" s="130">
        <v>242.10540559801314</v>
      </c>
      <c r="Y1912" s="131">
        <v>120.86203292805455</v>
      </c>
      <c r="Z1912" s="157">
        <v>255.12407816254785</v>
      </c>
      <c r="AA1912" s="158">
        <v>4.7678106616646544E-2</v>
      </c>
      <c r="AB1912" s="159">
        <v>0.47858364884553528</v>
      </c>
      <c r="AC1912" s="160">
        <v>0.47373824453781826</v>
      </c>
      <c r="AV1912" s="142"/>
    </row>
    <row r="1913" spans="1:53">
      <c r="A1913" s="64" t="s">
        <v>447</v>
      </c>
      <c r="B1913" s="83">
        <v>0.5134763967164544</v>
      </c>
      <c r="C1913" s="33">
        <v>0.19372969163558229</v>
      </c>
      <c r="D1913" s="33">
        <v>5.1845620464187427E-2</v>
      </c>
      <c r="E1913" s="29">
        <v>0.75905170881622408</v>
      </c>
      <c r="F1913" s="148">
        <v>234.0781195375809</v>
      </c>
      <c r="G1913" s="149">
        <v>88.315416651359669</v>
      </c>
      <c r="H1913" s="149">
        <v>23.634826103248649</v>
      </c>
      <c r="I1913" s="29">
        <v>346.02836229218923</v>
      </c>
      <c r="L1913" s="64"/>
      <c r="M1913" s="161" t="s">
        <v>447</v>
      </c>
      <c r="N1913" s="33">
        <v>0.39255421601093116</v>
      </c>
      <c r="O1913" s="33">
        <v>5.0845619919536952E-4</v>
      </c>
      <c r="P1913" s="33">
        <v>0.63446433045549222</v>
      </c>
      <c r="Q1913" s="29">
        <v>0.5134763967164544</v>
      </c>
      <c r="R1913" s="83">
        <v>2.5931715847119802E-3</v>
      </c>
      <c r="S1913" s="33">
        <v>3.0891134874027579E-4</v>
      </c>
      <c r="T1913" s="33">
        <v>0.38546728776000944</v>
      </c>
      <c r="U1913" s="29">
        <v>0.19372969163558229</v>
      </c>
      <c r="V1913" s="83">
        <v>0</v>
      </c>
      <c r="W1913" s="33">
        <v>6.1473723690920991E-5</v>
      </c>
      <c r="X1913" s="33">
        <v>0.10387670695584854</v>
      </c>
      <c r="Y1913" s="29">
        <v>5.1845620464187427E-2</v>
      </c>
      <c r="Z1913" s="26">
        <v>0.75905170881622408</v>
      </c>
      <c r="AA1913" s="158">
        <v>0.67647090541070565</v>
      </c>
      <c r="AB1913" s="159">
        <v>0.25522594756780487</v>
      </c>
      <c r="AC1913" s="160">
        <v>6.8303147021489541E-2</v>
      </c>
    </row>
    <row r="1914" spans="1:53">
      <c r="A1914" s="64" t="s">
        <v>456</v>
      </c>
      <c r="B1914" s="83">
        <v>5.7724901152764326E-4</v>
      </c>
      <c r="C1914" s="33">
        <v>1.1491094636954676E-3</v>
      </c>
      <c r="D1914" s="33">
        <v>3.2457895855226443E-4</v>
      </c>
      <c r="E1914" s="29">
        <v>2.0509374337753751E-3</v>
      </c>
      <c r="F1914" s="148">
        <v>0.2631500960655318</v>
      </c>
      <c r="G1914" s="149">
        <v>0.52384371341066094</v>
      </c>
      <c r="H1914" s="149">
        <v>0.14796557883718162</v>
      </c>
      <c r="I1914" s="29">
        <v>0.93495938831337433</v>
      </c>
      <c r="L1914" s="64"/>
      <c r="M1914" s="161" t="s">
        <v>456</v>
      </c>
      <c r="N1914" s="33">
        <v>7.1719283088629126E-4</v>
      </c>
      <c r="O1914" s="33">
        <v>3.4963762081584154E-7</v>
      </c>
      <c r="P1914" s="33">
        <v>4.362865461056894E-4</v>
      </c>
      <c r="Q1914" s="29">
        <v>5.7724901152764326E-4</v>
      </c>
      <c r="R1914" s="83">
        <v>2.0981981168448965E-3</v>
      </c>
      <c r="S1914" s="33">
        <v>1.5654252096509667E-7</v>
      </c>
      <c r="T1914" s="33">
        <v>1.9533766312439409E-4</v>
      </c>
      <c r="U1914" s="29">
        <v>1.1491094636954676E-3</v>
      </c>
      <c r="V1914" s="83">
        <v>0</v>
      </c>
      <c r="W1914" s="33">
        <v>3.8485559696814636E-7</v>
      </c>
      <c r="X1914" s="33">
        <v>6.5031902520787995E-4</v>
      </c>
      <c r="Y1914" s="29">
        <v>3.2457895855226443E-4</v>
      </c>
      <c r="Z1914" s="26">
        <v>2.0509374337753751E-3</v>
      </c>
      <c r="AA1914" s="158">
        <v>0.28145617804880602</v>
      </c>
      <c r="AB1914" s="159">
        <v>0.56028499200981552</v>
      </c>
      <c r="AC1914" s="160">
        <v>0.15825882994137855</v>
      </c>
    </row>
    <row r="1915" spans="1:53">
      <c r="A1915" s="64" t="s">
        <v>465</v>
      </c>
      <c r="B1915" s="143">
        <v>27.72109588865608</v>
      </c>
      <c r="C1915" s="130">
        <v>128.21461699233245</v>
      </c>
      <c r="D1915" s="130">
        <v>122.50341496599651</v>
      </c>
      <c r="E1915" s="131">
        <v>278.43912784698506</v>
      </c>
      <c r="F1915" s="146">
        <v>12637.196254068134</v>
      </c>
      <c r="G1915" s="147">
        <v>58449.106199849994</v>
      </c>
      <c r="H1915" s="147">
        <v>55845.54459668215</v>
      </c>
      <c r="I1915" s="131">
        <v>126931.84705060029</v>
      </c>
      <c r="L1915" s="64"/>
      <c r="M1915" s="161" t="s">
        <v>465</v>
      </c>
      <c r="N1915" s="130">
        <v>19.953074043227435</v>
      </c>
      <c r="O1915" s="130">
        <v>2.8447561843425402E-2</v>
      </c>
      <c r="P1915" s="130">
        <v>35.497577385510375</v>
      </c>
      <c r="Q1915" s="131">
        <v>27.72109588865608</v>
      </c>
      <c r="R1915" s="130">
        <v>175.32820870044446</v>
      </c>
      <c r="S1915" s="130">
        <v>6.4761717803375057E-2</v>
      </c>
      <c r="T1915" s="130">
        <v>80.811287167486825</v>
      </c>
      <c r="U1915" s="131">
        <v>128.21461699233245</v>
      </c>
      <c r="V1915" s="130">
        <v>0</v>
      </c>
      <c r="W1915" s="130">
        <v>0.19602800346980417</v>
      </c>
      <c r="X1915" s="130">
        <v>245.39404134836869</v>
      </c>
      <c r="Y1915" s="131">
        <v>122.50341496599651</v>
      </c>
      <c r="Z1915" s="130">
        <v>278.43912784698506</v>
      </c>
      <c r="AA1915" s="158">
        <v>9.9558909349443447E-2</v>
      </c>
      <c r="AB1915" s="159">
        <v>0.46047629147435126</v>
      </c>
      <c r="AC1915" s="160">
        <v>0.43996479917620523</v>
      </c>
    </row>
    <row r="1916" spans="1:53">
      <c r="A1916" s="64" t="s">
        <v>474</v>
      </c>
      <c r="B1916" s="83">
        <v>1.9068254036654408E-2</v>
      </c>
      <c r="C1916" s="33">
        <v>1.3136579017695136E-2</v>
      </c>
      <c r="D1916" s="33">
        <v>4.8547954796974858E-2</v>
      </c>
      <c r="E1916" s="29">
        <v>8.0752787851324392E-2</v>
      </c>
      <c r="F1916" s="148">
        <v>8.6926313970955675</v>
      </c>
      <c r="G1916" s="149">
        <v>5.9885629276878918</v>
      </c>
      <c r="H1916" s="149">
        <v>22.131521602436287</v>
      </c>
      <c r="I1916" s="29">
        <v>36.812715927219742</v>
      </c>
      <c r="L1916" s="64"/>
      <c r="M1916" s="161" t="s">
        <v>474</v>
      </c>
      <c r="N1916" s="33">
        <v>1.6752351327405095E-2</v>
      </c>
      <c r="O1916" s="33">
        <v>1.7132199973794066E-5</v>
      </c>
      <c r="P1916" s="33">
        <v>2.1377986545948767E-2</v>
      </c>
      <c r="Q1916" s="29">
        <v>1.9068254036654408E-2</v>
      </c>
      <c r="R1916" s="83">
        <v>2.9766030306496633E-3</v>
      </c>
      <c r="S1916" s="33">
        <v>1.8693504740484938E-5</v>
      </c>
      <c r="T1916" s="33">
        <v>2.3326221585669198E-2</v>
      </c>
      <c r="U1916" s="29">
        <v>1.3136579017695136E-2</v>
      </c>
      <c r="V1916" s="83">
        <v>0</v>
      </c>
      <c r="W1916" s="33">
        <v>5.7563657879454971E-5</v>
      </c>
      <c r="X1916" s="33">
        <v>9.7269578965394246E-2</v>
      </c>
      <c r="Y1916" s="29">
        <v>4.8547954796974858E-2</v>
      </c>
      <c r="Z1916" s="26">
        <v>8.0752787851324392E-2</v>
      </c>
      <c r="AA1916" s="158">
        <v>0.23613121656878722</v>
      </c>
      <c r="AB1916" s="159">
        <v>0.16267647677850033</v>
      </c>
      <c r="AC1916" s="160">
        <v>0.60119230665271262</v>
      </c>
    </row>
    <row r="1917" spans="1:53">
      <c r="A1917" s="64" t="s">
        <v>483</v>
      </c>
      <c r="B1917" s="83">
        <v>3.3761580088626612E-2</v>
      </c>
      <c r="C1917" s="33">
        <v>4.6398385823985054E-2</v>
      </c>
      <c r="D1917" s="33">
        <v>1.4006360292612652</v>
      </c>
      <c r="E1917" s="29">
        <v>1.4807959951738769</v>
      </c>
      <c r="F1917" s="148">
        <v>15.390867487385528</v>
      </c>
      <c r="G1917" s="149">
        <v>21.151599124535835</v>
      </c>
      <c r="H1917" s="149">
        <v>638.50694984740835</v>
      </c>
      <c r="I1917" s="29">
        <v>675.04941645932979</v>
      </c>
      <c r="L1917" s="64"/>
      <c r="M1917" s="161" t="s">
        <v>483</v>
      </c>
      <c r="N1917" s="33">
        <v>2.4114669218463357E-2</v>
      </c>
      <c r="O1917" s="33">
        <v>3.4796171950495967E-5</v>
      </c>
      <c r="P1917" s="33">
        <v>4.3419531463914258E-2</v>
      </c>
      <c r="Q1917" s="29">
        <v>3.3761580088626612E-2</v>
      </c>
      <c r="R1917" s="83">
        <v>3.1539767359163501E-2</v>
      </c>
      <c r="S1917" s="33">
        <v>4.9108264163773543E-5</v>
      </c>
      <c r="T1917" s="33">
        <v>6.1278517189497519E-2</v>
      </c>
      <c r="U1917" s="29">
        <v>4.6398385823985054E-2</v>
      </c>
      <c r="V1917" s="83">
        <v>0</v>
      </c>
      <c r="W1917" s="33">
        <v>1.6607441763346481E-3</v>
      </c>
      <c r="X1917" s="33">
        <v>2.8062825183831279</v>
      </c>
      <c r="Y1917" s="29">
        <v>1.4006360292612652</v>
      </c>
      <c r="Z1917" s="26">
        <v>1.4807959951738769</v>
      </c>
      <c r="AA1917" s="158">
        <v>2.2799616016426546E-2</v>
      </c>
      <c r="AB1917" s="159">
        <v>3.1333408501376246E-2</v>
      </c>
      <c r="AC1917" s="160">
        <v>0.94586697548219711</v>
      </c>
    </row>
    <row r="1918" spans="1:53">
      <c r="A1918" s="64" t="s">
        <v>488</v>
      </c>
      <c r="B1918" s="83">
        <v>5.1179146710077131E-2</v>
      </c>
      <c r="C1918" s="33">
        <v>8.8598810603725014E-2</v>
      </c>
      <c r="D1918" s="33">
        <v>5.7070542256519918E-2</v>
      </c>
      <c r="E1918" s="29">
        <v>0.19684849957032208</v>
      </c>
      <c r="F1918" s="148">
        <v>23.331001187281892</v>
      </c>
      <c r="G1918" s="149">
        <v>40.389476735458388</v>
      </c>
      <c r="H1918" s="149">
        <v>26.016707482219783</v>
      </c>
      <c r="I1918" s="29">
        <v>89.737185404960059</v>
      </c>
      <c r="L1918" s="64"/>
      <c r="M1918" s="161" t="s">
        <v>488</v>
      </c>
      <c r="N1918" s="33">
        <v>4.3757317470283399E-2</v>
      </c>
      <c r="O1918" s="33">
        <v>4.6953053053705488E-5</v>
      </c>
      <c r="P1918" s="33">
        <v>5.8589190997578769E-2</v>
      </c>
      <c r="Q1918" s="29">
        <v>5.1179146710077131E-2</v>
      </c>
      <c r="R1918" s="83">
        <v>8.2112351064851624E-2</v>
      </c>
      <c r="S1918" s="33">
        <v>7.6164268371004955E-5</v>
      </c>
      <c r="T1918" s="33">
        <v>9.5039674239617705E-2</v>
      </c>
      <c r="U1918" s="29">
        <v>8.8598810603725014E-2</v>
      </c>
      <c r="V1918" s="83">
        <v>0</v>
      </c>
      <c r="W1918" s="33">
        <v>6.7668950899946013E-5</v>
      </c>
      <c r="X1918" s="33">
        <v>0.11434524152115967</v>
      </c>
      <c r="Y1918" s="29">
        <v>5.7070542256519918E-2</v>
      </c>
      <c r="Z1918" s="26">
        <v>0.19684849957032208</v>
      </c>
      <c r="AA1918" s="158">
        <v>0.25999256698318857</v>
      </c>
      <c r="AB1918" s="159">
        <v>0.45008628867945227</v>
      </c>
      <c r="AC1918" s="160">
        <v>0.2899211443373591</v>
      </c>
    </row>
    <row r="1919" spans="1:53">
      <c r="A1919" s="64" t="s">
        <v>493</v>
      </c>
      <c r="B1919" s="83">
        <v>6.4314737483893644E-3</v>
      </c>
      <c r="C1919" s="33">
        <v>2.8149819441373611E-2</v>
      </c>
      <c r="D1919" s="33">
        <v>2.0765213335991441E-2</v>
      </c>
      <c r="E1919" s="29">
        <v>5.5346506525754416E-2</v>
      </c>
      <c r="F1919" s="148">
        <v>2.9319113604936153</v>
      </c>
      <c r="G1919" s="149">
        <v>12.832638154929269</v>
      </c>
      <c r="H1919" s="149">
        <v>9.4662230251835311</v>
      </c>
      <c r="I1919" s="29">
        <v>25.230772540606416</v>
      </c>
      <c r="L1919" s="64"/>
      <c r="M1919" s="161" t="s">
        <v>493</v>
      </c>
      <c r="N1919" s="33">
        <v>1.1411490558844564E-2</v>
      </c>
      <c r="O1919" s="33">
        <v>1.143237569309766E-6</v>
      </c>
      <c r="P1919" s="33">
        <v>1.4265603607774653E-3</v>
      </c>
      <c r="Q1919" s="29">
        <v>6.4314737483893644E-3</v>
      </c>
      <c r="R1919" s="83">
        <v>1.3032042779429581E-2</v>
      </c>
      <c r="S1919" s="33">
        <v>3.4704240852247074E-5</v>
      </c>
      <c r="T1919" s="33">
        <v>4.3304817545997985E-2</v>
      </c>
      <c r="U1919" s="29">
        <v>2.8149819441373611E-2</v>
      </c>
      <c r="V1919" s="83">
        <v>1.7999999999999999E-2</v>
      </c>
      <c r="W1919" s="33">
        <v>3.2787332669807238E-6</v>
      </c>
      <c r="X1919" s="33">
        <v>2.3540318599747506E-2</v>
      </c>
      <c r="Y1919" s="29">
        <v>2.0765213335991441E-2</v>
      </c>
      <c r="Z1919" s="26">
        <v>5.5346506525754416E-2</v>
      </c>
      <c r="AA1919" s="158">
        <v>0.11620378867809125</v>
      </c>
      <c r="AB1919" s="159">
        <v>0.50861059185866853</v>
      </c>
      <c r="AC1919" s="160">
        <v>0.37518561946324025</v>
      </c>
    </row>
    <row r="1920" spans="1:53">
      <c r="A1920" s="64" t="s">
        <v>498</v>
      </c>
      <c r="B1920" s="83">
        <v>1.7655546370160292E-3</v>
      </c>
      <c r="C1920" s="33">
        <v>2.5872960012998585E-2</v>
      </c>
      <c r="D1920" s="33">
        <v>7.1439850715163417E-3</v>
      </c>
      <c r="E1920" s="29">
        <v>3.4782499721530954E-2</v>
      </c>
      <c r="F1920" s="148">
        <v>0.80486213585740241</v>
      </c>
      <c r="G1920" s="149">
        <v>11.794687867723091</v>
      </c>
      <c r="H1920" s="149">
        <v>3.2567233902837511</v>
      </c>
      <c r="I1920" s="29">
        <v>15.856273393864244</v>
      </c>
      <c r="L1920" s="64"/>
      <c r="M1920" s="161" t="s">
        <v>498</v>
      </c>
      <c r="N1920" s="33">
        <v>2.2534945278611649E-3</v>
      </c>
      <c r="O1920" s="33">
        <v>1.0211864124774313E-6</v>
      </c>
      <c r="P1920" s="33">
        <v>1.2742618823175912E-3</v>
      </c>
      <c r="Q1920" s="29">
        <v>1.7655546370160292E-3</v>
      </c>
      <c r="R1920" s="83">
        <v>8.1272360474065539E-3</v>
      </c>
      <c r="S1920" s="33">
        <v>3.4995409131407545E-5</v>
      </c>
      <c r="T1920" s="33">
        <v>4.3668144588877522E-2</v>
      </c>
      <c r="U1920" s="29">
        <v>2.5872960012998585E-2</v>
      </c>
      <c r="V1920" s="83">
        <v>4.5999999999999999E-3</v>
      </c>
      <c r="W1920" s="33">
        <v>3.0164213285527025E-6</v>
      </c>
      <c r="X1920" s="33">
        <v>9.6970706765192559E-3</v>
      </c>
      <c r="Y1920" s="29">
        <v>7.1439850715163417E-3</v>
      </c>
      <c r="Z1920" s="26">
        <v>3.4782499721530954E-2</v>
      </c>
      <c r="AA1920" s="158">
        <v>5.0759854845139868E-2</v>
      </c>
      <c r="AB1920" s="159">
        <v>0.74384993085999473</v>
      </c>
      <c r="AC1920" s="160">
        <v>0.20539021429486548</v>
      </c>
    </row>
    <row r="1921" spans="1:51">
      <c r="A1921" s="64" t="s">
        <v>501</v>
      </c>
      <c r="B1921" s="83">
        <v>2.7564485532277711E-2</v>
      </c>
      <c r="C1921" s="33">
        <v>0.16415116725528509</v>
      </c>
      <c r="D1921" s="33">
        <v>0</v>
      </c>
      <c r="E1921" s="29">
        <v>0.19171565278756281</v>
      </c>
      <c r="F1921" s="148">
        <v>12.5658024023632</v>
      </c>
      <c r="G1921" s="149">
        <v>74.831475792711458</v>
      </c>
      <c r="H1921" s="149">
        <v>0</v>
      </c>
      <c r="I1921" s="29">
        <v>87.397278195074662</v>
      </c>
      <c r="L1921" s="64"/>
      <c r="M1921" s="161" t="s">
        <v>501</v>
      </c>
      <c r="N1921" s="33">
        <v>1.9499828265438644E-2</v>
      </c>
      <c r="O1921" s="33">
        <v>2.8560819567432787E-5</v>
      </c>
      <c r="P1921" s="33">
        <v>3.5638903199110394E-2</v>
      </c>
      <c r="Q1921" s="29">
        <v>2.7564485532277711E-2</v>
      </c>
      <c r="R1921" s="83">
        <v>0.31455277352672556</v>
      </c>
      <c r="S1921" s="33">
        <v>1.0435650496980499E-5</v>
      </c>
      <c r="T1921" s="33">
        <v>1.3021865041496291E-2</v>
      </c>
      <c r="U1921" s="29">
        <v>0.16415116725528509</v>
      </c>
      <c r="V1921" s="83">
        <v>0</v>
      </c>
      <c r="W1921" s="33">
        <v>0</v>
      </c>
      <c r="X1921" s="33">
        <v>0</v>
      </c>
      <c r="Y1921" s="29">
        <v>0</v>
      </c>
      <c r="Z1921" s="26">
        <v>0.19171565278756281</v>
      </c>
      <c r="AA1921" s="158">
        <v>0.14377796038814575</v>
      </c>
      <c r="AB1921" s="159">
        <v>0.85622203961185417</v>
      </c>
      <c r="AC1921" s="160">
        <v>0</v>
      </c>
    </row>
    <row r="1922" spans="1:51">
      <c r="A1922" s="64" t="s">
        <v>527</v>
      </c>
      <c r="B1922" s="83">
        <v>3.54757708262384E-4</v>
      </c>
      <c r="C1922" s="33">
        <v>4.0334149979582114E-4</v>
      </c>
      <c r="D1922" s="33">
        <v>1.1334210363158396E-3</v>
      </c>
      <c r="E1922" s="29">
        <v>1.8915202443740447E-3</v>
      </c>
      <c r="F1922" s="148">
        <v>0.16172314398976448</v>
      </c>
      <c r="G1922" s="149">
        <v>0.18387100245974733</v>
      </c>
      <c r="H1922" s="149">
        <v>0.51669184118633138</v>
      </c>
      <c r="I1922" s="29">
        <v>0.86228598763584319</v>
      </c>
      <c r="L1922" s="64"/>
      <c r="M1922" s="161" t="s">
        <v>527</v>
      </c>
      <c r="N1922" s="33">
        <v>2.5429852374821995E-4</v>
      </c>
      <c r="O1922" s="33">
        <v>3.6489838438564643E-7</v>
      </c>
      <c r="P1922" s="33">
        <v>4.55329307617651E-4</v>
      </c>
      <c r="Q1922" s="29">
        <v>3.54757708262384E-4</v>
      </c>
      <c r="R1922" s="83">
        <v>5.1520635438308618E-4</v>
      </c>
      <c r="S1922" s="33">
        <v>2.3297267712981452E-7</v>
      </c>
      <c r="T1922" s="33">
        <v>2.9070911878644568E-4</v>
      </c>
      <c r="U1922" s="29">
        <v>4.0334149979582114E-4</v>
      </c>
      <c r="V1922" s="83">
        <v>6.5769205701482817E-4</v>
      </c>
      <c r="W1922" s="33">
        <v>5.6407525965506051E-7</v>
      </c>
      <c r="X1922" s="33">
        <v>1.6108518288684836E-3</v>
      </c>
      <c r="Y1922" s="29">
        <v>1.1334210363158396E-3</v>
      </c>
      <c r="Z1922" s="26">
        <v>1.8915202443740447E-3</v>
      </c>
      <c r="AA1922" s="158">
        <v>0.18755163171926978</v>
      </c>
      <c r="AB1922" s="159">
        <v>0.21323668144471686</v>
      </c>
      <c r="AC1922" s="160">
        <v>0.59921168683601334</v>
      </c>
    </row>
    <row r="1923" spans="1:51">
      <c r="A1923" s="64" t="s">
        <v>528</v>
      </c>
      <c r="B1923" s="83">
        <v>4.5767114865785663E-4</v>
      </c>
      <c r="C1923" s="33">
        <v>7.8698747910278593E-4</v>
      </c>
      <c r="D1923" s="33">
        <v>1.1585547883089247E-3</v>
      </c>
      <c r="E1923" s="29">
        <v>2.4032134160695672E-3</v>
      </c>
      <c r="F1923" s="148">
        <v>0.20863822082087677</v>
      </c>
      <c r="G1923" s="149">
        <v>0.35876342201125011</v>
      </c>
      <c r="H1923" s="149">
        <v>0.52814954682009985</v>
      </c>
      <c r="I1923" s="29">
        <v>1.0955511896522268</v>
      </c>
      <c r="L1923" s="64"/>
      <c r="M1923" s="161" t="s">
        <v>528</v>
      </c>
      <c r="N1923" s="33">
        <v>4.8548717848637222E-4</v>
      </c>
      <c r="O1923" s="33">
        <v>3.4410013510265952E-7</v>
      </c>
      <c r="P1923" s="33">
        <v>4.2937673328212521E-4</v>
      </c>
      <c r="Q1923" s="29">
        <v>4.5767114865785663E-4</v>
      </c>
      <c r="R1923" s="83">
        <v>1.2678575492248948E-3</v>
      </c>
      <c r="S1923" s="33">
        <v>2.432872236277829E-7</v>
      </c>
      <c r="T1923" s="33">
        <v>3.0357986723664003E-4</v>
      </c>
      <c r="U1923" s="29">
        <v>7.8698747910278593E-4</v>
      </c>
      <c r="V1923" s="83">
        <v>8.2226677724105428E-4</v>
      </c>
      <c r="W1923" s="33">
        <v>3.9873910443863851E-7</v>
      </c>
      <c r="X1923" s="33">
        <v>1.4960457939777155E-3</v>
      </c>
      <c r="Y1923" s="29">
        <v>1.1585547883089247E-3</v>
      </c>
      <c r="Z1923" s="26">
        <v>2.4032134160695672E-3</v>
      </c>
      <c r="AA1923" s="158">
        <v>0.19044132560077559</v>
      </c>
      <c r="AB1923" s="159">
        <v>0.32747298839147482</v>
      </c>
      <c r="AC1923" s="160">
        <v>0.48208568600774959</v>
      </c>
    </row>
    <row r="1924" spans="1:51" ht="11.25" customHeight="1">
      <c r="A1924" s="64" t="s">
        <v>510</v>
      </c>
      <c r="B1924" s="83">
        <v>4.0962469278219482E-4</v>
      </c>
      <c r="C1924" s="33">
        <v>2.1352249560046355E-3</v>
      </c>
      <c r="D1924" s="33">
        <v>3.3498088809912653E-2</v>
      </c>
      <c r="E1924" s="29">
        <v>3.6042938458699485E-2</v>
      </c>
      <c r="F1924" s="148">
        <v>0.18673531717479011</v>
      </c>
      <c r="G1924" s="149">
        <v>0.97338348108584549</v>
      </c>
      <c r="H1924" s="149">
        <v>15.270749905681038</v>
      </c>
      <c r="I1924" s="29">
        <v>16.430868703941673</v>
      </c>
      <c r="L1924" s="64"/>
      <c r="M1924" s="161" t="s">
        <v>510</v>
      </c>
      <c r="N1924" s="33">
        <v>4.4465697151693746E-4</v>
      </c>
      <c r="O1924" s="33">
        <v>2.9982098663385548E-7</v>
      </c>
      <c r="P1924" s="33">
        <v>3.7412410713486412E-4</v>
      </c>
      <c r="Q1924" s="29">
        <v>4.0962469278219482E-4</v>
      </c>
      <c r="R1924" s="83">
        <v>9.8752259669079292E-4</v>
      </c>
      <c r="S1924" s="33">
        <v>2.6331854901523674E-6</v>
      </c>
      <c r="T1924" s="33">
        <v>3.2857545480189983E-3</v>
      </c>
      <c r="U1924" s="29">
        <v>2.1352249560046355E-3</v>
      </c>
      <c r="V1924" s="83">
        <v>0</v>
      </c>
      <c r="W1924" s="33">
        <v>3.9718923936823928E-5</v>
      </c>
      <c r="X1924" s="33">
        <v>6.7116009486122022E-2</v>
      </c>
      <c r="Y1924" s="29">
        <v>3.3498088809912653E-2</v>
      </c>
      <c r="Z1924" s="26">
        <v>3.6042938458699485E-2</v>
      </c>
      <c r="AA1924" s="158">
        <v>1.1364908364826341E-2</v>
      </c>
      <c r="AB1924" s="159">
        <v>5.9241145348105435E-2</v>
      </c>
      <c r="AC1924" s="160">
        <v>0.92939394628706817</v>
      </c>
    </row>
    <row r="1925" spans="1:51">
      <c r="A1925" s="64" t="s">
        <v>513</v>
      </c>
      <c r="B1925" s="83">
        <v>1.3641788913853798E-3</v>
      </c>
      <c r="C1925" s="33">
        <v>7.0875864715742812E-3</v>
      </c>
      <c r="D1925" s="33">
        <v>0.96643886019027292</v>
      </c>
      <c r="E1925" s="29">
        <v>0.97489062555323258</v>
      </c>
      <c r="F1925" s="148">
        <v>0.6218872603499338</v>
      </c>
      <c r="G1925" s="149">
        <v>3.2310130006662123</v>
      </c>
      <c r="H1925" s="149">
        <v>440.56979539471172</v>
      </c>
      <c r="I1925" s="29">
        <v>444.42269565572792</v>
      </c>
      <c r="L1925" s="64"/>
      <c r="M1925" s="161" t="s">
        <v>513</v>
      </c>
      <c r="N1925" s="33">
        <v>1.6343132271107372E-3</v>
      </c>
      <c r="O1925" s="33">
        <v>8.7502432759954319E-7</v>
      </c>
      <c r="P1925" s="33">
        <v>1.0918771863166763E-3</v>
      </c>
      <c r="Q1925" s="29">
        <v>1.3641788913853798E-3</v>
      </c>
      <c r="R1925" s="83">
        <v>1.0032635106758826E-2</v>
      </c>
      <c r="S1925" s="33">
        <v>3.3058902389204283E-6</v>
      </c>
      <c r="T1925" s="33">
        <v>4.1251723163474776E-3</v>
      </c>
      <c r="U1925" s="29">
        <v>7.0875864715742812E-3</v>
      </c>
      <c r="V1925" s="83">
        <v>0</v>
      </c>
      <c r="W1925" s="33">
        <v>1.1459134816709071E-3</v>
      </c>
      <c r="X1925" s="33">
        <v>1.9363349376843582</v>
      </c>
      <c r="Y1925" s="29">
        <v>0.96643886019027292</v>
      </c>
      <c r="Z1925" s="26">
        <v>0.97489062555323258</v>
      </c>
      <c r="AA1925" s="158">
        <v>1.3993148109422359E-3</v>
      </c>
      <c r="AB1925" s="159">
        <v>7.2701350139172853E-3</v>
      </c>
      <c r="AC1925" s="160">
        <v>0.99133055017514049</v>
      </c>
    </row>
    <row r="1926" spans="1:51">
      <c r="A1926" s="64" t="s">
        <v>514</v>
      </c>
      <c r="B1926" s="83">
        <v>2.1299259845657288E-3</v>
      </c>
      <c r="C1926" s="33">
        <v>1.6451839827659322E-2</v>
      </c>
      <c r="D1926" s="33">
        <v>3.9378674156998736E-2</v>
      </c>
      <c r="E1926" s="29">
        <v>5.7960439969223787E-2</v>
      </c>
      <c r="F1926" s="148">
        <v>0.97096784274719061</v>
      </c>
      <c r="G1926" s="149">
        <v>7.4998885137042315</v>
      </c>
      <c r="H1926" s="149">
        <v>17.951528162731645</v>
      </c>
      <c r="I1926" s="29">
        <v>26.422384519183069</v>
      </c>
      <c r="L1926" s="64"/>
      <c r="M1926" s="161" t="s">
        <v>514</v>
      </c>
      <c r="N1926" s="33">
        <v>2.8244625457509573E-3</v>
      </c>
      <c r="O1926" s="33">
        <v>1.1467355492004303E-6</v>
      </c>
      <c r="P1926" s="33">
        <v>1.4309252273535622E-3</v>
      </c>
      <c r="Q1926" s="29">
        <v>2.1299259845657288E-3</v>
      </c>
      <c r="R1926" s="83">
        <v>2.5981846323883291E-2</v>
      </c>
      <c r="S1926" s="33">
        <v>5.50626567052285E-6</v>
      </c>
      <c r="T1926" s="33">
        <v>6.8708556754482342E-3</v>
      </c>
      <c r="U1926" s="29">
        <v>1.6451839827659322E-2</v>
      </c>
      <c r="V1926" s="83">
        <v>0</v>
      </c>
      <c r="W1926" s="33">
        <v>4.6691576120962749E-5</v>
      </c>
      <c r="X1926" s="33">
        <v>7.8898216649600172E-2</v>
      </c>
      <c r="Y1926" s="29">
        <v>3.9378674156998736E-2</v>
      </c>
      <c r="Z1926" s="26">
        <v>5.7960439969223787E-2</v>
      </c>
      <c r="AA1926" s="158">
        <v>3.6747926442530297E-2</v>
      </c>
      <c r="AB1926" s="159">
        <v>0.28384601352914207</v>
      </c>
      <c r="AC1926" s="160">
        <v>0.6794060600283276</v>
      </c>
    </row>
    <row r="1927" spans="1:51">
      <c r="A1927" s="64" t="s">
        <v>515</v>
      </c>
      <c r="B1927" s="83">
        <v>5.4592882307430765E-5</v>
      </c>
      <c r="C1927" s="33">
        <v>4.3720056064528705E-3</v>
      </c>
      <c r="D1927" s="33">
        <v>4.1146440829732442E-2</v>
      </c>
      <c r="E1927" s="29">
        <v>4.5573039318492742E-2</v>
      </c>
      <c r="F1927" s="148">
        <v>2.4887218404542413E-2</v>
      </c>
      <c r="G1927" s="149">
        <v>1.9930630843220105</v>
      </c>
      <c r="H1927" s="149">
        <v>18.757398697737393</v>
      </c>
      <c r="I1927" s="29">
        <v>20.775349000463947</v>
      </c>
      <c r="L1927" s="64"/>
      <c r="M1927" s="161" t="s">
        <v>515</v>
      </c>
      <c r="N1927" s="33">
        <v>7.4465400699079304E-5</v>
      </c>
      <c r="O1927" s="33">
        <v>2.7726437510856E-8</v>
      </c>
      <c r="P1927" s="33">
        <v>3.459774045253002E-5</v>
      </c>
      <c r="Q1927" s="29">
        <v>5.4592882307430765E-5</v>
      </c>
      <c r="R1927" s="83">
        <v>4.5392335300489476E-3</v>
      </c>
      <c r="S1927" s="33">
        <v>3.366335839749121E-6</v>
      </c>
      <c r="T1927" s="33">
        <v>4.2005978450743303E-3</v>
      </c>
      <c r="U1927" s="29">
        <v>4.3720056064528705E-3</v>
      </c>
      <c r="V1927" s="83">
        <v>6.5929606811688427E-2</v>
      </c>
      <c r="W1927" s="33">
        <v>2.2623259542166992E-6</v>
      </c>
      <c r="X1927" s="33">
        <v>1.6242819833825778E-2</v>
      </c>
      <c r="Y1927" s="29">
        <v>4.1146440829732442E-2</v>
      </c>
      <c r="Z1927" s="26">
        <v>4.5573039318492742E-2</v>
      </c>
      <c r="AA1927" s="158">
        <v>1.1979205934873412E-3</v>
      </c>
      <c r="AB1927" s="159">
        <v>9.5934036259872346E-2</v>
      </c>
      <c r="AC1927" s="160">
        <v>0.90286804314664038</v>
      </c>
    </row>
    <row r="1928" spans="1:51">
      <c r="A1928" s="64" t="s">
        <v>516</v>
      </c>
      <c r="B1928" s="83">
        <v>4.3460519633989511E-5</v>
      </c>
      <c r="C1928" s="33">
        <v>3.5497811121687098E-3</v>
      </c>
      <c r="D1928" s="33">
        <v>1.3058250978325012E-2</v>
      </c>
      <c r="E1928" s="29">
        <v>1.6651492610127709E-2</v>
      </c>
      <c r="F1928" s="148">
        <v>1.981231615533844E-2</v>
      </c>
      <c r="G1928" s="149">
        <v>1.6182361892776893</v>
      </c>
      <c r="H1928" s="149">
        <v>5.9528555801251386</v>
      </c>
      <c r="I1928" s="29">
        <v>7.5909040855581651</v>
      </c>
      <c r="L1928" s="64"/>
      <c r="M1928" s="161" t="s">
        <v>516</v>
      </c>
      <c r="N1928" s="33">
        <v>5.9924684827738189E-5</v>
      </c>
      <c r="O1928" s="33">
        <v>2.1554454112992648E-8</v>
      </c>
      <c r="P1928" s="33">
        <v>2.6896185588404672E-5</v>
      </c>
      <c r="Q1928" s="29">
        <v>4.3460519633989511E-5</v>
      </c>
      <c r="R1928" s="83">
        <v>2.84888273630078E-3</v>
      </c>
      <c r="S1928" s="33">
        <v>3.4064066219439173E-6</v>
      </c>
      <c r="T1928" s="33">
        <v>4.2505991667934513E-3</v>
      </c>
      <c r="U1928" s="29">
        <v>3.5497811121687098E-3</v>
      </c>
      <c r="V1928" s="83">
        <v>1.9393222758948388E-2</v>
      </c>
      <c r="W1928" s="33">
        <v>2.0813307167013644E-6</v>
      </c>
      <c r="X1928" s="33">
        <v>6.6909787667982857E-3</v>
      </c>
      <c r="Y1928" s="29">
        <v>1.3058250978325012E-2</v>
      </c>
      <c r="Z1928" s="26">
        <v>1.6651492610127709E-2</v>
      </c>
      <c r="AA1928" s="158">
        <v>2.6100074420689541E-3</v>
      </c>
      <c r="AB1928" s="159">
        <v>0.21318095592281469</v>
      </c>
      <c r="AC1928" s="160">
        <v>0.78420903663511643</v>
      </c>
    </row>
    <row r="1929" spans="1:51">
      <c r="A1929" s="64" t="s">
        <v>517</v>
      </c>
      <c r="B1929" s="83">
        <v>9.4649903785867513E-4</v>
      </c>
      <c r="C1929" s="33">
        <v>5.6993722142239495E-2</v>
      </c>
      <c r="D1929" s="33">
        <v>0</v>
      </c>
      <c r="E1929" s="33">
        <v>5.7940221180098173E-2</v>
      </c>
      <c r="F1929" s="148">
        <v>0.43147984277928264</v>
      </c>
      <c r="G1929" s="149">
        <v>25.981687551394504</v>
      </c>
      <c r="H1929" s="149">
        <v>0</v>
      </c>
      <c r="I1929" s="29">
        <v>26.413167394173787</v>
      </c>
      <c r="L1929" s="64"/>
      <c r="M1929" s="161" t="s">
        <v>517</v>
      </c>
      <c r="N1929" s="33">
        <v>1.0837781680051344E-3</v>
      </c>
      <c r="O1929" s="33">
        <v>6.4745838648402096E-7</v>
      </c>
      <c r="P1929" s="33">
        <v>8.0791472761754214E-4</v>
      </c>
      <c r="Q1929" s="29">
        <v>9.4649903785867513E-4</v>
      </c>
      <c r="R1929" s="83">
        <v>0.11683906494702594</v>
      </c>
      <c r="S1929" s="33">
        <v>-2.5119528161124586E-6</v>
      </c>
      <c r="T1929" s="33">
        <v>-3.1344773928072374E-3</v>
      </c>
      <c r="U1929" s="29">
        <v>5.6993722142239495E-2</v>
      </c>
      <c r="V1929" s="83">
        <v>0</v>
      </c>
      <c r="W1929" s="33">
        <v>0</v>
      </c>
      <c r="X1929" s="33">
        <v>0</v>
      </c>
      <c r="Y1929" s="29">
        <v>0</v>
      </c>
      <c r="Z1929" s="26">
        <v>5.7940221180098173E-2</v>
      </c>
      <c r="AA1929" s="158">
        <v>1.6335785721573792E-2</v>
      </c>
      <c r="AB1929" s="159">
        <v>0.98366421427842621</v>
      </c>
      <c r="AC1929" s="160">
        <v>0</v>
      </c>
    </row>
    <row r="1930" spans="1:51">
      <c r="A1930" s="64" t="s">
        <v>518</v>
      </c>
      <c r="B1930" s="83">
        <v>5.920765568454992E-6</v>
      </c>
      <c r="C1930" s="33">
        <v>8.617320744828353E-5</v>
      </c>
      <c r="D1930" s="33">
        <v>7.8206051505792925E-4</v>
      </c>
      <c r="E1930" s="33">
        <v>8.7415448807466774E-4</v>
      </c>
      <c r="F1930" s="148">
        <v>2.6990951859703835E-3</v>
      </c>
      <c r="G1930" s="149">
        <v>3.9283718751253131E-2</v>
      </c>
      <c r="H1930" s="149">
        <v>0.35651737041856862</v>
      </c>
      <c r="I1930" s="29">
        <v>0.39850018435579215</v>
      </c>
      <c r="L1930" s="64"/>
      <c r="M1930" s="122" t="s">
        <v>518</v>
      </c>
      <c r="N1930" s="83">
        <v>6.1331246310955308E-6</v>
      </c>
      <c r="O1930" s="33">
        <v>4.5701938106427981E-9</v>
      </c>
      <c r="P1930" s="33">
        <v>5.7028018553219847E-6</v>
      </c>
      <c r="Q1930" s="29">
        <v>5.920765568454992E-6</v>
      </c>
      <c r="R1930" s="33">
        <v>1.6982963085487136E-4</v>
      </c>
      <c r="S1930" s="33">
        <v>1.6958733228489306E-9</v>
      </c>
      <c r="T1930" s="33">
        <v>2.1161530413463323E-6</v>
      </c>
      <c r="U1930" s="29">
        <v>8.617320744828353E-5</v>
      </c>
      <c r="V1930" s="33">
        <v>4.5380751934023138E-4</v>
      </c>
      <c r="W1930" s="33">
        <v>3.892119291619917E-7</v>
      </c>
      <c r="X1930" s="33">
        <v>1.1114877619192536E-3</v>
      </c>
      <c r="Y1930" s="33">
        <v>7.8206051505792925E-4</v>
      </c>
      <c r="Z1930" s="26">
        <v>8.7415448807466774E-4</v>
      </c>
      <c r="AA1930" s="159">
        <v>6.7731340961201553E-3</v>
      </c>
      <c r="AB1930" s="159">
        <v>9.8578922403156341E-2</v>
      </c>
      <c r="AC1930" s="160">
        <v>0.89464794350072352</v>
      </c>
    </row>
    <row r="1931" spans="1:51">
      <c r="A1931" s="132" t="s">
        <v>519</v>
      </c>
      <c r="B1931" s="150">
        <v>1.8226788908465574E-5</v>
      </c>
      <c r="C1931" s="133">
        <v>2.1064776758336189E-4</v>
      </c>
      <c r="D1931" s="133">
        <v>7.9940280393315806E-4</v>
      </c>
      <c r="E1931" s="133">
        <v>1.0282773604249856E-3</v>
      </c>
      <c r="F1931" s="151">
        <v>8.3090332879663959E-3</v>
      </c>
      <c r="G1931" s="152">
        <v>9.6027847893329799E-2</v>
      </c>
      <c r="H1931" s="152">
        <v>0.36442318730586898</v>
      </c>
      <c r="I1931" s="134">
        <v>0.46876006848716517</v>
      </c>
      <c r="L1931" s="132"/>
      <c r="M1931" s="163" t="s">
        <v>519</v>
      </c>
      <c r="N1931" s="150">
        <v>2.9245684760439532E-5</v>
      </c>
      <c r="O1931" s="133">
        <v>5.7296426047530634E-9</v>
      </c>
      <c r="P1931" s="133">
        <v>7.1495909868474296E-6</v>
      </c>
      <c r="Q1931" s="134">
        <v>1.8226788908465574E-5</v>
      </c>
      <c r="R1931" s="133">
        <v>4.1702016507122718E-4</v>
      </c>
      <c r="S1931" s="133">
        <v>2.6354715841608816E-9</v>
      </c>
      <c r="T1931" s="133">
        <v>3.2886071931568992E-6</v>
      </c>
      <c r="U1931" s="134">
        <v>2.1064776758336189E-4</v>
      </c>
      <c r="V1931" s="133">
        <v>5.6736407629632743E-4</v>
      </c>
      <c r="W1931" s="133">
        <v>2.7512998206266058E-7</v>
      </c>
      <c r="X1931" s="133">
        <v>1.0322715978446236E-3</v>
      </c>
      <c r="Y1931" s="133">
        <v>7.9940280393315806E-4</v>
      </c>
      <c r="Z1931" s="164">
        <v>1.0282773604249856E-3</v>
      </c>
      <c r="AA1931" s="165">
        <v>1.7725556945970753E-2</v>
      </c>
      <c r="AB1931" s="165">
        <v>0.20485500866838249</v>
      </c>
      <c r="AC1931" s="166">
        <v>0.77741943438564665</v>
      </c>
      <c r="AY1931" s="135"/>
    </row>
    <row r="1933" spans="1:51" ht="12.75" customHeight="1">
      <c r="A1933" s="35" t="s">
        <v>327</v>
      </c>
    </row>
    <row r="1934" spans="1:51" ht="12.75" customHeight="1">
      <c r="A1934" s="56"/>
      <c r="B1934" s="136" t="s">
        <v>521</v>
      </c>
      <c r="C1934" s="137"/>
      <c r="D1934" s="137"/>
      <c r="E1934" s="138"/>
      <c r="F1934" s="45" t="s">
        <v>522</v>
      </c>
      <c r="G1934" s="46"/>
      <c r="H1934" s="47"/>
      <c r="I1934" s="47"/>
      <c r="L1934" s="508" t="s">
        <v>327</v>
      </c>
      <c r="M1934" s="509"/>
      <c r="N1934" s="45" t="s">
        <v>524</v>
      </c>
      <c r="O1934" s="46"/>
      <c r="P1934" s="46"/>
      <c r="Q1934" s="47"/>
      <c r="R1934" s="45" t="s">
        <v>153</v>
      </c>
      <c r="S1934" s="46"/>
      <c r="T1934" s="46"/>
      <c r="U1934" s="47"/>
      <c r="V1934" s="45" t="s">
        <v>216</v>
      </c>
      <c r="W1934" s="46"/>
      <c r="X1934" s="46"/>
      <c r="Y1934" s="47"/>
      <c r="Z1934" s="9" t="s">
        <v>525</v>
      </c>
      <c r="AA1934" s="45" t="s">
        <v>568</v>
      </c>
      <c r="AB1934" s="46"/>
      <c r="AC1934" s="47"/>
    </row>
    <row r="1935" spans="1:51" ht="29.1">
      <c r="A1935" s="132" t="s">
        <v>523</v>
      </c>
      <c r="B1935" s="140" t="s">
        <v>524</v>
      </c>
      <c r="C1935" s="141" t="s">
        <v>153</v>
      </c>
      <c r="D1935" s="141" t="s">
        <v>216</v>
      </c>
      <c r="E1935" s="16" t="s">
        <v>525</v>
      </c>
      <c r="F1935" s="51" t="s">
        <v>524</v>
      </c>
      <c r="G1935" s="51" t="s">
        <v>153</v>
      </c>
      <c r="H1935" s="141" t="s">
        <v>216</v>
      </c>
      <c r="I1935" s="16" t="s">
        <v>525</v>
      </c>
      <c r="L1935" s="510"/>
      <c r="M1935" s="511"/>
      <c r="N1935" s="154" t="s">
        <v>599</v>
      </c>
      <c r="O1935" s="155" t="s">
        <v>606</v>
      </c>
      <c r="P1935" s="155" t="s">
        <v>607</v>
      </c>
      <c r="Q1935" s="15" t="s">
        <v>572</v>
      </c>
      <c r="R1935" s="154" t="s">
        <v>599</v>
      </c>
      <c r="S1935" s="155" t="s">
        <v>606</v>
      </c>
      <c r="T1935" s="155" t="s">
        <v>607</v>
      </c>
      <c r="U1935" s="15" t="s">
        <v>572</v>
      </c>
      <c r="V1935" s="154" t="s">
        <v>599</v>
      </c>
      <c r="W1935" s="155" t="s">
        <v>606</v>
      </c>
      <c r="X1935" s="155" t="s">
        <v>607</v>
      </c>
      <c r="Y1935" s="15" t="s">
        <v>572</v>
      </c>
      <c r="Z1935" s="14" t="s">
        <v>572</v>
      </c>
      <c r="AA1935" s="154" t="s">
        <v>524</v>
      </c>
      <c r="AB1935" s="155" t="s">
        <v>153</v>
      </c>
      <c r="AC1935" s="15" t="s">
        <v>216</v>
      </c>
    </row>
    <row r="1936" spans="1:51">
      <c r="A1936" s="64" t="s">
        <v>335</v>
      </c>
      <c r="B1936" s="143">
        <v>183.32309978962508</v>
      </c>
      <c r="C1936" s="130">
        <v>970.31120750481909</v>
      </c>
      <c r="D1936" s="130">
        <v>2193.6112513669459</v>
      </c>
      <c r="E1936" s="131">
        <v>3347.2455586613901</v>
      </c>
      <c r="F1936" s="144">
        <v>83571.371032760493</v>
      </c>
      <c r="G1936" s="145">
        <v>442335.07960910164</v>
      </c>
      <c r="H1936" s="145">
        <v>1000000</v>
      </c>
      <c r="I1936" s="127">
        <v>1525906.4506418621</v>
      </c>
      <c r="L1936" s="56"/>
      <c r="M1936" s="156" t="s">
        <v>335</v>
      </c>
      <c r="N1936" s="130">
        <v>119.78227854223188</v>
      </c>
      <c r="O1936" s="130">
        <v>0.1979188361277037</v>
      </c>
      <c r="P1936" s="130">
        <v>246.96806145153084</v>
      </c>
      <c r="Q1936" s="131">
        <v>183.32309978962508</v>
      </c>
      <c r="R1936" s="143">
        <v>1308.4229651322146</v>
      </c>
      <c r="S1936" s="130">
        <v>0.50494243483568546</v>
      </c>
      <c r="T1936" s="130">
        <v>630.0797676251575</v>
      </c>
      <c r="U1936" s="131">
        <v>970.31120750481909</v>
      </c>
      <c r="V1936" s="143">
        <v>1212.5769156233403</v>
      </c>
      <c r="W1936" s="130">
        <v>2.5458425114544099</v>
      </c>
      <c r="X1936" s="130">
        <v>3176.7658001439922</v>
      </c>
      <c r="Y1936" s="131">
        <v>2193.6112513669459</v>
      </c>
      <c r="Z1936" s="157">
        <v>3347.2455586613901</v>
      </c>
      <c r="AA1936" s="158">
        <v>5.4768345069651399E-2</v>
      </c>
      <c r="AB1936" s="159">
        <v>0.28988348494302285</v>
      </c>
      <c r="AC1936" s="160">
        <v>0.65534816998732581</v>
      </c>
    </row>
    <row r="1937" spans="1:53">
      <c r="A1937" s="64" t="s">
        <v>353</v>
      </c>
      <c r="B1937" s="143">
        <v>176.7859728859824</v>
      </c>
      <c r="C1937" s="130">
        <v>733.42450929888992</v>
      </c>
      <c r="D1937" s="130">
        <v>1819.0759754080266</v>
      </c>
      <c r="E1937" s="131">
        <v>2729.2864575928988</v>
      </c>
      <c r="F1937" s="146">
        <v>80591.29564357335</v>
      </c>
      <c r="G1937" s="147">
        <v>334345.7090867206</v>
      </c>
      <c r="H1937" s="147">
        <v>829260.87029981811</v>
      </c>
      <c r="I1937" s="131">
        <v>1244197.875030112</v>
      </c>
      <c r="L1937" s="64"/>
      <c r="M1937" s="161" t="s">
        <v>353</v>
      </c>
      <c r="N1937" s="130">
        <v>117.24169635683133</v>
      </c>
      <c r="O1937" s="130">
        <v>0.18946874117363136</v>
      </c>
      <c r="P1937" s="130">
        <v>236.4238221526393</v>
      </c>
      <c r="Q1937" s="131">
        <v>176.7859728859824</v>
      </c>
      <c r="R1937" s="143">
        <v>1025.1087092975265</v>
      </c>
      <c r="S1937" s="130">
        <v>0.35260962126171946</v>
      </c>
      <c r="T1937" s="130">
        <v>439.99508240830778</v>
      </c>
      <c r="U1937" s="131">
        <v>733.42450929888992</v>
      </c>
      <c r="V1937" s="143">
        <v>1058.6696873739613</v>
      </c>
      <c r="W1937" s="130">
        <v>2.0684232040249588</v>
      </c>
      <c r="X1937" s="130">
        <v>2581.0300775505834</v>
      </c>
      <c r="Y1937" s="131">
        <v>1819.0759754080266</v>
      </c>
      <c r="Z1937" s="157">
        <v>2729.2864575928988</v>
      </c>
      <c r="AA1937" s="158">
        <v>6.4773696580717008E-2</v>
      </c>
      <c r="AB1937" s="159">
        <v>0.26872390300347421</v>
      </c>
      <c r="AC1937" s="160">
        <v>0.66650240041580877</v>
      </c>
    </row>
    <row r="1938" spans="1:53">
      <c r="A1938" s="64" t="s">
        <v>370</v>
      </c>
      <c r="B1938" s="143">
        <v>18.407377521202275</v>
      </c>
      <c r="C1938" s="130">
        <v>334.1055053711965</v>
      </c>
      <c r="D1938" s="130">
        <v>299.50578208334377</v>
      </c>
      <c r="E1938" s="131">
        <v>652.01866497574247</v>
      </c>
      <c r="F1938" s="146">
        <v>8391.3580903324346</v>
      </c>
      <c r="G1938" s="147">
        <v>152308.43895562584</v>
      </c>
      <c r="H1938" s="147">
        <v>136535.48772450321</v>
      </c>
      <c r="I1938" s="131">
        <v>297235.2847704615</v>
      </c>
      <c r="L1938" s="64"/>
      <c r="M1938" s="161" t="s">
        <v>370</v>
      </c>
      <c r="N1938" s="130">
        <v>7.9452068341420308</v>
      </c>
      <c r="O1938" s="130">
        <v>2.315723120746261E-2</v>
      </c>
      <c r="P1938" s="130">
        <v>28.896170833390439</v>
      </c>
      <c r="Q1938" s="131">
        <v>18.407377521202275</v>
      </c>
      <c r="R1938" s="143">
        <v>636.88038039976982</v>
      </c>
      <c r="S1938" s="130">
        <v>2.3931851349480771E-2</v>
      </c>
      <c r="T1938" s="130">
        <v>29.862761172028534</v>
      </c>
      <c r="U1938" s="131">
        <v>334.1055053711965</v>
      </c>
      <c r="V1938" s="143">
        <v>597.59010848918842</v>
      </c>
      <c r="W1938" s="130">
        <v>0</v>
      </c>
      <c r="X1938" s="130">
        <v>0</v>
      </c>
      <c r="Y1938" s="131">
        <v>299.50578208334377</v>
      </c>
      <c r="Z1938" s="157">
        <v>652.01866497574247</v>
      </c>
      <c r="AA1938" s="158">
        <v>2.8231365925524689E-2</v>
      </c>
      <c r="AB1938" s="159">
        <v>0.5124170876053471</v>
      </c>
      <c r="AC1938" s="160">
        <v>0.45935154646912829</v>
      </c>
    </row>
    <row r="1939" spans="1:53">
      <c r="A1939" s="64" t="s">
        <v>387</v>
      </c>
      <c r="B1939" s="143">
        <v>115.89130776401426</v>
      </c>
      <c r="C1939" s="130">
        <v>345.66862268017815</v>
      </c>
      <c r="D1939" s="130">
        <v>219.51245336982561</v>
      </c>
      <c r="E1939" s="131">
        <v>681.07238381401794</v>
      </c>
      <c r="F1939" s="146">
        <v>52831.287992253303</v>
      </c>
      <c r="G1939" s="147">
        <v>157579.70901397194</v>
      </c>
      <c r="H1939" s="147">
        <v>100068.98589393939</v>
      </c>
      <c r="I1939" s="131">
        <v>310479.98290016456</v>
      </c>
      <c r="L1939" s="64"/>
      <c r="M1939" s="161" t="s">
        <v>387</v>
      </c>
      <c r="N1939" s="130">
        <v>84.379507203468421</v>
      </c>
      <c r="O1939" s="130">
        <v>0.11815331957371381</v>
      </c>
      <c r="P1939" s="130">
        <v>147.43465988429398</v>
      </c>
      <c r="Q1939" s="131">
        <v>115.89130776401426</v>
      </c>
      <c r="R1939" s="143">
        <v>388.22321072992264</v>
      </c>
      <c r="S1939" s="130">
        <v>0.24255597315369054</v>
      </c>
      <c r="T1939" s="130">
        <v>302.66739465163778</v>
      </c>
      <c r="U1939" s="131">
        <v>345.66862268017815</v>
      </c>
      <c r="V1939" s="143">
        <v>437.98309973027085</v>
      </c>
      <c r="W1939" s="130">
        <v>0</v>
      </c>
      <c r="X1939" s="130">
        <v>0</v>
      </c>
      <c r="Y1939" s="131">
        <v>219.51245336982561</v>
      </c>
      <c r="Z1939" s="157">
        <v>681.07238381401794</v>
      </c>
      <c r="AA1939" s="158">
        <v>0.1701600454198727</v>
      </c>
      <c r="AB1939" s="159">
        <v>0.50753580808023291</v>
      </c>
      <c r="AC1939" s="160">
        <v>0.32230414649989447</v>
      </c>
      <c r="AZ1939" s="135"/>
    </row>
    <row r="1940" spans="1:53">
      <c r="A1940" s="64" t="s">
        <v>404</v>
      </c>
      <c r="B1940" s="143">
        <v>42.487287600765868</v>
      </c>
      <c r="C1940" s="130">
        <v>53.650381247515256</v>
      </c>
      <c r="D1940" s="130">
        <v>1300.0577399548572</v>
      </c>
      <c r="E1940" s="131">
        <v>1396.1954088031384</v>
      </c>
      <c r="F1940" s="146">
        <v>19368.649560987607</v>
      </c>
      <c r="G1940" s="147">
        <v>24457.561117122776</v>
      </c>
      <c r="H1940" s="147">
        <v>592656.39668137557</v>
      </c>
      <c r="I1940" s="131">
        <v>636482.60735948593</v>
      </c>
      <c r="L1940" s="64"/>
      <c r="M1940" s="161" t="s">
        <v>404</v>
      </c>
      <c r="N1940" s="130">
        <v>24.916982319220871</v>
      </c>
      <c r="O1940" s="130">
        <v>4.8158190392454954E-2</v>
      </c>
      <c r="P1940" s="130">
        <v>60.092991434954882</v>
      </c>
      <c r="Q1940" s="131">
        <v>42.487287600765868</v>
      </c>
      <c r="R1940" s="143">
        <v>5.118167834019971E-3</v>
      </c>
      <c r="S1940" s="130">
        <v>8.6121796758548155E-2</v>
      </c>
      <c r="T1940" s="130">
        <v>107.4649265846415</v>
      </c>
      <c r="U1940" s="131">
        <v>53.650381247515256</v>
      </c>
      <c r="V1940" s="143">
        <v>23.096479154502056</v>
      </c>
      <c r="W1940" s="130">
        <v>2.0684232040249588</v>
      </c>
      <c r="X1940" s="130">
        <v>2581.0300775505834</v>
      </c>
      <c r="Y1940" s="131">
        <v>1300.0577399548572</v>
      </c>
      <c r="Z1940" s="157">
        <v>1396.1954088031384</v>
      </c>
      <c r="AA1940" s="158">
        <v>3.0430760144947958E-2</v>
      </c>
      <c r="AB1940" s="159">
        <v>3.8426126392655892E-2</v>
      </c>
      <c r="AC1940" s="160">
        <v>0.93114311346239609</v>
      </c>
      <c r="AX1940" s="135"/>
    </row>
    <row r="1941" spans="1:53">
      <c r="A1941" s="64" t="s">
        <v>526</v>
      </c>
      <c r="B1941" s="218">
        <v>0.21577369135137359</v>
      </c>
      <c r="C1941" s="219">
        <v>0.12546594650809509</v>
      </c>
      <c r="D1941" s="130">
        <v>0</v>
      </c>
      <c r="E1941" s="131">
        <v>0.34123963785946865</v>
      </c>
      <c r="F1941" s="146">
        <v>98.364599113409227</v>
      </c>
      <c r="G1941" s="147">
        <v>57.196071742388789</v>
      </c>
      <c r="H1941" s="147">
        <v>0</v>
      </c>
      <c r="I1941" s="131">
        <v>155.56067085579801</v>
      </c>
      <c r="L1941" s="64"/>
      <c r="M1941" s="162" t="s">
        <v>526</v>
      </c>
      <c r="N1941" s="130">
        <v>1.3622843188600608E-2</v>
      </c>
      <c r="O1941" s="130">
        <v>3.3542485230459769E-4</v>
      </c>
      <c r="P1941" s="130">
        <v>0.41855149897345778</v>
      </c>
      <c r="Q1941" s="131">
        <v>0.21577369135137359</v>
      </c>
      <c r="R1941" s="143">
        <v>0.21333232760335261</v>
      </c>
      <c r="S1941" s="130">
        <v>2.9772323731150521E-5</v>
      </c>
      <c r="T1941" s="130">
        <v>3.7150648319523145E-2</v>
      </c>
      <c r="U1941" s="131">
        <v>0.12546594650809509</v>
      </c>
      <c r="V1941" s="143">
        <v>0</v>
      </c>
      <c r="W1941" s="130">
        <v>0</v>
      </c>
      <c r="X1941" s="130">
        <v>0</v>
      </c>
      <c r="Y1941" s="131">
        <v>0</v>
      </c>
      <c r="Z1941" s="157">
        <v>0.34123963785946865</v>
      </c>
      <c r="AA1941" s="158">
        <v>0.63232305808575151</v>
      </c>
      <c r="AB1941" s="159">
        <v>0.3676769419142486</v>
      </c>
      <c r="AC1941" s="160">
        <v>0</v>
      </c>
      <c r="BA1941" s="135"/>
    </row>
    <row r="1942" spans="1:53">
      <c r="A1942" s="64" t="s">
        <v>436</v>
      </c>
      <c r="B1942" s="143">
        <v>-10.553048075120286</v>
      </c>
      <c r="C1942" s="130">
        <v>101.80424300185169</v>
      </c>
      <c r="D1942" s="130">
        <v>125.53040957103941</v>
      </c>
      <c r="E1942" s="131">
        <v>216.78160449777081</v>
      </c>
      <c r="F1942" s="146">
        <v>-4810.8105155570156</v>
      </c>
      <c r="G1942" s="147">
        <v>46409.427804681676</v>
      </c>
      <c r="H1942" s="147">
        <v>57225.458473015817</v>
      </c>
      <c r="I1942" s="131">
        <v>98824.075762140463</v>
      </c>
      <c r="L1942" s="64"/>
      <c r="M1942" s="161" t="s">
        <v>436</v>
      </c>
      <c r="N1942" s="130">
        <v>7.9863914627146348</v>
      </c>
      <c r="O1942" s="130">
        <v>-2.3366592785686476E-2</v>
      </c>
      <c r="P1942" s="130">
        <v>-29.157417433906126</v>
      </c>
      <c r="Q1942" s="131">
        <v>-10.553048075120286</v>
      </c>
      <c r="R1942" s="143">
        <v>174.69439105193922</v>
      </c>
      <c r="S1942" s="130">
        <v>2.2874622516106696E-2</v>
      </c>
      <c r="T1942" s="130">
        <v>28.543524657720276</v>
      </c>
      <c r="U1942" s="131">
        <v>101.80424300185169</v>
      </c>
      <c r="V1942" s="143">
        <v>0</v>
      </c>
      <c r="W1942" s="130">
        <v>0.20157603338117078</v>
      </c>
      <c r="X1942" s="130">
        <v>251.45689070773275</v>
      </c>
      <c r="Y1942" s="131">
        <v>125.53040957103941</v>
      </c>
      <c r="Z1942" s="157">
        <v>216.78160449777081</v>
      </c>
      <c r="AA1942" s="158">
        <v>-4.8680551560493703E-2</v>
      </c>
      <c r="AB1942" s="159">
        <v>0.46961661363152496</v>
      </c>
      <c r="AC1942" s="160">
        <v>0.57906393792896871</v>
      </c>
      <c r="AV1942" s="142"/>
    </row>
    <row r="1943" spans="1:53">
      <c r="A1943" s="64" t="s">
        <v>447</v>
      </c>
      <c r="B1943" s="83">
        <v>0.3925626457628632</v>
      </c>
      <c r="C1943" s="33">
        <v>4.6492841207148777E-2</v>
      </c>
      <c r="D1943" s="33">
        <v>5.1845620464187427E-2</v>
      </c>
      <c r="E1943" s="29">
        <v>0.4909011074341994</v>
      </c>
      <c r="F1943" s="148">
        <v>178.95725394289366</v>
      </c>
      <c r="G1943" s="149">
        <v>21.194658432836185</v>
      </c>
      <c r="H1943" s="149">
        <v>23.634826103248649</v>
      </c>
      <c r="I1943" s="29">
        <v>223.78673847897846</v>
      </c>
      <c r="L1943" s="64"/>
      <c r="M1943" s="161" t="s">
        <v>447</v>
      </c>
      <c r="N1943" s="33">
        <v>0.39255421601093116</v>
      </c>
      <c r="O1943" s="33">
        <v>3.1435119648470702E-4</v>
      </c>
      <c r="P1943" s="33">
        <v>0.39225526549026857</v>
      </c>
      <c r="Q1943" s="29">
        <v>0.3925626457628632</v>
      </c>
      <c r="R1943" s="83">
        <v>2.5931715847119802E-3</v>
      </c>
      <c r="S1943" s="33">
        <v>7.2549404576540888E-5</v>
      </c>
      <c r="T1943" s="33">
        <v>9.0528957012309036E-2</v>
      </c>
      <c r="U1943" s="29">
        <v>4.6492841207148777E-2</v>
      </c>
      <c r="V1943" s="83">
        <v>0</v>
      </c>
      <c r="W1943" s="33">
        <v>6.1473723690920991E-5</v>
      </c>
      <c r="X1943" s="33">
        <v>0.10387670695584854</v>
      </c>
      <c r="Y1943" s="29">
        <v>5.1845620464187427E-2</v>
      </c>
      <c r="Z1943" s="26">
        <v>0.4909011074341994</v>
      </c>
      <c r="AA1943" s="158">
        <v>0.79967765364123256</v>
      </c>
      <c r="AB1943" s="159">
        <v>9.4709179716773603E-2</v>
      </c>
      <c r="AC1943" s="160">
        <v>0.10561316664199384</v>
      </c>
    </row>
    <row r="1944" spans="1:53">
      <c r="A1944" s="64" t="s">
        <v>456</v>
      </c>
      <c r="B1944" s="83">
        <v>7.1444785314611877E-3</v>
      </c>
      <c r="C1944" s="33">
        <v>1.3082503373980027E-3</v>
      </c>
      <c r="D1944" s="33">
        <v>3.2457895855226443E-4</v>
      </c>
      <c r="E1944" s="29">
        <v>8.7773078274114551E-3</v>
      </c>
      <c r="F1944" s="148">
        <v>3.2569483435176201</v>
      </c>
      <c r="G1944" s="149">
        <v>0.59639115024723199</v>
      </c>
      <c r="H1944" s="149">
        <v>0.14796557883718162</v>
      </c>
      <c r="I1944" s="29">
        <v>4.0013050726020341</v>
      </c>
      <c r="L1944" s="64"/>
      <c r="M1944" s="161" t="s">
        <v>456</v>
      </c>
      <c r="N1944" s="33">
        <v>7.1719283088629126E-4</v>
      </c>
      <c r="O1944" s="33">
        <v>1.0892128393908364E-5</v>
      </c>
      <c r="P1944" s="33">
        <v>1.3591469549613985E-2</v>
      </c>
      <c r="Q1944" s="29">
        <v>7.1444785314611877E-3</v>
      </c>
      <c r="R1944" s="83">
        <v>2.0981981168448965E-3</v>
      </c>
      <c r="S1944" s="33">
        <v>4.12014206177012E-7</v>
      </c>
      <c r="T1944" s="33">
        <v>5.1412160550687942E-4</v>
      </c>
      <c r="U1944" s="29">
        <v>1.3082503373980027E-3</v>
      </c>
      <c r="V1944" s="83">
        <v>0</v>
      </c>
      <c r="W1944" s="33">
        <v>3.8485559696814636E-7</v>
      </c>
      <c r="X1944" s="33">
        <v>6.5031902520787995E-4</v>
      </c>
      <c r="Y1944" s="29">
        <v>3.2457895855226443E-4</v>
      </c>
      <c r="Z1944" s="26">
        <v>8.7773078274114551E-3</v>
      </c>
      <c r="AA1944" s="158">
        <v>0.81397151289932479</v>
      </c>
      <c r="AB1944" s="159">
        <v>0.14904915756883316</v>
      </c>
      <c r="AC1944" s="160">
        <v>3.6979329531842006E-2</v>
      </c>
    </row>
    <row r="1945" spans="1:53">
      <c r="A1945" s="64" t="s">
        <v>465</v>
      </c>
      <c r="B1945" s="143">
        <v>3.1171181086028241</v>
      </c>
      <c r="C1945" s="130">
        <v>103.54571457747662</v>
      </c>
      <c r="D1945" s="130">
        <v>127.17179160898138</v>
      </c>
      <c r="E1945" s="131">
        <v>233.83462429506085</v>
      </c>
      <c r="F1945" s="146">
        <v>1420.9984137619629</v>
      </c>
      <c r="G1945" s="147">
        <v>47203.311212482266</v>
      </c>
      <c r="H1945" s="147">
        <v>57973.714134505128</v>
      </c>
      <c r="I1945" s="131">
        <v>106598.02376074938</v>
      </c>
      <c r="L1945" s="64"/>
      <c r="M1945" s="161" t="s">
        <v>465</v>
      </c>
      <c r="N1945" s="130">
        <v>19.953074043227435</v>
      </c>
      <c r="O1945" s="130">
        <v>-1.104964286675955E-2</v>
      </c>
      <c r="P1945" s="130">
        <v>-13.788020038550362</v>
      </c>
      <c r="Q1945" s="131">
        <v>3.1171181086028241</v>
      </c>
      <c r="R1945" s="130">
        <v>175.32820870044446</v>
      </c>
      <c r="S1945" s="130">
        <v>2.5160288418039831E-2</v>
      </c>
      <c r="T1945" s="130">
        <v>31.395635593548871</v>
      </c>
      <c r="U1945" s="131">
        <v>103.54571457747662</v>
      </c>
      <c r="V1945" s="130">
        <v>0</v>
      </c>
      <c r="W1945" s="130">
        <v>0.20352223182509496</v>
      </c>
      <c r="X1945" s="130">
        <v>254.74552645808831</v>
      </c>
      <c r="Y1945" s="131">
        <v>127.17179160898138</v>
      </c>
      <c r="Z1945" s="130">
        <v>233.83462429506085</v>
      </c>
      <c r="AA1945" s="158">
        <v>1.3330438629437245E-2</v>
      </c>
      <c r="AB1945" s="159">
        <v>0.44281600678101013</v>
      </c>
      <c r="AC1945" s="160">
        <v>0.54385355458955253</v>
      </c>
    </row>
    <row r="1946" spans="1:53">
      <c r="A1946" s="64" t="s">
        <v>474</v>
      </c>
      <c r="B1946" s="83">
        <v>1.430054972023137E-2</v>
      </c>
      <c r="C1946" s="33">
        <v>1.3250043073916881E-2</v>
      </c>
      <c r="D1946" s="33">
        <v>4.8547954796974858E-2</v>
      </c>
      <c r="E1946" s="29">
        <v>7.6098547591123111E-2</v>
      </c>
      <c r="F1946" s="148">
        <v>6.5191814234723688</v>
      </c>
      <c r="G1946" s="149">
        <v>6.0402877062470095</v>
      </c>
      <c r="H1946" s="149">
        <v>22.131521602436287</v>
      </c>
      <c r="I1946" s="29">
        <v>34.690990732155669</v>
      </c>
      <c r="L1946" s="64"/>
      <c r="M1946" s="161" t="s">
        <v>474</v>
      </c>
      <c r="N1946" s="33">
        <v>1.6752351327405095E-2</v>
      </c>
      <c r="O1946" s="33">
        <v>9.4785191313386175E-6</v>
      </c>
      <c r="P1946" s="33">
        <v>1.1827532644682323E-2</v>
      </c>
      <c r="Q1946" s="29">
        <v>1.430054972023137E-2</v>
      </c>
      <c r="R1946" s="83">
        <v>2.9766030306496633E-3</v>
      </c>
      <c r="S1946" s="33">
        <v>1.887565061526586E-5</v>
      </c>
      <c r="T1946" s="33">
        <v>2.3553507752444212E-2</v>
      </c>
      <c r="U1946" s="29">
        <v>1.3250043073916881E-2</v>
      </c>
      <c r="V1946" s="83">
        <v>0</v>
      </c>
      <c r="W1946" s="33">
        <v>5.7563657879454971E-5</v>
      </c>
      <c r="X1946" s="33">
        <v>9.7269578965394246E-2</v>
      </c>
      <c r="Y1946" s="29">
        <v>4.8547954796974858E-2</v>
      </c>
      <c r="Z1946" s="26">
        <v>7.6098547591123111E-2</v>
      </c>
      <c r="AA1946" s="158">
        <v>0.18792145412640607</v>
      </c>
      <c r="AB1946" s="159">
        <v>0.17411689832911473</v>
      </c>
      <c r="AC1946" s="160">
        <v>0.63796164754447915</v>
      </c>
    </row>
    <row r="1947" spans="1:53">
      <c r="A1947" s="64" t="s">
        <v>483</v>
      </c>
      <c r="B1947" s="83">
        <v>2.8458866778414423E-2</v>
      </c>
      <c r="C1947" s="33">
        <v>2.5281155265746629E-2</v>
      </c>
      <c r="D1947" s="33">
        <v>1.4006360292612652</v>
      </c>
      <c r="E1947" s="29">
        <v>1.4543760513054262</v>
      </c>
      <c r="F1947" s="148">
        <v>12.97352334452165</v>
      </c>
      <c r="G1947" s="149">
        <v>11.52490225877202</v>
      </c>
      <c r="H1947" s="149">
        <v>638.50694984740835</v>
      </c>
      <c r="I1947" s="29">
        <v>663.0053754507021</v>
      </c>
      <c r="L1947" s="64"/>
      <c r="M1947" s="161" t="s">
        <v>483</v>
      </c>
      <c r="N1947" s="33">
        <v>2.4114669218463357E-2</v>
      </c>
      <c r="O1947" s="33">
        <v>2.6283631620424981E-5</v>
      </c>
      <c r="P1947" s="33">
        <v>3.2797371266947886E-2</v>
      </c>
      <c r="Q1947" s="29">
        <v>2.8458866778414423E-2</v>
      </c>
      <c r="R1947" s="83">
        <v>3.1539767359163501E-2</v>
      </c>
      <c r="S1947" s="33">
        <v>1.5208397007044582E-5</v>
      </c>
      <c r="T1947" s="33">
        <v>1.8977417208494381E-2</v>
      </c>
      <c r="U1947" s="29">
        <v>2.5281155265746629E-2</v>
      </c>
      <c r="V1947" s="83">
        <v>0</v>
      </c>
      <c r="W1947" s="33">
        <v>1.6607441763346481E-3</v>
      </c>
      <c r="X1947" s="33">
        <v>2.8062825183831279</v>
      </c>
      <c r="Y1947" s="29">
        <v>1.4006360292612652</v>
      </c>
      <c r="Z1947" s="26">
        <v>1.4543760513054262</v>
      </c>
      <c r="AA1947" s="158">
        <v>1.9567749862815856E-2</v>
      </c>
      <c r="AB1947" s="159">
        <v>1.738281873044777E-2</v>
      </c>
      <c r="AC1947" s="160">
        <v>0.96304943140673638</v>
      </c>
    </row>
    <row r="1948" spans="1:53">
      <c r="A1948" s="64" t="s">
        <v>488</v>
      </c>
      <c r="B1948" s="83">
        <v>5.7025913765828731E-2</v>
      </c>
      <c r="C1948" s="33">
        <v>6.062902153982451E-2</v>
      </c>
      <c r="D1948" s="33">
        <v>5.7070542256519918E-2</v>
      </c>
      <c r="E1948" s="29">
        <v>0.17472547756217316</v>
      </c>
      <c r="F1948" s="148">
        <v>25.996362723929828</v>
      </c>
      <c r="G1948" s="149">
        <v>27.638908900582823</v>
      </c>
      <c r="H1948" s="149">
        <v>26.016707482219783</v>
      </c>
      <c r="I1948" s="29">
        <v>79.651979106732441</v>
      </c>
      <c r="L1948" s="64"/>
      <c r="M1948" s="161" t="s">
        <v>488</v>
      </c>
      <c r="N1948" s="33">
        <v>4.3757317470283399E-2</v>
      </c>
      <c r="O1948" s="33">
        <v>5.6338972572825059E-5</v>
      </c>
      <c r="P1948" s="33">
        <v>7.0301175535934582E-2</v>
      </c>
      <c r="Q1948" s="29">
        <v>5.7025913765828731E-2</v>
      </c>
      <c r="R1948" s="83">
        <v>8.2112351064851624E-2</v>
      </c>
      <c r="S1948" s="33">
        <v>3.1263866727284279E-5</v>
      </c>
      <c r="T1948" s="33">
        <v>3.9011832881507336E-2</v>
      </c>
      <c r="U1948" s="29">
        <v>6.062902153982451E-2</v>
      </c>
      <c r="V1948" s="83">
        <v>0</v>
      </c>
      <c r="W1948" s="33">
        <v>6.7668950899946013E-5</v>
      </c>
      <c r="X1948" s="33">
        <v>0.11434524152115967</v>
      </c>
      <c r="Y1948" s="29">
        <v>5.7070542256519918E-2</v>
      </c>
      <c r="Z1948" s="26">
        <v>0.17472547756217316</v>
      </c>
      <c r="AA1948" s="158">
        <v>0.32637434769944756</v>
      </c>
      <c r="AB1948" s="159">
        <v>0.34699588397605424</v>
      </c>
      <c r="AC1948" s="160">
        <v>0.32662976832449814</v>
      </c>
    </row>
    <row r="1949" spans="1:53">
      <c r="A1949" s="64" t="s">
        <v>493</v>
      </c>
      <c r="B1949" s="83">
        <v>7.7430337837595745E-3</v>
      </c>
      <c r="C1949" s="33">
        <v>8.1977808895773007E-3</v>
      </c>
      <c r="D1949" s="33">
        <v>2.0765213335991441E-2</v>
      </c>
      <c r="E1949" s="29">
        <v>3.6706028009328318E-2</v>
      </c>
      <c r="F1949" s="148">
        <v>3.5298113003999747</v>
      </c>
      <c r="G1949" s="149">
        <v>3.7371165398923192</v>
      </c>
      <c r="H1949" s="149">
        <v>9.4662230251835311</v>
      </c>
      <c r="I1949" s="29">
        <v>16.733150865475825</v>
      </c>
      <c r="L1949" s="64"/>
      <c r="M1949" s="161" t="s">
        <v>493</v>
      </c>
      <c r="N1949" s="33">
        <v>1.1411490558844564E-2</v>
      </c>
      <c r="O1949" s="33">
        <v>3.248708305375537E-6</v>
      </c>
      <c r="P1949" s="33">
        <v>4.0538192730801862E-3</v>
      </c>
      <c r="Q1949" s="29">
        <v>7.7430337837595745E-3</v>
      </c>
      <c r="R1949" s="83">
        <v>1.3032042779429581E-2</v>
      </c>
      <c r="S1949" s="33">
        <v>2.6748772220830666E-6</v>
      </c>
      <c r="T1949" s="33">
        <v>3.3377785312584613E-3</v>
      </c>
      <c r="U1949" s="29">
        <v>8.1977808895773007E-3</v>
      </c>
      <c r="V1949" s="83">
        <v>1.7999999999999999E-2</v>
      </c>
      <c r="W1949" s="33">
        <v>3.2787332669807238E-6</v>
      </c>
      <c r="X1949" s="33">
        <v>2.3540318599747506E-2</v>
      </c>
      <c r="Y1949" s="29">
        <v>2.0765213335991441E-2</v>
      </c>
      <c r="Z1949" s="26">
        <v>3.6706028009328318E-2</v>
      </c>
      <c r="AA1949" s="158">
        <v>0.21094719869422515</v>
      </c>
      <c r="AB1949" s="159">
        <v>0.22333609312056185</v>
      </c>
      <c r="AC1949" s="160">
        <v>0.56571670818521291</v>
      </c>
    </row>
    <row r="1950" spans="1:53">
      <c r="A1950" s="64" t="s">
        <v>498</v>
      </c>
      <c r="B1950" s="83">
        <v>2.8592586698567429E-3</v>
      </c>
      <c r="C1950" s="33">
        <v>5.3986489707006586E-3</v>
      </c>
      <c r="D1950" s="33">
        <v>7.1439850715163417E-3</v>
      </c>
      <c r="E1950" s="29">
        <v>1.5401892712073742E-2</v>
      </c>
      <c r="F1950" s="148">
        <v>1.3034482149355315</v>
      </c>
      <c r="G1950" s="149">
        <v>2.4610782641347675</v>
      </c>
      <c r="H1950" s="149">
        <v>3.2567233902837511</v>
      </c>
      <c r="I1950" s="29">
        <v>7.0212498693540502</v>
      </c>
      <c r="L1950" s="64"/>
      <c r="M1950" s="161" t="s">
        <v>498</v>
      </c>
      <c r="N1950" s="33">
        <v>2.2534945278611649E-3</v>
      </c>
      <c r="O1950" s="33">
        <v>2.7769290189630321E-6</v>
      </c>
      <c r="P1950" s="33">
        <v>3.4651213094204565E-3</v>
      </c>
      <c r="Q1950" s="29">
        <v>2.8592586698567429E-3</v>
      </c>
      <c r="R1950" s="83">
        <v>8.1272360474065539E-3</v>
      </c>
      <c r="S1950" s="33">
        <v>2.1276321497014892E-6</v>
      </c>
      <c r="T1950" s="33">
        <v>2.6549124771261686E-3</v>
      </c>
      <c r="U1950" s="29">
        <v>5.3986489707006586E-3</v>
      </c>
      <c r="V1950" s="83">
        <v>4.5999999999999999E-3</v>
      </c>
      <c r="W1950" s="33">
        <v>3.0164213285527025E-6</v>
      </c>
      <c r="X1950" s="33">
        <v>9.6970706765192559E-3</v>
      </c>
      <c r="Y1950" s="29">
        <v>7.1439850715163417E-3</v>
      </c>
      <c r="Z1950" s="26">
        <v>1.5401892712073742E-2</v>
      </c>
      <c r="AA1950" s="158">
        <v>0.18564333120015394</v>
      </c>
      <c r="AB1950" s="159">
        <v>0.35051854156006346</v>
      </c>
      <c r="AC1950" s="160">
        <v>0.46383812723978268</v>
      </c>
    </row>
    <row r="1951" spans="1:53">
      <c r="A1951" s="64" t="s">
        <v>501</v>
      </c>
      <c r="B1951" s="83">
        <v>2.7126740409864E-2</v>
      </c>
      <c r="C1951" s="33">
        <v>0.17746192422831394</v>
      </c>
      <c r="D1951" s="33">
        <v>7.0183585815641609E-4</v>
      </c>
      <c r="E1951" s="29">
        <v>0.20529050049633435</v>
      </c>
      <c r="F1951" s="148">
        <v>12.366247844945184</v>
      </c>
      <c r="G1951" s="149">
        <v>80.899441100937466</v>
      </c>
      <c r="H1951" s="149">
        <v>0.31994541317157632</v>
      </c>
      <c r="I1951" s="29">
        <v>93.585634359054211</v>
      </c>
      <c r="L1951" s="64"/>
      <c r="M1951" s="161" t="s">
        <v>501</v>
      </c>
      <c r="N1951" s="33">
        <v>1.9499828265438644E-2</v>
      </c>
      <c r="O1951" s="33">
        <v>2.7858099508691868E-5</v>
      </c>
      <c r="P1951" s="33">
        <v>3.4762031578167901E-2</v>
      </c>
      <c r="Q1951" s="29">
        <v>2.7126740409864E-2</v>
      </c>
      <c r="R1951" s="83">
        <v>0.31455277352672556</v>
      </c>
      <c r="S1951" s="33">
        <v>3.1803646262180049E-5</v>
      </c>
      <c r="T1951" s="33">
        <v>3.9685383251712641E-2</v>
      </c>
      <c r="U1951" s="29">
        <v>0.17746192422831394</v>
      </c>
      <c r="V1951" s="83">
        <v>0</v>
      </c>
      <c r="W1951" s="33">
        <v>1.1266696308361036E-6</v>
      </c>
      <c r="X1951" s="33">
        <v>1.4058864738087258E-3</v>
      </c>
      <c r="Y1951" s="29">
        <v>7.0183585815641609E-4</v>
      </c>
      <c r="Z1951" s="26">
        <v>0.20529050049633435</v>
      </c>
      <c r="AA1951" s="158">
        <v>0.132138312996847</v>
      </c>
      <c r="AB1951" s="159">
        <v>0.86444294207116856</v>
      </c>
      <c r="AC1951" s="160">
        <v>3.4187449319845564E-3</v>
      </c>
    </row>
    <row r="1952" spans="1:53">
      <c r="A1952" s="64" t="s">
        <v>527</v>
      </c>
      <c r="B1952" s="83">
        <v>5.7007072486650319E-4</v>
      </c>
      <c r="C1952" s="33">
        <v>3.7770960669509959E-4</v>
      </c>
      <c r="D1952" s="33">
        <v>1.1334210363158396E-3</v>
      </c>
      <c r="E1952" s="29">
        <v>2.0812013678774425E-3</v>
      </c>
      <c r="F1952" s="148">
        <v>0.25987773563399824</v>
      </c>
      <c r="G1952" s="149">
        <v>0.17218620959376021</v>
      </c>
      <c r="H1952" s="149">
        <v>0.51669184118633138</v>
      </c>
      <c r="I1952" s="29">
        <v>0.94875578641408986</v>
      </c>
      <c r="L1952" s="64"/>
      <c r="M1952" s="161" t="s">
        <v>527</v>
      </c>
      <c r="N1952" s="33">
        <v>2.5429852374821995E-4</v>
      </c>
      <c r="O1952" s="33">
        <v>7.1054421326762736E-7</v>
      </c>
      <c r="P1952" s="33">
        <v>8.8663479615999001E-4</v>
      </c>
      <c r="Q1952" s="29">
        <v>5.7007072486650319E-4</v>
      </c>
      <c r="R1952" s="83">
        <v>5.1520635438308618E-4</v>
      </c>
      <c r="S1952" s="33">
        <v>1.9182534160711979E-7</v>
      </c>
      <c r="T1952" s="33">
        <v>2.3936444696663601E-4</v>
      </c>
      <c r="U1952" s="29">
        <v>3.7770960669509959E-4</v>
      </c>
      <c r="V1952" s="83">
        <v>6.5769205701482817E-4</v>
      </c>
      <c r="W1952" s="33">
        <v>5.6407525965506051E-7</v>
      </c>
      <c r="X1952" s="33">
        <v>1.6108518288684836E-3</v>
      </c>
      <c r="Y1952" s="29">
        <v>1.1334210363158396E-3</v>
      </c>
      <c r="Z1952" s="26">
        <v>2.0812013678774425E-3</v>
      </c>
      <c r="AA1952" s="158">
        <v>0.27391425628741634</v>
      </c>
      <c r="AB1952" s="159">
        <v>0.18148633405921447</v>
      </c>
      <c r="AC1952" s="160">
        <v>0.54459940965336917</v>
      </c>
    </row>
    <row r="1953" spans="1:51">
      <c r="A1953" s="64" t="s">
        <v>528</v>
      </c>
      <c r="B1953" s="83">
        <v>8.1195762120598322E-4</v>
      </c>
      <c r="C1953" s="33">
        <v>9.1774862473881853E-4</v>
      </c>
      <c r="D1953" s="33">
        <v>1.1585547883089247E-3</v>
      </c>
      <c r="E1953" s="29">
        <v>2.8882610342537262E-3</v>
      </c>
      <c r="F1953" s="148">
        <v>0.37014654292095417</v>
      </c>
      <c r="G1953" s="149">
        <v>0.41837341241157694</v>
      </c>
      <c r="H1953" s="149">
        <v>0.52814954682009985</v>
      </c>
      <c r="I1953" s="29">
        <v>1.3166695021526309</v>
      </c>
      <c r="L1953" s="64"/>
      <c r="M1953" s="161" t="s">
        <v>528</v>
      </c>
      <c r="N1953" s="33">
        <v>4.8548717848637222E-4</v>
      </c>
      <c r="O1953" s="33">
        <v>9.1284253348131683E-7</v>
      </c>
      <c r="P1953" s="33">
        <v>1.1390676871145392E-3</v>
      </c>
      <c r="Q1953" s="29">
        <v>8.1195762120598322E-4</v>
      </c>
      <c r="R1953" s="83">
        <v>1.2678575492248948E-3</v>
      </c>
      <c r="S1953" s="33">
        <v>4.5320042479770817E-7</v>
      </c>
      <c r="T1953" s="33">
        <v>5.6551479662644106E-4</v>
      </c>
      <c r="U1953" s="29">
        <v>9.1774862473881853E-4</v>
      </c>
      <c r="V1953" s="83">
        <v>8.2226677724105428E-4</v>
      </c>
      <c r="W1953" s="33">
        <v>3.9873910443863851E-7</v>
      </c>
      <c r="X1953" s="33">
        <v>1.4960457939777155E-3</v>
      </c>
      <c r="Y1953" s="29">
        <v>1.1585547883089247E-3</v>
      </c>
      <c r="Z1953" s="26">
        <v>2.8882610342537262E-3</v>
      </c>
      <c r="AA1953" s="158">
        <v>0.28112335124023102</v>
      </c>
      <c r="AB1953" s="159">
        <v>0.31775127450554275</v>
      </c>
      <c r="AC1953" s="160">
        <v>0.40112537425422629</v>
      </c>
    </row>
    <row r="1954" spans="1:51" ht="11.25" customHeight="1">
      <c r="A1954" s="64" t="s">
        <v>510</v>
      </c>
      <c r="B1954" s="83">
        <v>1.1485759767912332E-3</v>
      </c>
      <c r="C1954" s="33">
        <v>3.7763668110666702E-3</v>
      </c>
      <c r="D1954" s="33">
        <v>3.3498088809912653E-2</v>
      </c>
      <c r="E1954" s="29">
        <v>3.8423031597770559E-2</v>
      </c>
      <c r="F1954" s="148">
        <v>0.52360051311530231</v>
      </c>
      <c r="G1954" s="149">
        <v>1.7215296505766153</v>
      </c>
      <c r="H1954" s="149">
        <v>15.270749905681038</v>
      </c>
      <c r="I1954" s="29">
        <v>17.515880069372955</v>
      </c>
      <c r="L1954" s="64"/>
      <c r="M1954" s="161" t="s">
        <v>510</v>
      </c>
      <c r="N1954" s="33">
        <v>4.4465697151693746E-4</v>
      </c>
      <c r="O1954" s="33">
        <v>1.4860726730998088E-6</v>
      </c>
      <c r="P1954" s="33">
        <v>1.8543585564273722E-3</v>
      </c>
      <c r="Q1954" s="29">
        <v>1.1485759767912332E-3</v>
      </c>
      <c r="R1954" s="83">
        <v>9.8752259669079292E-4</v>
      </c>
      <c r="S1954" s="33">
        <v>5.2677398043896643E-6</v>
      </c>
      <c r="T1954" s="33">
        <v>6.5732171488809554E-3</v>
      </c>
      <c r="U1954" s="29">
        <v>3.7763668110666702E-3</v>
      </c>
      <c r="V1954" s="83">
        <v>0</v>
      </c>
      <c r="W1954" s="33">
        <v>3.9718923936823928E-5</v>
      </c>
      <c r="X1954" s="33">
        <v>6.7116009486122022E-2</v>
      </c>
      <c r="Y1954" s="29">
        <v>3.3498088809912653E-2</v>
      </c>
      <c r="Z1954" s="26">
        <v>3.8423031597770559E-2</v>
      </c>
      <c r="AA1954" s="158">
        <v>2.9892903527629966E-2</v>
      </c>
      <c r="AB1954" s="159">
        <v>9.8283936848069756E-2</v>
      </c>
      <c r="AC1954" s="160">
        <v>0.87182315962430024</v>
      </c>
    </row>
    <row r="1955" spans="1:51">
      <c r="A1955" s="64" t="s">
        <v>513</v>
      </c>
      <c r="B1955" s="83">
        <v>1.3260326664926493E-3</v>
      </c>
      <c r="C1955" s="33">
        <v>8.1446691667512276E-3</v>
      </c>
      <c r="D1955" s="33">
        <v>0.96643886019027292</v>
      </c>
      <c r="E1955" s="29">
        <v>0.97590956202351675</v>
      </c>
      <c r="F1955" s="148">
        <v>0.60449756795618814</v>
      </c>
      <c r="G1955" s="149">
        <v>3.7129045366064242</v>
      </c>
      <c r="H1955" s="149">
        <v>440.56979539471172</v>
      </c>
      <c r="I1955" s="29">
        <v>444.88719749927429</v>
      </c>
      <c r="L1955" s="64"/>
      <c r="M1955" s="161" t="s">
        <v>513</v>
      </c>
      <c r="N1955" s="33">
        <v>1.6343132271107372E-3</v>
      </c>
      <c r="O1955" s="33">
        <v>8.1378751187089308E-7</v>
      </c>
      <c r="P1955" s="33">
        <v>1.0154643598982189E-3</v>
      </c>
      <c r="Q1955" s="29">
        <v>1.3260326664926493E-3</v>
      </c>
      <c r="R1955" s="83">
        <v>1.0032635106758826E-2</v>
      </c>
      <c r="S1955" s="33">
        <v>5.002843958365201E-6</v>
      </c>
      <c r="T1955" s="33">
        <v>6.2426735035201204E-3</v>
      </c>
      <c r="U1955" s="29">
        <v>8.1446691667512276E-3</v>
      </c>
      <c r="V1955" s="83">
        <v>0</v>
      </c>
      <c r="W1955" s="33">
        <v>1.1459134816709071E-3</v>
      </c>
      <c r="X1955" s="33">
        <v>1.9363349376843582</v>
      </c>
      <c r="Y1955" s="29">
        <v>0.96643886019027292</v>
      </c>
      <c r="Z1955" s="26">
        <v>0.97590956202351675</v>
      </c>
      <c r="AA1955" s="158">
        <v>1.358765932924321E-3</v>
      </c>
      <c r="AB1955" s="159">
        <v>8.3457212468166838E-3</v>
      </c>
      <c r="AC1955" s="160">
        <v>0.99029551282025907</v>
      </c>
    </row>
    <row r="1956" spans="1:51">
      <c r="A1956" s="64" t="s">
        <v>514</v>
      </c>
      <c r="B1956" s="83">
        <v>2.9413413743583309E-3</v>
      </c>
      <c r="C1956" s="33">
        <v>1.8986042440247985E-2</v>
      </c>
      <c r="D1956" s="33">
        <v>3.9378674156998736E-2</v>
      </c>
      <c r="E1956" s="29">
        <v>6.130605797160505E-2</v>
      </c>
      <c r="F1956" s="148">
        <v>1.3408671990196248</v>
      </c>
      <c r="G1956" s="149">
        <v>8.6551536551505475</v>
      </c>
      <c r="H1956" s="149">
        <v>17.951528162731645</v>
      </c>
      <c r="I1956" s="29">
        <v>27.947549016901817</v>
      </c>
      <c r="L1956" s="64"/>
      <c r="M1956" s="161" t="s">
        <v>514</v>
      </c>
      <c r="N1956" s="33">
        <v>2.8244625457509573E-3</v>
      </c>
      <c r="O1956" s="33">
        <v>2.4493151581616754E-6</v>
      </c>
      <c r="P1956" s="33">
        <v>3.0563165605154209E-3</v>
      </c>
      <c r="Q1956" s="29">
        <v>2.9413413743583309E-3</v>
      </c>
      <c r="R1956" s="83">
        <v>2.5981846323883291E-2</v>
      </c>
      <c r="S1956" s="33">
        <v>9.574466359910862E-6</v>
      </c>
      <c r="T1956" s="33">
        <v>1.1947257990211561E-2</v>
      </c>
      <c r="U1956" s="29">
        <v>1.8986042440247985E-2</v>
      </c>
      <c r="V1956" s="83">
        <v>0</v>
      </c>
      <c r="W1956" s="33">
        <v>4.6691576120962749E-5</v>
      </c>
      <c r="X1956" s="33">
        <v>7.8898216649600172E-2</v>
      </c>
      <c r="Y1956" s="29">
        <v>3.9378674156998736E-2</v>
      </c>
      <c r="Z1956" s="26">
        <v>6.130605797160505E-2</v>
      </c>
      <c r="AA1956" s="158">
        <v>4.7977988989614424E-2</v>
      </c>
      <c r="AB1956" s="159">
        <v>0.30969276232116727</v>
      </c>
      <c r="AC1956" s="160">
        <v>0.64232924868921837</v>
      </c>
    </row>
    <row r="1957" spans="1:51">
      <c r="A1957" s="64" t="s">
        <v>515</v>
      </c>
      <c r="B1957" s="83">
        <v>1.581270987580364E-4</v>
      </c>
      <c r="C1957" s="33">
        <v>2.8959310451629116E-3</v>
      </c>
      <c r="D1957" s="33">
        <v>1.4327997201834093E-2</v>
      </c>
      <c r="E1957" s="29">
        <v>1.7382055345755043E-2</v>
      </c>
      <c r="F1957" s="148">
        <v>7.2085287974111054E-2</v>
      </c>
      <c r="G1957" s="149">
        <v>1.320166024567168</v>
      </c>
      <c r="H1957" s="149">
        <v>6.5316938873766359</v>
      </c>
      <c r="I1957" s="29">
        <v>7.9239451999179158</v>
      </c>
      <c r="L1957" s="64"/>
      <c r="M1957" s="161" t="s">
        <v>515</v>
      </c>
      <c r="N1957" s="33">
        <v>7.4465400699079304E-5</v>
      </c>
      <c r="O1957" s="33">
        <v>1.9393176325998851E-7</v>
      </c>
      <c r="P1957" s="33">
        <v>2.4199289245664917E-4</v>
      </c>
      <c r="Q1957" s="29">
        <v>1.581270987580364E-4</v>
      </c>
      <c r="R1957" s="83">
        <v>4.5392335300489476E-3</v>
      </c>
      <c r="S1957" s="33">
        <v>9.9676699864769779E-7</v>
      </c>
      <c r="T1957" s="33">
        <v>1.2437907285188657E-3</v>
      </c>
      <c r="U1957" s="29">
        <v>2.8959310451629116E-3</v>
      </c>
      <c r="V1957" s="83">
        <v>1.2419999999999999E-2</v>
      </c>
      <c r="W1957" s="33">
        <v>2.2623259542166992E-6</v>
      </c>
      <c r="X1957" s="33">
        <v>1.6242819833825778E-2</v>
      </c>
      <c r="Y1957" s="29">
        <v>1.4327997201834093E-2</v>
      </c>
      <c r="Z1957" s="26">
        <v>1.7382055345755043E-2</v>
      </c>
      <c r="AA1957" s="158">
        <v>9.0971462012202943E-3</v>
      </c>
      <c r="AB1957" s="159">
        <v>0.16660463837897865</v>
      </c>
      <c r="AC1957" s="160">
        <v>0.82429821541980097</v>
      </c>
    </row>
    <row r="1958" spans="1:51">
      <c r="A1958" s="64" t="s">
        <v>516</v>
      </c>
      <c r="B1958" s="83">
        <v>1.242425883068692E-4</v>
      </c>
      <c r="C1958" s="33">
        <v>1.9057297766739739E-3</v>
      </c>
      <c r="D1958" s="33">
        <v>4.9293496993462749E-3</v>
      </c>
      <c r="E1958" s="29">
        <v>6.9593220643271178E-3</v>
      </c>
      <c r="F1958" s="148">
        <v>5.6638380309841863E-2</v>
      </c>
      <c r="G1958" s="149">
        <v>0.86876367701269808</v>
      </c>
      <c r="H1958" s="149">
        <v>2.247139139295788</v>
      </c>
      <c r="I1958" s="29">
        <v>3.1725411966183281</v>
      </c>
      <c r="L1958" s="64"/>
      <c r="M1958" s="161" t="s">
        <v>516</v>
      </c>
      <c r="N1958" s="33">
        <v>5.9924684827738189E-5</v>
      </c>
      <c r="O1958" s="33">
        <v>1.5123535090975612E-7</v>
      </c>
      <c r="P1958" s="33">
        <v>1.8871524392466034E-4</v>
      </c>
      <c r="Q1958" s="29">
        <v>1.242425883068692E-4</v>
      </c>
      <c r="R1958" s="83">
        <v>2.84888273630078E-3</v>
      </c>
      <c r="S1958" s="33">
        <v>7.6718166683391508E-7</v>
      </c>
      <c r="T1958" s="33">
        <v>9.573084237261499E-4</v>
      </c>
      <c r="U1958" s="29">
        <v>1.9057297766739739E-3</v>
      </c>
      <c r="V1958" s="83">
        <v>3.1739999999999997E-3</v>
      </c>
      <c r="W1958" s="33">
        <v>2.0813307167013644E-6</v>
      </c>
      <c r="X1958" s="33">
        <v>6.6909787667982857E-3</v>
      </c>
      <c r="Y1958" s="29">
        <v>4.9293496993462749E-3</v>
      </c>
      <c r="Z1958" s="26">
        <v>6.9593220643271178E-3</v>
      </c>
      <c r="AA1958" s="158">
        <v>1.7852685528627271E-2</v>
      </c>
      <c r="AB1958" s="159">
        <v>0.27383842263064384</v>
      </c>
      <c r="AC1958" s="160">
        <v>0.70830889184072898</v>
      </c>
    </row>
    <row r="1959" spans="1:51">
      <c r="A1959" s="64" t="s">
        <v>517</v>
      </c>
      <c r="B1959" s="83">
        <v>2.4935266099923412E-3</v>
      </c>
      <c r="C1959" s="33">
        <v>6.8175450040018903E-2</v>
      </c>
      <c r="D1959" s="33">
        <v>4.8426674212792705E-4</v>
      </c>
      <c r="E1959" s="33">
        <v>7.1153243392139173E-2</v>
      </c>
      <c r="F1959" s="148">
        <v>1.1367222010912386</v>
      </c>
      <c r="G1959" s="149">
        <v>31.079093890285012</v>
      </c>
      <c r="H1959" s="149">
        <v>0.22076233508838766</v>
      </c>
      <c r="I1959" s="29">
        <v>32.436578426464635</v>
      </c>
      <c r="L1959" s="64"/>
      <c r="M1959" s="161" t="s">
        <v>517</v>
      </c>
      <c r="N1959" s="33">
        <v>1.0837781680051344E-3</v>
      </c>
      <c r="O1959" s="33">
        <v>3.1309293624008096E-6</v>
      </c>
      <c r="P1959" s="33">
        <v>3.9068517696561533E-3</v>
      </c>
      <c r="Q1959" s="29">
        <v>2.4935266099923412E-3</v>
      </c>
      <c r="R1959" s="83">
        <v>0.11683906494702594</v>
      </c>
      <c r="S1959" s="33">
        <v>1.5438274571518659E-5</v>
      </c>
      <c r="T1959" s="33">
        <v>1.9264264168491311E-2</v>
      </c>
      <c r="U1959" s="29">
        <v>6.8175450040018903E-2</v>
      </c>
      <c r="V1959" s="83">
        <v>0</v>
      </c>
      <c r="W1959" s="33">
        <v>7.7740204527691145E-7</v>
      </c>
      <c r="X1959" s="33">
        <v>9.7006166692802077E-4</v>
      </c>
      <c r="Y1959" s="29">
        <v>4.8426674212792705E-4</v>
      </c>
      <c r="Z1959" s="26">
        <v>7.1153243392139173E-2</v>
      </c>
      <c r="AA1959" s="158">
        <v>3.5044454632237036E-2</v>
      </c>
      <c r="AB1959" s="159">
        <v>0.95814957674228451</v>
      </c>
      <c r="AC1959" s="160">
        <v>6.8059686254783938E-3</v>
      </c>
    </row>
    <row r="1960" spans="1:51">
      <c r="A1960" s="64" t="s">
        <v>518</v>
      </c>
      <c r="B1960" s="83">
        <v>1.4949315624589573E-5</v>
      </c>
      <c r="C1960" s="33">
        <v>1.2586006018076363E-4</v>
      </c>
      <c r="D1960" s="33">
        <v>7.8206051505792925E-4</v>
      </c>
      <c r="E1960" s="33">
        <v>9.2286989086328244E-4</v>
      </c>
      <c r="F1960" s="148">
        <v>6.8149338745750535E-3</v>
      </c>
      <c r="G1960" s="149">
        <v>5.7375736061863337E-2</v>
      </c>
      <c r="H1960" s="149">
        <v>0.35651737041856862</v>
      </c>
      <c r="I1960" s="29">
        <v>0.42070804035500697</v>
      </c>
      <c r="L1960" s="64"/>
      <c r="M1960" s="122" t="s">
        <v>518</v>
      </c>
      <c r="N1960" s="83">
        <v>6.1331246310955308E-6</v>
      </c>
      <c r="O1960" s="33">
        <v>1.9063886374956582E-8</v>
      </c>
      <c r="P1960" s="33">
        <v>2.3788393029541729E-5</v>
      </c>
      <c r="Q1960" s="29">
        <v>1.4949315624589573E-5</v>
      </c>
      <c r="R1960" s="33">
        <v>1.6982963085487136E-4</v>
      </c>
      <c r="S1960" s="33">
        <v>6.5405886422785054E-8</v>
      </c>
      <c r="T1960" s="33">
        <v>8.1615096841675423E-5</v>
      </c>
      <c r="U1960" s="29">
        <v>1.2586006018076363E-4</v>
      </c>
      <c r="V1960" s="33">
        <v>4.5380751934023138E-4</v>
      </c>
      <c r="W1960" s="33">
        <v>3.892119291619917E-7</v>
      </c>
      <c r="X1960" s="33">
        <v>1.1114877619192536E-3</v>
      </c>
      <c r="Y1960" s="33">
        <v>7.8206051505792925E-4</v>
      </c>
      <c r="Z1960" s="26">
        <v>9.2286989086328244E-4</v>
      </c>
      <c r="AA1960" s="159">
        <v>1.6198725056037422E-2</v>
      </c>
      <c r="AB1960" s="159">
        <v>0.13637898627620199</v>
      </c>
      <c r="AC1960" s="160">
        <v>0.84742228866776059</v>
      </c>
    </row>
    <row r="1961" spans="1:51">
      <c r="A1961" s="132" t="s">
        <v>519</v>
      </c>
      <c r="B1961" s="150">
        <v>4.293159069385599E-5</v>
      </c>
      <c r="C1961" s="133">
        <v>3.1594511350602997E-4</v>
      </c>
      <c r="D1961" s="133">
        <v>7.9940280393315806E-4</v>
      </c>
      <c r="E1961" s="133">
        <v>1.158279508133044E-3</v>
      </c>
      <c r="F1961" s="151">
        <v>1.9571193695830668E-2</v>
      </c>
      <c r="G1961" s="152">
        <v>0.14402967404053441</v>
      </c>
      <c r="H1961" s="152">
        <v>0.36442318730586898</v>
      </c>
      <c r="I1961" s="134">
        <v>0.52802405504223404</v>
      </c>
      <c r="L1961" s="132"/>
      <c r="M1961" s="163" t="s">
        <v>519</v>
      </c>
      <c r="N1961" s="150">
        <v>2.9245684760439532E-5</v>
      </c>
      <c r="O1961" s="133">
        <v>4.5388701890409595E-8</v>
      </c>
      <c r="P1961" s="133">
        <v>5.663715458817228E-5</v>
      </c>
      <c r="Q1961" s="134">
        <v>4.293159069385599E-5</v>
      </c>
      <c r="R1961" s="133">
        <v>4.1702016507122718E-4</v>
      </c>
      <c r="S1961" s="133">
        <v>1.7167118054657482E-7</v>
      </c>
      <c r="T1961" s="133">
        <v>2.1421558198395636E-4</v>
      </c>
      <c r="U1961" s="134">
        <v>3.1594511350602997E-4</v>
      </c>
      <c r="V1961" s="133">
        <v>5.6736407629632743E-4</v>
      </c>
      <c r="W1961" s="133">
        <v>2.7512998206266058E-7</v>
      </c>
      <c r="X1961" s="133">
        <v>1.0322715978446236E-3</v>
      </c>
      <c r="Y1961" s="133">
        <v>7.9940280393315806E-4</v>
      </c>
      <c r="Z1961" s="164">
        <v>1.158279508133044E-3</v>
      </c>
      <c r="AA1961" s="165">
        <v>3.7064966091867282E-2</v>
      </c>
      <c r="AB1961" s="165">
        <v>0.27277104644221972</v>
      </c>
      <c r="AC1961" s="166">
        <v>0.69016398746591301</v>
      </c>
      <c r="AY1961" s="135"/>
    </row>
    <row r="1963" spans="1:51" ht="12.75" customHeight="1">
      <c r="A1963" s="35" t="s">
        <v>608</v>
      </c>
    </row>
    <row r="1964" spans="1:51" ht="12.75" customHeight="1">
      <c r="A1964" s="56"/>
      <c r="B1964" s="136" t="s">
        <v>521</v>
      </c>
      <c r="C1964" s="137"/>
      <c r="D1964" s="137"/>
      <c r="E1964" s="138"/>
      <c r="F1964" s="45" t="s">
        <v>522</v>
      </c>
      <c r="G1964" s="46"/>
      <c r="H1964" s="47"/>
      <c r="I1964" s="47"/>
      <c r="L1964" s="508" t="s">
        <v>608</v>
      </c>
      <c r="M1964" s="509"/>
      <c r="N1964" s="45" t="s">
        <v>524</v>
      </c>
      <c r="O1964" s="46"/>
      <c r="P1964" s="46"/>
      <c r="Q1964" s="47"/>
      <c r="R1964" s="45" t="s">
        <v>153</v>
      </c>
      <c r="S1964" s="46"/>
      <c r="T1964" s="46"/>
      <c r="U1964" s="47"/>
      <c r="V1964" s="45" t="s">
        <v>216</v>
      </c>
      <c r="W1964" s="46"/>
      <c r="X1964" s="46"/>
      <c r="Y1964" s="47"/>
      <c r="Z1964" s="9" t="s">
        <v>525</v>
      </c>
      <c r="AA1964" s="45" t="s">
        <v>568</v>
      </c>
      <c r="AB1964" s="46"/>
      <c r="AC1964" s="47"/>
    </row>
    <row r="1965" spans="1:51" ht="29.1">
      <c r="A1965" s="132" t="s">
        <v>523</v>
      </c>
      <c r="B1965" s="140" t="s">
        <v>524</v>
      </c>
      <c r="C1965" s="141" t="s">
        <v>153</v>
      </c>
      <c r="D1965" s="141" t="s">
        <v>216</v>
      </c>
      <c r="E1965" s="16" t="s">
        <v>525</v>
      </c>
      <c r="F1965" s="51" t="s">
        <v>524</v>
      </c>
      <c r="G1965" s="51" t="s">
        <v>153</v>
      </c>
      <c r="H1965" s="141" t="s">
        <v>216</v>
      </c>
      <c r="I1965" s="16" t="s">
        <v>525</v>
      </c>
      <c r="L1965" s="510"/>
      <c r="M1965" s="511"/>
      <c r="N1965" s="154" t="s">
        <v>599</v>
      </c>
      <c r="O1965" s="155" t="s">
        <v>609</v>
      </c>
      <c r="P1965" s="155" t="s">
        <v>610</v>
      </c>
      <c r="Q1965" s="15" t="s">
        <v>572</v>
      </c>
      <c r="R1965" s="154" t="s">
        <v>599</v>
      </c>
      <c r="S1965" s="155" t="s">
        <v>609</v>
      </c>
      <c r="T1965" s="155" t="s">
        <v>610</v>
      </c>
      <c r="U1965" s="15" t="s">
        <v>572</v>
      </c>
      <c r="V1965" s="154" t="s">
        <v>599</v>
      </c>
      <c r="W1965" s="155" t="s">
        <v>609</v>
      </c>
      <c r="X1965" s="155" t="s">
        <v>610</v>
      </c>
      <c r="Y1965" s="15" t="s">
        <v>572</v>
      </c>
      <c r="Z1965" s="14" t="s">
        <v>572</v>
      </c>
      <c r="AA1965" s="154" t="s">
        <v>524</v>
      </c>
      <c r="AB1965" s="155" t="s">
        <v>153</v>
      </c>
      <c r="AC1965" s="15" t="s">
        <v>216</v>
      </c>
    </row>
    <row r="1966" spans="1:51">
      <c r="A1966" s="64" t="s">
        <v>335</v>
      </c>
      <c r="B1966" s="143">
        <v>135.27677659436847</v>
      </c>
      <c r="C1966" s="130">
        <v>2166.975775968926</v>
      </c>
      <c r="D1966" s="130">
        <v>2193.6112513669459</v>
      </c>
      <c r="E1966" s="131">
        <v>4495.8638039302405</v>
      </c>
      <c r="F1966" s="144">
        <v>61668.527871595725</v>
      </c>
      <c r="G1966" s="145">
        <v>987857.70478637819</v>
      </c>
      <c r="H1966" s="145">
        <v>1000000</v>
      </c>
      <c r="I1966" s="127">
        <v>2049526.2326579741</v>
      </c>
      <c r="L1966" s="56"/>
      <c r="M1966" s="156" t="s">
        <v>335</v>
      </c>
      <c r="N1966" s="130">
        <v>119.78227854223188</v>
      </c>
      <c r="O1966" s="130">
        <v>0.12078921587771133</v>
      </c>
      <c r="P1966" s="130">
        <v>150.72379705345907</v>
      </c>
      <c r="Q1966" s="131">
        <v>135.27677659436847</v>
      </c>
      <c r="R1966" s="143">
        <v>1308.4229651322146</v>
      </c>
      <c r="S1966" s="130">
        <v>2.4259694269983187</v>
      </c>
      <c r="T1966" s="130">
        <v>3027.1851747343194</v>
      </c>
      <c r="U1966" s="131">
        <v>2166.975775968926</v>
      </c>
      <c r="V1966" s="143">
        <v>1212.5769156233403</v>
      </c>
      <c r="W1966" s="130">
        <v>2.5458425114544099</v>
      </c>
      <c r="X1966" s="130">
        <v>3176.7658001439922</v>
      </c>
      <c r="Y1966" s="131">
        <v>2193.6112513669459</v>
      </c>
      <c r="Z1966" s="157">
        <v>4495.8638039302405</v>
      </c>
      <c r="AA1966" s="158">
        <v>3.0089162504458169E-2</v>
      </c>
      <c r="AB1966" s="159">
        <v>0.48199319874293717</v>
      </c>
      <c r="AC1966" s="160">
        <v>0.48791763875260463</v>
      </c>
    </row>
    <row r="1967" spans="1:51">
      <c r="A1967" s="64" t="s">
        <v>353</v>
      </c>
      <c r="B1967" s="143">
        <v>133.66270604294931</v>
      </c>
      <c r="C1967" s="130">
        <v>1079.9142095099733</v>
      </c>
      <c r="D1967" s="130">
        <v>530.59394421118316</v>
      </c>
      <c r="E1967" s="131">
        <v>1744.1708597641059</v>
      </c>
      <c r="F1967" s="146">
        <v>60932.722678030383</v>
      </c>
      <c r="G1967" s="147">
        <v>492299.72213035752</v>
      </c>
      <c r="H1967" s="147">
        <v>241881.48373169781</v>
      </c>
      <c r="I1967" s="131">
        <v>795113.92854008579</v>
      </c>
      <c r="L1967" s="64"/>
      <c r="M1967" s="161" t="s">
        <v>353</v>
      </c>
      <c r="N1967" s="130">
        <v>117.24169635683133</v>
      </c>
      <c r="O1967" s="130">
        <v>0.12024219116219162</v>
      </c>
      <c r="P1967" s="130">
        <v>150.04120596611654</v>
      </c>
      <c r="Q1967" s="131">
        <v>133.66270604294931</v>
      </c>
      <c r="R1967" s="143">
        <v>1025.1087092975265</v>
      </c>
      <c r="S1967" s="130">
        <v>0.9088357218356955</v>
      </c>
      <c r="T1967" s="130">
        <v>1134.0678875801379</v>
      </c>
      <c r="U1967" s="131">
        <v>1079.9142095099733</v>
      </c>
      <c r="V1967" s="143">
        <v>1058.6696873739613</v>
      </c>
      <c r="W1967" s="130">
        <v>0</v>
      </c>
      <c r="X1967" s="130">
        <v>0</v>
      </c>
      <c r="Y1967" s="131">
        <v>530.59394421118316</v>
      </c>
      <c r="Z1967" s="157">
        <v>1744.1708597641059</v>
      </c>
      <c r="AA1967" s="158">
        <v>7.6633952055033649E-2</v>
      </c>
      <c r="AB1967" s="159">
        <v>0.61915620448791842</v>
      </c>
      <c r="AC1967" s="160">
        <v>0.30420984345704782</v>
      </c>
    </row>
    <row r="1968" spans="1:51">
      <c r="A1968" s="64" t="s">
        <v>370</v>
      </c>
      <c r="B1968" s="143">
        <v>4.9226314435630583</v>
      </c>
      <c r="C1968" s="130">
        <v>393.15124225797194</v>
      </c>
      <c r="D1968" s="130">
        <v>299.50578208334377</v>
      </c>
      <c r="E1968" s="131">
        <v>697.5796557848787</v>
      </c>
      <c r="F1968" s="146">
        <v>2244.0764928131762</v>
      </c>
      <c r="G1968" s="147">
        <v>179225.57700822345</v>
      </c>
      <c r="H1968" s="147">
        <v>136535.48772450321</v>
      </c>
      <c r="I1968" s="131">
        <v>318005.14122553979</v>
      </c>
      <c r="L1968" s="64"/>
      <c r="M1968" s="161" t="s">
        <v>370</v>
      </c>
      <c r="N1968" s="130">
        <v>7.9452068341420308</v>
      </c>
      <c r="O1968" s="130">
        <v>1.5099276269345426E-3</v>
      </c>
      <c r="P1968" s="130">
        <v>1.88412536296204</v>
      </c>
      <c r="Q1968" s="131">
        <v>4.9226314435630583</v>
      </c>
      <c r="R1968" s="143">
        <v>636.88038039976982</v>
      </c>
      <c r="S1968" s="130">
        <v>0.11871902673749403</v>
      </c>
      <c r="T1968" s="130">
        <v>148.14056339667064</v>
      </c>
      <c r="U1968" s="131">
        <v>393.15124225797194</v>
      </c>
      <c r="V1968" s="143">
        <v>597.59010848918842</v>
      </c>
      <c r="W1968" s="130">
        <v>0</v>
      </c>
      <c r="X1968" s="130">
        <v>0</v>
      </c>
      <c r="Y1968" s="131">
        <v>299.50578208334377</v>
      </c>
      <c r="Z1968" s="157">
        <v>697.5796557848787</v>
      </c>
      <c r="AA1968" s="158">
        <v>7.0567302282122622E-3</v>
      </c>
      <c r="AB1968" s="159">
        <v>0.56359333159683322</v>
      </c>
      <c r="AC1968" s="160">
        <v>0.42934993817495459</v>
      </c>
    </row>
    <row r="1969" spans="1:53">
      <c r="A1969" s="64" t="s">
        <v>387</v>
      </c>
      <c r="B1969" s="143">
        <v>50.766487734569495</v>
      </c>
      <c r="C1969" s="130">
        <v>627.24575012327944</v>
      </c>
      <c r="D1969" s="130">
        <v>219.51245336982547</v>
      </c>
      <c r="E1969" s="131">
        <v>897.52469122767445</v>
      </c>
      <c r="F1969" s="146">
        <v>23142.882633800509</v>
      </c>
      <c r="G1969" s="147">
        <v>285942.07370718586</v>
      </c>
      <c r="H1969" s="147">
        <v>100068.98589393932</v>
      </c>
      <c r="I1969" s="131">
        <v>409153.94223492569</v>
      </c>
      <c r="L1969" s="64"/>
      <c r="M1969" s="161" t="s">
        <v>387</v>
      </c>
      <c r="N1969" s="130">
        <v>84.379507203468421</v>
      </c>
      <c r="O1969" s="130">
        <v>1.3607283505420564E-2</v>
      </c>
      <c r="P1969" s="130">
        <v>16.979507836165538</v>
      </c>
      <c r="Q1969" s="131">
        <v>50.766487734569495</v>
      </c>
      <c r="R1969" s="143">
        <v>388.22321072992264</v>
      </c>
      <c r="S1969" s="130">
        <v>0.69457676197680318</v>
      </c>
      <c r="T1969" s="130">
        <v>866.71021207910871</v>
      </c>
      <c r="U1969" s="131">
        <v>627.24575012327944</v>
      </c>
      <c r="V1969" s="143">
        <v>437.98309973027085</v>
      </c>
      <c r="W1969" s="130">
        <v>0</v>
      </c>
      <c r="X1969" s="130">
        <v>0</v>
      </c>
      <c r="Y1969" s="131">
        <v>219.51245336982547</v>
      </c>
      <c r="Z1969" s="157">
        <v>897.52469122767445</v>
      </c>
      <c r="AA1969" s="158">
        <v>5.6562775632533098E-2</v>
      </c>
      <c r="AB1969" s="159">
        <v>0.69886183216341891</v>
      </c>
      <c r="AC1969" s="160">
        <v>0.24457539220404789</v>
      </c>
      <c r="AZ1969" s="135"/>
    </row>
    <row r="1970" spans="1:53">
      <c r="A1970" s="64" t="s">
        <v>404</v>
      </c>
      <c r="B1970" s="143">
        <v>77.973586864816752</v>
      </c>
      <c r="C1970" s="130">
        <v>59.51721712872186</v>
      </c>
      <c r="D1970" s="130">
        <v>11.575708758013917</v>
      </c>
      <c r="E1970" s="131">
        <v>149.06651275155252</v>
      </c>
      <c r="F1970" s="146">
        <v>35545.763551416698</v>
      </c>
      <c r="G1970" s="147">
        <v>27132.071414948201</v>
      </c>
      <c r="H1970" s="147">
        <v>5277.0101132552682</v>
      </c>
      <c r="I1970" s="131">
        <v>67954.845079620165</v>
      </c>
      <c r="L1970" s="64"/>
      <c r="M1970" s="161" t="s">
        <v>404</v>
      </c>
      <c r="N1970" s="130">
        <v>24.916982319220871</v>
      </c>
      <c r="O1970" s="130">
        <v>0.10512498002983652</v>
      </c>
      <c r="P1970" s="130">
        <v>131.17757276698896</v>
      </c>
      <c r="Q1970" s="131">
        <v>77.973586864816752</v>
      </c>
      <c r="R1970" s="143">
        <v>5.118167834019971E-3</v>
      </c>
      <c r="S1970" s="130">
        <v>9.553993312139826E-2</v>
      </c>
      <c r="T1970" s="130">
        <v>119.21711210435861</v>
      </c>
      <c r="U1970" s="131">
        <v>59.51721712872186</v>
      </c>
      <c r="V1970" s="143">
        <v>23.096479154502056</v>
      </c>
      <c r="W1970" s="130">
        <v>0</v>
      </c>
      <c r="X1970" s="130">
        <v>0</v>
      </c>
      <c r="Y1970" s="131">
        <v>11.575708758013917</v>
      </c>
      <c r="Z1970" s="157">
        <v>149.06651275155252</v>
      </c>
      <c r="AA1970" s="158">
        <v>0.52307916396202581</v>
      </c>
      <c r="AB1970" s="159">
        <v>0.39926618011060966</v>
      </c>
      <c r="AC1970" s="160">
        <v>7.7654655927364591E-2</v>
      </c>
      <c r="AX1970" s="135"/>
    </row>
    <row r="1971" spans="1:53">
      <c r="A1971" s="64" t="s">
        <v>526</v>
      </c>
      <c r="B1971" s="218">
        <v>8.2417459743383097E-3</v>
      </c>
      <c r="C1971" s="219">
        <v>0.12583776562949653</v>
      </c>
      <c r="D1971" s="130">
        <v>0</v>
      </c>
      <c r="E1971" s="131">
        <v>0.13407951160383483</v>
      </c>
      <c r="F1971" s="146">
        <v>3.75715887179302</v>
      </c>
      <c r="G1971" s="147">
        <v>57.365572660643899</v>
      </c>
      <c r="H1971" s="147">
        <v>0</v>
      </c>
      <c r="I1971" s="131">
        <v>61.122731532436923</v>
      </c>
      <c r="L1971" s="64"/>
      <c r="M1971" s="162" t="s">
        <v>526</v>
      </c>
      <c r="N1971" s="130">
        <v>1.3622843188600608E-2</v>
      </c>
      <c r="O1971" s="130">
        <v>2.2701159552160862E-6</v>
      </c>
      <c r="P1971" s="130">
        <v>2.8327073243708842E-3</v>
      </c>
      <c r="Q1971" s="131">
        <v>8.2417459743383097E-3</v>
      </c>
      <c r="R1971" s="143">
        <v>0.21333232760335261</v>
      </c>
      <c r="S1971" s="130">
        <v>3.0369211603690411E-5</v>
      </c>
      <c r="T1971" s="130">
        <v>3.7895459898194664E-2</v>
      </c>
      <c r="U1971" s="131">
        <v>0.12583776562949653</v>
      </c>
      <c r="V1971" s="143">
        <v>0</v>
      </c>
      <c r="W1971" s="130">
        <v>0</v>
      </c>
      <c r="X1971" s="130">
        <v>0</v>
      </c>
      <c r="Y1971" s="131">
        <v>0</v>
      </c>
      <c r="Z1971" s="157">
        <v>0.13407951160383483</v>
      </c>
      <c r="AA1971" s="158">
        <v>6.1469093045999623E-2</v>
      </c>
      <c r="AB1971" s="159">
        <v>0.93853090695400043</v>
      </c>
      <c r="AC1971" s="160">
        <v>0</v>
      </c>
      <c r="BA1971" s="135"/>
    </row>
    <row r="1972" spans="1:53">
      <c r="A1972" s="64" t="s">
        <v>436</v>
      </c>
      <c r="B1972" s="143">
        <v>-111.7534375943028</v>
      </c>
      <c r="C1972" s="130">
        <v>124.97562474029897</v>
      </c>
      <c r="D1972" s="130">
        <v>121.35891964129281</v>
      </c>
      <c r="E1972" s="131">
        <v>134.581106787289</v>
      </c>
      <c r="F1972" s="146">
        <v>-50944.960062847873</v>
      </c>
      <c r="G1972" s="147">
        <v>56972.549107058323</v>
      </c>
      <c r="H1972" s="147">
        <v>55323.804327529855</v>
      </c>
      <c r="I1972" s="131">
        <v>61351.393371740305</v>
      </c>
      <c r="L1972" s="64"/>
      <c r="M1972" s="161" t="s">
        <v>436</v>
      </c>
      <c r="N1972" s="130">
        <v>7.9863914627146348</v>
      </c>
      <c r="O1972" s="130">
        <v>-0.18582538450310265</v>
      </c>
      <c r="P1972" s="130">
        <v>-231.87755080372941</v>
      </c>
      <c r="Q1972" s="131">
        <v>-111.7534375943028</v>
      </c>
      <c r="R1972" s="143">
        <v>174.69439105193922</v>
      </c>
      <c r="S1972" s="130">
        <v>6.0072055228928473E-2</v>
      </c>
      <c r="T1972" s="130">
        <v>74.959409208152209</v>
      </c>
      <c r="U1972" s="131">
        <v>124.97562474029897</v>
      </c>
      <c r="V1972" s="143">
        <v>0</v>
      </c>
      <c r="W1972" s="130">
        <v>0.1948794661360462</v>
      </c>
      <c r="X1972" s="130">
        <v>243.10074703153856</v>
      </c>
      <c r="Y1972" s="131">
        <v>121.35891964129281</v>
      </c>
      <c r="Z1972" s="157">
        <v>134.581106787289</v>
      </c>
      <c r="AA1972" s="158">
        <v>-0.83037983757210232</v>
      </c>
      <c r="AB1972" s="159">
        <v>0.92862681637644806</v>
      </c>
      <c r="AC1972" s="160">
        <v>0.90175302119565415</v>
      </c>
      <c r="AV1972" s="142"/>
    </row>
    <row r="1973" spans="1:53">
      <c r="A1973" s="64" t="s">
        <v>447</v>
      </c>
      <c r="B1973" s="83">
        <v>0.20851811688613905</v>
      </c>
      <c r="C1973" s="33">
        <v>0.12979585634252286</v>
      </c>
      <c r="D1973" s="33">
        <v>5.1845620464187427E-2</v>
      </c>
      <c r="E1973" s="29">
        <v>0.39015959369284936</v>
      </c>
      <c r="F1973" s="148">
        <v>95.057005545627689</v>
      </c>
      <c r="G1973" s="149">
        <v>59.169944657076663</v>
      </c>
      <c r="H1973" s="149">
        <v>23.634826103248649</v>
      </c>
      <c r="I1973" s="29">
        <v>177.86177630595301</v>
      </c>
      <c r="L1973" s="64"/>
      <c r="M1973" s="161" t="s">
        <v>447</v>
      </c>
      <c r="N1973" s="33">
        <v>0.39255421601093116</v>
      </c>
      <c r="O1973" s="33">
        <v>1.8901229092573187E-5</v>
      </c>
      <c r="P1973" s="33">
        <v>2.3585425214566899E-2</v>
      </c>
      <c r="Q1973" s="29">
        <v>0.20851811688613905</v>
      </c>
      <c r="R1973" s="83">
        <v>2.5931715847119802E-3</v>
      </c>
      <c r="S1973" s="33">
        <v>2.0627722172832441E-4</v>
      </c>
      <c r="T1973" s="33">
        <v>0.25739786353119626</v>
      </c>
      <c r="U1973" s="29">
        <v>0.12979585634252286</v>
      </c>
      <c r="V1973" s="83">
        <v>0</v>
      </c>
      <c r="W1973" s="33">
        <v>6.1473723690920991E-5</v>
      </c>
      <c r="X1973" s="33">
        <v>0.10387670695584854</v>
      </c>
      <c r="Y1973" s="29">
        <v>5.1845620464187427E-2</v>
      </c>
      <c r="Z1973" s="26">
        <v>0.39015959369284936</v>
      </c>
      <c r="AA1973" s="158">
        <v>0.53444313623694617</v>
      </c>
      <c r="AB1973" s="159">
        <v>0.33267375310192632</v>
      </c>
      <c r="AC1973" s="160">
        <v>0.13288311066112746</v>
      </c>
    </row>
    <row r="1974" spans="1:53">
      <c r="A1974" s="64" t="s">
        <v>456</v>
      </c>
      <c r="B1974" s="83">
        <v>4.1787441781257278E-4</v>
      </c>
      <c r="C1974" s="33">
        <v>1.7629913751983678E-3</v>
      </c>
      <c r="D1974" s="33">
        <v>3.2457895855226443E-4</v>
      </c>
      <c r="E1974" s="29">
        <v>2.5054447515632048E-3</v>
      </c>
      <c r="F1974" s="148">
        <v>0.19049611345318132</v>
      </c>
      <c r="G1974" s="149">
        <v>0.80369362351682061</v>
      </c>
      <c r="H1974" s="149">
        <v>0.14796557883718162</v>
      </c>
      <c r="I1974" s="29">
        <v>1.1421553158071833</v>
      </c>
      <c r="L1974" s="64"/>
      <c r="M1974" s="161" t="s">
        <v>456</v>
      </c>
      <c r="N1974" s="33">
        <v>7.1719283088629126E-4</v>
      </c>
      <c r="O1974" s="33">
        <v>9.3790740695912031E-8</v>
      </c>
      <c r="P1974" s="33">
        <v>1.170344261565224E-4</v>
      </c>
      <c r="Q1974" s="29">
        <v>4.1787441781257278E-4</v>
      </c>
      <c r="R1974" s="83">
        <v>2.0981981168448965E-3</v>
      </c>
      <c r="S1974" s="33">
        <v>1.1420181112644312E-6</v>
      </c>
      <c r="T1974" s="33">
        <v>1.4250386906051351E-3</v>
      </c>
      <c r="U1974" s="29">
        <v>1.7629913751983678E-3</v>
      </c>
      <c r="V1974" s="83">
        <v>0</v>
      </c>
      <c r="W1974" s="33">
        <v>3.8485559696814636E-7</v>
      </c>
      <c r="X1974" s="33">
        <v>6.5031902520787995E-4</v>
      </c>
      <c r="Y1974" s="29">
        <v>3.2457895855226443E-4</v>
      </c>
      <c r="Z1974" s="26">
        <v>2.5054447515632048E-3</v>
      </c>
      <c r="AA1974" s="158">
        <v>0.16678652265305444</v>
      </c>
      <c r="AB1974" s="159">
        <v>0.70366403972723679</v>
      </c>
      <c r="AC1974" s="160">
        <v>0.12954943761970888</v>
      </c>
    </row>
    <row r="1975" spans="1:53">
      <c r="A1975" s="64" t="s">
        <v>465</v>
      </c>
      <c r="B1975" s="143">
        <v>-105.3871573669983</v>
      </c>
      <c r="C1975" s="130">
        <v>129.33669314500222</v>
      </c>
      <c r="D1975" s="130">
        <v>123.00030167923478</v>
      </c>
      <c r="E1975" s="131">
        <v>146.94983745723874</v>
      </c>
      <c r="F1975" s="146">
        <v>-48042.768426413946</v>
      </c>
      <c r="G1975" s="147">
        <v>58960.626257002572</v>
      </c>
      <c r="H1975" s="147">
        <v>56072.059989019159</v>
      </c>
      <c r="I1975" s="131">
        <v>66989.917819607814</v>
      </c>
      <c r="L1975" s="64"/>
      <c r="M1975" s="161" t="s">
        <v>465</v>
      </c>
      <c r="N1975" s="130">
        <v>19.953074043227435</v>
      </c>
      <c r="O1975" s="130">
        <v>-0.18523349308404105</v>
      </c>
      <c r="P1975" s="130">
        <v>-231.13897392436093</v>
      </c>
      <c r="Q1975" s="131">
        <v>-105.3871573669983</v>
      </c>
      <c r="R1975" s="130">
        <v>175.32820870044446</v>
      </c>
      <c r="S1975" s="130">
        <v>6.6563006680263284E-2</v>
      </c>
      <c r="T1975" s="130">
        <v>83.058980367098457</v>
      </c>
      <c r="U1975" s="131">
        <v>129.33669314500222</v>
      </c>
      <c r="V1975" s="130">
        <v>0</v>
      </c>
      <c r="W1975" s="130">
        <v>0.19682566457997039</v>
      </c>
      <c r="X1975" s="130">
        <v>246.38938278189411</v>
      </c>
      <c r="Y1975" s="131">
        <v>123.00030167923478</v>
      </c>
      <c r="Z1975" s="130">
        <v>146.94983745723874</v>
      </c>
      <c r="AA1975" s="158">
        <v>-0.71716416425207097</v>
      </c>
      <c r="AB1975" s="159">
        <v>0.88014179112405067</v>
      </c>
      <c r="AC1975" s="160">
        <v>0.83702237312801997</v>
      </c>
    </row>
    <row r="1976" spans="1:53">
      <c r="A1976" s="64" t="s">
        <v>474</v>
      </c>
      <c r="B1976" s="83">
        <v>1.0669031282438613E-2</v>
      </c>
      <c r="C1976" s="33">
        <v>1.1659566263142143E-2</v>
      </c>
      <c r="D1976" s="33">
        <v>4.8547954796974858E-2</v>
      </c>
      <c r="E1976" s="29">
        <v>7.0876552342555618E-2</v>
      </c>
      <c r="F1976" s="148">
        <v>4.8636836977336895</v>
      </c>
      <c r="G1976" s="149">
        <v>5.3152381744379271</v>
      </c>
      <c r="H1976" s="149">
        <v>22.131521602436287</v>
      </c>
      <c r="I1976" s="29">
        <v>32.310443474607908</v>
      </c>
      <c r="L1976" s="64"/>
      <c r="M1976" s="161" t="s">
        <v>474</v>
      </c>
      <c r="N1976" s="33">
        <v>1.6752351327405095E-2</v>
      </c>
      <c r="O1976" s="33">
        <v>3.6487777607137433E-6</v>
      </c>
      <c r="P1976" s="33">
        <v>4.553035920489606E-3</v>
      </c>
      <c r="Q1976" s="29">
        <v>1.0669031282438613E-2</v>
      </c>
      <c r="R1976" s="83">
        <v>2.9766030306496633E-3</v>
      </c>
      <c r="S1976" s="33">
        <v>1.6322429800991656E-5</v>
      </c>
      <c r="T1976" s="33">
        <v>2.0367535121965836E-2</v>
      </c>
      <c r="U1976" s="29">
        <v>1.1659566263142143E-2</v>
      </c>
      <c r="V1976" s="83">
        <v>0</v>
      </c>
      <c r="W1976" s="33">
        <v>5.7563657879454971E-5</v>
      </c>
      <c r="X1976" s="33">
        <v>9.7269578965394246E-2</v>
      </c>
      <c r="Y1976" s="29">
        <v>4.8547954796974858E-2</v>
      </c>
      <c r="Z1976" s="26">
        <v>7.0876552342555618E-2</v>
      </c>
      <c r="AA1976" s="158">
        <v>0.15052977225632808</v>
      </c>
      <c r="AB1976" s="159">
        <v>0.16450526835433443</v>
      </c>
      <c r="AC1976" s="160">
        <v>0.68496495938933744</v>
      </c>
    </row>
    <row r="1977" spans="1:53">
      <c r="A1977" s="64" t="s">
        <v>483</v>
      </c>
      <c r="B1977" s="83">
        <v>2.1830856860631798E-2</v>
      </c>
      <c r="C1977" s="33">
        <v>3.9201196253210793E-2</v>
      </c>
      <c r="D1977" s="33">
        <v>1.4006360292612652</v>
      </c>
      <c r="E1977" s="29">
        <v>1.4616680823751078</v>
      </c>
      <c r="F1977" s="148">
        <v>9.9520171803586113</v>
      </c>
      <c r="G1977" s="149">
        <v>17.870621437040231</v>
      </c>
      <c r="H1977" s="149">
        <v>638.50694984740835</v>
      </c>
      <c r="I1977" s="29">
        <v>666.32958846480722</v>
      </c>
      <c r="L1977" s="64"/>
      <c r="M1977" s="161" t="s">
        <v>483</v>
      </c>
      <c r="N1977" s="33">
        <v>2.4114669218463357E-2</v>
      </c>
      <c r="O1977" s="33">
        <v>1.5643568989738049E-5</v>
      </c>
      <c r="P1977" s="33">
        <v>1.9520435665284816E-2</v>
      </c>
      <c r="Q1977" s="29">
        <v>2.1830856860631798E-2</v>
      </c>
      <c r="R1977" s="83">
        <v>3.1539767359163501E-2</v>
      </c>
      <c r="S1977" s="33">
        <v>3.7554487276308651E-5</v>
      </c>
      <c r="T1977" s="33">
        <v>4.6861426142642382E-2</v>
      </c>
      <c r="U1977" s="29">
        <v>3.9201196253210793E-2</v>
      </c>
      <c r="V1977" s="83">
        <v>0</v>
      </c>
      <c r="W1977" s="33">
        <v>1.6607441763346481E-3</v>
      </c>
      <c r="X1977" s="33">
        <v>2.8062825183831279</v>
      </c>
      <c r="Y1977" s="29">
        <v>1.4006360292612652</v>
      </c>
      <c r="Z1977" s="26">
        <v>1.4616680823751078</v>
      </c>
      <c r="AA1977" s="158">
        <v>1.4935577456927288E-2</v>
      </c>
      <c r="AB1977" s="159">
        <v>2.6819492555048206E-2</v>
      </c>
      <c r="AC1977" s="160">
        <v>0.95824492998802446</v>
      </c>
    </row>
    <row r="1978" spans="1:53">
      <c r="A1978" s="64" t="s">
        <v>488</v>
      </c>
      <c r="B1978" s="83">
        <v>4.4158787896060946E-2</v>
      </c>
      <c r="C1978" s="33">
        <v>8.4506668684376202E-2</v>
      </c>
      <c r="D1978" s="33">
        <v>5.7070542256519918E-2</v>
      </c>
      <c r="E1978" s="29">
        <v>0.18573599883695707</v>
      </c>
      <c r="F1978" s="148">
        <v>20.130635211021762</v>
      </c>
      <c r="G1978" s="149">
        <v>38.523994911001658</v>
      </c>
      <c r="H1978" s="149">
        <v>26.016707482219783</v>
      </c>
      <c r="I1978" s="29">
        <v>84.671337604243206</v>
      </c>
      <c r="L1978" s="64"/>
      <c r="M1978" s="161" t="s">
        <v>488</v>
      </c>
      <c r="N1978" s="33">
        <v>4.3757317470283399E-2</v>
      </c>
      <c r="O1978" s="33">
        <v>3.5683145736485153E-5</v>
      </c>
      <c r="P1978" s="33">
        <v>4.4526319482527776E-2</v>
      </c>
      <c r="Q1978" s="29">
        <v>4.4158787896060946E-2</v>
      </c>
      <c r="R1978" s="83">
        <v>8.2112351064851624E-2</v>
      </c>
      <c r="S1978" s="33">
        <v>6.9595079903330331E-5</v>
      </c>
      <c r="T1978" s="33">
        <v>8.6842476979804878E-2</v>
      </c>
      <c r="U1978" s="29">
        <v>8.4506668684376202E-2</v>
      </c>
      <c r="V1978" s="83">
        <v>0</v>
      </c>
      <c r="W1978" s="33">
        <v>6.7668950899946013E-5</v>
      </c>
      <c r="X1978" s="33">
        <v>0.11434524152115967</v>
      </c>
      <c r="Y1978" s="29">
        <v>5.7070542256519918E-2</v>
      </c>
      <c r="Z1978" s="26">
        <v>0.18573599883695707</v>
      </c>
      <c r="AA1978" s="158">
        <v>0.23775029166437708</v>
      </c>
      <c r="AB1978" s="159">
        <v>0.45498271317106337</v>
      </c>
      <c r="AC1978" s="160">
        <v>0.30726699516455952</v>
      </c>
    </row>
    <row r="1979" spans="1:53">
      <c r="A1979" s="64" t="s">
        <v>493</v>
      </c>
      <c r="B1979" s="83">
        <v>6.8393836605216037E-3</v>
      </c>
      <c r="C1979" s="33">
        <v>1.4500640044077494E-2</v>
      </c>
      <c r="D1979" s="33">
        <v>2.0765213335991441E-2</v>
      </c>
      <c r="E1979" s="29">
        <v>4.2105237040590535E-2</v>
      </c>
      <c r="F1979" s="148">
        <v>3.1178649618338943</v>
      </c>
      <c r="G1979" s="149">
        <v>6.6103964570027802</v>
      </c>
      <c r="H1979" s="149">
        <v>9.4662230251835311</v>
      </c>
      <c r="I1979" s="29">
        <v>19.194484444020205</v>
      </c>
      <c r="L1979" s="64"/>
      <c r="M1979" s="161" t="s">
        <v>493</v>
      </c>
      <c r="N1979" s="33">
        <v>1.1411490558844564E-2</v>
      </c>
      <c r="O1979" s="33">
        <v>1.7980626324287162E-6</v>
      </c>
      <c r="P1979" s="33">
        <v>2.243667411285866E-3</v>
      </c>
      <c r="Q1979" s="29">
        <v>6.8393836605216037E-3</v>
      </c>
      <c r="R1979" s="83">
        <v>1.3032042779429581E-2</v>
      </c>
      <c r="S1979" s="33">
        <v>1.2792969528546634E-5</v>
      </c>
      <c r="T1979" s="33">
        <v>1.5963386540102143E-2</v>
      </c>
      <c r="U1979" s="29">
        <v>1.4500640044077494E-2</v>
      </c>
      <c r="V1979" s="83">
        <v>1.7999999999999999E-2</v>
      </c>
      <c r="W1979" s="33">
        <v>3.2787332669807238E-6</v>
      </c>
      <c r="X1979" s="33">
        <v>2.3540318599747506E-2</v>
      </c>
      <c r="Y1979" s="29">
        <v>2.0765213335991441E-2</v>
      </c>
      <c r="Z1979" s="26">
        <v>4.2105237040590535E-2</v>
      </c>
      <c r="AA1979" s="158">
        <v>0.16243546269382741</v>
      </c>
      <c r="AB1979" s="159">
        <v>0.34439041466738457</v>
      </c>
      <c r="AC1979" s="160">
        <v>0.49317412263878813</v>
      </c>
    </row>
    <row r="1980" spans="1:53">
      <c r="A1980" s="64" t="s">
        <v>498</v>
      </c>
      <c r="B1980" s="83">
        <v>2.1961345391264637E-3</v>
      </c>
      <c r="C1980" s="33">
        <v>1.1036534271914183E-2</v>
      </c>
      <c r="D1980" s="33">
        <v>7.1439850715163417E-3</v>
      </c>
      <c r="E1980" s="29">
        <v>2.0376653882556987E-2</v>
      </c>
      <c r="F1980" s="148">
        <v>1.0011502893951449</v>
      </c>
      <c r="G1980" s="149">
        <v>5.0312170239994813</v>
      </c>
      <c r="H1980" s="149">
        <v>3.2567233902837511</v>
      </c>
      <c r="I1980" s="29">
        <v>9.2890907036783776</v>
      </c>
      <c r="L1980" s="64"/>
      <c r="M1980" s="161" t="s">
        <v>498</v>
      </c>
      <c r="N1980" s="33">
        <v>2.2534945278611649E-3</v>
      </c>
      <c r="O1980" s="33">
        <v>1.7124040151666509E-6</v>
      </c>
      <c r="P1980" s="33">
        <v>2.1367804516324602E-3</v>
      </c>
      <c r="Q1980" s="29">
        <v>2.1961345391264637E-3</v>
      </c>
      <c r="R1980" s="83">
        <v>8.1272360474065539E-3</v>
      </c>
      <c r="S1980" s="33">
        <v>1.1178230059731438E-5</v>
      </c>
      <c r="T1980" s="33">
        <v>1.3948474345967916E-2</v>
      </c>
      <c r="U1980" s="29">
        <v>1.1036534271914183E-2</v>
      </c>
      <c r="V1980" s="83">
        <v>4.5999999999999999E-3</v>
      </c>
      <c r="W1980" s="33">
        <v>3.0164213285527025E-6</v>
      </c>
      <c r="X1980" s="33">
        <v>9.6970706765192559E-3</v>
      </c>
      <c r="Y1980" s="29">
        <v>7.1439850715163417E-3</v>
      </c>
      <c r="Z1980" s="26">
        <v>2.0376653882556987E-2</v>
      </c>
      <c r="AA1980" s="158">
        <v>0.10777699576113521</v>
      </c>
      <c r="AB1980" s="159">
        <v>0.54162642873184297</v>
      </c>
      <c r="AC1980" s="160">
        <v>0.35059657550702189</v>
      </c>
    </row>
    <row r="1981" spans="1:53">
      <c r="A1981" s="64" t="s">
        <v>501</v>
      </c>
      <c r="B1981" s="83">
        <v>1.1124571963723176E-2</v>
      </c>
      <c r="C1981" s="33">
        <v>0.19170429111198153</v>
      </c>
      <c r="D1981" s="33">
        <v>0</v>
      </c>
      <c r="E1981" s="29">
        <v>0.20282886307570472</v>
      </c>
      <c r="F1981" s="148">
        <v>5.0713507039093244</v>
      </c>
      <c r="G1981" s="149">
        <v>87.39209875611337</v>
      </c>
      <c r="H1981" s="149">
        <v>0</v>
      </c>
      <c r="I1981" s="29">
        <v>92.463449460022687</v>
      </c>
      <c r="L1981" s="64"/>
      <c r="M1981" s="161" t="s">
        <v>501</v>
      </c>
      <c r="N1981" s="33">
        <v>1.9499828265438644E-2</v>
      </c>
      <c r="O1981" s="33">
        <v>2.1695328641353194E-6</v>
      </c>
      <c r="P1981" s="33">
        <v>2.7071972339467892E-3</v>
      </c>
      <c r="Q1981" s="29">
        <v>1.1124571963723176E-2</v>
      </c>
      <c r="R1981" s="83">
        <v>0.31455277352672556</v>
      </c>
      <c r="S1981" s="33">
        <v>5.4667172046121853E-5</v>
      </c>
      <c r="T1981" s="33">
        <v>6.8215061130193363E-2</v>
      </c>
      <c r="U1981" s="29">
        <v>0.19170429111198153</v>
      </c>
      <c r="V1981" s="83">
        <v>0</v>
      </c>
      <c r="W1981" s="33">
        <v>0</v>
      </c>
      <c r="X1981" s="33">
        <v>0</v>
      </c>
      <c r="Y1981" s="29">
        <v>0</v>
      </c>
      <c r="Z1981" s="26">
        <v>0.20282886307570472</v>
      </c>
      <c r="AA1981" s="158">
        <v>5.4847085345890799E-2</v>
      </c>
      <c r="AB1981" s="159">
        <v>0.94515291465410911</v>
      </c>
      <c r="AC1981" s="160">
        <v>0</v>
      </c>
    </row>
    <row r="1982" spans="1:53">
      <c r="A1982" s="64" t="s">
        <v>527</v>
      </c>
      <c r="B1982" s="83">
        <v>8.4575603672981344E-4</v>
      </c>
      <c r="C1982" s="33">
        <v>4.3102147129737858E-4</v>
      </c>
      <c r="D1982" s="33">
        <v>1.1334210363158396E-3</v>
      </c>
      <c r="E1982" s="29">
        <v>2.4101985443430317E-3</v>
      </c>
      <c r="F1982" s="148">
        <v>0.38555420255197076</v>
      </c>
      <c r="G1982" s="149">
        <v>0.19648945136873644</v>
      </c>
      <c r="H1982" s="149">
        <v>0.51669184118633138</v>
      </c>
      <c r="I1982" s="29">
        <v>1.0987354951070387</v>
      </c>
      <c r="L1982" s="64"/>
      <c r="M1982" s="161" t="s">
        <v>527</v>
      </c>
      <c r="N1982" s="33">
        <v>2.5429852374821995E-4</v>
      </c>
      <c r="O1982" s="33">
        <v>1.153106765371866E-6</v>
      </c>
      <c r="P1982" s="33">
        <v>1.438875389843063E-3</v>
      </c>
      <c r="Q1982" s="29">
        <v>8.4575603672981344E-4</v>
      </c>
      <c r="R1982" s="83">
        <v>5.1520635438308618E-4</v>
      </c>
      <c r="S1982" s="33">
        <v>2.7740782946747574E-7</v>
      </c>
      <c r="T1982" s="33">
        <v>3.4615641045329247E-4</v>
      </c>
      <c r="U1982" s="29">
        <v>4.3102147129737858E-4</v>
      </c>
      <c r="V1982" s="83">
        <v>6.5769205701482817E-4</v>
      </c>
      <c r="W1982" s="33">
        <v>5.6407525965506051E-7</v>
      </c>
      <c r="X1982" s="33">
        <v>1.6108518288684836E-3</v>
      </c>
      <c r="Y1982" s="29">
        <v>1.1334210363158396E-3</v>
      </c>
      <c r="Z1982" s="26">
        <v>2.4101985443430317E-3</v>
      </c>
      <c r="AA1982" s="158">
        <v>0.350907205846126</v>
      </c>
      <c r="AB1982" s="159">
        <v>0.17883235068290432</v>
      </c>
      <c r="AC1982" s="160">
        <v>0.47026044347096962</v>
      </c>
    </row>
    <row r="1983" spans="1:53">
      <c r="A1983" s="64" t="s">
        <v>528</v>
      </c>
      <c r="B1983" s="83">
        <v>5.0528857445051028E-4</v>
      </c>
      <c r="C1983" s="33">
        <v>1.1019719467516924E-3</v>
      </c>
      <c r="D1983" s="33">
        <v>1.1585547883089247E-3</v>
      </c>
      <c r="E1983" s="29">
        <v>2.7658153095111273E-3</v>
      </c>
      <c r="F1983" s="148">
        <v>0.23034554282835687</v>
      </c>
      <c r="G1983" s="149">
        <v>0.50235516710857497</v>
      </c>
      <c r="H1983" s="149">
        <v>0.52814954682009985</v>
      </c>
      <c r="I1983" s="29">
        <v>1.2608502567570319</v>
      </c>
      <c r="L1983" s="64"/>
      <c r="M1983" s="161" t="s">
        <v>528</v>
      </c>
      <c r="N1983" s="33">
        <v>4.8548717848637222E-4</v>
      </c>
      <c r="O1983" s="33">
        <v>4.205412386964546E-7</v>
      </c>
      <c r="P1983" s="33">
        <v>5.2476184941929868E-4</v>
      </c>
      <c r="Q1983" s="29">
        <v>5.0528857445051028E-4</v>
      </c>
      <c r="R1983" s="83">
        <v>1.2678575492248948E-3</v>
      </c>
      <c r="S1983" s="33">
        <v>7.4893741200275224E-7</v>
      </c>
      <c r="T1983" s="33">
        <v>9.3454278738533815E-4</v>
      </c>
      <c r="U1983" s="29">
        <v>1.1019719467516924E-3</v>
      </c>
      <c r="V1983" s="83">
        <v>8.2226677724105428E-4</v>
      </c>
      <c r="W1983" s="33">
        <v>3.9873910443863851E-7</v>
      </c>
      <c r="X1983" s="33">
        <v>1.4960457939777155E-3</v>
      </c>
      <c r="Y1983" s="29">
        <v>1.1585547883089247E-3</v>
      </c>
      <c r="Z1983" s="26">
        <v>2.7658153095111273E-3</v>
      </c>
      <c r="AA1983" s="158">
        <v>0.18269064196474591</v>
      </c>
      <c r="AB1983" s="159">
        <v>0.39842571662764853</v>
      </c>
      <c r="AC1983" s="160">
        <v>0.41888364140760559</v>
      </c>
    </row>
    <row r="1984" spans="1:53" ht="11.25" customHeight="1">
      <c r="A1984" s="64" t="s">
        <v>510</v>
      </c>
      <c r="B1984" s="83">
        <v>2.2285732665436331E-4</v>
      </c>
      <c r="C1984" s="33">
        <v>3.0318524635009753E-3</v>
      </c>
      <c r="D1984" s="33">
        <v>3.3498088809912653E-2</v>
      </c>
      <c r="E1984" s="29">
        <v>3.6752798600067992E-2</v>
      </c>
      <c r="F1984" s="148">
        <v>0.10159381089766478</v>
      </c>
      <c r="G1984" s="149">
        <v>1.3821284248116801</v>
      </c>
      <c r="H1984" s="149">
        <v>15.270749905681038</v>
      </c>
      <c r="I1984" s="29">
        <v>16.754472141390384</v>
      </c>
      <c r="L1984" s="64"/>
      <c r="M1984" s="161" t="s">
        <v>510</v>
      </c>
      <c r="N1984" s="33">
        <v>4.4465697151693746E-4</v>
      </c>
      <c r="O1984" s="33">
        <v>0</v>
      </c>
      <c r="P1984" s="33">
        <v>0</v>
      </c>
      <c r="Q1984" s="29">
        <v>2.2285732665436331E-4</v>
      </c>
      <c r="R1984" s="83">
        <v>9.8752259669079292E-4</v>
      </c>
      <c r="S1984" s="33">
        <v>4.0725576326957827E-6</v>
      </c>
      <c r="T1984" s="33">
        <v>5.0818390173209358E-3</v>
      </c>
      <c r="U1984" s="29">
        <v>3.0318524635009753E-3</v>
      </c>
      <c r="V1984" s="83">
        <v>0</v>
      </c>
      <c r="W1984" s="33">
        <v>3.9718923936823928E-5</v>
      </c>
      <c r="X1984" s="33">
        <v>6.7116009486122022E-2</v>
      </c>
      <c r="Y1984" s="29">
        <v>3.3498088809912653E-2</v>
      </c>
      <c r="Z1984" s="26">
        <v>3.6752798600067992E-2</v>
      </c>
      <c r="AA1984" s="158">
        <v>6.0636831790532282E-3</v>
      </c>
      <c r="AB1984" s="159">
        <v>8.2493104715442439E-2</v>
      </c>
      <c r="AC1984" s="160">
        <v>0.91144321210550439</v>
      </c>
    </row>
    <row r="1985" spans="1:52">
      <c r="A1985" s="64" t="s">
        <v>513</v>
      </c>
      <c r="B1985" s="83">
        <v>8.1910034035278969E-4</v>
      </c>
      <c r="C1985" s="33">
        <v>9.2204166784898584E-3</v>
      </c>
      <c r="D1985" s="33">
        <v>0.96643886019027292</v>
      </c>
      <c r="E1985" s="29">
        <v>0.97647837720911557</v>
      </c>
      <c r="F1985" s="148">
        <v>0.37340268921504138</v>
      </c>
      <c r="G1985" s="149">
        <v>4.2033047891891364</v>
      </c>
      <c r="H1985" s="149">
        <v>440.56979539471172</v>
      </c>
      <c r="I1985" s="29">
        <v>445.14650287311594</v>
      </c>
      <c r="L1985" s="64"/>
      <c r="M1985" s="161" t="s">
        <v>513</v>
      </c>
      <c r="N1985" s="33">
        <v>1.6343132271107372E-3</v>
      </c>
      <c r="O1985" s="33">
        <v>0</v>
      </c>
      <c r="P1985" s="33">
        <v>0</v>
      </c>
      <c r="Q1985" s="29">
        <v>8.1910034035278969E-4</v>
      </c>
      <c r="R1985" s="83">
        <v>1.0032635106758826E-2</v>
      </c>
      <c r="S1985" s="33">
        <v>6.7297606410025582E-6</v>
      </c>
      <c r="T1985" s="33">
        <v>8.3975632236883892E-3</v>
      </c>
      <c r="U1985" s="29">
        <v>9.2204166784898584E-3</v>
      </c>
      <c r="V1985" s="83">
        <v>0</v>
      </c>
      <c r="W1985" s="33">
        <v>1.1459134816709071E-3</v>
      </c>
      <c r="X1985" s="33">
        <v>1.9363349376843582</v>
      </c>
      <c r="Y1985" s="29">
        <v>0.96643886019027292</v>
      </c>
      <c r="Z1985" s="26">
        <v>0.97647837720911557</v>
      </c>
      <c r="AA1985" s="158">
        <v>8.3883100688196511E-4</v>
      </c>
      <c r="AB1985" s="159">
        <v>9.4425200738626081E-3</v>
      </c>
      <c r="AC1985" s="160">
        <v>0.98971864891925543</v>
      </c>
    </row>
    <row r="1986" spans="1:52">
      <c r="A1986" s="64" t="s">
        <v>514</v>
      </c>
      <c r="B1986" s="83">
        <v>1.4155904719857948E-3</v>
      </c>
      <c r="C1986" s="33">
        <v>2.1108332384514497E-2</v>
      </c>
      <c r="D1986" s="33">
        <v>3.9378674156998736E-2</v>
      </c>
      <c r="E1986" s="29">
        <v>6.1902597013499025E-2</v>
      </c>
      <c r="F1986" s="148">
        <v>0.64532422100938425</v>
      </c>
      <c r="G1986" s="149">
        <v>9.6226404616409891</v>
      </c>
      <c r="H1986" s="149">
        <v>17.951528162731645</v>
      </c>
      <c r="I1986" s="29">
        <v>28.219492845382018</v>
      </c>
      <c r="L1986" s="64"/>
      <c r="M1986" s="161" t="s">
        <v>514</v>
      </c>
      <c r="N1986" s="33">
        <v>2.8244625457509573E-3</v>
      </c>
      <c r="O1986" s="33">
        <v>0</v>
      </c>
      <c r="P1986" s="33">
        <v>0</v>
      </c>
      <c r="Q1986" s="29">
        <v>1.4155904719857948E-3</v>
      </c>
      <c r="R1986" s="83">
        <v>2.5981846323883291E-2</v>
      </c>
      <c r="S1986" s="33">
        <v>1.2981416290219246E-5</v>
      </c>
      <c r="T1986" s="33">
        <v>1.6198535110736791E-2</v>
      </c>
      <c r="U1986" s="29">
        <v>2.1108332384514497E-2</v>
      </c>
      <c r="V1986" s="83">
        <v>0</v>
      </c>
      <c r="W1986" s="33">
        <v>4.6691576120962749E-5</v>
      </c>
      <c r="X1986" s="33">
        <v>7.8898216649600172E-2</v>
      </c>
      <c r="Y1986" s="29">
        <v>3.9378674156998736E-2</v>
      </c>
      <c r="Z1986" s="26">
        <v>6.1902597013499025E-2</v>
      </c>
      <c r="AA1986" s="158">
        <v>2.2868030426527963E-2</v>
      </c>
      <c r="AB1986" s="159">
        <v>0.34099267886792262</v>
      </c>
      <c r="AC1986" s="160">
        <v>0.63613929070554953</v>
      </c>
    </row>
    <row r="1987" spans="1:52">
      <c r="A1987" s="64" t="s">
        <v>515</v>
      </c>
      <c r="B1987" s="83">
        <v>3.7321263785494571E-5</v>
      </c>
      <c r="C1987" s="33">
        <v>3.0469797961447218E-3</v>
      </c>
      <c r="D1987" s="33">
        <v>1.4327997201834093E-2</v>
      </c>
      <c r="E1987" s="29">
        <v>1.7412298261764311E-2</v>
      </c>
      <c r="F1987" s="148">
        <v>1.701361796090254E-2</v>
      </c>
      <c r="G1987" s="149">
        <v>1.3890245111780863</v>
      </c>
      <c r="H1987" s="149">
        <v>6.5316938873766359</v>
      </c>
      <c r="I1987" s="29">
        <v>7.9377320165156258</v>
      </c>
      <c r="L1987" s="64"/>
      <c r="M1987" s="161" t="s">
        <v>515</v>
      </c>
      <c r="N1987" s="33">
        <v>7.4465400699079304E-5</v>
      </c>
      <c r="O1987" s="33">
        <v>0</v>
      </c>
      <c r="P1987" s="33">
        <v>0</v>
      </c>
      <c r="Q1987" s="29">
        <v>3.7321263785494571E-5</v>
      </c>
      <c r="R1987" s="83">
        <v>4.5392335300489476E-3</v>
      </c>
      <c r="S1987" s="33">
        <v>1.2392482548120175E-6</v>
      </c>
      <c r="T1987" s="33">
        <v>1.5463648894471073E-3</v>
      </c>
      <c r="U1987" s="29">
        <v>3.0469797961447218E-3</v>
      </c>
      <c r="V1987" s="83">
        <v>1.2419999999999999E-2</v>
      </c>
      <c r="W1987" s="33">
        <v>2.2623259542166992E-6</v>
      </c>
      <c r="X1987" s="33">
        <v>1.6242819833825778E-2</v>
      </c>
      <c r="Y1987" s="29">
        <v>1.4327997201834093E-2</v>
      </c>
      <c r="Z1987" s="26">
        <v>1.7412298261764311E-2</v>
      </c>
      <c r="AA1987" s="158">
        <v>2.1433852800148952E-3</v>
      </c>
      <c r="AB1987" s="159">
        <v>0.17499009897134538</v>
      </c>
      <c r="AC1987" s="160">
        <v>0.82286651574863967</v>
      </c>
    </row>
    <row r="1988" spans="1:52">
      <c r="A1988" s="64" t="s">
        <v>516</v>
      </c>
      <c r="B1988" s="83">
        <v>3.0033612237666951E-5</v>
      </c>
      <c r="C1988" s="33">
        <v>1.9857326079234911E-3</v>
      </c>
      <c r="D1988" s="33">
        <v>4.9293496993462749E-3</v>
      </c>
      <c r="E1988" s="29">
        <v>6.9451159195074328E-3</v>
      </c>
      <c r="F1988" s="148">
        <v>1.3691401436308074E-2</v>
      </c>
      <c r="G1988" s="149">
        <v>0.90523451075758499</v>
      </c>
      <c r="H1988" s="149">
        <v>2.247139139295788</v>
      </c>
      <c r="I1988" s="29">
        <v>3.1660650514896811</v>
      </c>
      <c r="L1988" s="64"/>
      <c r="M1988" s="161" t="s">
        <v>516</v>
      </c>
      <c r="N1988" s="33">
        <v>5.9924684827738189E-5</v>
      </c>
      <c r="O1988" s="33">
        <v>0</v>
      </c>
      <c r="P1988" s="33">
        <v>0</v>
      </c>
      <c r="Q1988" s="29">
        <v>3.0033612237666951E-5</v>
      </c>
      <c r="R1988" s="83">
        <v>2.84888273630078E-3</v>
      </c>
      <c r="S1988" s="33">
        <v>8.9561163988560251E-7</v>
      </c>
      <c r="T1988" s="33">
        <v>1.1175665482049239E-3</v>
      </c>
      <c r="U1988" s="29">
        <v>1.9857326079234911E-3</v>
      </c>
      <c r="V1988" s="83">
        <v>3.1739999999999997E-3</v>
      </c>
      <c r="W1988" s="33">
        <v>2.0813307167013644E-6</v>
      </c>
      <c r="X1988" s="33">
        <v>6.6909787667982857E-3</v>
      </c>
      <c r="Y1988" s="29">
        <v>4.9293496993462749E-3</v>
      </c>
      <c r="Z1988" s="26">
        <v>6.9451159195074328E-3</v>
      </c>
      <c r="AA1988" s="158">
        <v>4.3244220234407577E-3</v>
      </c>
      <c r="AB1988" s="159">
        <v>0.28591784945532267</v>
      </c>
      <c r="AC1988" s="160">
        <v>0.70975772852123653</v>
      </c>
    </row>
    <row r="1989" spans="1:52">
      <c r="A1989" s="64" t="s">
        <v>517</v>
      </c>
      <c r="B1989" s="83">
        <v>5.4317804662776465E-4</v>
      </c>
      <c r="C1989" s="33">
        <v>7.3033803379015952E-2</v>
      </c>
      <c r="D1989" s="33">
        <v>0</v>
      </c>
      <c r="E1989" s="33">
        <v>7.3576981425643714E-2</v>
      </c>
      <c r="F1989" s="148">
        <v>0.24761818954442544</v>
      </c>
      <c r="G1989" s="149">
        <v>33.293867969315457</v>
      </c>
      <c r="H1989" s="149">
        <v>0</v>
      </c>
      <c r="I1989" s="29">
        <v>33.541486158859875</v>
      </c>
      <c r="L1989" s="64"/>
      <c r="M1989" s="161" t="s">
        <v>517</v>
      </c>
      <c r="N1989" s="33">
        <v>1.0837781680051344E-3</v>
      </c>
      <c r="O1989" s="33">
        <v>0</v>
      </c>
      <c r="P1989" s="33">
        <v>0</v>
      </c>
      <c r="Q1989" s="29">
        <v>5.4317804662776465E-4</v>
      </c>
      <c r="R1989" s="83">
        <v>0.11683906494702594</v>
      </c>
      <c r="S1989" s="33">
        <v>2.3237475907993028E-5</v>
      </c>
      <c r="T1989" s="33">
        <v>2.8996302172678269E-2</v>
      </c>
      <c r="U1989" s="29">
        <v>7.3033803379015952E-2</v>
      </c>
      <c r="V1989" s="83">
        <v>0</v>
      </c>
      <c r="W1989" s="33">
        <v>0</v>
      </c>
      <c r="X1989" s="33">
        <v>0</v>
      </c>
      <c r="Y1989" s="29">
        <v>0</v>
      </c>
      <c r="Z1989" s="26">
        <v>7.3576981425643714E-2</v>
      </c>
      <c r="AA1989" s="158">
        <v>7.3824453803761417E-3</v>
      </c>
      <c r="AB1989" s="159">
        <v>0.99261755461962387</v>
      </c>
      <c r="AC1989" s="160">
        <v>0</v>
      </c>
    </row>
    <row r="1990" spans="1:52">
      <c r="A1990" s="64" t="s">
        <v>518</v>
      </c>
      <c r="B1990" s="83">
        <v>3.0738565835617735E-6</v>
      </c>
      <c r="C1990" s="33">
        <v>1.30594684797923E-4</v>
      </c>
      <c r="D1990" s="33">
        <v>7.8206051505792925E-4</v>
      </c>
      <c r="E1990" s="33">
        <v>9.1572905643941402E-4</v>
      </c>
      <c r="F1990" s="148">
        <v>1.4012768131300857E-3</v>
      </c>
      <c r="G1990" s="149">
        <v>5.9534106016525541E-2</v>
      </c>
      <c r="H1990" s="149">
        <v>0.35651737041856862</v>
      </c>
      <c r="I1990" s="29">
        <v>0.41745275324822423</v>
      </c>
      <c r="L1990" s="64"/>
      <c r="M1990" s="122" t="s">
        <v>518</v>
      </c>
      <c r="N1990" s="83">
        <v>6.1331246310955308E-6</v>
      </c>
      <c r="O1990" s="33">
        <v>0</v>
      </c>
      <c r="P1990" s="33">
        <v>0</v>
      </c>
      <c r="Q1990" s="29">
        <v>3.0738565835617735E-6</v>
      </c>
      <c r="R1990" s="33">
        <v>1.6982963085487136E-4</v>
      </c>
      <c r="S1990" s="33">
        <v>7.300646383354143E-8</v>
      </c>
      <c r="T1990" s="33">
        <v>9.1099286956029335E-5</v>
      </c>
      <c r="U1990" s="29">
        <v>1.30594684797923E-4</v>
      </c>
      <c r="V1990" s="33">
        <v>4.5380751934023138E-4</v>
      </c>
      <c r="W1990" s="33">
        <v>3.892119291619917E-7</v>
      </c>
      <c r="X1990" s="33">
        <v>1.1114877619192536E-3</v>
      </c>
      <c r="Y1990" s="33">
        <v>7.8206051505792925E-4</v>
      </c>
      <c r="Z1990" s="26">
        <v>9.1572905643941402E-4</v>
      </c>
      <c r="AA1990" s="159">
        <v>3.3567315156665493E-3</v>
      </c>
      <c r="AB1990" s="159">
        <v>0.14261280001937268</v>
      </c>
      <c r="AC1990" s="160">
        <v>0.85403046846496078</v>
      </c>
    </row>
    <row r="1991" spans="1:52">
      <c r="A1991" s="132" t="s">
        <v>519</v>
      </c>
      <c r="B1991" s="150">
        <v>1.4657624954474698E-5</v>
      </c>
      <c r="C1991" s="133">
        <v>3.3458339748201188E-4</v>
      </c>
      <c r="D1991" s="133">
        <v>7.9940280393315806E-4</v>
      </c>
      <c r="E1991" s="133">
        <v>1.1486438263696446E-3</v>
      </c>
      <c r="F1991" s="151">
        <v>6.681961056381718E-3</v>
      </c>
      <c r="G1991" s="152">
        <v>0.15252629529207454</v>
      </c>
      <c r="H1991" s="152">
        <v>0.36442318730586898</v>
      </c>
      <c r="I1991" s="134">
        <v>0.52363144365432512</v>
      </c>
      <c r="L1991" s="132"/>
      <c r="M1991" s="163" t="s">
        <v>519</v>
      </c>
      <c r="N1991" s="150">
        <v>2.9245684760439532E-5</v>
      </c>
      <c r="O1991" s="133">
        <v>0</v>
      </c>
      <c r="P1991" s="133">
        <v>0</v>
      </c>
      <c r="Q1991" s="134">
        <v>1.4657624954474698E-5</v>
      </c>
      <c r="R1991" s="133">
        <v>4.1702016507122718E-4</v>
      </c>
      <c r="S1991" s="133">
        <v>2.0159155050572558E-7</v>
      </c>
      <c r="T1991" s="133">
        <v>2.5155096608027455E-4</v>
      </c>
      <c r="U1991" s="134">
        <v>3.3458339748201188E-4</v>
      </c>
      <c r="V1991" s="133">
        <v>5.6736407629632743E-4</v>
      </c>
      <c r="W1991" s="133">
        <v>2.7512998206266058E-7</v>
      </c>
      <c r="X1991" s="133">
        <v>1.0322715978446236E-3</v>
      </c>
      <c r="Y1991" s="133">
        <v>7.9940280393315806E-4</v>
      </c>
      <c r="Z1991" s="164">
        <v>1.1486438263696446E-3</v>
      </c>
      <c r="AA1991" s="165">
        <v>1.2760809415396391E-2</v>
      </c>
      <c r="AB1991" s="165">
        <v>0.29128559245339097</v>
      </c>
      <c r="AC1991" s="166">
        <v>0.69595359813121271</v>
      </c>
      <c r="AY1991" s="135"/>
    </row>
    <row r="1993" spans="1:52" ht="12.75" customHeight="1">
      <c r="A1993" s="35" t="s">
        <v>328</v>
      </c>
    </row>
    <row r="1994" spans="1:52" ht="12.75" customHeight="1">
      <c r="A1994" s="56"/>
      <c r="B1994" s="136" t="s">
        <v>521</v>
      </c>
      <c r="C1994" s="137"/>
      <c r="D1994" s="137"/>
      <c r="E1994" s="138"/>
      <c r="F1994" s="45" t="s">
        <v>522</v>
      </c>
      <c r="G1994" s="46"/>
      <c r="H1994" s="47"/>
      <c r="I1994" s="47"/>
      <c r="L1994" s="508" t="s">
        <v>328</v>
      </c>
      <c r="M1994" s="509"/>
      <c r="N1994" s="45" t="s">
        <v>524</v>
      </c>
      <c r="O1994" s="46"/>
      <c r="P1994" s="46"/>
      <c r="Q1994" s="47"/>
      <c r="R1994" s="45" t="s">
        <v>153</v>
      </c>
      <c r="S1994" s="46"/>
      <c r="T1994" s="46"/>
      <c r="U1994" s="47"/>
      <c r="V1994" s="45" t="s">
        <v>216</v>
      </c>
      <c r="W1994" s="46"/>
      <c r="X1994" s="46"/>
      <c r="Y1994" s="47"/>
      <c r="Z1994" s="9" t="s">
        <v>525</v>
      </c>
      <c r="AA1994" s="45" t="s">
        <v>568</v>
      </c>
      <c r="AB1994" s="46"/>
      <c r="AC1994" s="47"/>
    </row>
    <row r="1995" spans="1:52" ht="29.1">
      <c r="A1995" s="132" t="s">
        <v>523</v>
      </c>
      <c r="B1995" s="140" t="s">
        <v>524</v>
      </c>
      <c r="C1995" s="141" t="s">
        <v>153</v>
      </c>
      <c r="D1995" s="141" t="s">
        <v>216</v>
      </c>
      <c r="E1995" s="16" t="s">
        <v>525</v>
      </c>
      <c r="F1995" s="51" t="s">
        <v>524</v>
      </c>
      <c r="G1995" s="51" t="s">
        <v>153</v>
      </c>
      <c r="H1995" s="141" t="s">
        <v>216</v>
      </c>
      <c r="I1995" s="16" t="s">
        <v>525</v>
      </c>
      <c r="L1995" s="510"/>
      <c r="M1995" s="511"/>
      <c r="N1995" s="154" t="s">
        <v>599</v>
      </c>
      <c r="O1995" s="155" t="s">
        <v>611</v>
      </c>
      <c r="P1995" s="155" t="s">
        <v>612</v>
      </c>
      <c r="Q1995" s="15" t="s">
        <v>572</v>
      </c>
      <c r="R1995" s="154" t="s">
        <v>599</v>
      </c>
      <c r="S1995" s="155" t="s">
        <v>611</v>
      </c>
      <c r="T1995" s="155" t="s">
        <v>612</v>
      </c>
      <c r="U1995" s="15" t="s">
        <v>572</v>
      </c>
      <c r="V1995" s="154" t="s">
        <v>599</v>
      </c>
      <c r="W1995" s="155" t="s">
        <v>611</v>
      </c>
      <c r="X1995" s="155" t="s">
        <v>612</v>
      </c>
      <c r="Y1995" s="15" t="s">
        <v>572</v>
      </c>
      <c r="Z1995" s="14" t="s">
        <v>572</v>
      </c>
      <c r="AA1995" s="154" t="s">
        <v>524</v>
      </c>
      <c r="AB1995" s="155" t="s">
        <v>153</v>
      </c>
      <c r="AC1995" s="15" t="s">
        <v>216</v>
      </c>
    </row>
    <row r="1996" spans="1:52">
      <c r="A1996" s="64" t="s">
        <v>335</v>
      </c>
      <c r="B1996" s="143">
        <v>132.73148165784386</v>
      </c>
      <c r="C1996" s="130">
        <v>967.96409888833318</v>
      </c>
      <c r="D1996" s="130">
        <v>2193.6112513669459</v>
      </c>
      <c r="E1996" s="131">
        <v>3294.306831913123</v>
      </c>
      <c r="F1996" s="144">
        <v>60508.206080330972</v>
      </c>
      <c r="G1996" s="145">
        <v>441265.10487450665</v>
      </c>
      <c r="H1996" s="145">
        <v>1000000</v>
      </c>
      <c r="I1996" s="127">
        <v>1501773.3109548378</v>
      </c>
      <c r="L1996" s="56"/>
      <c r="M1996" s="156" t="s">
        <v>335</v>
      </c>
      <c r="N1996" s="130">
        <v>119.78227854223188</v>
      </c>
      <c r="O1996" s="130">
        <v>0.11670320848271147</v>
      </c>
      <c r="P1996" s="130">
        <v>145.62517508718688</v>
      </c>
      <c r="Q1996" s="131">
        <v>132.73148165784386</v>
      </c>
      <c r="R1996" s="143">
        <v>1308.4229651322146</v>
      </c>
      <c r="S1996" s="130">
        <v>0.50117457947786026</v>
      </c>
      <c r="T1996" s="130">
        <v>625.37814370821286</v>
      </c>
      <c r="U1996" s="131">
        <v>967.96409888833318</v>
      </c>
      <c r="V1996" s="143">
        <v>1212.5769156233403</v>
      </c>
      <c r="W1996" s="130">
        <v>2.5458425114544099</v>
      </c>
      <c r="X1996" s="130">
        <v>3176.7658001439922</v>
      </c>
      <c r="Y1996" s="131">
        <v>2193.6112513669459</v>
      </c>
      <c r="Z1996" s="157">
        <v>3294.306831913123</v>
      </c>
      <c r="AA1996" s="158">
        <v>4.0291171536308262E-2</v>
      </c>
      <c r="AB1996" s="159">
        <v>0.293829369356649</v>
      </c>
      <c r="AC1996" s="160">
        <v>0.66587945910704271</v>
      </c>
    </row>
    <row r="1997" spans="1:52">
      <c r="A1997" s="64" t="s">
        <v>353</v>
      </c>
      <c r="B1997" s="143">
        <v>191.39413379678069</v>
      </c>
      <c r="C1997" s="130">
        <v>744.96155675463297</v>
      </c>
      <c r="D1997" s="130">
        <v>2018.8833798076348</v>
      </c>
      <c r="E1997" s="131">
        <v>2955.2390703590486</v>
      </c>
      <c r="F1997" s="146">
        <v>87250.70756156712</v>
      </c>
      <c r="G1997" s="147">
        <v>339605.09469962429</v>
      </c>
      <c r="H1997" s="147">
        <v>920346.92954349611</v>
      </c>
      <c r="I1997" s="131">
        <v>1347202.7318046875</v>
      </c>
      <c r="L1997" s="64"/>
      <c r="M1997" s="161" t="s">
        <v>353</v>
      </c>
      <c r="N1997" s="130">
        <v>117.24169635683133</v>
      </c>
      <c r="O1997" s="130">
        <v>0.21291948263873253</v>
      </c>
      <c r="P1997" s="130">
        <v>265.68624240808253</v>
      </c>
      <c r="Q1997" s="131">
        <v>191.39413379678069</v>
      </c>
      <c r="R1997" s="143">
        <v>1025.1087092975265</v>
      </c>
      <c r="S1997" s="130">
        <v>0.37113024947818724</v>
      </c>
      <c r="T1997" s="130">
        <v>463.10558435433916</v>
      </c>
      <c r="U1997" s="131">
        <v>744.96155675463297</v>
      </c>
      <c r="V1997" s="143">
        <v>1058.6696873739613</v>
      </c>
      <c r="W1997" s="130">
        <v>2.3891775968605775</v>
      </c>
      <c r="X1997" s="130">
        <v>2981.2754111961531</v>
      </c>
      <c r="Y1997" s="131">
        <v>2018.8833798076348</v>
      </c>
      <c r="Z1997" s="157">
        <v>2955.2390703590486</v>
      </c>
      <c r="AA1997" s="158">
        <v>6.4764348751496156E-2</v>
      </c>
      <c r="AB1997" s="159">
        <v>0.25208165533089116</v>
      </c>
      <c r="AC1997" s="160">
        <v>0.68315399591761261</v>
      </c>
    </row>
    <row r="1998" spans="1:52">
      <c r="A1998" s="64" t="s">
        <v>370</v>
      </c>
      <c r="B1998" s="143">
        <v>20.112674297583435</v>
      </c>
      <c r="C1998" s="130">
        <v>333.82064338433759</v>
      </c>
      <c r="D1998" s="130">
        <v>299.50578208334377</v>
      </c>
      <c r="E1998" s="131">
        <v>653.43909976526481</v>
      </c>
      <c r="F1998" s="146">
        <v>9168.7505181468459</v>
      </c>
      <c r="G1998" s="147">
        <v>152178.57912440851</v>
      </c>
      <c r="H1998" s="147">
        <v>136535.48772450321</v>
      </c>
      <c r="I1998" s="131">
        <v>297882.8173670586</v>
      </c>
      <c r="L1998" s="64"/>
      <c r="M1998" s="161" t="s">
        <v>370</v>
      </c>
      <c r="N1998" s="130">
        <v>7.9452068341420308</v>
      </c>
      <c r="O1998" s="130">
        <v>2.5894774562055876E-2</v>
      </c>
      <c r="P1998" s="130">
        <v>32.312145728206346</v>
      </c>
      <c r="Q1998" s="131">
        <v>20.112674297583435</v>
      </c>
      <c r="R1998" s="143">
        <v>636.88038039976982</v>
      </c>
      <c r="S1998" s="130">
        <v>2.3474557317202913E-2</v>
      </c>
      <c r="T1998" s="130">
        <v>29.292138269859965</v>
      </c>
      <c r="U1998" s="131">
        <v>333.82064338433759</v>
      </c>
      <c r="V1998" s="143">
        <v>597.59010848918842</v>
      </c>
      <c r="W1998" s="130">
        <v>0</v>
      </c>
      <c r="X1998" s="130">
        <v>0</v>
      </c>
      <c r="Y1998" s="131">
        <v>299.50578208334377</v>
      </c>
      <c r="Z1998" s="157">
        <v>653.43909976526481</v>
      </c>
      <c r="AA1998" s="158">
        <v>3.0779722708372547E-2</v>
      </c>
      <c r="AB1998" s="159">
        <v>0.51086726139322869</v>
      </c>
      <c r="AC1998" s="160">
        <v>0.45835301589839872</v>
      </c>
    </row>
    <row r="1999" spans="1:52">
      <c r="A1999" s="64" t="s">
        <v>387</v>
      </c>
      <c r="B1999" s="143">
        <v>131.61076649361885</v>
      </c>
      <c r="C1999" s="130">
        <v>353.70398342062981</v>
      </c>
      <c r="D1999" s="130">
        <v>219.51245336982538</v>
      </c>
      <c r="E1999" s="131">
        <v>704.82720328407402</v>
      </c>
      <c r="F1999" s="146">
        <v>59997.306456012106</v>
      </c>
      <c r="G1999" s="147">
        <v>161242.78319607436</v>
      </c>
      <c r="H1999" s="147">
        <v>100068.98589393927</v>
      </c>
      <c r="I1999" s="131">
        <v>321309.07554602576</v>
      </c>
      <c r="L1999" s="64"/>
      <c r="M1999" s="161" t="s">
        <v>387</v>
      </c>
      <c r="N1999" s="130">
        <v>84.379507203468421</v>
      </c>
      <c r="O1999" s="130">
        <v>0.14338804726395937</v>
      </c>
      <c r="P1999" s="130">
        <v>178.92318265883176</v>
      </c>
      <c r="Q1999" s="131">
        <v>131.61076649361885</v>
      </c>
      <c r="R1999" s="143">
        <v>388.22321072992264</v>
      </c>
      <c r="S1999" s="130">
        <v>0.25545528118115501</v>
      </c>
      <c r="T1999" s="130">
        <v>318.76347302365053</v>
      </c>
      <c r="U1999" s="131">
        <v>353.70398342062981</v>
      </c>
      <c r="V1999" s="143">
        <v>437.98309973027085</v>
      </c>
      <c r="W1999" s="130">
        <v>0</v>
      </c>
      <c r="X1999" s="130">
        <v>0</v>
      </c>
      <c r="Y1999" s="131">
        <v>219.51245336982538</v>
      </c>
      <c r="Z1999" s="157">
        <v>704.82720328407402</v>
      </c>
      <c r="AA1999" s="158">
        <v>0.18672770557150922</v>
      </c>
      <c r="AB1999" s="159">
        <v>0.50183077749068195</v>
      </c>
      <c r="AC1999" s="160">
        <v>0.31144151693780886</v>
      </c>
      <c r="AZ1999" s="135"/>
    </row>
    <row r="2000" spans="1:52">
      <c r="A2000" s="64" t="s">
        <v>404</v>
      </c>
      <c r="B2000" s="143">
        <v>39.670693005578421</v>
      </c>
      <c r="C2000" s="130">
        <v>57.436929949665576</v>
      </c>
      <c r="D2000" s="130">
        <v>1499.8651443544657</v>
      </c>
      <c r="E2000" s="131">
        <v>1596.9727673097098</v>
      </c>
      <c r="F2000" s="146">
        <v>18084.650587408174</v>
      </c>
      <c r="G2000" s="147">
        <v>26183.732379141398</v>
      </c>
      <c r="H2000" s="147">
        <v>683742.45592505357</v>
      </c>
      <c r="I2000" s="131">
        <v>728010.83889160329</v>
      </c>
      <c r="L2000" s="64"/>
      <c r="M2000" s="161" t="s">
        <v>404</v>
      </c>
      <c r="N2000" s="130">
        <v>24.916982319220871</v>
      </c>
      <c r="O2000" s="130">
        <v>4.363666081271729E-2</v>
      </c>
      <c r="P2000" s="130">
        <v>54.450914021044404</v>
      </c>
      <c r="Q2000" s="131">
        <v>39.670693005578421</v>
      </c>
      <c r="R2000" s="143">
        <v>5.118167834019971E-3</v>
      </c>
      <c r="S2000" s="130">
        <v>9.2200410979829256E-2</v>
      </c>
      <c r="T2000" s="130">
        <v>115.04997306082866</v>
      </c>
      <c r="U2000" s="131">
        <v>57.436929949665576</v>
      </c>
      <c r="V2000" s="143">
        <v>23.096479154502056</v>
      </c>
      <c r="W2000" s="130">
        <v>2.3891775968605775</v>
      </c>
      <c r="X2000" s="130">
        <v>2981.2754111961531</v>
      </c>
      <c r="Y2000" s="131">
        <v>1499.8651443544657</v>
      </c>
      <c r="Z2000" s="157">
        <v>1596.9727673097098</v>
      </c>
      <c r="AA2000" s="158">
        <v>2.4841183154555864E-2</v>
      </c>
      <c r="AB2000" s="159">
        <v>3.5966129871096618E-2</v>
      </c>
      <c r="AC2000" s="160">
        <v>0.93919268697434743</v>
      </c>
      <c r="AX2000" s="135"/>
    </row>
    <row r="2001" spans="1:53">
      <c r="A2001" s="64" t="s">
        <v>526</v>
      </c>
      <c r="B2001" s="218">
        <v>7.4092984031372627E-2</v>
      </c>
      <c r="C2001" s="219">
        <v>0.1187585942512903</v>
      </c>
      <c r="D2001" s="130">
        <v>0</v>
      </c>
      <c r="E2001" s="131">
        <v>0.19285157828266292</v>
      </c>
      <c r="F2001" s="146">
        <v>33.776715899502108</v>
      </c>
      <c r="G2001" s="147">
        <v>54.138395842602492</v>
      </c>
      <c r="H2001" s="147">
        <v>0</v>
      </c>
      <c r="I2001" s="131">
        <v>87.915111742104585</v>
      </c>
      <c r="L2001" s="64"/>
      <c r="M2001" s="162" t="s">
        <v>526</v>
      </c>
      <c r="N2001" s="130">
        <v>1.3622843188600608E-2</v>
      </c>
      <c r="O2001" s="130">
        <v>1.0798228384972706E-4</v>
      </c>
      <c r="P2001" s="130">
        <v>0.13474298775821852</v>
      </c>
      <c r="Q2001" s="131">
        <v>7.4092984031372627E-2</v>
      </c>
      <c r="R2001" s="143">
        <v>0.21333232760335261</v>
      </c>
      <c r="S2001" s="130">
        <v>1.9004891427374248E-5</v>
      </c>
      <c r="T2001" s="130">
        <v>2.3714777662126964E-2</v>
      </c>
      <c r="U2001" s="131">
        <v>0.1187585942512903</v>
      </c>
      <c r="V2001" s="143">
        <v>0</v>
      </c>
      <c r="W2001" s="130">
        <v>0</v>
      </c>
      <c r="X2001" s="130">
        <v>0</v>
      </c>
      <c r="Y2001" s="131">
        <v>0</v>
      </c>
      <c r="Z2001" s="157">
        <v>0.19285157828266292</v>
      </c>
      <c r="AA2001" s="158">
        <v>0.38419692849375803</v>
      </c>
      <c r="AB2001" s="159">
        <v>0.61580307150624203</v>
      </c>
      <c r="AC2001" s="160">
        <v>0</v>
      </c>
      <c r="BA2001" s="135"/>
    </row>
    <row r="2002" spans="1:53">
      <c r="A2002" s="64" t="s">
        <v>436</v>
      </c>
      <c r="B2002" s="143">
        <v>7.7520485330884243</v>
      </c>
      <c r="C2002" s="130">
        <v>102.47528766098202</v>
      </c>
      <c r="D2002" s="130">
        <v>126.85498171397325</v>
      </c>
      <c r="E2002" s="131">
        <v>237.08231790804371</v>
      </c>
      <c r="F2002" s="146">
        <v>3533.9208477608536</v>
      </c>
      <c r="G2002" s="147">
        <v>46715.336455866862</v>
      </c>
      <c r="H2002" s="147">
        <v>57829.290233136679</v>
      </c>
      <c r="I2002" s="131">
        <v>108078.5475367644</v>
      </c>
      <c r="L2002" s="64"/>
      <c r="M2002" s="161" t="s">
        <v>436</v>
      </c>
      <c r="N2002" s="130">
        <v>7.9863914627146348</v>
      </c>
      <c r="O2002" s="130">
        <v>6.018905544598825E-3</v>
      </c>
      <c r="P2002" s="130">
        <v>7.5105404997951668</v>
      </c>
      <c r="Q2002" s="131">
        <v>7.7520485330884243</v>
      </c>
      <c r="R2002" s="143">
        <v>174.69439105193922</v>
      </c>
      <c r="S2002" s="130">
        <v>2.3951862485524725E-2</v>
      </c>
      <c r="T2002" s="130">
        <v>29.887731566827288</v>
      </c>
      <c r="U2002" s="131">
        <v>102.47528766098202</v>
      </c>
      <c r="V2002" s="143">
        <v>0</v>
      </c>
      <c r="W2002" s="130">
        <v>0.20271533942372671</v>
      </c>
      <c r="X2002" s="130">
        <v>254.11120665714984</v>
      </c>
      <c r="Y2002" s="131">
        <v>126.85498171397325</v>
      </c>
      <c r="Z2002" s="157">
        <v>237.08231790804371</v>
      </c>
      <c r="AA2002" s="158">
        <v>3.269770854904154E-2</v>
      </c>
      <c r="AB2002" s="159">
        <v>0.43223505053096684</v>
      </c>
      <c r="AC2002" s="160">
        <v>0.53506724091999158</v>
      </c>
      <c r="AV2002" s="142"/>
    </row>
    <row r="2003" spans="1:53">
      <c r="A2003" s="64" t="s">
        <v>447</v>
      </c>
      <c r="B2003" s="83">
        <v>0.42091588228906707</v>
      </c>
      <c r="C2003" s="33">
        <v>5.0385222194974828E-2</v>
      </c>
      <c r="D2003" s="33">
        <v>5.1845620464187427E-2</v>
      </c>
      <c r="E2003" s="29">
        <v>0.52314672494822934</v>
      </c>
      <c r="F2003" s="148">
        <v>191.88262369951553</v>
      </c>
      <c r="G2003" s="149">
        <v>22.96907538360653</v>
      </c>
      <c r="H2003" s="149">
        <v>23.634826103248649</v>
      </c>
      <c r="I2003" s="29">
        <v>238.48652518637076</v>
      </c>
      <c r="L2003" s="64"/>
      <c r="M2003" s="161" t="s">
        <v>447</v>
      </c>
      <c r="N2003" s="33">
        <v>0.39255421601093116</v>
      </c>
      <c r="O2003" s="33">
        <v>3.5986715318418272E-4</v>
      </c>
      <c r="P2003" s="33">
        <v>0.44905121180398011</v>
      </c>
      <c r="Q2003" s="29">
        <v>0.42091588228906707</v>
      </c>
      <c r="R2003" s="83">
        <v>2.5931715847119802E-3</v>
      </c>
      <c r="S2003" s="33">
        <v>7.8797913255118662E-5</v>
      </c>
      <c r="T2003" s="33">
        <v>9.832600203088275E-2</v>
      </c>
      <c r="U2003" s="29">
        <v>5.0385222194974828E-2</v>
      </c>
      <c r="V2003" s="83">
        <v>0</v>
      </c>
      <c r="W2003" s="33">
        <v>6.1473723690920991E-5</v>
      </c>
      <c r="X2003" s="33">
        <v>0.10387670695584854</v>
      </c>
      <c r="Y2003" s="29">
        <v>5.1845620464187427E-2</v>
      </c>
      <c r="Z2003" s="26">
        <v>0.52314672494822934</v>
      </c>
      <c r="AA2003" s="158">
        <v>0.80458476029018622</v>
      </c>
      <c r="AB2003" s="159">
        <v>9.6311837180976245E-2</v>
      </c>
      <c r="AC2003" s="160">
        <v>9.9103402528837536E-2</v>
      </c>
    </row>
    <row r="2004" spans="1:53">
      <c r="A2004" s="64" t="s">
        <v>456</v>
      </c>
      <c r="B2004" s="83">
        <v>4.1525628638884003E-3</v>
      </c>
      <c r="C2004" s="33">
        <v>1.356718077628502E-3</v>
      </c>
      <c r="D2004" s="33">
        <v>3.2457895855226443E-4</v>
      </c>
      <c r="E2004" s="29">
        <v>5.833859900069167E-3</v>
      </c>
      <c r="F2004" s="148">
        <v>1.8930258774432966</v>
      </c>
      <c r="G2004" s="149">
        <v>0.61848610449233654</v>
      </c>
      <c r="H2004" s="149">
        <v>0.14796557883718162</v>
      </c>
      <c r="I2004" s="29">
        <v>2.6594775607728147</v>
      </c>
      <c r="L2004" s="64"/>
      <c r="M2004" s="161" t="s">
        <v>456</v>
      </c>
      <c r="N2004" s="33">
        <v>7.1719283088629126E-4</v>
      </c>
      <c r="O2004" s="33">
        <v>6.0891527671974742E-6</v>
      </c>
      <c r="P2004" s="33">
        <v>7.5981967367000237E-3</v>
      </c>
      <c r="Q2004" s="29">
        <v>4.1525628638884003E-3</v>
      </c>
      <c r="R2004" s="83">
        <v>2.0981981168448965E-3</v>
      </c>
      <c r="S2004" s="33">
        <v>4.8982033471595388E-7</v>
      </c>
      <c r="T2004" s="33">
        <v>6.112100338256099E-4</v>
      </c>
      <c r="U2004" s="29">
        <v>1.356718077628502E-3</v>
      </c>
      <c r="V2004" s="83">
        <v>0</v>
      </c>
      <c r="W2004" s="33">
        <v>3.8485559696814636E-7</v>
      </c>
      <c r="X2004" s="33">
        <v>6.5031902520787995E-4</v>
      </c>
      <c r="Y2004" s="29">
        <v>3.2457895855226443E-4</v>
      </c>
      <c r="Z2004" s="26">
        <v>5.833859900069167E-3</v>
      </c>
      <c r="AA2004" s="158">
        <v>0.71180366601521694</v>
      </c>
      <c r="AB2004" s="159">
        <v>0.23255924908522685</v>
      </c>
      <c r="AC2004" s="160">
        <v>5.5637084899556155E-2</v>
      </c>
    </row>
    <row r="2005" spans="1:53">
      <c r="A2005" s="64" t="s">
        <v>465</v>
      </c>
      <c r="B2005" s="143">
        <v>21.479954160690863</v>
      </c>
      <c r="C2005" s="130">
        <v>104.34637461740282</v>
      </c>
      <c r="D2005" s="130">
        <v>128.49636375191523</v>
      </c>
      <c r="E2005" s="131">
        <v>254.32269253000891</v>
      </c>
      <c r="F2005" s="146">
        <v>9792.0514162687941</v>
      </c>
      <c r="G2005" s="147">
        <v>47568.307535065534</v>
      </c>
      <c r="H2005" s="147">
        <v>58577.545894625997</v>
      </c>
      <c r="I2005" s="131">
        <v>115937.90484596032</v>
      </c>
      <c r="L2005" s="64"/>
      <c r="M2005" s="161" t="s">
        <v>465</v>
      </c>
      <c r="N2005" s="130">
        <v>19.953074043227435</v>
      </c>
      <c r="O2005" s="130">
        <v>1.8428545623431637E-2</v>
      </c>
      <c r="P2005" s="130">
        <v>22.995598989140074</v>
      </c>
      <c r="Q2005" s="131">
        <v>21.479954160690863</v>
      </c>
      <c r="R2005" s="130">
        <v>175.32820870044446</v>
      </c>
      <c r="S2005" s="130">
        <v>2.6445602271878012E-2</v>
      </c>
      <c r="T2005" s="130">
        <v>32.999482286717559</v>
      </c>
      <c r="U2005" s="131">
        <v>104.34637461740282</v>
      </c>
      <c r="V2005" s="130">
        <v>0</v>
      </c>
      <c r="W2005" s="130">
        <v>0.2046615378676509</v>
      </c>
      <c r="X2005" s="130">
        <v>257.39984240750539</v>
      </c>
      <c r="Y2005" s="131">
        <v>128.49636375191523</v>
      </c>
      <c r="Z2005" s="130">
        <v>254.32269253000891</v>
      </c>
      <c r="AA2005" s="158">
        <v>8.4459447747299729E-2</v>
      </c>
      <c r="AB2005" s="159">
        <v>0.41029124683826795</v>
      </c>
      <c r="AC2005" s="160">
        <v>0.50524930541443225</v>
      </c>
    </row>
    <row r="2006" spans="1:53">
      <c r="A2006" s="64" t="s">
        <v>474</v>
      </c>
      <c r="B2006" s="83">
        <v>1.4576085577896501E-2</v>
      </c>
      <c r="C2006" s="33">
        <v>1.29501865311317E-2</v>
      </c>
      <c r="D2006" s="33">
        <v>4.8547954796974858E-2</v>
      </c>
      <c r="E2006" s="29">
        <v>7.6074226906003059E-2</v>
      </c>
      <c r="F2006" s="148">
        <v>6.6447897588113811</v>
      </c>
      <c r="G2006" s="149">
        <v>5.9035923174909914</v>
      </c>
      <c r="H2006" s="149">
        <v>22.131521602436287</v>
      </c>
      <c r="I2006" s="29">
        <v>34.679903678738654</v>
      </c>
      <c r="L2006" s="64"/>
      <c r="M2006" s="161" t="s">
        <v>474</v>
      </c>
      <c r="N2006" s="33">
        <v>1.6752351327405095E-2</v>
      </c>
      <c r="O2006" s="33">
        <v>9.9208417619507667E-6</v>
      </c>
      <c r="P2006" s="33">
        <v>1.2379473858341941E-2</v>
      </c>
      <c r="Q2006" s="29">
        <v>1.4576085577896501E-2</v>
      </c>
      <c r="R2006" s="83">
        <v>2.9766030306496633E-3</v>
      </c>
      <c r="S2006" s="33">
        <v>1.839428555470739E-5</v>
      </c>
      <c r="T2006" s="33">
        <v>2.2952848420656723E-2</v>
      </c>
      <c r="U2006" s="29">
        <v>1.29501865311317E-2</v>
      </c>
      <c r="V2006" s="83">
        <v>0</v>
      </c>
      <c r="W2006" s="33">
        <v>5.7563657879454971E-5</v>
      </c>
      <c r="X2006" s="33">
        <v>9.7269578965394246E-2</v>
      </c>
      <c r="Y2006" s="29">
        <v>4.8547954796974858E-2</v>
      </c>
      <c r="Z2006" s="26">
        <v>7.6074226906003059E-2</v>
      </c>
      <c r="AA2006" s="158">
        <v>0.19160346638693601</v>
      </c>
      <c r="AB2006" s="159">
        <v>0.17023093178630505</v>
      </c>
      <c r="AC2006" s="160">
        <v>0.63816560182675897</v>
      </c>
    </row>
    <row r="2007" spans="1:53">
      <c r="A2007" s="64" t="s">
        <v>483</v>
      </c>
      <c r="B2007" s="83">
        <v>2.7308102630462204E-2</v>
      </c>
      <c r="C2007" s="33">
        <v>2.6454769159373386E-2</v>
      </c>
      <c r="D2007" s="33">
        <v>1.4006360292612652</v>
      </c>
      <c r="E2007" s="29">
        <v>1.4543989010511007</v>
      </c>
      <c r="F2007" s="148">
        <v>12.448925311376479</v>
      </c>
      <c r="G2007" s="149">
        <v>12.059916789216016</v>
      </c>
      <c r="H2007" s="149">
        <v>638.50694984740835</v>
      </c>
      <c r="I2007" s="29">
        <v>663.01579194800081</v>
      </c>
      <c r="L2007" s="64"/>
      <c r="M2007" s="161" t="s">
        <v>483</v>
      </c>
      <c r="N2007" s="33">
        <v>2.4114669218463357E-2</v>
      </c>
      <c r="O2007" s="33">
        <v>2.4436289392630466E-5</v>
      </c>
      <c r="P2007" s="33">
        <v>3.0492211547124216E-2</v>
      </c>
      <c r="Q2007" s="29">
        <v>2.7308102630462204E-2</v>
      </c>
      <c r="R2007" s="83">
        <v>3.1539767359163501E-2</v>
      </c>
      <c r="S2007" s="33">
        <v>1.7092420339437334E-5</v>
      </c>
      <c r="T2007" s="33">
        <v>2.1328348525765616E-2</v>
      </c>
      <c r="U2007" s="29">
        <v>2.6454769159373386E-2</v>
      </c>
      <c r="V2007" s="83">
        <v>0</v>
      </c>
      <c r="W2007" s="33">
        <v>1.6607441763346481E-3</v>
      </c>
      <c r="X2007" s="33">
        <v>2.8062825183831279</v>
      </c>
      <c r="Y2007" s="29">
        <v>1.4006360292612652</v>
      </c>
      <c r="Z2007" s="26">
        <v>1.4543989010511007</v>
      </c>
      <c r="AA2007" s="158">
        <v>1.8776212365621641E-2</v>
      </c>
      <c r="AB2007" s="159">
        <v>1.8189486488372895E-2</v>
      </c>
      <c r="AC2007" s="160">
        <v>0.96303430114600552</v>
      </c>
    </row>
    <row r="2008" spans="1:53">
      <c r="A2008" s="64" t="s">
        <v>488</v>
      </c>
      <c r="B2008" s="83">
        <v>6.0103952240449468E-2</v>
      </c>
      <c r="C2008" s="33">
        <v>6.1561920170726973E-2</v>
      </c>
      <c r="D2008" s="33">
        <v>5.7070542256519918E-2</v>
      </c>
      <c r="E2008" s="29">
        <v>0.17873641466769635</v>
      </c>
      <c r="F2008" s="148">
        <v>27.39954593276077</v>
      </c>
      <c r="G2008" s="149">
        <v>28.064188735522187</v>
      </c>
      <c r="H2008" s="149">
        <v>26.016707482219783</v>
      </c>
      <c r="I2008" s="29">
        <v>81.480442150502739</v>
      </c>
      <c r="L2008" s="64"/>
      <c r="M2008" s="161" t="s">
        <v>488</v>
      </c>
      <c r="N2008" s="33">
        <v>4.3757317470283399E-2</v>
      </c>
      <c r="O2008" s="33">
        <v>6.1280202678978157E-5</v>
      </c>
      <c r="P2008" s="33">
        <v>7.6466965737505777E-2</v>
      </c>
      <c r="Q2008" s="29">
        <v>6.0103952240449468E-2</v>
      </c>
      <c r="R2008" s="83">
        <v>8.2112351064851624E-2</v>
      </c>
      <c r="S2008" s="33">
        <v>3.2761465551669406E-5</v>
      </c>
      <c r="T2008" s="33">
        <v>4.0880574057066001E-2</v>
      </c>
      <c r="U2008" s="29">
        <v>6.1561920170726973E-2</v>
      </c>
      <c r="V2008" s="83">
        <v>0</v>
      </c>
      <c r="W2008" s="33">
        <v>6.7668950899946013E-5</v>
      </c>
      <c r="X2008" s="33">
        <v>0.11434524152115967</v>
      </c>
      <c r="Y2008" s="29">
        <v>5.7070542256519918E-2</v>
      </c>
      <c r="Z2008" s="26">
        <v>0.17873641466769635</v>
      </c>
      <c r="AA2008" s="158">
        <v>0.33627144391473723</v>
      </c>
      <c r="AB2008" s="159">
        <v>0.34442852781388633</v>
      </c>
      <c r="AC2008" s="160">
        <v>0.31930002827137649</v>
      </c>
    </row>
    <row r="2009" spans="1:53">
      <c r="A2009" s="64" t="s">
        <v>493</v>
      </c>
      <c r="B2009" s="83">
        <v>7.8433127061881044E-3</v>
      </c>
      <c r="C2009" s="33">
        <v>9.2231945625049251E-3</v>
      </c>
      <c r="D2009" s="33">
        <v>2.0765213335991441E-2</v>
      </c>
      <c r="E2009" s="29">
        <v>3.7831720604684468E-2</v>
      </c>
      <c r="F2009" s="148">
        <v>3.5755253814004444</v>
      </c>
      <c r="G2009" s="149">
        <v>4.2045711411981062</v>
      </c>
      <c r="H2009" s="149">
        <v>9.4662230251835311</v>
      </c>
      <c r="I2009" s="29">
        <v>17.246319547782079</v>
      </c>
      <c r="L2009" s="64"/>
      <c r="M2009" s="161" t="s">
        <v>493</v>
      </c>
      <c r="N2009" s="33">
        <v>1.1411490558844564E-2</v>
      </c>
      <c r="O2009" s="33">
        <v>3.4096878495241855E-6</v>
      </c>
      <c r="P2009" s="33">
        <v>4.2546935644290412E-3</v>
      </c>
      <c r="Q2009" s="29">
        <v>7.8433127061881044E-3</v>
      </c>
      <c r="R2009" s="83">
        <v>1.3032042779429581E-2</v>
      </c>
      <c r="S2009" s="33">
        <v>4.3209920948204193E-6</v>
      </c>
      <c r="T2009" s="33">
        <v>5.391841737168614E-3</v>
      </c>
      <c r="U2009" s="29">
        <v>9.2231945625049251E-3</v>
      </c>
      <c r="V2009" s="83">
        <v>1.7999999999999999E-2</v>
      </c>
      <c r="W2009" s="33">
        <v>3.2787332669807238E-6</v>
      </c>
      <c r="X2009" s="33">
        <v>2.3540318599747506E-2</v>
      </c>
      <c r="Y2009" s="29">
        <v>2.0765213335991441E-2</v>
      </c>
      <c r="Z2009" s="26">
        <v>3.7831720604684468E-2</v>
      </c>
      <c r="AA2009" s="158">
        <v>0.20732106763383412</v>
      </c>
      <c r="AB2009" s="159">
        <v>0.24379527061116205</v>
      </c>
      <c r="AC2009" s="160">
        <v>0.54888366175500392</v>
      </c>
    </row>
    <row r="2010" spans="1:53">
      <c r="A2010" s="64" t="s">
        <v>498</v>
      </c>
      <c r="B2010" s="83">
        <v>2.9206572297846606E-3</v>
      </c>
      <c r="C2010" s="33">
        <v>5.5012656763926944E-3</v>
      </c>
      <c r="D2010" s="33">
        <v>7.1439850715163417E-3</v>
      </c>
      <c r="E2010" s="29">
        <v>1.5565907977693697E-2</v>
      </c>
      <c r="F2010" s="148">
        <v>1.3314379327534254</v>
      </c>
      <c r="G2010" s="149">
        <v>2.5078580687278063</v>
      </c>
      <c r="H2010" s="149">
        <v>3.2567233902837511</v>
      </c>
      <c r="I2010" s="29">
        <v>7.0960193917649832</v>
      </c>
      <c r="L2010" s="64"/>
      <c r="M2010" s="161" t="s">
        <v>498</v>
      </c>
      <c r="N2010" s="33">
        <v>2.2534945278611649E-3</v>
      </c>
      <c r="O2010" s="33">
        <v>2.8754932231767736E-6</v>
      </c>
      <c r="P2010" s="33">
        <v>3.5881121824441549E-3</v>
      </c>
      <c r="Q2010" s="29">
        <v>2.9206572297846606E-3</v>
      </c>
      <c r="R2010" s="83">
        <v>8.1272360474065539E-3</v>
      </c>
      <c r="S2010" s="33">
        <v>2.2923645790523655E-6</v>
      </c>
      <c r="T2010" s="33">
        <v>2.8604697122583357E-3</v>
      </c>
      <c r="U2010" s="29">
        <v>5.5012656763926944E-3</v>
      </c>
      <c r="V2010" s="83">
        <v>4.5999999999999999E-3</v>
      </c>
      <c r="W2010" s="33">
        <v>3.0164213285527025E-6</v>
      </c>
      <c r="X2010" s="33">
        <v>9.6970706765192559E-3</v>
      </c>
      <c r="Y2010" s="29">
        <v>7.1439850715163417E-3</v>
      </c>
      <c r="Z2010" s="26">
        <v>1.5565907977693697E-2</v>
      </c>
      <c r="AA2010" s="158">
        <v>0.18763166491604791</v>
      </c>
      <c r="AB2010" s="159">
        <v>0.35341758953452213</v>
      </c>
      <c r="AC2010" s="160">
        <v>0.45895074554942994</v>
      </c>
    </row>
    <row r="2011" spans="1:53">
      <c r="A2011" s="64" t="s">
        <v>501</v>
      </c>
      <c r="B2011" s="83">
        <v>2.9026980142855187E-2</v>
      </c>
      <c r="C2011" s="33">
        <v>0.17836727185206791</v>
      </c>
      <c r="D2011" s="33">
        <v>8.2153296631832823E-4</v>
      </c>
      <c r="E2011" s="29">
        <v>0.20821578496124141</v>
      </c>
      <c r="F2011" s="148">
        <v>13.232508779651392</v>
      </c>
      <c r="G2011" s="149">
        <v>81.312161277855679</v>
      </c>
      <c r="H2011" s="149">
        <v>0.37451164868268755</v>
      </c>
      <c r="I2011" s="29">
        <v>94.919181706189747</v>
      </c>
      <c r="L2011" s="64"/>
      <c r="M2011" s="161" t="s">
        <v>501</v>
      </c>
      <c r="N2011" s="33">
        <v>1.9499828265438644E-2</v>
      </c>
      <c r="O2011" s="33">
        <v>3.0908588271253965E-5</v>
      </c>
      <c r="P2011" s="33">
        <v>3.8568507560491988E-2</v>
      </c>
      <c r="Q2011" s="29">
        <v>2.9026980142855187E-2</v>
      </c>
      <c r="R2011" s="83">
        <v>0.31455277352672556</v>
      </c>
      <c r="S2011" s="33">
        <v>3.3257016963005528E-5</v>
      </c>
      <c r="T2011" s="33">
        <v>4.149893547127867E-2</v>
      </c>
      <c r="U2011" s="29">
        <v>0.17836727185206791</v>
      </c>
      <c r="V2011" s="83">
        <v>0</v>
      </c>
      <c r="W2011" s="33">
        <v>1.318821535156266E-6</v>
      </c>
      <c r="X2011" s="33">
        <v>1.6456584138758693E-3</v>
      </c>
      <c r="Y2011" s="29">
        <v>8.2153296631832823E-4</v>
      </c>
      <c r="Z2011" s="26">
        <v>0.20821578496124141</v>
      </c>
      <c r="AA2011" s="158">
        <v>0.13940816325841218</v>
      </c>
      <c r="AB2011" s="159">
        <v>0.85664625227751257</v>
      </c>
      <c r="AC2011" s="160">
        <v>3.9455844640753513E-3</v>
      </c>
    </row>
    <row r="2012" spans="1:53">
      <c r="A2012" s="64" t="s">
        <v>527</v>
      </c>
      <c r="B2012" s="83">
        <v>4.5020484212671287E-4</v>
      </c>
      <c r="C2012" s="33">
        <v>3.8966966856549841E-4</v>
      </c>
      <c r="D2012" s="33">
        <v>1.1334210363158396E-3</v>
      </c>
      <c r="E2012" s="29">
        <v>1.9732955470080507E-3</v>
      </c>
      <c r="F2012" s="148">
        <v>0.20523456097618406</v>
      </c>
      <c r="G2012" s="149">
        <v>0.17763843448681998</v>
      </c>
      <c r="H2012" s="149">
        <v>0.51669184118633138</v>
      </c>
      <c r="I2012" s="29">
        <v>0.8995648366493354</v>
      </c>
      <c r="L2012" s="64"/>
      <c r="M2012" s="161" t="s">
        <v>527</v>
      </c>
      <c r="N2012" s="33">
        <v>2.5429852374821995E-4</v>
      </c>
      <c r="O2012" s="33">
        <v>5.1812137210497892E-7</v>
      </c>
      <c r="P2012" s="33">
        <v>6.4652477434138853E-4</v>
      </c>
      <c r="Q2012" s="29">
        <v>4.5020484212671287E-4</v>
      </c>
      <c r="R2012" s="83">
        <v>5.1520635438308618E-4</v>
      </c>
      <c r="S2012" s="33">
        <v>2.1102504241422229E-7</v>
      </c>
      <c r="T2012" s="33">
        <v>2.6332231263294375E-4</v>
      </c>
      <c r="U2012" s="29">
        <v>3.8966966856549841E-4</v>
      </c>
      <c r="V2012" s="83">
        <v>6.5769205701482817E-4</v>
      </c>
      <c r="W2012" s="33">
        <v>5.6407525965506051E-7</v>
      </c>
      <c r="X2012" s="33">
        <v>1.6108518288684836E-3</v>
      </c>
      <c r="Y2012" s="29">
        <v>1.1334210363158396E-3</v>
      </c>
      <c r="Z2012" s="26">
        <v>1.9732955470080507E-3</v>
      </c>
      <c r="AA2012" s="158">
        <v>0.22814871437242246</v>
      </c>
      <c r="AB2012" s="159">
        <v>0.1974715187273002</v>
      </c>
      <c r="AC2012" s="160">
        <v>0.57437976690027737</v>
      </c>
    </row>
    <row r="2013" spans="1:53">
      <c r="A2013" s="64" t="s">
        <v>528</v>
      </c>
      <c r="B2013" s="83">
        <v>8.4565181929685789E-4</v>
      </c>
      <c r="C2013" s="33">
        <v>9.5337123225805302E-4</v>
      </c>
      <c r="D2013" s="33">
        <v>1.1585547883089247E-3</v>
      </c>
      <c r="E2013" s="29">
        <v>2.9575778398638355E-3</v>
      </c>
      <c r="F2013" s="148">
        <v>0.38550669302497931</v>
      </c>
      <c r="G2013" s="149">
        <v>0.43461266514928798</v>
      </c>
      <c r="H2013" s="149">
        <v>0.52814954682009985</v>
      </c>
      <c r="I2013" s="29">
        <v>1.348268904994367</v>
      </c>
      <c r="L2013" s="64"/>
      <c r="M2013" s="161" t="s">
        <v>528</v>
      </c>
      <c r="N2013" s="33">
        <v>4.8548717848637222E-4</v>
      </c>
      <c r="O2013" s="33">
        <v>9.6693243111647552E-7</v>
      </c>
      <c r="P2013" s="33">
        <v>1.2065624108327383E-3</v>
      </c>
      <c r="Q2013" s="29">
        <v>8.4565181929685789E-4</v>
      </c>
      <c r="R2013" s="83">
        <v>1.2678575492248948E-3</v>
      </c>
      <c r="S2013" s="33">
        <v>5.1038603251023185E-7</v>
      </c>
      <c r="T2013" s="33">
        <v>6.3687242461176862E-4</v>
      </c>
      <c r="U2013" s="29">
        <v>9.5337123225805302E-4</v>
      </c>
      <c r="V2013" s="83">
        <v>8.2226677724105428E-4</v>
      </c>
      <c r="W2013" s="33">
        <v>3.9873910443863851E-7</v>
      </c>
      <c r="X2013" s="33">
        <v>1.4960457939777155E-3</v>
      </c>
      <c r="Y2013" s="29">
        <v>1.1585547883089247E-3</v>
      </c>
      <c r="Z2013" s="26">
        <v>2.9575778398638355E-3</v>
      </c>
      <c r="AA2013" s="158">
        <v>0.28592715562671073</v>
      </c>
      <c r="AB2013" s="159">
        <v>0.32234865280906538</v>
      </c>
      <c r="AC2013" s="160">
        <v>0.39172419156422394</v>
      </c>
    </row>
    <row r="2014" spans="1:53" ht="11.25" customHeight="1">
      <c r="A2014" s="64" t="s">
        <v>510</v>
      </c>
      <c r="B2014" s="83">
        <v>1.2565166811176513E-3</v>
      </c>
      <c r="C2014" s="33">
        <v>5.2796719500785971E-3</v>
      </c>
      <c r="D2014" s="33">
        <v>3.3498088809912653E-2</v>
      </c>
      <c r="E2014" s="29">
        <v>4.0034277441108899E-2</v>
      </c>
      <c r="F2014" s="148">
        <v>0.57280736517678543</v>
      </c>
      <c r="G2014" s="149">
        <v>2.4068402944179725</v>
      </c>
      <c r="H2014" s="149">
        <v>15.270749905681038</v>
      </c>
      <c r="I2014" s="29">
        <v>18.250397565275797</v>
      </c>
      <c r="L2014" s="64"/>
      <c r="M2014" s="161" t="s">
        <v>510</v>
      </c>
      <c r="N2014" s="33">
        <v>4.4465697151693746E-4</v>
      </c>
      <c r="O2014" s="33">
        <v>1.6593518124915879E-6</v>
      </c>
      <c r="P2014" s="33">
        <v>2.0705805895741562E-3</v>
      </c>
      <c r="Q2014" s="29">
        <v>1.2565166811176513E-3</v>
      </c>
      <c r="R2014" s="83">
        <v>9.8752259669079292E-4</v>
      </c>
      <c r="S2014" s="33">
        <v>7.6810223779727148E-6</v>
      </c>
      <c r="T2014" s="33">
        <v>9.5845713514087355E-3</v>
      </c>
      <c r="U2014" s="29">
        <v>5.2796719500785971E-3</v>
      </c>
      <c r="V2014" s="83">
        <v>0</v>
      </c>
      <c r="W2014" s="33">
        <v>3.9718923936823928E-5</v>
      </c>
      <c r="X2014" s="33">
        <v>6.7116009486122022E-2</v>
      </c>
      <c r="Y2014" s="29">
        <v>3.3498088809912653E-2</v>
      </c>
      <c r="Z2014" s="26">
        <v>4.0034277441108899E-2</v>
      </c>
      <c r="AA2014" s="158">
        <v>3.1386021215594778E-2</v>
      </c>
      <c r="AB2014" s="159">
        <v>0.13187878706803399</v>
      </c>
      <c r="AC2014" s="160">
        <v>0.83673519171637134</v>
      </c>
    </row>
    <row r="2015" spans="1:53">
      <c r="A2015" s="64" t="s">
        <v>513</v>
      </c>
      <c r="B2015" s="83">
        <v>1.4403359744350388E-3</v>
      </c>
      <c r="C2015" s="33">
        <v>8.5182673975846279E-3</v>
      </c>
      <c r="D2015" s="33">
        <v>0.96643886019027292</v>
      </c>
      <c r="E2015" s="29">
        <v>0.97639746356229262</v>
      </c>
      <c r="F2015" s="148">
        <v>0.65660493559991329</v>
      </c>
      <c r="G2015" s="149">
        <v>3.8832164962121167</v>
      </c>
      <c r="H2015" s="149">
        <v>440.56979539471172</v>
      </c>
      <c r="I2015" s="29">
        <v>445.10961682652379</v>
      </c>
      <c r="L2015" s="64"/>
      <c r="M2015" s="161" t="s">
        <v>513</v>
      </c>
      <c r="N2015" s="33">
        <v>1.6343132271107372E-3</v>
      </c>
      <c r="O2015" s="33">
        <v>9.972806524195715E-7</v>
      </c>
      <c r="P2015" s="33">
        <v>1.2444316785101797E-3</v>
      </c>
      <c r="Q2015" s="29">
        <v>1.4403359744350388E-3</v>
      </c>
      <c r="R2015" s="83">
        <v>1.0032635106758826E-2</v>
      </c>
      <c r="S2015" s="33">
        <v>5.6025878670332E-6</v>
      </c>
      <c r="T2015" s="33">
        <v>6.9910489153254393E-3</v>
      </c>
      <c r="U2015" s="29">
        <v>8.5182673975846279E-3</v>
      </c>
      <c r="V2015" s="83">
        <v>0</v>
      </c>
      <c r="W2015" s="33">
        <v>1.1459134816709071E-3</v>
      </c>
      <c r="X2015" s="33">
        <v>1.9363349376843582</v>
      </c>
      <c r="Y2015" s="29">
        <v>0.96643886019027292</v>
      </c>
      <c r="Z2015" s="26">
        <v>0.97639746356229262</v>
      </c>
      <c r="AA2015" s="158">
        <v>1.475153334770157E-3</v>
      </c>
      <c r="AB2015" s="159">
        <v>8.7241801781280191E-3</v>
      </c>
      <c r="AC2015" s="160">
        <v>0.98980066648710174</v>
      </c>
    </row>
    <row r="2016" spans="1:53">
      <c r="A2016" s="64" t="s">
        <v>514</v>
      </c>
      <c r="B2016" s="83">
        <v>3.2203523153847627E-3</v>
      </c>
      <c r="C2016" s="33">
        <v>1.9529286694223082E-2</v>
      </c>
      <c r="D2016" s="33">
        <v>3.9378674156998736E-2</v>
      </c>
      <c r="E2016" s="29">
        <v>6.212831316660658E-2</v>
      </c>
      <c r="F2016" s="148">
        <v>1.4680597181373887</v>
      </c>
      <c r="G2016" s="149">
        <v>8.9028020265912815</v>
      </c>
      <c r="H2016" s="149">
        <v>17.951528162731645</v>
      </c>
      <c r="I2016" s="29">
        <v>28.322389907460316</v>
      </c>
      <c r="L2016" s="64"/>
      <c r="M2016" s="161" t="s">
        <v>514</v>
      </c>
      <c r="N2016" s="33">
        <v>2.8244625457509573E-3</v>
      </c>
      <c r="O2016" s="33">
        <v>2.8972164021237993E-6</v>
      </c>
      <c r="P2016" s="33">
        <v>3.6152189070898576E-3</v>
      </c>
      <c r="Q2016" s="29">
        <v>3.2203523153847627E-3</v>
      </c>
      <c r="R2016" s="83">
        <v>2.5981846323883291E-2</v>
      </c>
      <c r="S2016" s="33">
        <v>1.0446546057701887E-5</v>
      </c>
      <c r="T2016" s="33">
        <v>1.3035460793989767E-2</v>
      </c>
      <c r="U2016" s="29">
        <v>1.9529286694223082E-2</v>
      </c>
      <c r="V2016" s="83">
        <v>0</v>
      </c>
      <c r="W2016" s="33">
        <v>4.6691576120962749E-5</v>
      </c>
      <c r="X2016" s="33">
        <v>7.8898216649600172E-2</v>
      </c>
      <c r="Y2016" s="29">
        <v>3.9378674156998736E-2</v>
      </c>
      <c r="Z2016" s="26">
        <v>6.212831316660658E-2</v>
      </c>
      <c r="AA2016" s="158">
        <v>5.1833892652918087E-2</v>
      </c>
      <c r="AB2016" s="159">
        <v>0.31433795155281796</v>
      </c>
      <c r="AC2016" s="160">
        <v>0.63382815579426399</v>
      </c>
    </row>
    <row r="2017" spans="1:53">
      <c r="A2017" s="64" t="s">
        <v>515</v>
      </c>
      <c r="B2017" s="83">
        <v>1.7944965214849182E-4</v>
      </c>
      <c r="C2017" s="33">
        <v>2.9454477334683992E-3</v>
      </c>
      <c r="D2017" s="33">
        <v>1.4327997201834093E-2</v>
      </c>
      <c r="E2017" s="29">
        <v>1.7452894587450984E-2</v>
      </c>
      <c r="F2017" s="148">
        <v>8.1805585213272414E-2</v>
      </c>
      <c r="G2017" s="149">
        <v>1.3427391620246969</v>
      </c>
      <c r="H2017" s="149">
        <v>6.5316938873766359</v>
      </c>
      <c r="I2017" s="29">
        <v>7.9562386346146052</v>
      </c>
      <c r="L2017" s="64"/>
      <c r="M2017" s="161" t="s">
        <v>515</v>
      </c>
      <c r="N2017" s="33">
        <v>7.4465400699079304E-5</v>
      </c>
      <c r="O2017" s="33">
        <v>2.2816123882427846E-7</v>
      </c>
      <c r="P2017" s="33">
        <v>2.8470528603176452E-4</v>
      </c>
      <c r="Q2017" s="29">
        <v>1.7944965214849182E-4</v>
      </c>
      <c r="R2017" s="83">
        <v>4.5392335300489476E-3</v>
      </c>
      <c r="S2017" s="33">
        <v>1.0762570222550938E-6</v>
      </c>
      <c r="T2017" s="33">
        <v>1.3429803631142719E-3</v>
      </c>
      <c r="U2017" s="29">
        <v>2.9454477334683992E-3</v>
      </c>
      <c r="V2017" s="83">
        <v>1.2419999999999999E-2</v>
      </c>
      <c r="W2017" s="33">
        <v>2.2623259542166992E-6</v>
      </c>
      <c r="X2017" s="33">
        <v>1.6242819833825778E-2</v>
      </c>
      <c r="Y2017" s="29">
        <v>1.4327997201834093E-2</v>
      </c>
      <c r="Z2017" s="26">
        <v>1.7452894587450984E-2</v>
      </c>
      <c r="AA2017" s="158">
        <v>1.0281942129961644E-2</v>
      </c>
      <c r="AB2017" s="159">
        <v>0.16876557173422918</v>
      </c>
      <c r="AC2017" s="160">
        <v>0.82095248613580918</v>
      </c>
    </row>
    <row r="2018" spans="1:53">
      <c r="A2018" s="64" t="s">
        <v>516</v>
      </c>
      <c r="B2018" s="83">
        <v>1.423368513347929E-4</v>
      </c>
      <c r="C2018" s="33">
        <v>1.9408661389688025E-3</v>
      </c>
      <c r="D2018" s="33">
        <v>4.9293496993462749E-3</v>
      </c>
      <c r="E2018" s="29">
        <v>7.0125526896498702E-3</v>
      </c>
      <c r="F2018" s="148">
        <v>6.4886999118962355E-2</v>
      </c>
      <c r="G2018" s="149">
        <v>0.88478126548601277</v>
      </c>
      <c r="H2018" s="149">
        <v>2.247139139295788</v>
      </c>
      <c r="I2018" s="29">
        <v>3.1968074039007632</v>
      </c>
      <c r="L2018" s="64"/>
      <c r="M2018" s="161" t="s">
        <v>516</v>
      </c>
      <c r="N2018" s="33">
        <v>5.9924684827738189E-5</v>
      </c>
      <c r="O2018" s="33">
        <v>1.802823943302403E-7</v>
      </c>
      <c r="P2018" s="33">
        <v>2.2496086937804933E-4</v>
      </c>
      <c r="Q2018" s="29">
        <v>1.423368513347929E-4</v>
      </c>
      <c r="R2018" s="83">
        <v>2.84888273630078E-3</v>
      </c>
      <c r="S2018" s="33">
        <v>8.2358669640824538E-7</v>
      </c>
      <c r="T2018" s="33">
        <v>1.0276920268365703E-3</v>
      </c>
      <c r="U2018" s="29">
        <v>1.9408661389688025E-3</v>
      </c>
      <c r="V2018" s="83">
        <v>3.1739999999999997E-3</v>
      </c>
      <c r="W2018" s="33">
        <v>2.0813307167013644E-6</v>
      </c>
      <c r="X2018" s="33">
        <v>6.6909787667982857E-3</v>
      </c>
      <c r="Y2018" s="29">
        <v>4.9293496993462749E-3</v>
      </c>
      <c r="Z2018" s="26">
        <v>7.0125526896498702E-3</v>
      </c>
      <c r="AA2018" s="158">
        <v>2.0297437699808518E-2</v>
      </c>
      <c r="AB2018" s="159">
        <v>0.27677027537110854</v>
      </c>
      <c r="AC2018" s="160">
        <v>0.70293228692908294</v>
      </c>
    </row>
    <row r="2019" spans="1:53">
      <c r="A2019" s="64" t="s">
        <v>517</v>
      </c>
      <c r="B2019" s="83">
        <v>2.7316698359073619E-3</v>
      </c>
      <c r="C2019" s="33">
        <v>6.9258172052387101E-2</v>
      </c>
      <c r="D2019" s="33">
        <v>5.6685774675964645E-4</v>
      </c>
      <c r="E2019" s="33">
        <v>7.2556699635054109E-2</v>
      </c>
      <c r="F2019" s="148">
        <v>1.2452843840061112</v>
      </c>
      <c r="G2019" s="149">
        <v>31.572673603506072</v>
      </c>
      <c r="H2019" s="149">
        <v>0.25841303759105444</v>
      </c>
      <c r="I2019" s="29">
        <v>33.076371025103242</v>
      </c>
      <c r="L2019" s="64"/>
      <c r="M2019" s="161" t="s">
        <v>517</v>
      </c>
      <c r="N2019" s="33">
        <v>1.0837781680051344E-3</v>
      </c>
      <c r="O2019" s="33">
        <v>3.5132249338077605E-6</v>
      </c>
      <c r="P2019" s="33">
        <v>4.3838897212686032E-3</v>
      </c>
      <c r="Q2019" s="29">
        <v>2.7316698359073619E-3</v>
      </c>
      <c r="R2019" s="83">
        <v>0.11683906494702594</v>
      </c>
      <c r="S2019" s="33">
        <v>1.7176387544511154E-5</v>
      </c>
      <c r="T2019" s="33">
        <v>2.1433124899092729E-2</v>
      </c>
      <c r="U2019" s="29">
        <v>6.9258172052387101E-2</v>
      </c>
      <c r="V2019" s="83">
        <v>0</v>
      </c>
      <c r="W2019" s="33">
        <v>9.0998685925782343E-7</v>
      </c>
      <c r="X2019" s="33">
        <v>1.1355043055743497E-3</v>
      </c>
      <c r="Y2019" s="29">
        <v>5.6685774675964645E-4</v>
      </c>
      <c r="Z2019" s="26">
        <v>7.2556699635054109E-2</v>
      </c>
      <c r="AA2019" s="158">
        <v>3.7648760895232593E-2</v>
      </c>
      <c r="AB2019" s="159">
        <v>0.95453862152967328</v>
      </c>
      <c r="AC2019" s="160">
        <v>7.8126175750940861E-3</v>
      </c>
    </row>
    <row r="2020" spans="1:53">
      <c r="A2020" s="64" t="s">
        <v>518</v>
      </c>
      <c r="B2020" s="83">
        <v>1.7562418315414872E-5</v>
      </c>
      <c r="C2020" s="33">
        <v>1.3129304750223553E-4</v>
      </c>
      <c r="D2020" s="33">
        <v>7.8206051505792925E-4</v>
      </c>
      <c r="E2020" s="33">
        <v>9.3091598087557969E-4</v>
      </c>
      <c r="F2020" s="148">
        <v>8.0061671385350877E-3</v>
      </c>
      <c r="G2020" s="149">
        <v>5.9852468125526095E-2</v>
      </c>
      <c r="H2020" s="149">
        <v>0.35651737041856862</v>
      </c>
      <c r="I2020" s="29">
        <v>0.42437600568262979</v>
      </c>
      <c r="L2020" s="64"/>
      <c r="M2020" s="122" t="s">
        <v>518</v>
      </c>
      <c r="N2020" s="83">
        <v>6.1331246310955308E-6</v>
      </c>
      <c r="O2020" s="33">
        <v>2.3258746768300615E-8</v>
      </c>
      <c r="P2020" s="33">
        <v>2.9022844482841116E-5</v>
      </c>
      <c r="Q2020" s="29">
        <v>1.7562418315414872E-5</v>
      </c>
      <c r="R2020" s="33">
        <v>1.6982963085487136E-4</v>
      </c>
      <c r="S2020" s="33">
        <v>7.4127557948516343E-8</v>
      </c>
      <c r="T2020" s="33">
        <v>9.249821616204701E-5</v>
      </c>
      <c r="U2020" s="29">
        <v>1.3129304750223553E-4</v>
      </c>
      <c r="V2020" s="33">
        <v>4.5380751934023138E-4</v>
      </c>
      <c r="W2020" s="33">
        <v>3.892119291619917E-7</v>
      </c>
      <c r="X2020" s="33">
        <v>1.1114877619192536E-3</v>
      </c>
      <c r="Y2020" s="33">
        <v>7.8206051505792925E-4</v>
      </c>
      <c r="Z2020" s="26">
        <v>9.3091598087557969E-4</v>
      </c>
      <c r="AA2020" s="159">
        <v>1.8865739418176507E-2</v>
      </c>
      <c r="AB2020" s="159">
        <v>0.14103640951436552</v>
      </c>
      <c r="AC2020" s="160">
        <v>0.84009785106745793</v>
      </c>
    </row>
    <row r="2021" spans="1:53">
      <c r="A2021" s="132" t="s">
        <v>519</v>
      </c>
      <c r="B2021" s="150">
        <v>4.9354948886857545E-5</v>
      </c>
      <c r="C2021" s="133">
        <v>3.2830790950513512E-4</v>
      </c>
      <c r="D2021" s="133">
        <v>7.9940280393315806E-4</v>
      </c>
      <c r="E2021" s="133">
        <v>1.1770656623251506E-3</v>
      </c>
      <c r="F2021" s="151">
        <v>2.2499405423865363E-2</v>
      </c>
      <c r="G2021" s="152">
        <v>0.14966549305422758</v>
      </c>
      <c r="H2021" s="152">
        <v>0.36442318730586898</v>
      </c>
      <c r="I2021" s="134">
        <v>0.53658808578396178</v>
      </c>
      <c r="L2021" s="132"/>
      <c r="M2021" s="163" t="s">
        <v>519</v>
      </c>
      <c r="N2021" s="150">
        <v>2.9245684760439532E-5</v>
      </c>
      <c r="O2021" s="133">
        <v>5.5700233454281664E-8</v>
      </c>
      <c r="P2021" s="133">
        <v>6.9504140928383957E-5</v>
      </c>
      <c r="Q2021" s="134">
        <v>4.9354948886857545E-5</v>
      </c>
      <c r="R2021" s="133">
        <v>4.1702016507122718E-4</v>
      </c>
      <c r="S2021" s="133">
        <v>1.9151739763927511E-7</v>
      </c>
      <c r="T2021" s="133">
        <v>2.3898018680089199E-4</v>
      </c>
      <c r="U2021" s="134">
        <v>3.2830790950513512E-4</v>
      </c>
      <c r="V2021" s="133">
        <v>5.6736407629632743E-4</v>
      </c>
      <c r="W2021" s="133">
        <v>2.7512998206266058E-7</v>
      </c>
      <c r="X2021" s="133">
        <v>1.0322715978446236E-3</v>
      </c>
      <c r="Y2021" s="133">
        <v>7.9940280393315806E-4</v>
      </c>
      <c r="Z2021" s="164">
        <v>1.1770656623251506E-3</v>
      </c>
      <c r="AA2021" s="165">
        <v>4.1930497564055029E-2</v>
      </c>
      <c r="AB2021" s="165">
        <v>0.27892064139956529</v>
      </c>
      <c r="AC2021" s="166">
        <v>0.67914886103637984</v>
      </c>
      <c r="AY2021" s="135"/>
    </row>
    <row r="2023" spans="1:53">
      <c r="A2023" s="35" t="s">
        <v>613</v>
      </c>
    </row>
    <row r="2024" spans="1:53">
      <c r="A2024" s="56"/>
      <c r="B2024" s="136" t="s">
        <v>521</v>
      </c>
      <c r="C2024" s="137"/>
      <c r="D2024" s="137"/>
      <c r="E2024" s="138"/>
      <c r="F2024" s="45" t="s">
        <v>522</v>
      </c>
      <c r="G2024" s="46"/>
      <c r="H2024" s="47"/>
      <c r="I2024" s="47"/>
    </row>
    <row r="2025" spans="1:53" ht="29.1">
      <c r="A2025" s="132" t="s">
        <v>523</v>
      </c>
      <c r="B2025" s="140" t="s">
        <v>524</v>
      </c>
      <c r="C2025" s="141" t="s">
        <v>153</v>
      </c>
      <c r="D2025" s="141" t="s">
        <v>216</v>
      </c>
      <c r="E2025" s="16" t="s">
        <v>525</v>
      </c>
      <c r="F2025" s="51" t="s">
        <v>524</v>
      </c>
      <c r="G2025" s="51" t="s">
        <v>153</v>
      </c>
      <c r="H2025" s="141" t="s">
        <v>216</v>
      </c>
      <c r="I2025" s="16" t="s">
        <v>525</v>
      </c>
    </row>
    <row r="2026" spans="1:53">
      <c r="A2026" s="64" t="s">
        <v>335</v>
      </c>
      <c r="B2026" s="143">
        <v>117.63627970848549</v>
      </c>
      <c r="C2026" s="130">
        <v>1284.9814828746305</v>
      </c>
      <c r="D2026" s="130">
        <v>1190.8525948104077</v>
      </c>
      <c r="E2026" s="131">
        <v>2593.470357393524</v>
      </c>
      <c r="F2026" s="144">
        <v>98783.24170525407</v>
      </c>
      <c r="G2026" s="145">
        <v>1079043.2740999393</v>
      </c>
      <c r="H2026" s="145">
        <v>1000000</v>
      </c>
      <c r="I2026" s="127">
        <v>2177826.5158051932</v>
      </c>
    </row>
    <row r="2027" spans="1:53" ht="14.25" customHeight="1">
      <c r="A2027" s="64" t="s">
        <v>353</v>
      </c>
      <c r="B2027" s="143">
        <v>115.14121415937922</v>
      </c>
      <c r="C2027" s="130">
        <v>1062.1248634627286</v>
      </c>
      <c r="D2027" s="130">
        <v>984.32091553388102</v>
      </c>
      <c r="E2027" s="131">
        <v>2161.5869931559887</v>
      </c>
      <c r="F2027" s="146">
        <v>96688.04910124962</v>
      </c>
      <c r="G2027" s="147">
        <v>891902.88377532281</v>
      </c>
      <c r="H2027" s="147">
        <v>826568.22500402923</v>
      </c>
      <c r="I2027" s="131">
        <v>1815159.1578806015</v>
      </c>
    </row>
    <row r="2028" spans="1:53" ht="14.25" customHeight="1">
      <c r="A2028" s="64" t="s">
        <v>370</v>
      </c>
      <c r="B2028" s="143">
        <v>7.8028618661931102</v>
      </c>
      <c r="C2028" s="130">
        <v>629.22324252633075</v>
      </c>
      <c r="D2028" s="130">
        <v>583.13068403228226</v>
      </c>
      <c r="E2028" s="131">
        <v>1220.1567884248061</v>
      </c>
      <c r="F2028" s="146">
        <v>6552.3322535442612</v>
      </c>
      <c r="G2028" s="147">
        <v>528380.46057791705</v>
      </c>
      <c r="H2028" s="147">
        <v>489674.94933755498</v>
      </c>
      <c r="I2028" s="131">
        <v>1024607.7421690162</v>
      </c>
    </row>
    <row r="2029" spans="1:53" ht="14.25" customHeight="1">
      <c r="A2029" s="64" t="s">
        <v>387</v>
      </c>
      <c r="B2029" s="143">
        <v>82.867778371336598</v>
      </c>
      <c r="C2029" s="130">
        <v>421.12648163130149</v>
      </c>
      <c r="D2029" s="130">
        <v>390.27765775434256</v>
      </c>
      <c r="E2029" s="131">
        <v>894.27191775698066</v>
      </c>
      <c r="F2029" s="146">
        <v>69586.931860806624</v>
      </c>
      <c r="G2029" s="147">
        <v>353634.43256245146</v>
      </c>
      <c r="H2029" s="147">
        <v>327729.61108295486</v>
      </c>
      <c r="I2029" s="131">
        <v>750950.97550621303</v>
      </c>
      <c r="AZ2029" s="135"/>
    </row>
    <row r="2030" spans="1:53" ht="12.75" customHeight="1">
      <c r="A2030" s="64" t="s">
        <v>404</v>
      </c>
      <c r="B2030" s="143">
        <v>24.47057392184951</v>
      </c>
      <c r="C2030" s="130">
        <v>11.775139305096372</v>
      </c>
      <c r="D2030" s="130">
        <v>10.912573747256202</v>
      </c>
      <c r="E2030" s="131">
        <v>47.158286974202085</v>
      </c>
      <c r="F2030" s="146">
        <v>20548.784986898736</v>
      </c>
      <c r="G2030" s="147">
        <v>9887.9906349543289</v>
      </c>
      <c r="H2030" s="147">
        <v>9163.6645835193085</v>
      </c>
      <c r="I2030" s="131">
        <v>39600.440205372375</v>
      </c>
      <c r="AX2030" s="135"/>
    </row>
    <row r="2031" spans="1:53">
      <c r="A2031" s="64" t="s">
        <v>526</v>
      </c>
      <c r="B2031" s="218">
        <v>1.3378778657930159E-2</v>
      </c>
      <c r="C2031" s="219">
        <v>0.20951030207663174</v>
      </c>
      <c r="D2031" s="130">
        <v>0</v>
      </c>
      <c r="E2031" s="131">
        <v>0.2228890807345619</v>
      </c>
      <c r="F2031" s="146">
        <v>11.234621913940707</v>
      </c>
      <c r="G2031" s="147">
        <v>175.93302730300326</v>
      </c>
      <c r="H2031" s="147">
        <v>0</v>
      </c>
      <c r="I2031" s="131">
        <v>187.16764921694397</v>
      </c>
      <c r="BA2031" s="135"/>
    </row>
    <row r="2032" spans="1:53">
      <c r="A2032" s="64" t="s">
        <v>436</v>
      </c>
      <c r="B2032" s="143">
        <v>7.8433086379979118</v>
      </c>
      <c r="C2032" s="130">
        <v>171.56459619395176</v>
      </c>
      <c r="D2032" s="130">
        <v>0</v>
      </c>
      <c r="E2032" s="131">
        <v>179.40790483194968</v>
      </c>
      <c r="F2032" s="146">
        <v>6586.2968029612621</v>
      </c>
      <c r="G2032" s="147">
        <v>144068.70921019916</v>
      </c>
      <c r="H2032" s="147">
        <v>0</v>
      </c>
      <c r="I2032" s="131">
        <v>150655.00601316043</v>
      </c>
      <c r="AV2032" s="142"/>
    </row>
    <row r="2033" spans="1:9">
      <c r="A2033" s="64" t="s">
        <v>447</v>
      </c>
      <c r="B2033" s="83">
        <v>0.3855212817572663</v>
      </c>
      <c r="C2033" s="33">
        <v>2.5467127657262138E-3</v>
      </c>
      <c r="D2033" s="33">
        <v>0</v>
      </c>
      <c r="E2033" s="29">
        <v>0.38806799452299251</v>
      </c>
      <c r="F2033" s="148">
        <v>323.7355180962964</v>
      </c>
      <c r="G2033" s="149">
        <v>2.1385625532702215</v>
      </c>
      <c r="H2033" s="149">
        <v>0</v>
      </c>
      <c r="I2033" s="29">
        <v>325.87408064956668</v>
      </c>
    </row>
    <row r="2034" spans="1:9">
      <c r="A2034" s="64" t="s">
        <v>456</v>
      </c>
      <c r="B2034" s="83">
        <v>7.0434372668336351E-4</v>
      </c>
      <c r="C2034" s="33">
        <v>2.0606071579274596E-3</v>
      </c>
      <c r="D2034" s="33">
        <v>0</v>
      </c>
      <c r="E2034" s="29">
        <v>2.7649508846108234E-3</v>
      </c>
      <c r="F2034" s="148">
        <v>0.59146172225916849</v>
      </c>
      <c r="G2034" s="149">
        <v>1.7303629071367337</v>
      </c>
      <c r="H2034" s="149">
        <v>0</v>
      </c>
      <c r="I2034" s="29">
        <v>2.3218246293959024</v>
      </c>
    </row>
    <row r="2035" spans="1:9">
      <c r="A2035" s="64" t="s">
        <v>465</v>
      </c>
      <c r="B2035" s="143">
        <v>19.595598178286991</v>
      </c>
      <c r="C2035" s="130">
        <v>172.18705847377433</v>
      </c>
      <c r="D2035" s="130">
        <v>0</v>
      </c>
      <c r="E2035" s="131">
        <v>191.78265665206132</v>
      </c>
      <c r="F2035" s="146">
        <v>16455.099702248834</v>
      </c>
      <c r="G2035" s="147">
        <v>144591.41225718852</v>
      </c>
      <c r="H2035" s="147">
        <v>0</v>
      </c>
      <c r="I2035" s="131">
        <v>161046.51195943734</v>
      </c>
    </row>
    <row r="2036" spans="1:9">
      <c r="A2036" s="64" t="s">
        <v>474</v>
      </c>
      <c r="B2036" s="83">
        <v>1.6452219063695935E-2</v>
      </c>
      <c r="C2036" s="33">
        <v>2.9232747193999485E-3</v>
      </c>
      <c r="D2036" s="33">
        <v>0</v>
      </c>
      <c r="E2036" s="29">
        <v>1.9375493783095884E-2</v>
      </c>
      <c r="F2036" s="148">
        <v>13.815495834994799</v>
      </c>
      <c r="G2036" s="149">
        <v>2.4547746145402276</v>
      </c>
      <c r="H2036" s="149">
        <v>0</v>
      </c>
      <c r="I2036" s="29">
        <v>16.270270449535026</v>
      </c>
    </row>
    <row r="2037" spans="1:9">
      <c r="A2037" s="64" t="s">
        <v>483</v>
      </c>
      <c r="B2037" s="83">
        <v>2.3682634925504428E-2</v>
      </c>
      <c r="C2037" s="33">
        <v>3.0974706276730223E-2</v>
      </c>
      <c r="D2037" s="33">
        <v>0</v>
      </c>
      <c r="E2037" s="29">
        <v>5.4657341202234651E-2</v>
      </c>
      <c r="F2037" s="148">
        <v>19.887125433248837</v>
      </c>
      <c r="G2037" s="149">
        <v>26.010529272652441</v>
      </c>
      <c r="H2037" s="149">
        <v>0</v>
      </c>
      <c r="I2037" s="29">
        <v>45.897654705901274</v>
      </c>
    </row>
    <row r="2038" spans="1:9">
      <c r="A2038" s="64" t="s">
        <v>488</v>
      </c>
      <c r="B2038" s="83">
        <v>4.2973368847816752E-2</v>
      </c>
      <c r="C2038" s="33">
        <v>8.0641240214683427E-2</v>
      </c>
      <c r="D2038" s="33">
        <v>0</v>
      </c>
      <c r="E2038" s="29">
        <v>0.12361460906250019</v>
      </c>
      <c r="F2038" s="148">
        <v>36.086220104057816</v>
      </c>
      <c r="G2038" s="149">
        <v>67.717230970573723</v>
      </c>
      <c r="H2038" s="149">
        <v>0</v>
      </c>
      <c r="I2038" s="29">
        <v>103.80345107463155</v>
      </c>
    </row>
    <row r="2039" spans="1:9">
      <c r="A2039" s="64" t="s">
        <v>493</v>
      </c>
      <c r="B2039" s="83">
        <v>1.1207044244008816E-2</v>
      </c>
      <c r="C2039" s="33">
        <v>1.2798562927932777E-2</v>
      </c>
      <c r="D2039" s="33">
        <v>1.7999999999999999E-2</v>
      </c>
      <c r="E2039" s="29">
        <v>4.2005607171941586E-2</v>
      </c>
      <c r="F2039" s="148">
        <v>9.4109416168279481</v>
      </c>
      <c r="G2039" s="149">
        <v>10.74739475205191</v>
      </c>
      <c r="H2039" s="149">
        <v>15.115220874894032</v>
      </c>
      <c r="I2039" s="29">
        <v>35.273557243773894</v>
      </c>
    </row>
    <row r="2040" spans="1:9">
      <c r="A2040" s="64" t="s">
        <v>498</v>
      </c>
      <c r="B2040" s="83">
        <v>2.2131213049812969E-3</v>
      </c>
      <c r="C2040" s="33">
        <v>7.9816298751782724E-3</v>
      </c>
      <c r="D2040" s="33">
        <v>4.5999999999999999E-3</v>
      </c>
      <c r="E2040" s="29">
        <v>1.479475118015957E-2</v>
      </c>
      <c r="F2040" s="148">
        <v>1.8584342970958903</v>
      </c>
      <c r="G2040" s="149">
        <v>6.702449916942915</v>
      </c>
      <c r="H2040" s="149">
        <v>3.8627786680284757</v>
      </c>
      <c r="I2040" s="29">
        <v>12.423662882067282</v>
      </c>
    </row>
    <row r="2041" spans="1:9">
      <c r="A2041" s="64" t="s">
        <v>501</v>
      </c>
      <c r="B2041" s="83">
        <v>1.9150472674401588E-2</v>
      </c>
      <c r="C2041" s="33">
        <v>0.3089172997875777</v>
      </c>
      <c r="D2041" s="33">
        <v>0</v>
      </c>
      <c r="E2041" s="29">
        <v>0.32806777246197927</v>
      </c>
      <c r="F2041" s="148">
        <v>16.081312462900147</v>
      </c>
      <c r="G2041" s="149">
        <v>259.40851213139405</v>
      </c>
      <c r="H2041" s="149">
        <v>0</v>
      </c>
      <c r="I2041" s="29">
        <v>275.48982459429419</v>
      </c>
    </row>
    <row r="2042" spans="1:9">
      <c r="A2042" s="64" t="s">
        <v>527</v>
      </c>
      <c r="B2042" s="83">
        <v>2.497425548517467E-4</v>
      </c>
      <c r="C2042" s="33">
        <v>5.059760053773689E-4</v>
      </c>
      <c r="D2042" s="33">
        <v>6.5769220473088272E-4</v>
      </c>
      <c r="E2042" s="29">
        <v>1.4134107649599983E-3</v>
      </c>
      <c r="F2042" s="148">
        <v>0.20971743769136056</v>
      </c>
      <c r="G2042" s="149">
        <v>0.42488550437086126</v>
      </c>
      <c r="H2042" s="149">
        <v>0.55228683012240665</v>
      </c>
      <c r="I2042" s="29">
        <v>1.1868897721846285</v>
      </c>
    </row>
    <row r="2043" spans="1:9">
      <c r="A2043" s="64" t="s">
        <v>528</v>
      </c>
      <c r="B2043" s="83">
        <v>4.7678927315755303E-4</v>
      </c>
      <c r="C2043" s="33">
        <v>1.2451428300268134E-3</v>
      </c>
      <c r="D2043" s="33">
        <v>8.2226686785038681E-4</v>
      </c>
      <c r="E2043" s="29">
        <v>2.5441989710347532E-3</v>
      </c>
      <c r="F2043" s="148">
        <v>0.40037639858647772</v>
      </c>
      <c r="G2043" s="149">
        <v>1.0455893831469958</v>
      </c>
      <c r="H2043" s="149">
        <v>0.69048585142588337</v>
      </c>
      <c r="I2043" s="29">
        <v>2.1364516331593566</v>
      </c>
    </row>
    <row r="2044" spans="1:9">
      <c r="A2044" s="64" t="s">
        <v>510</v>
      </c>
      <c r="B2044" s="83">
        <v>4.3669057319904172E-4</v>
      </c>
      <c r="C2044" s="33">
        <v>9.6983031059815969E-4</v>
      </c>
      <c r="D2044" s="33">
        <v>0</v>
      </c>
      <c r="E2044" s="29">
        <v>1.4065208837972013E-3</v>
      </c>
      <c r="F2044" s="148">
        <v>0.36670413710486643</v>
      </c>
      <c r="G2044" s="149">
        <v>0.81439996421434824</v>
      </c>
      <c r="H2044" s="149">
        <v>0</v>
      </c>
      <c r="I2044" s="29">
        <v>1.1811041013192145</v>
      </c>
    </row>
    <row r="2045" spans="1:9">
      <c r="A2045" s="64" t="s">
        <v>513</v>
      </c>
      <c r="B2045" s="83">
        <v>1.6050331506082735E-3</v>
      </c>
      <c r="C2045" s="33">
        <v>9.8528921305812873E-3</v>
      </c>
      <c r="D2045" s="33">
        <v>0</v>
      </c>
      <c r="E2045" s="29">
        <v>1.145792528118956E-2</v>
      </c>
      <c r="F2045" s="148">
        <v>1.347801699053951</v>
      </c>
      <c r="G2045" s="149">
        <v>8.2738133783467447</v>
      </c>
      <c r="H2045" s="149">
        <v>0</v>
      </c>
      <c r="I2045" s="29">
        <v>9.6216150774006959</v>
      </c>
    </row>
    <row r="2046" spans="1:9">
      <c r="A2046" s="64" t="s">
        <v>514</v>
      </c>
      <c r="B2046" s="83">
        <v>2.7738599574306418E-3</v>
      </c>
      <c r="C2046" s="33">
        <v>2.5516360004970321E-2</v>
      </c>
      <c r="D2046" s="33">
        <v>0</v>
      </c>
      <c r="E2046" s="29">
        <v>2.8290219962400963E-2</v>
      </c>
      <c r="F2046" s="148">
        <v>2.3293058851437949</v>
      </c>
      <c r="G2046" s="149">
        <v>21.426967633246591</v>
      </c>
      <c r="H2046" s="149">
        <v>0</v>
      </c>
      <c r="I2046" s="29">
        <v>23.756273518390387</v>
      </c>
    </row>
    <row r="2047" spans="1:9">
      <c r="A2047" s="64" t="s">
        <v>515</v>
      </c>
      <c r="B2047" s="83">
        <v>7.3131291304939333E-5</v>
      </c>
      <c r="C2047" s="33">
        <v>4.4579093977971714E-3</v>
      </c>
      <c r="D2047" s="33">
        <v>1.2419999999999999E-2</v>
      </c>
      <c r="E2047" s="29">
        <v>1.6951040689102109E-2</v>
      </c>
      <c r="F2047" s="148">
        <v>6.1410867830020865E-2</v>
      </c>
      <c r="G2047" s="149">
        <v>3.743460288220561</v>
      </c>
      <c r="H2047" s="149">
        <v>10.429502403676882</v>
      </c>
      <c r="I2047" s="29">
        <v>14.234373559727462</v>
      </c>
    </row>
    <row r="2048" spans="1:9">
      <c r="A2048" s="64" t="s">
        <v>516</v>
      </c>
      <c r="B2048" s="83">
        <v>5.8851084414404872E-5</v>
      </c>
      <c r="C2048" s="33">
        <v>2.7978426400195409E-3</v>
      </c>
      <c r="D2048" s="33">
        <v>3.1739999999999997E-3</v>
      </c>
      <c r="E2048" s="29">
        <v>6.0306937244339453E-3</v>
      </c>
      <c r="F2048" s="148">
        <v>4.9419285536153525E-2</v>
      </c>
      <c r="G2048" s="149">
        <v>2.3494449709495555</v>
      </c>
      <c r="H2048" s="149">
        <v>2.6653172809396479</v>
      </c>
      <c r="I2048" s="29">
        <v>5.0641815374253563</v>
      </c>
    </row>
    <row r="2049" spans="1:53">
      <c r="A2049" s="64" t="s">
        <v>517</v>
      </c>
      <c r="B2049" s="83">
        <v>1.0643613835451626E-3</v>
      </c>
      <c r="C2049" s="33">
        <v>0.1147457962251095</v>
      </c>
      <c r="D2049" s="33">
        <v>0</v>
      </c>
      <c r="E2049" s="33">
        <v>0.11581015760865467</v>
      </c>
      <c r="F2049" s="148">
        <v>0.89378096683294095</v>
      </c>
      <c r="G2049" s="149">
        <v>96.356003022672894</v>
      </c>
      <c r="H2049" s="149">
        <v>0</v>
      </c>
      <c r="I2049" s="29">
        <v>97.249783989505843</v>
      </c>
    </row>
    <row r="2050" spans="1:53">
      <c r="A2050" s="64" t="s">
        <v>518</v>
      </c>
      <c r="B2050" s="83">
        <v>6.0232446182444487E-6</v>
      </c>
      <c r="C2050" s="33">
        <v>1.6678699220927539E-4</v>
      </c>
      <c r="D2050" s="33">
        <v>4.5380762126430907E-4</v>
      </c>
      <c r="E2050" s="33">
        <v>6.2661785809182892E-4</v>
      </c>
      <c r="F2050" s="148">
        <v>5.0579262660156461E-3</v>
      </c>
      <c r="G2050" s="149">
        <v>0.14005679035013488</v>
      </c>
      <c r="H2050" s="149">
        <v>0.38107791278446052</v>
      </c>
      <c r="I2050" s="29">
        <v>0.52619262940061107</v>
      </c>
    </row>
    <row r="2051" spans="1:53">
      <c r="A2051" s="132" t="s">
        <v>519</v>
      </c>
      <c r="B2051" s="150">
        <v>2.8721724069827941E-5</v>
      </c>
      <c r="C2051" s="133">
        <v>4.0954890305498445E-4</v>
      </c>
      <c r="D2051" s="133">
        <v>5.6736413881676689E-4</v>
      </c>
      <c r="E2051" s="133">
        <v>1.0056347659415793E-3</v>
      </c>
      <c r="F2051" s="151">
        <v>2.4118622401289428E-2</v>
      </c>
      <c r="G2051" s="152">
        <v>0.34391234048592523</v>
      </c>
      <c r="H2051" s="152">
        <v>0.47643523748385952</v>
      </c>
      <c r="I2051" s="134">
        <v>0.84446620037107423</v>
      </c>
      <c r="AY2051" s="135"/>
    </row>
    <row r="2053" spans="1:53" ht="13.5" customHeight="1">
      <c r="A2053" s="35" t="s">
        <v>330</v>
      </c>
    </row>
    <row r="2054" spans="1:53">
      <c r="A2054" s="56"/>
      <c r="B2054" s="136" t="s">
        <v>521</v>
      </c>
      <c r="C2054" s="137"/>
      <c r="D2054" s="137"/>
      <c r="E2054" s="138"/>
      <c r="F2054" s="45" t="s">
        <v>522</v>
      </c>
      <c r="G2054" s="46"/>
      <c r="H2054" s="47"/>
      <c r="I2054" s="47"/>
    </row>
    <row r="2055" spans="1:53" ht="29.1">
      <c r="A2055" s="132" t="s">
        <v>523</v>
      </c>
      <c r="B2055" s="140" t="s">
        <v>524</v>
      </c>
      <c r="C2055" s="141" t="s">
        <v>153</v>
      </c>
      <c r="D2055" s="141" t="s">
        <v>216</v>
      </c>
      <c r="E2055" s="16" t="s">
        <v>525</v>
      </c>
      <c r="F2055" s="51" t="s">
        <v>524</v>
      </c>
      <c r="G2055" s="51" t="s">
        <v>153</v>
      </c>
      <c r="H2055" s="141" t="s">
        <v>216</v>
      </c>
      <c r="I2055" s="16" t="s">
        <v>525</v>
      </c>
    </row>
    <row r="2056" spans="1:53">
      <c r="A2056" s="64" t="s">
        <v>335</v>
      </c>
      <c r="B2056" s="143">
        <v>238.51398683524849</v>
      </c>
      <c r="C2056" s="130">
        <v>1443.8524858330682</v>
      </c>
      <c r="D2056" s="130">
        <v>2047.8910280622597</v>
      </c>
      <c r="E2056" s="131">
        <v>3730.2575007305763</v>
      </c>
      <c r="F2056" s="144">
        <v>116468.10478042546</v>
      </c>
      <c r="G2056" s="145">
        <v>705043.61123123812</v>
      </c>
      <c r="H2056" s="145">
        <v>1000000</v>
      </c>
      <c r="I2056" s="127">
        <v>1821511.7160116634</v>
      </c>
    </row>
    <row r="2057" spans="1:53">
      <c r="A2057" s="64" t="s">
        <v>353</v>
      </c>
      <c r="B2057" s="143">
        <v>237.14693362021964</v>
      </c>
      <c r="C2057" s="130">
        <v>1342.763831032227</v>
      </c>
      <c r="D2057" s="130">
        <v>2047.8910280622597</v>
      </c>
      <c r="E2057" s="131">
        <v>3627.8017927147066</v>
      </c>
      <c r="F2057" s="146">
        <v>115800.5628085646</v>
      </c>
      <c r="G2057" s="147">
        <v>655681.28998678573</v>
      </c>
      <c r="H2057" s="147">
        <v>1000000</v>
      </c>
      <c r="I2057" s="131">
        <v>1771481.8527953506</v>
      </c>
    </row>
    <row r="2058" spans="1:53">
      <c r="A2058" s="64" t="s">
        <v>370</v>
      </c>
      <c r="B2058" s="143">
        <v>3.8594067181236724</v>
      </c>
      <c r="C2058" s="130">
        <v>285.59462051622938</v>
      </c>
      <c r="D2058" s="130">
        <v>0</v>
      </c>
      <c r="E2058" s="131">
        <v>289.45402723435308</v>
      </c>
      <c r="F2058" s="146">
        <v>1884.5762129127993</v>
      </c>
      <c r="G2058" s="147">
        <v>139457.91870891815</v>
      </c>
      <c r="H2058" s="147">
        <v>0</v>
      </c>
      <c r="I2058" s="131">
        <v>141342.49492183095</v>
      </c>
    </row>
    <row r="2059" spans="1:53">
      <c r="A2059" s="64" t="s">
        <v>387</v>
      </c>
      <c r="B2059" s="143">
        <v>224.87771330416302</v>
      </c>
      <c r="C2059" s="130">
        <v>1043.0969092240919</v>
      </c>
      <c r="D2059" s="130">
        <v>2047.8910280622597</v>
      </c>
      <c r="E2059" s="131">
        <v>3315.8656505905146</v>
      </c>
      <c r="F2059" s="146">
        <v>109809.41379334287</v>
      </c>
      <c r="G2059" s="147">
        <v>509351.76478168531</v>
      </c>
      <c r="H2059" s="147">
        <v>1000000</v>
      </c>
      <c r="I2059" s="131">
        <v>1619161.1785750282</v>
      </c>
      <c r="AZ2059" s="135"/>
    </row>
    <row r="2060" spans="1:53">
      <c r="A2060" s="64" t="s">
        <v>404</v>
      </c>
      <c r="B2060" s="143">
        <v>8.4098135979329545</v>
      </c>
      <c r="C2060" s="130">
        <v>14.072301291905823</v>
      </c>
      <c r="D2060" s="130">
        <v>0</v>
      </c>
      <c r="E2060" s="131">
        <v>22.482114889838776</v>
      </c>
      <c r="F2060" s="146">
        <v>4106.5728023089323</v>
      </c>
      <c r="G2060" s="147">
        <v>6871.6064961821785</v>
      </c>
      <c r="H2060" s="147">
        <v>0</v>
      </c>
      <c r="I2060" s="131">
        <v>10978.17929849111</v>
      </c>
      <c r="AX2060" s="135"/>
    </row>
    <row r="2061" spans="1:53">
      <c r="A2061" s="64" t="s">
        <v>526</v>
      </c>
      <c r="B2061" s="218">
        <v>8.9633047715467883E-3</v>
      </c>
      <c r="C2061" s="219">
        <v>0.10005248040212548</v>
      </c>
      <c r="D2061" s="130">
        <v>0</v>
      </c>
      <c r="E2061" s="131">
        <v>0.10901578517367227</v>
      </c>
      <c r="F2061" s="146">
        <v>4.3768465454082204</v>
      </c>
      <c r="G2061" s="147">
        <v>48.856349791617774</v>
      </c>
      <c r="H2061" s="147">
        <v>0</v>
      </c>
      <c r="I2061" s="131">
        <v>53.233196337025994</v>
      </c>
      <c r="BA2061" s="135"/>
    </row>
    <row r="2062" spans="1:53">
      <c r="A2062" s="64" t="s">
        <v>436</v>
      </c>
      <c r="B2062" s="143">
        <v>14.450689747580057</v>
      </c>
      <c r="C2062" s="130">
        <v>213.45377591478163</v>
      </c>
      <c r="D2062" s="130">
        <v>0</v>
      </c>
      <c r="E2062" s="131">
        <v>227.9044656623617</v>
      </c>
      <c r="F2062" s="146">
        <v>7056.3763157131862</v>
      </c>
      <c r="G2062" s="147">
        <v>104231.02254457079</v>
      </c>
      <c r="H2062" s="147">
        <v>0</v>
      </c>
      <c r="I2062" s="131">
        <v>111287.39886028398</v>
      </c>
      <c r="AV2062" s="142"/>
    </row>
    <row r="2063" spans="1:53">
      <c r="A2063" s="64" t="s">
        <v>447</v>
      </c>
      <c r="B2063" s="83">
        <v>0.64946862624859292</v>
      </c>
      <c r="C2063" s="33">
        <v>0.32917505018539567</v>
      </c>
      <c r="D2063" s="33">
        <v>0</v>
      </c>
      <c r="E2063" s="29">
        <v>0.97864367643398853</v>
      </c>
      <c r="F2063" s="148">
        <v>317.14022736020695</v>
      </c>
      <c r="G2063" s="149">
        <v>160.73855770385657</v>
      </c>
      <c r="H2063" s="149">
        <v>0</v>
      </c>
      <c r="I2063" s="29">
        <v>477.87878506406349</v>
      </c>
    </row>
    <row r="2064" spans="1:53">
      <c r="A2064" s="64" t="s">
        <v>456</v>
      </c>
      <c r="B2064" s="83">
        <v>3.2085952574943252E-3</v>
      </c>
      <c r="C2064" s="33">
        <v>1.89994681236472E-3</v>
      </c>
      <c r="D2064" s="33">
        <v>0</v>
      </c>
      <c r="E2064" s="29">
        <v>5.1085420698590454E-3</v>
      </c>
      <c r="F2064" s="148">
        <v>1.566780269812666</v>
      </c>
      <c r="G2064" s="149">
        <v>0.92775776949541777</v>
      </c>
      <c r="H2064" s="149">
        <v>0</v>
      </c>
      <c r="I2064" s="29">
        <v>2.4945380393080838</v>
      </c>
    </row>
    <row r="2065" spans="1:9">
      <c r="A2065" s="64" t="s">
        <v>465</v>
      </c>
      <c r="B2065" s="143">
        <v>34.78502627827384</v>
      </c>
      <c r="C2065" s="130">
        <v>223.83251332562014</v>
      </c>
      <c r="D2065" s="130">
        <v>0</v>
      </c>
      <c r="E2065" s="131">
        <v>258.61753960389399</v>
      </c>
      <c r="F2065" s="146">
        <v>16985.779908019751</v>
      </c>
      <c r="G2065" s="147">
        <v>109299.03508460276</v>
      </c>
      <c r="H2065" s="147">
        <v>0</v>
      </c>
      <c r="I2065" s="131">
        <v>126284.81499262252</v>
      </c>
    </row>
    <row r="2066" spans="1:9">
      <c r="A2066" s="64" t="s">
        <v>474</v>
      </c>
      <c r="B2066" s="83">
        <v>2.2029785739120181E-2</v>
      </c>
      <c r="C2066" s="33">
        <v>1.6973845576127224E-2</v>
      </c>
      <c r="D2066" s="33">
        <v>0</v>
      </c>
      <c r="E2066" s="29">
        <v>3.9003631315247408E-2</v>
      </c>
      <c r="F2066" s="148">
        <v>10.757303702807391</v>
      </c>
      <c r="G2066" s="149">
        <v>8.2884515550556852</v>
      </c>
      <c r="H2066" s="149">
        <v>0</v>
      </c>
      <c r="I2066" s="29">
        <v>19.045755257863082</v>
      </c>
    </row>
    <row r="2067" spans="1:9">
      <c r="A2067" s="64" t="s">
        <v>483</v>
      </c>
      <c r="B2067" s="83">
        <v>7.0134529981882493E-2</v>
      </c>
      <c r="C2067" s="33">
        <v>6.3007015374138983E-2</v>
      </c>
      <c r="D2067" s="33">
        <v>0</v>
      </c>
      <c r="E2067" s="29">
        <v>0.13314154535602146</v>
      </c>
      <c r="F2067" s="148">
        <v>34.2471982253102</v>
      </c>
      <c r="G2067" s="149">
        <v>30.766781293903623</v>
      </c>
      <c r="H2067" s="149">
        <v>0</v>
      </c>
      <c r="I2067" s="29">
        <v>65.013979519213805</v>
      </c>
    </row>
    <row r="2068" spans="1:9" ht="12.75" customHeight="1">
      <c r="A2068" s="64" t="s">
        <v>488</v>
      </c>
      <c r="B2068" s="83">
        <v>8.7708570401199795E-2</v>
      </c>
      <c r="C2068" s="33">
        <v>0.10077898476797038</v>
      </c>
      <c r="D2068" s="33">
        <v>0</v>
      </c>
      <c r="E2068" s="29">
        <v>0.18848755516917018</v>
      </c>
      <c r="F2068" s="148">
        <v>42.828729263094999</v>
      </c>
      <c r="G2068" s="149">
        <v>49.21110712776975</v>
      </c>
      <c r="H2068" s="149">
        <v>0</v>
      </c>
      <c r="I2068" s="29">
        <v>92.03983639086475</v>
      </c>
    </row>
    <row r="2069" spans="1:9">
      <c r="A2069" s="64" t="s">
        <v>493</v>
      </c>
      <c r="B2069" s="83">
        <v>1.0440179959404583E-3</v>
      </c>
      <c r="C2069" s="33">
        <v>3.0638764382864295E-2</v>
      </c>
      <c r="D2069" s="33">
        <v>1.7999999999999999E-2</v>
      </c>
      <c r="E2069" s="29">
        <v>4.9682782378804746E-2</v>
      </c>
      <c r="F2069" s="148">
        <v>0.50980153808687823</v>
      </c>
      <c r="G2069" s="149">
        <v>14.96113023741067</v>
      </c>
      <c r="H2069" s="149">
        <v>8.7895301817068976</v>
      </c>
      <c r="I2069" s="29">
        <v>24.260461957204441</v>
      </c>
    </row>
    <row r="2070" spans="1:9">
      <c r="A2070" s="64" t="s">
        <v>498</v>
      </c>
      <c r="B2070" s="83">
        <v>9.2878991092412006E-4</v>
      </c>
      <c r="C2070" s="33">
        <v>2.7379862964869404E-2</v>
      </c>
      <c r="D2070" s="33">
        <v>4.5999999999999999E-3</v>
      </c>
      <c r="E2070" s="29">
        <v>3.2908652875793525E-2</v>
      </c>
      <c r="F2070" s="148">
        <v>0.4535348308073564</v>
      </c>
      <c r="G2070" s="149">
        <v>13.369785105595476</v>
      </c>
      <c r="H2070" s="149">
        <v>2.2462132686584297</v>
      </c>
      <c r="I2070" s="29">
        <v>16.069533205061262</v>
      </c>
    </row>
    <row r="2071" spans="1:9">
      <c r="A2071" s="64" t="s">
        <v>501</v>
      </c>
      <c r="B2071" s="83">
        <v>2.4078368237734439E-2</v>
      </c>
      <c r="C2071" s="33">
        <v>8.5311378265128426E-2</v>
      </c>
      <c r="D2071" s="33">
        <v>0</v>
      </c>
      <c r="E2071" s="29">
        <v>0.10938974650286287</v>
      </c>
      <c r="F2071" s="148">
        <v>11.757641352878867</v>
      </c>
      <c r="G2071" s="149">
        <v>41.658163005797789</v>
      </c>
      <c r="H2071" s="149">
        <v>0</v>
      </c>
      <c r="I2071" s="29">
        <v>53.41580435867666</v>
      </c>
    </row>
    <row r="2072" spans="1:9">
      <c r="A2072" s="64" t="s">
        <v>527</v>
      </c>
      <c r="B2072" s="83">
        <v>3.1798998887398088E-4</v>
      </c>
      <c r="C2072" s="33">
        <v>4.2081397541425303E-4</v>
      </c>
      <c r="D2072" s="33">
        <v>6.5769220473088272E-4</v>
      </c>
      <c r="E2072" s="29">
        <v>1.3964961690191165E-3</v>
      </c>
      <c r="F2072" s="148">
        <v>0.15527681137158308</v>
      </c>
      <c r="G2072" s="149">
        <v>0.20548650765486898</v>
      </c>
      <c r="H2072" s="149">
        <v>0.3211558602086359</v>
      </c>
      <c r="I2072" s="29">
        <v>0.68191917923508794</v>
      </c>
    </row>
    <row r="2073" spans="1:9">
      <c r="A2073" s="64" t="s">
        <v>528</v>
      </c>
      <c r="B2073" s="83">
        <v>3.176238372412819E-4</v>
      </c>
      <c r="C2073" s="33">
        <v>8.4974239866572859E-4</v>
      </c>
      <c r="D2073" s="33">
        <v>8.2226686785038681E-4</v>
      </c>
      <c r="E2073" s="29">
        <v>1.9896331037573974E-3</v>
      </c>
      <c r="F2073" s="148">
        <v>0.15509801688121147</v>
      </c>
      <c r="G2073" s="149">
        <v>0.41493535887491317</v>
      </c>
      <c r="H2073" s="149">
        <v>0.4015188584660318</v>
      </c>
      <c r="I2073" s="29">
        <v>0.97155223422215653</v>
      </c>
    </row>
    <row r="2074" spans="1:9">
      <c r="A2074" s="64" t="s">
        <v>510</v>
      </c>
      <c r="B2074" s="83">
        <v>0</v>
      </c>
      <c r="C2074" s="33">
        <v>3.8779261514275253E-3</v>
      </c>
      <c r="D2074" s="33">
        <v>0</v>
      </c>
      <c r="E2074" s="29">
        <v>3.8779261514275253E-3</v>
      </c>
      <c r="F2074" s="148">
        <v>0</v>
      </c>
      <c r="G2074" s="149">
        <v>1.893619386133484</v>
      </c>
      <c r="H2074" s="149">
        <v>0</v>
      </c>
      <c r="I2074" s="29">
        <v>1.893619386133484</v>
      </c>
    </row>
    <row r="2075" spans="1:9">
      <c r="A2075" s="64" t="s">
        <v>513</v>
      </c>
      <c r="B2075" s="83">
        <v>0</v>
      </c>
      <c r="C2075" s="33">
        <v>2.2217738709011465E-2</v>
      </c>
      <c r="D2075" s="33">
        <v>0</v>
      </c>
      <c r="E2075" s="29">
        <v>2.2217738709011465E-2</v>
      </c>
      <c r="F2075" s="148">
        <v>0</v>
      </c>
      <c r="G2075" s="149">
        <v>10.849082497340774</v>
      </c>
      <c r="H2075" s="149">
        <v>0</v>
      </c>
      <c r="I2075" s="29">
        <v>10.849082497340774</v>
      </c>
    </row>
    <row r="2076" spans="1:9">
      <c r="A2076" s="64" t="s">
        <v>514</v>
      </c>
      <c r="B2076" s="83">
        <v>0</v>
      </c>
      <c r="C2076" s="33">
        <v>3.7287338706310444E-2</v>
      </c>
      <c r="D2076" s="33">
        <v>0</v>
      </c>
      <c r="E2076" s="29">
        <v>3.7287338706310444E-2</v>
      </c>
      <c r="F2076" s="148">
        <v>0</v>
      </c>
      <c r="G2076" s="149">
        <v>18.207677164146862</v>
      </c>
      <c r="H2076" s="149">
        <v>0</v>
      </c>
      <c r="I2076" s="29">
        <v>18.207677164146862</v>
      </c>
    </row>
    <row r="2077" spans="1:9">
      <c r="A2077" s="64" t="s">
        <v>515</v>
      </c>
      <c r="B2077" s="83">
        <v>0</v>
      </c>
      <c r="C2077" s="33">
        <v>1.8334042157870455E-2</v>
      </c>
      <c r="D2077" s="33">
        <v>1.2419999999999999E-2</v>
      </c>
      <c r="E2077" s="29">
        <v>3.0754042157870455E-2</v>
      </c>
      <c r="F2077" s="148">
        <v>0</v>
      </c>
      <c r="G2077" s="149">
        <v>8.9526453832938344</v>
      </c>
      <c r="H2077" s="149">
        <v>6.0647758253777599</v>
      </c>
      <c r="I2077" s="29">
        <v>15.017421208671596</v>
      </c>
    </row>
    <row r="2078" spans="1:9">
      <c r="A2078" s="64" t="s">
        <v>516</v>
      </c>
      <c r="B2078" s="83">
        <v>0</v>
      </c>
      <c r="C2078" s="33">
        <v>1.7941584818085193E-2</v>
      </c>
      <c r="D2078" s="33">
        <v>3.1739999999999997E-3</v>
      </c>
      <c r="E2078" s="29">
        <v>2.1115584818085193E-2</v>
      </c>
      <c r="F2078" s="148">
        <v>0</v>
      </c>
      <c r="G2078" s="149">
        <v>8.7610056259007827</v>
      </c>
      <c r="H2078" s="149">
        <v>1.5498871553743163</v>
      </c>
      <c r="I2078" s="29">
        <v>10.310892781275099</v>
      </c>
    </row>
    <row r="2079" spans="1:9">
      <c r="A2079" s="64" t="s">
        <v>517</v>
      </c>
      <c r="B2079" s="83">
        <v>0</v>
      </c>
      <c r="C2079" s="33">
        <v>2.7254954523128393E-2</v>
      </c>
      <c r="D2079" s="33">
        <v>0</v>
      </c>
      <c r="E2079" s="33">
        <v>2.7254954523128393E-2</v>
      </c>
      <c r="F2079" s="148">
        <v>0</v>
      </c>
      <c r="G2079" s="149">
        <v>13.308791410115887</v>
      </c>
      <c r="H2079" s="149">
        <v>0</v>
      </c>
      <c r="I2079" s="29">
        <v>13.308791410115887</v>
      </c>
    </row>
    <row r="2080" spans="1:9">
      <c r="A2080" s="64" t="s">
        <v>518</v>
      </c>
      <c r="B2080" s="83">
        <v>0</v>
      </c>
      <c r="C2080" s="33">
        <v>1.3202836372483347E-4</v>
      </c>
      <c r="D2080" s="33">
        <v>4.5380762126430907E-4</v>
      </c>
      <c r="E2080" s="33">
        <v>5.8583598498914259E-4</v>
      </c>
      <c r="F2080" s="148">
        <v>0</v>
      </c>
      <c r="G2080" s="149">
        <v>6.4470404877822227E-2</v>
      </c>
      <c r="H2080" s="149">
        <v>0.22159754354395877</v>
      </c>
      <c r="I2080" s="29">
        <v>0.28606794842178102</v>
      </c>
    </row>
    <row r="2081" spans="1:53">
      <c r="A2081" s="132" t="s">
        <v>519</v>
      </c>
      <c r="B2081" s="150">
        <v>0</v>
      </c>
      <c r="C2081" s="133">
        <v>3.3794718059362253E-4</v>
      </c>
      <c r="D2081" s="133">
        <v>5.6736413881676689E-4</v>
      </c>
      <c r="E2081" s="133">
        <v>9.0531131941038942E-4</v>
      </c>
      <c r="F2081" s="151">
        <v>0</v>
      </c>
      <c r="G2081" s="152">
        <v>0.16502205242502208</v>
      </c>
      <c r="H2081" s="152">
        <v>0.27704801234156196</v>
      </c>
      <c r="I2081" s="134">
        <v>0.442070064766584</v>
      </c>
      <c r="AY2081" s="135"/>
    </row>
    <row r="2083" spans="1:53">
      <c r="A2083" s="35" t="s">
        <v>331</v>
      </c>
    </row>
    <row r="2084" spans="1:53">
      <c r="A2084" s="56"/>
      <c r="B2084" s="136" t="s">
        <v>521</v>
      </c>
      <c r="C2084" s="137"/>
      <c r="D2084" s="137"/>
      <c r="E2084" s="138"/>
      <c r="F2084" s="45" t="s">
        <v>522</v>
      </c>
      <c r="G2084" s="46"/>
      <c r="H2084" s="47"/>
      <c r="I2084" s="47"/>
    </row>
    <row r="2085" spans="1:53" ht="29.1">
      <c r="A2085" s="132" t="s">
        <v>523</v>
      </c>
      <c r="B2085" s="140" t="s">
        <v>524</v>
      </c>
      <c r="C2085" s="141" t="s">
        <v>153</v>
      </c>
      <c r="D2085" s="141" t="s">
        <v>216</v>
      </c>
      <c r="E2085" s="16" t="s">
        <v>525</v>
      </c>
      <c r="F2085" s="51" t="s">
        <v>524</v>
      </c>
      <c r="G2085" s="51" t="s">
        <v>153</v>
      </c>
      <c r="H2085" s="141" t="s">
        <v>216</v>
      </c>
      <c r="I2085" s="16" t="s">
        <v>525</v>
      </c>
    </row>
    <row r="2086" spans="1:53">
      <c r="A2086" s="64" t="s">
        <v>335</v>
      </c>
      <c r="B2086" s="143">
        <v>173.94565023573819</v>
      </c>
      <c r="C2086" s="130">
        <v>2695.6043055801297</v>
      </c>
      <c r="D2086" s="130">
        <v>2047.8910280622597</v>
      </c>
      <c r="E2086" s="131">
        <v>4917.4409838781276</v>
      </c>
      <c r="F2086" s="144">
        <v>84938.91904020292</v>
      </c>
      <c r="G2086" s="145">
        <v>1316283.0778797565</v>
      </c>
      <c r="H2086" s="145">
        <v>1000000</v>
      </c>
      <c r="I2086" s="127">
        <v>2401221.9969199593</v>
      </c>
    </row>
    <row r="2087" spans="1:53">
      <c r="A2087" s="64" t="s">
        <v>353</v>
      </c>
      <c r="B2087" s="143">
        <v>172.97367434798119</v>
      </c>
      <c r="C2087" s="130">
        <v>2394.0879128469196</v>
      </c>
      <c r="D2087" s="130">
        <v>2047.8910280622597</v>
      </c>
      <c r="E2087" s="131">
        <v>4614.9526152571607</v>
      </c>
      <c r="F2087" s="146">
        <v>84464.296184573381</v>
      </c>
      <c r="G2087" s="147">
        <v>1169050.4426459819</v>
      </c>
      <c r="H2087" s="147">
        <v>1000000</v>
      </c>
      <c r="I2087" s="131">
        <v>2253514.7388305557</v>
      </c>
    </row>
    <row r="2088" spans="1:53">
      <c r="A2088" s="64" t="s">
        <v>370</v>
      </c>
      <c r="B2088" s="143">
        <v>2.7432208054910316</v>
      </c>
      <c r="C2088" s="130">
        <v>851.83832244339146</v>
      </c>
      <c r="D2088" s="130">
        <v>0</v>
      </c>
      <c r="E2088" s="131">
        <v>854.58154324888244</v>
      </c>
      <c r="F2088" s="146">
        <v>1339.5345591638741</v>
      </c>
      <c r="G2088" s="147">
        <v>415958.81361393124</v>
      </c>
      <c r="H2088" s="147">
        <v>0</v>
      </c>
      <c r="I2088" s="131">
        <v>417298.34817309509</v>
      </c>
    </row>
    <row r="2089" spans="1:53">
      <c r="A2089" s="64" t="s">
        <v>387</v>
      </c>
      <c r="B2089" s="143">
        <v>161.82373910923522</v>
      </c>
      <c r="C2089" s="130">
        <v>1492.3910270172776</v>
      </c>
      <c r="D2089" s="130">
        <v>2047.8910280622597</v>
      </c>
      <c r="E2089" s="131">
        <v>3702.1057941887725</v>
      </c>
      <c r="F2089" s="146">
        <v>79019.702167626994</v>
      </c>
      <c r="G2089" s="147">
        <v>728745.33193760656</v>
      </c>
      <c r="H2089" s="147">
        <v>1000000</v>
      </c>
      <c r="I2089" s="131">
        <v>1807765.0341052334</v>
      </c>
      <c r="AZ2089" s="135"/>
    </row>
    <row r="2090" spans="1:53">
      <c r="A2090" s="64" t="s">
        <v>404</v>
      </c>
      <c r="B2090" s="143">
        <v>8.4067144332549404</v>
      </c>
      <c r="C2090" s="130">
        <v>49.85856338625063</v>
      </c>
      <c r="D2090" s="130">
        <v>0</v>
      </c>
      <c r="E2090" s="131">
        <v>58.26527781950557</v>
      </c>
      <c r="F2090" s="146">
        <v>4105.0594577825168</v>
      </c>
      <c r="G2090" s="147">
        <v>24346.297094444246</v>
      </c>
      <c r="H2090" s="147">
        <v>0</v>
      </c>
      <c r="I2090" s="131">
        <v>28451.356552226764</v>
      </c>
      <c r="AX2090" s="135"/>
    </row>
    <row r="2091" spans="1:53">
      <c r="A2091" s="64" t="s">
        <v>526</v>
      </c>
      <c r="B2091" s="218">
        <v>8.8002512236289403E-3</v>
      </c>
      <c r="C2091" s="219">
        <v>0.18864278829210224</v>
      </c>
      <c r="D2091" s="130">
        <v>0</v>
      </c>
      <c r="E2091" s="131">
        <v>0.19744303951573117</v>
      </c>
      <c r="F2091" s="146">
        <v>4.29722631870498</v>
      </c>
      <c r="G2091" s="147">
        <v>92.115637847487633</v>
      </c>
      <c r="H2091" s="147">
        <v>0</v>
      </c>
      <c r="I2091" s="131">
        <v>96.41286416619262</v>
      </c>
      <c r="BA2091" s="135"/>
    </row>
    <row r="2092" spans="1:53">
      <c r="A2092" s="64" t="s">
        <v>436</v>
      </c>
      <c r="B2092" s="143">
        <v>11.20391506651946</v>
      </c>
      <c r="C2092" s="130">
        <v>303.27508123774669</v>
      </c>
      <c r="D2092" s="130">
        <v>0</v>
      </c>
      <c r="E2092" s="131">
        <v>314.47899630426616</v>
      </c>
      <c r="F2092" s="146">
        <v>5470.9527572474135</v>
      </c>
      <c r="G2092" s="147">
        <v>148091.41554993254</v>
      </c>
      <c r="H2092" s="147">
        <v>0</v>
      </c>
      <c r="I2092" s="131">
        <v>153562.36830717998</v>
      </c>
      <c r="AV2092" s="142"/>
    </row>
    <row r="2093" spans="1:53">
      <c r="A2093" s="64" t="s">
        <v>447</v>
      </c>
      <c r="B2093" s="83">
        <v>0.43869850158770107</v>
      </c>
      <c r="C2093" s="33">
        <v>0.43636939208815645</v>
      </c>
      <c r="D2093" s="33">
        <v>0</v>
      </c>
      <c r="E2093" s="29">
        <v>0.87506789367585758</v>
      </c>
      <c r="F2093" s="148">
        <v>214.21965113192726</v>
      </c>
      <c r="G2093" s="149">
        <v>213.08233011844126</v>
      </c>
      <c r="H2093" s="149">
        <v>0</v>
      </c>
      <c r="I2093" s="29">
        <v>427.3019812503685</v>
      </c>
    </row>
    <row r="2094" spans="1:53">
      <c r="A2094" s="64" t="s">
        <v>456</v>
      </c>
      <c r="B2094" s="83">
        <v>5.0786627845377864E-4</v>
      </c>
      <c r="C2094" s="33">
        <v>2.5030044897523048E-3</v>
      </c>
      <c r="D2094" s="33">
        <v>0</v>
      </c>
      <c r="E2094" s="29">
        <v>3.0108707682060835E-3</v>
      </c>
      <c r="F2094" s="148">
        <v>0.24799477681892484</v>
      </c>
      <c r="G2094" s="149">
        <v>1.2222351948680978</v>
      </c>
      <c r="H2094" s="149">
        <v>0</v>
      </c>
      <c r="I2094" s="29">
        <v>1.4702299716870226</v>
      </c>
    </row>
    <row r="2095" spans="1:53">
      <c r="A2095" s="64" t="s">
        <v>465</v>
      </c>
      <c r="B2095" s="143">
        <v>24.499454677940747</v>
      </c>
      <c r="C2095" s="130">
        <v>317.02945919017577</v>
      </c>
      <c r="D2095" s="130">
        <v>0</v>
      </c>
      <c r="E2095" s="131">
        <v>341.52891386811649</v>
      </c>
      <c r="F2095" s="146">
        <v>11963.260907062249</v>
      </c>
      <c r="G2095" s="147">
        <v>154807.77778012588</v>
      </c>
      <c r="H2095" s="147">
        <v>0</v>
      </c>
      <c r="I2095" s="131">
        <v>166771.03868718809</v>
      </c>
    </row>
    <row r="2096" spans="1:53">
      <c r="A2096" s="64" t="s">
        <v>474</v>
      </c>
      <c r="B2096" s="83">
        <v>1.4882927450375675E-2</v>
      </c>
      <c r="C2096" s="33">
        <v>2.4585892049989799E-2</v>
      </c>
      <c r="D2096" s="33">
        <v>0</v>
      </c>
      <c r="E2096" s="29">
        <v>3.9468819500365473E-2</v>
      </c>
      <c r="F2096" s="148">
        <v>7.2674411120683944</v>
      </c>
      <c r="G2096" s="149">
        <v>12.005468900976279</v>
      </c>
      <c r="H2096" s="149">
        <v>0</v>
      </c>
      <c r="I2096" s="29">
        <v>19.272910013044676</v>
      </c>
    </row>
    <row r="2097" spans="1:51">
      <c r="A2097" s="64" t="s">
        <v>483</v>
      </c>
      <c r="B2097" s="83">
        <v>3.2106442758530071E-2</v>
      </c>
      <c r="C2097" s="33">
        <v>8.224940696172639E-2</v>
      </c>
      <c r="D2097" s="33">
        <v>0</v>
      </c>
      <c r="E2097" s="29">
        <v>0.11435584972025646</v>
      </c>
      <c r="F2097" s="148">
        <v>15.677808202963609</v>
      </c>
      <c r="G2097" s="149">
        <v>40.16298027319931</v>
      </c>
      <c r="H2097" s="149">
        <v>0</v>
      </c>
      <c r="I2097" s="29">
        <v>55.840788476162921</v>
      </c>
    </row>
    <row r="2098" spans="1:51">
      <c r="A2098" s="64" t="s">
        <v>488</v>
      </c>
      <c r="B2098" s="83">
        <v>4.2810931124312869E-2</v>
      </c>
      <c r="C2098" s="33">
        <v>0.1589359294030851</v>
      </c>
      <c r="D2098" s="33">
        <v>0</v>
      </c>
      <c r="E2098" s="29">
        <v>0.20174686052739796</v>
      </c>
      <c r="F2098" s="148">
        <v>20.90488729022907</v>
      </c>
      <c r="G2098" s="149">
        <v>77.609563802558526</v>
      </c>
      <c r="H2098" s="149">
        <v>0</v>
      </c>
      <c r="I2098" s="29">
        <v>98.514451092787581</v>
      </c>
    </row>
    <row r="2099" spans="1:51">
      <c r="A2099" s="64" t="s">
        <v>493</v>
      </c>
      <c r="B2099" s="83">
        <v>9.6162137549837606E-4</v>
      </c>
      <c r="C2099" s="33">
        <v>4.3566277367097464E-2</v>
      </c>
      <c r="D2099" s="33">
        <v>1.7999999999999999E-2</v>
      </c>
      <c r="E2099" s="29">
        <v>6.2527898742595844E-2</v>
      </c>
      <c r="F2099" s="148">
        <v>0.46956667240652666</v>
      </c>
      <c r="G2099" s="149">
        <v>21.273728323484296</v>
      </c>
      <c r="H2099" s="149">
        <v>8.7895301817068976</v>
      </c>
      <c r="I2099" s="29">
        <v>30.532825177597719</v>
      </c>
    </row>
    <row r="2100" spans="1:51">
      <c r="A2100" s="64" t="s">
        <v>498</v>
      </c>
      <c r="B2100" s="83">
        <v>8.5868052404096699E-4</v>
      </c>
      <c r="C2100" s="33">
        <v>3.3889520090875543E-2</v>
      </c>
      <c r="D2100" s="33">
        <v>4.5999999999999999E-3</v>
      </c>
      <c r="E2100" s="29">
        <v>3.9348200614916506E-2</v>
      </c>
      <c r="F2100" s="148">
        <v>0.41929991013899864</v>
      </c>
      <c r="G2100" s="149">
        <v>16.548497760128495</v>
      </c>
      <c r="H2100" s="149">
        <v>2.2462132686584297</v>
      </c>
      <c r="I2100" s="29">
        <v>19.21401093892592</v>
      </c>
    </row>
    <row r="2101" spans="1:51">
      <c r="A2101" s="64" t="s">
        <v>501</v>
      </c>
      <c r="B2101" s="83">
        <v>2.3875361390943831E-2</v>
      </c>
      <c r="C2101" s="33">
        <v>0.23900845788581696</v>
      </c>
      <c r="D2101" s="33">
        <v>0</v>
      </c>
      <c r="E2101" s="29">
        <v>0.2628838192767608</v>
      </c>
      <c r="F2101" s="148">
        <v>11.658511641381132</v>
      </c>
      <c r="G2101" s="149">
        <v>116.70955857058946</v>
      </c>
      <c r="H2101" s="149">
        <v>0</v>
      </c>
      <c r="I2101" s="29">
        <v>128.3680702119706</v>
      </c>
    </row>
    <row r="2102" spans="1:51">
      <c r="A2102" s="64" t="s">
        <v>527</v>
      </c>
      <c r="B2102" s="83">
        <v>3.0580262201610614E-4</v>
      </c>
      <c r="C2102" s="33">
        <v>9.5304248676017402E-4</v>
      </c>
      <c r="D2102" s="33">
        <v>6.5769220473088272E-4</v>
      </c>
      <c r="E2102" s="29">
        <v>1.916537313507163E-3</v>
      </c>
      <c r="F2102" s="148">
        <v>0.14932563199198173</v>
      </c>
      <c r="G2102" s="149">
        <v>0.46537753899041923</v>
      </c>
      <c r="H2102" s="149">
        <v>0.3211558602086359</v>
      </c>
      <c r="I2102" s="29">
        <v>0.93585903119103697</v>
      </c>
    </row>
    <row r="2103" spans="1:51">
      <c r="A2103" s="64" t="s">
        <v>528</v>
      </c>
      <c r="B2103" s="83">
        <v>2.896865805575977E-4</v>
      </c>
      <c r="C2103" s="33">
        <v>2.1606057753446447E-3</v>
      </c>
      <c r="D2103" s="33">
        <v>8.2226686785038681E-4</v>
      </c>
      <c r="E2103" s="29">
        <v>3.2725592237526292E-3</v>
      </c>
      <c r="F2103" s="148">
        <v>0.14145605239147066</v>
      </c>
      <c r="G2103" s="149">
        <v>1.0550394262867773</v>
      </c>
      <c r="H2103" s="149">
        <v>0.4015188584660318</v>
      </c>
      <c r="I2103" s="29">
        <v>1.5980143371442797</v>
      </c>
    </row>
    <row r="2104" spans="1:51">
      <c r="A2104" s="64" t="s">
        <v>510</v>
      </c>
      <c r="B2104" s="83">
        <v>0</v>
      </c>
      <c r="C2104" s="33">
        <v>1.7555560598395078E-3</v>
      </c>
      <c r="D2104" s="33">
        <v>0</v>
      </c>
      <c r="E2104" s="29">
        <v>1.7555560598395078E-3</v>
      </c>
      <c r="F2104" s="148">
        <v>0</v>
      </c>
      <c r="G2104" s="149">
        <v>0.85725072075765529</v>
      </c>
      <c r="H2104" s="149">
        <v>0</v>
      </c>
      <c r="I2104" s="29">
        <v>0.85725072075765529</v>
      </c>
    </row>
    <row r="2105" spans="1:51">
      <c r="A2105" s="64" t="s">
        <v>513</v>
      </c>
      <c r="B2105" s="83">
        <v>0</v>
      </c>
      <c r="C2105" s="33">
        <v>1.1956501492572231E-2</v>
      </c>
      <c r="D2105" s="33">
        <v>0</v>
      </c>
      <c r="E2105" s="29">
        <v>1.1956501492572231E-2</v>
      </c>
      <c r="F2105" s="148">
        <v>0</v>
      </c>
      <c r="G2105" s="149">
        <v>5.8384461520326223</v>
      </c>
      <c r="H2105" s="149">
        <v>0</v>
      </c>
      <c r="I2105" s="29">
        <v>5.8384461520326223</v>
      </c>
    </row>
    <row r="2106" spans="1:51">
      <c r="A2106" s="64" t="s">
        <v>514</v>
      </c>
      <c r="B2106" s="83">
        <v>0</v>
      </c>
      <c r="C2106" s="33">
        <v>2.6840454459750109E-2</v>
      </c>
      <c r="D2106" s="33">
        <v>0</v>
      </c>
      <c r="E2106" s="29">
        <v>2.6840454459750109E-2</v>
      </c>
      <c r="F2106" s="148">
        <v>0</v>
      </c>
      <c r="G2106" s="149">
        <v>13.106388031372395</v>
      </c>
      <c r="H2106" s="149">
        <v>0</v>
      </c>
      <c r="I2106" s="29">
        <v>13.106388031372395</v>
      </c>
    </row>
    <row r="2107" spans="1:51">
      <c r="A2107" s="64" t="s">
        <v>515</v>
      </c>
      <c r="B2107" s="83">
        <v>0</v>
      </c>
      <c r="C2107" s="33">
        <v>5.8269054005066863E-3</v>
      </c>
      <c r="D2107" s="33">
        <v>1.2419999999999999E-2</v>
      </c>
      <c r="E2107" s="29">
        <v>1.8246905400506684E-2</v>
      </c>
      <c r="F2107" s="148">
        <v>0</v>
      </c>
      <c r="G2107" s="149">
        <v>2.8453200490946911</v>
      </c>
      <c r="H2107" s="149">
        <v>6.0647758253777599</v>
      </c>
      <c r="I2107" s="29">
        <v>8.9100958744724501</v>
      </c>
    </row>
    <row r="2108" spans="1:51">
      <c r="A2108" s="64" t="s">
        <v>516</v>
      </c>
      <c r="B2108" s="83">
        <v>0</v>
      </c>
      <c r="C2108" s="33">
        <v>4.6554210487504619E-3</v>
      </c>
      <c r="D2108" s="33">
        <v>3.1739999999999997E-3</v>
      </c>
      <c r="E2108" s="29">
        <v>7.8294210487504616E-3</v>
      </c>
      <c r="F2108" s="148">
        <v>0</v>
      </c>
      <c r="G2108" s="149">
        <v>2.2732757675858761</v>
      </c>
      <c r="H2108" s="149">
        <v>1.5498871553743163</v>
      </c>
      <c r="I2108" s="29">
        <v>3.8231629229601927</v>
      </c>
    </row>
    <row r="2109" spans="1:51">
      <c r="A2109" s="64" t="s">
        <v>517</v>
      </c>
      <c r="B2109" s="83">
        <v>0</v>
      </c>
      <c r="C2109" s="33">
        <v>8.1186372374704927E-2</v>
      </c>
      <c r="D2109" s="33">
        <v>0</v>
      </c>
      <c r="E2109" s="33">
        <v>8.1186372374704927E-2</v>
      </c>
      <c r="F2109" s="148">
        <v>0</v>
      </c>
      <c r="G2109" s="149">
        <v>39.643892796153565</v>
      </c>
      <c r="H2109" s="149">
        <v>0</v>
      </c>
      <c r="I2109" s="29">
        <v>39.643892796153565</v>
      </c>
    </row>
    <row r="2110" spans="1:51">
      <c r="A2110" s="64" t="s">
        <v>518</v>
      </c>
      <c r="B2110" s="83">
        <v>0</v>
      </c>
      <c r="C2110" s="33">
        <v>1.5459333222637888E-4</v>
      </c>
      <c r="D2110" s="33">
        <v>4.5380762126430907E-4</v>
      </c>
      <c r="E2110" s="33">
        <v>6.0840095349068792E-4</v>
      </c>
      <c r="F2110" s="148">
        <v>0</v>
      </c>
      <c r="G2110" s="149">
        <v>7.5489042194133271E-2</v>
      </c>
      <c r="H2110" s="149">
        <v>0.22159754354395877</v>
      </c>
      <c r="I2110" s="29">
        <v>0.29708658573809205</v>
      </c>
    </row>
    <row r="2111" spans="1:51">
      <c r="A2111" s="132" t="s">
        <v>519</v>
      </c>
      <c r="B2111" s="150">
        <v>0</v>
      </c>
      <c r="C2111" s="133">
        <v>3.9784836986261424E-4</v>
      </c>
      <c r="D2111" s="133">
        <v>5.6736413881676689E-4</v>
      </c>
      <c r="E2111" s="133">
        <v>9.6521250867938118E-4</v>
      </c>
      <c r="F2111" s="151">
        <v>0</v>
      </c>
      <c r="G2111" s="152">
        <v>0.19427223636946317</v>
      </c>
      <c r="H2111" s="152">
        <v>0.27704801234156196</v>
      </c>
      <c r="I2111" s="134">
        <v>0.47132024871102518</v>
      </c>
      <c r="AY2111" s="135"/>
    </row>
    <row r="2113" spans="1:53">
      <c r="A2113" s="35" t="s">
        <v>614</v>
      </c>
    </row>
    <row r="2114" spans="1:53">
      <c r="A2114" s="56"/>
      <c r="B2114" s="136" t="s">
        <v>521</v>
      </c>
      <c r="C2114" s="137"/>
      <c r="D2114" s="137"/>
      <c r="E2114" s="138"/>
      <c r="F2114" s="45" t="s">
        <v>522</v>
      </c>
      <c r="G2114" s="46"/>
      <c r="H2114" s="47"/>
      <c r="I2114" s="47"/>
    </row>
    <row r="2115" spans="1:53" ht="29.1">
      <c r="A2115" s="132" t="s">
        <v>523</v>
      </c>
      <c r="B2115" s="140" t="s">
        <v>524</v>
      </c>
      <c r="C2115" s="141" t="s">
        <v>153</v>
      </c>
      <c r="D2115" s="141" t="s">
        <v>216</v>
      </c>
      <c r="E2115" s="16" t="s">
        <v>525</v>
      </c>
      <c r="F2115" s="51" t="s">
        <v>524</v>
      </c>
      <c r="G2115" s="51" t="s">
        <v>153</v>
      </c>
      <c r="H2115" s="141" t="s">
        <v>216</v>
      </c>
      <c r="I2115" s="16" t="s">
        <v>525</v>
      </c>
    </row>
    <row r="2116" spans="1:53">
      <c r="A2116" s="64" t="s">
        <v>335</v>
      </c>
      <c r="B2116" s="143">
        <v>217.04429586081039</v>
      </c>
      <c r="C2116" s="130">
        <v>1226.9483041741062</v>
      </c>
      <c r="D2116" s="130">
        <v>2646.024383467849</v>
      </c>
      <c r="E2116" s="131">
        <v>4090.0169835027655</v>
      </c>
      <c r="F2116" s="144">
        <v>82026.566805992406</v>
      </c>
      <c r="G2116" s="145">
        <v>463695.01046172599</v>
      </c>
      <c r="H2116" s="145">
        <v>1000000</v>
      </c>
      <c r="I2116" s="127">
        <v>1545721.5772677183</v>
      </c>
    </row>
    <row r="2117" spans="1:53">
      <c r="A2117" s="64" t="s">
        <v>353</v>
      </c>
      <c r="B2117" s="143">
        <v>215.83149277050026</v>
      </c>
      <c r="C2117" s="130">
        <v>1184.840059082959</v>
      </c>
      <c r="D2117" s="130">
        <v>2646.024383467849</v>
      </c>
      <c r="E2117" s="131">
        <v>4046.6959353213083</v>
      </c>
      <c r="F2117" s="146">
        <v>81568.21763208168</v>
      </c>
      <c r="G2117" s="147">
        <v>447781.23228408099</v>
      </c>
      <c r="H2117" s="147">
        <v>1000000</v>
      </c>
      <c r="I2117" s="131">
        <v>1529349.4499161628</v>
      </c>
    </row>
    <row r="2118" spans="1:53">
      <c r="A2118" s="64" t="s">
        <v>370</v>
      </c>
      <c r="B2118" s="143">
        <v>3.4229107040711586</v>
      </c>
      <c r="C2118" s="130">
        <v>118.95075535797984</v>
      </c>
      <c r="D2118" s="130">
        <v>0</v>
      </c>
      <c r="E2118" s="131">
        <v>122.373666062051</v>
      </c>
      <c r="F2118" s="146">
        <v>1293.6051252804903</v>
      </c>
      <c r="G2118" s="147">
        <v>44954.519732008055</v>
      </c>
      <c r="H2118" s="147">
        <v>0</v>
      </c>
      <c r="I2118" s="131">
        <v>46248.124857288538</v>
      </c>
    </row>
    <row r="2119" spans="1:53">
      <c r="A2119" s="64" t="s">
        <v>387</v>
      </c>
      <c r="B2119" s="143">
        <v>201.91892962501467</v>
      </c>
      <c r="C2119" s="130">
        <v>1021.5138554560314</v>
      </c>
      <c r="D2119" s="130">
        <v>2646.024383467849</v>
      </c>
      <c r="E2119" s="131">
        <v>3869.457168548895</v>
      </c>
      <c r="F2119" s="146">
        <v>76310.305712444737</v>
      </c>
      <c r="G2119" s="147">
        <v>386056.10055537248</v>
      </c>
      <c r="H2119" s="147">
        <v>1000000</v>
      </c>
      <c r="I2119" s="131">
        <v>1462366.4062678174</v>
      </c>
      <c r="AZ2119" s="135"/>
    </row>
    <row r="2120" spans="1:53">
      <c r="A2120" s="64" t="s">
        <v>404</v>
      </c>
      <c r="B2120" s="143">
        <v>10.489652441414423</v>
      </c>
      <c r="C2120" s="130">
        <v>44.3754482689477</v>
      </c>
      <c r="D2120" s="130">
        <v>0</v>
      </c>
      <c r="E2120" s="131">
        <v>54.865100710362121</v>
      </c>
      <c r="F2120" s="146">
        <v>3964.306794356447</v>
      </c>
      <c r="G2120" s="147">
        <v>16770.611996700405</v>
      </c>
      <c r="H2120" s="147">
        <v>0</v>
      </c>
      <c r="I2120" s="131">
        <v>20734.918791056851</v>
      </c>
      <c r="AX2120" s="135"/>
    </row>
    <row r="2121" spans="1:53">
      <c r="A2121" s="64" t="s">
        <v>526</v>
      </c>
      <c r="B2121" s="218">
        <v>1.0980696140675025E-2</v>
      </c>
      <c r="C2121" s="219">
        <v>2.5794911811223474E-2</v>
      </c>
      <c r="D2121" s="130">
        <v>0</v>
      </c>
      <c r="E2121" s="131">
        <v>3.6775607951898499E-2</v>
      </c>
      <c r="F2121" s="146">
        <v>4.1498847135655845</v>
      </c>
      <c r="G2121" s="147">
        <v>9.7485540845307561</v>
      </c>
      <c r="H2121" s="147">
        <v>0</v>
      </c>
      <c r="I2121" s="131">
        <v>13.89843879809634</v>
      </c>
      <c r="BA2121" s="135"/>
    </row>
    <row r="2122" spans="1:53">
      <c r="A2122" s="64" t="s">
        <v>436</v>
      </c>
      <c r="B2122" s="143">
        <v>13.979917596107979</v>
      </c>
      <c r="C2122" s="130">
        <v>42.670430914686605</v>
      </c>
      <c r="D2122" s="130">
        <v>191.02896418581253</v>
      </c>
      <c r="E2122" s="131">
        <v>247.6793126966071</v>
      </c>
      <c r="F2122" s="146">
        <v>5283.3668818221777</v>
      </c>
      <c r="G2122" s="147">
        <v>16126.242517373643</v>
      </c>
      <c r="H2122" s="147">
        <v>72194.710441576579</v>
      </c>
      <c r="I2122" s="131">
        <v>93604.319840772398</v>
      </c>
      <c r="AV2122" s="142"/>
    </row>
    <row r="2123" spans="1:53">
      <c r="A2123" s="64" t="s">
        <v>447</v>
      </c>
      <c r="B2123" s="83">
        <v>0.54739516189828974</v>
      </c>
      <c r="C2123" s="33">
        <v>0.22222339222654269</v>
      </c>
      <c r="D2123" s="33">
        <v>1.7281990041769883E-3</v>
      </c>
      <c r="E2123" s="29">
        <v>0.77134675312900935</v>
      </c>
      <c r="F2123" s="148">
        <v>206.87457202525096</v>
      </c>
      <c r="G2123" s="149">
        <v>83.983879217053655</v>
      </c>
      <c r="H2123" s="149">
        <v>0.65313041518991244</v>
      </c>
      <c r="I2123" s="29">
        <v>291.5115816574945</v>
      </c>
    </row>
    <row r="2124" spans="1:53">
      <c r="A2124" s="64" t="s">
        <v>456</v>
      </c>
      <c r="B2124" s="83">
        <v>6.3370069127375813E-4</v>
      </c>
      <c r="C2124" s="33">
        <v>2.659794431483429E-4</v>
      </c>
      <c r="D2124" s="33">
        <v>1.5233208966754122E-3</v>
      </c>
      <c r="E2124" s="29">
        <v>2.4230010310975132E-3</v>
      </c>
      <c r="F2124" s="148">
        <v>0.23949162949255867</v>
      </c>
      <c r="G2124" s="149">
        <v>0.10052040518226568</v>
      </c>
      <c r="H2124" s="149">
        <v>0.57570176079744417</v>
      </c>
      <c r="I2124" s="29">
        <v>0.9157137954722685</v>
      </c>
    </row>
    <row r="2125" spans="1:53">
      <c r="A2125" s="64" t="s">
        <v>465</v>
      </c>
      <c r="B2125" s="143">
        <v>30.569703136244215</v>
      </c>
      <c r="C2125" s="130">
        <v>49.407617233917193</v>
      </c>
      <c r="D2125" s="130">
        <v>191.48449019355681</v>
      </c>
      <c r="E2125" s="131">
        <v>271.46181056371825</v>
      </c>
      <c r="F2125" s="146">
        <v>11553.069324395232</v>
      </c>
      <c r="G2125" s="147">
        <v>18672.39680125855</v>
      </c>
      <c r="H2125" s="147">
        <v>72366.865320643585</v>
      </c>
      <c r="I2125" s="131">
        <v>102592.33144629739</v>
      </c>
    </row>
    <row r="2126" spans="1:53">
      <c r="A2126" s="64" t="s">
        <v>474</v>
      </c>
      <c r="B2126" s="83">
        <v>1.8570481667328519E-2</v>
      </c>
      <c r="C2126" s="33">
        <v>4.4526823023013057E-2</v>
      </c>
      <c r="D2126" s="33">
        <v>6.8633513471274596E-2</v>
      </c>
      <c r="E2126" s="29">
        <v>0.13173081816161619</v>
      </c>
      <c r="F2126" s="148">
        <v>7.0182579508168628</v>
      </c>
      <c r="G2126" s="149">
        <v>16.827820371275912</v>
      </c>
      <c r="H2126" s="149">
        <v>25.938352609330195</v>
      </c>
      <c r="I2126" s="29">
        <v>49.784430931422975</v>
      </c>
    </row>
    <row r="2127" spans="1:53">
      <c r="A2127" s="64" t="s">
        <v>483</v>
      </c>
      <c r="B2127" s="83">
        <v>4.0061480420329879E-2</v>
      </c>
      <c r="C2127" s="33">
        <v>1.8392269334610776E-2</v>
      </c>
      <c r="D2127" s="33">
        <v>0.54069704509256533</v>
      </c>
      <c r="E2127" s="29">
        <v>0.599150794847506</v>
      </c>
      <c r="F2127" s="148">
        <v>15.140253684218045</v>
      </c>
      <c r="G2127" s="149">
        <v>6.9509069718042742</v>
      </c>
      <c r="H2127" s="149">
        <v>204.34318310549128</v>
      </c>
      <c r="I2127" s="29">
        <v>226.43434376151362</v>
      </c>
    </row>
    <row r="2128" spans="1:53">
      <c r="A2128" s="64" t="s">
        <v>488</v>
      </c>
      <c r="B2128" s="83">
        <v>5.3418227983450139E-2</v>
      </c>
      <c r="C2128" s="33">
        <v>3.7659116308070652E-2</v>
      </c>
      <c r="D2128" s="33">
        <v>2.4007745540446778E-2</v>
      </c>
      <c r="E2128" s="29">
        <v>0.11508508983196757</v>
      </c>
      <c r="F2128" s="148">
        <v>20.188108740494986</v>
      </c>
      <c r="G2128" s="149">
        <v>14.232339105928816</v>
      </c>
      <c r="H2128" s="149">
        <v>9.0731384375916093</v>
      </c>
      <c r="I2128" s="29">
        <v>43.493586284015407</v>
      </c>
    </row>
    <row r="2129" spans="1:51">
      <c r="A2129" s="64" t="s">
        <v>493</v>
      </c>
      <c r="B2129" s="83">
        <v>1.1998830326995283E-3</v>
      </c>
      <c r="C2129" s="33">
        <v>3.5188430452858667E-2</v>
      </c>
      <c r="D2129" s="33">
        <v>1.7999999999999999E-2</v>
      </c>
      <c r="E2129" s="29">
        <v>5.4388313485558198E-2</v>
      </c>
      <c r="F2129" s="148">
        <v>0.45346635510855554</v>
      </c>
      <c r="G2129" s="149">
        <v>13.298604001048968</v>
      </c>
      <c r="H2129" s="149">
        <v>6.8026584004526089</v>
      </c>
      <c r="I2129" s="29">
        <v>20.554728756610135</v>
      </c>
    </row>
    <row r="2130" spans="1:51">
      <c r="A2130" s="64" t="s">
        <v>498</v>
      </c>
      <c r="B2130" s="83">
        <v>1.0714364484382614E-3</v>
      </c>
      <c r="C2130" s="33">
        <v>3.3792722237731304E-2</v>
      </c>
      <c r="D2130" s="33">
        <v>4.5999999999999999E-3</v>
      </c>
      <c r="E2130" s="29">
        <v>3.9464158686169565E-2</v>
      </c>
      <c r="F2130" s="148">
        <v>0.40492311980664714</v>
      </c>
      <c r="G2130" s="149">
        <v>12.771130322481365</v>
      </c>
      <c r="H2130" s="149">
        <v>1.7384571467823335</v>
      </c>
      <c r="I2130" s="29">
        <v>14.914510589070346</v>
      </c>
    </row>
    <row r="2131" spans="1:51">
      <c r="A2131" s="64" t="s">
        <v>501</v>
      </c>
      <c r="B2131" s="83">
        <v>2.9790977782410261E-2</v>
      </c>
      <c r="C2131" s="33">
        <v>4.3792770547694183E-2</v>
      </c>
      <c r="D2131" s="33">
        <v>0</v>
      </c>
      <c r="E2131" s="29">
        <v>7.3583748330104448E-2</v>
      </c>
      <c r="F2131" s="148">
        <v>11.258769181622791</v>
      </c>
      <c r="G2131" s="149">
        <v>16.550403246964752</v>
      </c>
      <c r="H2131" s="149">
        <v>0</v>
      </c>
      <c r="I2131" s="29">
        <v>27.809172428587541</v>
      </c>
    </row>
    <row r="2132" spans="1:51">
      <c r="A2132" s="64" t="s">
        <v>527</v>
      </c>
      <c r="B2132" s="83">
        <v>3.8157156949842865E-4</v>
      </c>
      <c r="C2132" s="33">
        <v>6.5267536008407917E-5</v>
      </c>
      <c r="D2132" s="33">
        <v>6.5769220473088272E-4</v>
      </c>
      <c r="E2132" s="29">
        <v>1.1045313102377194E-3</v>
      </c>
      <c r="F2132" s="148">
        <v>0.14420561347902069</v>
      </c>
      <c r="G2132" s="149">
        <v>2.4666264005802185E-2</v>
      </c>
      <c r="H2132" s="149">
        <v>0.24855863341248538</v>
      </c>
      <c r="I2132" s="29">
        <v>0.41743051089730826</v>
      </c>
    </row>
    <row r="2133" spans="1:51">
      <c r="A2133" s="64" t="s">
        <v>528</v>
      </c>
      <c r="B2133" s="83">
        <v>3.61462444230363E-4</v>
      </c>
      <c r="C2133" s="33">
        <v>9.3020186408754223E-5</v>
      </c>
      <c r="D2133" s="33">
        <v>8.2226686785038681E-4</v>
      </c>
      <c r="E2133" s="29">
        <v>1.276749498489504E-3</v>
      </c>
      <c r="F2133" s="148">
        <v>0.13660586292732288</v>
      </c>
      <c r="G2133" s="149">
        <v>3.5154697360287757E-2</v>
      </c>
      <c r="H2133" s="149">
        <v>0.31075558977757167</v>
      </c>
      <c r="I2133" s="29">
        <v>0.48251615006518223</v>
      </c>
    </row>
    <row r="2134" spans="1:51">
      <c r="A2134" s="64" t="s">
        <v>510</v>
      </c>
      <c r="B2134" s="83">
        <v>4.1299627746686394E-4</v>
      </c>
      <c r="C2134" s="33">
        <v>2.3851216621600536E-2</v>
      </c>
      <c r="D2134" s="33">
        <v>4.7357124295179465E-2</v>
      </c>
      <c r="E2134" s="29">
        <v>7.1621337194246862E-2</v>
      </c>
      <c r="F2134" s="148">
        <v>0.15608181090364551</v>
      </c>
      <c r="G2134" s="149">
        <v>9.0139821728858784</v>
      </c>
      <c r="H2134" s="149">
        <v>17.897463300437831</v>
      </c>
      <c r="I2134" s="29">
        <v>27.067527284227353</v>
      </c>
    </row>
    <row r="2135" spans="1:51">
      <c r="A2135" s="64" t="s">
        <v>513</v>
      </c>
      <c r="B2135" s="83">
        <v>1.4448227218226875E-3</v>
      </c>
      <c r="C2135" s="33">
        <v>2.1218022109784282E-3</v>
      </c>
      <c r="D2135" s="33">
        <v>0.37308096111387007</v>
      </c>
      <c r="E2135" s="29">
        <v>0.3766475860466712</v>
      </c>
      <c r="F2135" s="148">
        <v>0.5460353014317727</v>
      </c>
      <c r="G2135" s="149">
        <v>0.80188309081174025</v>
      </c>
      <c r="H2135" s="149">
        <v>140.99679634278897</v>
      </c>
      <c r="I2135" s="29">
        <v>142.34471473503251</v>
      </c>
    </row>
    <row r="2136" spans="1:51">
      <c r="A2136" s="64" t="s">
        <v>514</v>
      </c>
      <c r="B2136" s="83">
        <v>1.8251621553755119E-3</v>
      </c>
      <c r="C2136" s="33">
        <v>5.655098284531734E-3</v>
      </c>
      <c r="D2136" s="33">
        <v>1.6565344422908277E-2</v>
      </c>
      <c r="E2136" s="29">
        <v>2.4045604862815522E-2</v>
      </c>
      <c r="F2136" s="148">
        <v>0.68977525935852324</v>
      </c>
      <c r="G2136" s="149">
        <v>2.137205658369719</v>
      </c>
      <c r="H2136" s="149">
        <v>6.2604655219382099</v>
      </c>
      <c r="I2136" s="29">
        <v>9.0874464396664525</v>
      </c>
    </row>
    <row r="2137" spans="1:51">
      <c r="A2137" s="64" t="s">
        <v>515</v>
      </c>
      <c r="B2137" s="83">
        <v>3.0212146536590775E-5</v>
      </c>
      <c r="C2137" s="33">
        <v>3.7177696869455982E-3</v>
      </c>
      <c r="D2137" s="33">
        <v>1.2419999999999999E-2</v>
      </c>
      <c r="E2137" s="29">
        <v>1.6167981833482187E-2</v>
      </c>
      <c r="F2137" s="148">
        <v>1.141793957960247E-2</v>
      </c>
      <c r="G2137" s="149">
        <v>1.4050398439915857</v>
      </c>
      <c r="H2137" s="149">
        <v>4.6938342963122999</v>
      </c>
      <c r="I2137" s="29">
        <v>6.1102920798834885</v>
      </c>
    </row>
    <row r="2138" spans="1:51">
      <c r="A2138" s="64" t="s">
        <v>516</v>
      </c>
      <c r="B2138" s="83">
        <v>2.3626726291865114E-5</v>
      </c>
      <c r="C2138" s="33">
        <v>3.5489057562351979E-3</v>
      </c>
      <c r="D2138" s="33">
        <v>3.1739999999999997E-3</v>
      </c>
      <c r="E2138" s="29">
        <v>6.746532482527063E-3</v>
      </c>
      <c r="F2138" s="148">
        <v>8.9291415602528196E-3</v>
      </c>
      <c r="G2138" s="149">
        <v>1.3412218641704439</v>
      </c>
      <c r="H2138" s="149">
        <v>1.1995354312798101</v>
      </c>
      <c r="I2138" s="29">
        <v>2.5496864370105068</v>
      </c>
    </row>
    <row r="2139" spans="1:51">
      <c r="A2139" s="64" t="s">
        <v>517</v>
      </c>
      <c r="B2139" s="83">
        <v>6.8551203652822228E-4</v>
      </c>
      <c r="C2139" s="33">
        <v>1.1859205233372527E-2</v>
      </c>
      <c r="D2139" s="33">
        <v>0</v>
      </c>
      <c r="E2139" s="33">
        <v>1.254471726990075E-2</v>
      </c>
      <c r="F2139" s="148">
        <v>0.2590724563277827</v>
      </c>
      <c r="G2139" s="149">
        <v>4.4818956724162877</v>
      </c>
      <c r="H2139" s="149">
        <v>0</v>
      </c>
      <c r="I2139" s="29">
        <v>4.7409681287440701</v>
      </c>
    </row>
    <row r="2140" spans="1:51">
      <c r="A2140" s="64" t="s">
        <v>518</v>
      </c>
      <c r="B2140" s="83">
        <v>4.958766163580985E-6</v>
      </c>
      <c r="C2140" s="33">
        <v>7.4620945252306153E-6</v>
      </c>
      <c r="D2140" s="33">
        <v>4.5380762126430907E-4</v>
      </c>
      <c r="E2140" s="33">
        <v>4.6622848195312065E-4</v>
      </c>
      <c r="F2140" s="148">
        <v>1.8740440165869081E-3</v>
      </c>
      <c r="G2140" s="149">
        <v>2.8201155559461929E-3</v>
      </c>
      <c r="H2140" s="149">
        <v>0.1715054570546149</v>
      </c>
      <c r="I2140" s="29">
        <v>0.176199616627148</v>
      </c>
    </row>
    <row r="2141" spans="1:51">
      <c r="A2141" s="132" t="s">
        <v>519</v>
      </c>
      <c r="B2141" s="150">
        <v>6.3975349802053348E-6</v>
      </c>
      <c r="C2141" s="133">
        <v>3.4249528041260948E-5</v>
      </c>
      <c r="D2141" s="133">
        <v>5.6736413881676689E-4</v>
      </c>
      <c r="E2141" s="133">
        <v>6.0801120183823318E-4</v>
      </c>
      <c r="F2141" s="151">
        <v>2.4177913930712911E-3</v>
      </c>
      <c r="G2141" s="152">
        <v>1.2943768868967835E-2</v>
      </c>
      <c r="H2141" s="152">
        <v>0.21442135694652445</v>
      </c>
      <c r="I2141" s="134">
        <v>0.22978291720856356</v>
      </c>
      <c r="AY2141" s="135"/>
    </row>
    <row r="2143" spans="1:51">
      <c r="A2143" s="35" t="s">
        <v>615</v>
      </c>
    </row>
    <row r="2144" spans="1:51">
      <c r="A2144" s="56"/>
      <c r="B2144" s="136" t="s">
        <v>521</v>
      </c>
      <c r="C2144" s="137"/>
      <c r="D2144" s="137"/>
      <c r="E2144" s="138"/>
      <c r="F2144" s="45" t="s">
        <v>522</v>
      </c>
      <c r="G2144" s="46"/>
      <c r="H2144" s="47"/>
      <c r="I2144" s="47"/>
    </row>
    <row r="2145" spans="1:53" ht="29.1">
      <c r="A2145" s="132" t="s">
        <v>523</v>
      </c>
      <c r="B2145" s="140" t="s">
        <v>524</v>
      </c>
      <c r="C2145" s="141" t="s">
        <v>153</v>
      </c>
      <c r="D2145" s="141" t="s">
        <v>216</v>
      </c>
      <c r="E2145" s="16" t="s">
        <v>525</v>
      </c>
      <c r="F2145" s="51" t="s">
        <v>524</v>
      </c>
      <c r="G2145" s="51" t="s">
        <v>153</v>
      </c>
      <c r="H2145" s="141" t="s">
        <v>216</v>
      </c>
      <c r="I2145" s="16" t="s">
        <v>525</v>
      </c>
    </row>
    <row r="2146" spans="1:53">
      <c r="A2146" s="64" t="s">
        <v>335</v>
      </c>
      <c r="B2146" s="143">
        <v>190.78842787550201</v>
      </c>
      <c r="C2146" s="130">
        <v>606.75097545324843</v>
      </c>
      <c r="D2146" s="130">
        <v>2824.8098147832447</v>
      </c>
      <c r="E2146" s="131">
        <v>3622.3492181119955</v>
      </c>
      <c r="F2146" s="144">
        <v>67540.273641445747</v>
      </c>
      <c r="G2146" s="145">
        <v>214793.5667307238</v>
      </c>
      <c r="H2146" s="145">
        <v>1000000</v>
      </c>
      <c r="I2146" s="127">
        <v>1282333.8403721696</v>
      </c>
    </row>
    <row r="2147" spans="1:53">
      <c r="A2147" s="64" t="s">
        <v>353</v>
      </c>
      <c r="B2147" s="143">
        <v>182.14003816747831</v>
      </c>
      <c r="C2147" s="130">
        <v>575.12738577452137</v>
      </c>
      <c r="D2147" s="130">
        <v>2636.469723038947</v>
      </c>
      <c r="E2147" s="131">
        <v>3393.7371469809468</v>
      </c>
      <c r="F2147" s="146">
        <v>64478.690641144785</v>
      </c>
      <c r="G2147" s="147">
        <v>203598.62202569289</v>
      </c>
      <c r="H2147" s="147">
        <v>933326.45236551983</v>
      </c>
      <c r="I2147" s="131">
        <v>1201403.7650323575</v>
      </c>
    </row>
    <row r="2148" spans="1:53">
      <c r="A2148" s="64" t="s">
        <v>370</v>
      </c>
      <c r="B2148" s="143">
        <v>23.651767933699581</v>
      </c>
      <c r="C2148" s="130">
        <v>34.638082254797681</v>
      </c>
      <c r="D2148" s="130">
        <v>0</v>
      </c>
      <c r="E2148" s="131">
        <v>58.289850188497262</v>
      </c>
      <c r="F2148" s="146">
        <v>8372.870913263394</v>
      </c>
      <c r="G2148" s="147">
        <v>12262.093565918722</v>
      </c>
      <c r="H2148" s="147">
        <v>0</v>
      </c>
      <c r="I2148" s="131">
        <v>20634.964479182112</v>
      </c>
    </row>
    <row r="2149" spans="1:53">
      <c r="A2149" s="64" t="s">
        <v>387</v>
      </c>
      <c r="B2149" s="143">
        <v>122.2307696671119</v>
      </c>
      <c r="C2149" s="130">
        <v>352.61648776669847</v>
      </c>
      <c r="D2149" s="130">
        <v>0</v>
      </c>
      <c r="E2149" s="131">
        <v>474.84725743381034</v>
      </c>
      <c r="F2149" s="146">
        <v>43270.442147090529</v>
      </c>
      <c r="G2149" s="147">
        <v>124828.39939217491</v>
      </c>
      <c r="H2149" s="147">
        <v>0</v>
      </c>
      <c r="I2149" s="131">
        <v>168098.84153926541</v>
      </c>
      <c r="AZ2149" s="135"/>
    </row>
    <row r="2150" spans="1:53">
      <c r="A2150" s="64" t="s">
        <v>404</v>
      </c>
      <c r="B2150" s="143">
        <v>36.257500566666842</v>
      </c>
      <c r="C2150" s="130">
        <v>187.87281575302518</v>
      </c>
      <c r="D2150" s="130">
        <v>2636.469723038947</v>
      </c>
      <c r="E2150" s="131">
        <v>2860.6000393586392</v>
      </c>
      <c r="F2150" s="146">
        <v>12835.377580790861</v>
      </c>
      <c r="G2150" s="147">
        <v>66508.129067599264</v>
      </c>
      <c r="H2150" s="147">
        <v>933326.45236551983</v>
      </c>
      <c r="I2150" s="131">
        <v>1012669.9590139101</v>
      </c>
      <c r="AX2150" s="135"/>
    </row>
    <row r="2151" spans="1:53">
      <c r="A2151" s="64" t="s">
        <v>526</v>
      </c>
      <c r="B2151" s="218">
        <v>4.1449811666349527E-2</v>
      </c>
      <c r="C2151" s="219">
        <v>0.11619290005773199</v>
      </c>
      <c r="D2151" s="130">
        <v>0</v>
      </c>
      <c r="E2151" s="131">
        <v>0.15764271172408151</v>
      </c>
      <c r="F2151" s="146">
        <v>14.673487556375573</v>
      </c>
      <c r="G2151" s="147">
        <v>41.132999272960888</v>
      </c>
      <c r="H2151" s="147">
        <v>0</v>
      </c>
      <c r="I2151" s="131">
        <v>55.806486829336464</v>
      </c>
      <c r="BA2151" s="135"/>
    </row>
    <row r="2152" spans="1:53">
      <c r="A2152" s="64" t="s">
        <v>436</v>
      </c>
      <c r="B2152" s="143">
        <v>0.22273489767454191</v>
      </c>
      <c r="C2152" s="130">
        <v>41.601657043831295</v>
      </c>
      <c r="D2152" s="130">
        <v>216.69070945758563</v>
      </c>
      <c r="E2152" s="131">
        <v>258.51510139909146</v>
      </c>
      <c r="F2152" s="146">
        <v>78.849519889406423</v>
      </c>
      <c r="G2152" s="147">
        <v>14727.241751326012</v>
      </c>
      <c r="H2152" s="147">
        <v>76709.840189440467</v>
      </c>
      <c r="I2152" s="131">
        <v>91515.931460655891</v>
      </c>
      <c r="AV2152" s="142"/>
    </row>
    <row r="2153" spans="1:53">
      <c r="A2153" s="64" t="s">
        <v>447</v>
      </c>
      <c r="B2153" s="83">
        <v>0.34094789032154077</v>
      </c>
      <c r="C2153" s="33">
        <v>0.16454120246076659</v>
      </c>
      <c r="D2153" s="33">
        <v>1.7281990041769883E-3</v>
      </c>
      <c r="E2153" s="29">
        <v>0.50721729178648434</v>
      </c>
      <c r="F2153" s="148">
        <v>120.69764432891658</v>
      </c>
      <c r="G2153" s="149">
        <v>58.248594861028643</v>
      </c>
      <c r="H2153" s="149">
        <v>0.61179304713991789</v>
      </c>
      <c r="I2153" s="29">
        <v>179.55803223708514</v>
      </c>
    </row>
    <row r="2154" spans="1:53">
      <c r="A2154" s="64" t="s">
        <v>456</v>
      </c>
      <c r="B2154" s="83">
        <v>2.4633358967219107E-4</v>
      </c>
      <c r="C2154" s="33">
        <v>7.7711841600893641E-3</v>
      </c>
      <c r="D2154" s="33">
        <v>1.5233208966754122E-3</v>
      </c>
      <c r="E2154" s="29">
        <v>9.5408386464369676E-3</v>
      </c>
      <c r="F2154" s="148">
        <v>8.7203601595774297E-2</v>
      </c>
      <c r="G2154" s="149">
        <v>2.7510468561175219</v>
      </c>
      <c r="H2154" s="149">
        <v>0.53926494049380835</v>
      </c>
      <c r="I2154" s="29">
        <v>3.3775153982071044</v>
      </c>
    </row>
    <row r="2155" spans="1:53">
      <c r="A2155" s="64" t="s">
        <v>465</v>
      </c>
      <c r="B2155" s="143">
        <v>10.516450008583895</v>
      </c>
      <c r="C2155" s="130">
        <v>48.597256920077974</v>
      </c>
      <c r="D2155" s="130">
        <v>217.14623546532991</v>
      </c>
      <c r="E2155" s="131">
        <v>276.25994239399176</v>
      </c>
      <c r="F2155" s="146">
        <v>3722.8878041797839</v>
      </c>
      <c r="G2155" s="147">
        <v>17203.727014028012</v>
      </c>
      <c r="H2155" s="147">
        <v>76871.099190085515</v>
      </c>
      <c r="I2155" s="131">
        <v>97797.714008293304</v>
      </c>
    </row>
    <row r="2156" spans="1:53">
      <c r="A2156" s="64" t="s">
        <v>474</v>
      </c>
      <c r="B2156" s="83">
        <v>9.1418440438125297E-3</v>
      </c>
      <c r="C2156" s="33">
        <v>7.499986125138039E-2</v>
      </c>
      <c r="D2156" s="33">
        <v>9.9916629525325637E-2</v>
      </c>
      <c r="E2156" s="29">
        <v>0.18405833482051856</v>
      </c>
      <c r="F2156" s="148">
        <v>3.2362688617017596</v>
      </c>
      <c r="G2156" s="149">
        <v>26.550410883904174</v>
      </c>
      <c r="H2156" s="149">
        <v>35.371099676313079</v>
      </c>
      <c r="I2156" s="29">
        <v>65.157779421919017</v>
      </c>
    </row>
    <row r="2157" spans="1:53">
      <c r="A2157" s="64" t="s">
        <v>483</v>
      </c>
      <c r="B2157" s="83">
        <v>2.0325638588068514E-2</v>
      </c>
      <c r="C2157" s="33">
        <v>3.1885113990670677E-2</v>
      </c>
      <c r="D2157" s="33">
        <v>0.54069704509256533</v>
      </c>
      <c r="E2157" s="29">
        <v>0.59290779767130453</v>
      </c>
      <c r="F2157" s="148">
        <v>7.1954007245716669</v>
      </c>
      <c r="G2157" s="149">
        <v>11.2875259154809</v>
      </c>
      <c r="H2157" s="149">
        <v>191.41007025071332</v>
      </c>
      <c r="I2157" s="29">
        <v>209.89299689076589</v>
      </c>
    </row>
    <row r="2158" spans="1:53">
      <c r="A2158" s="64" t="s">
        <v>488</v>
      </c>
      <c r="B2158" s="83">
        <v>5.023916670353476E-2</v>
      </c>
      <c r="C2158" s="33">
        <v>6.7928866387696768E-2</v>
      </c>
      <c r="D2158" s="33">
        <v>2.4007745540446778E-2</v>
      </c>
      <c r="E2158" s="29">
        <v>0.1421757786316783</v>
      </c>
      <c r="F2158" s="148">
        <v>17.784973147790392</v>
      </c>
      <c r="G2158" s="149">
        <v>24.047235333225128</v>
      </c>
      <c r="H2158" s="149">
        <v>8.4988891693896065</v>
      </c>
      <c r="I2158" s="29">
        <v>50.33109765040512</v>
      </c>
    </row>
    <row r="2159" spans="1:53">
      <c r="A2159" s="64" t="s">
        <v>493</v>
      </c>
      <c r="B2159" s="83">
        <v>2.8417301987245214E-3</v>
      </c>
      <c r="C2159" s="33">
        <v>6.7051878214800364E-3</v>
      </c>
      <c r="D2159" s="33">
        <v>1.7999999999999999E-2</v>
      </c>
      <c r="E2159" s="29">
        <v>2.7546918020204557E-2</v>
      </c>
      <c r="F2159" s="148">
        <v>1.0059899196939655</v>
      </c>
      <c r="G2159" s="149">
        <v>2.3736776141138352</v>
      </c>
      <c r="H2159" s="149">
        <v>6.3721104004239626</v>
      </c>
      <c r="I2159" s="29">
        <v>9.7517779342317628</v>
      </c>
    </row>
    <row r="2160" spans="1:53">
      <c r="A2160" s="64" t="s">
        <v>498</v>
      </c>
      <c r="B2160" s="83">
        <v>2.4085724115255418E-3</v>
      </c>
      <c r="C2160" s="33">
        <v>3.9757414137476738E-3</v>
      </c>
      <c r="D2160" s="33">
        <v>4.5999999999999999E-3</v>
      </c>
      <c r="E2160" s="29">
        <v>1.0984313825273215E-2</v>
      </c>
      <c r="F2160" s="148">
        <v>0.85264940631422947</v>
      </c>
      <c r="G2160" s="149">
        <v>1.4074368451076567</v>
      </c>
      <c r="H2160" s="149">
        <v>1.6284282134416792</v>
      </c>
      <c r="I2160" s="29">
        <v>3.8885144648635657</v>
      </c>
    </row>
    <row r="2161" spans="1:51">
      <c r="A2161" s="64" t="s">
        <v>501</v>
      </c>
      <c r="B2161" s="83">
        <v>2.2145711108693053E-2</v>
      </c>
      <c r="C2161" s="33">
        <v>7.7770321202351805E-2</v>
      </c>
      <c r="D2161" s="33">
        <v>0</v>
      </c>
      <c r="E2161" s="29">
        <v>9.9916032311044858E-2</v>
      </c>
      <c r="F2161" s="148">
        <v>7.8397175600270828</v>
      </c>
      <c r="G2161" s="149">
        <v>27.531170698767674</v>
      </c>
      <c r="H2161" s="149">
        <v>0</v>
      </c>
      <c r="I2161" s="29">
        <v>35.370888258794757</v>
      </c>
    </row>
    <row r="2162" spans="1:51">
      <c r="A2162" s="64" t="s">
        <v>527</v>
      </c>
      <c r="B2162" s="83">
        <v>4.3997532410452165E-4</v>
      </c>
      <c r="C2162" s="33">
        <v>4.6166472706235691E-4</v>
      </c>
      <c r="D2162" s="33">
        <v>6.5769220473088272E-4</v>
      </c>
      <c r="E2162" s="29">
        <v>1.5593322558977614E-3</v>
      </c>
      <c r="F2162" s="148">
        <v>0.15575396325868476</v>
      </c>
      <c r="G2162" s="149">
        <v>0.16343214493460748</v>
      </c>
      <c r="H2162" s="149">
        <v>0.23282707433574576</v>
      </c>
      <c r="I2162" s="29">
        <v>0.55201318252903808</v>
      </c>
    </row>
    <row r="2163" spans="1:51">
      <c r="A2163" s="64" t="s">
        <v>528</v>
      </c>
      <c r="B2163" s="83">
        <v>8.688478299112651E-4</v>
      </c>
      <c r="C2163" s="33">
        <v>9.787811870612664E-4</v>
      </c>
      <c r="D2163" s="33">
        <v>8.2226686785038681E-4</v>
      </c>
      <c r="E2163" s="29">
        <v>2.6698958848229183E-3</v>
      </c>
      <c r="F2163" s="148">
        <v>0.30757746074240899</v>
      </c>
      <c r="G2163" s="149">
        <v>0.34649454343402264</v>
      </c>
      <c r="H2163" s="149">
        <v>0.2910875144751936</v>
      </c>
      <c r="I2163" s="29">
        <v>0.94515951865162529</v>
      </c>
    </row>
    <row r="2164" spans="1:51">
      <c r="A2164" s="64" t="s">
        <v>510</v>
      </c>
      <c r="B2164" s="83">
        <v>1.5550363590411433E-3</v>
      </c>
      <c r="C2164" s="33">
        <v>4.3693955198702367E-2</v>
      </c>
      <c r="D2164" s="33">
        <v>6.894247437247468E-2</v>
      </c>
      <c r="E2164" s="29">
        <v>0.11419146593021819</v>
      </c>
      <c r="F2164" s="148">
        <v>0.55049240869352667</v>
      </c>
      <c r="G2164" s="149">
        <v>15.467928130961667</v>
      </c>
      <c r="H2164" s="149">
        <v>24.406058776656021</v>
      </c>
      <c r="I2164" s="29">
        <v>40.424479316311213</v>
      </c>
    </row>
    <row r="2165" spans="1:51">
      <c r="A2165" s="64" t="s">
        <v>513</v>
      </c>
      <c r="B2165" s="83">
        <v>8.1235054071303087E-4</v>
      </c>
      <c r="C2165" s="33">
        <v>9.8450291238169584E-3</v>
      </c>
      <c r="D2165" s="33">
        <v>0.37308096111387007</v>
      </c>
      <c r="E2165" s="29">
        <v>0.38373834077840008</v>
      </c>
      <c r="F2165" s="148">
        <v>0.28757707384819631</v>
      </c>
      <c r="G2165" s="149">
        <v>3.4852006929083803</v>
      </c>
      <c r="H2165" s="149">
        <v>132.07294847299218</v>
      </c>
      <c r="I2165" s="29">
        <v>135.84572623974876</v>
      </c>
    </row>
    <row r="2166" spans="1:51">
      <c r="A2166" s="64" t="s">
        <v>514</v>
      </c>
      <c r="B2166" s="83">
        <v>2.4985655997064754E-3</v>
      </c>
      <c r="C2166" s="33">
        <v>2.0078439909014451E-2</v>
      </c>
      <c r="D2166" s="33">
        <v>1.6565344422908277E-2</v>
      </c>
      <c r="E2166" s="29">
        <v>3.9142349931629204E-2</v>
      </c>
      <c r="F2166" s="148">
        <v>0.88450754689062039</v>
      </c>
      <c r="G2166" s="149">
        <v>7.107890876028808</v>
      </c>
      <c r="H2166" s="149">
        <v>5.864233526878829</v>
      </c>
      <c r="I2166" s="29">
        <v>13.856631949798256</v>
      </c>
    </row>
    <row r="2167" spans="1:51">
      <c r="A2167" s="64" t="s">
        <v>515</v>
      </c>
      <c r="B2167" s="83">
        <v>1.9648665523402779E-4</v>
      </c>
      <c r="C2167" s="33">
        <v>1.7835020822920492E-3</v>
      </c>
      <c r="D2167" s="33">
        <v>1.2419999999999999E-2</v>
      </c>
      <c r="E2167" s="29">
        <v>1.4399988737526076E-2</v>
      </c>
      <c r="F2167" s="148">
        <v>6.9557481075625885E-2</v>
      </c>
      <c r="G2167" s="149">
        <v>0.63137067598616448</v>
      </c>
      <c r="H2167" s="149">
        <v>4.3967561762925333</v>
      </c>
      <c r="I2167" s="29">
        <v>5.0976843333543238</v>
      </c>
    </row>
    <row r="2168" spans="1:51">
      <c r="A2168" s="64" t="s">
        <v>516</v>
      </c>
      <c r="B2168" s="83">
        <v>1.5384533808948325E-4</v>
      </c>
      <c r="C2168" s="33">
        <v>1.3875497822590582E-3</v>
      </c>
      <c r="D2168" s="33">
        <v>3.1739999999999997E-3</v>
      </c>
      <c r="E2168" s="29">
        <v>4.7153951203485409E-3</v>
      </c>
      <c r="F2168" s="148">
        <v>5.4462193272040944E-2</v>
      </c>
      <c r="G2168" s="149">
        <v>0.49120113325771936</v>
      </c>
      <c r="H2168" s="149">
        <v>1.1236154672747587</v>
      </c>
      <c r="I2168" s="29">
        <v>1.6692787938045188</v>
      </c>
    </row>
    <row r="2169" spans="1:51">
      <c r="A2169" s="64" t="s">
        <v>517</v>
      </c>
      <c r="B2169" s="83">
        <v>3.1312757257171459E-3</v>
      </c>
      <c r="C2169" s="33">
        <v>3.9900109905003658E-2</v>
      </c>
      <c r="D2169" s="33">
        <v>0</v>
      </c>
      <c r="E2169" s="33">
        <v>4.3031385630720807E-2</v>
      </c>
      <c r="F2169" s="148">
        <v>1.1084908121354065</v>
      </c>
      <c r="G2169" s="149">
        <v>14.124883627985165</v>
      </c>
      <c r="H2169" s="149">
        <v>0</v>
      </c>
      <c r="I2169" s="29">
        <v>15.233374440120572</v>
      </c>
    </row>
    <row r="2170" spans="1:51">
      <c r="A2170" s="64" t="s">
        <v>518</v>
      </c>
      <c r="B2170" s="83">
        <v>1.9786334847380472E-5</v>
      </c>
      <c r="C2170" s="33">
        <v>1.3947262852376124E-4</v>
      </c>
      <c r="D2170" s="33">
        <v>4.5380762126430907E-4</v>
      </c>
      <c r="E2170" s="33">
        <v>6.1306658463545073E-4</v>
      </c>
      <c r="F2170" s="148">
        <v>7.0044838926257872E-3</v>
      </c>
      <c r="G2170" s="149">
        <v>4.9374165932818154E-2</v>
      </c>
      <c r="H2170" s="149">
        <v>0.1606506812916646</v>
      </c>
      <c r="I2170" s="29">
        <v>0.21702933111710851</v>
      </c>
    </row>
    <row r="2171" spans="1:51">
      <c r="A2171" s="132" t="s">
        <v>519</v>
      </c>
      <c r="B2171" s="150">
        <v>4.6665802779717377E-5</v>
      </c>
      <c r="C2171" s="133">
        <v>3.5697201771006583E-4</v>
      </c>
      <c r="D2171" s="133">
        <v>5.6736413881676689E-4</v>
      </c>
      <c r="E2171" s="133">
        <v>9.7100195930655009E-4</v>
      </c>
      <c r="F2171" s="151">
        <v>1.6519980402042809E-2</v>
      </c>
      <c r="G2171" s="152">
        <v>0.12637028370614653</v>
      </c>
      <c r="H2171" s="152">
        <v>0.20085038498788363</v>
      </c>
      <c r="I2171" s="134">
        <v>0.34374064909607294</v>
      </c>
      <c r="AY2171" s="135"/>
    </row>
    <row r="2173" spans="1:51">
      <c r="A2173" s="35" t="s">
        <v>616</v>
      </c>
    </row>
    <row r="2174" spans="1:51">
      <c r="A2174" s="56"/>
      <c r="B2174" s="136" t="s">
        <v>521</v>
      </c>
      <c r="C2174" s="137"/>
      <c r="D2174" s="137"/>
      <c r="E2174" s="138"/>
      <c r="F2174" s="45" t="s">
        <v>522</v>
      </c>
      <c r="G2174" s="46"/>
      <c r="H2174" s="47"/>
      <c r="I2174" s="47"/>
    </row>
    <row r="2175" spans="1:51" ht="29.1">
      <c r="A2175" s="132" t="s">
        <v>523</v>
      </c>
      <c r="B2175" s="140" t="s">
        <v>524</v>
      </c>
      <c r="C2175" s="141" t="s">
        <v>153</v>
      </c>
      <c r="D2175" s="141" t="s">
        <v>216</v>
      </c>
      <c r="E2175" s="16" t="s">
        <v>525</v>
      </c>
      <c r="F2175" s="51" t="s">
        <v>524</v>
      </c>
      <c r="G2175" s="51" t="s">
        <v>153</v>
      </c>
      <c r="H2175" s="141" t="s">
        <v>216</v>
      </c>
      <c r="I2175" s="16" t="s">
        <v>525</v>
      </c>
    </row>
    <row r="2176" spans="1:51">
      <c r="A2176" s="64" t="s">
        <v>335</v>
      </c>
      <c r="B2176" s="143">
        <v>97.163551339556605</v>
      </c>
      <c r="C2176" s="130">
        <v>617.11553557277989</v>
      </c>
      <c r="D2176" s="130">
        <v>2824.8098147832447</v>
      </c>
      <c r="E2176" s="131">
        <v>3539.0889016955812</v>
      </c>
      <c r="F2176" s="144">
        <v>34396.493112939788</v>
      </c>
      <c r="G2176" s="145">
        <v>218462.68458258416</v>
      </c>
      <c r="H2176" s="145">
        <v>1000000</v>
      </c>
      <c r="I2176" s="127">
        <v>1252859.1776955239</v>
      </c>
    </row>
    <row r="2177" spans="1:53">
      <c r="A2177" s="64" t="s">
        <v>353</v>
      </c>
      <c r="B2177" s="143">
        <v>93.582214322778697</v>
      </c>
      <c r="C2177" s="130">
        <v>584.32748583539603</v>
      </c>
      <c r="D2177" s="130">
        <v>2636.469723038947</v>
      </c>
      <c r="E2177" s="131">
        <v>3314.3794231971215</v>
      </c>
      <c r="F2177" s="146">
        <v>33128.677843382364</v>
      </c>
      <c r="G2177" s="147">
        <v>206855.51387473958</v>
      </c>
      <c r="H2177" s="147">
        <v>933326.45236551983</v>
      </c>
      <c r="I2177" s="131">
        <v>1173310.6440836417</v>
      </c>
    </row>
    <row r="2178" spans="1:53">
      <c r="A2178" s="64" t="s">
        <v>370</v>
      </c>
      <c r="B2178" s="143">
        <v>10.107746163724723</v>
      </c>
      <c r="C2178" s="130">
        <v>38.081340994751464</v>
      </c>
      <c r="D2178" s="130">
        <v>0</v>
      </c>
      <c r="E2178" s="131">
        <v>48.189087158476184</v>
      </c>
      <c r="F2178" s="146">
        <v>3578.2041363730955</v>
      </c>
      <c r="G2178" s="147">
        <v>13481.028278597067</v>
      </c>
      <c r="H2178" s="147">
        <v>0</v>
      </c>
      <c r="I2178" s="131">
        <v>17059.23241497016</v>
      </c>
    </row>
    <row r="2179" spans="1:53">
      <c r="A2179" s="64" t="s">
        <v>387</v>
      </c>
      <c r="B2179" s="143">
        <v>52.192096023437053</v>
      </c>
      <c r="C2179" s="130">
        <v>404.5724232240363</v>
      </c>
      <c r="D2179" s="130">
        <v>0</v>
      </c>
      <c r="E2179" s="131">
        <v>456.76451924747334</v>
      </c>
      <c r="F2179" s="146">
        <v>18476.322105048297</v>
      </c>
      <c r="G2179" s="147">
        <v>143221.11920836705</v>
      </c>
      <c r="H2179" s="147">
        <v>0</v>
      </c>
      <c r="I2179" s="131">
        <v>161697.44131341533</v>
      </c>
      <c r="AZ2179" s="135"/>
    </row>
    <row r="2180" spans="1:53">
      <c r="A2180" s="64" t="s">
        <v>404</v>
      </c>
      <c r="B2180" s="143">
        <v>31.282372135616917</v>
      </c>
      <c r="C2180" s="130">
        <v>141.67372161660825</v>
      </c>
      <c r="D2180" s="130">
        <v>2636.469723038947</v>
      </c>
      <c r="E2180" s="131">
        <v>2809.4258167911721</v>
      </c>
      <c r="F2180" s="146">
        <v>11074.151601960961</v>
      </c>
      <c r="G2180" s="147">
        <v>50153.366387775481</v>
      </c>
      <c r="H2180" s="147">
        <v>933326.45236551983</v>
      </c>
      <c r="I2180" s="131">
        <v>994553.97035525634</v>
      </c>
      <c r="AX2180" s="135"/>
    </row>
    <row r="2181" spans="1:53">
      <c r="A2181" s="64" t="s">
        <v>526</v>
      </c>
      <c r="B2181" s="218">
        <v>4.1182335361804545E-2</v>
      </c>
      <c r="C2181" s="219">
        <v>0.12388976580626623</v>
      </c>
      <c r="D2181" s="130">
        <v>0</v>
      </c>
      <c r="E2181" s="131">
        <v>0.16507210116807078</v>
      </c>
      <c r="F2181" s="146">
        <v>14.578799304039014</v>
      </c>
      <c r="G2181" s="147">
        <v>43.857736955566558</v>
      </c>
      <c r="H2181" s="147">
        <v>0</v>
      </c>
      <c r="I2181" s="131">
        <v>58.436536259605575</v>
      </c>
      <c r="BA2181" s="135"/>
    </row>
    <row r="2182" spans="1:53">
      <c r="A2182" s="64" t="s">
        <v>436</v>
      </c>
      <c r="B2182" s="143">
        <v>-7.2246742397555757</v>
      </c>
      <c r="C2182" s="130">
        <v>43.070428452839458</v>
      </c>
      <c r="D2182" s="130">
        <v>216.69070945758563</v>
      </c>
      <c r="E2182" s="131">
        <v>252.53646367066949</v>
      </c>
      <c r="F2182" s="146">
        <v>-2557.5789923789771</v>
      </c>
      <c r="G2182" s="147">
        <v>15247.195838614138</v>
      </c>
      <c r="H2182" s="147">
        <v>76709.840189440467</v>
      </c>
      <c r="I2182" s="131">
        <v>89399.457035675616</v>
      </c>
      <c r="AV2182" s="142"/>
    </row>
    <row r="2183" spans="1:53">
      <c r="A2183" s="64" t="s">
        <v>447</v>
      </c>
      <c r="B2183" s="83">
        <v>0.32630662604714522</v>
      </c>
      <c r="C2183" s="33">
        <v>0.22804249216073996</v>
      </c>
      <c r="D2183" s="33">
        <v>1.7281990041769883E-3</v>
      </c>
      <c r="E2183" s="29">
        <v>0.55607731721206222</v>
      </c>
      <c r="F2183" s="148">
        <v>115.51454697568148</v>
      </c>
      <c r="G2183" s="149">
        <v>80.728440890891733</v>
      </c>
      <c r="H2183" s="149">
        <v>0.61179304713991789</v>
      </c>
      <c r="I2183" s="29">
        <v>196.85478091371314</v>
      </c>
    </row>
    <row r="2184" spans="1:53">
      <c r="A2184" s="64" t="s">
        <v>456</v>
      </c>
      <c r="B2184" s="83">
        <v>1.1881174726281242E-4</v>
      </c>
      <c r="C2184" s="33">
        <v>7.8608302460918041E-3</v>
      </c>
      <c r="D2184" s="33">
        <v>1.5233208966754122E-3</v>
      </c>
      <c r="E2184" s="29">
        <v>9.5029628900300291E-3</v>
      </c>
      <c r="F2184" s="148">
        <v>4.2060087245883906E-2</v>
      </c>
      <c r="G2184" s="149">
        <v>2.7827821203938243</v>
      </c>
      <c r="H2184" s="149">
        <v>0.53926494049380835</v>
      </c>
      <c r="I2184" s="29">
        <v>3.3641071481335167</v>
      </c>
    </row>
    <row r="2185" spans="1:53">
      <c r="A2185" s="64" t="s">
        <v>465</v>
      </c>
      <c r="B2185" s="143">
        <v>2.5960096546834261</v>
      </c>
      <c r="C2185" s="130">
        <v>51.994823232875987</v>
      </c>
      <c r="D2185" s="130">
        <v>217.14623546532991</v>
      </c>
      <c r="E2185" s="131">
        <v>271.73706835288931</v>
      </c>
      <c r="F2185" s="146">
        <v>919.00334001162662</v>
      </c>
      <c r="G2185" s="147">
        <v>18406.486327245253</v>
      </c>
      <c r="H2185" s="147">
        <v>76871.099190085515</v>
      </c>
      <c r="I2185" s="131">
        <v>96196.588857342402</v>
      </c>
    </row>
    <row r="2186" spans="1:53">
      <c r="A2186" s="64" t="s">
        <v>474</v>
      </c>
      <c r="B2186" s="83">
        <v>8.9170411740567192E-3</v>
      </c>
      <c r="C2186" s="33">
        <v>7.6986256148176682E-2</v>
      </c>
      <c r="D2186" s="33">
        <v>9.9916629525325637E-2</v>
      </c>
      <c r="E2186" s="29">
        <v>0.18581992684755905</v>
      </c>
      <c r="F2186" s="148">
        <v>3.1566872670119732</v>
      </c>
      <c r="G2186" s="149">
        <v>27.253606860638882</v>
      </c>
      <c r="H2186" s="149">
        <v>35.371099676313079</v>
      </c>
      <c r="I2186" s="29">
        <v>65.781393803963937</v>
      </c>
    </row>
    <row r="2187" spans="1:53">
      <c r="A2187" s="64" t="s">
        <v>483</v>
      </c>
      <c r="B2187" s="83">
        <v>1.7901422940840597E-2</v>
      </c>
      <c r="C2187" s="33">
        <v>3.5226963214242075E-2</v>
      </c>
      <c r="D2187" s="33">
        <v>0.54069704509256533</v>
      </c>
      <c r="E2187" s="29">
        <v>0.59382543124764797</v>
      </c>
      <c r="F2187" s="148">
        <v>6.3372135168732493</v>
      </c>
      <c r="G2187" s="149">
        <v>12.470561037379126</v>
      </c>
      <c r="H2187" s="149">
        <v>191.41007025071332</v>
      </c>
      <c r="I2187" s="29">
        <v>210.21784480496569</v>
      </c>
    </row>
    <row r="2188" spans="1:53">
      <c r="A2188" s="64" t="s">
        <v>488</v>
      </c>
      <c r="B2188" s="83">
        <v>6.4799649262701611E-2</v>
      </c>
      <c r="C2188" s="33">
        <v>7.7638693176558277E-2</v>
      </c>
      <c r="D2188" s="33">
        <v>2.4007745540446778E-2</v>
      </c>
      <c r="E2188" s="29">
        <v>0.16644608797970667</v>
      </c>
      <c r="F2188" s="148">
        <v>22.939473278371437</v>
      </c>
      <c r="G2188" s="149">
        <v>27.484573570315106</v>
      </c>
      <c r="H2188" s="149">
        <v>8.4988891693896065</v>
      </c>
      <c r="I2188" s="29">
        <v>58.92293601807615</v>
      </c>
    </row>
    <row r="2189" spans="1:53">
      <c r="A2189" s="64" t="s">
        <v>493</v>
      </c>
      <c r="B2189" s="83">
        <v>4.4510459965499275E-3</v>
      </c>
      <c r="C2189" s="33">
        <v>7.4897256221030158E-3</v>
      </c>
      <c r="D2189" s="33">
        <v>1.7999999999999999E-2</v>
      </c>
      <c r="E2189" s="29">
        <v>2.9940771618652943E-2</v>
      </c>
      <c r="F2189" s="148">
        <v>1.5756975826322908</v>
      </c>
      <c r="G2189" s="149">
        <v>2.651408807384692</v>
      </c>
      <c r="H2189" s="149">
        <v>6.3721104004239626</v>
      </c>
      <c r="I2189" s="29">
        <v>10.599216790440945</v>
      </c>
    </row>
    <row r="2190" spans="1:53">
      <c r="A2190" s="64" t="s">
        <v>498</v>
      </c>
      <c r="B2190" s="83">
        <v>3.9866892349282616E-3</v>
      </c>
      <c r="C2190" s="33">
        <v>4.6250674586206762E-3</v>
      </c>
      <c r="D2190" s="33">
        <v>4.5999999999999999E-3</v>
      </c>
      <c r="E2190" s="29">
        <v>1.3211756693548939E-2</v>
      </c>
      <c r="F2190" s="148">
        <v>1.4113124409524793</v>
      </c>
      <c r="G2190" s="149">
        <v>1.6373022475410686</v>
      </c>
      <c r="H2190" s="149">
        <v>1.6284282134416792</v>
      </c>
      <c r="I2190" s="29">
        <v>4.6770429019352271</v>
      </c>
    </row>
    <row r="2191" spans="1:53">
      <c r="A2191" s="64" t="s">
        <v>501</v>
      </c>
      <c r="B2191" s="83">
        <v>3.378058288681289E-2</v>
      </c>
      <c r="C2191" s="33">
        <v>8.3143843631072009E-2</v>
      </c>
      <c r="D2191" s="33">
        <v>0</v>
      </c>
      <c r="E2191" s="29">
        <v>0.1169244265178849</v>
      </c>
      <c r="F2191" s="148">
        <v>11.958533530302452</v>
      </c>
      <c r="G2191" s="149">
        <v>29.433430596265421</v>
      </c>
      <c r="H2191" s="149">
        <v>0</v>
      </c>
      <c r="I2191" s="29">
        <v>41.391964126567871</v>
      </c>
    </row>
    <row r="2192" spans="1:53">
      <c r="A2192" s="64" t="s">
        <v>527</v>
      </c>
      <c r="B2192" s="83">
        <v>7.0172289346692165E-4</v>
      </c>
      <c r="C2192" s="33">
        <v>6.0302128403909425E-4</v>
      </c>
      <c r="D2192" s="33">
        <v>6.5769220473088272E-4</v>
      </c>
      <c r="E2192" s="29">
        <v>1.9624363822368989E-3</v>
      </c>
      <c r="F2192" s="148">
        <v>0.24841420820423152</v>
      </c>
      <c r="G2192" s="149">
        <v>0.21347323309458471</v>
      </c>
      <c r="H2192" s="149">
        <v>0.23282707433574576</v>
      </c>
      <c r="I2192" s="29">
        <v>0.6947145156345621</v>
      </c>
    </row>
    <row r="2193" spans="1:51">
      <c r="A2193" s="64" t="s">
        <v>528</v>
      </c>
      <c r="B2193" s="83">
        <v>1.5054783009874201E-3</v>
      </c>
      <c r="C2193" s="33">
        <v>1.2796827568032931E-3</v>
      </c>
      <c r="D2193" s="33">
        <v>8.2226686785038681E-4</v>
      </c>
      <c r="E2193" s="29">
        <v>3.6074279256411001E-3</v>
      </c>
      <c r="F2193" s="148">
        <v>0.53294855218525206</v>
      </c>
      <c r="G2193" s="149">
        <v>0.45301554465941513</v>
      </c>
      <c r="H2193" s="149">
        <v>0.2910875144751936</v>
      </c>
      <c r="I2193" s="29">
        <v>1.2770516113198609</v>
      </c>
    </row>
    <row r="2194" spans="1:51">
      <c r="A2194" s="64" t="s">
        <v>510</v>
      </c>
      <c r="B2194" s="83">
        <v>1.8009466978497078E-3</v>
      </c>
      <c r="C2194" s="33">
        <v>4.5789349492607635E-2</v>
      </c>
      <c r="D2194" s="33">
        <v>8.1951619536672085E-2</v>
      </c>
      <c r="E2194" s="29">
        <v>0.12954191572712942</v>
      </c>
      <c r="F2194" s="148">
        <v>0.6375461768876286</v>
      </c>
      <c r="G2194" s="149">
        <v>16.209710562805157</v>
      </c>
      <c r="H2194" s="149">
        <v>29.011375954511987</v>
      </c>
      <c r="I2194" s="29">
        <v>45.858632694204772</v>
      </c>
    </row>
    <row r="2195" spans="1:51">
      <c r="A2195" s="64" t="s">
        <v>513</v>
      </c>
      <c r="B2195" s="83">
        <v>7.3806012558195566E-4</v>
      </c>
      <c r="C2195" s="33">
        <v>1.2591567067531426E-2</v>
      </c>
      <c r="D2195" s="33">
        <v>0.44347971638492212</v>
      </c>
      <c r="E2195" s="29">
        <v>0.45680934357803549</v>
      </c>
      <c r="F2195" s="148">
        <v>0.26127781124216642</v>
      </c>
      <c r="G2195" s="149">
        <v>4.4574919704807137</v>
      </c>
      <c r="H2195" s="149">
        <v>156.99453961963508</v>
      </c>
      <c r="I2195" s="29">
        <v>161.71330940135798</v>
      </c>
    </row>
    <row r="2196" spans="1:51">
      <c r="A2196" s="64" t="s">
        <v>514</v>
      </c>
      <c r="B2196" s="83">
        <v>3.857075703628358E-3</v>
      </c>
      <c r="C2196" s="33">
        <v>2.5189589695880824E-2</v>
      </c>
      <c r="D2196" s="33">
        <v>1.9691152892274449E-2</v>
      </c>
      <c r="E2196" s="29">
        <v>4.8737818291783627E-2</v>
      </c>
      <c r="F2196" s="148">
        <v>1.3654284559062684</v>
      </c>
      <c r="G2196" s="149">
        <v>8.9172692490852477</v>
      </c>
      <c r="H2196" s="149">
        <v>6.9707888967333558</v>
      </c>
      <c r="I2196" s="29">
        <v>17.253486601724873</v>
      </c>
    </row>
    <row r="2197" spans="1:51">
      <c r="A2197" s="64" t="s">
        <v>515</v>
      </c>
      <c r="B2197" s="83">
        <v>3.1977692705117554E-4</v>
      </c>
      <c r="C2197" s="33">
        <v>2.3096323792690266E-3</v>
      </c>
      <c r="D2197" s="33">
        <v>1.47636E-2</v>
      </c>
      <c r="E2197" s="29">
        <v>1.7393009306320203E-2</v>
      </c>
      <c r="F2197" s="148">
        <v>0.1132029934821339</v>
      </c>
      <c r="G2197" s="149">
        <v>0.81762402806089474</v>
      </c>
      <c r="H2197" s="149">
        <v>5.2264049504277343</v>
      </c>
      <c r="I2197" s="29">
        <v>6.1572319719707629</v>
      </c>
    </row>
    <row r="2198" spans="1:51">
      <c r="A2198" s="64" t="s">
        <v>516</v>
      </c>
      <c r="B2198" s="83">
        <v>2.8194449796731897E-4</v>
      </c>
      <c r="C2198" s="33">
        <v>1.7907963502510626E-3</v>
      </c>
      <c r="D2198" s="33">
        <v>3.7729199999999999E-3</v>
      </c>
      <c r="E2198" s="29">
        <v>5.8456608482183817E-3</v>
      </c>
      <c r="F2198" s="148">
        <v>9.9810081546659227E-2</v>
      </c>
      <c r="G2198" s="149">
        <v>0.63395289158200385</v>
      </c>
      <c r="H2198" s="149">
        <v>1.3356368206648654</v>
      </c>
      <c r="I2198" s="29">
        <v>2.0693997937935285</v>
      </c>
    </row>
    <row r="2199" spans="1:51">
      <c r="A2199" s="64" t="s">
        <v>517</v>
      </c>
      <c r="B2199" s="83">
        <v>3.254570858689681E-3</v>
      </c>
      <c r="C2199" s="33">
        <v>4.8796912517028355E-2</v>
      </c>
      <c r="D2199" s="33">
        <v>0</v>
      </c>
      <c r="E2199" s="33">
        <v>5.2051483375718036E-2</v>
      </c>
      <c r="F2199" s="148">
        <v>1.1521380454207368</v>
      </c>
      <c r="G2199" s="149">
        <v>17.274406319907481</v>
      </c>
      <c r="H2199" s="149">
        <v>0</v>
      </c>
      <c r="I2199" s="29">
        <v>18.426544365328215</v>
      </c>
    </row>
    <row r="2200" spans="1:51">
      <c r="A2200" s="64" t="s">
        <v>518</v>
      </c>
      <c r="B2200" s="83">
        <v>4.1961046532952527E-5</v>
      </c>
      <c r="C2200" s="33">
        <v>1.886864771525622E-4</v>
      </c>
      <c r="D2200" s="33">
        <v>5.3943914632026998E-4</v>
      </c>
      <c r="E2200" s="33">
        <v>7.700866700057847E-4</v>
      </c>
      <c r="F2200" s="148">
        <v>1.4854467834738925E-2</v>
      </c>
      <c r="G2200" s="149">
        <v>6.6796170193511098E-2</v>
      </c>
      <c r="H2200" s="149">
        <v>0.19096476637017867</v>
      </c>
      <c r="I2200" s="29">
        <v>0.27261540439842874</v>
      </c>
    </row>
    <row r="2201" spans="1:51">
      <c r="A2201" s="132" t="s">
        <v>519</v>
      </c>
      <c r="B2201" s="150">
        <v>1.0320494401202122E-4</v>
      </c>
      <c r="C2201" s="133">
        <v>4.8307424342189658E-4</v>
      </c>
      <c r="D2201" s="133">
        <v>6.7442328501088734E-4</v>
      </c>
      <c r="E2201" s="133">
        <v>1.2607024724448051E-3</v>
      </c>
      <c r="F2201" s="151">
        <v>3.6535183173009619E-2</v>
      </c>
      <c r="G2201" s="152">
        <v>0.17101124503808909</v>
      </c>
      <c r="H2201" s="152">
        <v>0.23874997937255388</v>
      </c>
      <c r="I2201" s="134">
        <v>0.44629640758365258</v>
      </c>
      <c r="AY2201" s="135"/>
    </row>
    <row r="2203" spans="1:51">
      <c r="A2203" s="35" t="s">
        <v>617</v>
      </c>
    </row>
    <row r="2204" spans="1:51">
      <c r="A2204" s="56"/>
      <c r="B2204" s="136" t="s">
        <v>521</v>
      </c>
      <c r="C2204" s="137"/>
      <c r="D2204" s="137"/>
      <c r="E2204" s="138"/>
      <c r="F2204" s="45" t="s">
        <v>522</v>
      </c>
      <c r="G2204" s="46"/>
      <c r="H2204" s="47"/>
      <c r="I2204" s="47"/>
    </row>
    <row r="2205" spans="1:51" ht="29.1">
      <c r="A2205" s="132" t="s">
        <v>523</v>
      </c>
      <c r="B2205" s="140" t="s">
        <v>524</v>
      </c>
      <c r="C2205" s="141" t="s">
        <v>153</v>
      </c>
      <c r="D2205" s="141" t="s">
        <v>216</v>
      </c>
      <c r="E2205" s="16" t="s">
        <v>525</v>
      </c>
      <c r="F2205" s="51" t="s">
        <v>524</v>
      </c>
      <c r="G2205" s="51" t="s">
        <v>153</v>
      </c>
      <c r="H2205" s="141" t="s">
        <v>216</v>
      </c>
      <c r="I2205" s="16" t="s">
        <v>525</v>
      </c>
    </row>
    <row r="2206" spans="1:51">
      <c r="A2206" s="64" t="s">
        <v>335</v>
      </c>
      <c r="B2206" s="143">
        <v>236.95831685981577</v>
      </c>
      <c r="C2206" s="130">
        <v>358.49099868677126</v>
      </c>
      <c r="D2206" s="130">
        <v>2824.8098147832447</v>
      </c>
      <c r="E2206" s="131">
        <v>3420.2591303298318</v>
      </c>
      <c r="F2206" s="144">
        <v>83884.697518299377</v>
      </c>
      <c r="G2206" s="145">
        <v>126908.01228835266</v>
      </c>
      <c r="H2206" s="145">
        <v>1000000</v>
      </c>
      <c r="I2206" s="127">
        <v>1210792.709806652</v>
      </c>
    </row>
    <row r="2207" spans="1:51">
      <c r="A2207" s="64" t="s">
        <v>353</v>
      </c>
      <c r="B2207" s="143">
        <v>226.21705811796841</v>
      </c>
      <c r="C2207" s="130">
        <v>353.74041113064152</v>
      </c>
      <c r="D2207" s="130">
        <v>2824.8098147832447</v>
      </c>
      <c r="E2207" s="131">
        <v>3404.7672840318546</v>
      </c>
      <c r="F2207" s="146">
        <v>80082.226043712144</v>
      </c>
      <c r="G2207" s="147">
        <v>125226.27515643384</v>
      </c>
      <c r="H2207" s="147">
        <v>1000000</v>
      </c>
      <c r="I2207" s="131">
        <v>1205308.501200146</v>
      </c>
    </row>
    <row r="2208" spans="1:51">
      <c r="A2208" s="64" t="s">
        <v>370</v>
      </c>
      <c r="B2208" s="143">
        <v>29.375382892643735</v>
      </c>
      <c r="C2208" s="130">
        <v>13.386216428629311</v>
      </c>
      <c r="D2208" s="130">
        <v>0</v>
      </c>
      <c r="E2208" s="131">
        <v>42.761599321273046</v>
      </c>
      <c r="F2208" s="146">
        <v>10399.06571370285</v>
      </c>
      <c r="G2208" s="147">
        <v>4738.8027181774969</v>
      </c>
      <c r="H2208" s="147">
        <v>0</v>
      </c>
      <c r="I2208" s="131">
        <v>15137.868431880344</v>
      </c>
    </row>
    <row r="2209" spans="1:53">
      <c r="A2209" s="64" t="s">
        <v>387</v>
      </c>
      <c r="B2209" s="143">
        <v>151.81003256496615</v>
      </c>
      <c r="C2209" s="130">
        <v>233.49524047012977</v>
      </c>
      <c r="D2209" s="130">
        <v>0</v>
      </c>
      <c r="E2209" s="131">
        <v>385.30527303509592</v>
      </c>
      <c r="F2209" s="146">
        <v>53741.682633106735</v>
      </c>
      <c r="G2209" s="147">
        <v>82658.747236067124</v>
      </c>
      <c r="H2209" s="147">
        <v>0</v>
      </c>
      <c r="I2209" s="131">
        <v>136400.42986917385</v>
      </c>
      <c r="AZ2209" s="135"/>
    </row>
    <row r="2210" spans="1:53">
      <c r="A2210" s="64" t="s">
        <v>404</v>
      </c>
      <c r="B2210" s="143">
        <v>45.031642660358514</v>
      </c>
      <c r="C2210" s="130">
        <v>106.85895423188244</v>
      </c>
      <c r="D2210" s="130">
        <v>2824.8098147832447</v>
      </c>
      <c r="E2210" s="131">
        <v>2976.7004116754856</v>
      </c>
      <c r="F2210" s="146">
        <v>15941.47769690255</v>
      </c>
      <c r="G2210" s="147">
        <v>37828.725202189242</v>
      </c>
      <c r="H2210" s="147">
        <v>1000000</v>
      </c>
      <c r="I2210" s="131">
        <v>1053770.2028990919</v>
      </c>
      <c r="AX2210" s="135"/>
    </row>
    <row r="2211" spans="1:53">
      <c r="A2211" s="64" t="s">
        <v>526</v>
      </c>
      <c r="B2211" s="218">
        <v>5.148046826521236E-2</v>
      </c>
      <c r="C2211" s="219">
        <v>1.28009337948765E-2</v>
      </c>
      <c r="D2211" s="130">
        <v>0</v>
      </c>
      <c r="E2211" s="131">
        <v>6.4281402060088866E-2</v>
      </c>
      <c r="F2211" s="146">
        <v>18.224401513969745</v>
      </c>
      <c r="G2211" s="147">
        <v>4.5316090760817289</v>
      </c>
      <c r="H2211" s="147">
        <v>0</v>
      </c>
      <c r="I2211" s="131">
        <v>22.756010590051478</v>
      </c>
      <c r="BA2211" s="135"/>
    </row>
    <row r="2212" spans="1:53">
      <c r="A2212" s="64" t="s">
        <v>436</v>
      </c>
      <c r="B2212" s="143">
        <v>17.80292468373748</v>
      </c>
      <c r="C2212" s="130">
        <v>22.568104770335005</v>
      </c>
      <c r="D2212" s="130">
        <v>223.35931266471039</v>
      </c>
      <c r="E2212" s="131">
        <v>263.73034211878286</v>
      </c>
      <c r="F2212" s="146">
        <v>6302.3445297337821</v>
      </c>
      <c r="G2212" s="147">
        <v>7989.2475069394068</v>
      </c>
      <c r="H2212" s="147">
        <v>79070.566625686042</v>
      </c>
      <c r="I2212" s="131">
        <v>93362.15866235923</v>
      </c>
      <c r="AV2212" s="142"/>
    </row>
    <row r="2213" spans="1:53">
      <c r="A2213" s="64" t="s">
        <v>447</v>
      </c>
      <c r="B2213" s="83">
        <v>0.42345565256304085</v>
      </c>
      <c r="C2213" s="33">
        <v>7.2944550188681623E-2</v>
      </c>
      <c r="D2213" s="33">
        <v>1.7281990041769883E-3</v>
      </c>
      <c r="E2213" s="29">
        <v>0.49812840175589945</v>
      </c>
      <c r="F2213" s="148">
        <v>149.90589821195937</v>
      </c>
      <c r="G2213" s="149">
        <v>25.822818161752547</v>
      </c>
      <c r="H2213" s="149">
        <v>0.61179304713991789</v>
      </c>
      <c r="I2213" s="29">
        <v>176.34050942085182</v>
      </c>
    </row>
    <row r="2214" spans="1:53">
      <c r="A2214" s="64" t="s">
        <v>456</v>
      </c>
      <c r="B2214" s="83">
        <v>3.0594514271509399E-4</v>
      </c>
      <c r="C2214" s="33">
        <v>4.3023724191830156E-4</v>
      </c>
      <c r="D2214" s="33">
        <v>1.5233208966754122E-3</v>
      </c>
      <c r="E2214" s="29">
        <v>2.2595032813088078E-3</v>
      </c>
      <c r="F2214" s="148">
        <v>0.10830645699189133</v>
      </c>
      <c r="G2214" s="149">
        <v>0.15230662243762941</v>
      </c>
      <c r="H2214" s="149">
        <v>0.53926494049380835</v>
      </c>
      <c r="I2214" s="29">
        <v>0.79987801992332908</v>
      </c>
    </row>
    <row r="2215" spans="1:53">
      <c r="A2215" s="64" t="s">
        <v>465</v>
      </c>
      <c r="B2215" s="143">
        <v>30.587669723448208</v>
      </c>
      <c r="C2215" s="130">
        <v>24.870454145103803</v>
      </c>
      <c r="D2215" s="130">
        <v>223.81483867245467</v>
      </c>
      <c r="E2215" s="131">
        <v>279.27296254100668</v>
      </c>
      <c r="F2215" s="146">
        <v>10828.222687195415</v>
      </c>
      <c r="G2215" s="147">
        <v>8804.2933067379545</v>
      </c>
      <c r="H2215" s="147">
        <v>79231.82562633109</v>
      </c>
      <c r="I2215" s="131">
        <v>98864.341620264458</v>
      </c>
    </row>
    <row r="2216" spans="1:53">
      <c r="A2216" s="64" t="s">
        <v>474</v>
      </c>
      <c r="B2216" s="83">
        <v>1.1354126671824743E-2</v>
      </c>
      <c r="C2216" s="33">
        <v>1.1532762163724628E-2</v>
      </c>
      <c r="D2216" s="33">
        <v>2.6922692065873183E-2</v>
      </c>
      <c r="E2216" s="29">
        <v>4.9809580901422554E-2</v>
      </c>
      <c r="F2216" s="148">
        <v>4.0194304807369754</v>
      </c>
      <c r="G2216" s="149">
        <v>4.0826685405047582</v>
      </c>
      <c r="H2216" s="149">
        <v>9.5307981177979002</v>
      </c>
      <c r="I2216" s="29">
        <v>17.632897139039635</v>
      </c>
    </row>
    <row r="2217" spans="1:53">
      <c r="A2217" s="64" t="s">
        <v>483</v>
      </c>
      <c r="B2217" s="83">
        <v>2.5244346119736919E-2</v>
      </c>
      <c r="C2217" s="33">
        <v>1.6033387760231704E-2</v>
      </c>
      <c r="D2217" s="33">
        <v>0.54069704509256533</v>
      </c>
      <c r="E2217" s="29">
        <v>0.58197477897253391</v>
      </c>
      <c r="F2217" s="148">
        <v>8.9366533589709949</v>
      </c>
      <c r="G2217" s="149">
        <v>5.6759176056112608</v>
      </c>
      <c r="H2217" s="149">
        <v>191.41007025071332</v>
      </c>
      <c r="I2217" s="29">
        <v>206.02264121529558</v>
      </c>
    </row>
    <row r="2218" spans="1:53">
      <c r="A2218" s="64" t="s">
        <v>488</v>
      </c>
      <c r="B2218" s="83">
        <v>6.2396805273103727E-2</v>
      </c>
      <c r="C2218" s="33">
        <v>3.0684621807124859E-2</v>
      </c>
      <c r="D2218" s="33">
        <v>2.4007745540446778E-2</v>
      </c>
      <c r="E2218" s="29">
        <v>0.11708917262067536</v>
      </c>
      <c r="F2218" s="148">
        <v>22.088851768554054</v>
      </c>
      <c r="G2218" s="149">
        <v>10.86254431945868</v>
      </c>
      <c r="H2218" s="149">
        <v>8.4988891693896065</v>
      </c>
      <c r="I2218" s="29">
        <v>41.450285257402342</v>
      </c>
    </row>
    <row r="2219" spans="1:53">
      <c r="A2219" s="64" t="s">
        <v>493</v>
      </c>
      <c r="B2219" s="83">
        <v>3.5294153443042016E-3</v>
      </c>
      <c r="C2219" s="33">
        <v>2.5381060518570868E-3</v>
      </c>
      <c r="D2219" s="33">
        <v>1.7999999999999999E-2</v>
      </c>
      <c r="E2219" s="29">
        <v>2.4067521396161286E-2</v>
      </c>
      <c r="F2219" s="148">
        <v>1.2494346790475956</v>
      </c>
      <c r="G2219" s="149">
        <v>0.89850510946764128</v>
      </c>
      <c r="H2219" s="149">
        <v>6.3721104004239626</v>
      </c>
      <c r="I2219" s="29">
        <v>8.520050188939198</v>
      </c>
    </row>
    <row r="2220" spans="1:53">
      <c r="A2220" s="64" t="s">
        <v>498</v>
      </c>
      <c r="B2220" s="83">
        <v>2.9914354399026102E-3</v>
      </c>
      <c r="C2220" s="33">
        <v>1.9985119095948839E-3</v>
      </c>
      <c r="D2220" s="33">
        <v>4.5999999999999999E-3</v>
      </c>
      <c r="E2220" s="29">
        <v>9.5899473494974949E-3</v>
      </c>
      <c r="F2220" s="148">
        <v>1.0589864932666808</v>
      </c>
      <c r="G2220" s="149">
        <v>0.70748547358337299</v>
      </c>
      <c r="H2220" s="149">
        <v>1.6284282134416792</v>
      </c>
      <c r="I2220" s="29">
        <v>3.3949001802917333</v>
      </c>
    </row>
    <row r="2221" spans="1:53">
      <c r="A2221" s="64" t="s">
        <v>501</v>
      </c>
      <c r="B2221" s="83">
        <v>2.7504867503829585E-2</v>
      </c>
      <c r="C2221" s="33">
        <v>3.2450158228420664E-2</v>
      </c>
      <c r="D2221" s="33">
        <v>0</v>
      </c>
      <c r="E2221" s="29">
        <v>5.9955025732250249E-2</v>
      </c>
      <c r="F2221" s="148">
        <v>9.7368917935241974</v>
      </c>
      <c r="G2221" s="149">
        <v>11.487555041262363</v>
      </c>
      <c r="H2221" s="149">
        <v>0</v>
      </c>
      <c r="I2221" s="29">
        <v>21.224446834786562</v>
      </c>
    </row>
    <row r="2222" spans="1:53">
      <c r="A2222" s="64" t="s">
        <v>527</v>
      </c>
      <c r="B2222" s="83">
        <v>5.4644725270072963E-4</v>
      </c>
      <c r="C2222" s="33">
        <v>1.9641233495901051E-4</v>
      </c>
      <c r="D2222" s="33">
        <v>6.5769220473088272E-4</v>
      </c>
      <c r="E2222" s="29">
        <v>1.4005517923906228E-3</v>
      </c>
      <c r="F2222" s="148">
        <v>0.1934456790120789</v>
      </c>
      <c r="G2222" s="149">
        <v>6.953117124243699E-2</v>
      </c>
      <c r="H2222" s="149">
        <v>0.23282707433574576</v>
      </c>
      <c r="I2222" s="29">
        <v>0.49580392459026162</v>
      </c>
    </row>
    <row r="2223" spans="1:53">
      <c r="A2223" s="64" t="s">
        <v>528</v>
      </c>
      <c r="B2223" s="83">
        <v>1.0791048580652031E-3</v>
      </c>
      <c r="C2223" s="33">
        <v>4.559266281883594E-4</v>
      </c>
      <c r="D2223" s="33">
        <v>8.2226686785038681E-4</v>
      </c>
      <c r="E2223" s="29">
        <v>2.3572983541039491E-3</v>
      </c>
      <c r="F2223" s="148">
        <v>0.38200973829029466</v>
      </c>
      <c r="G2223" s="149">
        <v>0.16140082273940409</v>
      </c>
      <c r="H2223" s="149">
        <v>0.2910875144751936</v>
      </c>
      <c r="I2223" s="29">
        <v>0.83449807550489241</v>
      </c>
    </row>
    <row r="2224" spans="1:53">
      <c r="A2224" s="64" t="s">
        <v>510</v>
      </c>
      <c r="B2224" s="83">
        <v>1.931347736324209E-3</v>
      </c>
      <c r="C2224" s="33">
        <v>6.6340268204390408E-3</v>
      </c>
      <c r="D2224" s="33">
        <v>1.8576657525452494E-2</v>
      </c>
      <c r="E2224" s="29">
        <v>2.7142032082215745E-2</v>
      </c>
      <c r="F2224" s="148">
        <v>0.68370894430370932</v>
      </c>
      <c r="G2224" s="149">
        <v>2.3484861832895065</v>
      </c>
      <c r="H2224" s="149">
        <v>6.57625070128055</v>
      </c>
      <c r="I2224" s="29">
        <v>9.6084458288737657</v>
      </c>
    </row>
    <row r="2225" spans="1:52">
      <c r="A2225" s="64" t="s">
        <v>513</v>
      </c>
      <c r="B2225" s="83">
        <v>1.0089354945213526E-3</v>
      </c>
      <c r="C2225" s="33">
        <v>6.3970518551131122E-3</v>
      </c>
      <c r="D2225" s="33">
        <v>0.37308096111387007</v>
      </c>
      <c r="E2225" s="29">
        <v>0.38048694846350456</v>
      </c>
      <c r="F2225" s="148">
        <v>0.35716935322202248</v>
      </c>
      <c r="G2225" s="149">
        <v>2.2645955921120926</v>
      </c>
      <c r="H2225" s="149">
        <v>132.07294847299218</v>
      </c>
      <c r="I2225" s="29">
        <v>134.6947134183263</v>
      </c>
    </row>
    <row r="2226" spans="1:52">
      <c r="A2226" s="64" t="s">
        <v>514</v>
      </c>
      <c r="B2226" s="83">
        <v>3.1032065501196198E-3</v>
      </c>
      <c r="C2226" s="33">
        <v>1.1851301000674294E-2</v>
      </c>
      <c r="D2226" s="33">
        <v>1.6565344422908277E-2</v>
      </c>
      <c r="E2226" s="29">
        <v>3.151985197370219E-2</v>
      </c>
      <c r="F2226" s="148">
        <v>1.0985541518156108</v>
      </c>
      <c r="G2226" s="149">
        <v>4.1954332424973098</v>
      </c>
      <c r="H2226" s="149">
        <v>5.864233526878829</v>
      </c>
      <c r="I2226" s="29">
        <v>11.158220921191749</v>
      </c>
    </row>
    <row r="2227" spans="1:52">
      <c r="A2227" s="64" t="s">
        <v>515</v>
      </c>
      <c r="B2227" s="83">
        <v>2.4403548804360426E-4</v>
      </c>
      <c r="C2227" s="33">
        <v>1.2530471264177003E-3</v>
      </c>
      <c r="D2227" s="33">
        <v>1.2419999999999999E-2</v>
      </c>
      <c r="E2227" s="29">
        <v>1.3917082614461304E-2</v>
      </c>
      <c r="F2227" s="148">
        <v>8.6390059524177124E-2</v>
      </c>
      <c r="G2227" s="149">
        <v>0.44358636813708818</v>
      </c>
      <c r="H2227" s="149">
        <v>4.3967561762925333</v>
      </c>
      <c r="I2227" s="29">
        <v>4.9267326039537993</v>
      </c>
    </row>
    <row r="2228" spans="1:52">
      <c r="A2228" s="64" t="s">
        <v>516</v>
      </c>
      <c r="B2228" s="83">
        <v>1.9107517566108217E-4</v>
      </c>
      <c r="C2228" s="33">
        <v>9.5529113121323606E-4</v>
      </c>
      <c r="D2228" s="33">
        <v>3.1739999999999997E-3</v>
      </c>
      <c r="E2228" s="29">
        <v>4.3203663068743185E-3</v>
      </c>
      <c r="F2228" s="148">
        <v>6.7641784116267631E-2</v>
      </c>
      <c r="G2228" s="149">
        <v>0.33817891959092411</v>
      </c>
      <c r="H2228" s="149">
        <v>1.1236154672747587</v>
      </c>
      <c r="I2228" s="29">
        <v>1.5294361709819506</v>
      </c>
    </row>
    <row r="2229" spans="1:52">
      <c r="A2229" s="64" t="s">
        <v>517</v>
      </c>
      <c r="B2229" s="83">
        <v>3.8890295069369161E-3</v>
      </c>
      <c r="C2229" s="33">
        <v>1.9865315486364433E-2</v>
      </c>
      <c r="D2229" s="33">
        <v>0</v>
      </c>
      <c r="E2229" s="33">
        <v>2.3754344993301348E-2</v>
      </c>
      <c r="F2229" s="148">
        <v>1.3767402982615775</v>
      </c>
      <c r="G2229" s="149">
        <v>7.0324435232425557</v>
      </c>
      <c r="H2229" s="149">
        <v>0</v>
      </c>
      <c r="I2229" s="29">
        <v>8.4091838215041328</v>
      </c>
    </row>
    <row r="2230" spans="1:52">
      <c r="A2230" s="64" t="s">
        <v>518</v>
      </c>
      <c r="B2230" s="83">
        <v>2.4574533447696713E-5</v>
      </c>
      <c r="C2230" s="33">
        <v>8.5115687065969318E-5</v>
      </c>
      <c r="D2230" s="33">
        <v>4.5380762126430907E-4</v>
      </c>
      <c r="E2230" s="33">
        <v>5.6349784177797506E-4</v>
      </c>
      <c r="F2230" s="148">
        <v>8.6995355648685994E-3</v>
      </c>
      <c r="G2230" s="149">
        <v>3.0131475266238581E-2</v>
      </c>
      <c r="H2230" s="149">
        <v>0.1606506812916646</v>
      </c>
      <c r="I2230" s="29">
        <v>0.19948169212277175</v>
      </c>
    </row>
    <row r="2231" spans="1:52">
      <c r="A2231" s="132" t="s">
        <v>519</v>
      </c>
      <c r="B2231" s="150">
        <v>5.795870433404736E-5</v>
      </c>
      <c r="C2231" s="133">
        <v>2.2046798155551871E-4</v>
      </c>
      <c r="D2231" s="133">
        <v>5.6736413881676689E-4</v>
      </c>
      <c r="E2231" s="133">
        <v>8.4579082470633297E-4</v>
      </c>
      <c r="F2231" s="151">
        <v>2.0517736815671143E-2</v>
      </c>
      <c r="G2231" s="152">
        <v>7.8047017679466618E-2</v>
      </c>
      <c r="H2231" s="152">
        <v>0.20085038498788363</v>
      </c>
      <c r="I2231" s="134">
        <v>0.29941513948302134</v>
      </c>
      <c r="AY2231" s="135"/>
    </row>
    <row r="2233" spans="1:52">
      <c r="A2233" s="35" t="s">
        <v>618</v>
      </c>
    </row>
    <row r="2234" spans="1:52">
      <c r="A2234" s="56"/>
      <c r="B2234" s="136" t="s">
        <v>521</v>
      </c>
      <c r="C2234" s="137"/>
      <c r="D2234" s="137"/>
      <c r="E2234" s="138"/>
      <c r="F2234" s="45" t="s">
        <v>522</v>
      </c>
      <c r="G2234" s="46"/>
      <c r="H2234" s="47"/>
      <c r="I2234" s="47"/>
    </row>
    <row r="2235" spans="1:52" ht="29.1">
      <c r="A2235" s="132" t="s">
        <v>523</v>
      </c>
      <c r="B2235" s="140" t="s">
        <v>524</v>
      </c>
      <c r="C2235" s="141" t="s">
        <v>153</v>
      </c>
      <c r="D2235" s="141" t="s">
        <v>216</v>
      </c>
      <c r="E2235" s="16" t="s">
        <v>525</v>
      </c>
      <c r="F2235" s="51" t="s">
        <v>524</v>
      </c>
      <c r="G2235" s="51" t="s">
        <v>153</v>
      </c>
      <c r="H2235" s="141" t="s">
        <v>216</v>
      </c>
      <c r="I2235" s="16" t="s">
        <v>525</v>
      </c>
    </row>
    <row r="2236" spans="1:52">
      <c r="A2236" s="64" t="s">
        <v>335</v>
      </c>
      <c r="B2236" s="143">
        <v>-1652.5563831132454</v>
      </c>
      <c r="C2236" s="130">
        <v>3624.0788995610069</v>
      </c>
      <c r="D2236" s="130">
        <v>2824.8098147832447</v>
      </c>
      <c r="E2236" s="131">
        <v>4796.3323312310058</v>
      </c>
      <c r="F2236" s="144">
        <v>-585015.09534016205</v>
      </c>
      <c r="G2236" s="145">
        <v>1282946.1582138734</v>
      </c>
      <c r="H2236" s="145">
        <v>1000000</v>
      </c>
      <c r="I2236" s="127">
        <v>1697931.0628737113</v>
      </c>
    </row>
    <row r="2237" spans="1:52">
      <c r="A2237" s="64" t="s">
        <v>353</v>
      </c>
      <c r="B2237" s="143">
        <v>254.14357369108561</v>
      </c>
      <c r="C2237" s="130">
        <v>1350.9873394308254</v>
      </c>
      <c r="D2237" s="130">
        <v>0</v>
      </c>
      <c r="E2237" s="131">
        <v>1605.1309131219109</v>
      </c>
      <c r="F2237" s="146">
        <v>89968.383839882241</v>
      </c>
      <c r="G2237" s="147">
        <v>478257.80424601445</v>
      </c>
      <c r="H2237" s="147">
        <v>0</v>
      </c>
      <c r="I2237" s="131">
        <v>568226.18808589666</v>
      </c>
    </row>
    <row r="2238" spans="1:52">
      <c r="A2238" s="64" t="s">
        <v>370</v>
      </c>
      <c r="B2238" s="143">
        <v>-3.8993658606903314</v>
      </c>
      <c r="C2238" s="130">
        <v>221.16034337121525</v>
      </c>
      <c r="D2238" s="130">
        <v>0</v>
      </c>
      <c r="E2238" s="131">
        <v>217.26097751052492</v>
      </c>
      <c r="F2238" s="146">
        <v>-1380.399430886833</v>
      </c>
      <c r="G2238" s="147">
        <v>78292.118008725301</v>
      </c>
      <c r="H2238" s="147">
        <v>0</v>
      </c>
      <c r="I2238" s="131">
        <v>76911.718577838459</v>
      </c>
    </row>
    <row r="2239" spans="1:52">
      <c r="A2239" s="64" t="s">
        <v>387</v>
      </c>
      <c r="B2239" s="143">
        <v>156.34776236131347</v>
      </c>
      <c r="C2239" s="130">
        <v>1080.7429619787711</v>
      </c>
      <c r="D2239" s="130">
        <v>0</v>
      </c>
      <c r="E2239" s="131">
        <v>1237.0907243400845</v>
      </c>
      <c r="F2239" s="146">
        <v>55348.066812529985</v>
      </c>
      <c r="G2239" s="147">
        <v>382589.63712277368</v>
      </c>
      <c r="H2239" s="147">
        <v>0</v>
      </c>
      <c r="I2239" s="131">
        <v>437937.70393530367</v>
      </c>
      <c r="AZ2239" s="135"/>
    </row>
    <row r="2240" spans="1:52">
      <c r="A2240" s="64" t="s">
        <v>404</v>
      </c>
      <c r="B2240" s="143">
        <v>101.69517719046245</v>
      </c>
      <c r="C2240" s="130">
        <v>49.084034080839096</v>
      </c>
      <c r="D2240" s="130">
        <v>0</v>
      </c>
      <c r="E2240" s="131">
        <v>150.77921127130153</v>
      </c>
      <c r="F2240" s="146">
        <v>36000.716458239083</v>
      </c>
      <c r="G2240" s="147">
        <v>17376.049114515503</v>
      </c>
      <c r="H2240" s="147">
        <v>0</v>
      </c>
      <c r="I2240" s="131">
        <v>53376.765572754579</v>
      </c>
      <c r="AX2240" s="135"/>
    </row>
    <row r="2241" spans="1:53">
      <c r="A2241" s="64" t="s">
        <v>526</v>
      </c>
      <c r="B2241" s="218">
        <v>1.1642792553041235</v>
      </c>
      <c r="C2241" s="219">
        <v>0.14940491849872189</v>
      </c>
      <c r="D2241" s="130">
        <v>0</v>
      </c>
      <c r="E2241" s="131">
        <v>1.3136841738028453</v>
      </c>
      <c r="F2241" s="146">
        <v>412.16199731784837</v>
      </c>
      <c r="G2241" s="147">
        <v>52.890257502233347</v>
      </c>
      <c r="H2241" s="147">
        <v>0</v>
      </c>
      <c r="I2241" s="131">
        <v>465.05225482008171</v>
      </c>
      <c r="BA2241" s="135"/>
    </row>
    <row r="2242" spans="1:53">
      <c r="A2242" s="64" t="s">
        <v>436</v>
      </c>
      <c r="B2242" s="143">
        <v>-171.56724166982275</v>
      </c>
      <c r="C2242" s="130">
        <v>91.137052415055493</v>
      </c>
      <c r="D2242" s="130">
        <v>211.64437262841585</v>
      </c>
      <c r="E2242" s="131">
        <v>131.21418337364861</v>
      </c>
      <c r="F2242" s="146">
        <v>-60735.855834240494</v>
      </c>
      <c r="G2242" s="147">
        <v>32263.075530997714</v>
      </c>
      <c r="H2242" s="147">
        <v>74923.406000929623</v>
      </c>
      <c r="I2242" s="131">
        <v>46450.625697686854</v>
      </c>
      <c r="AV2242" s="142"/>
    </row>
    <row r="2243" spans="1:53">
      <c r="A2243" s="64" t="s">
        <v>447</v>
      </c>
      <c r="B2243" s="83">
        <v>5.5435663972180707E-2</v>
      </c>
      <c r="C2243" s="33">
        <v>0.31946968646888668</v>
      </c>
      <c r="D2243" s="33">
        <v>1.7281990041769883E-3</v>
      </c>
      <c r="E2243" s="29">
        <v>0.37663354944524435</v>
      </c>
      <c r="F2243" s="148">
        <v>19.624565052863367</v>
      </c>
      <c r="G2243" s="149">
        <v>113.09422843158752</v>
      </c>
      <c r="H2243" s="149">
        <v>0.61179304713991789</v>
      </c>
      <c r="I2243" s="29">
        <v>133.3305865315908</v>
      </c>
    </row>
    <row r="2244" spans="1:53">
      <c r="A2244" s="64" t="s">
        <v>456</v>
      </c>
      <c r="B2244" s="83">
        <v>0.10490220741966921</v>
      </c>
      <c r="C2244" s="33">
        <v>2.3361160253072008E-3</v>
      </c>
      <c r="D2244" s="33">
        <v>1.5233208966754122E-3</v>
      </c>
      <c r="E2244" s="29">
        <v>0.10876164434165182</v>
      </c>
      <c r="F2244" s="148">
        <v>37.136024829239219</v>
      </c>
      <c r="G2244" s="149">
        <v>0.82699940119206128</v>
      </c>
      <c r="H2244" s="149">
        <v>0.53926494049380835</v>
      </c>
      <c r="I2244" s="29">
        <v>38.502289170925089</v>
      </c>
    </row>
    <row r="2245" spans="1:53">
      <c r="A2245" s="64" t="s">
        <v>465</v>
      </c>
      <c r="B2245" s="143">
        <v>-142.10508678444498</v>
      </c>
      <c r="C2245" s="130">
        <v>101.3402137558285</v>
      </c>
      <c r="D2245" s="130">
        <v>212.09989863616013</v>
      </c>
      <c r="E2245" s="131">
        <v>171.33502560754368</v>
      </c>
      <c r="F2245" s="146">
        <v>-50306.072302906199</v>
      </c>
      <c r="G2245" s="147">
        <v>35875.05722526124</v>
      </c>
      <c r="H2245" s="147">
        <v>75084.665001574685</v>
      </c>
      <c r="I2245" s="131">
        <v>60653.649923929726</v>
      </c>
    </row>
    <row r="2246" spans="1:53">
      <c r="A2246" s="64" t="s">
        <v>474</v>
      </c>
      <c r="B2246" s="83">
        <v>5.6140776507684585E-3</v>
      </c>
      <c r="C2246" s="33">
        <v>0.15754218989478372</v>
      </c>
      <c r="D2246" s="33">
        <v>6.8633513471274596E-2</v>
      </c>
      <c r="E2246" s="29">
        <v>0.23178978101682679</v>
      </c>
      <c r="F2246" s="148">
        <v>1.9874179215138568</v>
      </c>
      <c r="G2246" s="149">
        <v>55.770901485228791</v>
      </c>
      <c r="H2246" s="149">
        <v>24.29668472266372</v>
      </c>
      <c r="I2246" s="29">
        <v>82.05500412940637</v>
      </c>
    </row>
    <row r="2247" spans="1:53">
      <c r="A2247" s="64" t="s">
        <v>483</v>
      </c>
      <c r="B2247" s="83">
        <v>5.2022041196078589E-2</v>
      </c>
      <c r="C2247" s="33">
        <v>6.6117261479438236E-2</v>
      </c>
      <c r="D2247" s="33">
        <v>0.54069704509256533</v>
      </c>
      <c r="E2247" s="29">
        <v>0.6588363477680822</v>
      </c>
      <c r="F2247" s="148">
        <v>18.416121653156456</v>
      </c>
      <c r="G2247" s="149">
        <v>23.405916084482165</v>
      </c>
      <c r="H2247" s="149">
        <v>191.41007025071332</v>
      </c>
      <c r="I2247" s="29">
        <v>233.23210798835197</v>
      </c>
    </row>
    <row r="2248" spans="1:53">
      <c r="A2248" s="64" t="s">
        <v>488</v>
      </c>
      <c r="B2248" s="83">
        <v>0.15138241766413535</v>
      </c>
      <c r="C2248" s="33">
        <v>0.12743774975045988</v>
      </c>
      <c r="D2248" s="33">
        <v>2.4007745540446778E-2</v>
      </c>
      <c r="E2248" s="29">
        <v>0.30282791295504202</v>
      </c>
      <c r="F2248" s="148">
        <v>53.590304335497834</v>
      </c>
      <c r="G2248" s="149">
        <v>45.113745032862866</v>
      </c>
      <c r="H2248" s="149">
        <v>8.4988891693896065</v>
      </c>
      <c r="I2248" s="29">
        <v>107.20293853775031</v>
      </c>
    </row>
    <row r="2249" spans="1:53">
      <c r="A2249" s="64" t="s">
        <v>493</v>
      </c>
      <c r="B2249" s="83">
        <v>7.2249473218583757E-3</v>
      </c>
      <c r="C2249" s="33">
        <v>3.9590679886849979E-2</v>
      </c>
      <c r="D2249" s="33">
        <v>1.7999999999999999E-2</v>
      </c>
      <c r="E2249" s="29">
        <v>6.4815627208708357E-2</v>
      </c>
      <c r="F2249" s="148">
        <v>2.5576756651182784</v>
      </c>
      <c r="G2249" s="149">
        <v>14.01534350371403</v>
      </c>
      <c r="H2249" s="149">
        <v>6.3721104004239626</v>
      </c>
      <c r="I2249" s="29">
        <v>22.94512956925627</v>
      </c>
    </row>
    <row r="2250" spans="1:53">
      <c r="A2250" s="64" t="s">
        <v>498</v>
      </c>
      <c r="B2250" s="83">
        <v>6.0288838468001158E-3</v>
      </c>
      <c r="C2250" s="33">
        <v>1.1159568432759465E-2</v>
      </c>
      <c r="D2250" s="33">
        <v>4.5999999999999999E-3</v>
      </c>
      <c r="E2250" s="29">
        <v>2.178845227955958E-2</v>
      </c>
      <c r="F2250" s="148">
        <v>2.1342618590635025</v>
      </c>
      <c r="G2250" s="149">
        <v>3.9505556708127516</v>
      </c>
      <c r="H2250" s="149">
        <v>1.6284282134416792</v>
      </c>
      <c r="I2250" s="29">
        <v>7.7132457433179331</v>
      </c>
    </row>
    <row r="2251" spans="1:53">
      <c r="A2251" s="64" t="s">
        <v>501</v>
      </c>
      <c r="B2251" s="83">
        <v>0.13342479146696898</v>
      </c>
      <c r="C2251" s="33">
        <v>0.10971665401155371</v>
      </c>
      <c r="D2251" s="33">
        <v>0</v>
      </c>
      <c r="E2251" s="29">
        <v>0.24314144547852268</v>
      </c>
      <c r="F2251" s="148">
        <v>47.233194521170631</v>
      </c>
      <c r="G2251" s="149">
        <v>38.840368451485489</v>
      </c>
      <c r="H2251" s="149">
        <v>0</v>
      </c>
      <c r="I2251" s="29">
        <v>86.07356297265612</v>
      </c>
    </row>
    <row r="2252" spans="1:53">
      <c r="A2252" s="64" t="s">
        <v>527</v>
      </c>
      <c r="B2252" s="83">
        <v>9.9650001550296631E-4</v>
      </c>
      <c r="C2252" s="33">
        <v>8.3950895062983861E-4</v>
      </c>
      <c r="D2252" s="33">
        <v>6.5769220473088272E-4</v>
      </c>
      <c r="E2252" s="29">
        <v>2.4937011708636879E-3</v>
      </c>
      <c r="F2252" s="148">
        <v>0.35276711737828281</v>
      </c>
      <c r="G2252" s="149">
        <v>0.29719131753096673</v>
      </c>
      <c r="H2252" s="149">
        <v>0.23282707433574576</v>
      </c>
      <c r="I2252" s="29">
        <v>0.88278550924499544</v>
      </c>
    </row>
    <row r="2253" spans="1:53">
      <c r="A2253" s="64" t="s">
        <v>528</v>
      </c>
      <c r="B2253" s="83">
        <v>9.2402804272151374E-4</v>
      </c>
      <c r="C2253" s="33">
        <v>2.3190718935302843E-3</v>
      </c>
      <c r="D2253" s="33">
        <v>8.2226686785038681E-4</v>
      </c>
      <c r="E2253" s="29">
        <v>4.065366804102185E-3</v>
      </c>
      <c r="F2253" s="148">
        <v>0.32711159451717531</v>
      </c>
      <c r="G2253" s="149">
        <v>0.82096567400528986</v>
      </c>
      <c r="H2253" s="149">
        <v>0.2910875144751936</v>
      </c>
      <c r="I2253" s="29">
        <v>1.4391647829976588</v>
      </c>
    </row>
    <row r="2254" spans="1:53">
      <c r="A2254" s="64" t="s">
        <v>510</v>
      </c>
      <c r="B2254" s="83">
        <v>5.1600385786828944E-4</v>
      </c>
      <c r="C2254" s="33">
        <v>3.8334229585999413E-2</v>
      </c>
      <c r="D2254" s="33">
        <v>4.7357124295179465E-2</v>
      </c>
      <c r="E2254" s="29">
        <v>8.6207357739047169E-2</v>
      </c>
      <c r="F2254" s="148">
        <v>0.18266853052118973</v>
      </c>
      <c r="G2254" s="149">
        <v>13.570552390954823</v>
      </c>
      <c r="H2254" s="149">
        <v>16.764712458637966</v>
      </c>
      <c r="I2254" s="29">
        <v>30.517933380113977</v>
      </c>
    </row>
    <row r="2255" spans="1:53">
      <c r="A2255" s="64" t="s">
        <v>513</v>
      </c>
      <c r="B2255" s="83">
        <v>8.7655271545556486E-4</v>
      </c>
      <c r="C2255" s="33">
        <v>4.4360631134616225E-3</v>
      </c>
      <c r="D2255" s="33">
        <v>0.37308096111387007</v>
      </c>
      <c r="E2255" s="29">
        <v>0.37839357694278725</v>
      </c>
      <c r="F2255" s="148">
        <v>0.31030503748190391</v>
      </c>
      <c r="G2255" s="149">
        <v>1.5703935501236614</v>
      </c>
      <c r="H2255" s="149">
        <v>132.07294847299218</v>
      </c>
      <c r="I2255" s="29">
        <v>133.95364706059775</v>
      </c>
    </row>
    <row r="2256" spans="1:53">
      <c r="A2256" s="64" t="s">
        <v>514</v>
      </c>
      <c r="B2256" s="83">
        <v>2.2768096247449267E-3</v>
      </c>
      <c r="C2256" s="33">
        <v>9.4279258235395423E-3</v>
      </c>
      <c r="D2256" s="33">
        <v>1.6565344422908277E-2</v>
      </c>
      <c r="E2256" s="29">
        <v>2.8270079871192746E-2</v>
      </c>
      <c r="F2256" s="148">
        <v>0.80600457164569594</v>
      </c>
      <c r="G2256" s="149">
        <v>3.3375435663667763</v>
      </c>
      <c r="H2256" s="149">
        <v>5.864233526878829</v>
      </c>
      <c r="I2256" s="29">
        <v>10.007781664891301</v>
      </c>
    </row>
    <row r="2257" spans="1:53">
      <c r="A2257" s="64" t="s">
        <v>515</v>
      </c>
      <c r="B2257" s="83">
        <v>1.393635483271654E-4</v>
      </c>
      <c r="C2257" s="33">
        <v>4.8719117632335229E-4</v>
      </c>
      <c r="D2257" s="33">
        <v>1.2419999999999999E-2</v>
      </c>
      <c r="E2257" s="29">
        <v>1.3046554724650517E-2</v>
      </c>
      <c r="F2257" s="148">
        <v>4.9335550874195451E-2</v>
      </c>
      <c r="G2257" s="149">
        <v>0.17246866453582321</v>
      </c>
      <c r="H2257" s="149">
        <v>4.3967561762925333</v>
      </c>
      <c r="I2257" s="29">
        <v>4.6185603917025526</v>
      </c>
    </row>
    <row r="2258" spans="1:53">
      <c r="A2258" s="64" t="s">
        <v>516</v>
      </c>
      <c r="B2258" s="83">
        <v>1.1358553209472056E-4</v>
      </c>
      <c r="C2258" s="33">
        <v>4.26882032195626E-4</v>
      </c>
      <c r="D2258" s="33">
        <v>3.1739999999999997E-3</v>
      </c>
      <c r="E2258" s="29">
        <v>3.7144675642903462E-3</v>
      </c>
      <c r="F2258" s="148">
        <v>4.0209975022136586E-2</v>
      </c>
      <c r="G2258" s="149">
        <v>0.15111885761710361</v>
      </c>
      <c r="H2258" s="149">
        <v>1.1236154672747587</v>
      </c>
      <c r="I2258" s="29">
        <v>1.3149442999139989</v>
      </c>
    </row>
    <row r="2259" spans="1:53">
      <c r="A2259" s="64" t="s">
        <v>517</v>
      </c>
      <c r="B2259" s="83">
        <v>1.9849214050829652E-3</v>
      </c>
      <c r="C2259" s="33">
        <v>9.7762436695712877E-3</v>
      </c>
      <c r="D2259" s="33">
        <v>0</v>
      </c>
      <c r="E2259" s="33">
        <v>1.1761165074654252E-2</v>
      </c>
      <c r="F2259" s="148">
        <v>0.70267435163073932</v>
      </c>
      <c r="G2259" s="149">
        <v>3.4608502202196734</v>
      </c>
      <c r="H2259" s="149">
        <v>0</v>
      </c>
      <c r="I2259" s="29">
        <v>4.1635245718504121</v>
      </c>
    </row>
    <row r="2260" spans="1:53">
      <c r="A2260" s="64" t="s">
        <v>518</v>
      </c>
      <c r="B2260" s="83">
        <v>1.3472542999013602E-5</v>
      </c>
      <c r="C2260" s="33">
        <v>5.1497306018099484E-5</v>
      </c>
      <c r="D2260" s="33">
        <v>4.5380762126430907E-4</v>
      </c>
      <c r="E2260" s="33">
        <v>5.187774702814222E-4</v>
      </c>
      <c r="F2260" s="148">
        <v>4.7693628535652012E-3</v>
      </c>
      <c r="G2260" s="149">
        <v>1.8230362181763732E-2</v>
      </c>
      <c r="H2260" s="149">
        <v>0.1606506812916646</v>
      </c>
      <c r="I2260" s="29">
        <v>0.18365040632699353</v>
      </c>
    </row>
    <row r="2261" spans="1:53">
      <c r="A2261" s="132" t="s">
        <v>519</v>
      </c>
      <c r="B2261" s="150">
        <v>3.8808332127362754E-5</v>
      </c>
      <c r="C2261" s="133">
        <v>1.245727302174365E-4</v>
      </c>
      <c r="D2261" s="133">
        <v>5.6736413881676689E-4</v>
      </c>
      <c r="E2261" s="133">
        <v>7.3074520116156612E-4</v>
      </c>
      <c r="F2261" s="151">
        <v>1.3738387598437533E-2</v>
      </c>
      <c r="G2261" s="152">
        <v>4.4099510545985307E-2</v>
      </c>
      <c r="H2261" s="152">
        <v>0.20085038498788363</v>
      </c>
      <c r="I2261" s="134">
        <v>0.25868828313230646</v>
      </c>
      <c r="AY2261" s="135"/>
    </row>
    <row r="2263" spans="1:53">
      <c r="A2263" s="35" t="s">
        <v>619</v>
      </c>
    </row>
    <row r="2264" spans="1:53">
      <c r="A2264" s="56"/>
      <c r="B2264" s="136" t="s">
        <v>521</v>
      </c>
      <c r="C2264" s="137"/>
      <c r="D2264" s="137"/>
      <c r="E2264" s="138"/>
      <c r="F2264" s="45" t="s">
        <v>522</v>
      </c>
      <c r="G2264" s="46"/>
      <c r="H2264" s="47"/>
      <c r="I2264" s="47"/>
    </row>
    <row r="2265" spans="1:53" ht="29.1">
      <c r="A2265" s="132" t="s">
        <v>523</v>
      </c>
      <c r="B2265" s="140" t="s">
        <v>524</v>
      </c>
      <c r="C2265" s="141" t="s">
        <v>153</v>
      </c>
      <c r="D2265" s="141" t="s">
        <v>216</v>
      </c>
      <c r="E2265" s="16" t="s">
        <v>525</v>
      </c>
      <c r="F2265" s="51" t="s">
        <v>524</v>
      </c>
      <c r="G2265" s="51" t="s">
        <v>153</v>
      </c>
      <c r="H2265" s="141" t="s">
        <v>216</v>
      </c>
      <c r="I2265" s="16" t="s">
        <v>525</v>
      </c>
    </row>
    <row r="2266" spans="1:53">
      <c r="A2266" s="64" t="s">
        <v>335</v>
      </c>
      <c r="B2266" s="143">
        <v>329.00024549294926</v>
      </c>
      <c r="C2266" s="130">
        <v>134.23408060477647</v>
      </c>
      <c r="D2266" s="130">
        <v>2824.8098147832447</v>
      </c>
      <c r="E2266" s="131">
        <v>3288.0441408809706</v>
      </c>
      <c r="F2266" s="144">
        <v>116468.10478042549</v>
      </c>
      <c r="G2266" s="145">
        <v>47519.687839613587</v>
      </c>
      <c r="H2266" s="145">
        <v>1000000</v>
      </c>
      <c r="I2266" s="127">
        <v>1163987.7926200391</v>
      </c>
    </row>
    <row r="2267" spans="1:53">
      <c r="A2267" s="64" t="s">
        <v>353</v>
      </c>
      <c r="B2267" s="143">
        <v>327.11456637905695</v>
      </c>
      <c r="C2267" s="130">
        <v>111.88045463729576</v>
      </c>
      <c r="D2267" s="130">
        <v>2824.8098147832447</v>
      </c>
      <c r="E2267" s="131">
        <v>3263.8048357995976</v>
      </c>
      <c r="F2267" s="146">
        <v>115800.56280856463</v>
      </c>
      <c r="G2267" s="147">
        <v>39606.367144359647</v>
      </c>
      <c r="H2267" s="147">
        <v>1000000</v>
      </c>
      <c r="I2267" s="131">
        <v>1155406.9299529244</v>
      </c>
    </row>
    <row r="2268" spans="1:53">
      <c r="A2268" s="64" t="s">
        <v>370</v>
      </c>
      <c r="B2268" s="143">
        <v>5.3235693829431137</v>
      </c>
      <c r="C2268" s="130">
        <v>63.153459310207261</v>
      </c>
      <c r="D2268" s="130">
        <v>0</v>
      </c>
      <c r="E2268" s="131">
        <v>68.477028693150373</v>
      </c>
      <c r="F2268" s="146">
        <v>1884.5762129127995</v>
      </c>
      <c r="G2268" s="147">
        <v>22356.711938517958</v>
      </c>
      <c r="H2268" s="147">
        <v>0</v>
      </c>
      <c r="I2268" s="131">
        <v>24241.288151430756</v>
      </c>
    </row>
    <row r="2269" spans="1:53">
      <c r="A2269" s="64" t="s">
        <v>387</v>
      </c>
      <c r="B2269" s="143">
        <v>310.19070983902964</v>
      </c>
      <c r="C2269" s="130">
        <v>46.286154128795324</v>
      </c>
      <c r="D2269" s="130">
        <v>2824.8098147832447</v>
      </c>
      <c r="E2269" s="131">
        <v>3181.2866787510698</v>
      </c>
      <c r="F2269" s="146">
        <v>109809.4137933429</v>
      </c>
      <c r="G2269" s="147">
        <v>16385.582451095735</v>
      </c>
      <c r="H2269" s="147">
        <v>1000000</v>
      </c>
      <c r="I2269" s="131">
        <v>1126194.9962444387</v>
      </c>
      <c r="AZ2269" s="135"/>
    </row>
    <row r="2270" spans="1:53">
      <c r="A2270" s="64" t="s">
        <v>404</v>
      </c>
      <c r="B2270" s="143">
        <v>11.600287157084207</v>
      </c>
      <c r="C2270" s="130">
        <v>2.4408411982931693</v>
      </c>
      <c r="D2270" s="130">
        <v>0</v>
      </c>
      <c r="E2270" s="131">
        <v>14.041128355377376</v>
      </c>
      <c r="F2270" s="146">
        <v>4106.5728023089332</v>
      </c>
      <c r="G2270" s="147">
        <v>864.07275474595508</v>
      </c>
      <c r="H2270" s="147">
        <v>0</v>
      </c>
      <c r="I2270" s="131">
        <v>4970.6455570548878</v>
      </c>
      <c r="AX2270" s="135"/>
    </row>
    <row r="2271" spans="1:53">
      <c r="A2271" s="64" t="s">
        <v>526</v>
      </c>
      <c r="B2271" s="218">
        <v>1.2363759079269279E-2</v>
      </c>
      <c r="C2271" s="219">
        <v>1.1536399767960743E-2</v>
      </c>
      <c r="D2271" s="130">
        <v>0</v>
      </c>
      <c r="E2271" s="131">
        <v>2.390015884723002E-2</v>
      </c>
      <c r="F2271" s="146">
        <v>4.3768465454082204</v>
      </c>
      <c r="G2271" s="147">
        <v>4.0839562747150682</v>
      </c>
      <c r="H2271" s="147">
        <v>0</v>
      </c>
      <c r="I2271" s="131">
        <v>8.4608028201232877</v>
      </c>
      <c r="BA2271" s="135"/>
    </row>
    <row r="2272" spans="1:53">
      <c r="A2272" s="64" t="s">
        <v>436</v>
      </c>
      <c r="B2272" s="143">
        <v>19.932921073430645</v>
      </c>
      <c r="C2272" s="130">
        <v>9.2858802452438365</v>
      </c>
      <c r="D2272" s="130">
        <v>167.80576524895631</v>
      </c>
      <c r="E2272" s="131">
        <v>197.02456656763079</v>
      </c>
      <c r="F2272" s="146">
        <v>7056.376315713188</v>
      </c>
      <c r="G2272" s="147">
        <v>3287.2585604338706</v>
      </c>
      <c r="H2272" s="147">
        <v>59404.270110776466</v>
      </c>
      <c r="I2272" s="131">
        <v>69747.904986923517</v>
      </c>
      <c r="AV2272" s="142"/>
    </row>
    <row r="2273" spans="1:9">
      <c r="A2273" s="64" t="s">
        <v>447</v>
      </c>
      <c r="B2273" s="83">
        <v>0.89586082690970237</v>
      </c>
      <c r="C2273" s="33">
        <v>2.008580908142189E-2</v>
      </c>
      <c r="D2273" s="33">
        <v>8.6409950208849416E-3</v>
      </c>
      <c r="E2273" s="29">
        <v>0.92458763101200914</v>
      </c>
      <c r="F2273" s="148">
        <v>317.14022736020701</v>
      </c>
      <c r="G2273" s="149">
        <v>7.1104996082588059</v>
      </c>
      <c r="H2273" s="149">
        <v>3.0589652356995898</v>
      </c>
      <c r="I2273" s="29">
        <v>327.30969220416534</v>
      </c>
    </row>
    <row r="2274" spans="1:9">
      <c r="A2274" s="64" t="s">
        <v>456</v>
      </c>
      <c r="B2274" s="83">
        <v>4.4258562837755601E-3</v>
      </c>
      <c r="C2274" s="33">
        <v>1.4310965184352793E-4</v>
      </c>
      <c r="D2274" s="33">
        <v>1.5233208966754122E-3</v>
      </c>
      <c r="E2274" s="29">
        <v>6.0922868322944995E-3</v>
      </c>
      <c r="F2274" s="148">
        <v>1.5667802698126665</v>
      </c>
      <c r="G2274" s="149">
        <v>5.0661694495177587E-2</v>
      </c>
      <c r="H2274" s="149">
        <v>0.53926494049380835</v>
      </c>
      <c r="I2274" s="29">
        <v>2.1567069048016521</v>
      </c>
    </row>
    <row r="2275" spans="1:9">
      <c r="A2275" s="64" t="s">
        <v>465</v>
      </c>
      <c r="B2275" s="143">
        <v>47.981597795922241</v>
      </c>
      <c r="C2275" s="130">
        <v>9.9263785754250282</v>
      </c>
      <c r="D2275" s="130">
        <v>168.46867513720184</v>
      </c>
      <c r="E2275" s="131">
        <v>226.37665150854912</v>
      </c>
      <c r="F2275" s="146">
        <v>16985.779908019755</v>
      </c>
      <c r="G2275" s="147">
        <v>3513.9988977228568</v>
      </c>
      <c r="H2275" s="147">
        <v>59638.944277078313</v>
      </c>
      <c r="I2275" s="131">
        <v>80138.723082820929</v>
      </c>
    </row>
    <row r="2276" spans="1:9">
      <c r="A2276" s="64" t="s">
        <v>474</v>
      </c>
      <c r="B2276" s="83">
        <v>3.0387337080294462E-2</v>
      </c>
      <c r="C2276" s="33">
        <v>1.0028460849081506E-3</v>
      </c>
      <c r="D2276" s="33">
        <v>3.213654474154836E-2</v>
      </c>
      <c r="E2276" s="29">
        <v>6.3526727906750971E-2</v>
      </c>
      <c r="F2276" s="148">
        <v>10.757303702807391</v>
      </c>
      <c r="G2276" s="149">
        <v>0.35501366487042657</v>
      </c>
      <c r="H2276" s="149">
        <v>11.376533943406127</v>
      </c>
      <c r="I2276" s="29">
        <v>22.488851311083948</v>
      </c>
    </row>
    <row r="2277" spans="1:9">
      <c r="A2277" s="64" t="s">
        <v>483</v>
      </c>
      <c r="B2277" s="83">
        <v>9.6741821675683584E-2</v>
      </c>
      <c r="C2277" s="33">
        <v>2.8289808378443187E-3</v>
      </c>
      <c r="D2277" s="33">
        <v>0.54069704509256533</v>
      </c>
      <c r="E2277" s="29">
        <v>0.64026784760609323</v>
      </c>
      <c r="F2277" s="148">
        <v>34.247198225310207</v>
      </c>
      <c r="G2277" s="149">
        <v>1.0014765677459934</v>
      </c>
      <c r="H2277" s="149">
        <v>191.41007025071332</v>
      </c>
      <c r="I2277" s="29">
        <v>226.65874504376953</v>
      </c>
    </row>
    <row r="2278" spans="1:9" ht="12.75" customHeight="1">
      <c r="A2278" s="64" t="s">
        <v>488</v>
      </c>
      <c r="B2278" s="83">
        <v>0.12098301477708513</v>
      </c>
      <c r="C2278" s="33">
        <v>6.3981041269737457E-3</v>
      </c>
      <c r="D2278" s="33">
        <v>2.4007745540446778E-2</v>
      </c>
      <c r="E2278" s="29">
        <v>0.15138886444450564</v>
      </c>
      <c r="F2278" s="148">
        <v>42.828729263095006</v>
      </c>
      <c r="G2278" s="149">
        <v>2.2649681028047159</v>
      </c>
      <c r="H2278" s="149">
        <v>8.4988891693896065</v>
      </c>
      <c r="I2278" s="29">
        <v>53.592586535289328</v>
      </c>
    </row>
    <row r="2279" spans="1:9" ht="15" customHeight="1">
      <c r="A2279" s="64" t="s">
        <v>493</v>
      </c>
      <c r="B2279" s="83">
        <v>1.4400923883794079E-3</v>
      </c>
      <c r="C2279" s="33">
        <v>1.2424937107526988E-3</v>
      </c>
      <c r="D2279" s="33">
        <v>1.7999999999999999E-2</v>
      </c>
      <c r="E2279" s="29">
        <v>2.0682586099132105E-2</v>
      </c>
      <c r="F2279" s="148">
        <v>0.50980153808687834</v>
      </c>
      <c r="G2279" s="149">
        <v>0.439850394263813</v>
      </c>
      <c r="H2279" s="149">
        <v>6.3721104004239626</v>
      </c>
      <c r="I2279" s="29">
        <v>7.3217623327746528</v>
      </c>
    </row>
    <row r="2280" spans="1:9" ht="15" customHeight="1">
      <c r="A2280" s="64" t="s">
        <v>498</v>
      </c>
      <c r="B2280" s="83">
        <v>1.2811496414106788E-3</v>
      </c>
      <c r="C2280" s="33">
        <v>5.2766481319590835E-4</v>
      </c>
      <c r="D2280" s="33">
        <v>4.5999999999999999E-3</v>
      </c>
      <c r="E2280" s="29">
        <v>6.4088144546065873E-3</v>
      </c>
      <c r="F2280" s="148">
        <v>0.45353483080735646</v>
      </c>
      <c r="G2280" s="149">
        <v>0.1867965802279675</v>
      </c>
      <c r="H2280" s="149">
        <v>1.6284282134416792</v>
      </c>
      <c r="I2280" s="29">
        <v>2.2687596244770032</v>
      </c>
    </row>
    <row r="2281" spans="1:9">
      <c r="A2281" s="64" t="s">
        <v>501</v>
      </c>
      <c r="B2281" s="83">
        <v>3.3213100692313577E-2</v>
      </c>
      <c r="C2281" s="33">
        <v>1.698028885772556E-2</v>
      </c>
      <c r="D2281" s="33">
        <v>0</v>
      </c>
      <c r="E2281" s="29">
        <v>5.0193389550039137E-2</v>
      </c>
      <c r="F2281" s="148">
        <v>11.757641352878869</v>
      </c>
      <c r="G2281" s="149">
        <v>6.0111264018064539</v>
      </c>
      <c r="H2281" s="149">
        <v>0</v>
      </c>
      <c r="I2281" s="29">
        <v>17.768767754685324</v>
      </c>
    </row>
    <row r="2282" spans="1:9">
      <c r="A2282" s="64" t="s">
        <v>527</v>
      </c>
      <c r="B2282" s="83">
        <v>4.3862746077069458E-4</v>
      </c>
      <c r="C2282" s="33">
        <v>3.9114843105541652E-5</v>
      </c>
      <c r="D2282" s="33">
        <v>6.5769220473088272E-4</v>
      </c>
      <c r="E2282" s="29">
        <v>1.1354345086071189E-3</v>
      </c>
      <c r="F2282" s="148">
        <v>0.15527681137158314</v>
      </c>
      <c r="G2282" s="149">
        <v>1.3846894364654083E-2</v>
      </c>
      <c r="H2282" s="149">
        <v>0.23282707433574576</v>
      </c>
      <c r="I2282" s="29">
        <v>0.40195078007198298</v>
      </c>
    </row>
    <row r="2283" spans="1:9">
      <c r="A2283" s="64" t="s">
        <v>528</v>
      </c>
      <c r="B2283" s="83">
        <v>4.3812240033946366E-4</v>
      </c>
      <c r="C2283" s="33">
        <v>8.9124586319584378E-5</v>
      </c>
      <c r="D2283" s="33">
        <v>8.2226686785038681E-4</v>
      </c>
      <c r="E2283" s="29">
        <v>1.3495138545094349E-3</v>
      </c>
      <c r="F2283" s="148">
        <v>0.1550980168812115</v>
      </c>
      <c r="G2283" s="149">
        <v>3.1550650190028152E-2</v>
      </c>
      <c r="H2283" s="149">
        <v>0.2910875144751936</v>
      </c>
      <c r="I2283" s="29">
        <v>0.47773618154643333</v>
      </c>
    </row>
    <row r="2284" spans="1:9">
      <c r="A2284" s="64" t="s">
        <v>510</v>
      </c>
      <c r="B2284" s="83">
        <v>1.6951203002427563E-3</v>
      </c>
      <c r="C2284" s="33">
        <v>7.2799381396317474E-5</v>
      </c>
      <c r="D2284" s="33">
        <v>2.2174215871668367E-2</v>
      </c>
      <c r="E2284" s="29">
        <v>2.3942135553307441E-2</v>
      </c>
      <c r="F2284" s="148">
        <v>0.60008298306370311</v>
      </c>
      <c r="G2284" s="149">
        <v>2.5771427518883627E-2</v>
      </c>
      <c r="H2284" s="149">
        <v>7.8498084209502279</v>
      </c>
      <c r="I2284" s="29">
        <v>8.475662831532814</v>
      </c>
    </row>
    <row r="2285" spans="1:9">
      <c r="A2285" s="64" t="s">
        <v>513</v>
      </c>
      <c r="B2285" s="83">
        <v>8.1679532899692469E-3</v>
      </c>
      <c r="C2285" s="33">
        <v>5.9304478317016992E-4</v>
      </c>
      <c r="D2285" s="33">
        <v>0.37308096111387007</v>
      </c>
      <c r="E2285" s="29">
        <v>0.38184195918700947</v>
      </c>
      <c r="F2285" s="148">
        <v>2.8915055616216758</v>
      </c>
      <c r="G2285" s="149">
        <v>0.20994149059754519</v>
      </c>
      <c r="H2285" s="149">
        <v>132.07294847299218</v>
      </c>
      <c r="I2285" s="29">
        <v>135.17439552521142</v>
      </c>
    </row>
    <row r="2286" spans="1:9">
      <c r="A2286" s="64" t="s">
        <v>514</v>
      </c>
      <c r="B2286" s="83">
        <v>9.785691826465933E-3</v>
      </c>
      <c r="C2286" s="33">
        <v>1.4642587511878647E-3</v>
      </c>
      <c r="D2286" s="33">
        <v>1.6565344422908277E-2</v>
      </c>
      <c r="E2286" s="29">
        <v>2.7815295000562075E-2</v>
      </c>
      <c r="F2286" s="148">
        <v>3.4641949257092963</v>
      </c>
      <c r="G2286" s="149">
        <v>0.5183565787419997</v>
      </c>
      <c r="H2286" s="149">
        <v>5.864233526878829</v>
      </c>
      <c r="I2286" s="29">
        <v>9.8467850313301231</v>
      </c>
    </row>
    <row r="2287" spans="1:9">
      <c r="A2287" s="64" t="s">
        <v>515</v>
      </c>
      <c r="B2287" s="83">
        <v>4.9439123470850682E-5</v>
      </c>
      <c r="C2287" s="33">
        <v>2.3451977361165012E-4</v>
      </c>
      <c r="D2287" s="33">
        <v>1.2419999999999999E-2</v>
      </c>
      <c r="E2287" s="29">
        <v>1.27039588970825E-2</v>
      </c>
      <c r="F2287" s="148">
        <v>1.7501752936469561E-2</v>
      </c>
      <c r="G2287" s="149">
        <v>8.3021438251992721E-2</v>
      </c>
      <c r="H2287" s="149">
        <v>4.3967561762925333</v>
      </c>
      <c r="I2287" s="29">
        <v>4.4972793674809957</v>
      </c>
    </row>
    <row r="2288" spans="1:9">
      <c r="A2288" s="64" t="s">
        <v>516</v>
      </c>
      <c r="B2288" s="83">
        <v>4.0315062531499716E-5</v>
      </c>
      <c r="C2288" s="33">
        <v>1.4785812167686157E-4</v>
      </c>
      <c r="D2288" s="33">
        <v>3.1739999999999997E-3</v>
      </c>
      <c r="E2288" s="29">
        <v>3.3621731842083612E-3</v>
      </c>
      <c r="F2288" s="148">
        <v>1.4271779402817319E-2</v>
      </c>
      <c r="G2288" s="149">
        <v>5.2342681940237848E-2</v>
      </c>
      <c r="H2288" s="149">
        <v>1.1236154672747587</v>
      </c>
      <c r="I2288" s="29">
        <v>1.1902299286178137</v>
      </c>
    </row>
    <row r="2289" spans="1:53">
      <c r="A2289" s="64" t="s">
        <v>517</v>
      </c>
      <c r="B2289" s="83">
        <v>8.8563605694307924E-4</v>
      </c>
      <c r="C2289" s="33">
        <v>5.9941575915738021E-3</v>
      </c>
      <c r="D2289" s="33">
        <v>0</v>
      </c>
      <c r="E2289" s="33">
        <v>6.8797936485168812E-3</v>
      </c>
      <c r="F2289" s="148">
        <v>0.3135205960798591</v>
      </c>
      <c r="G2289" s="149">
        <v>2.1219685517248705</v>
      </c>
      <c r="H2289" s="149">
        <v>0</v>
      </c>
      <c r="I2289" s="29">
        <v>2.4354891478047302</v>
      </c>
    </row>
    <row r="2290" spans="1:53">
      <c r="A2290" s="64" t="s">
        <v>518</v>
      </c>
      <c r="B2290" s="83">
        <v>7.8646913180397279E-6</v>
      </c>
      <c r="C2290" s="33">
        <v>8.9443949854700323E-6</v>
      </c>
      <c r="D2290" s="33">
        <v>4.5380762126430907E-4</v>
      </c>
      <c r="E2290" s="33">
        <v>4.7061670756781882E-4</v>
      </c>
      <c r="F2290" s="148">
        <v>2.7841489635447216E-3</v>
      </c>
      <c r="G2290" s="149">
        <v>3.1663706840229741E-3</v>
      </c>
      <c r="H2290" s="149">
        <v>0.1606506812916646</v>
      </c>
      <c r="I2290" s="29">
        <v>0.16660120093923225</v>
      </c>
    </row>
    <row r="2291" spans="1:53">
      <c r="A2291" s="132" t="s">
        <v>519</v>
      </c>
      <c r="B2291" s="150">
        <v>1.2290538898687137E-5</v>
      </c>
      <c r="C2291" s="133">
        <v>2.268422097845139E-5</v>
      </c>
      <c r="D2291" s="133">
        <v>5.6736413881676689E-4</v>
      </c>
      <c r="E2291" s="133">
        <v>6.0233889869390543E-4</v>
      </c>
      <c r="F2291" s="151">
        <v>4.3509261523966437E-3</v>
      </c>
      <c r="G2291" s="152">
        <v>8.0303533567947522E-3</v>
      </c>
      <c r="H2291" s="152">
        <v>0.20085038498788363</v>
      </c>
      <c r="I2291" s="134">
        <v>0.21323166449707501</v>
      </c>
      <c r="AY2291" s="135"/>
    </row>
    <row r="2293" spans="1:53">
      <c r="A2293" s="35" t="s">
        <v>620</v>
      </c>
    </row>
    <row r="2294" spans="1:53">
      <c r="A2294" s="56"/>
      <c r="B2294" s="136" t="s">
        <v>521</v>
      </c>
      <c r="C2294" s="137"/>
      <c r="D2294" s="137"/>
      <c r="E2294" s="138"/>
      <c r="F2294" s="45" t="s">
        <v>522</v>
      </c>
      <c r="G2294" s="46"/>
      <c r="H2294" s="47"/>
      <c r="I2294" s="47"/>
    </row>
    <row r="2295" spans="1:53" ht="29.1">
      <c r="A2295" s="132" t="s">
        <v>523</v>
      </c>
      <c r="B2295" s="140" t="s">
        <v>524</v>
      </c>
      <c r="C2295" s="141" t="s">
        <v>153</v>
      </c>
      <c r="D2295" s="141" t="s">
        <v>216</v>
      </c>
      <c r="E2295" s="16" t="s">
        <v>525</v>
      </c>
      <c r="F2295" s="51" t="s">
        <v>524</v>
      </c>
      <c r="G2295" s="51" t="s">
        <v>153</v>
      </c>
      <c r="H2295" s="141" t="s">
        <v>216</v>
      </c>
      <c r="I2295" s="16" t="s">
        <v>525</v>
      </c>
    </row>
    <row r="2296" spans="1:53">
      <c r="A2296" s="64" t="s">
        <v>335</v>
      </c>
      <c r="B2296" s="143">
        <v>227.00306350732239</v>
      </c>
      <c r="C2296" s="130">
        <v>353.89055145955069</v>
      </c>
      <c r="D2296" s="130">
        <v>2824.8098147832447</v>
      </c>
      <c r="E2296" s="131">
        <v>3405.7034297501177</v>
      </c>
      <c r="F2296" s="144">
        <v>80360.476772395006</v>
      </c>
      <c r="G2296" s="145">
        <v>125279.42575373192</v>
      </c>
      <c r="H2296" s="145">
        <v>1000000</v>
      </c>
      <c r="I2296" s="127">
        <v>1205639.9025261269</v>
      </c>
    </row>
    <row r="2297" spans="1:53">
      <c r="A2297" s="64" t="s">
        <v>353</v>
      </c>
      <c r="B2297" s="143">
        <v>225.73934770662237</v>
      </c>
      <c r="C2297" s="130">
        <v>351.59987876572512</v>
      </c>
      <c r="D2297" s="130">
        <v>2824.8098147832447</v>
      </c>
      <c r="E2297" s="131">
        <v>3402.1490412555922</v>
      </c>
      <c r="F2297" s="146">
        <v>79913.113628127205</v>
      </c>
      <c r="G2297" s="147">
        <v>124468.51357060451</v>
      </c>
      <c r="H2297" s="147">
        <v>1000000</v>
      </c>
      <c r="I2297" s="131">
        <v>1204381.6271987318</v>
      </c>
    </row>
    <row r="2298" spans="1:53">
      <c r="A2298" s="64" t="s">
        <v>370</v>
      </c>
      <c r="B2298" s="143">
        <v>3.5664784617393135</v>
      </c>
      <c r="C2298" s="130">
        <v>6.4644290041565098</v>
      </c>
      <c r="D2298" s="130">
        <v>0</v>
      </c>
      <c r="E2298" s="131">
        <v>10.030907465895822</v>
      </c>
      <c r="F2298" s="146">
        <v>1262.5552499409519</v>
      </c>
      <c r="G2298" s="147">
        <v>2288.4475161215564</v>
      </c>
      <c r="H2298" s="147">
        <v>0</v>
      </c>
      <c r="I2298" s="131">
        <v>3551.0027660625078</v>
      </c>
    </row>
    <row r="2299" spans="1:53">
      <c r="A2299" s="64" t="s">
        <v>387</v>
      </c>
      <c r="B2299" s="143">
        <v>210.87631764819753</v>
      </c>
      <c r="C2299" s="130">
        <v>323.65373287950212</v>
      </c>
      <c r="D2299" s="130">
        <v>2824.8098147832447</v>
      </c>
      <c r="E2299" s="131">
        <v>3359.3398653109443</v>
      </c>
      <c r="F2299" s="146">
        <v>74651.509827177026</v>
      </c>
      <c r="G2299" s="147">
        <v>114575.40652319524</v>
      </c>
      <c r="H2299" s="147">
        <v>1000000</v>
      </c>
      <c r="I2299" s="131">
        <v>1189226.9163503721</v>
      </c>
      <c r="AZ2299" s="135"/>
    </row>
    <row r="2300" spans="1:53">
      <c r="A2300" s="64" t="s">
        <v>404</v>
      </c>
      <c r="B2300" s="143">
        <v>11.29655159668553</v>
      </c>
      <c r="C2300" s="130">
        <v>21.481716882066483</v>
      </c>
      <c r="D2300" s="130">
        <v>0</v>
      </c>
      <c r="E2300" s="131">
        <v>32.778268478752011</v>
      </c>
      <c r="F2300" s="146">
        <v>3999.0485510092103</v>
      </c>
      <c r="G2300" s="147">
        <v>7604.6595312877134</v>
      </c>
      <c r="H2300" s="147">
        <v>0</v>
      </c>
      <c r="I2300" s="131">
        <v>11603.708082296924</v>
      </c>
      <c r="AX2300" s="135"/>
    </row>
    <row r="2301" spans="1:53">
      <c r="A2301" s="64" t="s">
        <v>526</v>
      </c>
      <c r="B2301" s="218">
        <v>1.1808209626564727E-2</v>
      </c>
      <c r="C2301" s="219">
        <v>2.674941430608503E-3</v>
      </c>
      <c r="D2301" s="130">
        <v>0</v>
      </c>
      <c r="E2301" s="131">
        <v>1.4483151057173231E-2</v>
      </c>
      <c r="F2301" s="146">
        <v>4.1801786317677472</v>
      </c>
      <c r="G2301" s="147">
        <v>0.94694567280585529</v>
      </c>
      <c r="H2301" s="147">
        <v>0</v>
      </c>
      <c r="I2301" s="131">
        <v>5.127124304573603</v>
      </c>
      <c r="BA2301" s="135"/>
    </row>
    <row r="2302" spans="1:53">
      <c r="A2302" s="64" t="s">
        <v>436</v>
      </c>
      <c r="B2302" s="143">
        <v>14.707143632136781</v>
      </c>
      <c r="C2302" s="130">
        <v>21.262962442944982</v>
      </c>
      <c r="D2302" s="130">
        <v>168.50268201543255</v>
      </c>
      <c r="E2302" s="131">
        <v>204.47278809051431</v>
      </c>
      <c r="F2302" s="146">
        <v>5206.4190499371016</v>
      </c>
      <c r="G2302" s="147">
        <v>7527.2191181396574</v>
      </c>
      <c r="H2302" s="147">
        <v>59650.982920548304</v>
      </c>
      <c r="I2302" s="131">
        <v>72384.621088625063</v>
      </c>
      <c r="AV2302" s="142"/>
    </row>
    <row r="2303" spans="1:53">
      <c r="A2303" s="64" t="s">
        <v>447</v>
      </c>
      <c r="B2303" s="83">
        <v>0.5707817492451408</v>
      </c>
      <c r="C2303" s="33">
        <v>0.25777429804351276</v>
      </c>
      <c r="D2303" s="33">
        <v>8.6409950208849416E-3</v>
      </c>
      <c r="E2303" s="29">
        <v>0.8371970423095384</v>
      </c>
      <c r="F2303" s="148">
        <v>202.06024004095244</v>
      </c>
      <c r="G2303" s="149">
        <v>91.253682529169666</v>
      </c>
      <c r="H2303" s="149">
        <v>3.0589652356995898</v>
      </c>
      <c r="I2303" s="29">
        <v>296.37288780582162</v>
      </c>
    </row>
    <row r="2304" spans="1:53">
      <c r="A2304" s="64" t="s">
        <v>456</v>
      </c>
      <c r="B2304" s="83">
        <v>3.9249550527063911E-4</v>
      </c>
      <c r="C2304" s="33">
        <v>1.2826972045124055E-4</v>
      </c>
      <c r="D2304" s="33">
        <v>1.5233208966754122E-3</v>
      </c>
      <c r="E2304" s="29">
        <v>2.0440861223972916E-3</v>
      </c>
      <c r="F2304" s="148">
        <v>0.13894581618081653</v>
      </c>
      <c r="G2304" s="149">
        <v>4.540826776371245E-2</v>
      </c>
      <c r="H2304" s="149">
        <v>0.53926494049380835</v>
      </c>
      <c r="I2304" s="29">
        <v>0.72361902443833725</v>
      </c>
    </row>
    <row r="2305" spans="1:9">
      <c r="A2305" s="64" t="s">
        <v>465</v>
      </c>
      <c r="B2305" s="143">
        <v>31.934607418387724</v>
      </c>
      <c r="C2305" s="130">
        <v>29.030182860169944</v>
      </c>
      <c r="D2305" s="130">
        <v>169.16559190367809</v>
      </c>
      <c r="E2305" s="131">
        <v>230.13038218223573</v>
      </c>
      <c r="F2305" s="146">
        <v>11305.046892453591</v>
      </c>
      <c r="G2305" s="147">
        <v>10276.862784972131</v>
      </c>
      <c r="H2305" s="147">
        <v>59885.657086850159</v>
      </c>
      <c r="I2305" s="131">
        <v>81467.566764275878</v>
      </c>
    </row>
    <row r="2306" spans="1:9">
      <c r="A2306" s="64" t="s">
        <v>474</v>
      </c>
      <c r="B2306" s="83">
        <v>1.9232230986532515E-2</v>
      </c>
      <c r="C2306" s="33">
        <v>3.1504175742812649E-3</v>
      </c>
      <c r="D2306" s="33">
        <v>3.213654474154836E-2</v>
      </c>
      <c r="E2306" s="29">
        <v>5.4519193302362143E-2</v>
      </c>
      <c r="F2306" s="148">
        <v>6.80832772736888</v>
      </c>
      <c r="G2306" s="149">
        <v>1.1152671439308934</v>
      </c>
      <c r="H2306" s="149">
        <v>11.376533943406127</v>
      </c>
      <c r="I2306" s="29">
        <v>19.300128814705904</v>
      </c>
    </row>
    <row r="2307" spans="1:9">
      <c r="A2307" s="64" t="s">
        <v>483</v>
      </c>
      <c r="B2307" s="83">
        <v>3.9061417530888189E-2</v>
      </c>
      <c r="C2307" s="33">
        <v>1.9323640296227525E-2</v>
      </c>
      <c r="D2307" s="33">
        <v>0.54069704509256533</v>
      </c>
      <c r="E2307" s="29">
        <v>0.599082102919681</v>
      </c>
      <c r="F2307" s="148">
        <v>13.827981383548641</v>
      </c>
      <c r="G2307" s="149">
        <v>6.8406871836468328</v>
      </c>
      <c r="H2307" s="149">
        <v>191.41007025071332</v>
      </c>
      <c r="I2307" s="29">
        <v>212.07873881790877</v>
      </c>
    </row>
    <row r="2308" spans="1:9">
      <c r="A2308" s="64" t="s">
        <v>488</v>
      </c>
      <c r="B2308" s="83">
        <v>5.2708464950972679E-2</v>
      </c>
      <c r="C2308" s="33">
        <v>3.5804208417621566E-2</v>
      </c>
      <c r="D2308" s="33">
        <v>2.4007745540446778E-2</v>
      </c>
      <c r="E2308" s="29">
        <v>0.11252041890904103</v>
      </c>
      <c r="F2308" s="148">
        <v>18.659119872470828</v>
      </c>
      <c r="G2308" s="149">
        <v>12.674909379826309</v>
      </c>
      <c r="H2308" s="149">
        <v>8.4988891693896065</v>
      </c>
      <c r="I2308" s="29">
        <v>39.832918421686749</v>
      </c>
    </row>
    <row r="2309" spans="1:9">
      <c r="A2309" s="64" t="s">
        <v>493</v>
      </c>
      <c r="B2309" s="83">
        <v>1.2833733577170116E-3</v>
      </c>
      <c r="C2309" s="33">
        <v>1.68037984524043E-3</v>
      </c>
      <c r="D2309" s="33">
        <v>1.7999999999999999E-2</v>
      </c>
      <c r="E2309" s="29">
        <v>2.0963753202957441E-2</v>
      </c>
      <c r="F2309" s="148">
        <v>0.45432204001864401</v>
      </c>
      <c r="G2309" s="149">
        <v>0.59486477158440854</v>
      </c>
      <c r="H2309" s="149">
        <v>6.3721104004239626</v>
      </c>
      <c r="I2309" s="29">
        <v>7.4212972120270146</v>
      </c>
    </row>
    <row r="2310" spans="1:9">
      <c r="A2310" s="64" t="s">
        <v>498</v>
      </c>
      <c r="B2310" s="83">
        <v>1.1463614127266723E-3</v>
      </c>
      <c r="C2310" s="33">
        <v>1.5817519104983891E-3</v>
      </c>
      <c r="D2310" s="33">
        <v>4.5999999999999999E-3</v>
      </c>
      <c r="E2310" s="29">
        <v>7.3281133232250611E-3</v>
      </c>
      <c r="F2310" s="148">
        <v>0.40581897114890753</v>
      </c>
      <c r="G2310" s="149">
        <v>0.55994987776540328</v>
      </c>
      <c r="H2310" s="149">
        <v>1.6284282134416792</v>
      </c>
      <c r="I2310" s="29">
        <v>2.59419706235599</v>
      </c>
    </row>
    <row r="2311" spans="1:9">
      <c r="A2311" s="64" t="s">
        <v>501</v>
      </c>
      <c r="B2311" s="83">
        <v>3.2061748049039412E-2</v>
      </c>
      <c r="C2311" s="33">
        <v>7.0248804703999202E-3</v>
      </c>
      <c r="D2311" s="33">
        <v>0</v>
      </c>
      <c r="E2311" s="29">
        <v>3.908662851943933E-2</v>
      </c>
      <c r="F2311" s="148">
        <v>11.350055455503151</v>
      </c>
      <c r="G2311" s="149">
        <v>2.486850772620584</v>
      </c>
      <c r="H2311" s="149">
        <v>0</v>
      </c>
      <c r="I2311" s="29">
        <v>13.836906228123736</v>
      </c>
    </row>
    <row r="2312" spans="1:9">
      <c r="A2312" s="64" t="s">
        <v>527</v>
      </c>
      <c r="B2312" s="83">
        <v>4.0962690289933203E-4</v>
      </c>
      <c r="C2312" s="33">
        <v>1.2558501486837167E-4</v>
      </c>
      <c r="D2312" s="33">
        <v>6.5769220473088272E-4</v>
      </c>
      <c r="E2312" s="29">
        <v>1.1929041224985864E-3</v>
      </c>
      <c r="F2312" s="148">
        <v>0.14501043601434946</v>
      </c>
      <c r="G2312" s="149">
        <v>4.4457865521119397E-2</v>
      </c>
      <c r="H2312" s="149">
        <v>0.23282707433574576</v>
      </c>
      <c r="I2312" s="29">
        <v>0.42229537587121463</v>
      </c>
    </row>
    <row r="2313" spans="1:9">
      <c r="A2313" s="64" t="s">
        <v>528</v>
      </c>
      <c r="B2313" s="83">
        <v>3.8627924556765622E-4</v>
      </c>
      <c r="C2313" s="33">
        <v>9.7490641905925658E-4</v>
      </c>
      <c r="D2313" s="33">
        <v>8.2226686785038681E-4</v>
      </c>
      <c r="E2313" s="29">
        <v>2.1834525324772995E-3</v>
      </c>
      <c r="F2313" s="148">
        <v>0.13674522211942133</v>
      </c>
      <c r="G2313" s="149">
        <v>0.34512285179597618</v>
      </c>
      <c r="H2313" s="149">
        <v>0.2910875144751936</v>
      </c>
      <c r="I2313" s="29">
        <v>0.77295558839059109</v>
      </c>
    </row>
    <row r="2314" spans="1:9">
      <c r="A2314" s="64" t="s">
        <v>510</v>
      </c>
      <c r="B2314" s="83">
        <v>0</v>
      </c>
      <c r="C2314" s="33">
        <v>1.9237936925426132E-4</v>
      </c>
      <c r="D2314" s="33">
        <v>2.2174215871668367E-2</v>
      </c>
      <c r="E2314" s="29">
        <v>2.2366595240922629E-2</v>
      </c>
      <c r="F2314" s="148">
        <v>0</v>
      </c>
      <c r="G2314" s="149">
        <v>6.8103476647337804E-2</v>
      </c>
      <c r="H2314" s="149">
        <v>7.8498084209502279</v>
      </c>
      <c r="I2314" s="29">
        <v>7.9179118975975662</v>
      </c>
    </row>
    <row r="2315" spans="1:9">
      <c r="A2315" s="64" t="s">
        <v>513</v>
      </c>
      <c r="B2315" s="83">
        <v>0</v>
      </c>
      <c r="C2315" s="33">
        <v>1.7219575221390372E-3</v>
      </c>
      <c r="D2315" s="33">
        <v>0.37308096111387007</v>
      </c>
      <c r="E2315" s="29">
        <v>0.37480291863600912</v>
      </c>
      <c r="F2315" s="148">
        <v>0</v>
      </c>
      <c r="G2315" s="149">
        <v>0.60958352421724626</v>
      </c>
      <c r="H2315" s="149">
        <v>132.07294847299218</v>
      </c>
      <c r="I2315" s="29">
        <v>132.68253199720942</v>
      </c>
    </row>
    <row r="2316" spans="1:9">
      <c r="A2316" s="64" t="s">
        <v>514</v>
      </c>
      <c r="B2316" s="83">
        <v>0</v>
      </c>
      <c r="C2316" s="33">
        <v>3.5176173818808635E-3</v>
      </c>
      <c r="D2316" s="33">
        <v>1.6565344422908277E-2</v>
      </c>
      <c r="E2316" s="29">
        <v>2.0082961804789141E-2</v>
      </c>
      <c r="F2316" s="148">
        <v>0</v>
      </c>
      <c r="G2316" s="149">
        <v>1.2452581279886201</v>
      </c>
      <c r="H2316" s="149">
        <v>5.864233526878829</v>
      </c>
      <c r="I2316" s="29">
        <v>7.1094916548674494</v>
      </c>
    </row>
    <row r="2317" spans="1:9">
      <c r="A2317" s="64" t="s">
        <v>515</v>
      </c>
      <c r="B2317" s="83">
        <v>0</v>
      </c>
      <c r="C2317" s="33">
        <v>1.7755513928862586E-4</v>
      </c>
      <c r="D2317" s="33">
        <v>1.2419999999999999E-2</v>
      </c>
      <c r="E2317" s="29">
        <v>1.2597555139288624E-2</v>
      </c>
      <c r="F2317" s="148">
        <v>0</v>
      </c>
      <c r="G2317" s="149">
        <v>6.2855608317209891E-2</v>
      </c>
      <c r="H2317" s="149">
        <v>4.3967561762925333</v>
      </c>
      <c r="I2317" s="29">
        <v>4.4596117846097441</v>
      </c>
    </row>
    <row r="2318" spans="1:9">
      <c r="A2318" s="64" t="s">
        <v>516</v>
      </c>
      <c r="B2318" s="83">
        <v>0</v>
      </c>
      <c r="C2318" s="33">
        <v>1.6547558899955263E-4</v>
      </c>
      <c r="D2318" s="33">
        <v>3.1739999999999997E-3</v>
      </c>
      <c r="E2318" s="29">
        <v>3.3394755889995524E-3</v>
      </c>
      <c r="F2318" s="148">
        <v>0</v>
      </c>
      <c r="G2318" s="149">
        <v>5.8579373426685025E-2</v>
      </c>
      <c r="H2318" s="149">
        <v>1.1236154672747587</v>
      </c>
      <c r="I2318" s="29">
        <v>1.1821948407014438</v>
      </c>
    </row>
    <row r="2319" spans="1:9">
      <c r="A2319" s="64" t="s">
        <v>517</v>
      </c>
      <c r="B2319" s="83">
        <v>0</v>
      </c>
      <c r="C2319" s="33">
        <v>9.9818846230191301E-4</v>
      </c>
      <c r="D2319" s="33">
        <v>0</v>
      </c>
      <c r="E2319" s="33">
        <v>9.9818846230191301E-4</v>
      </c>
      <c r="F2319" s="148">
        <v>0</v>
      </c>
      <c r="G2319" s="149">
        <v>0.3533648379009568</v>
      </c>
      <c r="H2319" s="149">
        <v>0</v>
      </c>
      <c r="I2319" s="29">
        <v>0.3533648379009568</v>
      </c>
    </row>
    <row r="2320" spans="1:9">
      <c r="A2320" s="64" t="s">
        <v>518</v>
      </c>
      <c r="B2320" s="83">
        <v>0</v>
      </c>
      <c r="C2320" s="33">
        <v>1.0197213952211957E-5</v>
      </c>
      <c r="D2320" s="33">
        <v>4.5380762126430907E-4</v>
      </c>
      <c r="E2320" s="33">
        <v>4.6400483521652101E-4</v>
      </c>
      <c r="F2320" s="148">
        <v>0</v>
      </c>
      <c r="G2320" s="149">
        <v>3.6098762822354526E-3</v>
      </c>
      <c r="H2320" s="149">
        <v>0.1606506812916646</v>
      </c>
      <c r="I2320" s="29">
        <v>0.16426055757390004</v>
      </c>
    </row>
    <row r="2321" spans="1:53">
      <c r="A2321" s="132" t="s">
        <v>519</v>
      </c>
      <c r="B2321" s="150">
        <v>0</v>
      </c>
      <c r="C2321" s="133">
        <v>9.7770029380286907E-5</v>
      </c>
      <c r="D2321" s="133">
        <v>5.6736413881676689E-4</v>
      </c>
      <c r="E2321" s="133">
        <v>6.6513416819705378E-4</v>
      </c>
      <c r="F2321" s="151">
        <v>0</v>
      </c>
      <c r="G2321" s="152">
        <v>3.4611190059104589E-2</v>
      </c>
      <c r="H2321" s="152">
        <v>0.20085038498788363</v>
      </c>
      <c r="I2321" s="134">
        <v>0.2354615750469882</v>
      </c>
      <c r="AY2321" s="135"/>
    </row>
    <row r="2323" spans="1:53">
      <c r="A2323" s="35" t="s">
        <v>621</v>
      </c>
    </row>
    <row r="2324" spans="1:53">
      <c r="A2324" s="56"/>
      <c r="B2324" s="136" t="s">
        <v>521</v>
      </c>
      <c r="C2324" s="137"/>
      <c r="D2324" s="137"/>
      <c r="E2324" s="138"/>
      <c r="F2324" s="45" t="s">
        <v>522</v>
      </c>
      <c r="G2324" s="46"/>
      <c r="H2324" s="47"/>
      <c r="I2324" s="47"/>
    </row>
    <row r="2325" spans="1:53" ht="29.1">
      <c r="A2325" s="132" t="s">
        <v>523</v>
      </c>
      <c r="B2325" s="140" t="s">
        <v>524</v>
      </c>
      <c r="C2325" s="141" t="s">
        <v>153</v>
      </c>
      <c r="D2325" s="141" t="s">
        <v>216</v>
      </c>
      <c r="E2325" s="16" t="s">
        <v>525</v>
      </c>
      <c r="F2325" s="51" t="s">
        <v>524</v>
      </c>
      <c r="G2325" s="51" t="s">
        <v>153</v>
      </c>
      <c r="H2325" s="141" t="s">
        <v>216</v>
      </c>
      <c r="I2325" s="16" t="s">
        <v>525</v>
      </c>
    </row>
    <row r="2326" spans="1:53">
      <c r="A2326" s="64" t="s">
        <v>335</v>
      </c>
      <c r="B2326" s="143">
        <v>219.59316740951272</v>
      </c>
      <c r="C2326" s="130">
        <v>227.61282783100728</v>
      </c>
      <c r="D2326" s="130">
        <v>2824.8098147832447</v>
      </c>
      <c r="E2326" s="131">
        <v>3272.015810023765</v>
      </c>
      <c r="F2326" s="144">
        <v>77737.328106233137</v>
      </c>
      <c r="G2326" s="145">
        <v>80576.33708288167</v>
      </c>
      <c r="H2326" s="145">
        <v>1000000</v>
      </c>
      <c r="I2326" s="127">
        <v>1158313.6651891149</v>
      </c>
    </row>
    <row r="2327" spans="1:53">
      <c r="A2327" s="64" t="s">
        <v>353</v>
      </c>
      <c r="B2327" s="143">
        <v>215.88436834795067</v>
      </c>
      <c r="C2327" s="130">
        <v>222.65219705239599</v>
      </c>
      <c r="D2327" s="130">
        <v>2824.8098147832447</v>
      </c>
      <c r="E2327" s="131">
        <v>3263.3463801835915</v>
      </c>
      <c r="F2327" s="146">
        <v>76424.39049105189</v>
      </c>
      <c r="G2327" s="147">
        <v>78820.243361934336</v>
      </c>
      <c r="H2327" s="147">
        <v>1000000</v>
      </c>
      <c r="I2327" s="131">
        <v>1155244.6338529864</v>
      </c>
    </row>
    <row r="2328" spans="1:53">
      <c r="A2328" s="64" t="s">
        <v>370</v>
      </c>
      <c r="B2328" s="143">
        <v>10.21930684213706</v>
      </c>
      <c r="C2328" s="130">
        <v>13.961482023941834</v>
      </c>
      <c r="D2328" s="130">
        <v>0</v>
      </c>
      <c r="E2328" s="131">
        <v>24.180788866078892</v>
      </c>
      <c r="F2328" s="146">
        <v>3617.6973007725178</v>
      </c>
      <c r="G2328" s="147">
        <v>4942.4502672273311</v>
      </c>
      <c r="H2328" s="147">
        <v>0</v>
      </c>
      <c r="I2328" s="131">
        <v>8560.1475679998475</v>
      </c>
    </row>
    <row r="2329" spans="1:53">
      <c r="A2329" s="64" t="s">
        <v>387</v>
      </c>
      <c r="B2329" s="143">
        <v>185.96588337591126</v>
      </c>
      <c r="C2329" s="130">
        <v>147.10250526276866</v>
      </c>
      <c r="D2329" s="130">
        <v>1977.3668703482713</v>
      </c>
      <c r="E2329" s="131">
        <v>2310.4352589869513</v>
      </c>
      <c r="F2329" s="146">
        <v>65833.063310204103</v>
      </c>
      <c r="G2329" s="147">
        <v>52075.189095183821</v>
      </c>
      <c r="H2329" s="147">
        <v>700000</v>
      </c>
      <c r="I2329" s="131">
        <v>817908.25240538805</v>
      </c>
      <c r="AZ2329" s="135"/>
    </row>
    <row r="2330" spans="1:53">
      <c r="A2330" s="64" t="s">
        <v>404</v>
      </c>
      <c r="B2330" s="143">
        <v>19.699178129902347</v>
      </c>
      <c r="C2330" s="130">
        <v>61.588209765685477</v>
      </c>
      <c r="D2330" s="130">
        <v>847.44294443497358</v>
      </c>
      <c r="E2330" s="131">
        <v>928.7303323305614</v>
      </c>
      <c r="F2330" s="146">
        <v>6973.6298800752784</v>
      </c>
      <c r="G2330" s="147">
        <v>21802.603999523169</v>
      </c>
      <c r="H2330" s="147">
        <v>300000.00000000006</v>
      </c>
      <c r="I2330" s="131">
        <v>328776.2338795985</v>
      </c>
      <c r="AX2330" s="135"/>
    </row>
    <row r="2331" spans="1:53">
      <c r="A2331" s="64" t="s">
        <v>526</v>
      </c>
      <c r="B2331" s="218">
        <v>2.1754928246977348E-2</v>
      </c>
      <c r="C2331" s="219">
        <v>9.6160800765858062E-3</v>
      </c>
      <c r="D2331" s="130">
        <v>0</v>
      </c>
      <c r="E2331" s="131">
        <v>3.1371008323563154E-2</v>
      </c>
      <c r="F2331" s="146">
        <v>7.701378030168966</v>
      </c>
      <c r="G2331" s="147">
        <v>3.4041513259623368</v>
      </c>
      <c r="H2331" s="147">
        <v>0</v>
      </c>
      <c r="I2331" s="131">
        <v>11.105529356131303</v>
      </c>
      <c r="BA2331" s="135"/>
    </row>
    <row r="2332" spans="1:53">
      <c r="A2332" s="64" t="s">
        <v>436</v>
      </c>
      <c r="B2332" s="143">
        <v>14.873791633265313</v>
      </c>
      <c r="C2332" s="130">
        <v>17.359437849327882</v>
      </c>
      <c r="D2332" s="130">
        <v>192.25589351877807</v>
      </c>
      <c r="E2332" s="131">
        <v>224.48912300137127</v>
      </c>
      <c r="F2332" s="146">
        <v>5265.4134644482674</v>
      </c>
      <c r="G2332" s="147">
        <v>6145.3474702897538</v>
      </c>
      <c r="H2332" s="147">
        <v>68059.76547965598</v>
      </c>
      <c r="I2332" s="131">
        <v>79470.526414394015</v>
      </c>
      <c r="AV2332" s="142"/>
    </row>
    <row r="2333" spans="1:53">
      <c r="A2333" s="64" t="s">
        <v>447</v>
      </c>
      <c r="B2333" s="83">
        <v>0.5066679133386095</v>
      </c>
      <c r="C2333" s="33">
        <v>0.10692790647891762</v>
      </c>
      <c r="D2333" s="33">
        <v>1.7281990041769883E-3</v>
      </c>
      <c r="E2333" s="29">
        <v>0.61532401882170407</v>
      </c>
      <c r="F2333" s="148">
        <v>179.36354889700337</v>
      </c>
      <c r="G2333" s="149">
        <v>37.853134720548432</v>
      </c>
      <c r="H2333" s="149">
        <v>0.61179304713991789</v>
      </c>
      <c r="I2333" s="29">
        <v>217.82847666469169</v>
      </c>
    </row>
    <row r="2334" spans="1:53">
      <c r="A2334" s="64" t="s">
        <v>456</v>
      </c>
      <c r="B2334" s="83">
        <v>3.5230223114007602E-4</v>
      </c>
      <c r="C2334" s="33">
        <v>2.3025460826467029E-4</v>
      </c>
      <c r="D2334" s="33">
        <v>1.5233208966754122E-3</v>
      </c>
      <c r="E2334" s="29">
        <v>2.1058777360801586E-3</v>
      </c>
      <c r="F2334" s="148">
        <v>0.1247171506189025</v>
      </c>
      <c r="G2334" s="149">
        <v>8.1511543559380589E-2</v>
      </c>
      <c r="H2334" s="149">
        <v>0.53926494049380835</v>
      </c>
      <c r="I2334" s="29">
        <v>0.7454936346720914</v>
      </c>
    </row>
    <row r="2335" spans="1:53">
      <c r="A2335" s="64" t="s">
        <v>465</v>
      </c>
      <c r="B2335" s="143">
        <v>30.167189124675716</v>
      </c>
      <c r="C2335" s="130">
        <v>20.628292514885548</v>
      </c>
      <c r="D2335" s="130">
        <v>192.71141952652235</v>
      </c>
      <c r="E2335" s="131">
        <v>243.50690116608362</v>
      </c>
      <c r="F2335" s="146">
        <v>10679.369976272377</v>
      </c>
      <c r="G2335" s="147">
        <v>7302.5420709494429</v>
      </c>
      <c r="H2335" s="147">
        <v>68221.024480301028</v>
      </c>
      <c r="I2335" s="131">
        <v>86202.936527522863</v>
      </c>
    </row>
    <row r="2336" spans="1:53">
      <c r="A2336" s="64" t="s">
        <v>474</v>
      </c>
      <c r="B2336" s="83">
        <v>1.6302985801802929E-2</v>
      </c>
      <c r="C2336" s="33">
        <v>1.6754192060952518E-2</v>
      </c>
      <c r="D2336" s="33">
        <v>3.213654474154836E-2</v>
      </c>
      <c r="E2336" s="29">
        <v>6.5193722604303811E-2</v>
      </c>
      <c r="F2336" s="148">
        <v>5.7713569658684802</v>
      </c>
      <c r="G2336" s="149">
        <v>5.9310867490164512</v>
      </c>
      <c r="H2336" s="149">
        <v>11.376533943406127</v>
      </c>
      <c r="I2336" s="29">
        <v>23.078977658291059</v>
      </c>
    </row>
    <row r="2337" spans="1:51">
      <c r="A2337" s="64" t="s">
        <v>483</v>
      </c>
      <c r="B2337" s="83">
        <v>3.3688237337417458E-2</v>
      </c>
      <c r="C2337" s="33">
        <v>1.368995615399881E-2</v>
      </c>
      <c r="D2337" s="33">
        <v>0.54069704509256533</v>
      </c>
      <c r="E2337" s="29">
        <v>0.58807523858398159</v>
      </c>
      <c r="F2337" s="148">
        <v>11.925842639428257</v>
      </c>
      <c r="G2337" s="149">
        <v>4.8463284439024354</v>
      </c>
      <c r="H2337" s="149">
        <v>191.41007025071332</v>
      </c>
      <c r="I2337" s="29">
        <v>208.18224133404402</v>
      </c>
    </row>
    <row r="2338" spans="1:51">
      <c r="A2338" s="64" t="s">
        <v>488</v>
      </c>
      <c r="B2338" s="83">
        <v>5.2934550409527138E-2</v>
      </c>
      <c r="C2338" s="33">
        <v>3.1899023508155273E-2</v>
      </c>
      <c r="D2338" s="33">
        <v>2.4007745540446778E-2</v>
      </c>
      <c r="E2338" s="29">
        <v>0.10884131945812919</v>
      </c>
      <c r="F2338" s="148">
        <v>18.739155511461913</v>
      </c>
      <c r="G2338" s="149">
        <v>11.292449969982483</v>
      </c>
      <c r="H2338" s="149">
        <v>8.4988891693896065</v>
      </c>
      <c r="I2338" s="29">
        <v>38.530494650834001</v>
      </c>
    </row>
    <row r="2339" spans="1:51" ht="15" customHeight="1">
      <c r="A2339" s="64" t="s">
        <v>493</v>
      </c>
      <c r="B2339" s="83">
        <v>1.8193204674857872E-3</v>
      </c>
      <c r="C2339" s="33">
        <v>1.946344753685035E-3</v>
      </c>
      <c r="D2339" s="33">
        <v>1.7999999999999999E-2</v>
      </c>
      <c r="E2339" s="29">
        <v>2.1765665221170821E-2</v>
      </c>
      <c r="F2339" s="148">
        <v>0.64405060403168723</v>
      </c>
      <c r="G2339" s="149">
        <v>0.68901798043150142</v>
      </c>
      <c r="H2339" s="149">
        <v>6.3721104004239626</v>
      </c>
      <c r="I2339" s="29">
        <v>7.7051789848871497</v>
      </c>
    </row>
    <row r="2340" spans="1:51" ht="15" customHeight="1">
      <c r="A2340" s="64" t="s">
        <v>498</v>
      </c>
      <c r="B2340" s="83">
        <v>1.5825580374265993E-3</v>
      </c>
      <c r="C2340" s="33">
        <v>1.5917740678626641E-3</v>
      </c>
      <c r="D2340" s="33">
        <v>4.5999999999999999E-3</v>
      </c>
      <c r="E2340" s="29">
        <v>7.7743321052892635E-3</v>
      </c>
      <c r="F2340" s="148">
        <v>0.56023525164225374</v>
      </c>
      <c r="G2340" s="149">
        <v>0.5634977829418244</v>
      </c>
      <c r="H2340" s="149">
        <v>1.6284282134416792</v>
      </c>
      <c r="I2340" s="29">
        <v>2.7521612480257578</v>
      </c>
    </row>
    <row r="2341" spans="1:51" ht="12.75" customHeight="1">
      <c r="A2341" s="64" t="s">
        <v>501</v>
      </c>
      <c r="B2341" s="83">
        <v>2.9441660306028402E-2</v>
      </c>
      <c r="C2341" s="33">
        <v>4.667399514361216E-2</v>
      </c>
      <c r="D2341" s="33">
        <v>0</v>
      </c>
      <c r="E2341" s="29">
        <v>7.6115655449640565E-2</v>
      </c>
      <c r="F2341" s="148">
        <v>10.422528324544052</v>
      </c>
      <c r="G2341" s="149">
        <v>16.522880549108255</v>
      </c>
      <c r="H2341" s="149">
        <v>0</v>
      </c>
      <c r="I2341" s="29">
        <v>26.945408873652308</v>
      </c>
    </row>
    <row r="2342" spans="1:51" ht="12.75" customHeight="1">
      <c r="A2342" s="64" t="s">
        <v>527</v>
      </c>
      <c r="B2342" s="83">
        <v>4.2761980174424772E-4</v>
      </c>
      <c r="C2342" s="33">
        <v>1.9620315615182678E-4</v>
      </c>
      <c r="D2342" s="33">
        <v>6.5769220473088272E-4</v>
      </c>
      <c r="E2342" s="29">
        <v>1.2815151626269573E-3</v>
      </c>
      <c r="F2342" s="148">
        <v>0.15138003256231963</v>
      </c>
      <c r="G2342" s="149">
        <v>6.9457120661725685E-2</v>
      </c>
      <c r="H2342" s="149">
        <v>0.23282707433574576</v>
      </c>
      <c r="I2342" s="29">
        <v>0.45366422755979113</v>
      </c>
    </row>
    <row r="2343" spans="1:51" ht="12.75" customHeight="1">
      <c r="A2343" s="64" t="s">
        <v>528</v>
      </c>
      <c r="B2343" s="83">
        <v>5.5202455120668362E-4</v>
      </c>
      <c r="C2343" s="33">
        <v>6.0797074165341077E-4</v>
      </c>
      <c r="D2343" s="33">
        <v>8.2226686785038681E-4</v>
      </c>
      <c r="E2343" s="29">
        <v>1.9822621607104812E-3</v>
      </c>
      <c r="F2343" s="148">
        <v>0.19542007689074883</v>
      </c>
      <c r="G2343" s="149">
        <v>0.2152253714468427</v>
      </c>
      <c r="H2343" s="149">
        <v>0.2910875144751936</v>
      </c>
      <c r="I2343" s="29">
        <v>0.70173296281278519</v>
      </c>
    </row>
    <row r="2344" spans="1:51">
      <c r="A2344" s="64" t="s">
        <v>510</v>
      </c>
      <c r="B2344" s="83">
        <v>7.4252432394585359E-4</v>
      </c>
      <c r="C2344" s="33">
        <v>4.2852129933595899E-3</v>
      </c>
      <c r="D2344" s="33">
        <v>2.2174215871668367E-2</v>
      </c>
      <c r="E2344" s="29">
        <v>2.720195318897381E-2</v>
      </c>
      <c r="F2344" s="148">
        <v>0.26285816484350805</v>
      </c>
      <c r="G2344" s="149">
        <v>1.5169916823899192</v>
      </c>
      <c r="H2344" s="149">
        <v>7.8498084209502279</v>
      </c>
      <c r="I2344" s="29">
        <v>9.629658268183654</v>
      </c>
    </row>
    <row r="2345" spans="1:51">
      <c r="A2345" s="64" t="s">
        <v>513</v>
      </c>
      <c r="B2345" s="83">
        <v>9.4588464926346366E-4</v>
      </c>
      <c r="C2345" s="33">
        <v>2.8714000153155727E-3</v>
      </c>
      <c r="D2345" s="33">
        <v>0.37308096111387007</v>
      </c>
      <c r="E2345" s="29">
        <v>0.3768982457784491</v>
      </c>
      <c r="F2345" s="148">
        <v>0.33484896728739383</v>
      </c>
      <c r="G2345" s="149">
        <v>1.0164932167427714</v>
      </c>
      <c r="H2345" s="149">
        <v>132.07294847299218</v>
      </c>
      <c r="I2345" s="29">
        <v>133.42429065702234</v>
      </c>
    </row>
    <row r="2346" spans="1:51">
      <c r="A2346" s="64" t="s">
        <v>514</v>
      </c>
      <c r="B2346" s="83">
        <v>1.7095683312295473E-3</v>
      </c>
      <c r="C2346" s="33">
        <v>7.2381733491497253E-3</v>
      </c>
      <c r="D2346" s="33">
        <v>1.6565344422908277E-2</v>
      </c>
      <c r="E2346" s="29">
        <v>2.5513086103287549E-2</v>
      </c>
      <c r="F2346" s="148">
        <v>0.6051976746479576</v>
      </c>
      <c r="G2346" s="149">
        <v>2.5623577598993617</v>
      </c>
      <c r="H2346" s="149">
        <v>5.864233526878829</v>
      </c>
      <c r="I2346" s="29">
        <v>9.0317889614261482</v>
      </c>
    </row>
    <row r="2347" spans="1:51">
      <c r="A2347" s="64" t="s">
        <v>515</v>
      </c>
      <c r="B2347" s="83">
        <v>8.5932238349726488E-5</v>
      </c>
      <c r="C2347" s="33">
        <v>5.3124702794594514E-4</v>
      </c>
      <c r="D2347" s="33">
        <v>1.2419999999999999E-2</v>
      </c>
      <c r="E2347" s="29">
        <v>1.3037179266295671E-2</v>
      </c>
      <c r="F2347" s="148">
        <v>3.042053942888906E-2</v>
      </c>
      <c r="G2347" s="149">
        <v>0.18806470622048202</v>
      </c>
      <c r="H2347" s="149">
        <v>4.3967561762925333</v>
      </c>
      <c r="I2347" s="29">
        <v>4.6152414219419047</v>
      </c>
    </row>
    <row r="2348" spans="1:51">
      <c r="A2348" s="64" t="s">
        <v>516</v>
      </c>
      <c r="B2348" s="83">
        <v>6.7163065878157103E-5</v>
      </c>
      <c r="C2348" s="33">
        <v>4.1471233006446602E-4</v>
      </c>
      <c r="D2348" s="33">
        <v>3.1739999999999997E-3</v>
      </c>
      <c r="E2348" s="29">
        <v>3.6558753959426227E-3</v>
      </c>
      <c r="F2348" s="148">
        <v>2.3776137255920256E-2</v>
      </c>
      <c r="G2348" s="149">
        <v>0.14681070842154662</v>
      </c>
      <c r="H2348" s="149">
        <v>1.1236154672747587</v>
      </c>
      <c r="I2348" s="29">
        <v>1.2942023129522253</v>
      </c>
    </row>
    <row r="2349" spans="1:51">
      <c r="A2349" s="64" t="s">
        <v>517</v>
      </c>
      <c r="B2349" s="83">
        <v>1.5291374463628508E-3</v>
      </c>
      <c r="C2349" s="33">
        <v>1.4997363606374527E-2</v>
      </c>
      <c r="D2349" s="33">
        <v>0</v>
      </c>
      <c r="E2349" s="33">
        <v>1.6526501052737376E-2</v>
      </c>
      <c r="F2349" s="148">
        <v>0.54132403475813673</v>
      </c>
      <c r="G2349" s="149">
        <v>5.3091587008399417</v>
      </c>
      <c r="H2349" s="149">
        <v>0</v>
      </c>
      <c r="I2349" s="29">
        <v>5.8504827355980771</v>
      </c>
    </row>
    <row r="2350" spans="1:51">
      <c r="A2350" s="64" t="s">
        <v>518</v>
      </c>
      <c r="B2350" s="83">
        <v>1.0034527068090003E-5</v>
      </c>
      <c r="C2350" s="33">
        <v>3.9300259356561435E-5</v>
      </c>
      <c r="D2350" s="33">
        <v>4.5380762126430907E-4</v>
      </c>
      <c r="E2350" s="33">
        <v>5.0314240768896054E-4</v>
      </c>
      <c r="F2350" s="148">
        <v>3.5522841274395599E-3</v>
      </c>
      <c r="G2350" s="149">
        <v>1.3912532854739127E-2</v>
      </c>
      <c r="H2350" s="149">
        <v>0.1606506812916646</v>
      </c>
      <c r="I2350" s="29">
        <v>0.17811549827384329</v>
      </c>
    </row>
    <row r="2351" spans="1:51">
      <c r="A2351" s="132" t="s">
        <v>519</v>
      </c>
      <c r="B2351" s="150">
        <v>1.9744588392307729E-5</v>
      </c>
      <c r="C2351" s="133">
        <v>1.1132007980907649E-4</v>
      </c>
      <c r="D2351" s="133">
        <v>5.6736413881676689E-4</v>
      </c>
      <c r="E2351" s="133">
        <v>6.9842880701815116E-4</v>
      </c>
      <c r="F2351" s="151">
        <v>6.9897053914841295E-3</v>
      </c>
      <c r="G2351" s="152">
        <v>3.9407991018191209E-2</v>
      </c>
      <c r="H2351" s="152">
        <v>0.20085038498788363</v>
      </c>
      <c r="I2351" s="134">
        <v>0.24724808139755897</v>
      </c>
      <c r="AY2351" s="135"/>
    </row>
    <row r="2353" spans="1:53">
      <c r="A2353" s="35" t="s">
        <v>622</v>
      </c>
    </row>
    <row r="2354" spans="1:53">
      <c r="A2354" s="56"/>
      <c r="B2354" s="136" t="s">
        <v>521</v>
      </c>
      <c r="C2354" s="137"/>
      <c r="D2354" s="137"/>
      <c r="E2354" s="138"/>
      <c r="F2354" s="45" t="s">
        <v>522</v>
      </c>
      <c r="G2354" s="46"/>
      <c r="H2354" s="47"/>
      <c r="I2354" s="47"/>
    </row>
    <row r="2355" spans="1:53" ht="29.1">
      <c r="A2355" s="132" t="s">
        <v>523</v>
      </c>
      <c r="B2355" s="140" t="s">
        <v>524</v>
      </c>
      <c r="C2355" s="141" t="s">
        <v>153</v>
      </c>
      <c r="D2355" s="141" t="s">
        <v>216</v>
      </c>
      <c r="E2355" s="16" t="s">
        <v>525</v>
      </c>
      <c r="F2355" s="51" t="s">
        <v>524</v>
      </c>
      <c r="G2355" s="51" t="s">
        <v>153</v>
      </c>
      <c r="H2355" s="141" t="s">
        <v>216</v>
      </c>
      <c r="I2355" s="16" t="s">
        <v>525</v>
      </c>
    </row>
    <row r="2356" spans="1:53">
      <c r="A2356" s="64" t="s">
        <v>335</v>
      </c>
      <c r="B2356" s="143">
        <v>224.55057459918217</v>
      </c>
      <c r="C2356" s="130">
        <v>1971.6023726594417</v>
      </c>
      <c r="D2356" s="130">
        <v>2824.8098147832447</v>
      </c>
      <c r="E2356" s="131">
        <v>5020.9627620418687</v>
      </c>
      <c r="F2356" s="144">
        <v>79492.280656923642</v>
      </c>
      <c r="G2356" s="145">
        <v>697959.33246243268</v>
      </c>
      <c r="H2356" s="145">
        <v>1000000</v>
      </c>
      <c r="I2356" s="127">
        <v>1777451.6131193563</v>
      </c>
    </row>
    <row r="2357" spans="1:53">
      <c r="A2357" s="64" t="s">
        <v>353</v>
      </c>
      <c r="B2357" s="143">
        <v>223.30051169345356</v>
      </c>
      <c r="C2357" s="130">
        <v>2028.1468502997739</v>
      </c>
      <c r="D2357" s="130">
        <v>2824.8098147832447</v>
      </c>
      <c r="E2357" s="131">
        <v>5076.2571767764721</v>
      </c>
      <c r="F2357" s="146">
        <v>79049.750721213772</v>
      </c>
      <c r="G2357" s="147">
        <v>717976.42435457173</v>
      </c>
      <c r="H2357" s="147">
        <v>1000000</v>
      </c>
      <c r="I2357" s="131">
        <v>1797026.1750757855</v>
      </c>
    </row>
    <row r="2358" spans="1:53">
      <c r="A2358" s="64" t="s">
        <v>370</v>
      </c>
      <c r="B2358" s="143">
        <v>3.5279470484033242</v>
      </c>
      <c r="C2358" s="130">
        <v>-159.75605185200706</v>
      </c>
      <c r="D2358" s="130">
        <v>0</v>
      </c>
      <c r="E2358" s="131">
        <v>-156.22810480360374</v>
      </c>
      <c r="F2358" s="146">
        <v>1248.9148932931023</v>
      </c>
      <c r="G2358" s="147">
        <v>-56554.622196491335</v>
      </c>
      <c r="H2358" s="147">
        <v>0</v>
      </c>
      <c r="I2358" s="131">
        <v>-55305.707303198236</v>
      </c>
    </row>
    <row r="2359" spans="1:53">
      <c r="A2359" s="64" t="s">
        <v>387</v>
      </c>
      <c r="B2359" s="143">
        <v>208.59805839463911</v>
      </c>
      <c r="C2359" s="130">
        <v>2174.5372216801802</v>
      </c>
      <c r="D2359" s="130">
        <v>2824.8098147832447</v>
      </c>
      <c r="E2359" s="131">
        <v>5207.9450948580634</v>
      </c>
      <c r="F2359" s="146">
        <v>73844.992078040275</v>
      </c>
      <c r="G2359" s="147">
        <v>769799.51368762809</v>
      </c>
      <c r="H2359" s="147">
        <v>1000000</v>
      </c>
      <c r="I2359" s="131">
        <v>1843644.5057656681</v>
      </c>
      <c r="AZ2359" s="135"/>
    </row>
    <row r="2360" spans="1:53">
      <c r="A2360" s="64" t="s">
        <v>404</v>
      </c>
      <c r="B2360" s="143">
        <v>11.174506250411115</v>
      </c>
      <c r="C2360" s="130">
        <v>13.365680471600479</v>
      </c>
      <c r="D2360" s="130">
        <v>0</v>
      </c>
      <c r="E2360" s="131">
        <v>24.540186722011594</v>
      </c>
      <c r="F2360" s="146">
        <v>3955.8437498804024</v>
      </c>
      <c r="G2360" s="147">
        <v>4731.5328634349371</v>
      </c>
      <c r="H2360" s="147">
        <v>0</v>
      </c>
      <c r="I2360" s="131">
        <v>8687.3766133153385</v>
      </c>
      <c r="AX2360" s="135"/>
    </row>
    <row r="2361" spans="1:53">
      <c r="A2361" s="64" t="s">
        <v>526</v>
      </c>
      <c r="B2361" s="218">
        <v>1.1680636444570161E-2</v>
      </c>
      <c r="C2361" s="219">
        <v>-2.0651226363683786E-2</v>
      </c>
      <c r="D2361" s="130">
        <v>0</v>
      </c>
      <c r="E2361" s="131">
        <v>-8.9705899191136248E-3</v>
      </c>
      <c r="F2361" s="146">
        <v>4.1350169428898171</v>
      </c>
      <c r="G2361" s="147">
        <v>-7.3106607940854991</v>
      </c>
      <c r="H2361" s="147">
        <v>0</v>
      </c>
      <c r="I2361" s="131">
        <v>-3.1756438511956824</v>
      </c>
      <c r="BA2361" s="135"/>
    </row>
    <row r="2362" spans="1:53">
      <c r="A2362" s="64" t="s">
        <v>436</v>
      </c>
      <c r="B2362" s="143">
        <v>14.548251033636337</v>
      </c>
      <c r="C2362" s="130">
        <v>75.066943726078421</v>
      </c>
      <c r="D2362" s="130">
        <v>207.30975882734674</v>
      </c>
      <c r="E2362" s="131">
        <v>296.92495358706151</v>
      </c>
      <c r="F2362" s="146">
        <v>5150.1700955229317</v>
      </c>
      <c r="G2362" s="147">
        <v>26574.158491388036</v>
      </c>
      <c r="H2362" s="147">
        <v>73388.926129617757</v>
      </c>
      <c r="I2362" s="131">
        <v>105113.25471652873</v>
      </c>
      <c r="AV2362" s="142"/>
    </row>
    <row r="2363" spans="1:53">
      <c r="A2363" s="64" t="s">
        <v>447</v>
      </c>
      <c r="B2363" s="83">
        <v>0.56461515445402066</v>
      </c>
      <c r="C2363" s="33">
        <v>0.37614683008302607</v>
      </c>
      <c r="D2363" s="33">
        <v>1.7281990041769883E-3</v>
      </c>
      <c r="E2363" s="29">
        <v>0.94249018354122371</v>
      </c>
      <c r="F2363" s="148">
        <v>199.87722766296926</v>
      </c>
      <c r="G2363" s="149">
        <v>133.15828489214198</v>
      </c>
      <c r="H2363" s="149">
        <v>0.61179304713991789</v>
      </c>
      <c r="I2363" s="29">
        <v>333.64730560225115</v>
      </c>
    </row>
    <row r="2364" spans="1:53">
      <c r="A2364" s="64" t="s">
        <v>456</v>
      </c>
      <c r="B2364" s="83">
        <v>3.8825507406985024E-4</v>
      </c>
      <c r="C2364" s="33">
        <v>-6.0996298106205116E-5</v>
      </c>
      <c r="D2364" s="33">
        <v>1.5233208966754122E-3</v>
      </c>
      <c r="E2364" s="29">
        <v>1.8505796726390573E-3</v>
      </c>
      <c r="F2364" s="148">
        <v>0.13744467752765935</v>
      </c>
      <c r="G2364" s="149">
        <v>-2.1593063641661671E-2</v>
      </c>
      <c r="H2364" s="149">
        <v>0.53926494049380835</v>
      </c>
      <c r="I2364" s="29">
        <v>0.65511655437980598</v>
      </c>
    </row>
    <row r="2365" spans="1:53">
      <c r="A2365" s="64" t="s">
        <v>465</v>
      </c>
      <c r="B2365" s="143">
        <v>31.589593261885465</v>
      </c>
      <c r="C2365" s="130">
        <v>86.335184609571058</v>
      </c>
      <c r="D2365" s="130">
        <v>207.76528483509102</v>
      </c>
      <c r="E2365" s="131">
        <v>325.69006270654756</v>
      </c>
      <c r="F2365" s="146">
        <v>11182.909764956839</v>
      </c>
      <c r="G2365" s="147">
        <v>30563.184876287254</v>
      </c>
      <c r="H2365" s="147">
        <v>73550.185130262806</v>
      </c>
      <c r="I2365" s="131">
        <v>115296.2797715069</v>
      </c>
    </row>
    <row r="2366" spans="1:53">
      <c r="A2366" s="64" t="s">
        <v>474</v>
      </c>
      <c r="B2366" s="83">
        <v>1.9024450384612399E-2</v>
      </c>
      <c r="C2366" s="33">
        <v>7.4429512425301811E-2</v>
      </c>
      <c r="D2366" s="33">
        <v>3.213654474154836E-2</v>
      </c>
      <c r="E2366" s="29">
        <v>0.12559050755146256</v>
      </c>
      <c r="F2366" s="148">
        <v>6.7347721198965731</v>
      </c>
      <c r="G2366" s="149">
        <v>26.348503901319454</v>
      </c>
      <c r="H2366" s="149">
        <v>11.376533943406127</v>
      </c>
      <c r="I2366" s="29">
        <v>44.459809964622153</v>
      </c>
    </row>
    <row r="2367" spans="1:53">
      <c r="A2367" s="64" t="s">
        <v>483</v>
      </c>
      <c r="B2367" s="83">
        <v>3.8639406956446569E-2</v>
      </c>
      <c r="C2367" s="33">
        <v>5.6325591700725638E-2</v>
      </c>
      <c r="D2367" s="33">
        <v>0.54069704509256533</v>
      </c>
      <c r="E2367" s="29">
        <v>0.63566204374973756</v>
      </c>
      <c r="F2367" s="148">
        <v>13.678587051854844</v>
      </c>
      <c r="G2367" s="149">
        <v>19.939604927012638</v>
      </c>
      <c r="H2367" s="149">
        <v>191.41007025071332</v>
      </c>
      <c r="I2367" s="29">
        <v>225.0282622295808</v>
      </c>
    </row>
    <row r="2368" spans="1:53">
      <c r="A2368" s="64" t="s">
        <v>488</v>
      </c>
      <c r="B2368" s="83">
        <v>5.2139014813780214E-2</v>
      </c>
      <c r="C2368" s="33">
        <v>8.2456229568135322E-2</v>
      </c>
      <c r="D2368" s="33">
        <v>2.4007745540446778E-2</v>
      </c>
      <c r="E2368" s="29">
        <v>0.1586029899223623</v>
      </c>
      <c r="F2368" s="148">
        <v>18.457531031263777</v>
      </c>
      <c r="G2368" s="149">
        <v>29.190011000603388</v>
      </c>
      <c r="H2368" s="149">
        <v>8.4988891693896065</v>
      </c>
      <c r="I2368" s="29">
        <v>56.14643120125676</v>
      </c>
    </row>
    <row r="2369" spans="1:51">
      <c r="A2369" s="64" t="s">
        <v>493</v>
      </c>
      <c r="B2369" s="83">
        <v>1.2695080870190147E-3</v>
      </c>
      <c r="C2369" s="33">
        <v>3.9269220387473054E-2</v>
      </c>
      <c r="D2369" s="33">
        <v>1.7999999999999999E-2</v>
      </c>
      <c r="E2369" s="29">
        <v>5.8538728474492069E-2</v>
      </c>
      <c r="F2369" s="148">
        <v>0.4494136491508996</v>
      </c>
      <c r="G2369" s="149">
        <v>13.901544869308763</v>
      </c>
      <c r="H2369" s="149">
        <v>6.3721104004239626</v>
      </c>
      <c r="I2369" s="29">
        <v>20.723068918883627</v>
      </c>
    </row>
    <row r="2370" spans="1:51">
      <c r="A2370" s="64" t="s">
        <v>498</v>
      </c>
      <c r="B2370" s="83">
        <v>1.1339763875821049E-3</v>
      </c>
      <c r="C2370" s="33">
        <v>4.0997999226203778E-2</v>
      </c>
      <c r="D2370" s="33">
        <v>4.5999999999999999E-3</v>
      </c>
      <c r="E2370" s="29">
        <v>4.6731975613785885E-2</v>
      </c>
      <c r="F2370" s="148">
        <v>0.40143459628595141</v>
      </c>
      <c r="G2370" s="149">
        <v>14.513543181437036</v>
      </c>
      <c r="H2370" s="149">
        <v>1.6284282134416792</v>
      </c>
      <c r="I2370" s="29">
        <v>16.543405991164668</v>
      </c>
    </row>
    <row r="2371" spans="1:51">
      <c r="A2371" s="64" t="s">
        <v>501</v>
      </c>
      <c r="B2371" s="83">
        <v>3.171536029439434E-2</v>
      </c>
      <c r="C2371" s="33">
        <v>-1.8141810411019726E-2</v>
      </c>
      <c r="D2371" s="33">
        <v>0</v>
      </c>
      <c r="E2371" s="29">
        <v>1.3573549883374614E-2</v>
      </c>
      <c r="F2371" s="148">
        <v>11.227432065839075</v>
      </c>
      <c r="G2371" s="149">
        <v>-6.4223121556988065</v>
      </c>
      <c r="H2371" s="149">
        <v>0</v>
      </c>
      <c r="I2371" s="29">
        <v>4.8051199101402684</v>
      </c>
    </row>
    <row r="2372" spans="1:51">
      <c r="A2372" s="64" t="s">
        <v>527</v>
      </c>
      <c r="B2372" s="83">
        <v>4.0520138801722111E-4</v>
      </c>
      <c r="C2372" s="33">
        <v>2.3282178412465041E-4</v>
      </c>
      <c r="D2372" s="33">
        <v>6.5769220473088272E-4</v>
      </c>
      <c r="E2372" s="29">
        <v>1.2957153768727542E-3</v>
      </c>
      <c r="F2372" s="148">
        <v>0.14344377660282001</v>
      </c>
      <c r="G2372" s="149">
        <v>8.2420339559219305E-2</v>
      </c>
      <c r="H2372" s="149">
        <v>0.23282707433574576</v>
      </c>
      <c r="I2372" s="29">
        <v>0.45869119049778506</v>
      </c>
    </row>
    <row r="2373" spans="1:51">
      <c r="A2373" s="64" t="s">
        <v>528</v>
      </c>
      <c r="B2373" s="83">
        <v>3.821059734075258E-4</v>
      </c>
      <c r="C2373" s="33">
        <v>1.4091384977405667E-4</v>
      </c>
      <c r="D2373" s="33">
        <v>8.2226686785038681E-4</v>
      </c>
      <c r="E2373" s="29">
        <v>1.3452866910319693E-3</v>
      </c>
      <c r="F2373" s="148">
        <v>0.1352678581785676</v>
      </c>
      <c r="G2373" s="149">
        <v>4.9884367094947021E-2</v>
      </c>
      <c r="H2373" s="149">
        <v>0.2910875144751936</v>
      </c>
      <c r="I2373" s="29">
        <v>0.47623973974870831</v>
      </c>
    </row>
    <row r="2374" spans="1:51">
      <c r="A2374" s="64" t="s">
        <v>510</v>
      </c>
      <c r="B2374" s="83">
        <v>3.3293619577206814E-4</v>
      </c>
      <c r="C2374" s="33">
        <v>3.8195845294148496E-2</v>
      </c>
      <c r="D2374" s="33">
        <v>2.2174215871668367E-2</v>
      </c>
      <c r="E2374" s="29">
        <v>6.0702997361588934E-2</v>
      </c>
      <c r="F2374" s="148">
        <v>0.11786145531982133</v>
      </c>
      <c r="G2374" s="149">
        <v>13.521563502879349</v>
      </c>
      <c r="H2374" s="149">
        <v>7.8498084209502279</v>
      </c>
      <c r="I2374" s="29">
        <v>21.489233379149397</v>
      </c>
    </row>
    <row r="2375" spans="1:51">
      <c r="A2375" s="64" t="s">
        <v>513</v>
      </c>
      <c r="B2375" s="83">
        <v>9.7167070961171802E-4</v>
      </c>
      <c r="C2375" s="33">
        <v>2.8780157244473986E-3</v>
      </c>
      <c r="D2375" s="33">
        <v>0.37308096111387007</v>
      </c>
      <c r="E2375" s="29">
        <v>0.37693064754792921</v>
      </c>
      <c r="F2375" s="148">
        <v>0.34397739080578671</v>
      </c>
      <c r="G2375" s="149">
        <v>1.0188352183519431</v>
      </c>
      <c r="H2375" s="149">
        <v>132.07294847299218</v>
      </c>
      <c r="I2375" s="29">
        <v>133.43576108214992</v>
      </c>
    </row>
    <row r="2376" spans="1:51">
      <c r="A2376" s="64" t="s">
        <v>514</v>
      </c>
      <c r="B2376" s="83">
        <v>1.2733924185688514E-3</v>
      </c>
      <c r="C2376" s="33">
        <v>3.8024021439924467E-3</v>
      </c>
      <c r="D2376" s="33">
        <v>1.6565344422908277E-2</v>
      </c>
      <c r="E2376" s="29">
        <v>2.1641138985469575E-2</v>
      </c>
      <c r="F2376" s="148">
        <v>0.4507887263435334</v>
      </c>
      <c r="G2376" s="149">
        <v>1.3460736804627023</v>
      </c>
      <c r="H2376" s="149">
        <v>5.864233526878829</v>
      </c>
      <c r="I2376" s="29">
        <v>7.661095933685063</v>
      </c>
    </row>
    <row r="2377" spans="1:51">
      <c r="A2377" s="64" t="s">
        <v>515</v>
      </c>
      <c r="B2377" s="83">
        <v>3.0788820792086591E-5</v>
      </c>
      <c r="C2377" s="33">
        <v>3.5801820879470198E-3</v>
      </c>
      <c r="D2377" s="33">
        <v>1.2419999999999999E-2</v>
      </c>
      <c r="E2377" s="29">
        <v>1.6030970908739103E-2</v>
      </c>
      <c r="F2377" s="148">
        <v>1.0899431399224694E-2</v>
      </c>
      <c r="G2377" s="149">
        <v>1.2674064176677102</v>
      </c>
      <c r="H2377" s="149">
        <v>4.3967561762925333</v>
      </c>
      <c r="I2377" s="29">
        <v>5.6750620253594679</v>
      </c>
    </row>
    <row r="2378" spans="1:51">
      <c r="A2378" s="64" t="s">
        <v>516</v>
      </c>
      <c r="B2378" s="83">
        <v>2.3935142215668509E-5</v>
      </c>
      <c r="C2378" s="33">
        <v>3.7962650703170973E-3</v>
      </c>
      <c r="D2378" s="33">
        <v>3.1739999999999997E-3</v>
      </c>
      <c r="E2378" s="29">
        <v>6.9942002125327656E-3</v>
      </c>
      <c r="F2378" s="148">
        <v>8.4731871471159965E-3</v>
      </c>
      <c r="G2378" s="149">
        <v>1.3439011187407655</v>
      </c>
      <c r="H2378" s="149">
        <v>1.1236154672747587</v>
      </c>
      <c r="I2378" s="29">
        <v>2.4759897731626404</v>
      </c>
    </row>
    <row r="2379" spans="1:51">
      <c r="A2379" s="64" t="s">
        <v>517</v>
      </c>
      <c r="B2379" s="83">
        <v>7.1897012459624227E-4</v>
      </c>
      <c r="C2379" s="33">
        <v>-1.4630542855908948E-2</v>
      </c>
      <c r="D2379" s="33">
        <v>0</v>
      </c>
      <c r="E2379" s="33">
        <v>-1.3911572731312705E-2</v>
      </c>
      <c r="F2379" s="148">
        <v>0.25451983380743487</v>
      </c>
      <c r="G2379" s="149">
        <v>-5.1793019053325509</v>
      </c>
      <c r="H2379" s="149">
        <v>0</v>
      </c>
      <c r="I2379" s="29">
        <v>-4.9247820715251152</v>
      </c>
    </row>
    <row r="2380" spans="1:51">
      <c r="A2380" s="64" t="s">
        <v>518</v>
      </c>
      <c r="B2380" s="83">
        <v>5.0749714299174037E-6</v>
      </c>
      <c r="C2380" s="33">
        <v>-1.5252272634384866E-5</v>
      </c>
      <c r="D2380" s="33">
        <v>4.5380762126430907E-4</v>
      </c>
      <c r="E2380" s="33">
        <v>4.4363032005984162E-4</v>
      </c>
      <c r="F2380" s="148">
        <v>1.7965710128017311E-3</v>
      </c>
      <c r="G2380" s="149">
        <v>-5.3993980602036439E-3</v>
      </c>
      <c r="H2380" s="149">
        <v>0.1606506812916646</v>
      </c>
      <c r="I2380" s="29">
        <v>0.15704785424426268</v>
      </c>
    </row>
    <row r="2381" spans="1:51">
      <c r="A2381" s="132" t="s">
        <v>519</v>
      </c>
      <c r="B2381" s="150">
        <v>6.3624812704977044E-6</v>
      </c>
      <c r="C2381" s="133">
        <v>-4.1292188971233989E-5</v>
      </c>
      <c r="D2381" s="133">
        <v>5.6736413881676689E-4</v>
      </c>
      <c r="E2381" s="133">
        <v>5.324344311160306E-4</v>
      </c>
      <c r="F2381" s="151">
        <v>2.2523573931245047E-3</v>
      </c>
      <c r="G2381" s="152">
        <v>-1.461768815554843E-2</v>
      </c>
      <c r="H2381" s="152">
        <v>0.20085038498788363</v>
      </c>
      <c r="I2381" s="134">
        <v>0.18848505422545969</v>
      </c>
      <c r="AY2381" s="135"/>
    </row>
    <row r="2383" spans="1:51">
      <c r="A2383" s="35" t="s">
        <v>332</v>
      </c>
    </row>
    <row r="2384" spans="1:51" ht="14.25" customHeight="1">
      <c r="A2384" s="56"/>
      <c r="B2384" s="136" t="s">
        <v>521</v>
      </c>
      <c r="C2384" s="137"/>
      <c r="D2384" s="137"/>
      <c r="E2384" s="138"/>
      <c r="F2384" s="45" t="s">
        <v>522</v>
      </c>
      <c r="G2384" s="46"/>
      <c r="H2384" s="47"/>
      <c r="I2384" s="47"/>
      <c r="L2384" s="508" t="s">
        <v>332</v>
      </c>
      <c r="M2384" s="509"/>
      <c r="N2384" s="45" t="s">
        <v>524</v>
      </c>
      <c r="O2384" s="46"/>
      <c r="P2384" s="46"/>
      <c r="Q2384" s="47"/>
      <c r="R2384" s="45" t="s">
        <v>153</v>
      </c>
      <c r="S2384" s="46"/>
      <c r="T2384" s="46"/>
      <c r="U2384" s="47"/>
      <c r="V2384" s="45" t="s">
        <v>216</v>
      </c>
      <c r="W2384" s="46"/>
      <c r="X2384" s="46"/>
      <c r="Y2384" s="47"/>
      <c r="Z2384" s="9" t="s">
        <v>525</v>
      </c>
      <c r="AA2384" s="45" t="s">
        <v>568</v>
      </c>
      <c r="AB2384" s="46"/>
      <c r="AC2384" s="47"/>
    </row>
    <row r="2385" spans="1:53" ht="29.1">
      <c r="A2385" s="132" t="s">
        <v>523</v>
      </c>
      <c r="B2385" s="140" t="s">
        <v>524</v>
      </c>
      <c r="C2385" s="141" t="s">
        <v>153</v>
      </c>
      <c r="D2385" s="141" t="s">
        <v>216</v>
      </c>
      <c r="E2385" s="16" t="s">
        <v>525</v>
      </c>
      <c r="F2385" s="51" t="s">
        <v>524</v>
      </c>
      <c r="G2385" s="51" t="s">
        <v>153</v>
      </c>
      <c r="H2385" s="141" t="s">
        <v>216</v>
      </c>
      <c r="I2385" s="16" t="s">
        <v>525</v>
      </c>
      <c r="L2385" s="510"/>
      <c r="M2385" s="511"/>
      <c r="N2385" s="154" t="s">
        <v>599</v>
      </c>
      <c r="O2385" s="155" t="s">
        <v>590</v>
      </c>
      <c r="P2385" s="155" t="s">
        <v>591</v>
      </c>
      <c r="Q2385" s="15" t="s">
        <v>572</v>
      </c>
      <c r="R2385" s="154" t="s">
        <v>599</v>
      </c>
      <c r="S2385" s="155" t="s">
        <v>590</v>
      </c>
      <c r="T2385" s="155" t="s">
        <v>591</v>
      </c>
      <c r="U2385" s="15" t="s">
        <v>572</v>
      </c>
      <c r="V2385" s="154" t="s">
        <v>599</v>
      </c>
      <c r="W2385" s="155" t="s">
        <v>590</v>
      </c>
      <c r="X2385" s="155" t="s">
        <v>591</v>
      </c>
      <c r="Y2385" s="15" t="s">
        <v>572</v>
      </c>
      <c r="Z2385" s="14" t="s">
        <v>572</v>
      </c>
      <c r="AA2385" s="154" t="s">
        <v>524</v>
      </c>
      <c r="AB2385" s="155" t="s">
        <v>153</v>
      </c>
      <c r="AC2385" s="15" t="s">
        <v>216</v>
      </c>
    </row>
    <row r="2386" spans="1:53">
      <c r="A2386" s="64" t="s">
        <v>335</v>
      </c>
      <c r="B2386" s="143">
        <v>184.41553426551036</v>
      </c>
      <c r="C2386" s="130">
        <v>1392.3206542058679</v>
      </c>
      <c r="D2386" s="130">
        <v>1670.503375101654</v>
      </c>
      <c r="E2386" s="131">
        <v>3247.2395635730322</v>
      </c>
      <c r="F2386" s="144">
        <v>110395.18806975667</v>
      </c>
      <c r="G2386" s="145">
        <v>833473.71514358174</v>
      </c>
      <c r="H2386" s="145">
        <v>1000000</v>
      </c>
      <c r="I2386" s="127">
        <v>1943868.9032133387</v>
      </c>
      <c r="L2386" s="56"/>
      <c r="M2386" s="156" t="s">
        <v>335</v>
      </c>
      <c r="N2386" s="130">
        <v>97.34623871599112</v>
      </c>
      <c r="O2386" s="130">
        <v>16.413296061062564</v>
      </c>
      <c r="P2386" s="130">
        <v>282.83861540586565</v>
      </c>
      <c r="Q2386" s="131">
        <v>184.41553426551036</v>
      </c>
      <c r="R2386" s="143">
        <v>1063.3463969408331</v>
      </c>
      <c r="S2386" s="130">
        <v>99.358442802135272</v>
      </c>
      <c r="T2386" s="130">
        <v>1712.1731239410512</v>
      </c>
      <c r="U2386" s="131">
        <v>1392.3206542058679</v>
      </c>
      <c r="V2386" s="143">
        <v>985.4529678875025</v>
      </c>
      <c r="W2386" s="130">
        <v>140.92524379963214</v>
      </c>
      <c r="X2386" s="130">
        <v>2428.4641356455013</v>
      </c>
      <c r="Y2386" s="131">
        <v>1670.503375101654</v>
      </c>
      <c r="Z2386" s="157">
        <v>3247.2395635730322</v>
      </c>
      <c r="AA2386" s="158">
        <v>5.6791478009276461E-2</v>
      </c>
      <c r="AB2386" s="159">
        <v>0.42877053785149655</v>
      </c>
      <c r="AC2386" s="160">
        <v>0.51443798413922703</v>
      </c>
    </row>
    <row r="2387" spans="1:53">
      <c r="A2387" s="64" t="s">
        <v>353</v>
      </c>
      <c r="B2387" s="143">
        <v>182.48143893890813</v>
      </c>
      <c r="C2387" s="130">
        <v>1204.1471343315457</v>
      </c>
      <c r="D2387" s="130">
        <v>1597.6930950527812</v>
      </c>
      <c r="E2387" s="131">
        <v>2984.3216683232349</v>
      </c>
      <c r="F2387" s="146">
        <v>109237.39613983342</v>
      </c>
      <c r="G2387" s="147">
        <v>720828.91437335196</v>
      </c>
      <c r="H2387" s="147">
        <v>956414.16764905246</v>
      </c>
      <c r="I2387" s="131">
        <v>1786480.4781622379</v>
      </c>
      <c r="L2387" s="64"/>
      <c r="M2387" s="161" t="s">
        <v>353</v>
      </c>
      <c r="N2387" s="130">
        <v>95.281524946078989</v>
      </c>
      <c r="O2387" s="130">
        <v>16.319222545931584</v>
      </c>
      <c r="P2387" s="130">
        <v>281.21751366816346</v>
      </c>
      <c r="Q2387" s="131">
        <v>182.48143893890813</v>
      </c>
      <c r="R2387" s="143">
        <v>833.09883848916138</v>
      </c>
      <c r="S2387" s="130">
        <v>92.402045646245071</v>
      </c>
      <c r="T2387" s="130">
        <v>1592.2984971466867</v>
      </c>
      <c r="U2387" s="131">
        <v>1204.1471343315457</v>
      </c>
      <c r="V2387" s="143">
        <v>860.37361588637782</v>
      </c>
      <c r="W2387" s="130">
        <v>140.92524379963214</v>
      </c>
      <c r="X2387" s="130">
        <v>2428.4641356455013</v>
      </c>
      <c r="Y2387" s="131">
        <v>1597.6930950527812</v>
      </c>
      <c r="Z2387" s="157">
        <v>2984.3216683232349</v>
      </c>
      <c r="AA2387" s="158">
        <v>6.1146705757572299E-2</v>
      </c>
      <c r="AB2387" s="159">
        <v>0.40349106703638465</v>
      </c>
      <c r="AC2387" s="160">
        <v>0.5353622272060431</v>
      </c>
    </row>
    <row r="2388" spans="1:53">
      <c r="A2388" s="64" t="s">
        <v>370</v>
      </c>
      <c r="B2388" s="143">
        <v>5.8258244085015711</v>
      </c>
      <c r="C2388" s="130">
        <v>454.26037230234726</v>
      </c>
      <c r="D2388" s="130">
        <v>282.70734031434085</v>
      </c>
      <c r="E2388" s="131">
        <v>742.79353702518961</v>
      </c>
      <c r="F2388" s="146">
        <v>3487.4664100256946</v>
      </c>
      <c r="G2388" s="147">
        <v>271930.23316980997</v>
      </c>
      <c r="H2388" s="147">
        <v>169234.82138857542</v>
      </c>
      <c r="I2388" s="131">
        <v>444652.52096841106</v>
      </c>
      <c r="L2388" s="64"/>
      <c r="M2388" s="161" t="s">
        <v>370</v>
      </c>
      <c r="N2388" s="130">
        <v>6.4570152658401998</v>
      </c>
      <c r="O2388" s="130">
        <v>0.26558436226372367</v>
      </c>
      <c r="P2388" s="130">
        <v>4.5766257439493536</v>
      </c>
      <c r="Q2388" s="131">
        <v>5.8258244085015711</v>
      </c>
      <c r="R2388" s="143">
        <v>517.58833024760418</v>
      </c>
      <c r="S2388" s="130">
        <v>19.653141193843567</v>
      </c>
      <c r="T2388" s="130">
        <v>338.66855401637343</v>
      </c>
      <c r="U2388" s="131">
        <v>454.26037230234726</v>
      </c>
      <c r="V2388" s="143">
        <v>485.65739492752562</v>
      </c>
      <c r="W2388" s="130">
        <v>0</v>
      </c>
      <c r="X2388" s="130">
        <v>0</v>
      </c>
      <c r="Y2388" s="131">
        <v>282.70734031434085</v>
      </c>
      <c r="Z2388" s="157">
        <v>742.79353702518961</v>
      </c>
      <c r="AA2388" s="158">
        <v>7.8431274884719487E-3</v>
      </c>
      <c r="AB2388" s="159">
        <v>0.61155671079424379</v>
      </c>
      <c r="AC2388" s="160">
        <v>0.38060016171728439</v>
      </c>
    </row>
    <row r="2389" spans="1:53">
      <c r="A2389" s="64" t="s">
        <v>387</v>
      </c>
      <c r="B2389" s="143">
        <v>160.36358303166909</v>
      </c>
      <c r="C2389" s="130">
        <v>742.347159490884</v>
      </c>
      <c r="D2389" s="130">
        <v>1304.0592951139618</v>
      </c>
      <c r="E2389" s="131">
        <v>2206.7700376365146</v>
      </c>
      <c r="F2389" s="146">
        <v>95997.161946416672</v>
      </c>
      <c r="G2389" s="147">
        <v>444385.30957515154</v>
      </c>
      <c r="H2389" s="147">
        <v>780638.52761423297</v>
      </c>
      <c r="I2389" s="131">
        <v>1321020.9991358009</v>
      </c>
      <c r="L2389" s="64"/>
      <c r="M2389" s="161" t="s">
        <v>387</v>
      </c>
      <c r="N2389" s="130">
        <v>68.574648528417271</v>
      </c>
      <c r="O2389" s="130">
        <v>15.474918410321536</v>
      </c>
      <c r="P2389" s="130">
        <v>266.66822315338959</v>
      </c>
      <c r="Q2389" s="131">
        <v>160.36358303166909</v>
      </c>
      <c r="R2389" s="143">
        <v>315.50634874155583</v>
      </c>
      <c r="S2389" s="130">
        <v>71.780521631631899</v>
      </c>
      <c r="T2389" s="130">
        <v>1236.9424932000661</v>
      </c>
      <c r="U2389" s="131">
        <v>742.347159490884</v>
      </c>
      <c r="V2389" s="143">
        <v>355.94587028063927</v>
      </c>
      <c r="W2389" s="130">
        <v>140.92524379963214</v>
      </c>
      <c r="X2389" s="130">
        <v>2428.4641356455013</v>
      </c>
      <c r="Y2389" s="131">
        <v>1304.0592951139618</v>
      </c>
      <c r="Z2389" s="157">
        <v>2206.7700376365146</v>
      </c>
      <c r="AA2389" s="158">
        <v>7.2668914429987921E-2</v>
      </c>
      <c r="AB2389" s="159">
        <v>0.33639534107774521</v>
      </c>
      <c r="AC2389" s="160">
        <v>0.59093574449226693</v>
      </c>
      <c r="AZ2389" s="135"/>
    </row>
    <row r="2390" spans="1:53">
      <c r="A2390" s="64" t="s">
        <v>404</v>
      </c>
      <c r="B2390" s="143">
        <v>16.292031498737458</v>
      </c>
      <c r="C2390" s="130">
        <v>7.5396025383143872</v>
      </c>
      <c r="D2390" s="130">
        <v>10.926459624478579</v>
      </c>
      <c r="E2390" s="131">
        <v>34.758093661530424</v>
      </c>
      <c r="F2390" s="146">
        <v>9752.7677833910693</v>
      </c>
      <c r="G2390" s="147">
        <v>4513.3716283905051</v>
      </c>
      <c r="H2390" s="147">
        <v>6540.8186462440872</v>
      </c>
      <c r="I2390" s="131">
        <v>20806.958058025662</v>
      </c>
      <c r="L2390" s="64"/>
      <c r="M2390" s="161" t="s">
        <v>404</v>
      </c>
      <c r="N2390" s="130">
        <v>20.249861151821513</v>
      </c>
      <c r="O2390" s="130">
        <v>0.57871977334632485</v>
      </c>
      <c r="P2390" s="130">
        <v>9.9726647708244851</v>
      </c>
      <c r="Q2390" s="131">
        <v>16.292031498737458</v>
      </c>
      <c r="R2390" s="143">
        <v>4.1595000013572303E-3</v>
      </c>
      <c r="S2390" s="130">
        <v>0.96838282076960946</v>
      </c>
      <c r="T2390" s="130">
        <v>16.687449930247066</v>
      </c>
      <c r="U2390" s="131">
        <v>7.5396025383143872</v>
      </c>
      <c r="V2390" s="143">
        <v>18.77035067821291</v>
      </c>
      <c r="W2390" s="130">
        <v>0</v>
      </c>
      <c r="X2390" s="130">
        <v>0</v>
      </c>
      <c r="Y2390" s="131">
        <v>10.926459624478579</v>
      </c>
      <c r="Z2390" s="157">
        <v>34.758093661530424</v>
      </c>
      <c r="AA2390" s="158">
        <v>0.46872626725122035</v>
      </c>
      <c r="AB2390" s="159">
        <v>0.21691645726414138</v>
      </c>
      <c r="AC2390" s="160">
        <v>0.31435727548463827</v>
      </c>
      <c r="AX2390" s="135"/>
    </row>
    <row r="2391" spans="1:53">
      <c r="A2391" s="64" t="s">
        <v>526</v>
      </c>
      <c r="B2391" s="218">
        <v>1.1245463377151797E-2</v>
      </c>
      <c r="C2391" s="219">
        <v>0.15451155896947927</v>
      </c>
      <c r="D2391" s="130">
        <v>0</v>
      </c>
      <c r="E2391" s="131">
        <v>0.16575702234663106</v>
      </c>
      <c r="F2391" s="146">
        <v>6.7317812970401718</v>
      </c>
      <c r="G2391" s="147">
        <v>92.494011848420769</v>
      </c>
      <c r="H2391" s="147">
        <v>0</v>
      </c>
      <c r="I2391" s="131">
        <v>99.225793145460941</v>
      </c>
      <c r="L2391" s="64"/>
      <c r="M2391" s="162" t="s">
        <v>526</v>
      </c>
      <c r="N2391" s="130">
        <v>1.1071191508186841E-2</v>
      </c>
      <c r="O2391" s="130">
        <v>6.1680816648523103E-4</v>
      </c>
      <c r="P2391" s="130">
        <v>1.062901486274777E-2</v>
      </c>
      <c r="Q2391" s="131">
        <v>1.1245463377151797E-2</v>
      </c>
      <c r="R2391" s="143">
        <v>0.17337372390517758</v>
      </c>
      <c r="S2391" s="130">
        <v>6.8850930055438415E-3</v>
      </c>
      <c r="T2391" s="130">
        <v>0.11864589326749532</v>
      </c>
      <c r="U2391" s="131">
        <v>0.15451155896947927</v>
      </c>
      <c r="V2391" s="143">
        <v>0</v>
      </c>
      <c r="W2391" s="130">
        <v>0</v>
      </c>
      <c r="X2391" s="130">
        <v>0</v>
      </c>
      <c r="Y2391" s="131">
        <v>0</v>
      </c>
      <c r="Z2391" s="157">
        <v>0.16575702234663106</v>
      </c>
      <c r="AA2391" s="158">
        <v>6.7843058580259033E-2</v>
      </c>
      <c r="AB2391" s="159">
        <v>0.93215694141974104</v>
      </c>
      <c r="AC2391" s="160">
        <v>0</v>
      </c>
      <c r="BA2391" s="135"/>
    </row>
    <row r="2392" spans="1:53">
      <c r="A2392" s="64" t="s">
        <v>436</v>
      </c>
      <c r="B2392" s="143">
        <v>11.518041833279021</v>
      </c>
      <c r="C2392" s="130">
        <v>196.97095251602377</v>
      </c>
      <c r="D2392" s="130">
        <v>0</v>
      </c>
      <c r="E2392" s="131">
        <v>208.4889943493028</v>
      </c>
      <c r="F2392" s="146">
        <v>6894.952745951874</v>
      </c>
      <c r="G2392" s="147">
        <v>117911.13711700082</v>
      </c>
      <c r="H2392" s="147">
        <v>0</v>
      </c>
      <c r="I2392" s="131">
        <v>124806.08986295269</v>
      </c>
      <c r="L2392" s="64"/>
      <c r="M2392" s="161" t="s">
        <v>436</v>
      </c>
      <c r="N2392" s="130">
        <v>6.4904857318661451</v>
      </c>
      <c r="O2392" s="130">
        <v>0.99442155263383092</v>
      </c>
      <c r="P2392" s="130">
        <v>17.136156810327812</v>
      </c>
      <c r="Q2392" s="131">
        <v>11.518041833279021</v>
      </c>
      <c r="R2392" s="143">
        <v>141.97293707091231</v>
      </c>
      <c r="S2392" s="130">
        <v>14.688782263578595</v>
      </c>
      <c r="T2392" s="130">
        <v>253.12130007114786</v>
      </c>
      <c r="U2392" s="131">
        <v>196.97095251602377</v>
      </c>
      <c r="V2392" s="143">
        <v>0</v>
      </c>
      <c r="W2392" s="130">
        <v>0</v>
      </c>
      <c r="X2392" s="130">
        <v>0</v>
      </c>
      <c r="Y2392" s="131">
        <v>0</v>
      </c>
      <c r="Z2392" s="157">
        <v>208.4889943493028</v>
      </c>
      <c r="AA2392" s="158">
        <v>5.5245322992837097E-2</v>
      </c>
      <c r="AB2392" s="159">
        <v>0.94475467700716287</v>
      </c>
      <c r="AC2392" s="160">
        <v>0</v>
      </c>
      <c r="AV2392" s="142"/>
    </row>
    <row r="2393" spans="1:53" ht="12.75" customHeight="1">
      <c r="A2393" s="64" t="s">
        <v>447</v>
      </c>
      <c r="B2393" s="83">
        <v>0.53356717371989815</v>
      </c>
      <c r="C2393" s="33">
        <v>0.17753425751428184</v>
      </c>
      <c r="D2393" s="33">
        <v>0</v>
      </c>
      <c r="E2393" s="29">
        <v>0.71110143123418001</v>
      </c>
      <c r="F2393" s="148">
        <v>319.40502585780735</v>
      </c>
      <c r="G2393" s="149">
        <v>106.27590471254119</v>
      </c>
      <c r="H2393" s="149">
        <v>0</v>
      </c>
      <c r="I2393" s="29">
        <v>425.68093057034849</v>
      </c>
      <c r="L2393" s="64"/>
      <c r="M2393" s="161" t="s">
        <v>447</v>
      </c>
      <c r="N2393" s="33">
        <v>0.31902612711859357</v>
      </c>
      <c r="O2393" s="33">
        <v>4.4693063859407932E-2</v>
      </c>
      <c r="P2393" s="33">
        <v>0.7701636681147227</v>
      </c>
      <c r="Q2393" s="29">
        <v>0.53356717371989815</v>
      </c>
      <c r="R2393" s="83">
        <v>2.1074528151332145E-3</v>
      </c>
      <c r="S2393" s="33">
        <v>2.2652120432417228E-2</v>
      </c>
      <c r="T2393" s="33">
        <v>0.39034782259920059</v>
      </c>
      <c r="U2393" s="29">
        <v>0.17753425751428184</v>
      </c>
      <c r="V2393" s="83">
        <v>0</v>
      </c>
      <c r="W2393" s="33">
        <v>0</v>
      </c>
      <c r="X2393" s="33">
        <v>0</v>
      </c>
      <c r="Y2393" s="29">
        <v>0</v>
      </c>
      <c r="Z2393" s="26">
        <v>0.71110143123418001</v>
      </c>
      <c r="AA2393" s="158">
        <v>0.75033905190409289</v>
      </c>
      <c r="AB2393" s="159">
        <v>0.24966094809590705</v>
      </c>
      <c r="AC2393" s="160">
        <v>0</v>
      </c>
    </row>
    <row r="2394" spans="1:53" ht="13.5" customHeight="1">
      <c r="A2394" s="64" t="s">
        <v>456</v>
      </c>
      <c r="B2394" s="83">
        <v>2.0578254192934655E-3</v>
      </c>
      <c r="C2394" s="33">
        <v>2.0102326635631916E-3</v>
      </c>
      <c r="D2394" s="33">
        <v>0</v>
      </c>
      <c r="E2394" s="29">
        <v>4.0680580828566567E-3</v>
      </c>
      <c r="F2394" s="148">
        <v>1.2318594801810816</v>
      </c>
      <c r="G2394" s="149">
        <v>1.2033694115947922</v>
      </c>
      <c r="H2394" s="149">
        <v>0</v>
      </c>
      <c r="I2394" s="29">
        <v>2.4352288917758731</v>
      </c>
      <c r="L2394" s="64"/>
      <c r="M2394" s="161" t="s">
        <v>456</v>
      </c>
      <c r="N2394" s="33">
        <v>5.8285770959215131E-4</v>
      </c>
      <c r="O2394" s="33">
        <v>2.2079889150380339E-4</v>
      </c>
      <c r="P2394" s="33">
        <v>3.8048696936770414E-3</v>
      </c>
      <c r="Q2394" s="29">
        <v>2.0578254192934655E-3</v>
      </c>
      <c r="R2394" s="83">
        <v>1.7051912623603409E-3</v>
      </c>
      <c r="S2394" s="33">
        <v>1.3074448985314467E-4</v>
      </c>
      <c r="T2394" s="33">
        <v>2.2530264697860881E-3</v>
      </c>
      <c r="U2394" s="29">
        <v>2.0102326635631916E-3</v>
      </c>
      <c r="V2394" s="83">
        <v>0</v>
      </c>
      <c r="W2394" s="33">
        <v>0</v>
      </c>
      <c r="X2394" s="33">
        <v>0</v>
      </c>
      <c r="Y2394" s="29">
        <v>0</v>
      </c>
      <c r="Z2394" s="26">
        <v>4.0680580828566567E-3</v>
      </c>
      <c r="AA2394" s="158">
        <v>0.50584956688927774</v>
      </c>
      <c r="AB2394" s="159">
        <v>0.49415043311072232</v>
      </c>
      <c r="AC2394" s="160">
        <v>0</v>
      </c>
    </row>
    <row r="2395" spans="1:53">
      <c r="A2395" s="64" t="s">
        <v>465</v>
      </c>
      <c r="B2395" s="143">
        <v>28.070380780988732</v>
      </c>
      <c r="C2395" s="130">
        <v>202.82969189729647</v>
      </c>
      <c r="D2395" s="130">
        <v>0</v>
      </c>
      <c r="E2395" s="131">
        <v>230.9000726782852</v>
      </c>
      <c r="F2395" s="146">
        <v>16803.546283934076</v>
      </c>
      <c r="G2395" s="147">
        <v>121418.30715244968</v>
      </c>
      <c r="H2395" s="147">
        <v>0</v>
      </c>
      <c r="I2395" s="131">
        <v>138221.85343638374</v>
      </c>
      <c r="L2395" s="64"/>
      <c r="M2395" s="161" t="s">
        <v>465</v>
      </c>
      <c r="N2395" s="130">
        <v>16.215726838465873</v>
      </c>
      <c r="O2395" s="130">
        <v>2.3937251746645769</v>
      </c>
      <c r="P2395" s="130">
        <v>41.249357322593909</v>
      </c>
      <c r="Q2395" s="131">
        <v>28.070380780988732</v>
      </c>
      <c r="R2395" s="130">
        <v>142.48803633989181</v>
      </c>
      <c r="S2395" s="130">
        <v>15.402993166362196</v>
      </c>
      <c r="T2395" s="130">
        <v>265.42878676361721</v>
      </c>
      <c r="U2395" s="131">
        <v>202.82969189729647</v>
      </c>
      <c r="V2395" s="130">
        <v>0</v>
      </c>
      <c r="W2395" s="130">
        <v>0</v>
      </c>
      <c r="X2395" s="130">
        <v>0</v>
      </c>
      <c r="Y2395" s="131">
        <v>0</v>
      </c>
      <c r="Z2395" s="130">
        <v>230.9000726782852</v>
      </c>
      <c r="AA2395" s="158">
        <v>0.12156938911015157</v>
      </c>
      <c r="AB2395" s="159">
        <v>0.87843061088984842</v>
      </c>
      <c r="AC2395" s="160">
        <v>0</v>
      </c>
    </row>
    <row r="2396" spans="1:53">
      <c r="A2396" s="64" t="s">
        <v>474</v>
      </c>
      <c r="B2396" s="83">
        <v>1.9724427831477719E-2</v>
      </c>
      <c r="C2396" s="33">
        <v>1.0499428475400224E-2</v>
      </c>
      <c r="D2396" s="33">
        <v>0</v>
      </c>
      <c r="E2396" s="29">
        <v>3.0223856306877944E-2</v>
      </c>
      <c r="F2396" s="148">
        <v>11.807475594161815</v>
      </c>
      <c r="G2396" s="149">
        <v>6.285188423975085</v>
      </c>
      <c r="H2396" s="149">
        <v>0</v>
      </c>
      <c r="I2396" s="29">
        <v>18.092664018136901</v>
      </c>
      <c r="L2396" s="64"/>
      <c r="M2396" s="161" t="s">
        <v>474</v>
      </c>
      <c r="N2396" s="33">
        <v>1.3614521373433051E-2</v>
      </c>
      <c r="O2396" s="33">
        <v>1.5159756469448173E-3</v>
      </c>
      <c r="P2396" s="33">
        <v>2.6123726238514302E-2</v>
      </c>
      <c r="Q2396" s="29">
        <v>1.9724427831477719E-2</v>
      </c>
      <c r="R2396" s="83">
        <v>2.4190649293935672E-3</v>
      </c>
      <c r="S2396" s="33">
        <v>1.1680520561176628E-3</v>
      </c>
      <c r="T2396" s="33">
        <v>2.012820734148792E-2</v>
      </c>
      <c r="U2396" s="29">
        <v>1.0499428475400224E-2</v>
      </c>
      <c r="V2396" s="83">
        <v>0</v>
      </c>
      <c r="W2396" s="33">
        <v>0</v>
      </c>
      <c r="X2396" s="33">
        <v>0</v>
      </c>
      <c r="Y2396" s="29">
        <v>0</v>
      </c>
      <c r="Z2396" s="26">
        <v>3.0223856306877944E-2</v>
      </c>
      <c r="AA2396" s="158">
        <v>0.65261122310818742</v>
      </c>
      <c r="AB2396" s="159">
        <v>0.34738877689181258</v>
      </c>
      <c r="AC2396" s="160">
        <v>0</v>
      </c>
    </row>
    <row r="2397" spans="1:53">
      <c r="A2397" s="64" t="s">
        <v>483</v>
      </c>
      <c r="B2397" s="83">
        <v>4.8972480664844054E-2</v>
      </c>
      <c r="C2397" s="33">
        <v>4.8667613258589704E-2</v>
      </c>
      <c r="D2397" s="33">
        <v>0</v>
      </c>
      <c r="E2397" s="29">
        <v>9.7640093923433757E-2</v>
      </c>
      <c r="F2397" s="148">
        <v>29.316002227091563</v>
      </c>
      <c r="G2397" s="149">
        <v>29.133501903657137</v>
      </c>
      <c r="H2397" s="149">
        <v>0</v>
      </c>
      <c r="I2397" s="29">
        <v>58.449504130748693</v>
      </c>
      <c r="L2397" s="64"/>
      <c r="M2397" s="161" t="s">
        <v>483</v>
      </c>
      <c r="N2397" s="33">
        <v>1.9597826780946098E-2</v>
      </c>
      <c r="O2397" s="33">
        <v>4.8262947593561692E-3</v>
      </c>
      <c r="P2397" s="33">
        <v>8.3168092636508081E-2</v>
      </c>
      <c r="Q2397" s="29">
        <v>4.8972480664844054E-2</v>
      </c>
      <c r="R2397" s="83">
        <v>2.5632153268060107E-2</v>
      </c>
      <c r="S2397" s="33">
        <v>4.3358161547733297E-3</v>
      </c>
      <c r="T2397" s="33">
        <v>7.4716024941493847E-2</v>
      </c>
      <c r="U2397" s="29">
        <v>4.8667613258589704E-2</v>
      </c>
      <c r="V2397" s="83">
        <v>0</v>
      </c>
      <c r="W2397" s="33">
        <v>0</v>
      </c>
      <c r="X2397" s="33">
        <v>0</v>
      </c>
      <c r="Y2397" s="29">
        <v>0</v>
      </c>
      <c r="Z2397" s="26">
        <v>9.7640093923433757E-2</v>
      </c>
      <c r="AA2397" s="158">
        <v>0.50156117939876943</v>
      </c>
      <c r="AB2397" s="159">
        <v>0.49843882060123057</v>
      </c>
      <c r="AC2397" s="160">
        <v>0</v>
      </c>
    </row>
    <row r="2398" spans="1:53">
      <c r="A2398" s="64" t="s">
        <v>488</v>
      </c>
      <c r="B2398" s="83">
        <v>6.7677732184009715E-2</v>
      </c>
      <c r="C2398" s="33">
        <v>9.2823260292808324E-2</v>
      </c>
      <c r="D2398" s="33">
        <v>0</v>
      </c>
      <c r="E2398" s="29">
        <v>0.16050099247681804</v>
      </c>
      <c r="F2398" s="148">
        <v>40.513376502391907</v>
      </c>
      <c r="G2398" s="149">
        <v>55.566041755024777</v>
      </c>
      <c r="H2398" s="149">
        <v>0</v>
      </c>
      <c r="I2398" s="29">
        <v>96.079418257416691</v>
      </c>
      <c r="L2398" s="64"/>
      <c r="M2398" s="161" t="s">
        <v>488</v>
      </c>
      <c r="N2398" s="33">
        <v>3.5561272701385434E-2</v>
      </c>
      <c r="O2398" s="33">
        <v>6.0356491130301023E-3</v>
      </c>
      <c r="P2398" s="33">
        <v>0.10400803299069719</v>
      </c>
      <c r="Q2398" s="29">
        <v>6.7677732184009715E-2</v>
      </c>
      <c r="R2398" s="83">
        <v>6.6732146237075379E-2</v>
      </c>
      <c r="S2398" s="33">
        <v>6.9350872696307669E-3</v>
      </c>
      <c r="T2398" s="33">
        <v>0.11950740873519754</v>
      </c>
      <c r="U2398" s="29">
        <v>9.2823260292808324E-2</v>
      </c>
      <c r="V2398" s="83">
        <v>0</v>
      </c>
      <c r="W2398" s="33">
        <v>0</v>
      </c>
      <c r="X2398" s="33">
        <v>0</v>
      </c>
      <c r="Y2398" s="29">
        <v>0</v>
      </c>
      <c r="Z2398" s="26">
        <v>0.16050099247681804</v>
      </c>
      <c r="AA2398" s="158">
        <v>0.42166550586149643</v>
      </c>
      <c r="AB2398" s="159">
        <v>0.57833449413850357</v>
      </c>
      <c r="AC2398" s="160">
        <v>0</v>
      </c>
    </row>
    <row r="2399" spans="1:53">
      <c r="A2399" s="64" t="s">
        <v>493</v>
      </c>
      <c r="B2399" s="83">
        <v>5.9577169640565248E-3</v>
      </c>
      <c r="C2399" s="33">
        <v>2.2575431555098408E-2</v>
      </c>
      <c r="D2399" s="33">
        <v>1.7999999999999999E-2</v>
      </c>
      <c r="E2399" s="29">
        <v>4.6533148519154931E-2</v>
      </c>
      <c r="F2399" s="148">
        <v>3.5664201897790142</v>
      </c>
      <c r="G2399" s="149">
        <v>13.514149023329356</v>
      </c>
      <c r="H2399" s="149">
        <v>10.775195230542206</v>
      </c>
      <c r="I2399" s="29">
        <v>27.855764443650575</v>
      </c>
      <c r="L2399" s="64"/>
      <c r="M2399" s="161" t="s">
        <v>493</v>
      </c>
      <c r="N2399" s="33">
        <v>9.2740403469191122E-3</v>
      </c>
      <c r="O2399" s="33">
        <v>7.184390604432077E-5</v>
      </c>
      <c r="P2399" s="33">
        <v>1.2380347515408979E-3</v>
      </c>
      <c r="Q2399" s="29">
        <v>5.9577169640565248E-3</v>
      </c>
      <c r="R2399" s="83">
        <v>1.0591052055468125E-2</v>
      </c>
      <c r="S2399" s="33">
        <v>2.1084009262251468E-3</v>
      </c>
      <c r="T2399" s="33">
        <v>3.6332568210273274E-2</v>
      </c>
      <c r="U2399" s="29">
        <v>2.2575431555098408E-2</v>
      </c>
      <c r="V2399" s="83">
        <v>1.7999999999999999E-2</v>
      </c>
      <c r="W2399" s="33">
        <v>0</v>
      </c>
      <c r="X2399" s="33">
        <v>1.7999999999999999E-2</v>
      </c>
      <c r="Y2399" s="29">
        <v>1.7999999999999999E-2</v>
      </c>
      <c r="Z2399" s="26">
        <v>4.6533148519154931E-2</v>
      </c>
      <c r="AA2399" s="158">
        <v>0.12803167534653467</v>
      </c>
      <c r="AB2399" s="159">
        <v>0.4851473040945305</v>
      </c>
      <c r="AC2399" s="160">
        <v>0.38682102055893486</v>
      </c>
    </row>
    <row r="2400" spans="1:53">
      <c r="A2400" s="64" t="s">
        <v>498</v>
      </c>
      <c r="B2400" s="83">
        <v>1.5635445896082518E-3</v>
      </c>
      <c r="C2400" s="33">
        <v>1.8509589691191111E-2</v>
      </c>
      <c r="D2400" s="33">
        <v>4.5999999999999999E-3</v>
      </c>
      <c r="E2400" s="29">
        <v>2.4673134280799362E-2</v>
      </c>
      <c r="F2400" s="148">
        <v>0.93597212248260597</v>
      </c>
      <c r="G2400" s="149">
        <v>11.080246808878647</v>
      </c>
      <c r="H2400" s="149">
        <v>2.7536610033607865</v>
      </c>
      <c r="I2400" s="29">
        <v>14.769879934722038</v>
      </c>
      <c r="L2400" s="64"/>
      <c r="M2400" s="161" t="s">
        <v>498</v>
      </c>
      <c r="N2400" s="33">
        <v>1.8313995936970694E-3</v>
      </c>
      <c r="O2400" s="33">
        <v>6.3914506603151612E-5</v>
      </c>
      <c r="P2400" s="33">
        <v>1.1013930708817154E-3</v>
      </c>
      <c r="Q2400" s="29">
        <v>1.5635445896082518E-3</v>
      </c>
      <c r="R2400" s="83">
        <v>6.60494916276874E-3</v>
      </c>
      <c r="S2400" s="33">
        <v>1.884140225554733E-3</v>
      </c>
      <c r="T2400" s="33">
        <v>3.2468043630226012E-2</v>
      </c>
      <c r="U2400" s="29">
        <v>1.8509589691191111E-2</v>
      </c>
      <c r="V2400" s="83">
        <v>4.5999999999999999E-3</v>
      </c>
      <c r="W2400" s="33">
        <v>0</v>
      </c>
      <c r="X2400" s="33">
        <v>4.5999999999999999E-3</v>
      </c>
      <c r="Y2400" s="29">
        <v>4.5999999999999999E-3</v>
      </c>
      <c r="Z2400" s="26">
        <v>2.4673134280799362E-2</v>
      </c>
      <c r="AA2400" s="158">
        <v>6.3370327085886385E-2</v>
      </c>
      <c r="AB2400" s="159">
        <v>0.75019207047380587</v>
      </c>
      <c r="AC2400" s="160">
        <v>0.18643760244030774</v>
      </c>
    </row>
    <row r="2401" spans="1:51">
      <c r="A2401" s="64" t="s">
        <v>501</v>
      </c>
      <c r="B2401" s="83">
        <v>2.2121430552786703E-2</v>
      </c>
      <c r="C2401" s="33">
        <v>0.19450143422894481</v>
      </c>
      <c r="D2401" s="33">
        <v>0</v>
      </c>
      <c r="E2401" s="29">
        <v>0.21662286478173151</v>
      </c>
      <c r="F2401" s="148">
        <v>13.242374054730996</v>
      </c>
      <c r="G2401" s="149">
        <v>116.43282924651915</v>
      </c>
      <c r="H2401" s="149">
        <v>0</v>
      </c>
      <c r="I2401" s="29">
        <v>129.67520330125015</v>
      </c>
      <c r="L2401" s="64"/>
      <c r="M2401" s="161" t="s">
        <v>501</v>
      </c>
      <c r="N2401" s="33">
        <v>1.5847377094091234E-2</v>
      </c>
      <c r="O2401" s="33">
        <v>1.6569484741630911E-3</v>
      </c>
      <c r="P2401" s="33">
        <v>2.8553010345248781E-2</v>
      </c>
      <c r="Q2401" s="29">
        <v>2.2121430552786703E-2</v>
      </c>
      <c r="R2401" s="83">
        <v>0.25563488817516339</v>
      </c>
      <c r="S2401" s="33">
        <v>5.8706867778368704E-3</v>
      </c>
      <c r="T2401" s="33">
        <v>0.10116535481645413</v>
      </c>
      <c r="U2401" s="29">
        <v>0.19450143422894481</v>
      </c>
      <c r="V2401" s="83">
        <v>0</v>
      </c>
      <c r="W2401" s="33">
        <v>0</v>
      </c>
      <c r="X2401" s="33">
        <v>0</v>
      </c>
      <c r="Y2401" s="29">
        <v>0</v>
      </c>
      <c r="Z2401" s="26">
        <v>0.21662286478173151</v>
      </c>
      <c r="AA2401" s="158">
        <v>0.10211955499284983</v>
      </c>
      <c r="AB2401" s="159">
        <v>0.89788044500715014</v>
      </c>
      <c r="AC2401" s="160">
        <v>0</v>
      </c>
    </row>
    <row r="2402" spans="1:51">
      <c r="A2402" s="64" t="s">
        <v>527</v>
      </c>
      <c r="B2402" s="83">
        <v>2.9062001388129835E-4</v>
      </c>
      <c r="C2402" s="33">
        <v>4.6912297484454725E-4</v>
      </c>
      <c r="D2402" s="33">
        <v>6.5769220473088272E-4</v>
      </c>
      <c r="E2402" s="29">
        <v>1.4174351934567284E-3</v>
      </c>
      <c r="F2402" s="148">
        <v>0.17397152152632642</v>
      </c>
      <c r="G2402" s="149">
        <v>0.28082731339348543</v>
      </c>
      <c r="H2402" s="149">
        <v>0.3937089948656109</v>
      </c>
      <c r="I2402" s="29">
        <v>0.84850782978542272</v>
      </c>
      <c r="L2402" s="64"/>
      <c r="M2402" s="161" t="s">
        <v>527</v>
      </c>
      <c r="N2402" s="33">
        <v>2.066666713907136E-4</v>
      </c>
      <c r="O2402" s="33">
        <v>2.1882422498969843E-5</v>
      </c>
      <c r="P2402" s="33">
        <v>3.7708416751328116E-4</v>
      </c>
      <c r="Q2402" s="29">
        <v>2.9062001388129835E-4</v>
      </c>
      <c r="R2402" s="83">
        <v>4.1870468129464358E-4</v>
      </c>
      <c r="S2402" s="33">
        <v>2.8958236188797388E-5</v>
      </c>
      <c r="T2402" s="33">
        <v>4.9901661419889413E-4</v>
      </c>
      <c r="U2402" s="29">
        <v>4.6912297484454725E-4</v>
      </c>
      <c r="V2402" s="83">
        <v>6.5769220473088272E-4</v>
      </c>
      <c r="W2402" s="33">
        <v>0</v>
      </c>
      <c r="X2402" s="33">
        <v>6.5769220473088272E-4</v>
      </c>
      <c r="Y2402" s="29">
        <v>6.5769220473088272E-4</v>
      </c>
      <c r="Z2402" s="26">
        <v>1.4174351934567284E-3</v>
      </c>
      <c r="AA2402" s="158">
        <v>0.20503231133450084</v>
      </c>
      <c r="AB2402" s="159">
        <v>0.33096608367715735</v>
      </c>
      <c r="AC2402" s="160">
        <v>0.46400160498834181</v>
      </c>
    </row>
    <row r="2403" spans="1:51">
      <c r="A2403" s="64" t="s">
        <v>528</v>
      </c>
      <c r="B2403" s="83">
        <v>3.9979440281619075E-4</v>
      </c>
      <c r="C2403" s="33">
        <v>1.0549222520338012E-3</v>
      </c>
      <c r="D2403" s="33">
        <v>8.2226686785038681E-4</v>
      </c>
      <c r="E2403" s="29">
        <v>2.2769835227003789E-3</v>
      </c>
      <c r="F2403" s="148">
        <v>0.23932570791236049</v>
      </c>
      <c r="G2403" s="149">
        <v>0.63149962326152553</v>
      </c>
      <c r="H2403" s="149">
        <v>0.4922270018163537</v>
      </c>
      <c r="I2403" s="29">
        <v>1.3630523329902395</v>
      </c>
      <c r="L2403" s="64"/>
      <c r="M2403" s="161" t="s">
        <v>528</v>
      </c>
      <c r="N2403" s="33">
        <v>3.9455211025915407E-4</v>
      </c>
      <c r="O2403" s="33">
        <v>2.1857225841824192E-5</v>
      </c>
      <c r="P2403" s="33">
        <v>3.7664997150576267E-4</v>
      </c>
      <c r="Q2403" s="29">
        <v>3.9979440281619075E-4</v>
      </c>
      <c r="R2403" s="83">
        <v>1.0303791608138697E-3</v>
      </c>
      <c r="S2403" s="33">
        <v>5.8474866610534997E-5</v>
      </c>
      <c r="T2403" s="33">
        <v>1.007655637638922E-3</v>
      </c>
      <c r="U2403" s="29">
        <v>1.0549222520338012E-3</v>
      </c>
      <c r="V2403" s="83">
        <v>8.2226686785038681E-4</v>
      </c>
      <c r="W2403" s="33">
        <v>0</v>
      </c>
      <c r="X2403" s="33">
        <v>8.2226686785038681E-4</v>
      </c>
      <c r="Y2403" s="29">
        <v>8.2226686785038681E-4</v>
      </c>
      <c r="Z2403" s="26">
        <v>2.2769835227003789E-3</v>
      </c>
      <c r="AA2403" s="158">
        <v>0.17558071845072304</v>
      </c>
      <c r="AB2403" s="159">
        <v>0.46329814929126967</v>
      </c>
      <c r="AC2403" s="160">
        <v>0.36112113225800729</v>
      </c>
    </row>
    <row r="2404" spans="1:51">
      <c r="A2404" s="64" t="s">
        <v>510</v>
      </c>
      <c r="B2404" s="83">
        <v>9.2742070724391391E-4</v>
      </c>
      <c r="C2404" s="33">
        <v>2.5442090809719934E-3</v>
      </c>
      <c r="D2404" s="33">
        <v>0</v>
      </c>
      <c r="E2404" s="29">
        <v>3.4716297882159074E-3</v>
      </c>
      <c r="F2404" s="148">
        <v>0.55517439896670562</v>
      </c>
      <c r="G2404" s="149">
        <v>1.5230194197106441</v>
      </c>
      <c r="H2404" s="149">
        <v>0</v>
      </c>
      <c r="I2404" s="29">
        <v>2.0781938186773501</v>
      </c>
      <c r="L2404" s="64"/>
      <c r="M2404" s="161" t="s">
        <v>510</v>
      </c>
      <c r="N2404" s="33">
        <v>3.6136968024661625E-4</v>
      </c>
      <c r="O2404" s="33">
        <v>9.2128781148466613E-5</v>
      </c>
      <c r="P2404" s="33">
        <v>1.5875895251094008E-3</v>
      </c>
      <c r="Q2404" s="29">
        <v>9.2742070724391391E-4</v>
      </c>
      <c r="R2404" s="83">
        <v>8.0255286178250516E-4</v>
      </c>
      <c r="S2404" s="33">
        <v>2.6685877365457099E-4</v>
      </c>
      <c r="T2404" s="33">
        <v>4.5985867657882158E-3</v>
      </c>
      <c r="U2404" s="29">
        <v>2.5442090809719934E-3</v>
      </c>
      <c r="V2404" s="83">
        <v>0</v>
      </c>
      <c r="W2404" s="33">
        <v>0</v>
      </c>
      <c r="X2404" s="33">
        <v>0</v>
      </c>
      <c r="Y2404" s="29">
        <v>0</v>
      </c>
      <c r="Z2404" s="26">
        <v>3.4716297882159074E-3</v>
      </c>
      <c r="AA2404" s="158">
        <v>0.26714274384669379</v>
      </c>
      <c r="AB2404" s="159">
        <v>0.73285725615330621</v>
      </c>
      <c r="AC2404" s="160">
        <v>0</v>
      </c>
    </row>
    <row r="2405" spans="1:51">
      <c r="A2405" s="64" t="s">
        <v>513</v>
      </c>
      <c r="B2405" s="83">
        <v>4.2553755633278137E-3</v>
      </c>
      <c r="C2405" s="33">
        <v>1.6646139463603597E-2</v>
      </c>
      <c r="D2405" s="33">
        <v>0</v>
      </c>
      <c r="E2405" s="29">
        <v>2.0901515026931411E-2</v>
      </c>
      <c r="F2405" s="148">
        <v>2.5473612485630954</v>
      </c>
      <c r="G2405" s="149">
        <v>9.9647445863978827</v>
      </c>
      <c r="H2405" s="149">
        <v>0</v>
      </c>
      <c r="I2405" s="29">
        <v>12.512105834960977</v>
      </c>
      <c r="L2405" s="64"/>
      <c r="M2405" s="161" t="s">
        <v>513</v>
      </c>
      <c r="N2405" s="33">
        <v>1.3281951844565341E-3</v>
      </c>
      <c r="O2405" s="33">
        <v>4.4739781450876186E-4</v>
      </c>
      <c r="P2405" s="33">
        <v>7.7096871902203705E-3</v>
      </c>
      <c r="Q2405" s="29">
        <v>4.2553755633278137E-3</v>
      </c>
      <c r="R2405" s="83">
        <v>8.1534539494391226E-3</v>
      </c>
      <c r="S2405" s="33">
        <v>1.5289095959400705E-3</v>
      </c>
      <c r="T2405" s="33">
        <v>2.6346607749451398E-2</v>
      </c>
      <c r="U2405" s="29">
        <v>1.6646139463603597E-2</v>
      </c>
      <c r="V2405" s="83">
        <v>0</v>
      </c>
      <c r="W2405" s="33">
        <v>0</v>
      </c>
      <c r="X2405" s="33">
        <v>0</v>
      </c>
      <c r="Y2405" s="29">
        <v>0</v>
      </c>
      <c r="Z2405" s="26">
        <v>2.0901515026931411E-2</v>
      </c>
      <c r="AA2405" s="158">
        <v>0.20359172805630601</v>
      </c>
      <c r="AB2405" s="159">
        <v>0.79640827194369401</v>
      </c>
      <c r="AC2405" s="160">
        <v>0</v>
      </c>
    </row>
    <row r="2406" spans="1:51">
      <c r="A2406" s="64" t="s">
        <v>514</v>
      </c>
      <c r="B2406" s="83">
        <v>5.5034239967528559E-3</v>
      </c>
      <c r="C2406" s="33">
        <v>3.2262715050546745E-2</v>
      </c>
      <c r="D2406" s="33">
        <v>0</v>
      </c>
      <c r="E2406" s="29">
        <v>3.7766139047299599E-2</v>
      </c>
      <c r="F2406" s="148">
        <v>3.2944704445257167</v>
      </c>
      <c r="G2406" s="149">
        <v>19.313169629832974</v>
      </c>
      <c r="H2406" s="149">
        <v>0</v>
      </c>
      <c r="I2406" s="29">
        <v>22.607640074358692</v>
      </c>
      <c r="L2406" s="64"/>
      <c r="M2406" s="161" t="s">
        <v>514</v>
      </c>
      <c r="N2406" s="33">
        <v>2.2954213976327789E-3</v>
      </c>
      <c r="O2406" s="33">
        <v>5.3540890792310846E-4</v>
      </c>
      <c r="P2406" s="33">
        <v>9.2263195417639395E-3</v>
      </c>
      <c r="Q2406" s="29">
        <v>5.5034239967528559E-3</v>
      </c>
      <c r="R2406" s="83">
        <v>2.1115268847012304E-2</v>
      </c>
      <c r="S2406" s="33">
        <v>2.5659213433823912E-3</v>
      </c>
      <c r="T2406" s="33">
        <v>4.421669098654224E-2</v>
      </c>
      <c r="U2406" s="29">
        <v>3.2262715050546745E-2</v>
      </c>
      <c r="V2406" s="83">
        <v>0</v>
      </c>
      <c r="W2406" s="33">
        <v>0</v>
      </c>
      <c r="X2406" s="33">
        <v>0</v>
      </c>
      <c r="Y2406" s="29">
        <v>0</v>
      </c>
      <c r="Z2406" s="26">
        <v>3.7766139047299599E-2</v>
      </c>
      <c r="AA2406" s="158">
        <v>0.14572376566903439</v>
      </c>
      <c r="AB2406" s="159">
        <v>0.85427623433096567</v>
      </c>
      <c r="AC2406" s="160">
        <v>0</v>
      </c>
    </row>
    <row r="2407" spans="1:51">
      <c r="A2407" s="64" t="s">
        <v>515</v>
      </c>
      <c r="B2407" s="83">
        <v>5.5240470545846258E-5</v>
      </c>
      <c r="C2407" s="33">
        <v>1.1967202940590581E-2</v>
      </c>
      <c r="D2407" s="33">
        <v>1.1195999999999999E-2</v>
      </c>
      <c r="E2407" s="29">
        <v>2.3218443411136429E-2</v>
      </c>
      <c r="F2407" s="148">
        <v>3.3068158597694991E-2</v>
      </c>
      <c r="G2407" s="149">
        <v>7.1638304471323497</v>
      </c>
      <c r="H2407" s="149">
        <v>6.7021714333972522</v>
      </c>
      <c r="I2407" s="29">
        <v>13.899070039127299</v>
      </c>
      <c r="L2407" s="64"/>
      <c r="M2407" s="161" t="s">
        <v>515</v>
      </c>
      <c r="N2407" s="33">
        <v>6.0517521963641197E-5</v>
      </c>
      <c r="O2407" s="33">
        <v>2.5712151767336568E-6</v>
      </c>
      <c r="P2407" s="33">
        <v>4.4307915838009665E-5</v>
      </c>
      <c r="Q2407" s="29">
        <v>5.5240470545846258E-5</v>
      </c>
      <c r="R2407" s="83">
        <v>3.6890040511959564E-3</v>
      </c>
      <c r="S2407" s="33">
        <v>1.261653733292335E-3</v>
      </c>
      <c r="T2407" s="33">
        <v>2.1741178232481354E-2</v>
      </c>
      <c r="U2407" s="29">
        <v>1.1967202940590581E-2</v>
      </c>
      <c r="V2407" s="83">
        <v>1.1195999999999999E-2</v>
      </c>
      <c r="W2407" s="33">
        <v>0</v>
      </c>
      <c r="X2407" s="33">
        <v>1.1195999999999999E-2</v>
      </c>
      <c r="Y2407" s="29">
        <v>1.1195999999999999E-2</v>
      </c>
      <c r="Z2407" s="26">
        <v>2.3218443411136429E-2</v>
      </c>
      <c r="AA2407" s="158">
        <v>2.3791633903998436E-3</v>
      </c>
      <c r="AB2407" s="159">
        <v>0.51541796875369628</v>
      </c>
      <c r="AC2407" s="160">
        <v>0.48220286785590377</v>
      </c>
    </row>
    <row r="2408" spans="1:51">
      <c r="A2408" s="64" t="s">
        <v>516</v>
      </c>
      <c r="B2408" s="83">
        <v>4.4718318913060728E-5</v>
      </c>
      <c r="C2408" s="33">
        <v>1.095733171930325E-2</v>
      </c>
      <c r="D2408" s="33">
        <v>2.8611999999999999E-3</v>
      </c>
      <c r="E2408" s="29">
        <v>1.3863250038216309E-2</v>
      </c>
      <c r="F2408" s="148">
        <v>2.6769367592770963E-2</v>
      </c>
      <c r="G2408" s="149">
        <v>6.5592993600725116</v>
      </c>
      <c r="H2408" s="149">
        <v>1.7127771440904089</v>
      </c>
      <c r="I2408" s="29">
        <v>8.2988458717556899</v>
      </c>
      <c r="L2408" s="64"/>
      <c r="M2408" s="161" t="s">
        <v>516</v>
      </c>
      <c r="N2408" s="33">
        <v>4.8700381602482413E-5</v>
      </c>
      <c r="O2408" s="33">
        <v>2.1031283857734395E-6</v>
      </c>
      <c r="P2408" s="33">
        <v>3.6241710284145316E-5</v>
      </c>
      <c r="Q2408" s="29">
        <v>4.4718318913060728E-5</v>
      </c>
      <c r="R2408" s="83">
        <v>2.3152675195106062E-3</v>
      </c>
      <c r="S2408" s="33">
        <v>1.2346468537600165E-3</v>
      </c>
      <c r="T2408" s="33">
        <v>2.127578795468852E-2</v>
      </c>
      <c r="U2408" s="29">
        <v>1.095733171930325E-2</v>
      </c>
      <c r="V2408" s="83">
        <v>2.8611999999999999E-3</v>
      </c>
      <c r="W2408" s="33">
        <v>0</v>
      </c>
      <c r="X2408" s="33">
        <v>2.8611999999999999E-3</v>
      </c>
      <c r="Y2408" s="29">
        <v>2.8611999999999999E-3</v>
      </c>
      <c r="Z2408" s="26">
        <v>1.3863250038216309E-2</v>
      </c>
      <c r="AA2408" s="158">
        <v>3.2256735462310344E-3</v>
      </c>
      <c r="AB2408" s="159">
        <v>0.79038693589869458</v>
      </c>
      <c r="AC2408" s="160">
        <v>0.20638739055507443</v>
      </c>
    </row>
    <row r="2409" spans="1:51">
      <c r="A2409" s="64" t="s">
        <v>517</v>
      </c>
      <c r="B2409" s="83">
        <v>8.6405176416206068E-4</v>
      </c>
      <c r="C2409" s="33">
        <v>6.9871973237248378E-2</v>
      </c>
      <c r="D2409" s="33">
        <v>0</v>
      </c>
      <c r="E2409" s="33">
        <v>7.0736025001410435E-2</v>
      </c>
      <c r="F2409" s="148">
        <v>0.51724035823003423</v>
      </c>
      <c r="G2409" s="149">
        <v>41.826897376365082</v>
      </c>
      <c r="H2409" s="149">
        <v>0</v>
      </c>
      <c r="I2409" s="29">
        <v>42.344137734595115</v>
      </c>
      <c r="L2409" s="64"/>
      <c r="M2409" s="161" t="s">
        <v>517</v>
      </c>
      <c r="N2409" s="33">
        <v>8.8077910640688302E-4</v>
      </c>
      <c r="O2409" s="33">
        <v>4.5140311009151949E-5</v>
      </c>
      <c r="P2409" s="33">
        <v>7.7787075900659494E-4</v>
      </c>
      <c r="Q2409" s="29">
        <v>8.6405176416206068E-4</v>
      </c>
      <c r="R2409" s="83">
        <v>9.4954309152470148E-2</v>
      </c>
      <c r="S2409" s="33">
        <v>1.8755446741490316E-3</v>
      </c>
      <c r="T2409" s="33">
        <v>3.2319922628253353E-2</v>
      </c>
      <c r="U2409" s="29">
        <v>6.9871973237248378E-2</v>
      </c>
      <c r="V2409" s="83">
        <v>0</v>
      </c>
      <c r="W2409" s="33">
        <v>0</v>
      </c>
      <c r="X2409" s="33">
        <v>0</v>
      </c>
      <c r="Y2409" s="29">
        <v>0</v>
      </c>
      <c r="Z2409" s="26">
        <v>7.0736025001410435E-2</v>
      </c>
      <c r="AA2409" s="158">
        <v>1.2215158600512709E-2</v>
      </c>
      <c r="AB2409" s="159">
        <v>0.9877848413994873</v>
      </c>
      <c r="AC2409" s="160">
        <v>0</v>
      </c>
    </row>
    <row r="2410" spans="1:51">
      <c r="A2410" s="64" t="s">
        <v>518</v>
      </c>
      <c r="B2410" s="83">
        <v>6.0774266777864605E-6</v>
      </c>
      <c r="C2410" s="33">
        <v>1.5105775788472849E-4</v>
      </c>
      <c r="D2410" s="33">
        <v>4.0908455134260903E-4</v>
      </c>
      <c r="E2410" s="33">
        <v>5.6621973590512392E-4</v>
      </c>
      <c r="F2410" s="148">
        <v>3.6380810529141466E-3</v>
      </c>
      <c r="G2410" s="149">
        <v>9.0426490683106986E-2</v>
      </c>
      <c r="H2410" s="149">
        <v>0.24488699480640996</v>
      </c>
      <c r="I2410" s="29">
        <v>0.33895156654243103</v>
      </c>
      <c r="L2410" s="64"/>
      <c r="M2410" s="122" t="s">
        <v>518</v>
      </c>
      <c r="N2410" s="83">
        <v>4.984348450201272E-6</v>
      </c>
      <c r="O2410" s="33">
        <v>4.0805158761880679E-7</v>
      </c>
      <c r="P2410" s="33">
        <v>7.031661747091949E-6</v>
      </c>
      <c r="Q2410" s="29">
        <v>6.0774266777864605E-6</v>
      </c>
      <c r="R2410" s="33">
        <v>1.3801937972333814E-4</v>
      </c>
      <c r="S2410" s="33">
        <v>9.0855075252680908E-6</v>
      </c>
      <c r="T2410" s="33">
        <v>1.5656406605633606E-4</v>
      </c>
      <c r="U2410" s="29">
        <v>1.5105775788472849E-4</v>
      </c>
      <c r="V2410" s="33">
        <v>4.0908455134260903E-4</v>
      </c>
      <c r="W2410" s="33">
        <v>0</v>
      </c>
      <c r="X2410" s="33">
        <v>4.0908455134260903E-4</v>
      </c>
      <c r="Y2410" s="33">
        <v>4.0908455134260903E-4</v>
      </c>
      <c r="Z2410" s="26">
        <v>5.6621973590512392E-4</v>
      </c>
      <c r="AA2410" s="159">
        <v>1.0733336004389641E-2</v>
      </c>
      <c r="AB2410" s="159">
        <v>0.2667829259664658</v>
      </c>
      <c r="AC2410" s="160">
        <v>0.72248373802914467</v>
      </c>
    </row>
    <row r="2411" spans="1:51">
      <c r="A2411" s="132" t="s">
        <v>519</v>
      </c>
      <c r="B2411" s="150">
        <v>1.8865818753354296E-5</v>
      </c>
      <c r="C2411" s="133">
        <v>3.782893600428063E-4</v>
      </c>
      <c r="D2411" s="133">
        <v>5.1144999180294064E-4</v>
      </c>
      <c r="E2411" s="133">
        <v>9.086051705991013E-4</v>
      </c>
      <c r="F2411" s="151">
        <v>1.129349334730094E-2</v>
      </c>
      <c r="G2411" s="152">
        <v>0.22645231711656166</v>
      </c>
      <c r="H2411" s="152">
        <v>0.30616519512977208</v>
      </c>
      <c r="I2411" s="134">
        <v>0.5439110055936347</v>
      </c>
      <c r="L2411" s="132"/>
      <c r="M2411" s="163" t="s">
        <v>519</v>
      </c>
      <c r="N2411" s="150">
        <v>2.3767768026708665E-5</v>
      </c>
      <c r="O2411" s="133">
        <v>6.4629666890012661E-7</v>
      </c>
      <c r="P2411" s="133">
        <v>1.1137169176323324E-5</v>
      </c>
      <c r="Q2411" s="134">
        <v>1.8865818753354296E-5</v>
      </c>
      <c r="R2411" s="133">
        <v>3.3890943662499227E-4</v>
      </c>
      <c r="S2411" s="133">
        <v>2.3255772970311913E-5</v>
      </c>
      <c r="T2411" s="133">
        <v>4.0075013590477784E-4</v>
      </c>
      <c r="U2411" s="134">
        <v>3.782893600428063E-4</v>
      </c>
      <c r="V2411" s="133">
        <v>5.1144999180294064E-4</v>
      </c>
      <c r="W2411" s="133">
        <v>0</v>
      </c>
      <c r="X2411" s="133">
        <v>5.1144999180294064E-4</v>
      </c>
      <c r="Y2411" s="133">
        <v>5.1144999180294064E-4</v>
      </c>
      <c r="Z2411" s="164">
        <v>9.086051705991013E-4</v>
      </c>
      <c r="AA2411" s="165">
        <v>2.0763494820214216E-2</v>
      </c>
      <c r="AB2411" s="165">
        <v>0.41634075204896315</v>
      </c>
      <c r="AC2411" s="166">
        <v>0.56289575313082252</v>
      </c>
      <c r="AY2411" s="135"/>
    </row>
    <row r="2413" spans="1:51">
      <c r="A2413" s="35" t="s">
        <v>333</v>
      </c>
    </row>
    <row r="2414" spans="1:51" ht="12.75" customHeight="1">
      <c r="A2414" s="56"/>
      <c r="B2414" s="136" t="s">
        <v>521</v>
      </c>
      <c r="C2414" s="137"/>
      <c r="D2414" s="137"/>
      <c r="E2414" s="138"/>
      <c r="F2414" s="45" t="s">
        <v>522</v>
      </c>
      <c r="G2414" s="46"/>
      <c r="H2414" s="47"/>
      <c r="I2414" s="47"/>
      <c r="L2414" s="508" t="s">
        <v>333</v>
      </c>
      <c r="M2414" s="509"/>
      <c r="N2414" s="45" t="s">
        <v>524</v>
      </c>
      <c r="O2414" s="46"/>
      <c r="P2414" s="46"/>
      <c r="Q2414" s="47"/>
      <c r="R2414" s="45" t="s">
        <v>153</v>
      </c>
      <c r="S2414" s="46"/>
      <c r="T2414" s="46"/>
      <c r="U2414" s="47"/>
      <c r="V2414" s="45" t="s">
        <v>216</v>
      </c>
      <c r="W2414" s="46"/>
      <c r="X2414" s="46"/>
      <c r="Y2414" s="47"/>
      <c r="Z2414" s="9" t="s">
        <v>525</v>
      </c>
      <c r="AA2414" s="45" t="s">
        <v>568</v>
      </c>
      <c r="AB2414" s="46"/>
      <c r="AC2414" s="47"/>
    </row>
    <row r="2415" spans="1:51" ht="29.1">
      <c r="A2415" s="132" t="s">
        <v>523</v>
      </c>
      <c r="B2415" s="140" t="s">
        <v>524</v>
      </c>
      <c r="C2415" s="141" t="s">
        <v>153</v>
      </c>
      <c r="D2415" s="141" t="s">
        <v>216</v>
      </c>
      <c r="E2415" s="16" t="s">
        <v>525</v>
      </c>
      <c r="F2415" s="51" t="s">
        <v>524</v>
      </c>
      <c r="G2415" s="51" t="s">
        <v>153</v>
      </c>
      <c r="H2415" s="141" t="s">
        <v>216</v>
      </c>
      <c r="I2415" s="16" t="s">
        <v>525</v>
      </c>
      <c r="L2415" s="510"/>
      <c r="M2415" s="511"/>
      <c r="N2415" s="154" t="s">
        <v>599</v>
      </c>
      <c r="O2415" s="155" t="s">
        <v>590</v>
      </c>
      <c r="P2415" s="155" t="s">
        <v>591</v>
      </c>
      <c r="Q2415" s="15" t="s">
        <v>572</v>
      </c>
      <c r="R2415" s="154" t="s">
        <v>599</v>
      </c>
      <c r="S2415" s="155" t="s">
        <v>590</v>
      </c>
      <c r="T2415" s="155" t="s">
        <v>591</v>
      </c>
      <c r="U2415" s="15" t="s">
        <v>572</v>
      </c>
      <c r="V2415" s="154" t="s">
        <v>599</v>
      </c>
      <c r="W2415" s="155" t="s">
        <v>590</v>
      </c>
      <c r="X2415" s="155" t="s">
        <v>591</v>
      </c>
      <c r="Y2415" s="15" t="s">
        <v>572</v>
      </c>
      <c r="Z2415" s="14" t="s">
        <v>572</v>
      </c>
      <c r="AA2415" s="154" t="s">
        <v>524</v>
      </c>
      <c r="AB2415" s="155" t="s">
        <v>153</v>
      </c>
      <c r="AC2415" s="15" t="s">
        <v>216</v>
      </c>
    </row>
    <row r="2416" spans="1:51">
      <c r="A2416" s="64" t="s">
        <v>335</v>
      </c>
      <c r="B2416" s="143">
        <v>149.83247316882259</v>
      </c>
      <c r="C2416" s="130">
        <v>2062.7639696146007</v>
      </c>
      <c r="D2416" s="130">
        <v>1670.503375101654</v>
      </c>
      <c r="E2416" s="131">
        <v>3883.0998178850773</v>
      </c>
      <c r="F2416" s="144">
        <v>89693.008348280011</v>
      </c>
      <c r="G2416" s="145">
        <v>1234815.8048403086</v>
      </c>
      <c r="H2416" s="145">
        <v>1000000</v>
      </c>
      <c r="I2416" s="127">
        <v>2324508.8131885887</v>
      </c>
      <c r="L2416" s="56"/>
      <c r="M2416" s="156" t="s">
        <v>335</v>
      </c>
      <c r="N2416" s="130">
        <v>97.34623871599112</v>
      </c>
      <c r="O2416" s="130">
        <v>11.970037873817814</v>
      </c>
      <c r="P2416" s="130">
        <v>206.27111860962958</v>
      </c>
      <c r="Q2416" s="131">
        <v>149.83247316882259</v>
      </c>
      <c r="R2416" s="143">
        <v>1063.3463969408331</v>
      </c>
      <c r="S2416" s="130">
        <v>185.49751365953486</v>
      </c>
      <c r="T2416" s="130">
        <v>3196.5462469880626</v>
      </c>
      <c r="U2416" s="131">
        <v>2062.7639696146007</v>
      </c>
      <c r="V2416" s="143">
        <v>985.4529678875025</v>
      </c>
      <c r="W2416" s="130">
        <v>140.92524379963214</v>
      </c>
      <c r="X2416" s="130">
        <v>2428.4641356455013</v>
      </c>
      <c r="Y2416" s="131">
        <v>1670.503375101654</v>
      </c>
      <c r="Z2416" s="157">
        <v>3883.0998178850773</v>
      </c>
      <c r="AA2416" s="158">
        <v>3.8585789754544235E-2</v>
      </c>
      <c r="AB2416" s="159">
        <v>0.53121579829438459</v>
      </c>
      <c r="AC2416" s="160">
        <v>0.43019841195107117</v>
      </c>
    </row>
    <row r="2417" spans="1:53">
      <c r="A2417" s="64" t="s">
        <v>353</v>
      </c>
      <c r="B2417" s="143">
        <v>148.10998284966703</v>
      </c>
      <c r="C2417" s="130">
        <v>1767.2405461895867</v>
      </c>
      <c r="D2417" s="130">
        <v>1597.6930950527812</v>
      </c>
      <c r="E2417" s="131">
        <v>3513.0436240920349</v>
      </c>
      <c r="F2417" s="146">
        <v>88661.887822078905</v>
      </c>
      <c r="G2417" s="147">
        <v>1057908.9946957133</v>
      </c>
      <c r="H2417" s="147">
        <v>956414.16764905246</v>
      </c>
      <c r="I2417" s="131">
        <v>2102985.0501668444</v>
      </c>
      <c r="L2417" s="64"/>
      <c r="M2417" s="161" t="s">
        <v>353</v>
      </c>
      <c r="N2417" s="130">
        <v>95.281524946078989</v>
      </c>
      <c r="O2417" s="130">
        <v>11.903151532175341</v>
      </c>
      <c r="P2417" s="130">
        <v>205.11851402677561</v>
      </c>
      <c r="Q2417" s="131">
        <v>148.10998284966703</v>
      </c>
      <c r="R2417" s="143">
        <v>833.09883848916138</v>
      </c>
      <c r="S2417" s="130">
        <v>164.74871864395288</v>
      </c>
      <c r="T2417" s="130">
        <v>2838.9970727262653</v>
      </c>
      <c r="U2417" s="131">
        <v>1767.2405461895867</v>
      </c>
      <c r="V2417" s="143">
        <v>860.37361588637782</v>
      </c>
      <c r="W2417" s="130">
        <v>140.92524379963214</v>
      </c>
      <c r="X2417" s="130">
        <v>2428.4641356455013</v>
      </c>
      <c r="Y2417" s="131">
        <v>1597.6930950527812</v>
      </c>
      <c r="Z2417" s="157">
        <v>3513.0436240920349</v>
      </c>
      <c r="AA2417" s="158">
        <v>4.2160018120454411E-2</v>
      </c>
      <c r="AB2417" s="159">
        <v>0.50305112469143887</v>
      </c>
      <c r="AC2417" s="160">
        <v>0.45478885718810669</v>
      </c>
    </row>
    <row r="2418" spans="1:53">
      <c r="A2418" s="64" t="s">
        <v>370</v>
      </c>
      <c r="B2418" s="143">
        <v>5.2279907388615579</v>
      </c>
      <c r="C2418" s="130">
        <v>757.5427792942321</v>
      </c>
      <c r="D2418" s="130">
        <v>282.70734031434085</v>
      </c>
      <c r="E2418" s="131">
        <v>1045.4781103474345</v>
      </c>
      <c r="F2418" s="146">
        <v>3129.590048594438</v>
      </c>
      <c r="G2418" s="147">
        <v>453481.74124349427</v>
      </c>
      <c r="H2418" s="147">
        <v>169234.82138857542</v>
      </c>
      <c r="I2418" s="131">
        <v>625846.15268066421</v>
      </c>
      <c r="L2418" s="64"/>
      <c r="M2418" s="161" t="s">
        <v>370</v>
      </c>
      <c r="N2418" s="130">
        <v>6.4570152658401998</v>
      </c>
      <c r="O2418" s="130">
        <v>0.18877423432820173</v>
      </c>
      <c r="P2418" s="130">
        <v>3.2530116353871752</v>
      </c>
      <c r="Q2418" s="131">
        <v>5.2279907388615579</v>
      </c>
      <c r="R2418" s="143">
        <v>517.58833024760418</v>
      </c>
      <c r="S2418" s="130">
        <v>58.619097219149005</v>
      </c>
      <c r="T2418" s="130">
        <v>1010.1410607670837</v>
      </c>
      <c r="U2418" s="131">
        <v>757.5427792942321</v>
      </c>
      <c r="V2418" s="143">
        <v>485.65739492752562</v>
      </c>
      <c r="W2418" s="130">
        <v>0</v>
      </c>
      <c r="X2418" s="130">
        <v>0</v>
      </c>
      <c r="Y2418" s="131">
        <v>282.70734031434085</v>
      </c>
      <c r="Z2418" s="157">
        <v>1045.4781103474345</v>
      </c>
      <c r="AA2418" s="158">
        <v>5.0005740790920869E-3</v>
      </c>
      <c r="AB2418" s="159">
        <v>0.72458980422123287</v>
      </c>
      <c r="AC2418" s="160">
        <v>0.27040962169967503</v>
      </c>
    </row>
    <row r="2419" spans="1:53">
      <c r="A2419" s="64" t="s">
        <v>387</v>
      </c>
      <c r="B2419" s="143">
        <v>126.59162053714977</v>
      </c>
      <c r="C2419" s="130">
        <v>982.99089826952888</v>
      </c>
      <c r="D2419" s="130">
        <v>1304.0592951139618</v>
      </c>
      <c r="E2419" s="131">
        <v>2413.6418139206407</v>
      </c>
      <c r="F2419" s="146">
        <v>75780.523657694721</v>
      </c>
      <c r="G2419" s="147">
        <v>588439.93548334599</v>
      </c>
      <c r="H2419" s="147">
        <v>780638.52761423297</v>
      </c>
      <c r="I2419" s="131">
        <v>1444858.9867552738</v>
      </c>
      <c r="L2419" s="64"/>
      <c r="M2419" s="161" t="s">
        <v>387</v>
      </c>
      <c r="N2419" s="130">
        <v>68.574648528417271</v>
      </c>
      <c r="O2419" s="130">
        <v>11.135870792947152</v>
      </c>
      <c r="P2419" s="130">
        <v>191.89651272347123</v>
      </c>
      <c r="Q2419" s="131">
        <v>126.59162053714977</v>
      </c>
      <c r="R2419" s="143">
        <v>315.50634874155583</v>
      </c>
      <c r="S2419" s="130">
        <v>102.69861357115104</v>
      </c>
      <c r="T2419" s="130">
        <v>1769.7319026295536</v>
      </c>
      <c r="U2419" s="131">
        <v>982.99089826952888</v>
      </c>
      <c r="V2419" s="143">
        <v>355.94587028063927</v>
      </c>
      <c r="W2419" s="130">
        <v>140.92524379963214</v>
      </c>
      <c r="X2419" s="130">
        <v>2428.4641356455013</v>
      </c>
      <c r="Y2419" s="131">
        <v>1304.0592951139618</v>
      </c>
      <c r="Z2419" s="157">
        <v>2413.6418139206407</v>
      </c>
      <c r="AA2419" s="158">
        <v>5.2448387249108219E-2</v>
      </c>
      <c r="AB2419" s="159">
        <v>0.40726461258673285</v>
      </c>
      <c r="AC2419" s="160">
        <v>0.54028700016415876</v>
      </c>
      <c r="AZ2419" s="135"/>
    </row>
    <row r="2420" spans="1:53">
      <c r="A2420" s="64" t="s">
        <v>404</v>
      </c>
      <c r="B2420" s="143">
        <v>16.290371573655708</v>
      </c>
      <c r="C2420" s="130">
        <v>26.706868625825678</v>
      </c>
      <c r="D2420" s="130">
        <v>10.926459624478579</v>
      </c>
      <c r="E2420" s="131">
        <v>53.923699823959964</v>
      </c>
      <c r="F2420" s="146">
        <v>9751.7741157897399</v>
      </c>
      <c r="G2420" s="147">
        <v>15987.317968873007</v>
      </c>
      <c r="H2420" s="147">
        <v>6540.8186462440872</v>
      </c>
      <c r="I2420" s="131">
        <v>32279.910730906839</v>
      </c>
      <c r="L2420" s="64"/>
      <c r="M2420" s="161" t="s">
        <v>404</v>
      </c>
      <c r="N2420" s="130">
        <v>20.249861151821513</v>
      </c>
      <c r="O2420" s="130">
        <v>0.57850650489998701</v>
      </c>
      <c r="P2420" s="130">
        <v>9.9689896679172101</v>
      </c>
      <c r="Q2420" s="131">
        <v>16.290371573655708</v>
      </c>
      <c r="R2420" s="143">
        <v>4.1595000013572303E-3</v>
      </c>
      <c r="S2420" s="130">
        <v>3.4310078536528312</v>
      </c>
      <c r="T2420" s="130">
        <v>59.124109329628126</v>
      </c>
      <c r="U2420" s="131">
        <v>26.706868625825678</v>
      </c>
      <c r="V2420" s="143">
        <v>18.77035067821291</v>
      </c>
      <c r="W2420" s="130">
        <v>0</v>
      </c>
      <c r="X2420" s="130">
        <v>0</v>
      </c>
      <c r="Y2420" s="131">
        <v>10.926459624478579</v>
      </c>
      <c r="Z2420" s="157">
        <v>53.923699823959964</v>
      </c>
      <c r="AA2420" s="158">
        <v>0.30210040532896432</v>
      </c>
      <c r="AB2420" s="159">
        <v>0.49527144303920689</v>
      </c>
      <c r="AC2420" s="160">
        <v>0.20262815163182879</v>
      </c>
      <c r="AX2420" s="135"/>
    </row>
    <row r="2421" spans="1:53">
      <c r="A2421" s="64" t="s">
        <v>526</v>
      </c>
      <c r="B2421" s="218">
        <v>1.115813124027718E-2</v>
      </c>
      <c r="C2421" s="219">
        <v>0.20196088462481418</v>
      </c>
      <c r="D2421" s="130">
        <v>0</v>
      </c>
      <c r="E2421" s="131">
        <v>0.21311901586509135</v>
      </c>
      <c r="F2421" s="146">
        <v>6.6795023623332597</v>
      </c>
      <c r="G2421" s="147">
        <v>120.89822004252126</v>
      </c>
      <c r="H2421" s="147">
        <v>0</v>
      </c>
      <c r="I2421" s="131">
        <v>127.5777224048545</v>
      </c>
      <c r="L2421" s="64"/>
      <c r="M2421" s="162" t="s">
        <v>526</v>
      </c>
      <c r="N2421" s="130">
        <v>1.1071191508186841E-2</v>
      </c>
      <c r="O2421" s="130">
        <v>6.0558766662569506E-4</v>
      </c>
      <c r="P2421" s="130">
        <v>1.0435659997726989E-2</v>
      </c>
      <c r="Q2421" s="131">
        <v>1.115813124027718E-2</v>
      </c>
      <c r="R2421" s="143">
        <v>0.17337372390517758</v>
      </c>
      <c r="S2421" s="130">
        <v>1.2981418721415817E-2</v>
      </c>
      <c r="T2421" s="130">
        <v>0.22369952284473307</v>
      </c>
      <c r="U2421" s="131">
        <v>0.20196088462481418</v>
      </c>
      <c r="V2421" s="143">
        <v>0</v>
      </c>
      <c r="W2421" s="130">
        <v>0</v>
      </c>
      <c r="X2421" s="130">
        <v>0</v>
      </c>
      <c r="Y2421" s="131">
        <v>0</v>
      </c>
      <c r="Z2421" s="157">
        <v>0.21311901586509135</v>
      </c>
      <c r="AA2421" s="158">
        <v>5.2356338053571448E-2</v>
      </c>
      <c r="AB2421" s="159">
        <v>0.94764366194642857</v>
      </c>
      <c r="AC2421" s="160">
        <v>0</v>
      </c>
      <c r="BA2421" s="135"/>
    </row>
    <row r="2422" spans="1:53">
      <c r="A2422" s="64" t="s">
        <v>436</v>
      </c>
      <c r="B2422" s="143">
        <v>9.7790562394771641</v>
      </c>
      <c r="C2422" s="130">
        <v>245.07960535364242</v>
      </c>
      <c r="D2422" s="130">
        <v>0</v>
      </c>
      <c r="E2422" s="131">
        <v>254.85866159311959</v>
      </c>
      <c r="F2422" s="146">
        <v>5853.9577861565749</v>
      </c>
      <c r="G2422" s="147">
        <v>146710.03303942969</v>
      </c>
      <c r="H2422" s="147">
        <v>0</v>
      </c>
      <c r="I2422" s="131">
        <v>152563.99082558625</v>
      </c>
      <c r="L2422" s="64"/>
      <c r="M2422" s="161" t="s">
        <v>436</v>
      </c>
      <c r="N2422" s="130">
        <v>6.4904857318661451</v>
      </c>
      <c r="O2422" s="130">
        <v>0.77099535113136153</v>
      </c>
      <c r="P2422" s="130">
        <v>13.286012558786213</v>
      </c>
      <c r="Q2422" s="131">
        <v>9.7790562394771641</v>
      </c>
      <c r="R2422" s="143">
        <v>141.97293707091231</v>
      </c>
      <c r="S2422" s="130">
        <v>20.869818841006879</v>
      </c>
      <c r="T2422" s="130">
        <v>359.63469145998573</v>
      </c>
      <c r="U2422" s="131">
        <v>245.07960535364242</v>
      </c>
      <c r="V2422" s="143">
        <v>0</v>
      </c>
      <c r="W2422" s="130">
        <v>0</v>
      </c>
      <c r="X2422" s="130">
        <v>0</v>
      </c>
      <c r="Y2422" s="131">
        <v>0</v>
      </c>
      <c r="Z2422" s="157">
        <v>254.85866159311959</v>
      </c>
      <c r="AA2422" s="158">
        <v>3.8370507709443176E-2</v>
      </c>
      <c r="AB2422" s="159">
        <v>0.96162949229055683</v>
      </c>
      <c r="AC2422" s="160">
        <v>0</v>
      </c>
      <c r="AV2422" s="142"/>
    </row>
    <row r="2423" spans="1:53">
      <c r="A2423" s="64" t="s">
        <v>447</v>
      </c>
      <c r="B2423" s="83">
        <v>0.4206778461890508</v>
      </c>
      <c r="C2423" s="33">
        <v>0.23494797870453049</v>
      </c>
      <c r="D2423" s="33">
        <v>0</v>
      </c>
      <c r="E2423" s="29">
        <v>0.65562582489358134</v>
      </c>
      <c r="F2423" s="148">
        <v>251.82699565839047</v>
      </c>
      <c r="G2423" s="149">
        <v>140.64501886458825</v>
      </c>
      <c r="H2423" s="149">
        <v>0</v>
      </c>
      <c r="I2423" s="29">
        <v>392.47201452297872</v>
      </c>
      <c r="L2423" s="64"/>
      <c r="M2423" s="161" t="s">
        <v>447</v>
      </c>
      <c r="N2423" s="33">
        <v>0.31902612711859357</v>
      </c>
      <c r="O2423" s="33">
        <v>3.0188956562438991E-2</v>
      </c>
      <c r="P2423" s="33">
        <v>0.52022473992437646</v>
      </c>
      <c r="Q2423" s="29">
        <v>0.4206778461890508</v>
      </c>
      <c r="R2423" s="83">
        <v>2.1074528151332145E-3</v>
      </c>
      <c r="S2423" s="33">
        <v>3.0028679321335034E-2</v>
      </c>
      <c r="T2423" s="33">
        <v>0.51746279663240979</v>
      </c>
      <c r="U2423" s="29">
        <v>0.23494797870453049</v>
      </c>
      <c r="V2423" s="83">
        <v>0</v>
      </c>
      <c r="W2423" s="33">
        <v>0</v>
      </c>
      <c r="X2423" s="33">
        <v>0</v>
      </c>
      <c r="Y2423" s="29">
        <v>0</v>
      </c>
      <c r="Z2423" s="26">
        <v>0.65562582489358134</v>
      </c>
      <c r="AA2423" s="158">
        <v>0.64164319069849574</v>
      </c>
      <c r="AB2423" s="159">
        <v>0.35835680930150415</v>
      </c>
      <c r="AC2423" s="160">
        <v>0</v>
      </c>
    </row>
    <row r="2424" spans="1:53">
      <c r="A2424" s="64" t="s">
        <v>456</v>
      </c>
      <c r="B2424" s="83">
        <v>6.1130410239674496E-4</v>
      </c>
      <c r="C2424" s="33">
        <v>2.3332327840600176E-3</v>
      </c>
      <c r="D2424" s="33">
        <v>0</v>
      </c>
      <c r="E2424" s="29">
        <v>2.9445368864567624E-3</v>
      </c>
      <c r="F2424" s="148">
        <v>0.36594005825312731</v>
      </c>
      <c r="G2424" s="149">
        <v>1.3967243759193453</v>
      </c>
      <c r="H2424" s="149">
        <v>0</v>
      </c>
      <c r="I2424" s="29">
        <v>1.7626644341724724</v>
      </c>
      <c r="L2424" s="64"/>
      <c r="M2424" s="161" t="s">
        <v>456</v>
      </c>
      <c r="N2424" s="33">
        <v>5.8285770959215131E-4</v>
      </c>
      <c r="O2424" s="33">
        <v>3.4948724384242346E-5</v>
      </c>
      <c r="P2424" s="33">
        <v>6.0224642133216932E-4</v>
      </c>
      <c r="Q2424" s="29">
        <v>6.1130410239674496E-4</v>
      </c>
      <c r="R2424" s="83">
        <v>1.7051912623603409E-3</v>
      </c>
      <c r="S2424" s="33">
        <v>1.7224379281727755E-4</v>
      </c>
      <c r="T2424" s="33">
        <v>2.9681543360608655E-3</v>
      </c>
      <c r="U2424" s="29">
        <v>2.3332327840600176E-3</v>
      </c>
      <c r="V2424" s="83">
        <v>0</v>
      </c>
      <c r="W2424" s="33">
        <v>0</v>
      </c>
      <c r="X2424" s="33">
        <v>0</v>
      </c>
      <c r="Y2424" s="29">
        <v>0</v>
      </c>
      <c r="Z2424" s="26">
        <v>2.9445368864567624E-3</v>
      </c>
      <c r="AA2424" s="158">
        <v>0.20760619614188058</v>
      </c>
      <c r="AB2424" s="159">
        <v>0.79239380385811953</v>
      </c>
      <c r="AC2424" s="160">
        <v>0</v>
      </c>
    </row>
    <row r="2425" spans="1:53">
      <c r="A2425" s="64" t="s">
        <v>465</v>
      </c>
      <c r="B2425" s="143">
        <v>22.561387212283826</v>
      </c>
      <c r="C2425" s="130">
        <v>252.74635140255424</v>
      </c>
      <c r="D2425" s="130">
        <v>0</v>
      </c>
      <c r="E2425" s="131">
        <v>275.30773861483806</v>
      </c>
      <c r="F2425" s="146">
        <v>13505.741771345367</v>
      </c>
      <c r="G2425" s="147">
        <v>151299.51556498595</v>
      </c>
      <c r="H2425" s="147">
        <v>0</v>
      </c>
      <c r="I2425" s="131">
        <v>164805.25733633133</v>
      </c>
      <c r="L2425" s="64"/>
      <c r="M2425" s="161" t="s">
        <v>465</v>
      </c>
      <c r="N2425" s="130">
        <v>16.215726838465873</v>
      </c>
      <c r="O2425" s="130">
        <v>1.6859254599663553</v>
      </c>
      <c r="P2425" s="130">
        <v>29.052350058170532</v>
      </c>
      <c r="Q2425" s="131">
        <v>22.561387212283826</v>
      </c>
      <c r="R2425" s="130">
        <v>142.48803633989181</v>
      </c>
      <c r="S2425" s="130">
        <v>21.81632382574351</v>
      </c>
      <c r="T2425" s="130">
        <v>375.94513625801414</v>
      </c>
      <c r="U2425" s="131">
        <v>252.74635140255424</v>
      </c>
      <c r="V2425" s="130">
        <v>0</v>
      </c>
      <c r="W2425" s="130">
        <v>0</v>
      </c>
      <c r="X2425" s="130">
        <v>0</v>
      </c>
      <c r="Y2425" s="131">
        <v>0</v>
      </c>
      <c r="Z2425" s="130">
        <v>275.30773861483806</v>
      </c>
      <c r="AA2425" s="158">
        <v>8.1949702270620636E-2</v>
      </c>
      <c r="AB2425" s="159">
        <v>0.91805029772937941</v>
      </c>
      <c r="AC2425" s="160">
        <v>0</v>
      </c>
    </row>
    <row r="2426" spans="1:53">
      <c r="A2426" s="64" t="s">
        <v>474</v>
      </c>
      <c r="B2426" s="83">
        <v>1.5896541751926847E-2</v>
      </c>
      <c r="C2426" s="33">
        <v>1.4576471220193694E-2</v>
      </c>
      <c r="D2426" s="33">
        <v>0</v>
      </c>
      <c r="E2426" s="29">
        <v>3.0473012972120541E-2</v>
      </c>
      <c r="F2426" s="148">
        <v>9.5160189370820678</v>
      </c>
      <c r="G2426" s="149">
        <v>8.7257957316648245</v>
      </c>
      <c r="H2426" s="149">
        <v>0</v>
      </c>
      <c r="I2426" s="29">
        <v>18.241814668746894</v>
      </c>
      <c r="L2426" s="64"/>
      <c r="M2426" s="161" t="s">
        <v>474</v>
      </c>
      <c r="N2426" s="33">
        <v>1.3614521373433051E-2</v>
      </c>
      <c r="O2426" s="33">
        <v>1.0241659105177082E-3</v>
      </c>
      <c r="P2426" s="33">
        <v>1.7648720098573753E-2</v>
      </c>
      <c r="Q2426" s="29">
        <v>1.5896541751926847E-2</v>
      </c>
      <c r="R2426" s="83">
        <v>2.4190649293935672E-3</v>
      </c>
      <c r="S2426" s="33">
        <v>1.691873631798984E-3</v>
      </c>
      <c r="T2426" s="33">
        <v>2.9154850657628305E-2</v>
      </c>
      <c r="U2426" s="29">
        <v>1.4576471220193694E-2</v>
      </c>
      <c r="V2426" s="83">
        <v>0</v>
      </c>
      <c r="W2426" s="33">
        <v>0</v>
      </c>
      <c r="X2426" s="33">
        <v>0</v>
      </c>
      <c r="Y2426" s="29">
        <v>0</v>
      </c>
      <c r="Z2426" s="26">
        <v>3.0473012972120541E-2</v>
      </c>
      <c r="AA2426" s="158">
        <v>0.52165966543808573</v>
      </c>
      <c r="AB2426" s="159">
        <v>0.47834033456191427</v>
      </c>
      <c r="AC2426" s="160">
        <v>0</v>
      </c>
    </row>
    <row r="2427" spans="1:53">
      <c r="A2427" s="64" t="s">
        <v>483</v>
      </c>
      <c r="B2427" s="83">
        <v>2.8604484010500288E-2</v>
      </c>
      <c r="C2427" s="33">
        <v>5.8973915681207363E-2</v>
      </c>
      <c r="D2427" s="33">
        <v>0</v>
      </c>
      <c r="E2427" s="29">
        <v>8.7578399691707651E-2</v>
      </c>
      <c r="F2427" s="148">
        <v>17.123272204559083</v>
      </c>
      <c r="G2427" s="149">
        <v>35.303080831919097</v>
      </c>
      <c r="H2427" s="149">
        <v>0</v>
      </c>
      <c r="I2427" s="29">
        <v>52.426353036478183</v>
      </c>
      <c r="L2427" s="64"/>
      <c r="M2427" s="161" t="s">
        <v>483</v>
      </c>
      <c r="N2427" s="33">
        <v>1.9597826780946098E-2</v>
      </c>
      <c r="O2427" s="33">
        <v>2.2093989432465191E-3</v>
      </c>
      <c r="P2427" s="33">
        <v>3.8072994946425971E-2</v>
      </c>
      <c r="Q2427" s="29">
        <v>2.8604484010500288E-2</v>
      </c>
      <c r="R2427" s="83">
        <v>2.5632153268060107E-2</v>
      </c>
      <c r="S2427" s="33">
        <v>5.6599777867204293E-3</v>
      </c>
      <c r="T2427" s="33">
        <v>9.7534357174102276E-2</v>
      </c>
      <c r="U2427" s="29">
        <v>5.8973915681207363E-2</v>
      </c>
      <c r="V2427" s="83">
        <v>0</v>
      </c>
      <c r="W2427" s="33">
        <v>0</v>
      </c>
      <c r="X2427" s="33">
        <v>0</v>
      </c>
      <c r="Y2427" s="29">
        <v>0</v>
      </c>
      <c r="Z2427" s="26">
        <v>8.7578399691707651E-2</v>
      </c>
      <c r="AA2427" s="158">
        <v>0.32661574213725558</v>
      </c>
      <c r="AB2427" s="159">
        <v>0.67338425786274447</v>
      </c>
      <c r="AC2427" s="160">
        <v>0</v>
      </c>
    </row>
    <row r="2428" spans="1:53">
      <c r="A2428" s="64" t="s">
        <v>488</v>
      </c>
      <c r="B2428" s="83">
        <v>4.3630375786394157E-2</v>
      </c>
      <c r="C2428" s="33">
        <v>0.12397235403495861</v>
      </c>
      <c r="D2428" s="33">
        <v>0</v>
      </c>
      <c r="E2428" s="29">
        <v>0.16760272982135277</v>
      </c>
      <c r="F2428" s="148">
        <v>26.118100948906584</v>
      </c>
      <c r="G2428" s="149">
        <v>74.212573217587547</v>
      </c>
      <c r="H2428" s="149">
        <v>0</v>
      </c>
      <c r="I2428" s="29">
        <v>100.33067416649413</v>
      </c>
      <c r="L2428" s="64"/>
      <c r="M2428" s="161" t="s">
        <v>488</v>
      </c>
      <c r="N2428" s="33">
        <v>3.5561272701385434E-2</v>
      </c>
      <c r="O2428" s="33">
        <v>2.9460263379793624E-3</v>
      </c>
      <c r="P2428" s="33">
        <v>5.0766769044032753E-2</v>
      </c>
      <c r="Q2428" s="29">
        <v>4.3630375786394157E-2</v>
      </c>
      <c r="R2428" s="83">
        <v>6.6732146237075379E-2</v>
      </c>
      <c r="S2428" s="33">
        <v>1.0937146700058666E-2</v>
      </c>
      <c r="T2428" s="33">
        <v>0.18847204227760467</v>
      </c>
      <c r="U2428" s="29">
        <v>0.12397235403495861</v>
      </c>
      <c r="V2428" s="83">
        <v>0</v>
      </c>
      <c r="W2428" s="33">
        <v>0</v>
      </c>
      <c r="X2428" s="33">
        <v>0</v>
      </c>
      <c r="Y2428" s="29">
        <v>0</v>
      </c>
      <c r="Z2428" s="26">
        <v>0.16760272982135277</v>
      </c>
      <c r="AA2428" s="158">
        <v>0.26032019784462723</v>
      </c>
      <c r="AB2428" s="159">
        <v>0.73967980215537277</v>
      </c>
      <c r="AC2428" s="160">
        <v>0</v>
      </c>
    </row>
    <row r="2429" spans="1:53">
      <c r="A2429" s="64" t="s">
        <v>493</v>
      </c>
      <c r="B2429" s="83">
        <v>5.9135850023400022E-3</v>
      </c>
      <c r="C2429" s="33">
        <v>2.9499459568007615E-2</v>
      </c>
      <c r="D2429" s="33">
        <v>1.7999999999999999E-2</v>
      </c>
      <c r="E2429" s="29">
        <v>5.3413044570347623E-2</v>
      </c>
      <c r="F2429" s="148">
        <v>3.5400018284788839</v>
      </c>
      <c r="G2429" s="149">
        <v>17.659024224487126</v>
      </c>
      <c r="H2429" s="149">
        <v>10.775195230542206</v>
      </c>
      <c r="I2429" s="29">
        <v>31.974221283508225</v>
      </c>
      <c r="L2429" s="64"/>
      <c r="M2429" s="161" t="s">
        <v>493</v>
      </c>
      <c r="N2429" s="33">
        <v>9.2740403469191122E-3</v>
      </c>
      <c r="O2429" s="33">
        <v>6.6173797789071762E-5</v>
      </c>
      <c r="P2429" s="33">
        <v>1.1403258232336498E-3</v>
      </c>
      <c r="Q2429" s="29">
        <v>5.9135850023400022E-3</v>
      </c>
      <c r="R2429" s="83">
        <v>1.0591052055468125E-2</v>
      </c>
      <c r="S2429" s="33">
        <v>2.9980053505141639E-3</v>
      </c>
      <c r="T2429" s="33">
        <v>5.1662486265047512E-2</v>
      </c>
      <c r="U2429" s="29">
        <v>2.9499459568007615E-2</v>
      </c>
      <c r="V2429" s="83">
        <v>1.7999999999999999E-2</v>
      </c>
      <c r="W2429" s="33">
        <v>0</v>
      </c>
      <c r="X2429" s="33">
        <v>1.7999999999999999E-2</v>
      </c>
      <c r="Y2429" s="29">
        <v>1.7999999999999999E-2</v>
      </c>
      <c r="Z2429" s="26">
        <v>5.3413044570347623E-2</v>
      </c>
      <c r="AA2429" s="158">
        <v>0.11071424686438756</v>
      </c>
      <c r="AB2429" s="159">
        <v>0.55228942302952544</v>
      </c>
      <c r="AC2429" s="160">
        <v>0.33699633010608687</v>
      </c>
    </row>
    <row r="2430" spans="1:53">
      <c r="A2430" s="64" t="s">
        <v>498</v>
      </c>
      <c r="B2430" s="83">
        <v>1.5259937196660674E-3</v>
      </c>
      <c r="C2430" s="33">
        <v>2.1996188261996889E-2</v>
      </c>
      <c r="D2430" s="33">
        <v>4.5999999999999999E-3</v>
      </c>
      <c r="E2430" s="29">
        <v>2.8122181981662955E-2</v>
      </c>
      <c r="F2430" s="148">
        <v>0.91349334722128717</v>
      </c>
      <c r="G2430" s="149">
        <v>13.16740126948763</v>
      </c>
      <c r="H2430" s="149">
        <v>2.7536610033607865</v>
      </c>
      <c r="I2430" s="29">
        <v>16.834555620069704</v>
      </c>
      <c r="L2430" s="64"/>
      <c r="M2430" s="161" t="s">
        <v>498</v>
      </c>
      <c r="N2430" s="33">
        <v>1.8313995936970694E-3</v>
      </c>
      <c r="O2430" s="33">
        <v>5.9089942061502235E-5</v>
      </c>
      <c r="P2430" s="33">
        <v>1.0182547938519398E-3</v>
      </c>
      <c r="Q2430" s="29">
        <v>1.5259937196660674E-3</v>
      </c>
      <c r="R2430" s="83">
        <v>6.60494916276874E-3</v>
      </c>
      <c r="S2430" s="33">
        <v>2.3321010813637747E-3</v>
      </c>
      <c r="T2430" s="33">
        <v>4.0187433309281956E-2</v>
      </c>
      <c r="U2430" s="29">
        <v>2.1996188261996889E-2</v>
      </c>
      <c r="V2430" s="83">
        <v>4.5999999999999999E-3</v>
      </c>
      <c r="W2430" s="33">
        <v>0</v>
      </c>
      <c r="X2430" s="33">
        <v>4.5999999999999999E-3</v>
      </c>
      <c r="Y2430" s="29">
        <v>4.5999999999999999E-3</v>
      </c>
      <c r="Z2430" s="26">
        <v>2.8122181981662955E-2</v>
      </c>
      <c r="AA2430" s="158">
        <v>5.4262991422966055E-2</v>
      </c>
      <c r="AB2430" s="159">
        <v>0.78216506373294525</v>
      </c>
      <c r="AC2430" s="160">
        <v>0.16357194484408877</v>
      </c>
    </row>
    <row r="2431" spans="1:53">
      <c r="A2431" s="64" t="s">
        <v>501</v>
      </c>
      <c r="B2431" s="83">
        <v>2.2012699268145572E-2</v>
      </c>
      <c r="C2431" s="33">
        <v>0.27682220900549476</v>
      </c>
      <c r="D2431" s="33">
        <v>0</v>
      </c>
      <c r="E2431" s="29">
        <v>0.29883490827364034</v>
      </c>
      <c r="F2431" s="148">
        <v>13.17728512030456</v>
      </c>
      <c r="G2431" s="149">
        <v>165.71185256578693</v>
      </c>
      <c r="H2431" s="149">
        <v>0</v>
      </c>
      <c r="I2431" s="29">
        <v>178.88913768609152</v>
      </c>
      <c r="L2431" s="64"/>
      <c r="M2431" s="161" t="s">
        <v>501</v>
      </c>
      <c r="N2431" s="33">
        <v>1.5847377094091234E-2</v>
      </c>
      <c r="O2431" s="33">
        <v>1.6429785954024858E-3</v>
      </c>
      <c r="P2431" s="33">
        <v>2.8312277396099646E-2</v>
      </c>
      <c r="Q2431" s="29">
        <v>2.2012699268145572E-2</v>
      </c>
      <c r="R2431" s="83">
        <v>0.25563488817516339</v>
      </c>
      <c r="S2431" s="33">
        <v>1.6447322995307767E-2</v>
      </c>
      <c r="T2431" s="33">
        <v>0.28342497727569455</v>
      </c>
      <c r="U2431" s="29">
        <v>0.27682220900549476</v>
      </c>
      <c r="V2431" s="83">
        <v>0</v>
      </c>
      <c r="W2431" s="33">
        <v>0</v>
      </c>
      <c r="X2431" s="33">
        <v>0</v>
      </c>
      <c r="Y2431" s="29">
        <v>0</v>
      </c>
      <c r="Z2431" s="26">
        <v>0.29883490827364034</v>
      </c>
      <c r="AA2431" s="158">
        <v>7.3661739839271878E-2</v>
      </c>
      <c r="AB2431" s="159">
        <v>0.92633826016072807</v>
      </c>
      <c r="AC2431" s="160">
        <v>0</v>
      </c>
    </row>
    <row r="2432" spans="1:53">
      <c r="A2432" s="64" t="s">
        <v>527</v>
      </c>
      <c r="B2432" s="83">
        <v>2.8409241111420421E-4</v>
      </c>
      <c r="C2432" s="33">
        <v>7.5418670878337E-4</v>
      </c>
      <c r="D2432" s="33">
        <v>6.5769220473088272E-4</v>
      </c>
      <c r="E2432" s="29">
        <v>1.6959713246284568E-3</v>
      </c>
      <c r="F2432" s="148">
        <v>0.17006395518172274</v>
      </c>
      <c r="G2432" s="149">
        <v>0.45147272374560515</v>
      </c>
      <c r="H2432" s="149">
        <v>0.3937089948656109</v>
      </c>
      <c r="I2432" s="29">
        <v>1.0152456737929387</v>
      </c>
      <c r="L2432" s="64"/>
      <c r="M2432" s="161" t="s">
        <v>527</v>
      </c>
      <c r="N2432" s="33">
        <v>2.066666713907136E-4</v>
      </c>
      <c r="O2432" s="33">
        <v>2.104375109400418E-5</v>
      </c>
      <c r="P2432" s="33">
        <v>3.6263194182512622E-4</v>
      </c>
      <c r="Q2432" s="29">
        <v>2.8409241111420421E-4</v>
      </c>
      <c r="R2432" s="83">
        <v>4.1870468129464358E-4</v>
      </c>
      <c r="S2432" s="33">
        <v>6.5583443141097655E-5</v>
      </c>
      <c r="T2432" s="33">
        <v>1.1301526629731991E-3</v>
      </c>
      <c r="U2432" s="29">
        <v>7.5418670878337E-4</v>
      </c>
      <c r="V2432" s="83">
        <v>6.5769220473088272E-4</v>
      </c>
      <c r="W2432" s="33">
        <v>0</v>
      </c>
      <c r="X2432" s="33">
        <v>6.5769220473088272E-4</v>
      </c>
      <c r="Y2432" s="29">
        <v>6.5769220473088272E-4</v>
      </c>
      <c r="Z2432" s="26">
        <v>1.6959713246284568E-3</v>
      </c>
      <c r="AA2432" s="158">
        <v>0.16751015007664793</v>
      </c>
      <c r="AB2432" s="159">
        <v>0.44469307813833037</v>
      </c>
      <c r="AC2432" s="160">
        <v>0.38779677178502175</v>
      </c>
    </row>
    <row r="2433" spans="1:76">
      <c r="A2433" s="64" t="s">
        <v>528</v>
      </c>
      <c r="B2433" s="83">
        <v>3.8483109563424572E-4</v>
      </c>
      <c r="C2433" s="33">
        <v>1.7570259553750019E-3</v>
      </c>
      <c r="D2433" s="33">
        <v>8.2226686785038681E-4</v>
      </c>
      <c r="E2433" s="29">
        <v>2.9641239188596346E-3</v>
      </c>
      <c r="F2433" s="148">
        <v>0.23036834368013645</v>
      </c>
      <c r="G2433" s="149">
        <v>1.0517943163497547</v>
      </c>
      <c r="H2433" s="149">
        <v>0.4922270018163537</v>
      </c>
      <c r="I2433" s="29">
        <v>1.7743896618462449</v>
      </c>
      <c r="L2433" s="64"/>
      <c r="M2433" s="161" t="s">
        <v>528</v>
      </c>
      <c r="N2433" s="33">
        <v>3.9455211025915407E-4</v>
      </c>
      <c r="O2433" s="33">
        <v>1.9934728670201542E-5</v>
      </c>
      <c r="P2433" s="33">
        <v>3.4352095000267754E-4</v>
      </c>
      <c r="Q2433" s="29">
        <v>3.8483109563424572E-4</v>
      </c>
      <c r="R2433" s="83">
        <v>1.0303791608138697E-3</v>
      </c>
      <c r="S2433" s="33">
        <v>1.4868168836768811E-4</v>
      </c>
      <c r="T2433" s="33">
        <v>2.5621254084294441E-3</v>
      </c>
      <c r="U2433" s="29">
        <v>1.7570259553750019E-3</v>
      </c>
      <c r="V2433" s="83">
        <v>8.2226686785038681E-4</v>
      </c>
      <c r="W2433" s="33">
        <v>0</v>
      </c>
      <c r="X2433" s="33">
        <v>8.2226686785038681E-4</v>
      </c>
      <c r="Y2433" s="29">
        <v>8.2226686785038681E-4</v>
      </c>
      <c r="Z2433" s="26">
        <v>2.9641239188596346E-3</v>
      </c>
      <c r="AA2433" s="158">
        <v>0.12982962459352879</v>
      </c>
      <c r="AB2433" s="159">
        <v>0.59276400159780418</v>
      </c>
      <c r="AC2433" s="160">
        <v>0.27740637380866701</v>
      </c>
    </row>
    <row r="2434" spans="1:76">
      <c r="A2434" s="64" t="s">
        <v>510</v>
      </c>
      <c r="B2434" s="83">
        <v>3.8763601454578733E-4</v>
      </c>
      <c r="C2434" s="33">
        <v>1.4074591132218891E-3</v>
      </c>
      <c r="D2434" s="33">
        <v>0</v>
      </c>
      <c r="E2434" s="29">
        <v>1.7950951277676765E-3</v>
      </c>
      <c r="F2434" s="148">
        <v>0.23204742972889764</v>
      </c>
      <c r="G2434" s="149">
        <v>0.84253592910953679</v>
      </c>
      <c r="H2434" s="149">
        <v>0</v>
      </c>
      <c r="I2434" s="29">
        <v>1.0745833588384344</v>
      </c>
      <c r="L2434" s="64"/>
      <c r="M2434" s="161" t="s">
        <v>510</v>
      </c>
      <c r="N2434" s="33">
        <v>3.6136968024661625E-4</v>
      </c>
      <c r="O2434" s="33">
        <v>2.277683024756582E-5</v>
      </c>
      <c r="P2434" s="33">
        <v>3.924968578272818E-4</v>
      </c>
      <c r="Q2434" s="29">
        <v>3.8763601454578733E-4</v>
      </c>
      <c r="R2434" s="83">
        <v>8.0255286178250516E-4</v>
      </c>
      <c r="S2434" s="33">
        <v>1.2080826682018296E-4</v>
      </c>
      <c r="T2434" s="33">
        <v>2.0818026306162227E-3</v>
      </c>
      <c r="U2434" s="29">
        <v>1.4074591132218891E-3</v>
      </c>
      <c r="V2434" s="83">
        <v>0</v>
      </c>
      <c r="W2434" s="33">
        <v>0</v>
      </c>
      <c r="X2434" s="33">
        <v>0</v>
      </c>
      <c r="Y2434" s="29">
        <v>0</v>
      </c>
      <c r="Z2434" s="26">
        <v>1.7950951277676765E-3</v>
      </c>
      <c r="AA2434" s="158">
        <v>0.21594176740251042</v>
      </c>
      <c r="AB2434" s="159">
        <v>0.78405823259748952</v>
      </c>
      <c r="AC2434" s="160">
        <v>0</v>
      </c>
    </row>
    <row r="2435" spans="1:76">
      <c r="A2435" s="64" t="s">
        <v>513</v>
      </c>
      <c r="B2435" s="83">
        <v>1.3933476271236491E-3</v>
      </c>
      <c r="C2435" s="33">
        <v>1.1150179488905787E-2</v>
      </c>
      <c r="D2435" s="33">
        <v>0</v>
      </c>
      <c r="E2435" s="29">
        <v>1.2543527116029437E-2</v>
      </c>
      <c r="F2435" s="148">
        <v>0.8340884836816691</v>
      </c>
      <c r="G2435" s="149">
        <v>6.6747422693637324</v>
      </c>
      <c r="H2435" s="149">
        <v>0</v>
      </c>
      <c r="I2435" s="29">
        <v>7.5088307530454017</v>
      </c>
      <c r="L2435" s="64"/>
      <c r="M2435" s="161" t="s">
        <v>513</v>
      </c>
      <c r="N2435" s="33">
        <v>1.3281951844565341E-3</v>
      </c>
      <c r="O2435" s="33">
        <v>7.9682272379372055E-5</v>
      </c>
      <c r="P2435" s="33">
        <v>1.3731077236606934E-3</v>
      </c>
      <c r="Q2435" s="29">
        <v>1.3933476271236491E-3</v>
      </c>
      <c r="R2435" s="83">
        <v>8.1534539494391226E-3</v>
      </c>
      <c r="S2435" s="33">
        <v>8.2278444738622151E-4</v>
      </c>
      <c r="T2435" s="33">
        <v>1.4178457088108705E-2</v>
      </c>
      <c r="U2435" s="29">
        <v>1.1150179488905787E-2</v>
      </c>
      <c r="V2435" s="83">
        <v>0</v>
      </c>
      <c r="W2435" s="33">
        <v>0</v>
      </c>
      <c r="X2435" s="33">
        <v>0</v>
      </c>
      <c r="Y2435" s="29">
        <v>0</v>
      </c>
      <c r="Z2435" s="26">
        <v>1.2543527116029437E-2</v>
      </c>
      <c r="AA2435" s="158">
        <v>0.11108100729842431</v>
      </c>
      <c r="AB2435" s="159">
        <v>0.88891899270157571</v>
      </c>
      <c r="AC2435" s="160">
        <v>0</v>
      </c>
    </row>
    <row r="2436" spans="1:76">
      <c r="A2436" s="64" t="s">
        <v>514</v>
      </c>
      <c r="B2436" s="83">
        <v>2.1196425183212515E-3</v>
      </c>
      <c r="C2436" s="33">
        <v>2.6667321778923253E-2</v>
      </c>
      <c r="D2436" s="33">
        <v>0</v>
      </c>
      <c r="E2436" s="29">
        <v>2.8786964297244505E-2</v>
      </c>
      <c r="F2436" s="148">
        <v>1.2688645529927567</v>
      </c>
      <c r="G2436" s="149">
        <v>15.963644357977119</v>
      </c>
      <c r="H2436" s="149">
        <v>0</v>
      </c>
      <c r="I2436" s="29">
        <v>17.232508910969873</v>
      </c>
      <c r="L2436" s="64"/>
      <c r="M2436" s="161" t="s">
        <v>514</v>
      </c>
      <c r="N2436" s="33">
        <v>2.2954213976327789E-3</v>
      </c>
      <c r="O2436" s="33">
        <v>1.0065807092075984E-4</v>
      </c>
      <c r="P2436" s="33">
        <v>1.7345686876503008E-3</v>
      </c>
      <c r="Q2436" s="29">
        <v>2.1196425183212515E-3</v>
      </c>
      <c r="R2436" s="83">
        <v>2.1115268847012304E-2</v>
      </c>
      <c r="S2436" s="33">
        <v>1.8470209286537355E-3</v>
      </c>
      <c r="T2436" s="33">
        <v>3.182839328204131E-2</v>
      </c>
      <c r="U2436" s="29">
        <v>2.6667321778923253E-2</v>
      </c>
      <c r="V2436" s="83">
        <v>0</v>
      </c>
      <c r="W2436" s="33">
        <v>0</v>
      </c>
      <c r="X2436" s="33">
        <v>0</v>
      </c>
      <c r="Y2436" s="29">
        <v>0</v>
      </c>
      <c r="Z2436" s="26">
        <v>2.8786964297244505E-2</v>
      </c>
      <c r="AA2436" s="158">
        <v>7.3632026511532653E-2</v>
      </c>
      <c r="AB2436" s="159">
        <v>0.92636797348846733</v>
      </c>
      <c r="AC2436" s="160">
        <v>0</v>
      </c>
    </row>
    <row r="2437" spans="1:76">
      <c r="A2437" s="64" t="s">
        <v>515</v>
      </c>
      <c r="B2437" s="83">
        <v>4.8196544329753435E-5</v>
      </c>
      <c r="C2437" s="33">
        <v>5.268330127630106E-3</v>
      </c>
      <c r="D2437" s="33">
        <v>1.1195999999999999E-2</v>
      </c>
      <c r="E2437" s="29">
        <v>1.6512526671959859E-2</v>
      </c>
      <c r="F2437" s="148">
        <v>2.8851509699476401E-2</v>
      </c>
      <c r="G2437" s="149">
        <v>3.1537380924534295</v>
      </c>
      <c r="H2437" s="149">
        <v>6.7021714333972522</v>
      </c>
      <c r="I2437" s="29">
        <v>9.8847610355501594</v>
      </c>
      <c r="L2437" s="64"/>
      <c r="M2437" s="161" t="s">
        <v>515</v>
      </c>
      <c r="N2437" s="33">
        <v>6.0517521963641197E-5</v>
      </c>
      <c r="O2437" s="33">
        <v>1.6662061394336012E-6</v>
      </c>
      <c r="P2437" s="33">
        <v>2.8712541082844734E-5</v>
      </c>
      <c r="Q2437" s="29">
        <v>4.8196544329753435E-5</v>
      </c>
      <c r="R2437" s="83">
        <v>3.6890040511959564E-3</v>
      </c>
      <c r="S2437" s="33">
        <v>4.0097742160665069E-4</v>
      </c>
      <c r="T2437" s="33">
        <v>6.909757693659555E-3</v>
      </c>
      <c r="U2437" s="29">
        <v>5.268330127630106E-3</v>
      </c>
      <c r="V2437" s="83">
        <v>1.1195999999999999E-2</v>
      </c>
      <c r="W2437" s="33">
        <v>0</v>
      </c>
      <c r="X2437" s="33">
        <v>1.1195999999999999E-2</v>
      </c>
      <c r="Y2437" s="29">
        <v>1.1195999999999999E-2</v>
      </c>
      <c r="Z2437" s="26">
        <v>1.6512526671959859E-2</v>
      </c>
      <c r="AA2437" s="158">
        <v>2.9187867663884913E-3</v>
      </c>
      <c r="AB2437" s="159">
        <v>0.31905051433323817</v>
      </c>
      <c r="AC2437" s="160">
        <v>0.67803069890037337</v>
      </c>
    </row>
    <row r="2438" spans="1:76">
      <c r="A2438" s="64" t="s">
        <v>516</v>
      </c>
      <c r="B2438" s="83">
        <v>3.8490853428846424E-5</v>
      </c>
      <c r="C2438" s="33">
        <v>3.8412089016219412E-3</v>
      </c>
      <c r="D2438" s="33">
        <v>2.8611999999999999E-3</v>
      </c>
      <c r="E2438" s="29">
        <v>6.7408997550507874E-3</v>
      </c>
      <c r="F2438" s="148">
        <v>2.3041470015889173E-2</v>
      </c>
      <c r="G2438" s="149">
        <v>2.2994319909040559</v>
      </c>
      <c r="H2438" s="149">
        <v>1.7127771440904089</v>
      </c>
      <c r="I2438" s="29">
        <v>4.0352506050103543</v>
      </c>
      <c r="L2438" s="64"/>
      <c r="M2438" s="161" t="s">
        <v>516</v>
      </c>
      <c r="N2438" s="33">
        <v>4.8700381602482413E-5</v>
      </c>
      <c r="O2438" s="33">
        <v>1.3030188488773701E-6</v>
      </c>
      <c r="P2438" s="33">
        <v>2.2453993743433482E-5</v>
      </c>
      <c r="Q2438" s="29">
        <v>3.8490853428846424E-5</v>
      </c>
      <c r="R2438" s="83">
        <v>2.3152675195106062E-3</v>
      </c>
      <c r="S2438" s="33">
        <v>3.2036194177083549E-4</v>
      </c>
      <c r="T2438" s="33">
        <v>5.5205686720142984E-3</v>
      </c>
      <c r="U2438" s="29">
        <v>3.8412089016219412E-3</v>
      </c>
      <c r="V2438" s="83">
        <v>2.8611999999999999E-3</v>
      </c>
      <c r="W2438" s="33">
        <v>0</v>
      </c>
      <c r="X2438" s="33">
        <v>2.8611999999999999E-3</v>
      </c>
      <c r="Y2438" s="29">
        <v>2.8611999999999999E-3</v>
      </c>
      <c r="Z2438" s="26">
        <v>6.7408997550507874E-3</v>
      </c>
      <c r="AA2438" s="158">
        <v>5.7100468524259231E-3</v>
      </c>
      <c r="AB2438" s="159">
        <v>0.5698362297620313</v>
      </c>
      <c r="AC2438" s="160">
        <v>0.42445372338554277</v>
      </c>
    </row>
    <row r="2439" spans="1:76">
      <c r="A2439" s="64" t="s">
        <v>517</v>
      </c>
      <c r="B2439" s="83">
        <v>8.0696788756955628E-4</v>
      </c>
      <c r="C2439" s="33">
        <v>9.8757857818116024E-2</v>
      </c>
      <c r="D2439" s="33">
        <v>0</v>
      </c>
      <c r="E2439" s="33">
        <v>9.9564825705685575E-2</v>
      </c>
      <c r="F2439" s="148">
        <v>0.48306869629667787</v>
      </c>
      <c r="G2439" s="149">
        <v>59.118622141129393</v>
      </c>
      <c r="H2439" s="149">
        <v>0</v>
      </c>
      <c r="I2439" s="29">
        <v>59.601690837426077</v>
      </c>
      <c r="L2439" s="64"/>
      <c r="M2439" s="161" t="s">
        <v>517</v>
      </c>
      <c r="N2439" s="33">
        <v>8.8077910640688302E-4</v>
      </c>
      <c r="O2439" s="33">
        <v>3.7806130806879261E-5</v>
      </c>
      <c r="P2439" s="33">
        <v>6.5148606663094138E-4</v>
      </c>
      <c r="Q2439" s="29">
        <v>8.0696788756955628E-4</v>
      </c>
      <c r="R2439" s="83">
        <v>9.4954309152470148E-2</v>
      </c>
      <c r="S2439" s="33">
        <v>5.5868252574644214E-3</v>
      </c>
      <c r="T2439" s="33">
        <v>9.6273771852833978E-2</v>
      </c>
      <c r="U2439" s="29">
        <v>9.8757857818116024E-2</v>
      </c>
      <c r="V2439" s="83">
        <v>0</v>
      </c>
      <c r="W2439" s="33">
        <v>0</v>
      </c>
      <c r="X2439" s="33">
        <v>0</v>
      </c>
      <c r="Y2439" s="29">
        <v>0</v>
      </c>
      <c r="Z2439" s="26">
        <v>9.9564825705685575E-2</v>
      </c>
      <c r="AA2439" s="158">
        <v>8.1049495326287208E-3</v>
      </c>
      <c r="AB2439" s="159">
        <v>0.99189505046737136</v>
      </c>
      <c r="AC2439" s="160">
        <v>0</v>
      </c>
    </row>
    <row r="2440" spans="1:76">
      <c r="A2440" s="64" t="s">
        <v>518</v>
      </c>
      <c r="B2440" s="83">
        <v>5.029996696225127E-6</v>
      </c>
      <c r="C2440" s="33">
        <v>1.6314364588234027E-4</v>
      </c>
      <c r="D2440" s="33">
        <v>6.472178664772689E-4</v>
      </c>
      <c r="E2440" s="33">
        <v>8.1539150905583432E-4</v>
      </c>
      <c r="F2440" s="148">
        <v>3.0110664672671136E-3</v>
      </c>
      <c r="G2440" s="149">
        <v>9.7661368611369981E-2</v>
      </c>
      <c r="H2440" s="149">
        <v>0.38743882599930951</v>
      </c>
      <c r="I2440" s="29">
        <v>0.48811126107794656</v>
      </c>
      <c r="L2440" s="64"/>
      <c r="M2440" s="122" t="s">
        <v>518</v>
      </c>
      <c r="N2440" s="83">
        <v>4.984348450201272E-6</v>
      </c>
      <c r="O2440" s="33">
        <v>2.7347698104692784E-7</v>
      </c>
      <c r="P2440" s="33">
        <v>4.7126336097834189E-6</v>
      </c>
      <c r="Q2440" s="29">
        <v>5.029996696225127E-6</v>
      </c>
      <c r="R2440" s="33">
        <v>1.3801937972333814E-4</v>
      </c>
      <c r="S2440" s="33">
        <v>1.0638311675408949E-5</v>
      </c>
      <c r="T2440" s="33">
        <v>1.8332243160268263E-4</v>
      </c>
      <c r="U2440" s="29">
        <v>1.6314364588234027E-4</v>
      </c>
      <c r="V2440" s="33">
        <v>4.0908455134260903E-4</v>
      </c>
      <c r="W2440" s="33">
        <v>4.0908455134260903E-4</v>
      </c>
      <c r="X2440" s="33">
        <v>4.0908455134260903E-4</v>
      </c>
      <c r="Y2440" s="33">
        <v>6.472178664772689E-4</v>
      </c>
      <c r="Z2440" s="26">
        <v>8.1539150905583432E-4</v>
      </c>
      <c r="AA2440" s="159">
        <v>6.1688117184952136E-3</v>
      </c>
      <c r="AB2440" s="159">
        <v>0.20008013827768339</v>
      </c>
      <c r="AC2440" s="160">
        <v>0.7937510500038214</v>
      </c>
    </row>
    <row r="2441" spans="1:76">
      <c r="A2441" s="132" t="s">
        <v>519</v>
      </c>
      <c r="B2441" s="150">
        <v>1.6581653595570379E-5</v>
      </c>
      <c r="C2441" s="133">
        <v>4.1037267823486128E-4</v>
      </c>
      <c r="D2441" s="133">
        <v>8.0917153047729352E-4</v>
      </c>
      <c r="E2441" s="133">
        <v>1.2361258623077253E-3</v>
      </c>
      <c r="F2441" s="151">
        <v>9.9261419298607208E-3</v>
      </c>
      <c r="G2441" s="152">
        <v>0.2456580958478394</v>
      </c>
      <c r="H2441" s="152">
        <v>0.48438784532719281</v>
      </c>
      <c r="I2441" s="134">
        <v>0.73997208310489293</v>
      </c>
      <c r="L2441" s="132"/>
      <c r="M2441" s="163" t="s">
        <v>519</v>
      </c>
      <c r="N2441" s="150">
        <v>2.3767768026708665E-5</v>
      </c>
      <c r="O2441" s="133">
        <v>3.5282537930064639E-7</v>
      </c>
      <c r="P2441" s="133">
        <v>6.0799879189520826E-6</v>
      </c>
      <c r="Q2441" s="134">
        <v>1.6581653595570379E-5</v>
      </c>
      <c r="R2441" s="133">
        <v>3.3890943662499227E-4</v>
      </c>
      <c r="S2441" s="133">
        <v>2.7377862273866359E-5</v>
      </c>
      <c r="T2441" s="133">
        <v>4.7178315857488692E-4</v>
      </c>
      <c r="U2441" s="134">
        <v>4.1037267823486128E-4</v>
      </c>
      <c r="V2441" s="133">
        <v>5.1144999180294064E-4</v>
      </c>
      <c r="W2441" s="133">
        <v>5.1144999180294064E-4</v>
      </c>
      <c r="X2441" s="133">
        <v>5.1144999180294064E-4</v>
      </c>
      <c r="Y2441" s="133">
        <v>8.0917153047729352E-4</v>
      </c>
      <c r="Z2441" s="164">
        <v>1.2361258623077253E-3</v>
      </c>
      <c r="AA2441" s="165">
        <v>1.3414211368908717E-2</v>
      </c>
      <c r="AB2441" s="165">
        <v>0.33198292402744162</v>
      </c>
      <c r="AC2441" s="166">
        <v>0.65460286460364958</v>
      </c>
      <c r="AY2441" s="135"/>
    </row>
    <row r="2443" spans="1:76" ht="15.95">
      <c r="A2443" s="4" t="s">
        <v>623</v>
      </c>
    </row>
    <row r="2444" spans="1:76" ht="130.5" customHeight="1">
      <c r="A2444" s="123"/>
      <c r="B2444" s="124" t="s">
        <v>529</v>
      </c>
      <c r="C2444" s="124" t="s">
        <v>530</v>
      </c>
      <c r="D2444" s="124" t="s">
        <v>531</v>
      </c>
      <c r="E2444" s="124" t="s">
        <v>214</v>
      </c>
      <c r="F2444" s="124" t="s">
        <v>533</v>
      </c>
      <c r="G2444" s="124" t="s">
        <v>534</v>
      </c>
      <c r="H2444" s="124" t="s">
        <v>535</v>
      </c>
      <c r="I2444" s="124" t="s">
        <v>536</v>
      </c>
      <c r="J2444" s="124" t="s">
        <v>220</v>
      </c>
      <c r="K2444" s="124" t="s">
        <v>537</v>
      </c>
      <c r="L2444" s="124" t="s">
        <v>538</v>
      </c>
      <c r="M2444" s="124" t="s">
        <v>539</v>
      </c>
      <c r="N2444" s="124" t="s">
        <v>540</v>
      </c>
      <c r="O2444" s="124" t="s">
        <v>545</v>
      </c>
      <c r="P2444" s="124" t="s">
        <v>546</v>
      </c>
      <c r="Q2444" s="124" t="s">
        <v>547</v>
      </c>
      <c r="R2444" s="124" t="s">
        <v>548</v>
      </c>
      <c r="S2444" s="124" t="s">
        <v>549</v>
      </c>
      <c r="T2444" s="124" t="s">
        <v>550</v>
      </c>
      <c r="U2444" s="124" t="s">
        <v>551</v>
      </c>
      <c r="V2444" s="124" t="s">
        <v>557</v>
      </c>
      <c r="W2444" s="124" t="s">
        <v>558</v>
      </c>
      <c r="X2444" s="124" t="s">
        <v>559</v>
      </c>
      <c r="Y2444" s="124" t="s">
        <v>560</v>
      </c>
      <c r="Z2444" s="124" t="s">
        <v>561</v>
      </c>
      <c r="AA2444" s="124" t="s">
        <v>562</v>
      </c>
      <c r="AB2444" s="124" t="s">
        <v>563</v>
      </c>
      <c r="AC2444" s="124" t="s">
        <v>564</v>
      </c>
      <c r="AD2444" s="124" t="s">
        <v>565</v>
      </c>
      <c r="AE2444" s="124" t="s">
        <v>566</v>
      </c>
      <c r="AF2444" s="124" t="s">
        <v>567</v>
      </c>
      <c r="AG2444" s="124" t="s">
        <v>309</v>
      </c>
      <c r="AH2444" s="124" t="s">
        <v>573</v>
      </c>
      <c r="AI2444" s="124" t="s">
        <v>574</v>
      </c>
      <c r="AJ2444" s="124" t="s">
        <v>311</v>
      </c>
      <c r="AK2444" s="124" t="s">
        <v>312</v>
      </c>
      <c r="AL2444" s="124" t="s">
        <v>313</v>
      </c>
      <c r="AM2444" s="124" t="s">
        <v>314</v>
      </c>
      <c r="AN2444" s="124" t="s">
        <v>315</v>
      </c>
      <c r="AO2444" s="124" t="s">
        <v>587</v>
      </c>
      <c r="AP2444" s="124" t="s">
        <v>317</v>
      </c>
      <c r="AQ2444" s="124" t="s">
        <v>318</v>
      </c>
      <c r="AR2444" s="124" t="s">
        <v>219</v>
      </c>
      <c r="AS2444" s="124" t="s">
        <v>552</v>
      </c>
      <c r="AT2444" s="124" t="s">
        <v>553</v>
      </c>
      <c r="AU2444" s="124" t="s">
        <v>554</v>
      </c>
      <c r="AV2444" s="124" t="s">
        <v>222</v>
      </c>
      <c r="AW2444" s="124" t="s">
        <v>555</v>
      </c>
      <c r="AX2444" s="124" t="s">
        <v>556</v>
      </c>
      <c r="AY2444" s="124" t="s">
        <v>592</v>
      </c>
      <c r="AZ2444" s="124" t="s">
        <v>593</v>
      </c>
      <c r="BA2444" s="124" t="s">
        <v>594</v>
      </c>
      <c r="BB2444" s="124" t="s">
        <v>595</v>
      </c>
      <c r="BC2444" s="124" t="s">
        <v>596</v>
      </c>
      <c r="BD2444" s="124" t="s">
        <v>597</v>
      </c>
      <c r="BE2444" s="124" t="s">
        <v>598</v>
      </c>
      <c r="BF2444" s="124" t="s">
        <v>325</v>
      </c>
      <c r="BG2444" s="124" t="s">
        <v>326</v>
      </c>
      <c r="BH2444" s="124" t="s">
        <v>327</v>
      </c>
      <c r="BI2444" s="124" t="s">
        <v>608</v>
      </c>
      <c r="BJ2444" s="124" t="s">
        <v>328</v>
      </c>
      <c r="BK2444" s="124" t="s">
        <v>613</v>
      </c>
      <c r="BL2444" s="124" t="s">
        <v>330</v>
      </c>
      <c r="BM2444" s="124" t="s">
        <v>331</v>
      </c>
      <c r="BN2444" s="124" t="s">
        <v>614</v>
      </c>
      <c r="BO2444" s="124" t="s">
        <v>615</v>
      </c>
      <c r="BP2444" s="124" t="s">
        <v>616</v>
      </c>
      <c r="BQ2444" s="124" t="s">
        <v>617</v>
      </c>
      <c r="BR2444" s="124" t="s">
        <v>618</v>
      </c>
      <c r="BS2444" s="124" t="s">
        <v>619</v>
      </c>
      <c r="BT2444" s="124" t="s">
        <v>620</v>
      </c>
      <c r="BU2444" s="124" t="s">
        <v>621</v>
      </c>
      <c r="BV2444" s="124" t="s">
        <v>622</v>
      </c>
      <c r="BW2444" s="124" t="s">
        <v>332</v>
      </c>
      <c r="BX2444" s="125" t="s">
        <v>333</v>
      </c>
    </row>
    <row r="2445" spans="1:76">
      <c r="A2445" s="56" t="s">
        <v>335</v>
      </c>
      <c r="B2445" s="167">
        <v>-2.2985171059738387E-2</v>
      </c>
      <c r="C2445" s="167">
        <v>0</v>
      </c>
      <c r="D2445" s="167">
        <v>-2.5160187253638567E-3</v>
      </c>
      <c r="E2445" s="167">
        <v>-4.4515344252716818E-2</v>
      </c>
      <c r="F2445" s="167">
        <v>-1.032430535428943E-2</v>
      </c>
      <c r="G2445" s="167">
        <v>-9.6714421220499419E-2</v>
      </c>
      <c r="H2445" s="167">
        <v>0.14516586133733828</v>
      </c>
      <c r="I2445" s="167">
        <v>8.7263369455134229E-2</v>
      </c>
      <c r="J2445" s="167">
        <v>0.24232606092710204</v>
      </c>
      <c r="K2445" s="167">
        <v>0.33716807922287279</v>
      </c>
      <c r="L2445" s="167">
        <v>0.16105239338981492</v>
      </c>
      <c r="M2445" s="167">
        <v>0.13047341708302199</v>
      </c>
      <c r="N2445" s="167">
        <v>0.53195764268665824</v>
      </c>
      <c r="O2445" s="167">
        <v>0.18372172847686402</v>
      </c>
      <c r="P2445" s="167">
        <v>0.56045038177100626</v>
      </c>
      <c r="Q2445" s="167">
        <v>-0.13043478260869557</v>
      </c>
      <c r="R2445" s="167">
        <v>-0.15042188787803337</v>
      </c>
      <c r="S2445" s="167">
        <v>-0.13043478260869557</v>
      </c>
      <c r="T2445" s="167">
        <v>1.1627656797385965E-2</v>
      </c>
      <c r="U2445" s="167">
        <v>8.0283531240958481E-2</v>
      </c>
      <c r="V2445" s="167">
        <v>-0.28571428571428559</v>
      </c>
      <c r="W2445" s="167">
        <v>-0.30213226504267016</v>
      </c>
      <c r="X2445" s="167">
        <v>9.4255459061899069E-2</v>
      </c>
      <c r="Y2445" s="167">
        <v>-0.28571428571428553</v>
      </c>
      <c r="Z2445" s="167">
        <v>-0.35163541217148642</v>
      </c>
      <c r="AA2445" s="167">
        <v>-0.32843435006183924</v>
      </c>
      <c r="AB2445" s="167">
        <v>-0.35479601515749953</v>
      </c>
      <c r="AC2445" s="167">
        <v>-0.16902013905929</v>
      </c>
      <c r="AD2445" s="167">
        <v>-0.11262424219492688</v>
      </c>
      <c r="AE2445" s="167">
        <v>-0.11220870364235204</v>
      </c>
      <c r="AF2445" s="167">
        <v>0.17033778632825486</v>
      </c>
      <c r="AG2445" s="167">
        <v>-0.40925653270830398</v>
      </c>
      <c r="AH2445" s="167">
        <v>-0.41748838273245575</v>
      </c>
      <c r="AI2445" s="167">
        <v>-0.2187425912450488</v>
      </c>
      <c r="AJ2445" s="167">
        <v>-0.40925653270830398</v>
      </c>
      <c r="AK2445" s="167">
        <v>-0.44230888437503113</v>
      </c>
      <c r="AL2445" s="167">
        <v>-0.43067604821001937</v>
      </c>
      <c r="AM2445" s="167">
        <v>-0.44389358668500201</v>
      </c>
      <c r="AN2445" s="167">
        <v>-0.2204312202995671</v>
      </c>
      <c r="AO2445" s="167">
        <v>-0.18545857798328666</v>
      </c>
      <c r="AP2445" s="167">
        <v>-0.20206257091683968</v>
      </c>
      <c r="AQ2445" s="167">
        <v>-3.091306799966885E-2</v>
      </c>
      <c r="AR2445" s="167">
        <v>-0.213158155019883</v>
      </c>
      <c r="AS2445" s="167">
        <v>6.4674374561720094E-2</v>
      </c>
      <c r="AT2445" s="167">
        <v>0.12476136728480991</v>
      </c>
      <c r="AU2445" s="167">
        <v>-0.17072947291858567</v>
      </c>
      <c r="AV2445" s="167">
        <v>-4.587721318842343E-2</v>
      </c>
      <c r="AW2445" s="167">
        <v>0.29994740250648849</v>
      </c>
      <c r="AX2445" s="167">
        <v>-0.19242252419779821</v>
      </c>
      <c r="AY2445" s="167">
        <v>-0.40986861626491222</v>
      </c>
      <c r="AZ2445" s="167">
        <v>-0.20149421907870993</v>
      </c>
      <c r="BA2445" s="167">
        <v>-0.15642897453639257</v>
      </c>
      <c r="BB2445" s="167">
        <v>-0.37804710468893932</v>
      </c>
      <c r="BC2445" s="167">
        <v>-2.5039448120133641E-2</v>
      </c>
      <c r="BD2445" s="167">
        <v>-0.39431689314834867</v>
      </c>
      <c r="BE2445" s="167">
        <v>-0.41199637994738136</v>
      </c>
      <c r="BF2445" s="167">
        <v>-0.28908993648680908</v>
      </c>
      <c r="BG2445" s="167">
        <v>-0.26250889291729723</v>
      </c>
      <c r="BH2445" s="167">
        <v>-0.39322694922001922</v>
      </c>
      <c r="BI2445" s="167">
        <v>-0.18501079517661861</v>
      </c>
      <c r="BJ2445" s="167">
        <v>-0.40282343450038205</v>
      </c>
      <c r="BK2445" s="167">
        <v>-0.52986779927420702</v>
      </c>
      <c r="BL2445" s="167">
        <v>-0.32379633216441667</v>
      </c>
      <c r="BM2445" s="167">
        <v>-0.10858925181112408</v>
      </c>
      <c r="BN2445" s="167">
        <v>-0.25858081239358538</v>
      </c>
      <c r="BO2445" s="167">
        <v>-0.34335744194899115</v>
      </c>
      <c r="BP2445" s="167">
        <v>-0.35845048347089786</v>
      </c>
      <c r="BQ2445" s="167">
        <v>-0.37999138975681679</v>
      </c>
      <c r="BR2445" s="167">
        <v>-0.13054326305848979</v>
      </c>
      <c r="BS2445" s="167">
        <v>-0.40395870589803567</v>
      </c>
      <c r="BT2445" s="167">
        <v>-0.38262997921558511</v>
      </c>
      <c r="BU2445" s="167">
        <v>-0.40686424689964268</v>
      </c>
      <c r="BV2445" s="167">
        <v>-8.982330707903162E-2</v>
      </c>
      <c r="BW2445" s="167">
        <v>-0.41135556920699079</v>
      </c>
      <c r="BX2445" s="168">
        <v>-0.29608979033985866</v>
      </c>
    </row>
    <row r="2446" spans="1:76">
      <c r="A2446" s="64" t="s">
        <v>353</v>
      </c>
      <c r="B2446" s="159">
        <v>-2.3383579914084095E-2</v>
      </c>
      <c r="C2446" s="159">
        <v>1.7597500974325399E-16</v>
      </c>
      <c r="D2446" s="159">
        <v>5.6828671557407132E-2</v>
      </c>
      <c r="E2446" s="159">
        <v>1.2330622228674417E-2</v>
      </c>
      <c r="F2446" s="159">
        <v>5.524068659736333E-2</v>
      </c>
      <c r="G2446" s="159">
        <v>-3.8420997605353786E-2</v>
      </c>
      <c r="H2446" s="159">
        <v>0.2109532560560268</v>
      </c>
      <c r="I2446" s="159">
        <v>0.14925093644260987</v>
      </c>
      <c r="J2446" s="159">
        <v>-0.3957551744293375</v>
      </c>
      <c r="K2446" s="159">
        <v>-0.43250857262545872</v>
      </c>
      <c r="L2446" s="159">
        <v>-0.43528520974704443</v>
      </c>
      <c r="M2446" s="159">
        <v>-0.88458347048581831</v>
      </c>
      <c r="N2446" s="159">
        <v>-0.69388971269421029</v>
      </c>
      <c r="O2446" s="159">
        <v>0.22875832446696162</v>
      </c>
      <c r="P2446" s="159">
        <v>0.56311225558285549</v>
      </c>
      <c r="Q2446" s="159">
        <v>-0.13043478260869551</v>
      </c>
      <c r="R2446" s="159">
        <v>-0.15076833036007298</v>
      </c>
      <c r="S2446" s="159">
        <v>-0.13043478260869534</v>
      </c>
      <c r="T2446" s="159">
        <v>6.9303045211819764E-2</v>
      </c>
      <c r="U2446" s="159">
        <v>-0.47456971689507599</v>
      </c>
      <c r="V2446" s="159">
        <v>-0.28571428571428553</v>
      </c>
      <c r="W2446" s="159">
        <v>-0.30241684279577424</v>
      </c>
      <c r="X2446" s="159">
        <v>-0.78134979478157873</v>
      </c>
      <c r="Y2446" s="159">
        <v>-0.28571428571428553</v>
      </c>
      <c r="Z2446" s="159">
        <v>-0.31306136348768526</v>
      </c>
      <c r="AA2446" s="159">
        <v>-0.28394381980893207</v>
      </c>
      <c r="AB2446" s="159">
        <v>-0.31315785543239533</v>
      </c>
      <c r="AC2446" s="159">
        <v>-0.12164392714743384</v>
      </c>
      <c r="AD2446" s="159">
        <v>-0.56839655316381243</v>
      </c>
      <c r="AE2446" s="159">
        <v>-7.843125664977886E-2</v>
      </c>
      <c r="AF2446" s="159">
        <v>0.17233419168714145</v>
      </c>
      <c r="AG2446" s="159">
        <v>-0.43493206073257457</v>
      </c>
      <c r="AH2446" s="159">
        <v>-0.4433065958787446</v>
      </c>
      <c r="AI2446" s="159">
        <v>-0.68343993710882878</v>
      </c>
      <c r="AJ2446" s="159">
        <v>-0.43493206073257457</v>
      </c>
      <c r="AK2446" s="159">
        <v>-0.44864367763297125</v>
      </c>
      <c r="AL2446" s="159">
        <v>-0.434044362586887</v>
      </c>
      <c r="AM2446" s="159">
        <v>-0.44869205796050771</v>
      </c>
      <c r="AN2446" s="159">
        <v>-0.22022097833016333</v>
      </c>
      <c r="AO2446" s="159">
        <v>-0.49726453401839271</v>
      </c>
      <c r="AP2446" s="159">
        <v>-0.21032005010115201</v>
      </c>
      <c r="AQ2446" s="159">
        <v>-5.842157195643969E-2</v>
      </c>
      <c r="AR2446" s="159">
        <v>-0.16395821268874622</v>
      </c>
      <c r="AS2446" s="159">
        <v>0.12464190898306772</v>
      </c>
      <c r="AT2446" s="159">
        <v>0.20321714299569552</v>
      </c>
      <c r="AU2446" s="159">
        <v>-0.2887501476551298</v>
      </c>
      <c r="AV2446" s="159">
        <v>-0.82116687328491966</v>
      </c>
      <c r="AW2446" s="159">
        <v>-0.71962035071154107</v>
      </c>
      <c r="AX2446" s="159">
        <v>-0.18992291523869878</v>
      </c>
      <c r="AY2446" s="159">
        <v>-0.37296865951655966</v>
      </c>
      <c r="AZ2446" s="159">
        <v>-0.15651856826269939</v>
      </c>
      <c r="BA2446" s="159">
        <v>-9.7587142753228454E-2</v>
      </c>
      <c r="BB2446" s="159">
        <v>-0.46656261074134742</v>
      </c>
      <c r="BC2446" s="159">
        <v>-0.7897152630336558</v>
      </c>
      <c r="BD2446" s="159">
        <v>-0.39244218642902418</v>
      </c>
      <c r="BE2446" s="159">
        <v>-0.41671476919939726</v>
      </c>
      <c r="BF2446" s="159">
        <v>-0.28904500140659162</v>
      </c>
      <c r="BG2446" s="159">
        <v>-0.254285203584797</v>
      </c>
      <c r="BH2446" s="159">
        <v>-0.47191972638126084</v>
      </c>
      <c r="BI2446" s="159">
        <v>-0.66252636387812747</v>
      </c>
      <c r="BJ2446" s="159">
        <v>-0.42820093048775359</v>
      </c>
      <c r="BK2446" s="159">
        <v>-0.58176194821145177</v>
      </c>
      <c r="BL2446" s="159">
        <v>-0.29806907662563442</v>
      </c>
      <c r="BM2446" s="159">
        <v>-0.10706865048094168</v>
      </c>
      <c r="BN2446" s="159">
        <v>-0.21701868602644542</v>
      </c>
      <c r="BO2446" s="159">
        <v>-0.34335744194899109</v>
      </c>
      <c r="BP2446" s="159">
        <v>-0.35871209568016554</v>
      </c>
      <c r="BQ2446" s="159">
        <v>-0.34122325857088104</v>
      </c>
      <c r="BR2446" s="159">
        <v>-0.68942872616497286</v>
      </c>
      <c r="BS2446" s="159">
        <v>-0.36849759909507418</v>
      </c>
      <c r="BT2446" s="159">
        <v>-0.34172985338354439</v>
      </c>
      <c r="BU2446" s="159">
        <v>-0.36858630409944232</v>
      </c>
      <c r="BV2446" s="159">
        <v>-1.7812413419061687E-2</v>
      </c>
      <c r="BW2446" s="159">
        <v>-0.42257383837811247</v>
      </c>
      <c r="BX2446" s="160">
        <v>-0.32027324098429011</v>
      </c>
    </row>
    <row r="2447" spans="1:76">
      <c r="A2447" s="64" t="s">
        <v>370</v>
      </c>
      <c r="B2447" s="159">
        <v>-0.17328510876863296</v>
      </c>
      <c r="C2447" s="159">
        <v>0</v>
      </c>
      <c r="D2447" s="159">
        <v>0.29095343077815172</v>
      </c>
      <c r="E2447" s="159">
        <v>0.23659749685065107</v>
      </c>
      <c r="F2447" s="159">
        <v>-0.81885611422990889</v>
      </c>
      <c r="G2447" s="159">
        <v>-0.58516296082622887</v>
      </c>
      <c r="H2447" s="159">
        <v>0.86279077768666257</v>
      </c>
      <c r="I2447" s="159">
        <v>0.84783805582066341</v>
      </c>
      <c r="J2447" s="159">
        <v>2.0439807869390245</v>
      </c>
      <c r="K2447" s="159">
        <v>0.49333563288259175</v>
      </c>
      <c r="L2447" s="159">
        <v>1.8448418569523588</v>
      </c>
      <c r="M2447" s="159">
        <v>0.55318767077621056</v>
      </c>
      <c r="N2447" s="159">
        <v>1.3674091765289063</v>
      </c>
      <c r="O2447" s="159">
        <v>4.7080501666813461</v>
      </c>
      <c r="P2447" s="159">
        <v>15.852397484299553</v>
      </c>
      <c r="Q2447" s="159">
        <v>-0.13043478260869545</v>
      </c>
      <c r="R2447" s="159">
        <v>-0.28111748588576768</v>
      </c>
      <c r="S2447" s="159">
        <v>-0.13043478260869545</v>
      </c>
      <c r="T2447" s="159">
        <v>0.71929279976357441</v>
      </c>
      <c r="U2447" s="159">
        <v>1.6469398147295864</v>
      </c>
      <c r="V2447" s="159">
        <v>-0.28571428571428553</v>
      </c>
      <c r="W2447" s="159">
        <v>-0.40948936340616626</v>
      </c>
      <c r="X2447" s="159">
        <v>0.69100655466350502</v>
      </c>
      <c r="Y2447" s="159">
        <v>-0.28571428571428553</v>
      </c>
      <c r="Z2447" s="159">
        <v>-0.16088026999420124</v>
      </c>
      <c r="AA2447" s="159">
        <v>-0.87708093465600967</v>
      </c>
      <c r="AB2447" s="159">
        <v>-0.70368782916159189</v>
      </c>
      <c r="AC2447" s="159">
        <v>0.41227622837722189</v>
      </c>
      <c r="AD2447" s="159">
        <v>1.174271990670732</v>
      </c>
      <c r="AE2447" s="159">
        <v>3.2810376250110092</v>
      </c>
      <c r="AF2447" s="159">
        <v>11.639298113224664</v>
      </c>
      <c r="AG2447" s="159">
        <v>6.1588233432968718</v>
      </c>
      <c r="AH2447" s="159">
        <v>6.0967634602925269</v>
      </c>
      <c r="AI2447" s="159">
        <v>6.6485437475340108</v>
      </c>
      <c r="AJ2447" s="159">
        <v>6.1588233432968718</v>
      </c>
      <c r="AK2447" s="159">
        <v>6.2214141697784067</v>
      </c>
      <c r="AL2447" s="159">
        <v>5.8623166011451575</v>
      </c>
      <c r="AM2447" s="159">
        <v>5.9492545860885473</v>
      </c>
      <c r="AN2447" s="159">
        <v>7.6018065324732387</v>
      </c>
      <c r="AO2447" s="159">
        <v>8.0743410025838127</v>
      </c>
      <c r="AP2447" s="159">
        <v>9.1996874616560529</v>
      </c>
      <c r="AQ2447" s="159">
        <v>14.262614019189341</v>
      </c>
      <c r="AR2447" s="159">
        <v>-0.3886643045774561</v>
      </c>
      <c r="AS2447" s="159">
        <v>0.93289410627590974</v>
      </c>
      <c r="AT2447" s="159">
        <v>-1.4423733672008485</v>
      </c>
      <c r="AU2447" s="159">
        <v>-0.25302903116494579</v>
      </c>
      <c r="AV2447" s="159">
        <v>0.17725806415337608</v>
      </c>
      <c r="AW2447" s="159">
        <v>0.90718386613332813</v>
      </c>
      <c r="AX2447" s="159">
        <v>-0.21685758859297183</v>
      </c>
      <c r="AY2447" s="159">
        <v>-0.54149822843309214</v>
      </c>
      <c r="AZ2447" s="159">
        <v>0.44967057970693208</v>
      </c>
      <c r="BA2447" s="159">
        <v>-1.3317800254006364</v>
      </c>
      <c r="BB2447" s="159">
        <v>-0.43977177337370932</v>
      </c>
      <c r="BC2447" s="159">
        <v>0.43038789959999613</v>
      </c>
      <c r="BD2447" s="159">
        <v>-0.41264319144472883</v>
      </c>
      <c r="BE2447" s="159">
        <v>6.2850711976454097</v>
      </c>
      <c r="BF2447" s="159">
        <v>6.8696969228907516</v>
      </c>
      <c r="BG2447" s="159">
        <v>5.8189355960142963</v>
      </c>
      <c r="BH2447" s="159">
        <v>6.3450729875295471</v>
      </c>
      <c r="BI2447" s="159">
        <v>6.8583233296646435</v>
      </c>
      <c r="BJ2447" s="159">
        <v>6.3610743656549049</v>
      </c>
      <c r="BK2447" s="159">
        <v>12.745221032197405</v>
      </c>
      <c r="BL2447" s="159">
        <v>2.2607363420336841</v>
      </c>
      <c r="BM2447" s="159">
        <v>8.6269695119727992</v>
      </c>
      <c r="BN2447" s="159">
        <v>0.37855487466876803</v>
      </c>
      <c r="BO2447" s="159">
        <v>-0.34335744194899109</v>
      </c>
      <c r="BP2447" s="159">
        <v>-0.45714381904297363</v>
      </c>
      <c r="BQ2447" s="159">
        <v>-0.51828515815581799</v>
      </c>
      <c r="BR2447" s="159">
        <v>1.4474724772122753</v>
      </c>
      <c r="BS2447" s="159">
        <v>-0.22859758356908871</v>
      </c>
      <c r="BT2447" s="159">
        <v>-0.8870005546989963</v>
      </c>
      <c r="BU2447" s="159">
        <v>-0.72760034542262819</v>
      </c>
      <c r="BV2447" s="159">
        <v>-2.7599294224630464</v>
      </c>
      <c r="BW2447" s="159">
        <v>7.3676634384664856</v>
      </c>
      <c r="BX2447" s="160">
        <v>10.777443560840497</v>
      </c>
    </row>
    <row r="2448" spans="1:76">
      <c r="A2448" s="64" t="s">
        <v>387</v>
      </c>
      <c r="B2448" s="159">
        <v>-3.8081168003497798E-2</v>
      </c>
      <c r="C2448" s="159">
        <v>1.5721185027304841E-16</v>
      </c>
      <c r="D2448" s="159">
        <v>6.3621977856453737</v>
      </c>
      <c r="E2448" s="159">
        <v>6.0522105104603066</v>
      </c>
      <c r="F2448" s="159">
        <v>6.4469151317274029</v>
      </c>
      <c r="G2448" s="159">
        <v>3.8656388403148898</v>
      </c>
      <c r="H2448" s="159">
        <v>5.6401314658532247</v>
      </c>
      <c r="I2448" s="159">
        <v>5.787470909219917</v>
      </c>
      <c r="J2448" s="159">
        <v>1.2028178741021265</v>
      </c>
      <c r="K2448" s="159">
        <v>2.563189406777977</v>
      </c>
      <c r="L2448" s="159">
        <v>1.0587082935533885</v>
      </c>
      <c r="M2448" s="159">
        <v>-0.65301511523207245</v>
      </c>
      <c r="N2448" s="159">
        <v>0.48094757889371131</v>
      </c>
      <c r="O2448" s="159">
        <v>7.0268309394070387</v>
      </c>
      <c r="P2448" s="159">
        <v>7.9618158457235513</v>
      </c>
      <c r="Q2448" s="159">
        <v>-0.1304347826086957</v>
      </c>
      <c r="R2448" s="159">
        <v>-0.16354884174217166</v>
      </c>
      <c r="S2448" s="159">
        <v>-0.13043478260869554</v>
      </c>
      <c r="T2448" s="159">
        <v>5.3152990198828807</v>
      </c>
      <c r="U2448" s="159">
        <v>0.91549380356706644</v>
      </c>
      <c r="V2448" s="159">
        <v>-0.28571428571428553</v>
      </c>
      <c r="W2448" s="159">
        <v>-0.31291512000249833</v>
      </c>
      <c r="X2448" s="159">
        <v>5.7819699209793962E-2</v>
      </c>
      <c r="Y2448" s="159">
        <v>-0.2857142857142857</v>
      </c>
      <c r="Z2448" s="159">
        <v>3.785428560669494</v>
      </c>
      <c r="AA2448" s="159">
        <v>4.0532638393864522</v>
      </c>
      <c r="AB2448" s="159">
        <v>2.4754563145106365</v>
      </c>
      <c r="AC2448" s="159">
        <v>4.1875670520466519</v>
      </c>
      <c r="AD2448" s="159">
        <v>0.57344133864437596</v>
      </c>
      <c r="AE2448" s="159">
        <v>5.0201232045552793</v>
      </c>
      <c r="AF2448" s="159">
        <v>5.7213618842926639</v>
      </c>
      <c r="AG2448" s="159">
        <v>-3.0011571009822987E-2</v>
      </c>
      <c r="AH2448" s="159">
        <v>-4.3649862538504426E-2</v>
      </c>
      <c r="AI2448" s="159">
        <v>0.14223375745183092</v>
      </c>
      <c r="AJ2448" s="159">
        <v>-3.0011571009823459E-2</v>
      </c>
      <c r="AK2448" s="159">
        <v>2.0112285029370387</v>
      </c>
      <c r="AL2448" s="159">
        <v>2.145519075575482</v>
      </c>
      <c r="AM2448" s="159">
        <v>1.3544183772513694</v>
      </c>
      <c r="AN2448" s="159">
        <v>2.9120545738191117</v>
      </c>
      <c r="AO2448" s="159">
        <v>0.67083610069363542</v>
      </c>
      <c r="AP2448" s="159">
        <v>3.3309738393129162</v>
      </c>
      <c r="AQ2448" s="159">
        <v>3.7557416411561872</v>
      </c>
      <c r="AR2448" s="159">
        <v>-0.32380839837954956</v>
      </c>
      <c r="AS2448" s="159">
        <v>6.7268099915172428</v>
      </c>
      <c r="AT2448" s="159">
        <v>7.6057464477245871</v>
      </c>
      <c r="AU2448" s="159">
        <v>-0.29760755735386091</v>
      </c>
      <c r="AV2448" s="159">
        <v>-9.9349304049306933E-2</v>
      </c>
      <c r="AW2448" s="159">
        <v>0.37901388064653146</v>
      </c>
      <c r="AX2448" s="159">
        <v>-0.22335092178678234</v>
      </c>
      <c r="AY2448" s="159">
        <v>-0.49285629878466225</v>
      </c>
      <c r="AZ2448" s="159">
        <v>4.7951074936379312</v>
      </c>
      <c r="BA2448" s="159">
        <v>5.4543098357934401</v>
      </c>
      <c r="BB2448" s="159">
        <v>-0.47320566801539576</v>
      </c>
      <c r="BC2448" s="159">
        <v>3.4260410484898779E-2</v>
      </c>
      <c r="BD2448" s="159">
        <v>-0.41751319134008696</v>
      </c>
      <c r="BE2448" s="159">
        <v>-6.9769637009589699E-2</v>
      </c>
      <c r="BF2448" s="159">
        <v>3.0492547328326007</v>
      </c>
      <c r="BG2448" s="159">
        <v>3.4380751277048818</v>
      </c>
      <c r="BH2448" s="159">
        <v>-5.8179013726589762E-2</v>
      </c>
      <c r="BI2448" s="159">
        <v>0.24114207239331628</v>
      </c>
      <c r="BJ2448" s="159">
        <v>-2.5329660216252138E-2</v>
      </c>
      <c r="BK2448" s="159">
        <v>0.23664397440681889</v>
      </c>
      <c r="BL2448" s="159">
        <v>3.5853450112023242</v>
      </c>
      <c r="BM2448" s="159">
        <v>4.1194572166407255</v>
      </c>
      <c r="BN2448" s="159">
        <v>4.3508790745810142</v>
      </c>
      <c r="BO2448" s="159">
        <v>-0.34335744194899126</v>
      </c>
      <c r="BP2448" s="159">
        <v>-0.36836315752037813</v>
      </c>
      <c r="BQ2448" s="159">
        <v>-0.46718058037520649</v>
      </c>
      <c r="BR2448" s="159">
        <v>0.71071098138348165</v>
      </c>
      <c r="BS2448" s="159">
        <v>3.3992424720277223</v>
      </c>
      <c r="BT2448" s="159">
        <v>3.6454633316019338</v>
      </c>
      <c r="BU2448" s="159">
        <v>2.1949855346567135</v>
      </c>
      <c r="BV2448" s="159">
        <v>6.2018071827096684</v>
      </c>
      <c r="BW2448" s="159">
        <v>2.0516320771757819</v>
      </c>
      <c r="BX2448" s="160">
        <v>2.3377047252560956</v>
      </c>
    </row>
    <row r="2449" spans="1:76">
      <c r="A2449" s="64" t="s">
        <v>404</v>
      </c>
      <c r="B2449" s="159">
        <v>-1.7889331560989565E-2</v>
      </c>
      <c r="C2449" s="159">
        <v>2.0877190774279415E-16</v>
      </c>
      <c r="D2449" s="159">
        <v>-0.99460609271927625</v>
      </c>
      <c r="E2449" s="159">
        <v>-0.9948332046047802</v>
      </c>
      <c r="F2449" s="159">
        <v>-0.98793839053722265</v>
      </c>
      <c r="G2449" s="159">
        <v>-0.67533723010827207</v>
      </c>
      <c r="H2449" s="159">
        <v>-0.70354924640189154</v>
      </c>
      <c r="I2449" s="159">
        <v>-0.80090420304462562</v>
      </c>
      <c r="J2449" s="159">
        <v>-0.71082539018466417</v>
      </c>
      <c r="K2449" s="159">
        <v>-0.94864723910877202</v>
      </c>
      <c r="L2449" s="159">
        <v>-0.72974335531277024</v>
      </c>
      <c r="M2449" s="159">
        <v>-0.9523199803663297</v>
      </c>
      <c r="N2449" s="159">
        <v>-0.93091028878286797</v>
      </c>
      <c r="O2449" s="159">
        <v>-0.99096597794048225</v>
      </c>
      <c r="P2449" s="159">
        <v>-0.97658717573037368</v>
      </c>
      <c r="Q2449" s="159">
        <v>-0.13043478260869548</v>
      </c>
      <c r="R2449" s="159">
        <v>-0.14599072309651262</v>
      </c>
      <c r="S2449" s="159">
        <v>-0.13043478260869537</v>
      </c>
      <c r="T2449" s="159">
        <v>-0.81475434544152114</v>
      </c>
      <c r="U2449" s="159">
        <v>-0.74854381755188182</v>
      </c>
      <c r="V2449" s="159">
        <v>-0.28571428571428542</v>
      </c>
      <c r="W2449" s="159">
        <v>-0.29849237968642095</v>
      </c>
      <c r="X2449" s="159">
        <v>-0.95065020627347707</v>
      </c>
      <c r="Y2449" s="159">
        <v>-0.28571428571428542</v>
      </c>
      <c r="Z2449" s="159">
        <v>-0.99649396026752945</v>
      </c>
      <c r="AA2449" s="159">
        <v>-0.99181533643597242</v>
      </c>
      <c r="AB2449" s="159">
        <v>-0.76809802150590867</v>
      </c>
      <c r="AC2449" s="159">
        <v>-0.84783392661267809</v>
      </c>
      <c r="AD2449" s="159">
        <v>-0.79344670727476008</v>
      </c>
      <c r="AE2449" s="159">
        <v>-0.99322448345536174</v>
      </c>
      <c r="AF2449" s="159">
        <v>-0.98244038179778037</v>
      </c>
      <c r="AG2449" s="159">
        <v>-0.63650669219813127</v>
      </c>
      <c r="AH2449" s="159">
        <v>-0.64291353137542773</v>
      </c>
      <c r="AI2449" s="159">
        <v>-0.96990050785797588</v>
      </c>
      <c r="AJ2449" s="159">
        <v>-0.63650669219813116</v>
      </c>
      <c r="AK2449" s="159">
        <v>-0.99288621760184848</v>
      </c>
      <c r="AL2449" s="159">
        <v>-0.9905403911800662</v>
      </c>
      <c r="AM2449" s="159">
        <v>-0.87837023019525362</v>
      </c>
      <c r="AN2449" s="159">
        <v>-0.89955302073473142</v>
      </c>
      <c r="AO2449" s="159">
        <v>-0.86582601444105145</v>
      </c>
      <c r="AP2449" s="159">
        <v>-0.98990530795087883</v>
      </c>
      <c r="AQ2449" s="159">
        <v>-0.98337295414851777</v>
      </c>
      <c r="AR2449" s="159">
        <v>-0.13284498277767004</v>
      </c>
      <c r="AS2449" s="159">
        <v>-0.98775907781009709</v>
      </c>
      <c r="AT2449" s="159">
        <v>-0.99203891065364536</v>
      </c>
      <c r="AU2449" s="159">
        <v>-0.28800773762037796</v>
      </c>
      <c r="AV2449" s="159">
        <v>-0.96133017036601176</v>
      </c>
      <c r="AW2449" s="159">
        <v>-0.93513794047827081</v>
      </c>
      <c r="AX2449" s="159">
        <v>-0.18382516823963055</v>
      </c>
      <c r="AY2449" s="159">
        <v>-0.34963373708325252</v>
      </c>
      <c r="AZ2449" s="159">
        <v>-0.99081930835757281</v>
      </c>
      <c r="BA2449" s="159">
        <v>-0.99402918299023402</v>
      </c>
      <c r="BB2449" s="159">
        <v>-0.46600580321528356</v>
      </c>
      <c r="BC2449" s="159">
        <v>-0.95135345535870308</v>
      </c>
      <c r="BD2449" s="159">
        <v>-0.38786887617972293</v>
      </c>
      <c r="BE2449" s="159">
        <v>-0.61086705783168693</v>
      </c>
      <c r="BF2449" s="159">
        <v>-0.98906053662621229</v>
      </c>
      <c r="BG2449" s="159">
        <v>-0.99095383196566877</v>
      </c>
      <c r="BH2449" s="159">
        <v>-0.67950733686589815</v>
      </c>
      <c r="BI2449" s="159">
        <v>-0.96578220831078909</v>
      </c>
      <c r="BJ2449" s="159">
        <v>-0.63341946842063368</v>
      </c>
      <c r="BK2449" s="159">
        <v>-0.98917495009229373</v>
      </c>
      <c r="BL2449" s="159">
        <v>-0.99483929482327405</v>
      </c>
      <c r="BM2449" s="159">
        <v>-0.98662537210845791</v>
      </c>
      <c r="BN2449" s="159">
        <v>-0.98740587303975025</v>
      </c>
      <c r="BO2449" s="159">
        <v>-0.34335744194899109</v>
      </c>
      <c r="BP2449" s="159">
        <v>-0.35510433838702204</v>
      </c>
      <c r="BQ2449" s="159">
        <v>-0.31670693351723522</v>
      </c>
      <c r="BR2449" s="159">
        <v>-0.96538906326369944</v>
      </c>
      <c r="BS2449" s="159">
        <v>-0.99677689914201884</v>
      </c>
      <c r="BT2449" s="159">
        <v>-0.99247584221274221</v>
      </c>
      <c r="BU2449" s="159">
        <v>-0.78681260827436972</v>
      </c>
      <c r="BV2449" s="159">
        <v>-0.99436687032004512</v>
      </c>
      <c r="BW2449" s="159">
        <v>-0.99202137900410536</v>
      </c>
      <c r="BX2449" s="160">
        <v>-0.98762196892092657</v>
      </c>
    </row>
    <row r="2450" spans="1:76">
      <c r="A2450" s="64" t="s">
        <v>526</v>
      </c>
      <c r="B2450" s="159">
        <v>4.7128023634817759E-2</v>
      </c>
      <c r="C2450" s="159">
        <v>0</v>
      </c>
      <c r="D2450" s="159">
        <v>-0.83339597160000001</v>
      </c>
      <c r="E2450" s="159">
        <v>-0.84041087805894732</v>
      </c>
      <c r="F2450" s="159">
        <v>-0.90329129714458845</v>
      </c>
      <c r="G2450" s="159">
        <v>-0.80099931052650797</v>
      </c>
      <c r="H2450" s="159">
        <v>-0.69110683848762799</v>
      </c>
      <c r="I2450" s="159">
        <v>-0.72822089967817971</v>
      </c>
      <c r="J2450" s="159">
        <v>5.4970973462201123</v>
      </c>
      <c r="K2450" s="159">
        <v>7.6366500940240991</v>
      </c>
      <c r="L2450" s="159">
        <v>5.072053594598235</v>
      </c>
      <c r="M2450" s="159">
        <v>10.678767618195774</v>
      </c>
      <c r="N2450" s="159">
        <v>-0.76664704517103066</v>
      </c>
      <c r="O2450" s="159">
        <v>-0.20509246383519178</v>
      </c>
      <c r="P2450" s="159">
        <v>0.43969022306546218</v>
      </c>
      <c r="Q2450" s="159">
        <v>-0.13043478260869559</v>
      </c>
      <c r="R2450" s="159">
        <v>-8.9453892491462808E-2</v>
      </c>
      <c r="S2450" s="159">
        <v>-0.13043478260869548</v>
      </c>
      <c r="T2450" s="159">
        <v>-0.74712727187448014</v>
      </c>
      <c r="U2450" s="159">
        <v>4.6496498662783594</v>
      </c>
      <c r="V2450" s="159">
        <v>-0.28571428571428553</v>
      </c>
      <c r="W2450" s="159">
        <v>-0.25205141168941592</v>
      </c>
      <c r="X2450" s="159">
        <v>-0.83331931797930769</v>
      </c>
      <c r="Y2450" s="159">
        <v>-0.28571428571428553</v>
      </c>
      <c r="Z2450" s="159">
        <v>-0.89170738154000007</v>
      </c>
      <c r="AA2450" s="159">
        <v>-0.93437623734811359</v>
      </c>
      <c r="AB2450" s="159">
        <v>-0.85785665037607717</v>
      </c>
      <c r="AC2450" s="159">
        <v>-0.79228311618260872</v>
      </c>
      <c r="AD2450" s="159">
        <v>3.6407838187286528</v>
      </c>
      <c r="AE2450" s="159">
        <v>-0.4038193478763939</v>
      </c>
      <c r="AF2450" s="159">
        <v>7.9767667299096748E-2</v>
      </c>
      <c r="AG2450" s="159">
        <v>-0.18251131224312944</v>
      </c>
      <c r="AH2450" s="159">
        <v>-0.16563300311555249</v>
      </c>
      <c r="AI2450" s="159">
        <v>-0.45707631247327729</v>
      </c>
      <c r="AJ2450" s="159">
        <v>-0.18251131224312944</v>
      </c>
      <c r="AK2450" s="159">
        <v>-0.48635164367078304</v>
      </c>
      <c r="AL2450" s="159">
        <v>-0.50774548360011562</v>
      </c>
      <c r="AM2450" s="159">
        <v>-0.4693791444017934</v>
      </c>
      <c r="AN2450" s="159">
        <v>-0.34933657451330569</v>
      </c>
      <c r="AO2450" s="159">
        <v>2.3997298097248265</v>
      </c>
      <c r="AP2450" s="159">
        <v>-0.12509047001359194</v>
      </c>
      <c r="AQ2450" s="159">
        <v>0.16783717270139492</v>
      </c>
      <c r="AR2450" s="159">
        <v>-0.66019466130579751</v>
      </c>
      <c r="AS2450" s="159">
        <v>-0.7846173511994976</v>
      </c>
      <c r="AT2450" s="159">
        <v>-0.5428505712670243</v>
      </c>
      <c r="AU2450" s="159">
        <v>1.142051691776137</v>
      </c>
      <c r="AV2450" s="159">
        <v>8.0104393886031282</v>
      </c>
      <c r="AW2450" s="159">
        <v>-0.80855512746586156</v>
      </c>
      <c r="AX2450" s="159">
        <v>-0.25516101578627476</v>
      </c>
      <c r="AY2450" s="159">
        <v>-0.74514599597934827</v>
      </c>
      <c r="AZ2450" s="159">
        <v>-0.83846301339962326</v>
      </c>
      <c r="BA2450" s="159">
        <v>-0.6571379284502683</v>
      </c>
      <c r="BB2450" s="159">
        <v>0.60653876883210267</v>
      </c>
      <c r="BC2450" s="159">
        <v>-0.85641634559939617</v>
      </c>
      <c r="BD2450" s="159">
        <v>-0.44137076183970608</v>
      </c>
      <c r="BE2450" s="159">
        <v>-0.37587612822119376</v>
      </c>
      <c r="BF2450" s="159">
        <v>-0.43091774024431295</v>
      </c>
      <c r="BG2450" s="159">
        <v>-0.32396591889652682</v>
      </c>
      <c r="BH2450" s="159">
        <v>0.4213944067685817</v>
      </c>
      <c r="BI2450" s="159">
        <v>-0.44150723798845515</v>
      </c>
      <c r="BJ2450" s="159">
        <v>-0.19669896373422091</v>
      </c>
      <c r="BK2450" s="159">
        <v>-7.1581207056698765E-2</v>
      </c>
      <c r="BL2450" s="159">
        <v>-0.54590730353793981</v>
      </c>
      <c r="BM2450" s="159">
        <v>-0.17757376082251908</v>
      </c>
      <c r="BN2450" s="159">
        <v>-0.84681544097210093</v>
      </c>
      <c r="BO2450" s="159">
        <v>-0.34335744194899115</v>
      </c>
      <c r="BP2450" s="159">
        <v>-0.31241117595353607</v>
      </c>
      <c r="BQ2450" s="159">
        <v>-0.73224322379253926</v>
      </c>
      <c r="BR2450" s="159">
        <v>4.4720001129316547</v>
      </c>
      <c r="BS2450" s="159">
        <v>-0.90044664119493723</v>
      </c>
      <c r="BT2450" s="159">
        <v>-0.93967210247266619</v>
      </c>
      <c r="BU2450" s="159">
        <v>-0.86932767821021173</v>
      </c>
      <c r="BV2450" s="159">
        <v>-1.0373659590557114</v>
      </c>
      <c r="BW2450" s="159">
        <v>-0.30955821567497704</v>
      </c>
      <c r="BX2450" s="160">
        <v>-0.1122772869328318</v>
      </c>
    </row>
    <row r="2451" spans="1:76">
      <c r="A2451" s="64" t="s">
        <v>436</v>
      </c>
      <c r="B2451" s="159">
        <v>-2.3127812099667938E-2</v>
      </c>
      <c r="C2451" s="159">
        <v>-1.4439146715218205E-16</v>
      </c>
      <c r="D2451" s="159">
        <v>-0.16295152168945498</v>
      </c>
      <c r="E2451" s="159">
        <v>-0.19822108338218128</v>
      </c>
      <c r="F2451" s="159">
        <v>-0.16789185988893274</v>
      </c>
      <c r="G2451" s="159">
        <v>-0.13162637889042109</v>
      </c>
      <c r="H2451" s="159">
        <v>2.6078645294496595E-2</v>
      </c>
      <c r="I2451" s="159">
        <v>-4.1971881719933428E-2</v>
      </c>
      <c r="J2451" s="159">
        <v>-0.36983740145028565</v>
      </c>
      <c r="K2451" s="159">
        <v>-0.51852546814796285</v>
      </c>
      <c r="L2451" s="159">
        <v>-0.41106694087245577</v>
      </c>
      <c r="M2451" s="159">
        <v>-0.88167599084727843</v>
      </c>
      <c r="N2451" s="159">
        <v>-0.72360551111631721</v>
      </c>
      <c r="O2451" s="159">
        <v>1.5783966556775008E-2</v>
      </c>
      <c r="P2451" s="159">
        <v>0.40075103661564471</v>
      </c>
      <c r="Q2451" s="159">
        <v>-0.13044265580728301</v>
      </c>
      <c r="R2451" s="159">
        <v>-0.15055379676351607</v>
      </c>
      <c r="S2451" s="159">
        <v>-0.13044265580728315</v>
      </c>
      <c r="T2451" s="159">
        <v>-0.108621515074315</v>
      </c>
      <c r="U2451" s="159">
        <v>-0.45204039619883585</v>
      </c>
      <c r="V2451" s="159">
        <v>-0.28569954033807393</v>
      </c>
      <c r="W2451" s="159">
        <v>-0.30221940612355092</v>
      </c>
      <c r="X2451" s="159">
        <v>-0.80256061970687187</v>
      </c>
      <c r="Y2451" s="159">
        <v>-0.28569954033807393</v>
      </c>
      <c r="Z2451" s="159">
        <v>-0.45582794731438908</v>
      </c>
      <c r="AA2451" s="159">
        <v>-0.43524740280111329</v>
      </c>
      <c r="AB2451" s="159">
        <v>-0.37971838240266031</v>
      </c>
      <c r="AC2451" s="159">
        <v>-0.26777503187884999</v>
      </c>
      <c r="AD2451" s="159">
        <v>-0.54986911280256356</v>
      </c>
      <c r="AE2451" s="159">
        <v>-0.23756916671711509</v>
      </c>
      <c r="AF2451" s="159">
        <v>5.1156135827036882E-2</v>
      </c>
      <c r="AG2451" s="159">
        <v>-0.41637732428934304</v>
      </c>
      <c r="AH2451" s="159">
        <v>-0.42466025940853019</v>
      </c>
      <c r="AI2451" s="159">
        <v>-0.67552754025589024</v>
      </c>
      <c r="AJ2451" s="159">
        <v>-0.41637732428934304</v>
      </c>
      <c r="AK2451" s="159">
        <v>-0.50167845049646254</v>
      </c>
      <c r="AL2451" s="159">
        <v>-0.49135952193283783</v>
      </c>
      <c r="AM2451" s="159">
        <v>-0.46351765696000452</v>
      </c>
      <c r="AN2451" s="159">
        <v>-0.28976536652905527</v>
      </c>
      <c r="AO2451" s="159">
        <v>-0.46469964260613322</v>
      </c>
      <c r="AP2451" s="159">
        <v>-0.28632569035167327</v>
      </c>
      <c r="AQ2451" s="159">
        <v>-0.11143343805300918</v>
      </c>
      <c r="AR2451" s="159">
        <v>-0.15052975667486385</v>
      </c>
      <c r="AS2451" s="159">
        <v>-9.9668816004365057E-2</v>
      </c>
      <c r="AT2451" s="159">
        <v>-6.0694303172917401E-2</v>
      </c>
      <c r="AU2451" s="159">
        <v>-0.28086012858713838</v>
      </c>
      <c r="AV2451" s="159">
        <v>-0.84086227909800548</v>
      </c>
      <c r="AW2451" s="159">
        <v>-0.75286255039523753</v>
      </c>
      <c r="AX2451" s="159">
        <v>-0.1656807425042586</v>
      </c>
      <c r="AY2451" s="159">
        <v>-0.3630787237430414</v>
      </c>
      <c r="AZ2451" s="159">
        <v>-0.32475161200327385</v>
      </c>
      <c r="BA2451" s="159">
        <v>-0.29570213361658154</v>
      </c>
      <c r="BB2451" s="159">
        <v>-0.46082650267724734</v>
      </c>
      <c r="BC2451" s="159">
        <v>-0.81482831903332165</v>
      </c>
      <c r="BD2451" s="159">
        <v>-0.37152544340009164</v>
      </c>
      <c r="BE2451" s="159">
        <v>-0.39168112313722175</v>
      </c>
      <c r="BF2451" s="159">
        <v>-0.36904509773475203</v>
      </c>
      <c r="BG2451" s="159">
        <v>-0.35194362531320461</v>
      </c>
      <c r="BH2451" s="159">
        <v>-0.44933970277747204</v>
      </c>
      <c r="BI2451" s="159">
        <v>-0.65814224672930033</v>
      </c>
      <c r="BJ2451" s="159">
        <v>-0.39777261106676748</v>
      </c>
      <c r="BK2451" s="159">
        <v>-0.54427493777568969</v>
      </c>
      <c r="BL2451" s="159">
        <v>-0.42108583848373526</v>
      </c>
      <c r="BM2451" s="159">
        <v>-0.2011725442463444</v>
      </c>
      <c r="BN2451" s="159">
        <v>-0.37085453232362436</v>
      </c>
      <c r="BO2451" s="159">
        <v>-0.34332987846116109</v>
      </c>
      <c r="BP2451" s="159">
        <v>-0.35851658416041021</v>
      </c>
      <c r="BQ2451" s="159">
        <v>-0.33008232449344505</v>
      </c>
      <c r="BR2451" s="159">
        <v>-0.66669477613776207</v>
      </c>
      <c r="BS2451" s="159">
        <v>-0.49952577093603451</v>
      </c>
      <c r="BT2451" s="159">
        <v>-0.48060608498264246</v>
      </c>
      <c r="BU2451" s="159">
        <v>-0.42976136060275855</v>
      </c>
      <c r="BV2451" s="159">
        <v>-0.2457626486627561</v>
      </c>
      <c r="BW2451" s="159">
        <v>-0.47040427225367454</v>
      </c>
      <c r="BX2451" s="160">
        <v>-0.35261782627849292</v>
      </c>
    </row>
    <row r="2452" spans="1:76">
      <c r="A2452" s="64" t="s">
        <v>447</v>
      </c>
      <c r="B2452" s="159">
        <v>9.5585972084030968E-2</v>
      </c>
      <c r="C2452" s="159">
        <v>0</v>
      </c>
      <c r="D2452" s="159">
        <v>1.080109336579778</v>
      </c>
      <c r="E2452" s="159">
        <v>0.99719958035552236</v>
      </c>
      <c r="F2452" s="159">
        <v>0.81723728151548036</v>
      </c>
      <c r="G2452" s="159">
        <v>0.2114916335486586</v>
      </c>
      <c r="H2452" s="159">
        <v>0.46027737789017281</v>
      </c>
      <c r="I2452" s="159">
        <v>0.41015503633706585</v>
      </c>
      <c r="J2452" s="159">
        <v>-0.19222514185301789</v>
      </c>
      <c r="K2452" s="159">
        <v>-5.9852788176628084E-2</v>
      </c>
      <c r="L2452" s="159">
        <v>-0.24434404062545997</v>
      </c>
      <c r="M2452" s="159">
        <v>-0.84189318872812557</v>
      </c>
      <c r="N2452" s="159">
        <v>-0.51858239965884867</v>
      </c>
      <c r="O2452" s="159">
        <v>1.2018371235274818</v>
      </c>
      <c r="P2452" s="159">
        <v>0.96892085663162009</v>
      </c>
      <c r="Q2452" s="159">
        <v>-0.12898692226625602</v>
      </c>
      <c r="R2452" s="159">
        <v>-4.5868685671446564E-2</v>
      </c>
      <c r="S2452" s="159">
        <v>-0.12898692226625588</v>
      </c>
      <c r="T2452" s="159">
        <v>0.31282948686146966</v>
      </c>
      <c r="U2452" s="159">
        <v>-0.29613921952974981</v>
      </c>
      <c r="V2452" s="159">
        <v>-0.28842592129848293</v>
      </c>
      <c r="W2452" s="159">
        <v>-0.22015022695274661</v>
      </c>
      <c r="X2452" s="159">
        <v>-0.65884192105480344</v>
      </c>
      <c r="Y2452" s="159">
        <v>-0.28842592129848293</v>
      </c>
      <c r="Z2452" s="159">
        <v>0.33542067483880145</v>
      </c>
      <c r="AA2452" s="159">
        <v>0.21330340062591574</v>
      </c>
      <c r="AB2452" s="159">
        <v>-0.13736046876372673</v>
      </c>
      <c r="AC2452" s="159">
        <v>7.4494700485006185E-2</v>
      </c>
      <c r="AD2452" s="159">
        <v>-0.4257295940506387</v>
      </c>
      <c r="AE2452" s="159">
        <v>0.65165534921124557</v>
      </c>
      <c r="AF2452" s="159">
        <v>0.47696814903934903</v>
      </c>
      <c r="AG2452" s="159">
        <v>-0.3965730669307721</v>
      </c>
      <c r="AH2452" s="159">
        <v>-0.36234015282439092</v>
      </c>
      <c r="AI2452" s="159">
        <v>-0.58229683326958048</v>
      </c>
      <c r="AJ2452" s="159">
        <v>-0.3965730669307721</v>
      </c>
      <c r="AK2452" s="159">
        <v>-8.3774453980548419E-2</v>
      </c>
      <c r="AL2452" s="159">
        <v>-0.14500312692331083</v>
      </c>
      <c r="AM2452" s="159">
        <v>-0.32082999744433405</v>
      </c>
      <c r="AN2452" s="159">
        <v>-5.4303213554231691E-2</v>
      </c>
      <c r="AO2452" s="159">
        <v>-0.36450601736429922</v>
      </c>
      <c r="AP2452" s="159">
        <v>0.27618014848820693</v>
      </c>
      <c r="AQ2452" s="159">
        <v>0.17036525240323847</v>
      </c>
      <c r="AR2452" s="159">
        <v>-5.7293716005956535E-2</v>
      </c>
      <c r="AS2452" s="159">
        <v>0.68890029279239284</v>
      </c>
      <c r="AT2452" s="159">
        <v>0.61198465146200365</v>
      </c>
      <c r="AU2452" s="159">
        <v>-0.16669121684586635</v>
      </c>
      <c r="AV2452" s="159">
        <v>-0.63782750494332208</v>
      </c>
      <c r="AW2452" s="159">
        <v>-0.45923199535949399</v>
      </c>
      <c r="AX2452" s="159">
        <v>-7.3053969390698748E-2</v>
      </c>
      <c r="AY2452" s="159">
        <v>-0.25961016108489504</v>
      </c>
      <c r="AZ2452" s="159">
        <v>0.26667521959429469</v>
      </c>
      <c r="BA2452" s="159">
        <v>0.24234861451607503</v>
      </c>
      <c r="BB2452" s="159">
        <v>-0.34165828671482751</v>
      </c>
      <c r="BC2452" s="159">
        <v>-0.56106387060004803</v>
      </c>
      <c r="BD2452" s="159">
        <v>-0.27143035112345165</v>
      </c>
      <c r="BE2452" s="159">
        <v>-0.32099131204228665</v>
      </c>
      <c r="BF2452" s="159">
        <v>-1.6623303391763242E-2</v>
      </c>
      <c r="BG2452" s="159">
        <v>-2.4918624101602369E-2</v>
      </c>
      <c r="BH2452" s="159">
        <v>-0.36938614101338135</v>
      </c>
      <c r="BI2452" s="159">
        <v>-0.49879916082226755</v>
      </c>
      <c r="BJ2452" s="159">
        <v>-0.32796326991371783</v>
      </c>
      <c r="BK2452" s="159">
        <v>-0.50148603890011634</v>
      </c>
      <c r="BL2452" s="159">
        <v>0.257170244725129</v>
      </c>
      <c r="BM2452" s="159">
        <v>0.1241163096789147</v>
      </c>
      <c r="BN2452" s="159">
        <v>-9.1243526626521663E-3</v>
      </c>
      <c r="BO2452" s="159">
        <v>-0.34842629426927785</v>
      </c>
      <c r="BP2452" s="159">
        <v>-0.28566047704622749</v>
      </c>
      <c r="BQ2452" s="159">
        <v>-0.36010192491930731</v>
      </c>
      <c r="BR2452" s="159">
        <v>-0.51617478053595756</v>
      </c>
      <c r="BS2452" s="159">
        <v>0.1877295959083414</v>
      </c>
      <c r="BT2452" s="159">
        <v>7.5467236858429487E-2</v>
      </c>
      <c r="BU2452" s="159">
        <v>-0.20955188700950009</v>
      </c>
      <c r="BV2452" s="159">
        <v>0.2107272986333692</v>
      </c>
      <c r="BW2452" s="159">
        <v>-8.6515774989157634E-2</v>
      </c>
      <c r="BX2452" s="160">
        <v>-0.1577799984025397</v>
      </c>
    </row>
    <row r="2453" spans="1:76">
      <c r="A2453" s="64" t="s">
        <v>456</v>
      </c>
      <c r="B2453" s="159">
        <v>-2.9092890798780436E-3</v>
      </c>
      <c r="C2453" s="159">
        <v>0</v>
      </c>
      <c r="D2453" s="159">
        <v>-0.23017882072690554</v>
      </c>
      <c r="E2453" s="159">
        <v>-0.24641704277756332</v>
      </c>
      <c r="F2453" s="159">
        <v>-0.57373059956966177</v>
      </c>
      <c r="G2453" s="159">
        <v>-0.57108960025572786</v>
      </c>
      <c r="H2453" s="159">
        <v>-0.542687842772691</v>
      </c>
      <c r="I2453" s="159">
        <v>-0.54729637193731839</v>
      </c>
      <c r="J2453" s="159">
        <v>5.7132066189477326</v>
      </c>
      <c r="K2453" s="159">
        <v>6.9810097429368598</v>
      </c>
      <c r="L2453" s="159">
        <v>5.2991570629323652</v>
      </c>
      <c r="M2453" s="159">
        <v>4.4541776567483788</v>
      </c>
      <c r="N2453" s="159">
        <v>-0.51848939734057553</v>
      </c>
      <c r="O2453" s="159">
        <v>-0.16478766079652857</v>
      </c>
      <c r="P2453" s="159">
        <v>-0.34999752904965864</v>
      </c>
      <c r="Q2453" s="159">
        <v>-8.032651231696028E-2</v>
      </c>
      <c r="R2453" s="159">
        <v>-8.2856328908158694E-2</v>
      </c>
      <c r="S2453" s="159">
        <v>-8.032651231696028E-2</v>
      </c>
      <c r="T2453" s="159">
        <v>-0.55206438741507213</v>
      </c>
      <c r="U2453" s="159">
        <v>4.8876792432897647</v>
      </c>
      <c r="V2453" s="159">
        <v>-0.17595331269429398</v>
      </c>
      <c r="W2453" s="159">
        <v>-0.17803137632277846</v>
      </c>
      <c r="X2453" s="159">
        <v>-0.54630288222327661</v>
      </c>
      <c r="Y2453" s="159">
        <v>-0.17595331269429398</v>
      </c>
      <c r="Z2453" s="159">
        <v>-0.36515904152299894</v>
      </c>
      <c r="AA2453" s="159">
        <v>-0.58726466934620858</v>
      </c>
      <c r="AB2453" s="159">
        <v>-0.58387445573409968</v>
      </c>
      <c r="AC2453" s="159">
        <v>-0.56345228152488602</v>
      </c>
      <c r="AD2453" s="159">
        <v>3.9049085579826586</v>
      </c>
      <c r="AE2453" s="159">
        <v>-0.27754989420490378</v>
      </c>
      <c r="AF2453" s="159">
        <v>-0.41645729539475135</v>
      </c>
      <c r="AG2453" s="159">
        <v>-0.51777924871755321</v>
      </c>
      <c r="AH2453" s="159">
        <v>-0.51882117402323036</v>
      </c>
      <c r="AI2453" s="159">
        <v>-0.70346970744538362</v>
      </c>
      <c r="AJ2453" s="159">
        <v>-0.51777924871755321</v>
      </c>
      <c r="AK2453" s="159">
        <v>-0.61264556279163029</v>
      </c>
      <c r="AL2453" s="159">
        <v>-0.72400763611327079</v>
      </c>
      <c r="AM2453" s="159">
        <v>-0.72230780878089806</v>
      </c>
      <c r="AN2453" s="159">
        <v>-0.71240140791782081</v>
      </c>
      <c r="AO2453" s="159">
        <v>2.0585516945040716</v>
      </c>
      <c r="AP2453" s="159">
        <v>-0.54264795737903682</v>
      </c>
      <c r="AQ2453" s="159">
        <v>-0.62678962435791752</v>
      </c>
      <c r="AR2453" s="159">
        <v>-0.92007680241675693</v>
      </c>
      <c r="AS2453" s="159">
        <v>-0.88513757554372652</v>
      </c>
      <c r="AT2453" s="159">
        <v>-0.9312487767862011</v>
      </c>
      <c r="AU2453" s="159">
        <v>-0.16433982259813093</v>
      </c>
      <c r="AV2453" s="159">
        <v>2.9431059884198869</v>
      </c>
      <c r="AW2453" s="159">
        <v>-0.8794280010398533</v>
      </c>
      <c r="AX2453" s="159">
        <v>-0.49993784048320561</v>
      </c>
      <c r="AY2453" s="159">
        <v>-0.93185746578160922</v>
      </c>
      <c r="AZ2453" s="159">
        <v>-0.90565304562683635</v>
      </c>
      <c r="BA2453" s="159">
        <v>-0.94023644655869243</v>
      </c>
      <c r="BB2453" s="159">
        <v>-0.36505473091763968</v>
      </c>
      <c r="BC2453" s="159">
        <v>-0.90137086474893147</v>
      </c>
      <c r="BD2453" s="159">
        <v>-0.61675324433144563</v>
      </c>
      <c r="BE2453" s="159">
        <v>-0.89161338292998338</v>
      </c>
      <c r="BF2453" s="159">
        <v>-0.87615710745823405</v>
      </c>
      <c r="BG2453" s="159">
        <v>-0.89655559627789072</v>
      </c>
      <c r="BH2453" s="159">
        <v>-0.55729347978178112</v>
      </c>
      <c r="BI2453" s="159">
        <v>-0.87363132872022597</v>
      </c>
      <c r="BJ2453" s="159">
        <v>-0.70575398896977093</v>
      </c>
      <c r="BK2453" s="159">
        <v>-0.86054245689348963</v>
      </c>
      <c r="BL2453" s="159">
        <v>-0.74233729434978157</v>
      </c>
      <c r="BM2453" s="159">
        <v>-0.84813884315911359</v>
      </c>
      <c r="BN2453" s="159">
        <v>-0.87778959379636068</v>
      </c>
      <c r="BO2453" s="159">
        <v>-0.51878280217804962</v>
      </c>
      <c r="BP2453" s="159">
        <v>-0.52069316520157061</v>
      </c>
      <c r="BQ2453" s="159">
        <v>-0.88603603123432084</v>
      </c>
      <c r="BR2453" s="159">
        <v>4.4856785299626596</v>
      </c>
      <c r="BS2453" s="159">
        <v>-0.69271954946443037</v>
      </c>
      <c r="BT2453" s="159">
        <v>-0.89690116012033128</v>
      </c>
      <c r="BU2453" s="159">
        <v>-0.89378453816629888</v>
      </c>
      <c r="BV2453" s="159">
        <v>-0.90666116497565985</v>
      </c>
      <c r="BW2453" s="159">
        <v>-0.79481683070488873</v>
      </c>
      <c r="BX2453" s="160">
        <v>-0.85148456630557745</v>
      </c>
    </row>
    <row r="2454" spans="1:76">
      <c r="A2454" s="64" t="s">
        <v>465</v>
      </c>
      <c r="B2454" s="159">
        <v>-1.6311038400990369E-2</v>
      </c>
      <c r="C2454" s="159">
        <v>-1.3460969321710497E-16</v>
      </c>
      <c r="D2454" s="159">
        <v>-9.504308908691278E-2</v>
      </c>
      <c r="E2454" s="159">
        <v>-0.13271050523635536</v>
      </c>
      <c r="F2454" s="159">
        <v>-0.1184607757131724</v>
      </c>
      <c r="G2454" s="159">
        <v>-0.11811872459030788</v>
      </c>
      <c r="H2454" s="159">
        <v>4.3014546488695862E-2</v>
      </c>
      <c r="I2454" s="159">
        <v>-2.3255159586345497E-2</v>
      </c>
      <c r="J2454" s="159">
        <v>-0.28433017725211029</v>
      </c>
      <c r="K2454" s="159">
        <v>-0.39985091679122098</v>
      </c>
      <c r="L2454" s="159">
        <v>-0.33080052689815159</v>
      </c>
      <c r="M2454" s="159">
        <v>-0.81308761860639356</v>
      </c>
      <c r="N2454" s="159">
        <v>-0.70971510023101125</v>
      </c>
      <c r="O2454" s="159">
        <v>7.9129486857010961E-2</v>
      </c>
      <c r="P2454" s="159">
        <v>0.42283172077303283</v>
      </c>
      <c r="Q2454" s="159">
        <v>-0.12973860843896615</v>
      </c>
      <c r="R2454" s="159">
        <v>-0.14392212009200137</v>
      </c>
      <c r="S2454" s="159">
        <v>-0.12973860843896629</v>
      </c>
      <c r="T2454" s="159">
        <v>-9.0831333855033711E-2</v>
      </c>
      <c r="U2454" s="159">
        <v>-0.37698224083210552</v>
      </c>
      <c r="V2454" s="159">
        <v>-0.28448486324808647</v>
      </c>
      <c r="W2454" s="159">
        <v>-0.29613560496307956</v>
      </c>
      <c r="X2454" s="159">
        <v>-0.79142422055595152</v>
      </c>
      <c r="Y2454" s="159">
        <v>-0.28448486324808647</v>
      </c>
      <c r="Z2454" s="159">
        <v>-0.41094150919724592</v>
      </c>
      <c r="AA2454" s="159">
        <v>-0.40127204987794318</v>
      </c>
      <c r="AB2454" s="159">
        <v>-0.36885538081259206</v>
      </c>
      <c r="AC2454" s="159">
        <v>-0.25252531626842745</v>
      </c>
      <c r="AD2454" s="159">
        <v>-0.48757784699959372</v>
      </c>
      <c r="AE2454" s="159">
        <v>-0.18888991000057995</v>
      </c>
      <c r="AF2454" s="159">
        <v>6.8886765436436209E-2</v>
      </c>
      <c r="AG2454" s="159">
        <v>-0.41654372614368662</v>
      </c>
      <c r="AH2454" s="159">
        <v>-0.42238531946949509</v>
      </c>
      <c r="AI2454" s="159">
        <v>-0.67071926609479282</v>
      </c>
      <c r="AJ2454" s="159">
        <v>-0.41654372614368662</v>
      </c>
      <c r="AK2454" s="159">
        <v>-0.47994779191942866</v>
      </c>
      <c r="AL2454" s="159">
        <v>-0.47509959852491485</v>
      </c>
      <c r="AM2454" s="159">
        <v>-0.45884646225752324</v>
      </c>
      <c r="AN2454" s="159">
        <v>-0.2820020309327354</v>
      </c>
      <c r="AO2454" s="159">
        <v>-0.42776455160987553</v>
      </c>
      <c r="AP2454" s="159">
        <v>-0.25840662797499581</v>
      </c>
      <c r="AQ2454" s="159">
        <v>-0.10226117428602678</v>
      </c>
      <c r="AR2454" s="159">
        <v>-0.15494817663475283</v>
      </c>
      <c r="AS2454" s="159">
        <v>-6.5831398097875554E-2</v>
      </c>
      <c r="AT2454" s="159">
        <v>-3.4324576485746147E-2</v>
      </c>
      <c r="AU2454" s="159">
        <v>-0.27309652036405846</v>
      </c>
      <c r="AV2454" s="159">
        <v>-0.78255403433904014</v>
      </c>
      <c r="AW2454" s="159">
        <v>-0.73819864671256819</v>
      </c>
      <c r="AX2454" s="159">
        <v>-0.16471701371510736</v>
      </c>
      <c r="AY2454" s="159">
        <v>-0.3644333122573567</v>
      </c>
      <c r="AZ2454" s="159">
        <v>-0.29927152313118682</v>
      </c>
      <c r="BA2454" s="159">
        <v>-0.27396561214560161</v>
      </c>
      <c r="BB2454" s="159">
        <v>-0.45304457005433607</v>
      </c>
      <c r="BC2454" s="159">
        <v>-0.8018711648157183</v>
      </c>
      <c r="BD2454" s="159">
        <v>-0.36904099945540869</v>
      </c>
      <c r="BE2454" s="159">
        <v>-0.39399188917213357</v>
      </c>
      <c r="BF2454" s="159">
        <v>-0.35586459818211558</v>
      </c>
      <c r="BG2454" s="159">
        <v>-0.34063421359472829</v>
      </c>
      <c r="BH2454" s="159">
        <v>-0.44626119134439912</v>
      </c>
      <c r="BI2454" s="159">
        <v>-0.65201121018319463</v>
      </c>
      <c r="BJ2454" s="159">
        <v>-0.39774383199149499</v>
      </c>
      <c r="BK2454" s="159">
        <v>-0.54584356300752623</v>
      </c>
      <c r="BL2454" s="159">
        <v>-0.38757329583064742</v>
      </c>
      <c r="BM2454" s="159">
        <v>-0.19123263093776666</v>
      </c>
      <c r="BN2454" s="159">
        <v>-0.35715705050006641</v>
      </c>
      <c r="BO2454" s="159">
        <v>-0.34579469639413385</v>
      </c>
      <c r="BP2454" s="159">
        <v>-0.35650521837422849</v>
      </c>
      <c r="BQ2454" s="159">
        <v>-0.33865962736108046</v>
      </c>
      <c r="BR2454" s="159">
        <v>-0.5942651639083969</v>
      </c>
      <c r="BS2454" s="159">
        <v>-0.46392225834095224</v>
      </c>
      <c r="BT2454" s="159">
        <v>-0.45503312843759636</v>
      </c>
      <c r="BU2454" s="159">
        <v>-0.42335647786283626</v>
      </c>
      <c r="BV2454" s="159">
        <v>-0.22874027805855199</v>
      </c>
      <c r="BW2454" s="159">
        <v>-0.45321044071715783</v>
      </c>
      <c r="BX2454" s="160">
        <v>-0.34804958994488794</v>
      </c>
    </row>
    <row r="2455" spans="1:76">
      <c r="A2455" s="64" t="s">
        <v>474</v>
      </c>
      <c r="B2455" s="159">
        <v>7.3092865546088744E-3</v>
      </c>
      <c r="C2455" s="159">
        <v>0</v>
      </c>
      <c r="D2455" s="159">
        <v>-0.38472956923125962</v>
      </c>
      <c r="E2455" s="159">
        <v>-0.39075597674554097</v>
      </c>
      <c r="F2455" s="159">
        <v>-0.43009757383404118</v>
      </c>
      <c r="G2455" s="159">
        <v>-0.30546105816780156</v>
      </c>
      <c r="H2455" s="159">
        <v>-0.10006782462776463</v>
      </c>
      <c r="I2455" s="159">
        <v>-0.12258937584962919</v>
      </c>
      <c r="J2455" s="159">
        <v>0.20296131411801091</v>
      </c>
      <c r="K2455" s="159">
        <v>0.28230999598464307</v>
      </c>
      <c r="L2455" s="159">
        <v>0.16405551600210752</v>
      </c>
      <c r="M2455" s="159">
        <v>-7.3277881706181811E-2</v>
      </c>
      <c r="N2455" s="159">
        <v>-0.26717094154644966</v>
      </c>
      <c r="O2455" s="159">
        <v>-0.74062019114072741</v>
      </c>
      <c r="P2455" s="159">
        <v>-0.73840148670084071</v>
      </c>
      <c r="Q2455" s="159">
        <v>-4.5538044866988141E-2</v>
      </c>
      <c r="R2455" s="159">
        <v>-3.9182143515154491E-2</v>
      </c>
      <c r="S2455" s="159">
        <v>-4.5538044866988141E-2</v>
      </c>
      <c r="T2455" s="159">
        <v>-0.1413130088297849</v>
      </c>
      <c r="U2455" s="159">
        <v>0.12539136880617877</v>
      </c>
      <c r="V2455" s="159">
        <v>-0.26846162431418902</v>
      </c>
      <c r="W2455" s="159">
        <v>-0.26324070534661126</v>
      </c>
      <c r="X2455" s="159">
        <v>-0.45929801113308172</v>
      </c>
      <c r="Y2455" s="159">
        <v>-0.26846162431418902</v>
      </c>
      <c r="Z2455" s="159">
        <v>-0.56685926355893512</v>
      </c>
      <c r="AA2455" s="159">
        <v>-0.59355534729756021</v>
      </c>
      <c r="AB2455" s="159">
        <v>-0.47668552887379123</v>
      </c>
      <c r="AC2455" s="159">
        <v>-0.35474402137156819</v>
      </c>
      <c r="AD2455" s="159">
        <v>-0.13566542545631213</v>
      </c>
      <c r="AE2455" s="159">
        <v>-0.78712692365204395</v>
      </c>
      <c r="AF2455" s="159">
        <v>-0.78546289532212898</v>
      </c>
      <c r="AG2455" s="159">
        <v>-0.60702948799583367</v>
      </c>
      <c r="AH2455" s="159">
        <v>-0.60441175891543175</v>
      </c>
      <c r="AI2455" s="159">
        <v>-0.70271340158976781</v>
      </c>
      <c r="AJ2455" s="159">
        <v>-0.60702948799583356</v>
      </c>
      <c r="AK2455" s="159">
        <v>-0.75666264512941772</v>
      </c>
      <c r="AL2455" s="159">
        <v>-0.77004785856969926</v>
      </c>
      <c r="AM2455" s="159">
        <v>-0.71143891050916863</v>
      </c>
      <c r="AN2455" s="159">
        <v>-0.64055722763951983</v>
      </c>
      <c r="AO2455" s="159">
        <v>-0.50470058203063173</v>
      </c>
      <c r="AP2455" s="159">
        <v>-0.85280838827722094</v>
      </c>
      <c r="AQ2455" s="159">
        <v>-0.85180042098116748</v>
      </c>
      <c r="AR2455" s="159">
        <v>-0.58647102693284447</v>
      </c>
      <c r="AS2455" s="159">
        <v>-0.55967483608729252</v>
      </c>
      <c r="AT2455" s="159">
        <v>-0.54721229155043594</v>
      </c>
      <c r="AU2455" s="159">
        <v>-0.5758775537727403</v>
      </c>
      <c r="AV2455" s="159">
        <v>-0.46083706757088344</v>
      </c>
      <c r="AW2455" s="159">
        <v>-0.60803959413920416</v>
      </c>
      <c r="AX2455" s="159">
        <v>-0.57602734380879705</v>
      </c>
      <c r="AY2455" s="159">
        <v>-0.66419734646615924</v>
      </c>
      <c r="AZ2455" s="159">
        <v>-0.62980983101432608</v>
      </c>
      <c r="BA2455" s="159">
        <v>-0.62046292261168368</v>
      </c>
      <c r="BB2455" s="159">
        <v>-0.64196186927841192</v>
      </c>
      <c r="BC2455" s="159">
        <v>-0.66608339955325979</v>
      </c>
      <c r="BD2455" s="159">
        <v>-0.64207421180545454</v>
      </c>
      <c r="BE2455" s="159">
        <v>-0.80577909718605689</v>
      </c>
      <c r="BF2455" s="159">
        <v>-0.7854961484135472</v>
      </c>
      <c r="BG2455" s="159">
        <v>-0.77998301779561463</v>
      </c>
      <c r="BH2455" s="159">
        <v>-0.79266384187303185</v>
      </c>
      <c r="BI2455" s="159">
        <v>-0.80689155668321</v>
      </c>
      <c r="BJ2455" s="159">
        <v>-0.7927301053902136</v>
      </c>
      <c r="BK2455" s="159">
        <v>-0.94721002476440608</v>
      </c>
      <c r="BL2455" s="159">
        <v>-0.89373170282625158</v>
      </c>
      <c r="BM2455" s="159">
        <v>-0.89246426298460502</v>
      </c>
      <c r="BN2455" s="159">
        <v>-0.64108957911651721</v>
      </c>
      <c r="BO2455" s="159">
        <v>-0.49851936441708034</v>
      </c>
      <c r="BP2455" s="159">
        <v>-0.49371977579633408</v>
      </c>
      <c r="BQ2455" s="159">
        <v>-0.8642900887214825</v>
      </c>
      <c r="BR2455" s="159">
        <v>-0.3684714858509846</v>
      </c>
      <c r="BS2455" s="159">
        <v>-0.82691670052189747</v>
      </c>
      <c r="BT2455" s="159">
        <v>-0.85145839912440213</v>
      </c>
      <c r="BU2455" s="159">
        <v>-0.82237484936771144</v>
      </c>
      <c r="BV2455" s="159">
        <v>-0.65781931249403081</v>
      </c>
      <c r="BW2455" s="159">
        <v>-0.9176528534536631</v>
      </c>
      <c r="BX2455" s="160">
        <v>-0.91697400757054992</v>
      </c>
    </row>
    <row r="2456" spans="1:76">
      <c r="A2456" s="64" t="s">
        <v>483</v>
      </c>
      <c r="B2456" s="159">
        <v>5.021431540405038E-4</v>
      </c>
      <c r="C2456" s="159">
        <v>0</v>
      </c>
      <c r="D2456" s="159">
        <v>-6.5838011157107024E-2</v>
      </c>
      <c r="E2456" s="159">
        <v>2.878386444549583E-2</v>
      </c>
      <c r="F2456" s="159">
        <v>5.0602111938970167E-3</v>
      </c>
      <c r="G2456" s="159">
        <v>-2.6444503827599405E-3</v>
      </c>
      <c r="H2456" s="159">
        <v>3.4284499406925894E-3</v>
      </c>
      <c r="I2456" s="159">
        <v>1.942159342363445E-3</v>
      </c>
      <c r="J2456" s="159">
        <v>2.6959542846866375E-2</v>
      </c>
      <c r="K2456" s="159">
        <v>4.7696915185511203E-2</v>
      </c>
      <c r="L2456" s="159">
        <v>2.3326734745471086E-2</v>
      </c>
      <c r="M2456" s="159">
        <v>0.24264111087779811</v>
      </c>
      <c r="N2456" s="159">
        <v>1.6609346392487733E-3</v>
      </c>
      <c r="O2456" s="159">
        <v>-0.72196638954241599</v>
      </c>
      <c r="P2456" s="159">
        <v>-0.73378282958923813</v>
      </c>
      <c r="Q2456" s="159">
        <v>-3.7265900668552246E-3</v>
      </c>
      <c r="R2456" s="159">
        <v>-3.2899438459504248E-3</v>
      </c>
      <c r="S2456" s="159">
        <v>-3.7265900668552246E-3</v>
      </c>
      <c r="T2456" s="159">
        <v>-1.8046209681929934E-4</v>
      </c>
      <c r="U2456" s="159">
        <v>1.9716490669550255E-2</v>
      </c>
      <c r="V2456" s="159">
        <v>-8.1630068131114293E-3</v>
      </c>
      <c r="W2456" s="159">
        <v>-7.8043331316539725E-3</v>
      </c>
      <c r="X2456" s="159">
        <v>-6.976624927933643E-3</v>
      </c>
      <c r="Y2456" s="159">
        <v>-8.1630068131114293E-3</v>
      </c>
      <c r="Z2456" s="159">
        <v>1.0348525351836182E-2</v>
      </c>
      <c r="AA2456" s="159">
        <v>-5.7496679260345823E-3</v>
      </c>
      <c r="AB2456" s="159">
        <v>-1.0051899943654153E-2</v>
      </c>
      <c r="AC2456" s="159">
        <v>-5.2501159805819078E-3</v>
      </c>
      <c r="AD2456" s="159">
        <v>1.1093809506078771E-2</v>
      </c>
      <c r="AE2456" s="159">
        <v>-0.7429033183491065</v>
      </c>
      <c r="AF2456" s="159">
        <v>-0.75176564838422311</v>
      </c>
      <c r="AG2456" s="159">
        <v>-0.49285447089445933</v>
      </c>
      <c r="AH2456" s="159">
        <v>-0.49267463463724936</v>
      </c>
      <c r="AI2456" s="159">
        <v>-0.49225962803622353</v>
      </c>
      <c r="AJ2456" s="159">
        <v>-0.49285447089445933</v>
      </c>
      <c r="AK2456" s="159">
        <v>-0.48357292939345031</v>
      </c>
      <c r="AL2456" s="159">
        <v>-0.49164444112291961</v>
      </c>
      <c r="AM2456" s="159">
        <v>-0.49380154755056144</v>
      </c>
      <c r="AN2456" s="159">
        <v>-0.52761336773858836</v>
      </c>
      <c r="AO2456" s="159">
        <v>-0.51747805130832314</v>
      </c>
      <c r="AP2456" s="159">
        <v>-0.86244705285150147</v>
      </c>
      <c r="AQ2456" s="159">
        <v>-0.86781531412544599</v>
      </c>
      <c r="AR2456" s="159">
        <v>2.7190273767549449E-2</v>
      </c>
      <c r="AS2456" s="159">
        <v>4.1222635026119128E-2</v>
      </c>
      <c r="AT2456" s="159">
        <v>5.0821196878775649E-2</v>
      </c>
      <c r="AU2456" s="159">
        <v>2.9361301092209215E-2</v>
      </c>
      <c r="AV2456" s="159">
        <v>3.8326220396060359E-2</v>
      </c>
      <c r="AW2456" s="159">
        <v>3.528433513069705E-2</v>
      </c>
      <c r="AX2456" s="159">
        <v>2.937986105446215E-2</v>
      </c>
      <c r="AY2456" s="159">
        <v>2.2484480333111893E-2</v>
      </c>
      <c r="AZ2456" s="159">
        <v>3.3008751277039186E-2</v>
      </c>
      <c r="BA2456" s="159">
        <v>4.0207672666531663E-2</v>
      </c>
      <c r="BB2456" s="159">
        <v>2.4112750826606758E-2</v>
      </c>
      <c r="BC2456" s="159">
        <v>2.8555026355472669E-2</v>
      </c>
      <c r="BD2456" s="159">
        <v>2.4126670798296536E-2</v>
      </c>
      <c r="BE2456" s="159">
        <v>-0.47836692537541498</v>
      </c>
      <c r="BF2456" s="159">
        <v>-0.47215934551339539</v>
      </c>
      <c r="BG2456" s="159">
        <v>-0.46791317210302141</v>
      </c>
      <c r="BH2456" s="159">
        <v>-0.4774065149888721</v>
      </c>
      <c r="BI2456" s="159">
        <v>-0.47478630687550705</v>
      </c>
      <c r="BJ2456" s="159">
        <v>-0.47739830450698684</v>
      </c>
      <c r="BK2456" s="159">
        <v>-0.98036025799883053</v>
      </c>
      <c r="BL2456" s="159">
        <v>-0.95215893157418441</v>
      </c>
      <c r="BM2456" s="159">
        <v>-0.95890909920919243</v>
      </c>
      <c r="BN2456" s="159">
        <v>-0.78471021875979019</v>
      </c>
      <c r="BO2456" s="159">
        <v>-0.78695348290615541</v>
      </c>
      <c r="BP2456" s="159">
        <v>-0.78662375434097842</v>
      </c>
      <c r="BQ2456" s="159">
        <v>-0.79088198842462432</v>
      </c>
      <c r="BR2456" s="159">
        <v>-0.76326371523851499</v>
      </c>
      <c r="BS2456" s="159">
        <v>-0.76993583913822683</v>
      </c>
      <c r="BT2456" s="159">
        <v>-0.78473490147779967</v>
      </c>
      <c r="BU2456" s="159">
        <v>-0.78868994157012973</v>
      </c>
      <c r="BV2456" s="159">
        <v>-0.77159081900839876</v>
      </c>
      <c r="BW2456" s="159">
        <v>-0.96491548598145527</v>
      </c>
      <c r="BX2456" s="160">
        <v>-0.96853090294940825</v>
      </c>
    </row>
    <row r="2457" spans="1:76">
      <c r="A2457" s="64" t="s">
        <v>488</v>
      </c>
      <c r="B2457" s="159">
        <v>0.12320543724119093</v>
      </c>
      <c r="C2457" s="159">
        <v>0</v>
      </c>
      <c r="D2457" s="159">
        <v>0.11072214480537469</v>
      </c>
      <c r="E2457" s="159">
        <v>8.0802625239333056E-2</v>
      </c>
      <c r="F2457" s="159">
        <v>-0.1268933732535904</v>
      </c>
      <c r="G2457" s="159">
        <v>-0.16921855254430004</v>
      </c>
      <c r="H2457" s="159">
        <v>-9.3627052605691555E-2</v>
      </c>
      <c r="I2457" s="159">
        <v>-0.13032082342641432</v>
      </c>
      <c r="J2457" s="159">
        <v>0.60923399020710078</v>
      </c>
      <c r="K2457" s="159">
        <v>0.78940287824262045</v>
      </c>
      <c r="L2457" s="159">
        <v>0.53013396174292737</v>
      </c>
      <c r="M2457" s="159">
        <v>3.4361045245792474</v>
      </c>
      <c r="N2457" s="159">
        <v>-3.0169597800082333E-2</v>
      </c>
      <c r="O2457" s="159">
        <v>0.49999598665050116</v>
      </c>
      <c r="P2457" s="159">
        <v>0.57736667469791492</v>
      </c>
      <c r="Q2457" s="159">
        <v>-7.8243449333233281E-2</v>
      </c>
      <c r="R2457" s="159">
        <v>2.8891713485193839E-2</v>
      </c>
      <c r="S2457" s="159">
        <v>-7.82434493332331E-2</v>
      </c>
      <c r="T2457" s="159">
        <v>-0.16298486665853312</v>
      </c>
      <c r="U2457" s="159">
        <v>0.45152523780337622</v>
      </c>
      <c r="V2457" s="159">
        <v>-0.23541178164307811</v>
      </c>
      <c r="W2457" s="159">
        <v>-0.14740789789937023</v>
      </c>
      <c r="X2457" s="159">
        <v>-0.25696149435742255</v>
      </c>
      <c r="Y2457" s="159">
        <v>-0.23541178164307811</v>
      </c>
      <c r="Z2457" s="159">
        <v>-0.2020052304052494</v>
      </c>
      <c r="AA2457" s="159">
        <v>-0.34294180081116182</v>
      </c>
      <c r="AB2457" s="159">
        <v>-0.35628217631757808</v>
      </c>
      <c r="AC2457" s="159">
        <v>-0.30502080301743151</v>
      </c>
      <c r="AD2457" s="159">
        <v>0.19975535421913684</v>
      </c>
      <c r="AE2457" s="159">
        <v>0.16100900994794498</v>
      </c>
      <c r="AF2457" s="159">
        <v>0.21903702598350513</v>
      </c>
      <c r="AG2457" s="159">
        <v>-0.41272618561326169</v>
      </c>
      <c r="AH2457" s="159">
        <v>-0.3686017073183816</v>
      </c>
      <c r="AI2457" s="159">
        <v>-0.42353104774518979</v>
      </c>
      <c r="AJ2457" s="159">
        <v>-0.41272618561326169</v>
      </c>
      <c r="AK2457" s="159">
        <v>-0.39597639478251595</v>
      </c>
      <c r="AL2457" s="159">
        <v>-0.46664091977031391</v>
      </c>
      <c r="AM2457" s="159">
        <v>-0.47332968263437908</v>
      </c>
      <c r="AN2457" s="159">
        <v>-0.3912254060115708</v>
      </c>
      <c r="AO2457" s="159">
        <v>-7.8199867304759113E-2</v>
      </c>
      <c r="AP2457" s="159">
        <v>-0.11895882819519045</v>
      </c>
      <c r="AQ2457" s="159">
        <v>-8.3808980462914698E-2</v>
      </c>
      <c r="AR2457" s="159">
        <v>-0.16812643052283793</v>
      </c>
      <c r="AS2457" s="159">
        <v>-9.9377458976059194E-2</v>
      </c>
      <c r="AT2457" s="159">
        <v>1.6005879453561935E-2</v>
      </c>
      <c r="AU2457" s="159">
        <v>-0.15069445909468493</v>
      </c>
      <c r="AV2457" s="159">
        <v>-8.0532498168389824E-2</v>
      </c>
      <c r="AW2457" s="159">
        <v>-6.772850519276892E-2</v>
      </c>
      <c r="AX2457" s="159">
        <v>-0.12047143743244722</v>
      </c>
      <c r="AY2457" s="159">
        <v>-0.32352171169618865</v>
      </c>
      <c r="AZ2457" s="159">
        <v>-0.27195998303610452</v>
      </c>
      <c r="BA2457" s="159">
        <v>-0.18542247921388869</v>
      </c>
      <c r="BB2457" s="159">
        <v>-0.31044773312507373</v>
      </c>
      <c r="BC2457" s="159">
        <v>-0.24822326769863681</v>
      </c>
      <c r="BD2457" s="159">
        <v>-0.28778046687839554</v>
      </c>
      <c r="BE2457" s="159">
        <v>-0.42528673137215717</v>
      </c>
      <c r="BF2457" s="159">
        <v>-0.39487383624748873</v>
      </c>
      <c r="BG2457" s="159">
        <v>-0.34383101637917268</v>
      </c>
      <c r="BH2457" s="159">
        <v>-0.41757524555742165</v>
      </c>
      <c r="BI2457" s="159">
        <v>-0.38087309862828295</v>
      </c>
      <c r="BJ2457" s="159">
        <v>-0.40420530608801758</v>
      </c>
      <c r="BK2457" s="159">
        <v>-0.58794670741063881</v>
      </c>
      <c r="BL2457" s="159">
        <v>-0.37170114189086956</v>
      </c>
      <c r="BM2457" s="159">
        <v>-0.32750296441216137</v>
      </c>
      <c r="BN2457" s="159">
        <v>-0.61637875528750607</v>
      </c>
      <c r="BO2457" s="159">
        <v>-0.52607545211732376</v>
      </c>
      <c r="BP2457" s="159">
        <v>-0.44517351864147497</v>
      </c>
      <c r="BQ2457" s="159">
        <v>-0.60969840481783644</v>
      </c>
      <c r="BR2457" s="159">
        <v>9.4376349805020202E-3</v>
      </c>
      <c r="BS2457" s="159">
        <v>-0.49536482355266581</v>
      </c>
      <c r="BT2457" s="159">
        <v>-0.62492775371264997</v>
      </c>
      <c r="BU2457" s="159">
        <v>-0.63719155532970184</v>
      </c>
      <c r="BV2457" s="159">
        <v>-0.47131747042144595</v>
      </c>
      <c r="BW2457" s="159">
        <v>-0.46499072467644198</v>
      </c>
      <c r="BX2457" s="160">
        <v>-0.44131800283463429</v>
      </c>
    </row>
    <row r="2458" spans="1:76">
      <c r="A2458" s="64" t="s">
        <v>493</v>
      </c>
      <c r="B2458" s="159">
        <v>9.6075342543343184E-2</v>
      </c>
      <c r="C2458" s="159">
        <v>0</v>
      </c>
      <c r="D2458" s="159">
        <v>-0.26484628108318109</v>
      </c>
      <c r="E2458" s="159">
        <v>-0.26982781416134682</v>
      </c>
      <c r="F2458" s="159">
        <v>-0.25794948770173637</v>
      </c>
      <c r="G2458" s="159">
        <v>-0.23202581952248136</v>
      </c>
      <c r="H2458" s="159">
        <v>0.83787210753600738</v>
      </c>
      <c r="I2458" s="159">
        <v>0.85349164998956251</v>
      </c>
      <c r="J2458" s="159">
        <v>1.1210107459361913</v>
      </c>
      <c r="K2458" s="159">
        <v>1.1739756198832152</v>
      </c>
      <c r="L2458" s="159">
        <v>1.0226072032877738</v>
      </c>
      <c r="M2458" s="159">
        <v>-0.12132660495560488</v>
      </c>
      <c r="N2458" s="159">
        <v>0.24577608425672176</v>
      </c>
      <c r="O2458" s="159">
        <v>0.950250451046601</v>
      </c>
      <c r="P2458" s="159">
        <v>1.542839364236974</v>
      </c>
      <c r="Q2458" s="159">
        <v>-4.9977090220384934E-2</v>
      </c>
      <c r="R2458" s="159">
        <v>3.3566685904261248E-2</v>
      </c>
      <c r="S2458" s="159">
        <v>-4.9977090220384754E-2</v>
      </c>
      <c r="T2458" s="159">
        <v>0.76746386969883718</v>
      </c>
      <c r="U2458" s="159">
        <v>0.92481486276760794</v>
      </c>
      <c r="V2458" s="159">
        <v>-0.10947362619703363</v>
      </c>
      <c r="W2458" s="159">
        <v>-4.0848381523217014E-2</v>
      </c>
      <c r="X2458" s="159">
        <v>6.6080719700624763E-2</v>
      </c>
      <c r="Y2458" s="159">
        <v>-0.10947362619703363</v>
      </c>
      <c r="Z2458" s="159">
        <v>-0.30625527479543385</v>
      </c>
      <c r="AA2458" s="159">
        <v>-0.2981949818406982</v>
      </c>
      <c r="AB2458" s="159">
        <v>-0.27520635442737745</v>
      </c>
      <c r="AC2458" s="159">
        <v>0.56199573373661327</v>
      </c>
      <c r="AD2458" s="159">
        <v>0.69124833518596063</v>
      </c>
      <c r="AE2458" s="159">
        <v>0.58484181937341484</v>
      </c>
      <c r="AF2458" s="159">
        <v>1.0292835042661945</v>
      </c>
      <c r="AG2458" s="159">
        <v>-3.9450029098964216E-3</v>
      </c>
      <c r="AH2458" s="159">
        <v>3.0463173073668234E-2</v>
      </c>
      <c r="AI2458" s="159">
        <v>8.4076611541715113E-2</v>
      </c>
      <c r="AJ2458" s="159">
        <v>-3.9450029098964216E-3</v>
      </c>
      <c r="AK2458" s="159">
        <v>-0.10260982556360836</v>
      </c>
      <c r="AL2458" s="159">
        <v>-9.8568455951246997E-2</v>
      </c>
      <c r="AM2458" s="159">
        <v>-8.7042132928023763E-2</v>
      </c>
      <c r="AN2458" s="159">
        <v>0.48162466772836054</v>
      </c>
      <c r="AO2458" s="159">
        <v>0.56177775066998803</v>
      </c>
      <c r="AP2458" s="159">
        <v>0.49499301522234346</v>
      </c>
      <c r="AQ2458" s="159">
        <v>0.76420879437777467</v>
      </c>
      <c r="AR2458" s="159">
        <v>-0.1766938127539095</v>
      </c>
      <c r="AS2458" s="159">
        <v>-0.22023844632633621</v>
      </c>
      <c r="AT2458" s="159">
        <v>0.95067645755020658</v>
      </c>
      <c r="AU2458" s="159">
        <v>-0.15979878285018354</v>
      </c>
      <c r="AV2458" s="159">
        <v>-7.3965730927441492E-2</v>
      </c>
      <c r="AW2458" s="159">
        <v>0.16185003864758213</v>
      </c>
      <c r="AX2458" s="159">
        <v>-9.2737534699095986E-2</v>
      </c>
      <c r="AY2458" s="159">
        <v>-0.22742609898122074</v>
      </c>
      <c r="AZ2458" s="159">
        <v>-0.2600845741605407</v>
      </c>
      <c r="BA2458" s="159">
        <v>0.6181016037468664</v>
      </c>
      <c r="BB2458" s="159">
        <v>-0.21475482655342623</v>
      </c>
      <c r="BC2458" s="159">
        <v>2.6481789569898061E-2</v>
      </c>
      <c r="BD2458" s="159">
        <v>-0.16445889044011067</v>
      </c>
      <c r="BE2458" s="159">
        <v>-4.0130332281441958E-2</v>
      </c>
      <c r="BF2458" s="159">
        <v>-5.9393433158219794E-2</v>
      </c>
      <c r="BG2458" s="159">
        <v>0.45859121985259532</v>
      </c>
      <c r="BH2458" s="159">
        <v>-3.2656376511201249E-2</v>
      </c>
      <c r="BI2458" s="159">
        <v>0.10963334295796377</v>
      </c>
      <c r="BJ2458" s="159">
        <v>-2.9900897135779138E-3</v>
      </c>
      <c r="BK2458" s="159">
        <v>0.10700771650439886</v>
      </c>
      <c r="BL2458" s="159">
        <v>0.30933051974745329</v>
      </c>
      <c r="BM2458" s="159">
        <v>0.64784825324689765</v>
      </c>
      <c r="BN2458" s="159">
        <v>0.43333918421230222</v>
      </c>
      <c r="BO2458" s="159">
        <v>-0.27403380483332279</v>
      </c>
      <c r="BP2458" s="159">
        <v>-0.210946646140035</v>
      </c>
      <c r="BQ2458" s="159">
        <v>-0.36572915626174068</v>
      </c>
      <c r="BR2458" s="159">
        <v>0.70813861055293303</v>
      </c>
      <c r="BS2458" s="159">
        <v>-0.45493509199173032</v>
      </c>
      <c r="BT2458" s="159">
        <v>-0.44752526805351694</v>
      </c>
      <c r="BU2458" s="159">
        <v>-0.42639183249844659</v>
      </c>
      <c r="BV2458" s="159">
        <v>0.54271842495600753</v>
      </c>
      <c r="BW2458" s="159">
        <v>0.22632567297726153</v>
      </c>
      <c r="BX2458" s="160">
        <v>0.40763713423631376</v>
      </c>
    </row>
    <row r="2459" spans="1:76">
      <c r="A2459" s="64" t="s">
        <v>498</v>
      </c>
      <c r="B2459" s="159">
        <v>0.17755322164845549</v>
      </c>
      <c r="C2459" s="159">
        <v>0</v>
      </c>
      <c r="D2459" s="159">
        <v>-0.35046083814119439</v>
      </c>
      <c r="E2459" s="159">
        <v>-0.35713214622211914</v>
      </c>
      <c r="F2459" s="159">
        <v>-0.27999650332358611</v>
      </c>
      <c r="G2459" s="159">
        <v>-0.25587304793904647</v>
      </c>
      <c r="H2459" s="159">
        <v>1.7939762922837452</v>
      </c>
      <c r="I2459" s="159">
        <v>1.8308888363289562</v>
      </c>
      <c r="J2459" s="159">
        <v>0.64513450713500431</v>
      </c>
      <c r="K2459" s="159">
        <v>0.81233985539968001</v>
      </c>
      <c r="L2459" s="159">
        <v>0.56963663437437695</v>
      </c>
      <c r="M2459" s="159">
        <v>-9.2418632695998149E-2</v>
      </c>
      <c r="N2459" s="159">
        <v>0.59540981908470225</v>
      </c>
      <c r="O2459" s="159">
        <v>1.8596405739752129</v>
      </c>
      <c r="P2459" s="159">
        <v>2.4496765255456419</v>
      </c>
      <c r="Q2459" s="159">
        <v>-6.6378835443020742E-2</v>
      </c>
      <c r="R2459" s="159">
        <v>8.8015270338244952E-2</v>
      </c>
      <c r="S2459" s="159">
        <v>-6.6378835443020562E-2</v>
      </c>
      <c r="T2459" s="159">
        <v>1.6681206108408095</v>
      </c>
      <c r="U2459" s="159">
        <v>0.49460769250046172</v>
      </c>
      <c r="V2459" s="159">
        <v>-0.14540125858947406</v>
      </c>
      <c r="W2459" s="159">
        <v>-1.8577528840577277E-2</v>
      </c>
      <c r="X2459" s="159">
        <v>0.27989146932817044</v>
      </c>
      <c r="Y2459" s="159">
        <v>-0.14540125858947406</v>
      </c>
      <c r="Z2459" s="159">
        <v>-0.40591608656388217</v>
      </c>
      <c r="AA2459" s="159">
        <v>-0.35357404316844898</v>
      </c>
      <c r="AB2459" s="159">
        <v>-0.3281677214030787</v>
      </c>
      <c r="AC2459" s="159">
        <v>1.2793661437151003</v>
      </c>
      <c r="AD2459" s="159">
        <v>0.31540910364981511</v>
      </c>
      <c r="AE2459" s="159">
        <v>1.2111818772655347</v>
      </c>
      <c r="AF2459" s="159">
        <v>1.6537088409433567</v>
      </c>
      <c r="AG2459" s="159">
        <v>-0.18741091500036336</v>
      </c>
      <c r="AH2459" s="159">
        <v>-0.12382246103078461</v>
      </c>
      <c r="AI2459" s="159">
        <v>2.5827625660226065E-2</v>
      </c>
      <c r="AJ2459" s="159">
        <v>-0.18741091500036336</v>
      </c>
      <c r="AK2459" s="159">
        <v>-0.31803106928728214</v>
      </c>
      <c r="AL2459" s="159">
        <v>-0.29178716663819493</v>
      </c>
      <c r="AM2459" s="159">
        <v>-0.27904863004640523</v>
      </c>
      <c r="AN2459" s="159">
        <v>0.76482257746451532</v>
      </c>
      <c r="AO2459" s="159">
        <v>0.16704638017228712</v>
      </c>
      <c r="AP2459" s="159">
        <v>0.72588249916237069</v>
      </c>
      <c r="AQ2459" s="159">
        <v>0.99393845649804025</v>
      </c>
      <c r="AR2459" s="159">
        <v>-0.16097085785886553</v>
      </c>
      <c r="AS2459" s="159">
        <v>-0.28751793089559624</v>
      </c>
      <c r="AT2459" s="159">
        <v>2.0688000671682922</v>
      </c>
      <c r="AU2459" s="159">
        <v>-0.13094321124382916</v>
      </c>
      <c r="AV2459" s="159">
        <v>3.5037289265090386E-2</v>
      </c>
      <c r="AW2459" s="159">
        <v>0.45767227913939118</v>
      </c>
      <c r="AX2459" s="159">
        <v>-0.11153686736223022</v>
      </c>
      <c r="AY2459" s="159">
        <v>-0.24383692148669267</v>
      </c>
      <c r="AZ2459" s="159">
        <v>-0.3387472262642407</v>
      </c>
      <c r="BA2459" s="159">
        <v>1.405147033414673</v>
      </c>
      <c r="BB2459" s="159">
        <v>-0.22131618652541535</v>
      </c>
      <c r="BC2459" s="159">
        <v>0.22014543126200004</v>
      </c>
      <c r="BD2459" s="159">
        <v>-0.20676142861421615</v>
      </c>
      <c r="BE2459" s="159">
        <v>-0.207116348578883</v>
      </c>
      <c r="BF2459" s="159">
        <v>-0.26309773672199316</v>
      </c>
      <c r="BG2459" s="159">
        <v>0.82058852116980885</v>
      </c>
      <c r="BH2459" s="159">
        <v>-0.19383283834160883</v>
      </c>
      <c r="BI2459" s="159">
        <v>6.6556528582949692E-2</v>
      </c>
      <c r="BJ2459" s="159">
        <v>-0.18524793753588939</v>
      </c>
      <c r="BK2459" s="159">
        <v>-0.22561189138776361</v>
      </c>
      <c r="BL2459" s="159">
        <v>0.72250747222012568</v>
      </c>
      <c r="BM2459" s="159">
        <v>1.0595668207210354</v>
      </c>
      <c r="BN2459" s="159">
        <v>1.0656363078237587</v>
      </c>
      <c r="BO2459" s="159">
        <v>-0.4250581233861061</v>
      </c>
      <c r="BP2459" s="159">
        <v>-0.30846912173266644</v>
      </c>
      <c r="BQ2459" s="159">
        <v>-0.49804217054847438</v>
      </c>
      <c r="BR2459" s="159">
        <v>0.1404529988299629</v>
      </c>
      <c r="BS2459" s="159">
        <v>-0.66454929565797338</v>
      </c>
      <c r="BT2459" s="159">
        <v>-0.61643127708166157</v>
      </c>
      <c r="BU2459" s="159">
        <v>-0.59307525612111001</v>
      </c>
      <c r="BV2459" s="159">
        <v>1.4460489917399537</v>
      </c>
      <c r="BW2459" s="159">
        <v>0.29144326637049089</v>
      </c>
      <c r="BX2459" s="160">
        <v>0.47197361075147243</v>
      </c>
    </row>
    <row r="2460" spans="1:76">
      <c r="A2460" s="64" t="s">
        <v>501</v>
      </c>
      <c r="B2460" s="159">
        <v>0.16482677122171208</v>
      </c>
      <c r="C2460" s="159">
        <v>0</v>
      </c>
      <c r="D2460" s="159">
        <v>-0.45739400020987275</v>
      </c>
      <c r="E2460" s="159">
        <v>-0.48024056862208842</v>
      </c>
      <c r="F2460" s="159">
        <v>-0.60127906018183286</v>
      </c>
      <c r="G2460" s="159">
        <v>-0.26237024056373598</v>
      </c>
      <c r="H2460" s="159">
        <v>-0.20136805490232942</v>
      </c>
      <c r="I2460" s="159">
        <v>-0.26416799331430096</v>
      </c>
      <c r="J2460" s="159">
        <v>1.0172323581800251</v>
      </c>
      <c r="K2460" s="159">
        <v>0.55871025839659039</v>
      </c>
      <c r="L2460" s="159">
        <v>0.88526388614955598</v>
      </c>
      <c r="M2460" s="159">
        <v>-0.15823103260946714</v>
      </c>
      <c r="N2460" s="159">
        <v>-0.41312118318804647</v>
      </c>
      <c r="O2460" s="159">
        <v>0.21854670134276225</v>
      </c>
      <c r="P2460" s="159">
        <v>1.9283933920415484</v>
      </c>
      <c r="Q2460" s="159">
        <v>-0.13043478260869573</v>
      </c>
      <c r="R2460" s="159">
        <v>1.2892844540619154E-2</v>
      </c>
      <c r="S2460" s="159">
        <v>-0.13043478260869554</v>
      </c>
      <c r="T2460" s="159">
        <v>-0.31535630682287114</v>
      </c>
      <c r="U2460" s="159">
        <v>0.75411509406958743</v>
      </c>
      <c r="V2460" s="159">
        <v>-0.28571428571428564</v>
      </c>
      <c r="W2460" s="159">
        <v>-0.16798087769877693</v>
      </c>
      <c r="X2460" s="159">
        <v>-0.58080084513431884</v>
      </c>
      <c r="Y2460" s="159">
        <v>-0.28571428571428559</v>
      </c>
      <c r="Z2460" s="159">
        <v>-0.6473061001364171</v>
      </c>
      <c r="AA2460" s="159">
        <v>-0.72943936226624373</v>
      </c>
      <c r="AB2460" s="159">
        <v>-0.47312160040266849</v>
      </c>
      <c r="AC2460" s="159">
        <v>-0.43761410917592986</v>
      </c>
      <c r="AD2460" s="159">
        <v>0.44088025584287532</v>
      </c>
      <c r="AE2460" s="159">
        <v>-8.6089973992928226E-2</v>
      </c>
      <c r="AF2460" s="159">
        <v>1.1962950440311613</v>
      </c>
      <c r="AG2460" s="159">
        <v>0.39103682576528559</v>
      </c>
      <c r="AH2460" s="159">
        <v>0.45006746152326743</v>
      </c>
      <c r="AI2460" s="159">
        <v>0.24308266814924726</v>
      </c>
      <c r="AJ2460" s="159">
        <v>0.39103682576528559</v>
      </c>
      <c r="AK2460" s="159">
        <v>0.20973743887071167</v>
      </c>
      <c r="AL2460" s="159">
        <v>0.16855644562398625</v>
      </c>
      <c r="AM2460" s="159">
        <v>0.29707222286944451</v>
      </c>
      <c r="AN2460" s="159">
        <v>0.52219086855011865</v>
      </c>
      <c r="AO2460" s="159">
        <v>1.0669693172121313</v>
      </c>
      <c r="AP2460" s="159">
        <v>0.70887818054926466</v>
      </c>
      <c r="AQ2460" s="159">
        <v>1.4856691376978828</v>
      </c>
      <c r="AR2460" s="159">
        <v>-0.50339188752582875</v>
      </c>
      <c r="AS2460" s="159">
        <v>-0.33961112318485065</v>
      </c>
      <c r="AT2460" s="159">
        <v>-0.65056518842459621</v>
      </c>
      <c r="AU2460" s="159">
        <v>-0.45529458315645099</v>
      </c>
      <c r="AV2460" s="159">
        <v>-0.32419168986775621</v>
      </c>
      <c r="AW2460" s="159">
        <v>-0.4907045884389753</v>
      </c>
      <c r="AX2460" s="159">
        <v>-0.41321513738301474</v>
      </c>
      <c r="AY2460" s="159">
        <v>-0.62754391564437162</v>
      </c>
      <c r="AZ2460" s="159">
        <v>-0.50470834238863793</v>
      </c>
      <c r="BA2460" s="159">
        <v>-0.73792389131844716</v>
      </c>
      <c r="BB2460" s="159">
        <v>-0.59147093736733825</v>
      </c>
      <c r="BC2460" s="159">
        <v>-0.6180284413292314</v>
      </c>
      <c r="BD2460" s="159">
        <v>-0.55991135303726103</v>
      </c>
      <c r="BE2460" s="159">
        <v>0.28508123555221376</v>
      </c>
      <c r="BF2460" s="159">
        <v>0.3575339151672241</v>
      </c>
      <c r="BG2460" s="159">
        <v>0.2199752992060981</v>
      </c>
      <c r="BH2460" s="159">
        <v>0.30635832873127072</v>
      </c>
      <c r="BI2460" s="159">
        <v>0.29069379218924257</v>
      </c>
      <c r="BJ2460" s="159">
        <v>0.32497326568841339</v>
      </c>
      <c r="BK2460" s="159">
        <v>1.0876468512076847</v>
      </c>
      <c r="BL2460" s="159">
        <v>-0.30390248902740163</v>
      </c>
      <c r="BM2460" s="159">
        <v>0.67285123262201185</v>
      </c>
      <c r="BN2460" s="159">
        <v>-0.53175260298021387</v>
      </c>
      <c r="BO2460" s="159">
        <v>-0.36418811066395707</v>
      </c>
      <c r="BP2460" s="159">
        <v>-0.25595583797364363</v>
      </c>
      <c r="BQ2460" s="159">
        <v>-0.61847846332265477</v>
      </c>
      <c r="BR2460" s="159">
        <v>0.54722138429537237</v>
      </c>
      <c r="BS2460" s="159">
        <v>-0.68059626564592268</v>
      </c>
      <c r="BT2460" s="159">
        <v>-0.75127371902283158</v>
      </c>
      <c r="BU2460" s="159">
        <v>-0.51564090786922123</v>
      </c>
      <c r="BV2460" s="159">
        <v>-0.91362522913761213</v>
      </c>
      <c r="BW2460" s="159">
        <v>0.37847139987997552</v>
      </c>
      <c r="BX2460" s="160">
        <v>0.90162462654177256</v>
      </c>
    </row>
    <row r="2461" spans="1:76">
      <c r="A2461" s="64" t="s">
        <v>504</v>
      </c>
      <c r="B2461" s="159">
        <v>0.19728693362486044</v>
      </c>
      <c r="C2461" s="159">
        <v>0</v>
      </c>
      <c r="D2461" s="159">
        <v>-0.18433904400949042</v>
      </c>
      <c r="E2461" s="159">
        <v>-0.19515761183691116</v>
      </c>
      <c r="F2461" s="159">
        <v>-0.16555051985034649</v>
      </c>
      <c r="G2461" s="159">
        <v>-0.13596904337778151</v>
      </c>
      <c r="H2461" s="159">
        <v>-0.16165485548145656</v>
      </c>
      <c r="I2461" s="159">
        <v>-0.1929871140281432</v>
      </c>
      <c r="J2461" s="159">
        <v>0.34236607285492288</v>
      </c>
      <c r="K2461" s="159">
        <v>0.72325622921719313</v>
      </c>
      <c r="L2461" s="159">
        <v>0.29109950538427243</v>
      </c>
      <c r="M2461" s="159">
        <v>0.59142625319692765</v>
      </c>
      <c r="N2461" s="159">
        <v>0.32355035197801935</v>
      </c>
      <c r="O2461" s="159">
        <v>-0.33826528478335682</v>
      </c>
      <c r="P2461" s="159">
        <v>-4.5701942712746607E-2</v>
      </c>
      <c r="Q2461" s="159">
        <v>-5.7558264770965616E-2</v>
      </c>
      <c r="R2461" s="159">
        <v>0.11399559055499994</v>
      </c>
      <c r="S2461" s="159">
        <v>-5.7558264770965616E-2</v>
      </c>
      <c r="T2461" s="159">
        <v>-0.21025966469823662</v>
      </c>
      <c r="U2461" s="159">
        <v>0.24015136379853286</v>
      </c>
      <c r="V2461" s="159">
        <v>-0.12608000854592474</v>
      </c>
      <c r="W2461" s="159">
        <v>1.4839229757547048E-2</v>
      </c>
      <c r="X2461" s="159">
        <v>0.10502738572408926</v>
      </c>
      <c r="Y2461" s="159">
        <v>-0.12608000854592474</v>
      </c>
      <c r="Z2461" s="159">
        <v>-0.27426838907492651</v>
      </c>
      <c r="AA2461" s="159">
        <v>-0.25417786236975765</v>
      </c>
      <c r="AB2461" s="159">
        <v>-0.22320075381576851</v>
      </c>
      <c r="AC2461" s="159">
        <v>-0.25151330134332583</v>
      </c>
      <c r="AD2461" s="159">
        <v>0.11846718635044907</v>
      </c>
      <c r="AE2461" s="159">
        <v>-0.44217386933389596</v>
      </c>
      <c r="AF2461" s="159">
        <v>-0.22275136278093838</v>
      </c>
      <c r="AG2461" s="159">
        <v>-0.33622582353948982</v>
      </c>
      <c r="AH2461" s="159">
        <v>-0.26556998873609511</v>
      </c>
      <c r="AI2461" s="159">
        <v>-0.22035033295373913</v>
      </c>
      <c r="AJ2461" s="159">
        <v>1.4746756291728145</v>
      </c>
      <c r="AK2461" s="159">
        <v>-0.41052635099402812</v>
      </c>
      <c r="AL2461" s="159">
        <v>-0.40045311363422448</v>
      </c>
      <c r="AM2461" s="159">
        <v>-0.38492142689629277</v>
      </c>
      <c r="AN2461" s="159">
        <v>-0.3746491441152302</v>
      </c>
      <c r="AO2461" s="159">
        <v>-0.14521409689473383</v>
      </c>
      <c r="AP2461" s="159">
        <v>-0.4495623303142004</v>
      </c>
      <c r="AQ2461" s="159">
        <v>-0.31664950266135966</v>
      </c>
      <c r="AR2461" s="159">
        <v>-0.17934001783175529</v>
      </c>
      <c r="AS2461" s="159">
        <v>-0.19659141673684719</v>
      </c>
      <c r="AT2461" s="159">
        <v>-0.31896606494659213</v>
      </c>
      <c r="AU2461" s="159">
        <v>-7.3956032739976654E-2</v>
      </c>
      <c r="AV2461" s="159">
        <v>0.34894818725943128</v>
      </c>
      <c r="AW2461" s="159">
        <v>0.16505102064603899</v>
      </c>
      <c r="AX2461" s="159">
        <v>-0.15234653008787719</v>
      </c>
      <c r="AY2461" s="159">
        <v>-0.25508372801062268</v>
      </c>
      <c r="AZ2461" s="159">
        <v>-0.2680222771894416</v>
      </c>
      <c r="BA2461" s="159">
        <v>-0.386606291543797</v>
      </c>
      <c r="BB2461" s="159">
        <v>-0.17604573919178873</v>
      </c>
      <c r="BC2461" s="159">
        <v>3.2095508477230717E-3</v>
      </c>
      <c r="BD2461" s="159">
        <v>-0.23483861220271413</v>
      </c>
      <c r="BE2461" s="159">
        <v>-0.37777631193797023</v>
      </c>
      <c r="BF2461" s="159">
        <v>-0.38540791680201364</v>
      </c>
      <c r="BG2461" s="159">
        <v>-0.39211545859100128</v>
      </c>
      <c r="BH2461" s="159">
        <v>-0.33115696601459016</v>
      </c>
      <c r="BI2461" s="159">
        <v>-0.22542598146103965</v>
      </c>
      <c r="BJ2461" s="159">
        <v>-0.36583504076935369</v>
      </c>
      <c r="BK2461" s="159">
        <v>-0.54576719057819012</v>
      </c>
      <c r="BL2461" s="159">
        <v>-0.5512030940147109</v>
      </c>
      <c r="BM2461" s="159">
        <v>-0.38407563472836248</v>
      </c>
      <c r="BN2461" s="159">
        <v>-0.64503287184328806</v>
      </c>
      <c r="BO2461" s="159">
        <v>-0.49887188566974394</v>
      </c>
      <c r="BP2461" s="159">
        <v>-0.36932488890427589</v>
      </c>
      <c r="BQ2461" s="159">
        <v>-0.54989972400815224</v>
      </c>
      <c r="BR2461" s="159">
        <v>-0.19859044746137378</v>
      </c>
      <c r="BS2461" s="159">
        <v>-0.63510140183934405</v>
      </c>
      <c r="BT2461" s="159">
        <v>-0.61663218905176009</v>
      </c>
      <c r="BU2461" s="159">
        <v>-0.58815494612907893</v>
      </c>
      <c r="BV2461" s="159">
        <v>-0.58359137312456555</v>
      </c>
      <c r="BW2461" s="159">
        <v>-0.54447384577871238</v>
      </c>
      <c r="BX2461" s="160">
        <v>-0.45495970556965809</v>
      </c>
    </row>
    <row r="2462" spans="1:76">
      <c r="A2462" s="64" t="s">
        <v>507</v>
      </c>
      <c r="B2462" s="159">
        <v>0.23406415148406345</v>
      </c>
      <c r="C2462" s="159">
        <v>0</v>
      </c>
      <c r="D2462" s="159">
        <v>-0.31662784816509093</v>
      </c>
      <c r="E2462" s="159">
        <v>-0.32271841740390234</v>
      </c>
      <c r="F2462" s="159">
        <v>-0.1035594244309728</v>
      </c>
      <c r="G2462" s="159">
        <v>-0.17167456381089968</v>
      </c>
      <c r="H2462" s="159">
        <v>-0.2570638200624345</v>
      </c>
      <c r="I2462" s="159">
        <v>-0.29389383166829547</v>
      </c>
      <c r="J2462" s="159">
        <v>0.26048914213635199</v>
      </c>
      <c r="K2462" s="159">
        <v>0.4575032622128079</v>
      </c>
      <c r="L2462" s="159">
        <v>0.21327067421053431</v>
      </c>
      <c r="M2462" s="159">
        <v>-0.11589773041365999</v>
      </c>
      <c r="N2462" s="159">
        <v>-0.15060035694712132</v>
      </c>
      <c r="O2462" s="159">
        <v>-0.48979825462177928</v>
      </c>
      <c r="P2462" s="159">
        <v>-0.12162557692367816</v>
      </c>
      <c r="Q2462" s="159">
        <v>-6.0166808815677285E-2</v>
      </c>
      <c r="R2462" s="159">
        <v>0.14336723595307327</v>
      </c>
      <c r="S2462" s="159">
        <v>-6.0166808815677285E-2</v>
      </c>
      <c r="T2462" s="159">
        <v>-0.30553800808002168</v>
      </c>
      <c r="U2462" s="159">
        <v>0.16634548869419391</v>
      </c>
      <c r="V2462" s="159">
        <v>-0.1317939621676745</v>
      </c>
      <c r="W2462" s="159">
        <v>3.5394717463799324E-2</v>
      </c>
      <c r="X2462" s="159">
        <v>-0.23936564570133251</v>
      </c>
      <c r="Y2462" s="159">
        <v>-0.13179396216767436</v>
      </c>
      <c r="Z2462" s="159">
        <v>-0.36725570496271043</v>
      </c>
      <c r="AA2462" s="159">
        <v>-0.21854067401679397</v>
      </c>
      <c r="AB2462" s="159">
        <v>-0.2544186506040314</v>
      </c>
      <c r="AC2462" s="159">
        <v>-0.33334887584910017</v>
      </c>
      <c r="AD2462" s="159">
        <v>5.4269710786862685E-2</v>
      </c>
      <c r="AE2462" s="159">
        <v>-0.57355061304477151</v>
      </c>
      <c r="AF2462" s="159">
        <v>-0.2974211047711956</v>
      </c>
      <c r="AG2462" s="159">
        <v>-0.35775475419089026</v>
      </c>
      <c r="AH2462" s="159">
        <v>-0.27392762120852276</v>
      </c>
      <c r="AI2462" s="159">
        <v>-0.41169037854410506</v>
      </c>
      <c r="AJ2462" s="159">
        <v>1.8984863301350288</v>
      </c>
      <c r="AK2462" s="159">
        <v>-0.47581348202489954</v>
      </c>
      <c r="AL2462" s="159">
        <v>-0.40124889605496861</v>
      </c>
      <c r="AM2462" s="159">
        <v>-0.41923784076788839</v>
      </c>
      <c r="AN2462" s="159">
        <v>-0.44138049817396957</v>
      </c>
      <c r="AO2462" s="159">
        <v>-0.20100758207042502</v>
      </c>
      <c r="AP2462" s="159">
        <v>-0.53835931942463278</v>
      </c>
      <c r="AQ2462" s="159">
        <v>-0.371096834278554</v>
      </c>
      <c r="AR2462" s="159">
        <v>-0.43537910588189882</v>
      </c>
      <c r="AS2462" s="159">
        <v>-0.55022821333736527</v>
      </c>
      <c r="AT2462" s="159">
        <v>-0.65780548906785119</v>
      </c>
      <c r="AU2462" s="159">
        <v>-0.43939464063010847</v>
      </c>
      <c r="AV2462" s="159">
        <v>-0.45574825343670505</v>
      </c>
      <c r="AW2462" s="159">
        <v>-0.48477102403855177</v>
      </c>
      <c r="AX2462" s="159">
        <v>-0.41370696591035105</v>
      </c>
      <c r="AY2462" s="159">
        <v>-0.51521989769137666</v>
      </c>
      <c r="AZ2462" s="159">
        <v>-0.60135672828297648</v>
      </c>
      <c r="BA2462" s="159">
        <v>-0.69170471818934665</v>
      </c>
      <c r="BB2462" s="159">
        <v>-0.51823154875253397</v>
      </c>
      <c r="BC2462" s="159">
        <v>-0.55226383630886633</v>
      </c>
      <c r="BD2462" s="159">
        <v>-0.49896579271271585</v>
      </c>
      <c r="BE2462" s="159">
        <v>-0.52472987196664445</v>
      </c>
      <c r="BF2462" s="159">
        <v>-0.5755363608728562</v>
      </c>
      <c r="BG2462" s="159">
        <v>-0.60602365114367773</v>
      </c>
      <c r="BH2462" s="159">
        <v>-0.52650624817154035</v>
      </c>
      <c r="BI2462" s="159">
        <v>-0.54657967121611239</v>
      </c>
      <c r="BJ2462" s="159">
        <v>-0.51514263734694776</v>
      </c>
      <c r="BK2462" s="159">
        <v>-0.58291085815773069</v>
      </c>
      <c r="BL2462" s="159">
        <v>-0.67382489605770379</v>
      </c>
      <c r="BM2462" s="159">
        <v>-0.46350543577657077</v>
      </c>
      <c r="BN2462" s="159">
        <v>-0.79069311844900481</v>
      </c>
      <c r="BO2462" s="159">
        <v>-0.56230444391851542</v>
      </c>
      <c r="BP2462" s="159">
        <v>-0.40860796073998129</v>
      </c>
      <c r="BQ2462" s="159">
        <v>-0.61355084300677531</v>
      </c>
      <c r="BR2462" s="159">
        <v>-0.33353469170400535</v>
      </c>
      <c r="BS2462" s="159">
        <v>-0.77876432547542895</v>
      </c>
      <c r="BT2462" s="159">
        <v>-0.64205065979808296</v>
      </c>
      <c r="BU2462" s="159">
        <v>-0.67503326865159574</v>
      </c>
      <c r="BV2462" s="159">
        <v>-0.77945731529553186</v>
      </c>
      <c r="BW2462" s="159">
        <v>-0.62671744062303703</v>
      </c>
      <c r="BX2462" s="160">
        <v>-0.51406949074879504</v>
      </c>
    </row>
    <row r="2463" spans="1:76">
      <c r="A2463" s="64" t="s">
        <v>510</v>
      </c>
      <c r="B2463" s="159">
        <v>0.14832082420576778</v>
      </c>
      <c r="C2463" s="159">
        <v>0</v>
      </c>
      <c r="D2463" s="159">
        <v>-0.47579770501697172</v>
      </c>
      <c r="E2463" s="159">
        <v>-0.47529111862355727</v>
      </c>
      <c r="F2463" s="159">
        <v>-0.48713594285687728</v>
      </c>
      <c r="G2463" s="159">
        <v>-0.3633523150048365</v>
      </c>
      <c r="H2463" s="159">
        <v>-0.1382114033066949</v>
      </c>
      <c r="I2463" s="159">
        <v>-0.16108171771432089</v>
      </c>
      <c r="J2463" s="159">
        <v>-7.760304572276952E-2</v>
      </c>
      <c r="K2463" s="159">
        <v>-8.6826272938798327E-2</v>
      </c>
      <c r="L2463" s="159">
        <v>-9.4833381746474238E-2</v>
      </c>
      <c r="M2463" s="159">
        <v>-0.28540063962794959</v>
      </c>
      <c r="N2463" s="159">
        <v>-0.27477549929531159</v>
      </c>
      <c r="O2463" s="159">
        <v>-0.88145695841745242</v>
      </c>
      <c r="P2463" s="159">
        <v>-0.90489925646135339</v>
      </c>
      <c r="Q2463" s="159">
        <v>-3.8453217086709138E-2</v>
      </c>
      <c r="R2463" s="159">
        <v>0.10787793415158559</v>
      </c>
      <c r="S2463" s="159">
        <v>-3.8453217086709138E-2</v>
      </c>
      <c r="T2463" s="159">
        <v>-0.17359645312396607</v>
      </c>
      <c r="U2463" s="159">
        <v>-0.11195669704953468</v>
      </c>
      <c r="V2463" s="159">
        <v>-0.2670218500893769</v>
      </c>
      <c r="W2463" s="159">
        <v>-0.1575512228971529</v>
      </c>
      <c r="X2463" s="159">
        <v>-0.46329006387174237</v>
      </c>
      <c r="Y2463" s="159">
        <v>-0.2670218500893769</v>
      </c>
      <c r="Z2463" s="159">
        <v>-0.62257628653361197</v>
      </c>
      <c r="AA2463" s="159">
        <v>-0.63061384583479341</v>
      </c>
      <c r="AB2463" s="159">
        <v>-0.51576525340877155</v>
      </c>
      <c r="AC2463" s="159">
        <v>-0.3862775513991234</v>
      </c>
      <c r="AD2463" s="159">
        <v>-0.33564489462369768</v>
      </c>
      <c r="AE2463" s="159">
        <v>-0.89122413255072752</v>
      </c>
      <c r="AF2463" s="159">
        <v>-0.90880585608365327</v>
      </c>
      <c r="AG2463" s="159">
        <v>-0.62944382057007886</v>
      </c>
      <c r="AH2463" s="159">
        <v>-0.57454300044900841</v>
      </c>
      <c r="AI2463" s="159">
        <v>-0.7278512109102131</v>
      </c>
      <c r="AJ2463" s="159">
        <v>-0.62944382057007886</v>
      </c>
      <c r="AK2463" s="159">
        <v>-0.80773653432229842</v>
      </c>
      <c r="AL2463" s="159">
        <v>-0.81176650545359119</v>
      </c>
      <c r="AM2463" s="159">
        <v>-0.75417004093411399</v>
      </c>
      <c r="AN2463" s="159">
        <v>-0.69227493412495</v>
      </c>
      <c r="AO2463" s="159">
        <v>-0.66087623504602999</v>
      </c>
      <c r="AP2463" s="159">
        <v>-0.94266301222672078</v>
      </c>
      <c r="AQ2463" s="159">
        <v>-0.9533129525016838</v>
      </c>
      <c r="AR2463" s="159">
        <v>-0.59119682433747878</v>
      </c>
      <c r="AS2463" s="159">
        <v>-0.63877607571403328</v>
      </c>
      <c r="AT2463" s="159">
        <v>-0.64067597342052518</v>
      </c>
      <c r="AU2463" s="159">
        <v>-0.61765828130005518</v>
      </c>
      <c r="AV2463" s="159">
        <v>-0.64958710443840562</v>
      </c>
      <c r="AW2463" s="159">
        <v>-0.63381097225128924</v>
      </c>
      <c r="AX2463" s="159">
        <v>-0.60207605044381896</v>
      </c>
      <c r="AY2463" s="159">
        <v>-0.66560064875002423</v>
      </c>
      <c r="AZ2463" s="159">
        <v>-0.68580215056854188</v>
      </c>
      <c r="BA2463" s="159">
        <v>-0.68722707384841086</v>
      </c>
      <c r="BB2463" s="159">
        <v>-0.66996380475805828</v>
      </c>
      <c r="BC2463" s="159">
        <v>-0.68207832297148374</v>
      </c>
      <c r="BD2463" s="159">
        <v>-0.65827713161588108</v>
      </c>
      <c r="BE2463" s="159">
        <v>-0.83304568916218125</v>
      </c>
      <c r="BF2463" s="159">
        <v>-0.84496123528782929</v>
      </c>
      <c r="BG2463" s="159">
        <v>-0.84580170443805969</v>
      </c>
      <c r="BH2463" s="159">
        <v>-0.83561922983921511</v>
      </c>
      <c r="BI2463" s="159">
        <v>-0.84276479267206128</v>
      </c>
      <c r="BJ2463" s="159">
        <v>-0.82872602486208125</v>
      </c>
      <c r="BK2463" s="159">
        <v>-0.9939826459154455</v>
      </c>
      <c r="BL2463" s="159">
        <v>-0.98340952129776005</v>
      </c>
      <c r="BM2463" s="159">
        <v>-0.99248940947195852</v>
      </c>
      <c r="BN2463" s="159">
        <v>-0.69359079493824505</v>
      </c>
      <c r="BO2463" s="159">
        <v>-0.51146798326846621</v>
      </c>
      <c r="BP2463" s="159">
        <v>-0.44579594608134471</v>
      </c>
      <c r="BQ2463" s="159">
        <v>-0.88388141299963852</v>
      </c>
      <c r="BR2463" s="159">
        <v>-0.6311891261726178</v>
      </c>
      <c r="BS2463" s="159">
        <v>-0.89757115672843091</v>
      </c>
      <c r="BT2463" s="159">
        <v>-0.90431160690113943</v>
      </c>
      <c r="BU2463" s="159">
        <v>-0.88362505952443937</v>
      </c>
      <c r="BV2463" s="159">
        <v>-0.74030145351817922</v>
      </c>
      <c r="BW2463" s="159">
        <v>-0.98514773159301761</v>
      </c>
      <c r="BX2463" s="160">
        <v>-0.99232025409386371</v>
      </c>
    </row>
    <row r="2464" spans="1:76">
      <c r="A2464" s="64" t="s">
        <v>513</v>
      </c>
      <c r="B2464" s="159">
        <v>0.18923083094778007</v>
      </c>
      <c r="C2464" s="159">
        <v>0</v>
      </c>
      <c r="D2464" s="159">
        <v>-9.997100208274555E-2</v>
      </c>
      <c r="E2464" s="159">
        <v>-4.8006571633993762E-4</v>
      </c>
      <c r="F2464" s="159">
        <v>-7.1585205173315385E-3</v>
      </c>
      <c r="G2464" s="159">
        <v>-5.5360211945851799E-3</v>
      </c>
      <c r="H2464" s="159">
        <v>-4.0013992355254231E-3</v>
      </c>
      <c r="I2464" s="159">
        <v>-4.7396434800874698E-3</v>
      </c>
      <c r="J2464" s="159">
        <v>-3.3181264183711752E-3</v>
      </c>
      <c r="K2464" s="159">
        <v>-3.5694323792774571E-3</v>
      </c>
      <c r="L2464" s="159">
        <v>-3.6653400722782897E-3</v>
      </c>
      <c r="M2464" s="159">
        <v>-7.0873877283294043E-3</v>
      </c>
      <c r="N2464" s="159">
        <v>-3.9001575059850087E-3</v>
      </c>
      <c r="O2464" s="159">
        <v>-0.77500677869958112</v>
      </c>
      <c r="P2464" s="159">
        <v>-0.78952437246654361</v>
      </c>
      <c r="Q2464" s="159">
        <v>-1.1250697993166405E-3</v>
      </c>
      <c r="R2464" s="159">
        <v>0.18782365944191393</v>
      </c>
      <c r="S2464" s="159">
        <v>-1.1250697993166405E-3</v>
      </c>
      <c r="T2464" s="159">
        <v>-5.0099663773401047E-3</v>
      </c>
      <c r="U2464" s="159">
        <v>-4.0103971196394734E-3</v>
      </c>
      <c r="V2464" s="159">
        <v>-2.464438608026876E-3</v>
      </c>
      <c r="W2464" s="159">
        <v>0.18614845526826398</v>
      </c>
      <c r="X2464" s="159">
        <v>-5.2502653980162862E-3</v>
      </c>
      <c r="Y2464" s="159">
        <v>-2.464438608026876E-3</v>
      </c>
      <c r="Z2464" s="159">
        <v>-3.0982523129752921E-3</v>
      </c>
      <c r="AA2464" s="159">
        <v>-7.630060927933874E-3</v>
      </c>
      <c r="AB2464" s="159">
        <v>-6.4187394613020718E-3</v>
      </c>
      <c r="AC2464" s="159">
        <v>-5.6556036542605749E-3</v>
      </c>
      <c r="AD2464" s="159">
        <v>-4.8345289068634969E-3</v>
      </c>
      <c r="AE2464" s="159">
        <v>-0.78168636078109055</v>
      </c>
      <c r="AF2464" s="159">
        <v>-0.79257455610631244</v>
      </c>
      <c r="AG2464" s="159">
        <v>-0.49669889868389566</v>
      </c>
      <c r="AH2464" s="159">
        <v>-0.40210500555805717</v>
      </c>
      <c r="AI2464" s="159">
        <v>-0.49809569105826595</v>
      </c>
      <c r="AJ2464" s="159">
        <v>-0.49669889868389566</v>
      </c>
      <c r="AK2464" s="159">
        <v>-0.49701668805724236</v>
      </c>
      <c r="AL2464" s="159">
        <v>-0.49928890244552593</v>
      </c>
      <c r="AM2464" s="159">
        <v>-0.49868155507074224</v>
      </c>
      <c r="AN2464" s="159">
        <v>-0.53867448935904672</v>
      </c>
      <c r="AO2464" s="159">
        <v>-0.53816531839001835</v>
      </c>
      <c r="AP2464" s="159">
        <v>-0.89403456870362541</v>
      </c>
      <c r="AQ2464" s="159">
        <v>-0.90062997612762374</v>
      </c>
      <c r="AR2464" s="159">
        <v>3.406549792068668E-2</v>
      </c>
      <c r="AS2464" s="159">
        <v>3.1997292672687638E-2</v>
      </c>
      <c r="AT2464" s="159">
        <v>3.219931665215061E-2</v>
      </c>
      <c r="AU2464" s="159">
        <v>3.3423425918769588E-2</v>
      </c>
      <c r="AV2464" s="159">
        <v>3.1000999740700422E-2</v>
      </c>
      <c r="AW2464" s="159">
        <v>3.4106777589841659E-2</v>
      </c>
      <c r="AX2464" s="159">
        <v>3.4009571191051816E-2</v>
      </c>
      <c r="AY2464" s="159">
        <v>3.2816742636138353E-2</v>
      </c>
      <c r="AZ2464" s="159">
        <v>3.1265588700139041E-2</v>
      </c>
      <c r="BA2464" s="159">
        <v>3.141710668473633E-2</v>
      </c>
      <c r="BB2464" s="159">
        <v>3.2335188634700508E-2</v>
      </c>
      <c r="BC2464" s="159">
        <v>3.2847702388004558E-2</v>
      </c>
      <c r="BD2464" s="159">
        <v>3.2774797588912205E-2</v>
      </c>
      <c r="BE2464" s="159">
        <v>-0.48106616785503464</v>
      </c>
      <c r="BF2464" s="159">
        <v>-0.48198109222246155</v>
      </c>
      <c r="BG2464" s="159">
        <v>-0.48189172166226496</v>
      </c>
      <c r="BH2464" s="159">
        <v>-0.48135020509977378</v>
      </c>
      <c r="BI2464" s="159">
        <v>-0.48104790672005993</v>
      </c>
      <c r="BJ2464" s="159">
        <v>-0.48109090849805497</v>
      </c>
      <c r="BK2464" s="159">
        <v>-0.99391065440044546</v>
      </c>
      <c r="BL2464" s="159">
        <v>-0.98819232224686626</v>
      </c>
      <c r="BM2464" s="159">
        <v>-0.99364568471489434</v>
      </c>
      <c r="BN2464" s="159">
        <v>-0.79982961449038048</v>
      </c>
      <c r="BO2464" s="159">
        <v>-0.79606121357454807</v>
      </c>
      <c r="BP2464" s="159">
        <v>-0.75722743010735472</v>
      </c>
      <c r="BQ2464" s="159">
        <v>-0.79778917487637624</v>
      </c>
      <c r="BR2464" s="159">
        <v>-0.79890170287294471</v>
      </c>
      <c r="BS2464" s="159">
        <v>-0.7970690507366186</v>
      </c>
      <c r="BT2464" s="159">
        <v>-0.80080996801024473</v>
      </c>
      <c r="BU2464" s="159">
        <v>-0.79969640069318515</v>
      </c>
      <c r="BV2464" s="159">
        <v>-0.79967918068453958</v>
      </c>
      <c r="BW2464" s="159">
        <v>-0.98889183290781124</v>
      </c>
      <c r="BX2464" s="160">
        <v>-0.99333370834837942</v>
      </c>
    </row>
    <row r="2465" spans="1:76">
      <c r="A2465" s="64" t="s">
        <v>514</v>
      </c>
      <c r="B2465" s="159">
        <v>0.2174033745525849</v>
      </c>
      <c r="C2465" s="159">
        <v>0</v>
      </c>
      <c r="D2465" s="159">
        <v>-0.13271592745550062</v>
      </c>
      <c r="E2465" s="159">
        <v>-0.12653485956911825</v>
      </c>
      <c r="F2465" s="159">
        <v>-0.24523301768375827</v>
      </c>
      <c r="G2465" s="159">
        <v>-0.17708494016603465</v>
      </c>
      <c r="H2465" s="159">
        <v>-0.1369627726642389</v>
      </c>
      <c r="I2465" s="159">
        <v>-0.16205862803718951</v>
      </c>
      <c r="J2465" s="159">
        <v>-0.10920065405930071</v>
      </c>
      <c r="K2465" s="159">
        <v>-0.13867899308865447</v>
      </c>
      <c r="L2465" s="159">
        <v>-0.12124734253424706</v>
      </c>
      <c r="M2465" s="159">
        <v>-0.21865282708816744</v>
      </c>
      <c r="N2465" s="159">
        <v>-0.13510008799622863</v>
      </c>
      <c r="O2465" s="159">
        <v>0.37975219178785741</v>
      </c>
      <c r="P2465" s="159">
        <v>0.1293702836300902</v>
      </c>
      <c r="Q2465" s="159">
        <v>-3.826211637082657E-2</v>
      </c>
      <c r="R2465" s="159">
        <v>0.16817687765195807</v>
      </c>
      <c r="S2465" s="159">
        <v>-3.826211637082657E-2</v>
      </c>
      <c r="T2465" s="159">
        <v>-0.17119144641208672</v>
      </c>
      <c r="U2465" s="159">
        <v>-0.13321920685717503</v>
      </c>
      <c r="V2465" s="159">
        <v>-0.19687739215931091</v>
      </c>
      <c r="W2465" s="159">
        <v>-2.4826131912432665E-2</v>
      </c>
      <c r="X2465" s="159">
        <v>-0.29337745501375984</v>
      </c>
      <c r="Y2465" s="159">
        <v>-0.19687739215931091</v>
      </c>
      <c r="Z2465" s="159">
        <v>-0.29321686444465328</v>
      </c>
      <c r="AA2465" s="159">
        <v>-0.37376204316530182</v>
      </c>
      <c r="AB2465" s="159">
        <v>-0.32336663513504998</v>
      </c>
      <c r="AC2465" s="159">
        <v>-0.30606934183606033</v>
      </c>
      <c r="AD2465" s="159">
        <v>-0.27487785934452574</v>
      </c>
      <c r="AE2465" s="159">
        <v>9.8413283545022712E-2</v>
      </c>
      <c r="AF2465" s="159">
        <v>-8.93731475733026E-2</v>
      </c>
      <c r="AG2465" s="159">
        <v>-0.47782207760341189</v>
      </c>
      <c r="AH2465" s="159">
        <v>-0.39154202133672861</v>
      </c>
      <c r="AI2465" s="159">
        <v>-0.52620647551562494</v>
      </c>
      <c r="AJ2465" s="159">
        <v>-0.47782207760341189</v>
      </c>
      <c r="AK2465" s="159">
        <v>-0.5261259566251002</v>
      </c>
      <c r="AL2465" s="159">
        <v>-0.56651069692323042</v>
      </c>
      <c r="AM2465" s="159">
        <v>-0.54124282244773092</v>
      </c>
      <c r="AN2465" s="159">
        <v>-0.52903938053902699</v>
      </c>
      <c r="AO2465" s="159">
        <v>-0.50969668681230873</v>
      </c>
      <c r="AP2465" s="159">
        <v>-0.28983061508045166</v>
      </c>
      <c r="AQ2465" s="159">
        <v>-0.40358022967957285</v>
      </c>
      <c r="AR2465" s="159">
        <v>-6.4355927656691875E-2</v>
      </c>
      <c r="AS2465" s="159">
        <v>-0.13596286781675404</v>
      </c>
      <c r="AT2465" s="159">
        <v>-0.14634698543322286</v>
      </c>
      <c r="AU2465" s="159">
        <v>-8.1822722694182323E-2</v>
      </c>
      <c r="AV2465" s="159">
        <v>-0.14938336668889171</v>
      </c>
      <c r="AW2465" s="159">
        <v>-7.03177505647085E-2</v>
      </c>
      <c r="AX2465" s="159">
        <v>-6.5964543367356451E-2</v>
      </c>
      <c r="AY2465" s="159">
        <v>-0.20542003942238504</v>
      </c>
      <c r="AZ2465" s="159">
        <v>-0.25912524454243163</v>
      </c>
      <c r="BA2465" s="159">
        <v>-0.26691333275478324</v>
      </c>
      <c r="BB2465" s="159">
        <v>-0.21852013570050288</v>
      </c>
      <c r="BC2465" s="159">
        <v>-0.20989140660339758</v>
      </c>
      <c r="BD2465" s="159">
        <v>-0.20662650120538351</v>
      </c>
      <c r="BE2465" s="159">
        <v>-0.46922498506582566</v>
      </c>
      <c r="BF2465" s="159">
        <v>-0.50090217691740935</v>
      </c>
      <c r="BG2465" s="159">
        <v>-0.50549586134535762</v>
      </c>
      <c r="BH2465" s="159">
        <v>-0.47695187600960981</v>
      </c>
      <c r="BI2465" s="159">
        <v>-0.47186235244418689</v>
      </c>
      <c r="BJ2465" s="159">
        <v>-0.4699365980514984</v>
      </c>
      <c r="BK2465" s="159">
        <v>-0.75863484020677263</v>
      </c>
      <c r="BL2465" s="159">
        <v>-0.68187364831118125</v>
      </c>
      <c r="BM2465" s="159">
        <v>-0.7710038809097115</v>
      </c>
      <c r="BN2465" s="159">
        <v>-0.7948488464299055</v>
      </c>
      <c r="BO2465" s="159">
        <v>-0.66604715133051595</v>
      </c>
      <c r="BP2465" s="159">
        <v>-0.58418098849694255</v>
      </c>
      <c r="BQ2465" s="159">
        <v>-0.73108041866049056</v>
      </c>
      <c r="BR2465" s="159">
        <v>-0.75880667048377948</v>
      </c>
      <c r="BS2465" s="159">
        <v>-0.76268678251957145</v>
      </c>
      <c r="BT2465" s="159">
        <v>-0.82865713693366339</v>
      </c>
      <c r="BU2465" s="159">
        <v>-0.78232865943345087</v>
      </c>
      <c r="BV2465" s="159">
        <v>-0.8153631546068757</v>
      </c>
      <c r="BW2465" s="159">
        <v>-0.67778864222195701</v>
      </c>
      <c r="BX2465" s="160">
        <v>-0.75439674040001115</v>
      </c>
    </row>
    <row r="2466" spans="1:76">
      <c r="A2466" s="64" t="s">
        <v>515</v>
      </c>
      <c r="B2466" s="159">
        <v>0.21061114711740694</v>
      </c>
      <c r="C2466" s="159">
        <v>0</v>
      </c>
      <c r="D2466" s="159">
        <v>-0.13253502246801396</v>
      </c>
      <c r="E2466" s="159">
        <v>-0.13340335275074638</v>
      </c>
      <c r="F2466" s="159">
        <v>-0.14247885579747793</v>
      </c>
      <c r="G2466" s="159">
        <v>-0.10828886822190603</v>
      </c>
      <c r="H2466" s="159">
        <v>0.12030596535144986</v>
      </c>
      <c r="I2466" s="159">
        <v>0.1135277226589573</v>
      </c>
      <c r="J2466" s="159">
        <v>-8.0844089830200125E-2</v>
      </c>
      <c r="K2466" s="159">
        <v>-0.11469515562044878</v>
      </c>
      <c r="L2466" s="159">
        <v>-8.5847837380258044E-2</v>
      </c>
      <c r="M2466" s="159">
        <v>-0.12956385978328389</v>
      </c>
      <c r="N2466" s="159">
        <v>-7.5841889068655438E-2</v>
      </c>
      <c r="O2466" s="159">
        <v>1.3455005658612154</v>
      </c>
      <c r="P2466" s="159">
        <v>0.20192697083392741</v>
      </c>
      <c r="Q2466" s="159">
        <v>-2.0521297204986362E-2</v>
      </c>
      <c r="R2466" s="159">
        <v>0.18335902753415431</v>
      </c>
      <c r="S2466" s="159">
        <v>-2.0521297204986362E-2</v>
      </c>
      <c r="T2466" s="159">
        <v>9.4685450109587732E-2</v>
      </c>
      <c r="U2466" s="159">
        <v>-9.0820505752986433E-2</v>
      </c>
      <c r="V2466" s="159">
        <v>-4.495141292520826E-2</v>
      </c>
      <c r="W2466" s="159">
        <v>0.15091602803028223</v>
      </c>
      <c r="X2466" s="159">
        <v>-9.9124190831390638E-2</v>
      </c>
      <c r="Y2466" s="159">
        <v>-4.495141292520826E-2</v>
      </c>
      <c r="Z2466" s="159">
        <v>-0.14109404319315141</v>
      </c>
      <c r="AA2466" s="159">
        <v>-0.14725242026057644</v>
      </c>
      <c r="AB2466" s="159">
        <v>-0.12230060451228407</v>
      </c>
      <c r="AC2466" s="159">
        <v>4.9682700940334751E-2</v>
      </c>
      <c r="AD2466" s="159">
        <v>-0.10269719137535113</v>
      </c>
      <c r="AE2466" s="159">
        <v>0.9260003299372308</v>
      </c>
      <c r="AF2466" s="159">
        <v>6.8320133666764912E-2</v>
      </c>
      <c r="AG2466" s="159">
        <v>-8.1033695004620626E-2</v>
      </c>
      <c r="AH2466" s="159">
        <v>7.8148169988927263E-2</v>
      </c>
      <c r="AI2466" s="159">
        <v>-0.10819551401997311</v>
      </c>
      <c r="AJ2466" s="159">
        <v>-8.1033695004620626E-2</v>
      </c>
      <c r="AK2466" s="159">
        <v>-0.1292388789351975</v>
      </c>
      <c r="AL2466" s="159">
        <v>-0.13232664238021372</v>
      </c>
      <c r="AM2466" s="159">
        <v>-0.11981599165018733</v>
      </c>
      <c r="AN2466" s="159">
        <v>0.16393470702019594</v>
      </c>
      <c r="AO2466" s="159">
        <v>-9.5661204204645398E-2</v>
      </c>
      <c r="AP2466" s="159">
        <v>0.55006950939778321</v>
      </c>
      <c r="AQ2466" s="159">
        <v>3.0538938450458918E-2</v>
      </c>
      <c r="AR2466" s="159">
        <v>-5.3369289144549713E-2</v>
      </c>
      <c r="AS2466" s="159">
        <v>-0.11393493319452155</v>
      </c>
      <c r="AT2466" s="159">
        <v>9.6869270705792987E-2</v>
      </c>
      <c r="AU2466" s="159">
        <v>-6.5017462251619626E-2</v>
      </c>
      <c r="AV2466" s="159">
        <v>-8.2550978113326109E-2</v>
      </c>
      <c r="AW2466" s="159">
        <v>-6.1450407274872151E-2</v>
      </c>
      <c r="AX2466" s="159">
        <v>-5.6662200822361564E-2</v>
      </c>
      <c r="AY2466" s="159">
        <v>-7.8152250583322369E-2</v>
      </c>
      <c r="AZ2466" s="159">
        <v>-0.12357648362080116</v>
      </c>
      <c r="BA2466" s="159">
        <v>3.4526669304434605E-2</v>
      </c>
      <c r="BB2466" s="159">
        <v>-8.6888380413624899E-2</v>
      </c>
      <c r="BC2466" s="159">
        <v>-8.421308918106421E-2</v>
      </c>
      <c r="BD2466" s="159">
        <v>-8.0621934341681217E-2</v>
      </c>
      <c r="BE2466" s="159">
        <v>-8.7906563906566648E-2</v>
      </c>
      <c r="BF2466" s="159">
        <v>-0.11469935133606975</v>
      </c>
      <c r="BG2466" s="159">
        <v>1.3778567697441191</v>
      </c>
      <c r="BH2466" s="159">
        <v>-9.3059436147837363E-2</v>
      </c>
      <c r="BI2466" s="159">
        <v>-9.1481456630893881E-2</v>
      </c>
      <c r="BJ2466" s="159">
        <v>-8.9363269007150734E-2</v>
      </c>
      <c r="BK2466" s="159">
        <v>-0.11554841503771432</v>
      </c>
      <c r="BL2466" s="159">
        <v>0.60464845960830949</v>
      </c>
      <c r="BM2466" s="159">
        <v>-4.7934301018430388E-2</v>
      </c>
      <c r="BN2466" s="159">
        <v>-0.15640594459441312</v>
      </c>
      <c r="BO2466" s="159">
        <v>-0.24865422153507749</v>
      </c>
      <c r="BP2466" s="159">
        <v>-9.248789319887267E-2</v>
      </c>
      <c r="BQ2466" s="159">
        <v>-0.27385073269720445</v>
      </c>
      <c r="BR2466" s="159">
        <v>-0.31927211926682209</v>
      </c>
      <c r="BS2466" s="159">
        <v>-0.33714768385612809</v>
      </c>
      <c r="BT2466" s="159">
        <v>-0.34269949474212519</v>
      </c>
      <c r="BU2466" s="159">
        <v>-0.31976130097275846</v>
      </c>
      <c r="BV2466" s="159">
        <v>-0.16355474045708107</v>
      </c>
      <c r="BW2466" s="159">
        <v>0.21146479747046826</v>
      </c>
      <c r="BX2466" s="160">
        <v>-0.13842868679229686</v>
      </c>
    </row>
    <row r="2467" spans="1:76">
      <c r="A2467" s="64" t="s">
        <v>516</v>
      </c>
      <c r="B2467" s="159">
        <v>0.23021394225568456</v>
      </c>
      <c r="C2467" s="159">
        <v>0</v>
      </c>
      <c r="D2467" s="159">
        <v>-0.23040672646842894</v>
      </c>
      <c r="E2467" s="159">
        <v>-0.23157517835864325</v>
      </c>
      <c r="F2467" s="159">
        <v>-0.23603458424865967</v>
      </c>
      <c r="G2467" s="159">
        <v>-0.18291502010699243</v>
      </c>
      <c r="H2467" s="159">
        <v>0.29218779496932934</v>
      </c>
      <c r="I2467" s="159">
        <v>0.28395269375677767</v>
      </c>
      <c r="J2467" s="159">
        <v>-0.12997632521396055</v>
      </c>
      <c r="K2467" s="159">
        <v>-0.19759616731860893</v>
      </c>
      <c r="L2467" s="159">
        <v>-0.13888199027922896</v>
      </c>
      <c r="M2467" s="159">
        <v>-0.22079612337473148</v>
      </c>
      <c r="N2467" s="159">
        <v>-0.13965520978043558</v>
      </c>
      <c r="O2467" s="159">
        <v>2.9637139577864637</v>
      </c>
      <c r="P2467" s="159">
        <v>0.32482605417428434</v>
      </c>
      <c r="Q2467" s="159">
        <v>-3.4709449164250353E-2</v>
      </c>
      <c r="R2467" s="159">
        <v>0.18353954180368789</v>
      </c>
      <c r="S2467" s="159">
        <v>-3.4709449164250353E-2</v>
      </c>
      <c r="T2467" s="159">
        <v>0.24568775666580744</v>
      </c>
      <c r="U2467" s="159">
        <v>-0.14773234065465091</v>
      </c>
      <c r="V2467" s="159">
        <v>-7.6030221978834148E-2</v>
      </c>
      <c r="W2467" s="159">
        <v>0.12797477936083484</v>
      </c>
      <c r="X2467" s="159">
        <v>-0.17578394325057392</v>
      </c>
      <c r="Y2467" s="159">
        <v>-7.6030221978834148E-2</v>
      </c>
      <c r="Z2467" s="159">
        <v>-0.24267429932669651</v>
      </c>
      <c r="AA2467" s="159">
        <v>-0.2457003247520648</v>
      </c>
      <c r="AB2467" s="159">
        <v>-0.20668380776954312</v>
      </c>
      <c r="AC2467" s="159">
        <v>0.15429605423871329</v>
      </c>
      <c r="AD2467" s="159">
        <v>-0.16887045427452038</v>
      </c>
      <c r="AE2467" s="159">
        <v>2.0720906411261284</v>
      </c>
      <c r="AF2467" s="159">
        <v>9.2924713416992794E-2</v>
      </c>
      <c r="AG2467" s="159">
        <v>-0.1970473025929998</v>
      </c>
      <c r="AH2467" s="159">
        <v>-6.0898387334293223E-2</v>
      </c>
      <c r="AI2467" s="159">
        <v>-0.24706306010100984</v>
      </c>
      <c r="AJ2467" s="159">
        <v>-0.1970473025929998</v>
      </c>
      <c r="AK2467" s="159">
        <v>-0.28060137613048491</v>
      </c>
      <c r="AL2467" s="159">
        <v>-0.28211860227462049</v>
      </c>
      <c r="AM2467" s="159">
        <v>-0.26255601726699929</v>
      </c>
      <c r="AN2467" s="159">
        <v>6.6300972125492658E-2</v>
      </c>
      <c r="AO2467" s="159">
        <v>-0.22577330503552487</v>
      </c>
      <c r="AP2467" s="159">
        <v>1.1763642107067811</v>
      </c>
      <c r="AQ2467" s="159">
        <v>-2.2494301933946057E-2</v>
      </c>
      <c r="AR2467" s="159">
        <v>-7.657055354666184E-2</v>
      </c>
      <c r="AS2467" s="159">
        <v>-0.18527080125876313</v>
      </c>
      <c r="AT2467" s="159">
        <v>0.16617151277304001</v>
      </c>
      <c r="AU2467" s="159">
        <v>-9.4886367935687138E-2</v>
      </c>
      <c r="AV2467" s="159">
        <v>-0.10094536857703768</v>
      </c>
      <c r="AW2467" s="159">
        <v>-9.8526809201659682E-2</v>
      </c>
      <c r="AX2467" s="159">
        <v>-8.1245583085320719E-2</v>
      </c>
      <c r="AY2467" s="159">
        <v>-0.117801423542473</v>
      </c>
      <c r="AZ2467" s="159">
        <v>-0.19932660932654897</v>
      </c>
      <c r="BA2467" s="159">
        <v>2.9369449712614449E-2</v>
      </c>
      <c r="BB2467" s="159">
        <v>-0.13153828433424192</v>
      </c>
      <c r="BC2467" s="159">
        <v>-0.13426861528372139</v>
      </c>
      <c r="BD2467" s="159">
        <v>-0.12130769569646711</v>
      </c>
      <c r="BE2467" s="159">
        <v>-0.20297149430551076</v>
      </c>
      <c r="BF2467" s="159">
        <v>-0.25105787522604867</v>
      </c>
      <c r="BG2467" s="159">
        <v>0.88765454735679428</v>
      </c>
      <c r="BH2467" s="159">
        <v>-0.21107397103503239</v>
      </c>
      <c r="BI2467" s="159">
        <v>-0.21268441488515172</v>
      </c>
      <c r="BJ2467" s="159">
        <v>-0.20503961517866759</v>
      </c>
      <c r="BK2467" s="159">
        <v>-0.31634558539695318</v>
      </c>
      <c r="BL2467" s="159">
        <v>1.3937151242353945</v>
      </c>
      <c r="BM2467" s="159">
        <v>-0.11243738973551029</v>
      </c>
      <c r="BN2467" s="159">
        <v>-0.23519632637696253</v>
      </c>
      <c r="BO2467" s="159">
        <v>-0.46545110099642323</v>
      </c>
      <c r="BP2467" s="159">
        <v>-0.33732137167489795</v>
      </c>
      <c r="BQ2467" s="159">
        <v>-0.51023254813456398</v>
      </c>
      <c r="BR2467" s="159">
        <v>-0.57891873401923144</v>
      </c>
      <c r="BS2467" s="159">
        <v>-0.61885569967992726</v>
      </c>
      <c r="BT2467" s="159">
        <v>-0.62142875543013154</v>
      </c>
      <c r="BU2467" s="159">
        <v>-0.58556088770543047</v>
      </c>
      <c r="BV2467" s="159">
        <v>-0.20712009755322022</v>
      </c>
      <c r="BW2467" s="159">
        <v>0.57157244629630621</v>
      </c>
      <c r="BX2467" s="160">
        <v>-0.2358348663495381</v>
      </c>
    </row>
    <row r="2468" spans="1:76">
      <c r="A2468" s="64" t="s">
        <v>517</v>
      </c>
      <c r="B2468" s="159">
        <v>0.20857334344688677</v>
      </c>
      <c r="C2468" s="159">
        <v>0</v>
      </c>
      <c r="D2468" s="159">
        <v>-0.82037017388375844</v>
      </c>
      <c r="E2468" s="159">
        <v>-0.82748752771545009</v>
      </c>
      <c r="F2468" s="159">
        <v>-0.97680011755291596</v>
      </c>
      <c r="G2468" s="159">
        <v>-0.63509672636278824</v>
      </c>
      <c r="H2468" s="159">
        <v>-0.50478854624501923</v>
      </c>
      <c r="I2468" s="159">
        <v>-0.59354573632379426</v>
      </c>
      <c r="J2468" s="159">
        <v>-0.55389843341272038</v>
      </c>
      <c r="K2468" s="159">
        <v>-0.77278705176502216</v>
      </c>
      <c r="L2468" s="159">
        <v>-0.58308264804927123</v>
      </c>
      <c r="M2468" s="159">
        <v>-0.85669901596894971</v>
      </c>
      <c r="N2468" s="159">
        <v>-0.47698891797340076</v>
      </c>
      <c r="O2468" s="159">
        <v>-0.29161043053229146</v>
      </c>
      <c r="P2468" s="159">
        <v>1.0744839670956858</v>
      </c>
      <c r="Q2468" s="159">
        <v>-0.13043478260869557</v>
      </c>
      <c r="R2468" s="159">
        <v>5.093334212772798E-2</v>
      </c>
      <c r="S2468" s="159">
        <v>-0.13043478260869545</v>
      </c>
      <c r="T2468" s="159">
        <v>-0.62182081553605195</v>
      </c>
      <c r="U2468" s="159">
        <v>-0.61208559427193054</v>
      </c>
      <c r="V2468" s="159">
        <v>-0.2857142857142857</v>
      </c>
      <c r="W2468" s="159">
        <v>-0.13673332610936637</v>
      </c>
      <c r="X2468" s="159">
        <v>-0.62642065569528615</v>
      </c>
      <c r="Y2468" s="159">
        <v>-0.28571428571428559</v>
      </c>
      <c r="Z2468" s="159">
        <v>-0.88293796523548407</v>
      </c>
      <c r="AA2468" s="159">
        <v>-0.984257222625193</v>
      </c>
      <c r="AB2468" s="159">
        <v>-0.7393548045448487</v>
      </c>
      <c r="AC2468" s="159">
        <v>-0.68935281276175697</v>
      </c>
      <c r="AD2468" s="159">
        <v>-0.68135602386622873</v>
      </c>
      <c r="AE2468" s="159">
        <v>-0.46870782289921858</v>
      </c>
      <c r="AF2468" s="159">
        <v>0.55586297532176421</v>
      </c>
      <c r="AG2468" s="159">
        <v>0.18889347764703363</v>
      </c>
      <c r="AH2468" s="159">
        <v>0.26359139822497274</v>
      </c>
      <c r="AI2468" s="159">
        <v>1.8065893822031363E-2</v>
      </c>
      <c r="AJ2468" s="159">
        <v>0.18889347764703385</v>
      </c>
      <c r="AK2468" s="159">
        <v>-0.11054993511150434</v>
      </c>
      <c r="AL2468" s="159">
        <v>-0.16135064052770379</v>
      </c>
      <c r="AM2468" s="159">
        <v>-3.8558429874586873E-2</v>
      </c>
      <c r="AN2468" s="159">
        <v>0.13643298807057075</v>
      </c>
      <c r="AO2468" s="159">
        <v>0.14139201617849759</v>
      </c>
      <c r="AP2468" s="159">
        <v>0.25101634096760961</v>
      </c>
      <c r="AQ2468" s="159">
        <v>0.8716391023305704</v>
      </c>
      <c r="AR2468" s="159">
        <v>-0.54338739616575538</v>
      </c>
      <c r="AS2468" s="159">
        <v>-0.7481933782012149</v>
      </c>
      <c r="AT2468" s="159">
        <v>-1.0380657479271933</v>
      </c>
      <c r="AU2468" s="159">
        <v>-0.60501730938526632</v>
      </c>
      <c r="AV2468" s="159">
        <v>-0.89024633831147604</v>
      </c>
      <c r="AW2468" s="159">
        <v>-0.52558082967607989</v>
      </c>
      <c r="AX2468" s="159">
        <v>-0.55901991947681873</v>
      </c>
      <c r="AY2468" s="159">
        <v>-0.65754054712431642</v>
      </c>
      <c r="AZ2468" s="159">
        <v>-0.81114503365091117</v>
      </c>
      <c r="BA2468" s="159">
        <v>-1.0285493109453951</v>
      </c>
      <c r="BB2468" s="159">
        <v>-0.70376298203894971</v>
      </c>
      <c r="BC2468" s="159">
        <v>-0.64418562225705989</v>
      </c>
      <c r="BD2468" s="159">
        <v>-0.66926493960761402</v>
      </c>
      <c r="BE2468" s="159">
        <v>5.8885539404882205E-2</v>
      </c>
      <c r="BF2468" s="159">
        <v>-3.1715711965270343E-2</v>
      </c>
      <c r="BG2468" s="159">
        <v>-0.15994829176490788</v>
      </c>
      <c r="BH2468" s="159">
        <v>3.1621944835877769E-2</v>
      </c>
      <c r="BI2468" s="159">
        <v>6.6762737085031609E-2</v>
      </c>
      <c r="BJ2468" s="159">
        <v>5.1970086252687918E-2</v>
      </c>
      <c r="BK2468" s="159">
        <v>0.67908438643555702</v>
      </c>
      <c r="BL2468" s="159">
        <v>-0.60484149630950779</v>
      </c>
      <c r="BM2468" s="159">
        <v>0.17708820245593701</v>
      </c>
      <c r="BN2468" s="159">
        <v>-0.8181192450206568</v>
      </c>
      <c r="BO2468" s="159">
        <v>-0.37610543642131189</v>
      </c>
      <c r="BP2468" s="159">
        <v>-0.24532670681343871</v>
      </c>
      <c r="BQ2468" s="159">
        <v>-0.65559541052489478</v>
      </c>
      <c r="BR2468" s="159">
        <v>-0.82947964970503296</v>
      </c>
      <c r="BS2468" s="159">
        <v>-0.90025266923339431</v>
      </c>
      <c r="BT2468" s="159">
        <v>-0.98552767135129071</v>
      </c>
      <c r="BU2468" s="159">
        <v>-0.76038898095767404</v>
      </c>
      <c r="BV2468" s="159">
        <v>-1.2016982365471212</v>
      </c>
      <c r="BW2468" s="159">
        <v>2.5572865030860387E-2</v>
      </c>
      <c r="BX2468" s="160">
        <v>0.44354992457156278</v>
      </c>
    </row>
    <row r="2469" spans="1:76">
      <c r="A2469" s="64" t="s">
        <v>518</v>
      </c>
      <c r="B2469" s="159">
        <v>0.23234799638158035</v>
      </c>
      <c r="C2469" s="159">
        <v>0</v>
      </c>
      <c r="D2469" s="159">
        <v>-0.14867283427468581</v>
      </c>
      <c r="E2469" s="159">
        <v>-0.14914444180844916</v>
      </c>
      <c r="F2469" s="159">
        <v>-0.15684382596472735</v>
      </c>
      <c r="G2469" s="159">
        <v>-0.11608094405658465</v>
      </c>
      <c r="H2469" s="159">
        <v>-0.11167042575767828</v>
      </c>
      <c r="I2469" s="159">
        <v>-0.12737479499995372</v>
      </c>
      <c r="J2469" s="159">
        <v>-7.5018973539142261E-2</v>
      </c>
      <c r="K2469" s="159">
        <v>-0.12745663816777358</v>
      </c>
      <c r="L2469" s="159">
        <v>-8.1113550342864729E-2</v>
      </c>
      <c r="M2469" s="159">
        <v>-0.14357257555519365</v>
      </c>
      <c r="N2469" s="159">
        <v>-0.10269233891743437</v>
      </c>
      <c r="O2469" s="159">
        <v>-0.46614442663689931</v>
      </c>
      <c r="P2469" s="159">
        <v>-0.44112753141497607</v>
      </c>
      <c r="Q2469" s="159">
        <v>-2.1936382598241658E-2</v>
      </c>
      <c r="R2469" s="159">
        <v>0.20057852973554005</v>
      </c>
      <c r="S2469" s="159">
        <v>-2.1936382598241658E-2</v>
      </c>
      <c r="T2469" s="159">
        <v>-0.13021334374800461</v>
      </c>
      <c r="U2469" s="159">
        <v>-8.717027263227832E-2</v>
      </c>
      <c r="V2469" s="159">
        <v>-4.8051123786624426E-2</v>
      </c>
      <c r="W2469" s="159">
        <v>0.16275773610930164</v>
      </c>
      <c r="X2469" s="159">
        <v>-0.12140279444193473</v>
      </c>
      <c r="Y2469" s="159">
        <v>-4.8051123786624426E-2</v>
      </c>
      <c r="Z2469" s="159">
        <v>-0.15526267120140017</v>
      </c>
      <c r="AA2469" s="159">
        <v>-0.16048725330744609</v>
      </c>
      <c r="AB2469" s="159">
        <v>-0.13096608382704206</v>
      </c>
      <c r="AC2469" s="159">
        <v>-0.13699291330250121</v>
      </c>
      <c r="AD2469" s="159">
        <v>-0.10163610488601169</v>
      </c>
      <c r="AE2469" s="159">
        <v>-0.50800989451675993</v>
      </c>
      <c r="AF2469" s="159">
        <v>-0.48924722310031754</v>
      </c>
      <c r="AG2469" s="159">
        <v>-0.30644178170645103</v>
      </c>
      <c r="AH2469" s="159">
        <v>-0.17112422102936234</v>
      </c>
      <c r="AI2469" s="159">
        <v>-0.34321975174637948</v>
      </c>
      <c r="AJ2469" s="159">
        <v>2.3896243315700163</v>
      </c>
      <c r="AK2469" s="159">
        <v>-0.3601968365474485</v>
      </c>
      <c r="AL2469" s="159">
        <v>-0.36281640229763079</v>
      </c>
      <c r="AM2469" s="159">
        <v>-0.34801471234300196</v>
      </c>
      <c r="AN2469" s="159">
        <v>-0.36072600438750668</v>
      </c>
      <c r="AO2469" s="159">
        <v>-0.33880027781968419</v>
      </c>
      <c r="AP2469" s="159">
        <v>-0.51933558250259693</v>
      </c>
      <c r="AQ2469" s="159">
        <v>-0.5079702957256973</v>
      </c>
      <c r="AR2469" s="159">
        <v>-0.13274325958902949</v>
      </c>
      <c r="AS2469" s="159">
        <v>-0.20123145469811388</v>
      </c>
      <c r="AT2469" s="159">
        <v>-0.38277023609879623</v>
      </c>
      <c r="AU2469" s="159">
        <v>-0.14679210088870326</v>
      </c>
      <c r="AV2469" s="159">
        <v>-0.20255754148813826</v>
      </c>
      <c r="AW2469" s="159">
        <v>-0.15798529769827144</v>
      </c>
      <c r="AX2469" s="159">
        <v>-0.13417992369634152</v>
      </c>
      <c r="AY2469" s="159">
        <v>-0.15687531873633834</v>
      </c>
      <c r="AZ2469" s="159">
        <v>-0.20824146506815158</v>
      </c>
      <c r="BA2469" s="159">
        <v>-0.38429984074580908</v>
      </c>
      <c r="BB2469" s="159">
        <v>-0.16741194971109349</v>
      </c>
      <c r="BC2469" s="159">
        <v>-0.1758068473182697</v>
      </c>
      <c r="BD2469" s="159">
        <v>-0.15795281681682233</v>
      </c>
      <c r="BE2469" s="159">
        <v>-0.35384814208204191</v>
      </c>
      <c r="BF2469" s="159">
        <v>-0.38414567596897625</v>
      </c>
      <c r="BG2469" s="159">
        <v>-0.39384327584545298</v>
      </c>
      <c r="BH2469" s="159">
        <v>-0.36006301231874593</v>
      </c>
      <c r="BI2469" s="159">
        <v>-0.36501461396485269</v>
      </c>
      <c r="BJ2469" s="159">
        <v>-0.35448368780501066</v>
      </c>
      <c r="BK2469" s="159">
        <v>-0.56549027278432507</v>
      </c>
      <c r="BL2469" s="159">
        <v>-0.59376926344564085</v>
      </c>
      <c r="BM2469" s="159">
        <v>-0.57812224958923086</v>
      </c>
      <c r="BN2469" s="159">
        <v>-0.67670756921846131</v>
      </c>
      <c r="BO2469" s="159">
        <v>-0.57488700487058653</v>
      </c>
      <c r="BP2469" s="159">
        <v>-0.46600604404159052</v>
      </c>
      <c r="BQ2469" s="159">
        <v>-0.60925899197451827</v>
      </c>
      <c r="BR2469" s="159">
        <v>-0.64026901853061302</v>
      </c>
      <c r="BS2469" s="159">
        <v>-0.6736646832071852</v>
      </c>
      <c r="BT2469" s="159">
        <v>-0.67824949165885606</v>
      </c>
      <c r="BU2469" s="159">
        <v>-0.65111069291687818</v>
      </c>
      <c r="BV2469" s="159">
        <v>-0.69237760005627591</v>
      </c>
      <c r="BW2469" s="159">
        <v>-0.60737157453273183</v>
      </c>
      <c r="BX2469" s="160">
        <v>-0.43459073564751938</v>
      </c>
    </row>
    <row r="2470" spans="1:76">
      <c r="A2470" s="132" t="s">
        <v>519</v>
      </c>
      <c r="B2470" s="165">
        <v>0.24495708999804472</v>
      </c>
      <c r="C2470" s="165">
        <v>0</v>
      </c>
      <c r="D2470" s="165">
        <v>-0.19297094949451835</v>
      </c>
      <c r="E2470" s="165">
        <v>-0.19345653776933122</v>
      </c>
      <c r="F2470" s="165">
        <v>-0.15889915489185255</v>
      </c>
      <c r="G2470" s="165">
        <v>-0.14402552367950219</v>
      </c>
      <c r="H2470" s="165">
        <v>-0.13779588212943836</v>
      </c>
      <c r="I2470" s="165">
        <v>-0.15758026889301829</v>
      </c>
      <c r="J2470" s="165">
        <v>-9.5883497922750083E-2</v>
      </c>
      <c r="K2470" s="165">
        <v>-0.15126556945385139</v>
      </c>
      <c r="L2470" s="165">
        <v>-0.10356358208834233</v>
      </c>
      <c r="M2470" s="165">
        <v>-0.16958701339826091</v>
      </c>
      <c r="N2470" s="165">
        <v>-0.12109539309763637</v>
      </c>
      <c r="O2470" s="165">
        <v>-0.533192743579193</v>
      </c>
      <c r="P2470" s="165">
        <v>-0.49940045562662416</v>
      </c>
      <c r="Q2470" s="165">
        <v>-2.7819009152378279E-2</v>
      </c>
      <c r="R2470" s="165">
        <v>0.20455030635898314</v>
      </c>
      <c r="S2470" s="165">
        <v>-2.7819009152378279E-2</v>
      </c>
      <c r="T2470" s="165">
        <v>-0.16145496811216364</v>
      </c>
      <c r="U2470" s="165">
        <v>-0.11119596386781298</v>
      </c>
      <c r="V2470" s="165">
        <v>-6.0936877190923652E-2</v>
      </c>
      <c r="W2470" s="165">
        <v>0.15644699250295746</v>
      </c>
      <c r="X2470" s="165">
        <v>-0.14743358654637817</v>
      </c>
      <c r="Y2470" s="165">
        <v>-6.0936877190923652E-2</v>
      </c>
      <c r="Z2470" s="165">
        <v>-0.19982806604040679</v>
      </c>
      <c r="AA2470" s="165">
        <v>-0.17637841337354632</v>
      </c>
      <c r="AB2470" s="165">
        <v>-0.16381225124771104</v>
      </c>
      <c r="AC2470" s="165">
        <v>-0.17070927205074754</v>
      </c>
      <c r="AD2470" s="165">
        <v>-0.12942508999288799</v>
      </c>
      <c r="AE2470" s="165">
        <v>-0.58593407328135927</v>
      </c>
      <c r="AF2470" s="165">
        <v>-0.56058985731693256</v>
      </c>
      <c r="AG2470" s="165">
        <v>-0.3556924977341101</v>
      </c>
      <c r="AH2470" s="165">
        <v>-0.22816195325469912</v>
      </c>
      <c r="AI2470" s="165">
        <v>-0.39906129024840847</v>
      </c>
      <c r="AJ2470" s="165">
        <v>2.9392071766753003</v>
      </c>
      <c r="AK2470" s="165">
        <v>-0.42533148395870707</v>
      </c>
      <c r="AL2470" s="165">
        <v>-0.41357400637811847</v>
      </c>
      <c r="AM2470" s="165">
        <v>-0.40727342821743018</v>
      </c>
      <c r="AN2470" s="165">
        <v>-0.41991711932188946</v>
      </c>
      <c r="AO2470" s="165">
        <v>-0.39431566579944222</v>
      </c>
      <c r="AP2470" s="165">
        <v>-0.59623990575947139</v>
      </c>
      <c r="AQ2470" s="165">
        <v>-0.58088791903124026</v>
      </c>
      <c r="AR2470" s="165">
        <v>-0.51923935762557916</v>
      </c>
      <c r="AS2470" s="165">
        <v>-0.60319885262854889</v>
      </c>
      <c r="AT2470" s="165">
        <v>-0.69420838492976356</v>
      </c>
      <c r="AU2470" s="165">
        <v>-0.53578767762435819</v>
      </c>
      <c r="AV2470" s="165">
        <v>-0.59814854813487162</v>
      </c>
      <c r="AW2470" s="165">
        <v>-0.54334514537074274</v>
      </c>
      <c r="AX2470" s="165">
        <v>-0.52105330201175315</v>
      </c>
      <c r="AY2470" s="165">
        <v>-0.54988904201987787</v>
      </c>
      <c r="AZ2470" s="165">
        <v>-0.61285866327210525</v>
      </c>
      <c r="BA2470" s="165">
        <v>-0.69523013506026388</v>
      </c>
      <c r="BB2470" s="165">
        <v>-0.56230028201896209</v>
      </c>
      <c r="BC2470" s="165">
        <v>-0.56796838282875062</v>
      </c>
      <c r="BD2470" s="165">
        <v>-0.55124950030950837</v>
      </c>
      <c r="BE2470" s="165">
        <v>-0.59079720663324298</v>
      </c>
      <c r="BF2470" s="165">
        <v>-0.6279388723017687</v>
      </c>
      <c r="BG2470" s="165">
        <v>-0.64322395497593532</v>
      </c>
      <c r="BH2470" s="165">
        <v>-0.59811778626213052</v>
      </c>
      <c r="BI2470" s="165">
        <v>-0.60146102862354489</v>
      </c>
      <c r="BJ2470" s="165">
        <v>-0.59159965209733478</v>
      </c>
      <c r="BK2470" s="165">
        <v>-0.65108013816131116</v>
      </c>
      <c r="BL2470" s="165">
        <v>-0.68588884236324743</v>
      </c>
      <c r="BM2470" s="165">
        <v>-0.6651052384231626</v>
      </c>
      <c r="BN2470" s="165">
        <v>-0.7890415171325772</v>
      </c>
      <c r="BO2470" s="165">
        <v>-0.66309650286491817</v>
      </c>
      <c r="BP2470" s="165">
        <v>-0.56258062330087633</v>
      </c>
      <c r="BQ2470" s="165">
        <v>-0.70654035869111098</v>
      </c>
      <c r="BR2470" s="165">
        <v>-0.74645714004343533</v>
      </c>
      <c r="BS2470" s="165">
        <v>-0.79100960663828646</v>
      </c>
      <c r="BT2470" s="165">
        <v>-0.76922185873893156</v>
      </c>
      <c r="BU2470" s="165">
        <v>-0.75766979115846256</v>
      </c>
      <c r="BV2470" s="165">
        <v>-0.81526399600035437</v>
      </c>
      <c r="BW2470" s="165">
        <v>-0.68474599195611541</v>
      </c>
      <c r="BX2470" s="166">
        <v>-0.57110784183380381</v>
      </c>
    </row>
  </sheetData>
  <mergeCells count="27">
    <mergeCell ref="B7:C7"/>
    <mergeCell ref="F7:J7"/>
    <mergeCell ref="L1544:M1545"/>
    <mergeCell ref="L1574:M1575"/>
    <mergeCell ref="L1604:M1605"/>
    <mergeCell ref="L1484:M1485"/>
    <mergeCell ref="L1334:M1335"/>
    <mergeCell ref="L1364:M1365"/>
    <mergeCell ref="L1394:M1395"/>
    <mergeCell ref="L1424:M1425"/>
    <mergeCell ref="L1454:M1455"/>
    <mergeCell ref="L1514:M1515"/>
    <mergeCell ref="B3:C3"/>
    <mergeCell ref="F3:H3"/>
    <mergeCell ref="K3:N3"/>
    <mergeCell ref="B5:C5"/>
    <mergeCell ref="F5:H5"/>
    <mergeCell ref="K5:N5"/>
    <mergeCell ref="L1634:M1635"/>
    <mergeCell ref="L1994:M1995"/>
    <mergeCell ref="L2414:M2415"/>
    <mergeCell ref="L1844:M1845"/>
    <mergeCell ref="L1904:M1905"/>
    <mergeCell ref="L1934:M1935"/>
    <mergeCell ref="L1964:M1965"/>
    <mergeCell ref="L2384:M2385"/>
    <mergeCell ref="L1874:M1875"/>
  </mergeCells>
  <phoneticPr fontId="22" type="noConversion"/>
  <dataValidations count="14">
    <dataValidation type="list" allowBlank="1" showInputMessage="1" showErrorMessage="1" sqref="J10" xr:uid="{00000000-0002-0000-0200-000000000000}">
      <formula1>$Z$5:$AD$5</formula1>
    </dataValidation>
    <dataValidation type="list" allowBlank="1" showInputMessage="1" showErrorMessage="1" sqref="H10" xr:uid="{00000000-0002-0000-0200-000001000000}">
      <formula1>$Z$3:$AD$3</formula1>
    </dataValidation>
    <dataValidation type="list" allowBlank="1" showInputMessage="1" showErrorMessage="1" sqref="E10" xr:uid="{00000000-0002-0000-0200-000002000000}">
      <formula1>$S$5:$W$5</formula1>
    </dataValidation>
    <dataValidation type="list" allowBlank="1" showInputMessage="1" showErrorMessage="1" sqref="C10" xr:uid="{00000000-0002-0000-0200-000003000000}">
      <formula1>$S$3:$W$3</formula1>
    </dataValidation>
    <dataValidation type="list" allowBlank="1" showInputMessage="1" showErrorMessage="1" sqref="E11" xr:uid="{00000000-0002-0000-0200-000004000000}">
      <formula1>$S$7:$T$7</formula1>
    </dataValidation>
    <dataValidation type="list" allowBlank="1" showInputMessage="1" showErrorMessage="1" sqref="J11" xr:uid="{00000000-0002-0000-0200-000005000000}">
      <formula1>$Z$7:$AD$7</formula1>
    </dataValidation>
    <dataValidation type="list" allowBlank="1" showInputMessage="1" showErrorMessage="1" sqref="F5" xr:uid="{00000000-0002-0000-0200-000006000000}">
      <formula1>RNAVCIDIHEV</formula1>
    </dataValidation>
    <dataValidation type="list" allowBlank="1" showInputMessage="1" showErrorMessage="1" sqref="F7" xr:uid="{00000000-0002-0000-0200-000007000000}">
      <formula1>RNAVBEVFCV</formula1>
    </dataValidation>
    <dataValidation type="list" allowBlank="1" showInputMessage="1" showErrorMessage="1" sqref="K5" xr:uid="{00000000-0002-0000-0200-000008000000}">
      <formula1>RNAVCIDIPHEV</formula1>
    </dataValidation>
    <dataValidation type="list" allowBlank="1" showInputMessage="1" showErrorMessage="1" sqref="K3" xr:uid="{00000000-0002-0000-0200-000009000000}">
      <formula1>RNAVSIPHEV</formula1>
    </dataValidation>
    <dataValidation type="list" allowBlank="1" showInputMessage="1" showErrorMessage="1" sqref="F3" xr:uid="{00000000-0002-0000-0200-00000A000000}">
      <formula1>RNAVSIHEV</formula1>
    </dataValidation>
    <dataValidation type="list" allowBlank="1" showInputMessage="1" showErrorMessage="1" sqref="B7" xr:uid="{00000000-0002-0000-0200-00000B000000}">
      <formula1>RNAVCIDIICEV</formula1>
    </dataValidation>
    <dataValidation type="list" allowBlank="1" showInputMessage="1" showErrorMessage="1" sqref="B5:C5" xr:uid="{00000000-0002-0000-0200-00000C000000}">
      <formula1>RNAVSIDIICEV</formula1>
    </dataValidation>
    <dataValidation type="list" allowBlank="1" showInputMessage="1" showErrorMessage="1" sqref="B3" xr:uid="{00000000-0002-0000-0200-00000D000000}">
      <formula1>RNAVSIICEV</formula1>
    </dataValidation>
  </dataValidations>
  <pageMargins left="0.7" right="0.7" top="0.75" bottom="0.75" header="0.3" footer="0.3"/>
  <pageSetup orientation="portrait" horizontalDpi="1200" verticalDpi="12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H277"/>
  <sheetViews>
    <sheetView zoomScale="80" zoomScaleNormal="80" workbookViewId="0">
      <selection activeCell="N6" sqref="N6"/>
    </sheetView>
  </sheetViews>
  <sheetFormatPr defaultColWidth="9.140625" defaultRowHeight="15"/>
  <cols>
    <col min="1" max="1" width="7.28515625" customWidth="1"/>
    <col min="2" max="2" width="10.140625" customWidth="1"/>
    <col min="3" max="3" width="10" customWidth="1"/>
    <col min="4" max="4" width="9.7109375" customWidth="1"/>
    <col min="5" max="5" width="11.140625" customWidth="1"/>
    <col min="6" max="6" width="10.140625" customWidth="1"/>
    <col min="7" max="7" width="13.85546875" bestFit="1" customWidth="1"/>
    <col min="8" max="8" width="10" bestFit="1" customWidth="1"/>
    <col min="9" max="9" width="11" customWidth="1"/>
    <col min="10" max="12" width="12.42578125" bestFit="1" customWidth="1"/>
    <col min="13" max="13" width="12.42578125" customWidth="1"/>
    <col min="14" max="14" width="13.85546875" bestFit="1" customWidth="1"/>
    <col min="15" max="15" width="12.42578125" bestFit="1" customWidth="1"/>
    <col min="16" max="17" width="11.42578125" bestFit="1" customWidth="1"/>
    <col min="18" max="18" width="13.85546875" bestFit="1" customWidth="1"/>
    <col min="19" max="19" width="9.85546875" bestFit="1" customWidth="1"/>
    <col min="20" max="20" width="11.42578125" bestFit="1" customWidth="1"/>
    <col min="21" max="21" width="16" bestFit="1" customWidth="1"/>
    <col min="22" max="22" width="12.28515625" bestFit="1" customWidth="1"/>
    <col min="23" max="23" width="13.42578125" bestFit="1" customWidth="1"/>
    <col min="24" max="24" width="11.28515625" customWidth="1"/>
    <col min="25" max="25" width="11.42578125" bestFit="1" customWidth="1"/>
    <col min="26" max="26" width="12.42578125" bestFit="1" customWidth="1"/>
    <col min="27" max="27" width="12.140625" bestFit="1" customWidth="1"/>
    <col min="28" max="28" width="11.85546875" bestFit="1" customWidth="1"/>
    <col min="29" max="29" width="10.28515625" customWidth="1"/>
    <col min="30" max="30" width="12.28515625" bestFit="1" customWidth="1"/>
    <col min="31" max="31" width="9.85546875" bestFit="1" customWidth="1"/>
    <col min="32" max="32" width="9.7109375" bestFit="1" customWidth="1"/>
    <col min="33" max="34" width="11.85546875" bestFit="1" customWidth="1"/>
    <col min="35" max="35" width="12.28515625" bestFit="1" customWidth="1"/>
    <col min="36" max="36" width="11.85546875" bestFit="1" customWidth="1"/>
    <col min="37" max="37" width="9.7109375" bestFit="1" customWidth="1"/>
    <col min="38" max="39" width="11.42578125" bestFit="1" customWidth="1"/>
    <col min="40" max="40" width="12.28515625" bestFit="1" customWidth="1"/>
    <col min="41" max="41" width="12.140625" customWidth="1"/>
    <col min="42" max="42" width="11.7109375" customWidth="1"/>
    <col min="43" max="43" width="12.42578125" customWidth="1"/>
    <col min="44" max="45" width="9.85546875" bestFit="1" customWidth="1"/>
    <col min="46" max="46" width="10.140625" customWidth="1"/>
    <col min="47" max="47" width="10" bestFit="1" customWidth="1"/>
    <col min="48" max="48" width="9.85546875" bestFit="1" customWidth="1"/>
    <col min="49" max="49" width="13.85546875" bestFit="1" customWidth="1"/>
    <col min="50" max="51" width="11.42578125" bestFit="1" customWidth="1"/>
    <col min="52" max="53" width="9.85546875" bestFit="1" customWidth="1"/>
    <col min="54" max="54" width="10.7109375" bestFit="1" customWidth="1"/>
    <col min="55" max="55" width="11.85546875" bestFit="1" customWidth="1"/>
    <col min="56" max="56" width="10.85546875" bestFit="1" customWidth="1"/>
    <col min="57" max="57" width="9.85546875" customWidth="1"/>
    <col min="58" max="58" width="10" customWidth="1"/>
    <col min="59" max="59" width="13.85546875" bestFit="1" customWidth="1"/>
    <col min="60" max="61" width="11.42578125" bestFit="1" customWidth="1"/>
    <col min="62" max="62" width="10" bestFit="1" customWidth="1"/>
    <col min="63" max="64" width="9.28515625" bestFit="1" customWidth="1"/>
    <col min="65" max="65" width="12.140625" customWidth="1"/>
    <col min="66" max="66" width="10" customWidth="1"/>
    <col min="67" max="67" width="9.42578125" customWidth="1"/>
    <col min="68" max="69" width="10" customWidth="1"/>
    <col min="70" max="70" width="9.7109375" bestFit="1" customWidth="1"/>
    <col min="71" max="72" width="11.42578125" bestFit="1" customWidth="1"/>
    <col min="73" max="73" width="10" bestFit="1" customWidth="1"/>
    <col min="74" max="74" width="7.7109375" bestFit="1" customWidth="1"/>
    <col min="75" max="75" width="9.28515625" bestFit="1" customWidth="1"/>
    <col min="76" max="76" width="10" bestFit="1" customWidth="1"/>
    <col min="77" max="80" width="9.28515625" bestFit="1" customWidth="1"/>
    <col min="81" max="81" width="9.7109375" bestFit="1" customWidth="1"/>
    <col min="82" max="83" width="11.42578125" bestFit="1" customWidth="1"/>
    <col min="84" max="84" width="10" bestFit="1" customWidth="1"/>
  </cols>
  <sheetData>
    <row r="1" spans="1:73" ht="15.95">
      <c r="A1" s="4" t="s">
        <v>624</v>
      </c>
    </row>
    <row r="2" spans="1:73" ht="21" customHeight="1"/>
    <row r="3" spans="1:73" ht="13.5" customHeight="1">
      <c r="A3" s="5" t="s">
        <v>625</v>
      </c>
    </row>
    <row r="4" spans="1:73" ht="51" customHeight="1">
      <c r="A4" s="6"/>
      <c r="B4" s="514" t="s">
        <v>387</v>
      </c>
      <c r="C4" s="516"/>
      <c r="D4" s="516"/>
      <c r="E4" s="516"/>
      <c r="F4" s="516"/>
      <c r="G4" s="516"/>
      <c r="H4" s="516"/>
      <c r="I4" s="515"/>
      <c r="J4" s="496" t="s">
        <v>626</v>
      </c>
      <c r="K4" s="514" t="s">
        <v>627</v>
      </c>
      <c r="L4" s="516"/>
      <c r="M4" s="516"/>
      <c r="N4" s="516"/>
      <c r="O4" s="515"/>
      <c r="P4" s="514" t="s">
        <v>628</v>
      </c>
      <c r="Q4" s="516"/>
      <c r="R4" s="516"/>
      <c r="S4" s="516"/>
      <c r="T4" s="515"/>
      <c r="U4" s="514" t="s">
        <v>629</v>
      </c>
      <c r="V4" s="515"/>
      <c r="W4" s="7" t="s">
        <v>630</v>
      </c>
      <c r="X4" s="497" t="s">
        <v>631</v>
      </c>
      <c r="Y4" s="514" t="s">
        <v>632</v>
      </c>
      <c r="Z4" s="515"/>
      <c r="AA4" s="514" t="s">
        <v>370</v>
      </c>
      <c r="AB4" s="516"/>
      <c r="AC4" s="516"/>
      <c r="AD4" s="515"/>
      <c r="AE4" s="514" t="s">
        <v>633</v>
      </c>
      <c r="AF4" s="516"/>
      <c r="AG4" s="516"/>
      <c r="AH4" s="516"/>
      <c r="AI4" s="515"/>
      <c r="AJ4" s="514" t="s">
        <v>634</v>
      </c>
      <c r="AK4" s="516"/>
      <c r="AL4" s="516"/>
      <c r="AM4" s="516"/>
      <c r="AN4" s="515"/>
      <c r="AO4" s="514" t="s">
        <v>635</v>
      </c>
      <c r="AP4" s="516"/>
      <c r="AQ4" s="516"/>
      <c r="AR4" s="516"/>
      <c r="AS4" s="515"/>
      <c r="AT4" s="514" t="s">
        <v>636</v>
      </c>
      <c r="AU4" s="516"/>
      <c r="AV4" s="515"/>
      <c r="AW4" s="514" t="s">
        <v>637</v>
      </c>
      <c r="AX4" s="516"/>
      <c r="AY4" s="516"/>
      <c r="AZ4" s="516"/>
      <c r="BA4" s="515"/>
      <c r="BB4" s="519" t="s">
        <v>638</v>
      </c>
      <c r="BC4" s="520"/>
      <c r="BD4" s="497" t="s">
        <v>639</v>
      </c>
      <c r="BE4" s="8" t="s">
        <v>640</v>
      </c>
      <c r="BF4" s="9" t="s">
        <v>641</v>
      </c>
      <c r="BG4" s="514" t="s">
        <v>642</v>
      </c>
      <c r="BH4" s="515"/>
      <c r="BI4" s="7" t="s">
        <v>643</v>
      </c>
      <c r="BJ4" s="514" t="s">
        <v>644</v>
      </c>
      <c r="BK4" s="516"/>
      <c r="BL4" s="516"/>
      <c r="BM4" s="516"/>
      <c r="BN4" s="515"/>
      <c r="BO4" s="498" t="s">
        <v>645</v>
      </c>
      <c r="BP4" s="10" t="s">
        <v>646</v>
      </c>
      <c r="BQ4" s="10" t="s">
        <v>647</v>
      </c>
      <c r="BR4" s="10" t="s">
        <v>648</v>
      </c>
      <c r="BS4" s="10" t="s">
        <v>649</v>
      </c>
      <c r="BT4" s="10" t="s">
        <v>650</v>
      </c>
      <c r="BU4" s="342" t="s">
        <v>651</v>
      </c>
    </row>
    <row r="5" spans="1:73" ht="84.95">
      <c r="A5" s="11"/>
      <c r="B5" s="12" t="s">
        <v>652</v>
      </c>
      <c r="C5" s="12" t="s">
        <v>653</v>
      </c>
      <c r="D5" s="12" t="s">
        <v>654</v>
      </c>
      <c r="E5" s="12" t="s">
        <v>655</v>
      </c>
      <c r="F5" s="12" t="s">
        <v>656</v>
      </c>
      <c r="G5" s="12" t="s">
        <v>657</v>
      </c>
      <c r="H5" s="12" t="s">
        <v>658</v>
      </c>
      <c r="I5" s="12" t="s">
        <v>659</v>
      </c>
      <c r="J5" s="12" t="s">
        <v>660</v>
      </c>
      <c r="K5" s="12" t="s">
        <v>661</v>
      </c>
      <c r="L5" s="12" t="s">
        <v>662</v>
      </c>
      <c r="M5" s="12" t="s">
        <v>663</v>
      </c>
      <c r="N5" s="12" t="s">
        <v>657</v>
      </c>
      <c r="O5" s="12" t="s">
        <v>664</v>
      </c>
      <c r="P5" s="12" t="s">
        <v>662</v>
      </c>
      <c r="Q5" s="12" t="s">
        <v>663</v>
      </c>
      <c r="R5" s="12" t="s">
        <v>657</v>
      </c>
      <c r="S5" s="12" t="s">
        <v>664</v>
      </c>
      <c r="T5" s="12" t="s">
        <v>665</v>
      </c>
      <c r="U5" s="12" t="s">
        <v>657</v>
      </c>
      <c r="V5" s="12" t="s">
        <v>665</v>
      </c>
      <c r="W5" s="12" t="s">
        <v>662</v>
      </c>
      <c r="X5" s="12" t="s">
        <v>666</v>
      </c>
      <c r="Y5" s="12" t="s">
        <v>662</v>
      </c>
      <c r="Z5" s="12" t="s">
        <v>663</v>
      </c>
      <c r="AA5" s="12" t="s">
        <v>661</v>
      </c>
      <c r="AB5" s="12" t="s">
        <v>667</v>
      </c>
      <c r="AC5" s="12" t="s">
        <v>662</v>
      </c>
      <c r="AD5" s="12" t="s">
        <v>668</v>
      </c>
      <c r="AE5" s="12" t="s">
        <v>669</v>
      </c>
      <c r="AF5" s="12" t="s">
        <v>670</v>
      </c>
      <c r="AG5" s="12" t="s">
        <v>661</v>
      </c>
      <c r="AH5" s="12" t="s">
        <v>671</v>
      </c>
      <c r="AI5" s="13" t="s">
        <v>672</v>
      </c>
      <c r="AJ5" s="12" t="s">
        <v>669</v>
      </c>
      <c r="AK5" s="12" t="s">
        <v>670</v>
      </c>
      <c r="AL5" s="12" t="s">
        <v>661</v>
      </c>
      <c r="AM5" s="12" t="s">
        <v>671</v>
      </c>
      <c r="AN5" s="13" t="s">
        <v>672</v>
      </c>
      <c r="AO5" s="12" t="s">
        <v>669</v>
      </c>
      <c r="AP5" s="12" t="s">
        <v>670</v>
      </c>
      <c r="AQ5" s="12" t="s">
        <v>661</v>
      </c>
      <c r="AR5" s="12" t="s">
        <v>671</v>
      </c>
      <c r="AS5" s="13" t="s">
        <v>672</v>
      </c>
      <c r="AT5" s="12" t="s">
        <v>669</v>
      </c>
      <c r="AU5" s="12" t="s">
        <v>670</v>
      </c>
      <c r="AV5" s="13" t="s">
        <v>672</v>
      </c>
      <c r="AW5" s="12" t="s">
        <v>669</v>
      </c>
      <c r="AX5" s="12" t="s">
        <v>670</v>
      </c>
      <c r="AY5" s="12" t="s">
        <v>661</v>
      </c>
      <c r="AZ5" s="12" t="s">
        <v>671</v>
      </c>
      <c r="BA5" s="13" t="s">
        <v>672</v>
      </c>
      <c r="BB5" s="14" t="s">
        <v>673</v>
      </c>
      <c r="BC5" s="15" t="s">
        <v>669</v>
      </c>
      <c r="BD5" s="16" t="s">
        <v>674</v>
      </c>
      <c r="BE5" s="12" t="s">
        <v>675</v>
      </c>
      <c r="BF5" s="12" t="s">
        <v>662</v>
      </c>
      <c r="BG5" s="12" t="s">
        <v>657</v>
      </c>
      <c r="BH5" s="12" t="s">
        <v>676</v>
      </c>
      <c r="BI5" s="12" t="s">
        <v>677</v>
      </c>
      <c r="BJ5" s="12" t="s">
        <v>669</v>
      </c>
      <c r="BK5" s="12" t="s">
        <v>670</v>
      </c>
      <c r="BL5" s="12" t="s">
        <v>661</v>
      </c>
      <c r="BM5" s="12" t="s">
        <v>671</v>
      </c>
      <c r="BN5" s="13" t="s">
        <v>672</v>
      </c>
      <c r="BO5" s="16" t="s">
        <v>661</v>
      </c>
      <c r="BP5" s="12" t="s">
        <v>661</v>
      </c>
      <c r="BQ5" s="12" t="s">
        <v>661</v>
      </c>
      <c r="BR5" s="12" t="s">
        <v>661</v>
      </c>
      <c r="BS5" s="12" t="s">
        <v>662</v>
      </c>
      <c r="BT5" s="12" t="s">
        <v>678</v>
      </c>
      <c r="BU5" s="342" t="s">
        <v>669</v>
      </c>
    </row>
    <row r="6" spans="1:73">
      <c r="A6" s="17" t="s">
        <v>679</v>
      </c>
      <c r="B6" s="18">
        <v>2.54</v>
      </c>
      <c r="C6" s="18">
        <v>2.54</v>
      </c>
      <c r="D6" s="18">
        <v>1.056</v>
      </c>
      <c r="E6" s="18">
        <v>0.26700000000000002</v>
      </c>
      <c r="F6" s="18">
        <v>1.056</v>
      </c>
      <c r="G6" s="18">
        <v>133.316</v>
      </c>
      <c r="H6" s="18">
        <v>2.5</v>
      </c>
      <c r="I6" s="19">
        <v>100</v>
      </c>
      <c r="J6" s="18">
        <v>2.5</v>
      </c>
      <c r="K6" s="18">
        <v>2.089</v>
      </c>
      <c r="L6" s="18">
        <v>0.90500000000000003</v>
      </c>
      <c r="M6" s="18">
        <v>3.6509999999999998</v>
      </c>
      <c r="N6" s="18">
        <v>2.0270000000000001</v>
      </c>
      <c r="O6" s="18">
        <v>0.25800000000000001</v>
      </c>
      <c r="P6" s="18">
        <v>0.8</v>
      </c>
      <c r="Q6" s="18">
        <v>1.2010000000000001</v>
      </c>
      <c r="R6" s="18">
        <v>2.0270000000000001</v>
      </c>
      <c r="S6" s="18">
        <v>0.25800000000000001</v>
      </c>
      <c r="T6" s="18">
        <v>63.02</v>
      </c>
      <c r="U6" s="18">
        <v>598.35</v>
      </c>
      <c r="V6" s="18">
        <v>193.82</v>
      </c>
      <c r="W6" s="18">
        <v>0.81999999284744263</v>
      </c>
      <c r="X6" s="18">
        <v>16.71903464383028</v>
      </c>
      <c r="Y6" s="18">
        <v>4.2720000000000002</v>
      </c>
      <c r="Z6" s="18">
        <v>4.2720000000000002</v>
      </c>
      <c r="AA6" s="18">
        <v>1.4950000000000001</v>
      </c>
      <c r="AB6" s="18">
        <v>0.12199999999999996</v>
      </c>
      <c r="AC6" s="18">
        <v>0.47154493127067021</v>
      </c>
      <c r="AD6" s="20">
        <v>10</v>
      </c>
      <c r="AE6" s="18">
        <v>0.61498714625340167</v>
      </c>
      <c r="AF6" s="21">
        <v>0.61498714625340167</v>
      </c>
      <c r="AG6" s="21">
        <v>7.9859999999999998</v>
      </c>
      <c r="AH6" s="21">
        <v>1.3484759151935577</v>
      </c>
      <c r="AI6" s="21">
        <v>2.4170000553131104</v>
      </c>
      <c r="AJ6" s="18">
        <v>0.61376230359972495</v>
      </c>
      <c r="AK6" s="21">
        <v>0.61376230359972495</v>
      </c>
      <c r="AL6" s="21">
        <v>7.9859999999999998</v>
      </c>
      <c r="AM6" s="21">
        <v>1.3484759151935577</v>
      </c>
      <c r="AN6" s="21">
        <v>2.4170000553131104</v>
      </c>
      <c r="AO6" s="18">
        <v>0.61806221465366795</v>
      </c>
      <c r="AP6" s="21">
        <v>0.61806221465366795</v>
      </c>
      <c r="AQ6" s="21">
        <v>7.9859999999999998</v>
      </c>
      <c r="AR6" s="21">
        <v>1.3484759151935577</v>
      </c>
      <c r="AS6" s="21">
        <v>2.4170000553131104</v>
      </c>
      <c r="AT6" s="18">
        <v>0.6142014441478798</v>
      </c>
      <c r="AU6" s="18">
        <v>0.6142014441478798</v>
      </c>
      <c r="AV6" s="21">
        <v>2.4170000553131104</v>
      </c>
      <c r="AW6" s="18">
        <v>0.59345455834033944</v>
      </c>
      <c r="AX6" s="21">
        <v>0.59345455834033944</v>
      </c>
      <c r="AY6" s="21">
        <v>7.9859999999999998</v>
      </c>
      <c r="AZ6" s="21">
        <v>1.3484759151935577</v>
      </c>
      <c r="BA6" s="21">
        <v>2.4170000553131104</v>
      </c>
      <c r="BB6" s="19">
        <v>7</v>
      </c>
      <c r="BC6" s="19">
        <v>7.9859999999999998</v>
      </c>
      <c r="BD6" s="18">
        <v>0.59345455834033944</v>
      </c>
      <c r="BE6" s="22">
        <v>0</v>
      </c>
      <c r="BF6" s="18">
        <v>0.47154493127067021</v>
      </c>
      <c r="BG6" s="23">
        <v>62.701000000000001</v>
      </c>
      <c r="BH6" s="23">
        <v>23.666</v>
      </c>
      <c r="BI6" s="24">
        <v>1.4950000000000001</v>
      </c>
      <c r="BJ6" s="18">
        <v>0.61166150784265905</v>
      </c>
      <c r="BK6" s="21">
        <v>0.61166150784265905</v>
      </c>
      <c r="BL6" s="21">
        <v>7.9859999999999998</v>
      </c>
      <c r="BM6" s="21">
        <v>1.3484759151935577</v>
      </c>
      <c r="BN6" s="21">
        <v>2.4170000553131104</v>
      </c>
      <c r="BO6" s="22">
        <v>7.9859999999999998</v>
      </c>
      <c r="BP6" s="18">
        <v>7.9859999999999998</v>
      </c>
      <c r="BQ6" s="18">
        <v>7.9859999999999998</v>
      </c>
      <c r="BR6" s="18">
        <v>7.9859999999999998</v>
      </c>
      <c r="BS6" s="18">
        <v>2.54</v>
      </c>
      <c r="BT6" s="196">
        <v>0</v>
      </c>
      <c r="BU6" s="339">
        <v>0.59345455834033944</v>
      </c>
    </row>
    <row r="7" spans="1:73">
      <c r="A7" s="25" t="s">
        <v>680</v>
      </c>
      <c r="B7" s="26">
        <v>22.21</v>
      </c>
      <c r="C7" s="26">
        <v>24.97</v>
      </c>
      <c r="D7" s="26">
        <v>41.286000000000001</v>
      </c>
      <c r="E7" s="26">
        <v>14.532999999999999</v>
      </c>
      <c r="F7" s="26">
        <v>41.286000000000001</v>
      </c>
      <c r="G7" s="26">
        <v>705.99300000000005</v>
      </c>
      <c r="H7" s="26">
        <v>26</v>
      </c>
      <c r="I7" s="27">
        <v>50</v>
      </c>
      <c r="J7" s="26">
        <v>26</v>
      </c>
      <c r="K7" s="26">
        <v>16.209</v>
      </c>
      <c r="L7" s="26">
        <v>36.017000000000003</v>
      </c>
      <c r="M7" s="26">
        <v>16.152999999999999</v>
      </c>
      <c r="N7" s="26">
        <v>657.005</v>
      </c>
      <c r="O7" s="26">
        <v>1.56</v>
      </c>
      <c r="P7" s="26">
        <v>20.867000000000001</v>
      </c>
      <c r="Q7" s="26">
        <v>25.114999999999998</v>
      </c>
      <c r="R7" s="26">
        <v>657.005</v>
      </c>
      <c r="S7" s="26">
        <v>1.56</v>
      </c>
      <c r="T7" s="26">
        <v>349.15</v>
      </c>
      <c r="U7" s="26">
        <v>1520.4380000000001</v>
      </c>
      <c r="V7" s="26">
        <v>6907</v>
      </c>
      <c r="W7" s="26">
        <v>23.739999771118164</v>
      </c>
      <c r="X7" s="26">
        <v>68.316154145581933</v>
      </c>
      <c r="Y7" s="26">
        <v>3.5310000000000001</v>
      </c>
      <c r="Z7" s="26">
        <v>3.5310000000000001</v>
      </c>
      <c r="AA7" s="26">
        <v>12.417</v>
      </c>
      <c r="AB7" s="26">
        <v>2.2349999999999994</v>
      </c>
      <c r="AC7" s="26">
        <v>23.954809379648633</v>
      </c>
      <c r="AD7" s="20">
        <v>100</v>
      </c>
      <c r="AE7" s="26">
        <v>9.7513534250812377</v>
      </c>
      <c r="AF7" s="28">
        <v>9.7513534250812377</v>
      </c>
      <c r="AG7" s="28">
        <v>281.86599999999999</v>
      </c>
      <c r="AH7" s="28">
        <v>11.266705870628355</v>
      </c>
      <c r="AI7" s="28">
        <v>28.822000503540039</v>
      </c>
      <c r="AJ7" s="26">
        <v>9.7319320864746022</v>
      </c>
      <c r="AK7" s="28">
        <v>9.7319320864746022</v>
      </c>
      <c r="AL7" s="28">
        <v>281.86599999999999</v>
      </c>
      <c r="AM7" s="28">
        <v>11.266705870628355</v>
      </c>
      <c r="AN7" s="28">
        <v>28.822000503540039</v>
      </c>
      <c r="AO7" s="26">
        <v>9.8001122958315872</v>
      </c>
      <c r="AP7" s="28">
        <v>9.8001122958315872</v>
      </c>
      <c r="AQ7" s="28">
        <v>281.86599999999999</v>
      </c>
      <c r="AR7" s="28">
        <v>11.266705870628355</v>
      </c>
      <c r="AS7" s="28">
        <v>28.822000503540039</v>
      </c>
      <c r="AT7" s="26">
        <v>9.7388951827188581</v>
      </c>
      <c r="AU7" s="26">
        <v>9.7388951827188581</v>
      </c>
      <c r="AV7" s="28">
        <v>28.822000503540039</v>
      </c>
      <c r="AW7" s="26">
        <v>9.4099286064064369</v>
      </c>
      <c r="AX7" s="28">
        <v>9.4099286064064369</v>
      </c>
      <c r="AY7" s="28">
        <v>281.86599999999999</v>
      </c>
      <c r="AZ7" s="28">
        <v>11.266705870628355</v>
      </c>
      <c r="BA7" s="28">
        <v>28.822000503540039</v>
      </c>
      <c r="BB7" s="27">
        <v>92</v>
      </c>
      <c r="BC7" s="27">
        <v>281.86599999999999</v>
      </c>
      <c r="BD7" s="26">
        <v>9.4099286064064369</v>
      </c>
      <c r="BE7" s="29">
        <v>0</v>
      </c>
      <c r="BF7" s="26">
        <v>23.954809379648633</v>
      </c>
      <c r="BG7" s="30">
        <v>273.49700000000001</v>
      </c>
      <c r="BH7" s="30">
        <v>41.469000000000001</v>
      </c>
      <c r="BI7" s="31">
        <v>12.417</v>
      </c>
      <c r="BJ7" s="26">
        <v>9.6986214684789864</v>
      </c>
      <c r="BK7" s="28">
        <v>9.6986214684789864</v>
      </c>
      <c r="BL7" s="28">
        <v>281.86599999999999</v>
      </c>
      <c r="BM7" s="28">
        <v>11.266705870628355</v>
      </c>
      <c r="BN7" s="28">
        <v>28.822000503540039</v>
      </c>
      <c r="BO7" s="29">
        <v>281.86599999999999</v>
      </c>
      <c r="BP7" s="26">
        <v>281.86599999999999</v>
      </c>
      <c r="BQ7" s="26">
        <v>281.86599999999999</v>
      </c>
      <c r="BR7" s="26">
        <v>281.86599999999999</v>
      </c>
      <c r="BS7" s="26">
        <v>22.21</v>
      </c>
      <c r="BT7" s="196">
        <v>31.159273059355947</v>
      </c>
      <c r="BU7" s="340">
        <v>9.4099286064064369</v>
      </c>
    </row>
    <row r="8" spans="1:73">
      <c r="A8" s="25" t="s">
        <v>681</v>
      </c>
      <c r="B8" s="26">
        <v>36.4</v>
      </c>
      <c r="C8" s="26">
        <v>41.05</v>
      </c>
      <c r="D8" s="26">
        <v>31.969000000000001</v>
      </c>
      <c r="E8" s="26">
        <v>17.425000000000001</v>
      </c>
      <c r="F8" s="26">
        <v>31.969000000000001</v>
      </c>
      <c r="G8" s="26">
        <v>832.952</v>
      </c>
      <c r="H8" s="26">
        <v>48.900001525878899</v>
      </c>
      <c r="I8" s="27">
        <v>100</v>
      </c>
      <c r="J8" s="26">
        <v>48.900001525878899</v>
      </c>
      <c r="K8" s="26">
        <v>433.51799999999997</v>
      </c>
      <c r="L8" s="26">
        <v>137.08099999999999</v>
      </c>
      <c r="M8" s="26">
        <v>177.68799999999999</v>
      </c>
      <c r="N8" s="26">
        <v>2076.9879999999998</v>
      </c>
      <c r="O8" s="26">
        <v>256.41199999999998</v>
      </c>
      <c r="P8" s="26">
        <v>53.86</v>
      </c>
      <c r="Q8" s="26">
        <v>66.543000000000006</v>
      </c>
      <c r="R8" s="26">
        <v>2076.9879999999998</v>
      </c>
      <c r="S8" s="26">
        <v>256.41199999999998</v>
      </c>
      <c r="T8" s="26">
        <v>628.01</v>
      </c>
      <c r="U8" s="26">
        <v>98.587999999999994</v>
      </c>
      <c r="V8" s="26">
        <v>267.62</v>
      </c>
      <c r="W8" s="26">
        <v>181.60000610351563</v>
      </c>
      <c r="X8" s="26">
        <v>189.33522771506424</v>
      </c>
      <c r="Y8" s="26">
        <v>69.412999999999997</v>
      </c>
      <c r="Z8" s="26">
        <v>69.412999999999997</v>
      </c>
      <c r="AA8" s="26">
        <v>116.035</v>
      </c>
      <c r="AB8" s="26">
        <v>11.902000000000001</v>
      </c>
      <c r="AC8" s="26">
        <v>121.63087470943928</v>
      </c>
      <c r="AD8" s="20">
        <v>40</v>
      </c>
      <c r="AE8" s="26">
        <v>64.213488868141468</v>
      </c>
      <c r="AF8" s="28">
        <v>64.213488868141468</v>
      </c>
      <c r="AG8" s="28">
        <v>103.351</v>
      </c>
      <c r="AH8" s="28">
        <v>9.8552168130874609</v>
      </c>
      <c r="AI8" s="28">
        <v>30</v>
      </c>
      <c r="AJ8" s="26">
        <v>64.085597707185912</v>
      </c>
      <c r="AK8" s="28">
        <v>64.085597707185912</v>
      </c>
      <c r="AL8" s="28">
        <v>103.351</v>
      </c>
      <c r="AM8" s="28">
        <v>9.8552168130874609</v>
      </c>
      <c r="AN8" s="28">
        <v>30</v>
      </c>
      <c r="AO8" s="26">
        <v>64.534570165030743</v>
      </c>
      <c r="AP8" s="28">
        <v>64.534570165030743</v>
      </c>
      <c r="AQ8" s="28">
        <v>103.351</v>
      </c>
      <c r="AR8" s="28">
        <v>9.8552168130874609</v>
      </c>
      <c r="AS8" s="28">
        <v>30</v>
      </c>
      <c r="AT8" s="26">
        <v>64.131450286174399</v>
      </c>
      <c r="AU8" s="26">
        <v>64.131450286174399</v>
      </c>
      <c r="AV8" s="28">
        <v>30</v>
      </c>
      <c r="AW8" s="26">
        <v>61.965177496625472</v>
      </c>
      <c r="AX8" s="28">
        <v>61.965177496625472</v>
      </c>
      <c r="AY8" s="28">
        <v>103.351</v>
      </c>
      <c r="AZ8" s="28">
        <v>9.8552168130874609</v>
      </c>
      <c r="BA8" s="28">
        <v>30</v>
      </c>
      <c r="BB8" s="27">
        <v>2.5</v>
      </c>
      <c r="BC8" s="27">
        <v>103.351</v>
      </c>
      <c r="BD8" s="30">
        <v>76.411000000000001</v>
      </c>
      <c r="BE8" s="29">
        <v>60</v>
      </c>
      <c r="BF8" s="26">
        <v>121.63087470943928</v>
      </c>
      <c r="BG8" s="30">
        <v>20.137</v>
      </c>
      <c r="BH8" s="30">
        <v>16.204000000000001</v>
      </c>
      <c r="BI8" s="31">
        <v>116.035</v>
      </c>
      <c r="BJ8" s="26">
        <v>63.866244464142675</v>
      </c>
      <c r="BK8" s="28">
        <v>63.866244464142675</v>
      </c>
      <c r="BL8" s="28">
        <v>103.351</v>
      </c>
      <c r="BM8" s="28">
        <v>9.8552168130874609</v>
      </c>
      <c r="BN8" s="28">
        <v>30</v>
      </c>
      <c r="BO8" s="29">
        <v>103.351</v>
      </c>
      <c r="BP8" s="26">
        <v>103.351</v>
      </c>
      <c r="BQ8" s="26">
        <v>103.351</v>
      </c>
      <c r="BR8" s="26">
        <v>103.351</v>
      </c>
      <c r="BS8" s="26">
        <v>36.4</v>
      </c>
      <c r="BT8" s="196">
        <v>245.78219697681638</v>
      </c>
      <c r="BU8" s="340">
        <v>61.965177496625472</v>
      </c>
    </row>
    <row r="9" spans="1:73">
      <c r="A9" s="25" t="s">
        <v>682</v>
      </c>
      <c r="B9" s="26">
        <v>3.5070000000000001</v>
      </c>
      <c r="C9" s="26">
        <v>3.5070000000000001</v>
      </c>
      <c r="D9" s="26">
        <v>3.5750000000000002</v>
      </c>
      <c r="E9" s="26">
        <v>0.13300000000000001</v>
      </c>
      <c r="F9" s="26">
        <v>3.5750000000000002</v>
      </c>
      <c r="G9" s="26">
        <v>7.1970000000000001</v>
      </c>
      <c r="H9" s="26">
        <v>3.7000000476837154</v>
      </c>
      <c r="I9" s="27">
        <v>90</v>
      </c>
      <c r="J9" s="26">
        <v>3.7000000476837154</v>
      </c>
      <c r="K9" s="26">
        <v>17.379000000000001</v>
      </c>
      <c r="L9" s="26">
        <v>35.344999999999999</v>
      </c>
      <c r="M9" s="26">
        <v>35.344999999999999</v>
      </c>
      <c r="N9" s="26">
        <v>54.607999999999997</v>
      </c>
      <c r="O9" s="26">
        <v>25.943999999999999</v>
      </c>
      <c r="P9" s="26">
        <v>8.1219999999999999</v>
      </c>
      <c r="Q9" s="26">
        <v>8.4039999999999999</v>
      </c>
      <c r="R9" s="26">
        <v>54.607999999999997</v>
      </c>
      <c r="S9" s="26">
        <v>25.943999999999999</v>
      </c>
      <c r="T9" s="26">
        <v>55.97</v>
      </c>
      <c r="U9" s="26">
        <v>52.558</v>
      </c>
      <c r="V9" s="26">
        <v>7.84</v>
      </c>
      <c r="W9" s="26">
        <v>29.711999893188477</v>
      </c>
      <c r="X9" s="26">
        <v>1.4152588555858308</v>
      </c>
      <c r="Y9" s="26">
        <v>3.738</v>
      </c>
      <c r="Z9" s="26">
        <v>3.738</v>
      </c>
      <c r="AA9" s="26">
        <v>28.841000000000001</v>
      </c>
      <c r="AB9" s="26">
        <v>251.84100000000001</v>
      </c>
      <c r="AC9" s="26">
        <v>2.6634014598039615</v>
      </c>
      <c r="AD9" s="20">
        <v>20</v>
      </c>
      <c r="AE9" s="26">
        <v>1.4347004592228441</v>
      </c>
      <c r="AF9" s="28">
        <v>1.4347004592228441</v>
      </c>
      <c r="AG9" s="28">
        <v>36.619</v>
      </c>
      <c r="AH9" s="28">
        <v>5.9736224174499508</v>
      </c>
      <c r="AI9" s="28">
        <v>2.9600000381469727</v>
      </c>
      <c r="AJ9" s="26">
        <v>1.4318430298791394</v>
      </c>
      <c r="AK9" s="28">
        <v>1.4318430298791394</v>
      </c>
      <c r="AL9" s="28">
        <v>36.619</v>
      </c>
      <c r="AM9" s="28">
        <v>5.9736224174499508</v>
      </c>
      <c r="AN9" s="28">
        <v>2.9600000381469727</v>
      </c>
      <c r="AO9" s="26">
        <v>1.4418742710218078</v>
      </c>
      <c r="AP9" s="28">
        <v>1.4418742710218078</v>
      </c>
      <c r="AQ9" s="28">
        <v>36.619</v>
      </c>
      <c r="AR9" s="28">
        <v>5.9736224174499508</v>
      </c>
      <c r="AS9" s="28">
        <v>2.9600000381469727</v>
      </c>
      <c r="AT9" s="26">
        <v>1.4328674986829826</v>
      </c>
      <c r="AU9" s="26">
        <v>1.4328674986829826</v>
      </c>
      <c r="AV9" s="28">
        <v>2.9600000381469727</v>
      </c>
      <c r="AW9" s="26">
        <v>1.3844671918198903</v>
      </c>
      <c r="AX9" s="28">
        <v>1.3844671918198903</v>
      </c>
      <c r="AY9" s="28">
        <v>36.619</v>
      </c>
      <c r="AZ9" s="28">
        <v>5.9736224174499508</v>
      </c>
      <c r="BA9" s="28">
        <v>2.9600000381469727</v>
      </c>
      <c r="BB9" s="27">
        <v>7.8</v>
      </c>
      <c r="BC9" s="27">
        <v>158.315</v>
      </c>
      <c r="BD9" s="30">
        <v>86.599000000000004</v>
      </c>
      <c r="BE9" s="29">
        <v>0</v>
      </c>
      <c r="BF9" s="26">
        <v>2.6634014598039615</v>
      </c>
      <c r="BG9" s="30">
        <v>8.4960000000000004</v>
      </c>
      <c r="BH9" s="30">
        <v>5.0410000000000004</v>
      </c>
      <c r="BI9" s="31">
        <v>28.841000000000001</v>
      </c>
      <c r="BJ9" s="26">
        <v>1.4269420938908708</v>
      </c>
      <c r="BK9" s="28">
        <v>1.4269420938908708</v>
      </c>
      <c r="BL9" s="28">
        <v>36.619</v>
      </c>
      <c r="BM9" s="28">
        <v>5.9736224174499508</v>
      </c>
      <c r="BN9" s="28">
        <v>2.9600000381469727</v>
      </c>
      <c r="BO9" s="29">
        <v>36.619</v>
      </c>
      <c r="BP9" s="26">
        <v>36.619</v>
      </c>
      <c r="BQ9" s="26">
        <v>36.619</v>
      </c>
      <c r="BR9" s="26">
        <v>36.619</v>
      </c>
      <c r="BS9" s="26">
        <v>3.5070000000000001</v>
      </c>
      <c r="BT9" s="196">
        <v>2.2520854494353459</v>
      </c>
      <c r="BU9" s="340">
        <v>1.3844671918198903</v>
      </c>
    </row>
    <row r="10" spans="1:73">
      <c r="A10" s="25" t="s">
        <v>683</v>
      </c>
      <c r="B10" s="26">
        <v>3.5070000000000001</v>
      </c>
      <c r="C10" s="26">
        <v>3.5070000000000001</v>
      </c>
      <c r="D10" s="26">
        <v>3.5750000000000002</v>
      </c>
      <c r="E10" s="26">
        <v>0.13300000000000001</v>
      </c>
      <c r="F10" s="26">
        <v>3.5750000000000002</v>
      </c>
      <c r="G10" s="26">
        <v>7.1970000000000001</v>
      </c>
      <c r="H10" s="26">
        <v>3.7000000476837154</v>
      </c>
      <c r="I10" s="27">
        <v>90</v>
      </c>
      <c r="J10" s="26">
        <v>3.7000000476837154</v>
      </c>
      <c r="K10" s="26">
        <v>13.492000000000001</v>
      </c>
      <c r="L10" s="26">
        <v>16.172999999999998</v>
      </c>
      <c r="M10" s="26">
        <v>16.172999999999998</v>
      </c>
      <c r="N10" s="26">
        <v>54.042999999999999</v>
      </c>
      <c r="O10" s="26">
        <v>6.5739999999999998</v>
      </c>
      <c r="P10" s="26">
        <v>5.4729999999999999</v>
      </c>
      <c r="Q10" s="26">
        <v>7.5220000000000002</v>
      </c>
      <c r="R10" s="26">
        <v>54.042999999999999</v>
      </c>
      <c r="S10" s="26">
        <v>6.5739999999999998</v>
      </c>
      <c r="T10" s="26">
        <v>54.290900000000001</v>
      </c>
      <c r="U10" s="26">
        <v>52.558</v>
      </c>
      <c r="V10" s="26">
        <v>7.6048</v>
      </c>
      <c r="W10" s="26">
        <v>19.312799453735352</v>
      </c>
      <c r="X10" s="26">
        <v>1.3739976644608798</v>
      </c>
      <c r="Y10" s="26">
        <v>3.738</v>
      </c>
      <c r="Z10" s="26">
        <v>3.738</v>
      </c>
      <c r="AA10" s="26">
        <v>20.277999999999999</v>
      </c>
      <c r="AB10" s="26">
        <v>73.411000000000001</v>
      </c>
      <c r="AC10" s="26">
        <v>2.5210846263102669</v>
      </c>
      <c r="AD10" s="20">
        <v>20</v>
      </c>
      <c r="AE10" s="26">
        <v>1.2671066692492206</v>
      </c>
      <c r="AF10" s="28">
        <v>1.2671066692492206</v>
      </c>
      <c r="AG10" s="28">
        <v>32.837000000000003</v>
      </c>
      <c r="AH10" s="28">
        <v>2.9868112087249754</v>
      </c>
      <c r="AI10" s="28">
        <v>2.9600000381469727</v>
      </c>
      <c r="AJ10" s="26">
        <v>1.2645830290321691</v>
      </c>
      <c r="AK10" s="28">
        <v>1.2645830290321691</v>
      </c>
      <c r="AL10" s="28">
        <v>32.837000000000003</v>
      </c>
      <c r="AM10" s="28">
        <v>2.9868112087249754</v>
      </c>
      <c r="AN10" s="28">
        <v>2.9600000381469727</v>
      </c>
      <c r="AO10" s="26">
        <v>1.2734424759439011</v>
      </c>
      <c r="AP10" s="28">
        <v>1.2734424759439011</v>
      </c>
      <c r="AQ10" s="28">
        <v>32.837000000000003</v>
      </c>
      <c r="AR10" s="28">
        <v>2.9868112087249754</v>
      </c>
      <c r="AS10" s="28">
        <v>2.9600000381469727</v>
      </c>
      <c r="AT10" s="26">
        <v>1.2654878250440773</v>
      </c>
      <c r="AU10" s="26">
        <v>1.2654878250440773</v>
      </c>
      <c r="AV10" s="28">
        <v>2.9600000381469727</v>
      </c>
      <c r="AW10" s="26">
        <v>1.2227413749222493</v>
      </c>
      <c r="AX10" s="28">
        <v>1.2227413749222493</v>
      </c>
      <c r="AY10" s="28">
        <v>32.837000000000003</v>
      </c>
      <c r="AZ10" s="28">
        <v>2.9868112087249754</v>
      </c>
      <c r="BA10" s="28">
        <v>2.9600000381469727</v>
      </c>
      <c r="BB10" s="27">
        <v>2.6</v>
      </c>
      <c r="BC10" s="27">
        <v>32.837000000000003</v>
      </c>
      <c r="BD10" s="26">
        <v>43.299500000000002</v>
      </c>
      <c r="BE10" s="29">
        <v>0</v>
      </c>
      <c r="BF10" s="26">
        <v>2.5210846263102669</v>
      </c>
      <c r="BG10" s="30">
        <v>8.4960000000000004</v>
      </c>
      <c r="BH10" s="30">
        <v>5.0410000000000004</v>
      </c>
      <c r="BI10" s="31">
        <v>20.277999999999999</v>
      </c>
      <c r="BJ10" s="26">
        <v>1.2602545933392841</v>
      </c>
      <c r="BK10" s="28">
        <v>1.2602545933392841</v>
      </c>
      <c r="BL10" s="28">
        <v>32.837000000000003</v>
      </c>
      <c r="BM10" s="28">
        <v>2.9868112087249754</v>
      </c>
      <c r="BN10" s="28">
        <v>2.9600000381469727</v>
      </c>
      <c r="BO10" s="29">
        <v>32.837000000000003</v>
      </c>
      <c r="BP10" s="26">
        <v>32.837000000000003</v>
      </c>
      <c r="BQ10" s="26">
        <v>32.837000000000003</v>
      </c>
      <c r="BR10" s="26">
        <v>32.837000000000003</v>
      </c>
      <c r="BS10" s="26">
        <v>3.5070000000000001</v>
      </c>
      <c r="BT10" s="196">
        <v>2.2520854494353459</v>
      </c>
      <c r="BU10" s="340">
        <v>1.2227413749222493</v>
      </c>
    </row>
    <row r="11" spans="1:73">
      <c r="A11" s="25" t="s">
        <v>684</v>
      </c>
      <c r="B11" s="26">
        <v>0.26856561546286878</v>
      </c>
      <c r="C11" s="26">
        <v>0.26856561546286878</v>
      </c>
      <c r="D11" s="26">
        <v>0.26856561546286878</v>
      </c>
      <c r="E11" s="26">
        <v>0.26856561546286878</v>
      </c>
      <c r="F11" s="26">
        <v>0.26856561546286878</v>
      </c>
      <c r="G11" s="26">
        <v>0.26856561546286878</v>
      </c>
      <c r="H11" s="26">
        <v>0.26856561546286878</v>
      </c>
      <c r="I11" s="27">
        <v>30</v>
      </c>
      <c r="J11" s="26">
        <v>67.488512384866468</v>
      </c>
      <c r="K11" s="26">
        <v>739.29700000000003</v>
      </c>
      <c r="L11" s="26">
        <v>683.32500000000005</v>
      </c>
      <c r="M11" s="26">
        <v>667.78499999999997</v>
      </c>
      <c r="N11" s="26">
        <v>267.3268667464024</v>
      </c>
      <c r="O11" s="26">
        <v>267.3268667464024</v>
      </c>
      <c r="P11" s="26">
        <v>0.54242117555469049</v>
      </c>
      <c r="Q11" s="26">
        <v>0.54242117555469049</v>
      </c>
      <c r="R11" s="26">
        <v>0.54242117555469049</v>
      </c>
      <c r="S11" s="26">
        <v>0.54242117555469049</v>
      </c>
      <c r="T11" s="26">
        <v>0.54242117555469049</v>
      </c>
      <c r="U11" s="26">
        <v>1.238427082436041</v>
      </c>
      <c r="V11" s="26">
        <v>1.238427082436041</v>
      </c>
      <c r="W11" s="26">
        <v>395.46499633789063</v>
      </c>
      <c r="X11" s="26">
        <v>87.038587400922992</v>
      </c>
      <c r="Y11" s="26">
        <v>0</v>
      </c>
      <c r="Z11" s="26">
        <v>0</v>
      </c>
      <c r="AA11" s="26">
        <v>325.40600000000001</v>
      </c>
      <c r="AB11" s="26">
        <v>4.1099999999999994</v>
      </c>
      <c r="AC11" s="26">
        <v>544.40099999999995</v>
      </c>
      <c r="AD11" s="20">
        <v>20</v>
      </c>
      <c r="AE11" s="26">
        <v>58.923404780462455</v>
      </c>
      <c r="AF11" s="28">
        <v>58.923404780462455</v>
      </c>
      <c r="AG11" s="28">
        <v>58.923404780462455</v>
      </c>
      <c r="AH11" s="28">
        <v>58.923404780462455</v>
      </c>
      <c r="AI11" s="28">
        <v>58.923404780462455</v>
      </c>
      <c r="AJ11" s="26">
        <v>22.7807078912675</v>
      </c>
      <c r="AK11" s="28">
        <v>22.7807078912675</v>
      </c>
      <c r="AL11" s="28">
        <v>22.7807078912675</v>
      </c>
      <c r="AM11" s="28">
        <v>22.7807078912675</v>
      </c>
      <c r="AN11" s="28">
        <v>22.7807078912675</v>
      </c>
      <c r="AO11" s="26">
        <v>138.14677289402644</v>
      </c>
      <c r="AP11" s="28">
        <v>138.14677289402644</v>
      </c>
      <c r="AQ11" s="28">
        <v>138.14677289402644</v>
      </c>
      <c r="AR11" s="28">
        <v>138.14677289402644</v>
      </c>
      <c r="AS11" s="28">
        <v>138.14677289402644</v>
      </c>
      <c r="AT11" s="26">
        <v>123.29229953791791</v>
      </c>
      <c r="AU11" s="26">
        <v>123.29229953791791</v>
      </c>
      <c r="AV11" s="28">
        <v>123.29229953791791</v>
      </c>
      <c r="AW11" s="26">
        <v>41.977430273584361</v>
      </c>
      <c r="AX11" s="28">
        <v>41.977430273584361</v>
      </c>
      <c r="AY11" s="28">
        <v>41.977430273584361</v>
      </c>
      <c r="AZ11" s="28">
        <v>41.977430273584361</v>
      </c>
      <c r="BA11" s="28">
        <v>41.977430273584361</v>
      </c>
      <c r="BB11" s="27">
        <v>0.4</v>
      </c>
      <c r="BC11" s="27">
        <v>11.744</v>
      </c>
      <c r="BD11" s="26">
        <v>41.977430273584361</v>
      </c>
      <c r="BE11" s="29">
        <v>0</v>
      </c>
      <c r="BF11" s="26">
        <v>544.40099999999995</v>
      </c>
      <c r="BG11" s="26">
        <v>0.26856561546286878</v>
      </c>
      <c r="BH11" s="26">
        <v>0.26856561546286878</v>
      </c>
      <c r="BI11" s="31">
        <v>0</v>
      </c>
      <c r="BJ11" s="26">
        <v>94.609280667448843</v>
      </c>
      <c r="BK11" s="28">
        <v>94.609280667448843</v>
      </c>
      <c r="BL11" s="28">
        <v>94.609280667448843</v>
      </c>
      <c r="BM11" s="28">
        <v>94.609280667448843</v>
      </c>
      <c r="BN11" s="28">
        <v>94.609280667448843</v>
      </c>
      <c r="BO11" s="29">
        <v>0</v>
      </c>
      <c r="BP11" s="26">
        <v>0</v>
      </c>
      <c r="BQ11" s="26">
        <v>0</v>
      </c>
      <c r="BR11" s="26">
        <v>0</v>
      </c>
      <c r="BS11" s="26">
        <v>0.24806517311608964</v>
      </c>
      <c r="BT11" s="196">
        <v>39.2591410272845</v>
      </c>
      <c r="BU11" s="340">
        <v>48.383186133333346</v>
      </c>
    </row>
    <row r="12" spans="1:73">
      <c r="A12" s="32" t="s">
        <v>685</v>
      </c>
      <c r="B12" s="26">
        <v>0.57865500000000003</v>
      </c>
      <c r="C12" s="26">
        <v>0.57865500000000003</v>
      </c>
      <c r="D12" s="26">
        <v>0.103675</v>
      </c>
      <c r="E12" s="26">
        <v>3.8569999999999998E-3</v>
      </c>
      <c r="F12" s="26">
        <v>0.103675</v>
      </c>
      <c r="G12" s="26">
        <v>1.4394</v>
      </c>
      <c r="H12" s="26">
        <v>3.5150000452995296</v>
      </c>
      <c r="I12" s="33">
        <v>14.85</v>
      </c>
      <c r="J12" s="26">
        <v>3.5150000452995296</v>
      </c>
      <c r="K12" s="26">
        <v>0.85539280000000006</v>
      </c>
      <c r="L12" s="26">
        <v>1.0253682</v>
      </c>
      <c r="M12" s="26">
        <v>1.0253682</v>
      </c>
      <c r="N12" s="26">
        <v>43.936958999999995</v>
      </c>
      <c r="O12" s="33">
        <v>0.65739999999999998</v>
      </c>
      <c r="P12" s="26">
        <v>0.54730000000000001</v>
      </c>
      <c r="Q12" s="26">
        <v>0.75219999999999998</v>
      </c>
      <c r="R12" s="26">
        <v>43.936958999999995</v>
      </c>
      <c r="S12" s="26">
        <v>0.65739999999999998</v>
      </c>
      <c r="T12" s="26">
        <v>30.565776699999997</v>
      </c>
      <c r="U12" s="26">
        <v>5.2558000000000007</v>
      </c>
      <c r="V12" s="26">
        <v>1.0342528</v>
      </c>
      <c r="W12" s="26">
        <v>0.56007118415832513</v>
      </c>
      <c r="X12" s="26">
        <v>0.21983962631374077</v>
      </c>
      <c r="Y12" s="26">
        <v>0.61677000000000004</v>
      </c>
      <c r="Z12" s="26">
        <v>0.61677000000000004</v>
      </c>
      <c r="AA12" s="26">
        <v>0.8719539999999999</v>
      </c>
      <c r="AB12" s="26">
        <v>3.1566730000000001</v>
      </c>
      <c r="AC12" s="26">
        <v>0.10840663893134148</v>
      </c>
      <c r="AD12" s="26">
        <v>0.86</v>
      </c>
      <c r="AE12" s="26">
        <v>0.17486072035639247</v>
      </c>
      <c r="AF12" s="26">
        <v>0.17486072035639247</v>
      </c>
      <c r="AG12" s="26">
        <v>4.5315060000000003</v>
      </c>
      <c r="AH12" s="26">
        <v>0.41217994680404663</v>
      </c>
      <c r="AI12" s="33">
        <v>0.40848000526428224</v>
      </c>
      <c r="AJ12" s="26">
        <v>0.17451245800643936</v>
      </c>
      <c r="AK12" s="26">
        <v>0.17451245800643936</v>
      </c>
      <c r="AL12" s="26">
        <v>4.5315060000000003</v>
      </c>
      <c r="AM12" s="26">
        <v>0.41217994680404663</v>
      </c>
      <c r="AN12" s="33">
        <v>0.40848000526428224</v>
      </c>
      <c r="AO12" s="26">
        <v>0.17573506168025838</v>
      </c>
      <c r="AP12" s="26">
        <v>0.17573506168025838</v>
      </c>
      <c r="AQ12" s="26">
        <v>4.5315060000000003</v>
      </c>
      <c r="AR12" s="26">
        <v>0.41217994680404663</v>
      </c>
      <c r="AS12" s="33">
        <v>0.40848000526428224</v>
      </c>
      <c r="AT12" s="26">
        <v>0.17463731985608266</v>
      </c>
      <c r="AU12" s="26">
        <v>0.17463731985608266</v>
      </c>
      <c r="AV12" s="26">
        <v>0.40848000526428224</v>
      </c>
      <c r="AW12" s="26">
        <v>0.16873830973927043</v>
      </c>
      <c r="AX12" s="26">
        <v>0.16873830973927043</v>
      </c>
      <c r="AY12" s="26">
        <v>4.5315060000000003</v>
      </c>
      <c r="AZ12" s="26">
        <v>0.41217994680404663</v>
      </c>
      <c r="BA12" s="33">
        <v>0.40848000526428224</v>
      </c>
      <c r="BB12" s="26">
        <v>0.31459999999999999</v>
      </c>
      <c r="BC12" s="33">
        <v>0.17463731985608266</v>
      </c>
      <c r="BD12" s="26">
        <v>5.9753310000000006</v>
      </c>
      <c r="BE12" s="33">
        <v>0</v>
      </c>
      <c r="BF12" s="26">
        <v>0.10840663893134148</v>
      </c>
      <c r="BG12" s="33">
        <v>1.6992000000000003</v>
      </c>
      <c r="BH12" s="26">
        <v>4.7889500000000007</v>
      </c>
      <c r="BI12" s="34">
        <v>0.8719539999999999</v>
      </c>
      <c r="BJ12" s="26">
        <v>0.17391513388082122</v>
      </c>
      <c r="BK12" s="26">
        <v>0.17391513388082122</v>
      </c>
      <c r="BL12" s="26">
        <v>4.5315060000000003</v>
      </c>
      <c r="BM12" s="26">
        <v>0.41217994680404663</v>
      </c>
      <c r="BN12" s="29">
        <v>0.40848000526428224</v>
      </c>
      <c r="BO12" s="26">
        <v>4.5315060000000003</v>
      </c>
      <c r="BP12" s="26">
        <v>4.5315060000000003</v>
      </c>
      <c r="BQ12" s="26">
        <v>4.5315060000000003</v>
      </c>
      <c r="BR12" s="26">
        <v>4.5315060000000003</v>
      </c>
      <c r="BS12" s="26">
        <v>0.57865500000000003</v>
      </c>
      <c r="BT12" s="196">
        <v>31.078779202207773</v>
      </c>
      <c r="BU12" s="340">
        <v>0.16873830973927043</v>
      </c>
    </row>
    <row r="13" spans="1:73">
      <c r="A13" s="32" t="s">
        <v>686</v>
      </c>
      <c r="B13" s="26">
        <v>1.5009959999999998</v>
      </c>
      <c r="C13" s="26">
        <v>1.5009959999999998</v>
      </c>
      <c r="D13" s="26">
        <v>2.431</v>
      </c>
      <c r="E13" s="26">
        <v>9.0440000000000006E-2</v>
      </c>
      <c r="F13" s="26">
        <v>2.431</v>
      </c>
      <c r="G13" s="26">
        <v>3.0803159999999998</v>
      </c>
      <c r="H13" s="26">
        <v>0.18500000238418576</v>
      </c>
      <c r="I13" s="33">
        <v>38.519999999999996</v>
      </c>
      <c r="J13" s="26">
        <v>0.18500000238418576</v>
      </c>
      <c r="K13" s="26">
        <v>0.59364800000000006</v>
      </c>
      <c r="L13" s="26">
        <v>0.71161199999999991</v>
      </c>
      <c r="M13" s="26">
        <v>0.71161199999999991</v>
      </c>
      <c r="N13" s="26">
        <v>9.7817830000000008</v>
      </c>
      <c r="O13" s="33">
        <v>1.6435</v>
      </c>
      <c r="P13" s="26">
        <v>1.36825</v>
      </c>
      <c r="Q13" s="26">
        <v>1.8805000000000001</v>
      </c>
      <c r="R13" s="26">
        <v>9.7817830000000008</v>
      </c>
      <c r="S13" s="26">
        <v>1.6435</v>
      </c>
      <c r="T13" s="26">
        <v>18.947524099999999</v>
      </c>
      <c r="U13" s="26">
        <v>16.818560000000002</v>
      </c>
      <c r="V13" s="26">
        <v>6.5705472000000009</v>
      </c>
      <c r="W13" s="26">
        <v>0.40556878852844241</v>
      </c>
      <c r="X13" s="26">
        <v>0.90683845854418066</v>
      </c>
      <c r="Y13" s="26">
        <v>1.5998639999999997</v>
      </c>
      <c r="Z13" s="26">
        <v>1.5998639999999997</v>
      </c>
      <c r="AA13" s="26">
        <v>1.6425179999999997</v>
      </c>
      <c r="AB13" s="26">
        <v>5.9462909999999995</v>
      </c>
      <c r="AC13" s="26">
        <v>0.20420785473113159</v>
      </c>
      <c r="AD13" s="26">
        <v>1.62</v>
      </c>
      <c r="AE13" s="26">
        <v>0.41307677417524596</v>
      </c>
      <c r="AF13" s="26">
        <v>0.41307677417524596</v>
      </c>
      <c r="AG13" s="26">
        <v>10.704862</v>
      </c>
      <c r="AH13" s="26">
        <v>0.97370045404434213</v>
      </c>
      <c r="AI13" s="33">
        <v>0.96496001243591312</v>
      </c>
      <c r="AJ13" s="26">
        <v>0.41225406746448712</v>
      </c>
      <c r="AK13" s="26">
        <v>0.41225406746448712</v>
      </c>
      <c r="AL13" s="26">
        <v>10.704862</v>
      </c>
      <c r="AM13" s="26">
        <v>0.97370045404434213</v>
      </c>
      <c r="AN13" s="33">
        <v>0.96496001243591312</v>
      </c>
      <c r="AO13" s="26">
        <v>0.41514224715771175</v>
      </c>
      <c r="AP13" s="26">
        <v>0.41514224715771175</v>
      </c>
      <c r="AQ13" s="26">
        <v>10.704862</v>
      </c>
      <c r="AR13" s="26">
        <v>0.97370045404434213</v>
      </c>
      <c r="AS13" s="33">
        <v>0.96496001243591312</v>
      </c>
      <c r="AT13" s="26">
        <v>0.41254903096436918</v>
      </c>
      <c r="AU13" s="26">
        <v>0.41254903096436918</v>
      </c>
      <c r="AV13" s="26">
        <v>0.96496001243591312</v>
      </c>
      <c r="AW13" s="26">
        <v>0.39861368822465332</v>
      </c>
      <c r="AX13" s="26">
        <v>0.39861368822465332</v>
      </c>
      <c r="AY13" s="26">
        <v>10.704862</v>
      </c>
      <c r="AZ13" s="26">
        <v>0.97370045404434213</v>
      </c>
      <c r="BA13" s="33">
        <v>0.96496001243591312</v>
      </c>
      <c r="BB13" s="26">
        <v>0.88139999999999996</v>
      </c>
      <c r="BC13" s="33">
        <v>0.41254903096436918</v>
      </c>
      <c r="BD13" s="26">
        <v>14.115637000000001</v>
      </c>
      <c r="BE13" s="33">
        <v>0</v>
      </c>
      <c r="BF13" s="26">
        <v>0.20420785473113159</v>
      </c>
      <c r="BG13" s="33">
        <v>3.636288</v>
      </c>
      <c r="BH13" s="26">
        <v>0.25205</v>
      </c>
      <c r="BI13" s="34">
        <v>1.6425179999999997</v>
      </c>
      <c r="BJ13" s="26">
        <v>0.41084299742860664</v>
      </c>
      <c r="BK13" s="26">
        <v>0.41084299742860664</v>
      </c>
      <c r="BL13" s="26">
        <v>10.704862</v>
      </c>
      <c r="BM13" s="26">
        <v>0.97370045404434213</v>
      </c>
      <c r="BN13" s="29">
        <v>0.96496001243591312</v>
      </c>
      <c r="BO13" s="26">
        <v>10.704862</v>
      </c>
      <c r="BP13" s="26">
        <v>10.704862</v>
      </c>
      <c r="BQ13" s="26">
        <v>10.704862</v>
      </c>
      <c r="BR13" s="26">
        <v>10.704862</v>
      </c>
      <c r="BS13" s="26">
        <v>1.5009959999999998</v>
      </c>
      <c r="BT13" s="196">
        <v>73.417985651592275</v>
      </c>
      <c r="BU13" s="340">
        <v>0.39861368822465332</v>
      </c>
    </row>
    <row r="14" spans="1:73">
      <c r="A14" s="25" t="s">
        <v>447</v>
      </c>
      <c r="B14" s="26">
        <v>1.06</v>
      </c>
      <c r="C14" s="26">
        <v>1.06</v>
      </c>
      <c r="D14" s="26">
        <v>1.056</v>
      </c>
      <c r="E14" s="26">
        <v>1.1419999999999999</v>
      </c>
      <c r="F14" s="26">
        <v>1.056</v>
      </c>
      <c r="G14" s="26">
        <v>392.35399999999998</v>
      </c>
      <c r="H14" s="26">
        <v>49</v>
      </c>
      <c r="I14" s="27">
        <v>2.85</v>
      </c>
      <c r="J14" s="26">
        <v>49</v>
      </c>
      <c r="K14" s="26">
        <v>3.1819999999999999</v>
      </c>
      <c r="L14" s="26">
        <v>3.2309999999999999</v>
      </c>
      <c r="M14" s="26">
        <v>1.5349999999999999</v>
      </c>
      <c r="N14" s="26">
        <v>4.2210000000000001</v>
      </c>
      <c r="O14" s="26">
        <v>3.024</v>
      </c>
      <c r="P14" s="26">
        <v>0.19800000000000001</v>
      </c>
      <c r="Q14" s="26">
        <v>0.76300000000000001</v>
      </c>
      <c r="R14" s="26">
        <v>4.2210000000000001</v>
      </c>
      <c r="S14" s="26">
        <v>3.024</v>
      </c>
      <c r="T14" s="26">
        <v>0.62999999523162842</v>
      </c>
      <c r="U14" s="26">
        <v>3</v>
      </c>
      <c r="V14" s="26">
        <v>3.5749998897021387</v>
      </c>
      <c r="W14" s="26">
        <v>0.36000001430511475</v>
      </c>
      <c r="X14" s="26">
        <v>19.136940443752433</v>
      </c>
      <c r="Y14" s="26">
        <v>1.0680000000000001</v>
      </c>
      <c r="Z14" s="26">
        <v>1.0680000000000001</v>
      </c>
      <c r="AA14" s="26">
        <v>1.0580000000000001</v>
      </c>
      <c r="AB14" s="26">
        <v>1.0499999999999996</v>
      </c>
      <c r="AC14" s="26">
        <v>1.246</v>
      </c>
      <c r="AD14" s="20">
        <v>0</v>
      </c>
      <c r="AE14" s="26">
        <v>9.8650000000000002</v>
      </c>
      <c r="AF14" s="28">
        <v>9.8650000000000002</v>
      </c>
      <c r="AG14" s="28">
        <v>9.8650000000000002</v>
      </c>
      <c r="AH14" s="28">
        <v>3.8340001106262211</v>
      </c>
      <c r="AI14" s="28">
        <v>1.1000000238418579</v>
      </c>
      <c r="AJ14" s="26">
        <v>9.8650000000000002</v>
      </c>
      <c r="AK14" s="28">
        <v>9.8650000000000002</v>
      </c>
      <c r="AL14" s="28">
        <v>9.8650000000000002</v>
      </c>
      <c r="AM14" s="28">
        <v>3.8340001106262211</v>
      </c>
      <c r="AN14" s="28">
        <v>1.1000000238418579</v>
      </c>
      <c r="AO14" s="26">
        <v>9.8650000000000002</v>
      </c>
      <c r="AP14" s="28">
        <v>9.8650000000000002</v>
      </c>
      <c r="AQ14" s="28">
        <v>9.8650000000000002</v>
      </c>
      <c r="AR14" s="28">
        <v>3.8340001106262211</v>
      </c>
      <c r="AS14" s="28">
        <v>1.1000000238418579</v>
      </c>
      <c r="AT14" s="26">
        <v>9.8650000000000002</v>
      </c>
      <c r="AU14" s="26">
        <v>9.8650000000000002</v>
      </c>
      <c r="AV14" s="28">
        <v>1.1000000238418579</v>
      </c>
      <c r="AW14" s="26">
        <v>9.8650000000000002</v>
      </c>
      <c r="AX14" s="28">
        <v>9.8650000000000002</v>
      </c>
      <c r="AY14" s="28">
        <v>9.8650000000000002</v>
      </c>
      <c r="AZ14" s="28">
        <v>3.8340001106262211</v>
      </c>
      <c r="BA14" s="28">
        <v>1.1000000238418579</v>
      </c>
      <c r="BB14" s="27">
        <v>2.7</v>
      </c>
      <c r="BC14" s="27">
        <v>9.8650000000000002</v>
      </c>
      <c r="BD14" s="30">
        <v>31.65</v>
      </c>
      <c r="BE14" s="29">
        <v>0</v>
      </c>
      <c r="BF14" s="26">
        <v>1.246</v>
      </c>
      <c r="BG14" s="30">
        <v>445.95800000000003</v>
      </c>
      <c r="BH14" s="30">
        <v>31.587</v>
      </c>
      <c r="BI14" s="31">
        <v>1.0580000000000001</v>
      </c>
      <c r="BJ14" s="26">
        <v>9.8650000000000002</v>
      </c>
      <c r="BK14" s="28">
        <v>9.8650000000000002</v>
      </c>
      <c r="BL14" s="28">
        <v>9.8650000000000002</v>
      </c>
      <c r="BM14" s="28">
        <v>3.8340001106262211</v>
      </c>
      <c r="BN14" s="28">
        <v>1.1000000238418579</v>
      </c>
      <c r="BO14" s="29">
        <v>9.8650000000000002</v>
      </c>
      <c r="BP14" s="26">
        <v>9.8650000000000002</v>
      </c>
      <c r="BQ14" s="26">
        <v>9.8650000000000002</v>
      </c>
      <c r="BR14" s="26">
        <v>9.8650000000000002</v>
      </c>
      <c r="BS14" s="26">
        <v>1.06</v>
      </c>
      <c r="BT14" s="196">
        <v>9.8650000000000002</v>
      </c>
      <c r="BU14" s="340">
        <v>9.8650000000000002</v>
      </c>
    </row>
    <row r="15" spans="1:73">
      <c r="A15" s="25" t="s">
        <v>456</v>
      </c>
      <c r="B15" s="26">
        <v>0.75</v>
      </c>
      <c r="C15" s="26">
        <v>0.35</v>
      </c>
      <c r="D15" s="26">
        <v>0.10199999999999999</v>
      </c>
      <c r="E15" s="26">
        <v>0.11899999999999999</v>
      </c>
      <c r="F15" s="26">
        <v>0.10199999999999999</v>
      </c>
      <c r="G15" s="26">
        <v>0.111</v>
      </c>
      <c r="H15" s="26">
        <v>1.1000000238418579</v>
      </c>
      <c r="I15" s="27">
        <v>0</v>
      </c>
      <c r="J15" s="26">
        <v>1.1000000238418579</v>
      </c>
      <c r="K15" s="26">
        <v>0.63800000000000001</v>
      </c>
      <c r="L15" s="26">
        <v>1.712</v>
      </c>
      <c r="M15" s="26">
        <v>1.712</v>
      </c>
      <c r="N15" s="26">
        <v>0.6</v>
      </c>
      <c r="O15" s="26">
        <v>0.60299999999999998</v>
      </c>
      <c r="P15" s="26">
        <v>0.91800000000000004</v>
      </c>
      <c r="Q15" s="26">
        <v>0.91800000000000004</v>
      </c>
      <c r="R15" s="26">
        <v>0.6</v>
      </c>
      <c r="S15" s="26">
        <v>0.60299999999999998</v>
      </c>
      <c r="T15" s="26">
        <v>0.92000001668930043</v>
      </c>
      <c r="U15" s="26">
        <v>0.6</v>
      </c>
      <c r="V15" s="26">
        <v>1.1039999723434448</v>
      </c>
      <c r="W15" s="26">
        <v>2</v>
      </c>
      <c r="X15" s="26">
        <v>8.2522382249902687E-2</v>
      </c>
      <c r="Y15" s="26">
        <v>4.806</v>
      </c>
      <c r="Z15" s="26">
        <v>4.806</v>
      </c>
      <c r="AA15" s="26">
        <v>1.5860000000000001</v>
      </c>
      <c r="AB15" s="26">
        <v>1.5809999999999997</v>
      </c>
      <c r="AC15" s="26">
        <v>0.85699999999999998</v>
      </c>
      <c r="AD15" s="20">
        <v>0</v>
      </c>
      <c r="AE15" s="26">
        <v>6.1070000000000002</v>
      </c>
      <c r="AF15" s="28">
        <v>6.1070000000000002</v>
      </c>
      <c r="AG15" s="28">
        <v>6.1070000000000002</v>
      </c>
      <c r="AH15" s="28">
        <v>11</v>
      </c>
      <c r="AI15" s="28">
        <v>1.1000000238418579</v>
      </c>
      <c r="AJ15" s="26">
        <v>6.1070000000000002</v>
      </c>
      <c r="AK15" s="28">
        <v>6.1070000000000002</v>
      </c>
      <c r="AL15" s="28">
        <v>6.1070000000000002</v>
      </c>
      <c r="AM15" s="28">
        <v>11</v>
      </c>
      <c r="AN15" s="28">
        <v>1.1000000238418579</v>
      </c>
      <c r="AO15" s="26">
        <v>6.1070000000000002</v>
      </c>
      <c r="AP15" s="28">
        <v>6.1070000000000002</v>
      </c>
      <c r="AQ15" s="28">
        <v>6.1070000000000002</v>
      </c>
      <c r="AR15" s="28">
        <v>11</v>
      </c>
      <c r="AS15" s="28">
        <v>1.1000000238418579</v>
      </c>
      <c r="AT15" s="26">
        <v>6.1070000000000002</v>
      </c>
      <c r="AU15" s="26">
        <v>6.1070000000000002</v>
      </c>
      <c r="AV15" s="28">
        <v>1.1000000238418579</v>
      </c>
      <c r="AW15" s="26">
        <v>6.1070000000000002</v>
      </c>
      <c r="AX15" s="28">
        <v>6.1070000000000002</v>
      </c>
      <c r="AY15" s="28">
        <v>6.1070000000000002</v>
      </c>
      <c r="AZ15" s="28">
        <v>11</v>
      </c>
      <c r="BA15" s="28">
        <v>1.1000000238418579</v>
      </c>
      <c r="BB15" s="27">
        <v>7.0000000000000007E-2</v>
      </c>
      <c r="BC15" s="27">
        <v>6.1070000000000002</v>
      </c>
      <c r="BD15" s="30">
        <v>4.22</v>
      </c>
      <c r="BE15" s="29">
        <v>0</v>
      </c>
      <c r="BF15" s="26">
        <v>0.85699999999999998</v>
      </c>
      <c r="BG15" s="30">
        <v>0.86699999999999999</v>
      </c>
      <c r="BH15" s="30">
        <v>1.1000000000000001</v>
      </c>
      <c r="BI15" s="31">
        <v>1.5860000000000001</v>
      </c>
      <c r="BJ15" s="26">
        <v>6.1070000000000002</v>
      </c>
      <c r="BK15" s="28">
        <v>6.1070000000000002</v>
      </c>
      <c r="BL15" s="28">
        <v>6.1070000000000002</v>
      </c>
      <c r="BM15" s="28">
        <v>11</v>
      </c>
      <c r="BN15" s="28">
        <v>94.609280667448843</v>
      </c>
      <c r="BO15" s="29">
        <v>6.1070000000000002</v>
      </c>
      <c r="BP15" s="26">
        <v>6.1070000000000002</v>
      </c>
      <c r="BQ15" s="26">
        <v>6.1070000000000002</v>
      </c>
      <c r="BR15" s="26">
        <v>6.1070000000000002</v>
      </c>
      <c r="BS15" s="26">
        <v>0.75</v>
      </c>
      <c r="BT15" s="196">
        <v>6.1070000000000002</v>
      </c>
      <c r="BU15" s="340">
        <v>6.1070000000000002</v>
      </c>
    </row>
    <row r="16" spans="1:73">
      <c r="A16" s="35" t="s">
        <v>163</v>
      </c>
      <c r="B16" s="36">
        <v>59366.949503269869</v>
      </c>
      <c r="C16" s="37">
        <v>59362.612360412735</v>
      </c>
      <c r="D16" s="36">
        <v>59341.609065174642</v>
      </c>
      <c r="E16" s="37">
        <v>59385.872043746065</v>
      </c>
      <c r="F16" s="38">
        <v>59341.609065174642</v>
      </c>
      <c r="G16" s="37">
        <v>56808.789660412731</v>
      </c>
      <c r="H16" s="36">
        <v>59229.283455650831</v>
      </c>
      <c r="I16" s="37">
        <v>59014.60666993654</v>
      </c>
      <c r="J16" s="38">
        <v>64819.984012604291</v>
      </c>
      <c r="K16" s="37">
        <v>85040.498287440714</v>
      </c>
      <c r="L16" s="36">
        <v>85012.926813631188</v>
      </c>
      <c r="M16" s="37">
        <v>85040.247304107383</v>
      </c>
      <c r="N16" s="38">
        <v>84030.8691279169</v>
      </c>
      <c r="O16" s="39">
        <v>85069.659261250243</v>
      </c>
      <c r="P16" s="36">
        <v>78163.223975801229</v>
      </c>
      <c r="Q16" s="37">
        <v>78153.745013896463</v>
      </c>
      <c r="R16" s="36">
        <v>77148.691147229794</v>
      </c>
      <c r="S16" s="37">
        <v>78187.481280563123</v>
      </c>
      <c r="T16" s="36">
        <v>77452.243690100047</v>
      </c>
      <c r="U16" s="37">
        <v>72576.771959343969</v>
      </c>
      <c r="V16" s="36">
        <v>65371.378447742522</v>
      </c>
      <c r="W16" s="37">
        <v>77264.397841775266</v>
      </c>
      <c r="X16" s="38">
        <v>75639.038977268836</v>
      </c>
      <c r="Y16" s="37">
        <v>68039.647796249905</v>
      </c>
      <c r="Z16" s="36">
        <v>68039.647796249905</v>
      </c>
      <c r="AA16" s="37">
        <v>100017.06454396401</v>
      </c>
      <c r="AB16" s="36">
        <v>100037.36601301163</v>
      </c>
      <c r="AC16" s="37">
        <v>100001.60646895067</v>
      </c>
      <c r="AD16" s="36">
        <v>99855.836365392577</v>
      </c>
      <c r="AE16" s="37">
        <v>105173.1907876577</v>
      </c>
      <c r="AF16" s="38">
        <v>105173.1907876577</v>
      </c>
      <c r="AG16" s="39">
        <v>104722.60906726484</v>
      </c>
      <c r="AH16" s="38">
        <v>105185.10872922823</v>
      </c>
      <c r="AI16" s="40">
        <v>105161.71010433085</v>
      </c>
      <c r="AJ16" s="36">
        <v>104576.06631199722</v>
      </c>
      <c r="AK16" s="39">
        <v>104576.06631199722</v>
      </c>
      <c r="AL16" s="38">
        <v>104125.45025493171</v>
      </c>
      <c r="AM16" s="39">
        <v>104587.9499168951</v>
      </c>
      <c r="AN16" s="41">
        <v>104564.55129199772</v>
      </c>
      <c r="AO16" s="37">
        <v>107249.53839399332</v>
      </c>
      <c r="AP16" s="38">
        <v>107249.53839399332</v>
      </c>
      <c r="AQ16" s="39">
        <v>106799.04287864626</v>
      </c>
      <c r="AR16" s="38">
        <v>107261.54254060965</v>
      </c>
      <c r="AS16" s="40">
        <v>105161.71010433085</v>
      </c>
      <c r="AT16" s="38">
        <v>105514.41013173554</v>
      </c>
      <c r="AU16" s="39">
        <v>105514.41013173554</v>
      </c>
      <c r="AV16" s="41">
        <v>105502.90742239912</v>
      </c>
      <c r="AW16" s="39">
        <v>96731.701995851909</v>
      </c>
      <c r="AX16" s="38">
        <v>96731.701995851909</v>
      </c>
      <c r="AY16" s="39">
        <v>96280.516640845002</v>
      </c>
      <c r="AZ16" s="38">
        <v>96743.016302808377</v>
      </c>
      <c r="BA16" s="40">
        <v>96719.61767791101</v>
      </c>
      <c r="BB16" s="38">
        <v>1659.5202380952383</v>
      </c>
      <c r="BC16" s="39">
        <v>123123.74848107772</v>
      </c>
      <c r="BD16" s="38">
        <v>124280.57225933895</v>
      </c>
      <c r="BE16" s="42">
        <v>0</v>
      </c>
      <c r="BF16" s="38">
        <v>106933.47159684247</v>
      </c>
      <c r="BG16" s="37">
        <v>57561.09864850797</v>
      </c>
      <c r="BH16" s="36">
        <v>59186.893410412733</v>
      </c>
      <c r="BI16" s="37">
        <v>90002.849570264574</v>
      </c>
      <c r="BJ16" s="36">
        <v>103158.68120883028</v>
      </c>
      <c r="BK16" s="39">
        <v>103158.68120883028</v>
      </c>
      <c r="BL16" s="38">
        <v>102708.00625902782</v>
      </c>
      <c r="BM16" s="39">
        <v>103170.50592099121</v>
      </c>
      <c r="BN16" s="41">
        <v>103147.10729609383</v>
      </c>
      <c r="BO16" s="37">
        <v>101885.33147731407</v>
      </c>
      <c r="BP16" s="36">
        <v>96421.92721058242</v>
      </c>
      <c r="BQ16" s="37">
        <v>96421.92721058242</v>
      </c>
      <c r="BR16" s="36">
        <v>144676.9380736608</v>
      </c>
      <c r="BS16" s="36">
        <v>57408.917611482888</v>
      </c>
      <c r="BT16" s="197"/>
      <c r="BU16" s="341">
        <v>105955.73157307041</v>
      </c>
    </row>
    <row r="17" spans="1:81" hidden="1">
      <c r="A17" s="43" t="s">
        <v>687</v>
      </c>
      <c r="B17" s="43"/>
      <c r="C17" s="43"/>
      <c r="D17" s="43"/>
      <c r="E17" s="43"/>
      <c r="F17" s="43"/>
      <c r="G17" s="43"/>
      <c r="H17" s="43"/>
      <c r="I17" s="43"/>
      <c r="J17" s="43"/>
      <c r="K17" s="43"/>
      <c r="L17" s="43" t="s">
        <v>688</v>
      </c>
      <c r="M17" s="43"/>
      <c r="N17" s="43"/>
      <c r="O17" s="43"/>
      <c r="P17" s="43"/>
      <c r="Q17" s="43"/>
      <c r="R17" s="43"/>
      <c r="S17" s="43"/>
      <c r="T17" s="43"/>
      <c r="U17" s="43"/>
      <c r="V17" s="43"/>
      <c r="W17" s="43"/>
      <c r="X17" s="43" t="s">
        <v>689</v>
      </c>
      <c r="Y17" s="43"/>
      <c r="Z17" s="43"/>
      <c r="AA17" s="43"/>
      <c r="AB17" s="43" t="s">
        <v>690</v>
      </c>
      <c r="AC17" s="43"/>
      <c r="AD17" s="43" t="s">
        <v>691</v>
      </c>
      <c r="AE17" s="43"/>
      <c r="AF17" s="43" t="s">
        <v>690</v>
      </c>
      <c r="AG17" s="43" t="s">
        <v>692</v>
      </c>
      <c r="AH17" s="43"/>
      <c r="AI17" s="43" t="s">
        <v>691</v>
      </c>
      <c r="AJ17" s="43"/>
      <c r="AK17" s="43"/>
      <c r="AL17" s="43"/>
      <c r="AM17" s="43"/>
      <c r="AN17" s="43"/>
      <c r="AO17" s="43"/>
      <c r="AP17" s="43" t="s">
        <v>693</v>
      </c>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row>
    <row r="18" spans="1:81">
      <c r="A18" s="43"/>
      <c r="B18" s="43"/>
      <c r="C18" s="43"/>
      <c r="D18" s="43"/>
      <c r="E18" s="43"/>
      <c r="F18" s="43"/>
      <c r="G18" s="43"/>
      <c r="H18" s="43"/>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c r="BM18" s="43"/>
      <c r="BN18" s="43"/>
      <c r="BO18" s="43"/>
      <c r="BP18" s="43"/>
      <c r="BQ18" s="43"/>
      <c r="BR18" s="43"/>
      <c r="BS18" s="43"/>
    </row>
    <row r="19" spans="1:81">
      <c r="A19" s="5" t="s">
        <v>694</v>
      </c>
      <c r="AQ19" s="44"/>
      <c r="BC19" t="s">
        <v>532</v>
      </c>
    </row>
    <row r="20" spans="1:81">
      <c r="A20" s="35" t="s">
        <v>695</v>
      </c>
    </row>
    <row r="21" spans="1:81">
      <c r="A21" s="6"/>
      <c r="B21" s="45" t="s">
        <v>696</v>
      </c>
      <c r="C21" s="46"/>
      <c r="D21" s="46"/>
      <c r="E21" s="46"/>
      <c r="F21" s="46"/>
      <c r="G21" s="47"/>
      <c r="H21" s="45" t="s">
        <v>697</v>
      </c>
      <c r="I21" s="46"/>
      <c r="J21" s="46"/>
      <c r="K21" s="46"/>
      <c r="L21" s="46"/>
      <c r="M21" s="46"/>
      <c r="N21" s="46"/>
      <c r="O21" s="46"/>
      <c r="P21" s="46"/>
      <c r="Q21" s="45" t="s">
        <v>698</v>
      </c>
      <c r="R21" s="48"/>
      <c r="S21" s="48"/>
      <c r="T21" s="48"/>
      <c r="U21" s="48"/>
      <c r="V21" s="48"/>
      <c r="W21" s="48"/>
      <c r="X21" s="48"/>
      <c r="Y21" s="49"/>
      <c r="Z21" s="45" t="s">
        <v>699</v>
      </c>
      <c r="AA21" s="46"/>
      <c r="AB21" s="46"/>
      <c r="AC21" s="46"/>
      <c r="AD21" s="46"/>
      <c r="AE21" s="46"/>
      <c r="AF21" s="46"/>
      <c r="AG21" s="46"/>
      <c r="AH21" s="46"/>
      <c r="AI21" s="46"/>
      <c r="AJ21" s="45" t="s">
        <v>700</v>
      </c>
      <c r="AK21" s="48"/>
      <c r="AL21" s="48"/>
      <c r="AM21" s="48"/>
      <c r="AN21" s="48"/>
      <c r="AO21" s="48"/>
      <c r="AP21" s="48"/>
      <c r="AQ21" s="49"/>
    </row>
    <row r="22" spans="1:81" ht="29.1">
      <c r="A22" s="11"/>
      <c r="B22" s="50" t="s">
        <v>701</v>
      </c>
      <c r="C22" s="51" t="s">
        <v>387</v>
      </c>
      <c r="D22" s="51" t="s">
        <v>632</v>
      </c>
      <c r="E22" s="51" t="s">
        <v>702</v>
      </c>
      <c r="F22" s="51" t="s">
        <v>703</v>
      </c>
      <c r="G22" s="52" t="s">
        <v>640</v>
      </c>
      <c r="H22" s="53" t="s">
        <v>701</v>
      </c>
      <c r="I22" s="53" t="s">
        <v>387</v>
      </c>
      <c r="J22" s="53" t="s">
        <v>632</v>
      </c>
      <c r="K22" s="53" t="s">
        <v>702</v>
      </c>
      <c r="L22" s="53" t="s">
        <v>703</v>
      </c>
      <c r="M22" s="53" t="s">
        <v>704</v>
      </c>
      <c r="N22" s="53" t="s">
        <v>705</v>
      </c>
      <c r="O22" s="53" t="s">
        <v>706</v>
      </c>
      <c r="P22" s="53" t="s">
        <v>640</v>
      </c>
      <c r="Q22" s="54" t="s">
        <v>387</v>
      </c>
      <c r="R22" s="53" t="s">
        <v>632</v>
      </c>
      <c r="S22" s="53" t="s">
        <v>702</v>
      </c>
      <c r="T22" s="53" t="s">
        <v>703</v>
      </c>
      <c r="U22" s="53" t="s">
        <v>704</v>
      </c>
      <c r="V22" s="53" t="s">
        <v>705</v>
      </c>
      <c r="W22" s="53" t="s">
        <v>706</v>
      </c>
      <c r="X22" s="53" t="s">
        <v>640</v>
      </c>
      <c r="Y22" s="55" t="s">
        <v>160</v>
      </c>
      <c r="Z22" s="53" t="s">
        <v>707</v>
      </c>
      <c r="AA22" s="53" t="s">
        <v>702</v>
      </c>
      <c r="AB22" s="53" t="s">
        <v>703</v>
      </c>
      <c r="AC22" s="53" t="s">
        <v>708</v>
      </c>
      <c r="AD22" s="53" t="s">
        <v>709</v>
      </c>
      <c r="AE22" s="53" t="s">
        <v>632</v>
      </c>
      <c r="AF22" s="53" t="s">
        <v>704</v>
      </c>
      <c r="AG22" s="53" t="s">
        <v>705</v>
      </c>
      <c r="AH22" s="53" t="s">
        <v>706</v>
      </c>
      <c r="AI22" s="53" t="s">
        <v>640</v>
      </c>
      <c r="AJ22" s="54" t="s">
        <v>627</v>
      </c>
      <c r="AK22" s="53" t="s">
        <v>632</v>
      </c>
      <c r="AL22" s="53" t="s">
        <v>702</v>
      </c>
      <c r="AM22" s="53" t="s">
        <v>703</v>
      </c>
      <c r="AN22" s="53" t="s">
        <v>704</v>
      </c>
      <c r="AO22" s="53" t="s">
        <v>705</v>
      </c>
      <c r="AP22" s="53" t="s">
        <v>706</v>
      </c>
      <c r="AQ22" s="55" t="s">
        <v>640</v>
      </c>
    </row>
    <row r="23" spans="1:81">
      <c r="A23" s="6"/>
      <c r="B23" s="56"/>
      <c r="C23" s="43"/>
      <c r="D23" s="43"/>
      <c r="E23" s="43"/>
      <c r="F23" s="43"/>
      <c r="G23" s="57"/>
      <c r="H23" s="43"/>
      <c r="I23" s="43"/>
      <c r="J23" s="43"/>
      <c r="K23" s="43"/>
      <c r="L23" s="43"/>
      <c r="M23" s="43"/>
      <c r="N23" s="43"/>
      <c r="O23" s="43"/>
      <c r="P23" s="43"/>
      <c r="Q23" s="56"/>
      <c r="R23" s="43"/>
      <c r="S23" s="43"/>
      <c r="T23" s="43"/>
      <c r="U23" s="43"/>
      <c r="V23" s="43"/>
      <c r="W23" s="43"/>
      <c r="X23" s="43"/>
      <c r="Y23" s="57"/>
      <c r="Z23" s="43"/>
      <c r="AA23" s="43"/>
      <c r="AB23" s="43"/>
      <c r="AC23" s="43"/>
      <c r="AD23" s="43"/>
      <c r="AE23" s="43"/>
      <c r="AF23" s="43"/>
      <c r="AG23" s="43"/>
      <c r="AH23" s="43"/>
      <c r="AI23" s="43"/>
      <c r="AJ23" s="56"/>
      <c r="AK23" s="43"/>
      <c r="AL23" s="43"/>
      <c r="AM23" s="43"/>
      <c r="AN23" s="43"/>
      <c r="AO23" s="43"/>
      <c r="AP23" s="43"/>
      <c r="AQ23" s="57"/>
    </row>
    <row r="24" spans="1:81">
      <c r="A24" s="25" t="s">
        <v>679</v>
      </c>
      <c r="B24" s="58">
        <v>1</v>
      </c>
      <c r="C24" s="59">
        <v>1</v>
      </c>
      <c r="D24" s="59">
        <v>1</v>
      </c>
      <c r="E24" s="59">
        <v>1</v>
      </c>
      <c r="F24" s="59">
        <v>1</v>
      </c>
      <c r="G24" s="60">
        <v>0</v>
      </c>
      <c r="H24" s="59">
        <v>1</v>
      </c>
      <c r="I24" s="59">
        <v>1</v>
      </c>
      <c r="J24" s="59">
        <v>1</v>
      </c>
      <c r="K24" s="59">
        <v>1</v>
      </c>
      <c r="L24" s="59">
        <v>1</v>
      </c>
      <c r="M24" s="59">
        <v>1</v>
      </c>
      <c r="N24" s="59">
        <v>1</v>
      </c>
      <c r="O24" s="59">
        <v>1</v>
      </c>
      <c r="P24" s="59">
        <v>0</v>
      </c>
      <c r="Q24" s="58">
        <v>1</v>
      </c>
      <c r="R24" s="59">
        <v>1</v>
      </c>
      <c r="S24" s="59">
        <v>1</v>
      </c>
      <c r="T24" s="59">
        <v>1</v>
      </c>
      <c r="U24" s="59">
        <v>1</v>
      </c>
      <c r="V24" s="59">
        <v>1</v>
      </c>
      <c r="W24" s="59">
        <v>1</v>
      </c>
      <c r="X24" s="59">
        <v>0</v>
      </c>
      <c r="Y24" s="60">
        <v>0</v>
      </c>
      <c r="Z24" s="62">
        <v>1.1111111111111112</v>
      </c>
      <c r="AA24" s="62">
        <v>1</v>
      </c>
      <c r="AB24" s="59">
        <v>1</v>
      </c>
      <c r="AC24" s="59">
        <v>1.4</v>
      </c>
      <c r="AD24" s="59">
        <v>1.4</v>
      </c>
      <c r="AE24" s="59">
        <v>1</v>
      </c>
      <c r="AF24" s="62">
        <v>1</v>
      </c>
      <c r="AG24" s="62">
        <v>1</v>
      </c>
      <c r="AH24" s="59">
        <v>1</v>
      </c>
      <c r="AI24" s="59">
        <v>0</v>
      </c>
      <c r="AJ24" s="58">
        <v>1</v>
      </c>
      <c r="AK24" s="59">
        <v>1</v>
      </c>
      <c r="AL24" s="59">
        <v>1</v>
      </c>
      <c r="AM24" s="59">
        <v>1</v>
      </c>
      <c r="AN24" s="59">
        <v>1</v>
      </c>
      <c r="AO24" s="59">
        <v>1</v>
      </c>
      <c r="AP24" s="59">
        <v>1</v>
      </c>
      <c r="AQ24" s="60">
        <v>0</v>
      </c>
      <c r="AS24" s="198"/>
      <c r="AU24" s="198"/>
      <c r="AZ24" s="198"/>
      <c r="BA24" s="198"/>
      <c r="BB24" s="198"/>
      <c r="CC24" s="198"/>
    </row>
    <row r="25" spans="1:81">
      <c r="A25" s="25" t="s">
        <v>680</v>
      </c>
      <c r="B25" s="58">
        <v>1</v>
      </c>
      <c r="C25" s="59">
        <v>0.5</v>
      </c>
      <c r="D25" s="59">
        <v>0.5</v>
      </c>
      <c r="E25" s="59">
        <v>1</v>
      </c>
      <c r="F25" s="59">
        <v>1</v>
      </c>
      <c r="G25" s="60">
        <v>0</v>
      </c>
      <c r="H25" s="59">
        <v>1</v>
      </c>
      <c r="I25" s="59">
        <v>0.5</v>
      </c>
      <c r="J25" s="59">
        <v>0.5</v>
      </c>
      <c r="K25" s="59">
        <v>1</v>
      </c>
      <c r="L25" s="59">
        <v>1</v>
      </c>
      <c r="M25" s="59">
        <v>1</v>
      </c>
      <c r="N25" s="59">
        <v>1</v>
      </c>
      <c r="O25" s="59">
        <v>1</v>
      </c>
      <c r="P25" s="59">
        <v>0</v>
      </c>
      <c r="Q25" s="58">
        <v>0.5</v>
      </c>
      <c r="R25" s="59">
        <v>0.5</v>
      </c>
      <c r="S25" s="59">
        <v>1</v>
      </c>
      <c r="T25" s="59">
        <v>1</v>
      </c>
      <c r="U25" s="59">
        <v>1</v>
      </c>
      <c r="V25" s="59">
        <v>1</v>
      </c>
      <c r="W25" s="59">
        <v>1</v>
      </c>
      <c r="X25" s="59">
        <v>0</v>
      </c>
      <c r="Y25" s="60">
        <v>0</v>
      </c>
      <c r="Z25" s="62">
        <v>15.936401015947206</v>
      </c>
      <c r="AA25" s="62">
        <v>1</v>
      </c>
      <c r="AB25" s="59">
        <v>1</v>
      </c>
      <c r="AC25" s="59">
        <v>1</v>
      </c>
      <c r="AD25" s="59">
        <v>1</v>
      </c>
      <c r="AE25" s="59">
        <v>0.5</v>
      </c>
      <c r="AF25" s="62">
        <v>1</v>
      </c>
      <c r="AG25" s="62">
        <v>1</v>
      </c>
      <c r="AH25" s="59">
        <v>1</v>
      </c>
      <c r="AI25" s="59">
        <v>0</v>
      </c>
      <c r="AJ25" s="58">
        <v>1</v>
      </c>
      <c r="AK25" s="59">
        <v>0.5</v>
      </c>
      <c r="AL25" s="59">
        <v>1</v>
      </c>
      <c r="AM25" s="59">
        <v>1</v>
      </c>
      <c r="AN25" s="59">
        <v>1</v>
      </c>
      <c r="AO25" s="59">
        <v>1</v>
      </c>
      <c r="AP25" s="59">
        <v>1</v>
      </c>
      <c r="AQ25" s="60">
        <v>0</v>
      </c>
      <c r="CC25" s="198"/>
    </row>
    <row r="26" spans="1:81">
      <c r="A26" s="25" t="s">
        <v>681</v>
      </c>
      <c r="B26" s="58">
        <v>1</v>
      </c>
      <c r="C26" s="59">
        <v>1</v>
      </c>
      <c r="D26" s="59">
        <v>1</v>
      </c>
      <c r="E26" s="59">
        <v>0.5</v>
      </c>
      <c r="F26" s="59">
        <v>1</v>
      </c>
      <c r="G26" s="60">
        <v>1.75</v>
      </c>
      <c r="H26" s="59">
        <v>1</v>
      </c>
      <c r="I26" s="59">
        <v>1</v>
      </c>
      <c r="J26" s="59">
        <v>1</v>
      </c>
      <c r="K26" s="59">
        <v>0.5</v>
      </c>
      <c r="L26" s="59">
        <v>1</v>
      </c>
      <c r="M26" s="59">
        <v>1</v>
      </c>
      <c r="N26" s="59">
        <v>1</v>
      </c>
      <c r="O26" s="59">
        <v>1</v>
      </c>
      <c r="P26" s="59">
        <v>1.75</v>
      </c>
      <c r="Q26" s="58">
        <v>1</v>
      </c>
      <c r="R26" s="59">
        <v>1</v>
      </c>
      <c r="S26" s="59">
        <v>0.5</v>
      </c>
      <c r="T26" s="59">
        <v>1</v>
      </c>
      <c r="U26" s="59">
        <v>1</v>
      </c>
      <c r="V26" s="59">
        <v>1</v>
      </c>
      <c r="W26" s="59">
        <v>1</v>
      </c>
      <c r="X26" s="59">
        <v>0.75</v>
      </c>
      <c r="Y26" s="60">
        <v>0</v>
      </c>
      <c r="Z26" s="62">
        <v>0.55555555555555558</v>
      </c>
      <c r="AA26" s="62">
        <v>1</v>
      </c>
      <c r="AB26" s="59">
        <v>1</v>
      </c>
      <c r="AC26" s="59">
        <v>1</v>
      </c>
      <c r="AD26" s="59">
        <v>1</v>
      </c>
      <c r="AE26" s="59">
        <v>1</v>
      </c>
      <c r="AF26" s="62">
        <v>1</v>
      </c>
      <c r="AG26" s="62">
        <v>1</v>
      </c>
      <c r="AH26" s="59">
        <v>1</v>
      </c>
      <c r="AI26" s="59">
        <v>0.75</v>
      </c>
      <c r="AJ26" s="58">
        <v>1</v>
      </c>
      <c r="AK26" s="59">
        <v>1</v>
      </c>
      <c r="AL26" s="59">
        <v>0.5</v>
      </c>
      <c r="AM26" s="59">
        <v>1</v>
      </c>
      <c r="AN26" s="59">
        <v>1</v>
      </c>
      <c r="AO26" s="59">
        <v>1</v>
      </c>
      <c r="AP26" s="59">
        <v>1</v>
      </c>
      <c r="AQ26" s="60">
        <v>0.75</v>
      </c>
      <c r="CC26" s="198"/>
    </row>
    <row r="27" spans="1:81">
      <c r="A27" s="25" t="s">
        <v>682</v>
      </c>
      <c r="B27" s="58">
        <v>1</v>
      </c>
      <c r="C27" s="59">
        <v>0.1</v>
      </c>
      <c r="D27" s="59">
        <v>0.1</v>
      </c>
      <c r="E27" s="59">
        <v>0.7</v>
      </c>
      <c r="F27" s="59">
        <v>1</v>
      </c>
      <c r="G27" s="60">
        <v>0</v>
      </c>
      <c r="H27" s="59">
        <v>1</v>
      </c>
      <c r="I27" s="59">
        <v>0.1</v>
      </c>
      <c r="J27" s="59">
        <v>0.1</v>
      </c>
      <c r="K27" s="59">
        <v>0.7</v>
      </c>
      <c r="L27" s="59">
        <v>1</v>
      </c>
      <c r="M27" s="59">
        <v>1</v>
      </c>
      <c r="N27" s="59">
        <v>1</v>
      </c>
      <c r="O27" s="59">
        <v>1</v>
      </c>
      <c r="P27" s="59">
        <v>0</v>
      </c>
      <c r="Q27" s="58">
        <v>0.1</v>
      </c>
      <c r="R27" s="59">
        <v>0.1</v>
      </c>
      <c r="S27" s="59">
        <v>0.7</v>
      </c>
      <c r="T27" s="59">
        <v>1</v>
      </c>
      <c r="U27" s="59">
        <v>1</v>
      </c>
      <c r="V27" s="59">
        <v>1</v>
      </c>
      <c r="W27" s="59">
        <v>1</v>
      </c>
      <c r="X27" s="59">
        <v>0</v>
      </c>
      <c r="Y27" s="60">
        <v>0</v>
      </c>
      <c r="Z27" s="62">
        <v>1.1111111111111112</v>
      </c>
      <c r="AA27" s="62">
        <v>1</v>
      </c>
      <c r="AB27" s="59">
        <v>1</v>
      </c>
      <c r="AC27" s="59">
        <v>0.1</v>
      </c>
      <c r="AD27" s="59">
        <v>0.1</v>
      </c>
      <c r="AE27" s="59">
        <v>0.1</v>
      </c>
      <c r="AF27" s="62">
        <v>1</v>
      </c>
      <c r="AG27" s="62">
        <v>1</v>
      </c>
      <c r="AH27" s="59">
        <v>1</v>
      </c>
      <c r="AI27" s="59">
        <v>0</v>
      </c>
      <c r="AJ27" s="58">
        <v>1</v>
      </c>
      <c r="AK27" s="59">
        <v>0.1</v>
      </c>
      <c r="AL27" s="59">
        <v>0.7</v>
      </c>
      <c r="AM27" s="59">
        <v>1</v>
      </c>
      <c r="AN27" s="59">
        <v>1</v>
      </c>
      <c r="AO27" s="59">
        <v>1</v>
      </c>
      <c r="AP27" s="59">
        <v>1</v>
      </c>
      <c r="AQ27" s="60">
        <v>0</v>
      </c>
      <c r="CC27" s="198"/>
    </row>
    <row r="28" spans="1:81">
      <c r="A28" s="25" t="s">
        <v>683</v>
      </c>
      <c r="B28" s="61">
        <v>1</v>
      </c>
      <c r="C28" s="62">
        <v>0.1</v>
      </c>
      <c r="D28" s="62">
        <v>0.1</v>
      </c>
      <c r="E28" s="62">
        <v>0.7</v>
      </c>
      <c r="F28" s="62">
        <v>1</v>
      </c>
      <c r="G28" s="63">
        <v>0</v>
      </c>
      <c r="H28" s="62">
        <v>1</v>
      </c>
      <c r="I28" s="62">
        <v>0.1</v>
      </c>
      <c r="J28" s="62">
        <v>0.1</v>
      </c>
      <c r="K28" s="62">
        <v>0.7</v>
      </c>
      <c r="L28" s="62">
        <v>1</v>
      </c>
      <c r="M28" s="62">
        <v>1</v>
      </c>
      <c r="N28" s="62">
        <v>1</v>
      </c>
      <c r="O28" s="62">
        <v>1</v>
      </c>
      <c r="P28" s="62">
        <v>0</v>
      </c>
      <c r="Q28" s="61">
        <v>0.1</v>
      </c>
      <c r="R28" s="62">
        <v>0.1</v>
      </c>
      <c r="S28" s="62">
        <v>0.7</v>
      </c>
      <c r="T28" s="62">
        <v>1</v>
      </c>
      <c r="U28" s="62">
        <v>1</v>
      </c>
      <c r="V28" s="62">
        <v>1</v>
      </c>
      <c r="W28" s="62">
        <v>1</v>
      </c>
      <c r="X28" s="62">
        <v>0</v>
      </c>
      <c r="Y28" s="63">
        <v>0</v>
      </c>
      <c r="Z28" s="62">
        <v>1.1111111111111112</v>
      </c>
      <c r="AA28" s="62">
        <v>1</v>
      </c>
      <c r="AB28" s="62">
        <v>1</v>
      </c>
      <c r="AC28" s="62">
        <v>0.1</v>
      </c>
      <c r="AD28" s="62">
        <v>0.1</v>
      </c>
      <c r="AE28" s="62">
        <v>0.1</v>
      </c>
      <c r="AF28" s="62">
        <v>1</v>
      </c>
      <c r="AG28" s="62">
        <v>1</v>
      </c>
      <c r="AH28" s="62">
        <v>1</v>
      </c>
      <c r="AI28" s="62">
        <v>0</v>
      </c>
      <c r="AJ28" s="61">
        <v>1</v>
      </c>
      <c r="AK28" s="62">
        <v>0.1</v>
      </c>
      <c r="AL28" s="62">
        <v>0.7</v>
      </c>
      <c r="AM28" s="62">
        <v>1</v>
      </c>
      <c r="AN28" s="62">
        <v>1</v>
      </c>
      <c r="AO28" s="62">
        <v>1</v>
      </c>
      <c r="AP28" s="62">
        <v>1</v>
      </c>
      <c r="AQ28" s="63">
        <v>0</v>
      </c>
      <c r="CC28" s="198"/>
    </row>
    <row r="29" spans="1:81">
      <c r="A29" s="35" t="s">
        <v>685</v>
      </c>
      <c r="B29" s="61">
        <v>1</v>
      </c>
      <c r="C29" s="62">
        <v>0.1</v>
      </c>
      <c r="D29" s="62">
        <v>0.1</v>
      </c>
      <c r="E29" s="62">
        <v>0.7</v>
      </c>
      <c r="F29" s="62">
        <v>1</v>
      </c>
      <c r="G29" s="62">
        <v>0</v>
      </c>
      <c r="H29" s="61">
        <v>1</v>
      </c>
      <c r="I29" s="62">
        <v>0.1</v>
      </c>
      <c r="J29" s="62">
        <v>0.1</v>
      </c>
      <c r="K29" s="62">
        <v>0.7</v>
      </c>
      <c r="L29" s="62">
        <v>1</v>
      </c>
      <c r="M29" s="62">
        <v>1</v>
      </c>
      <c r="N29" s="62">
        <v>1</v>
      </c>
      <c r="O29" s="62">
        <v>1</v>
      </c>
      <c r="P29" s="62">
        <v>0</v>
      </c>
      <c r="Q29" s="61">
        <v>0.1</v>
      </c>
      <c r="R29" s="62">
        <v>0.1</v>
      </c>
      <c r="S29" s="62">
        <v>0.7</v>
      </c>
      <c r="T29" s="62">
        <v>1</v>
      </c>
      <c r="U29" s="62">
        <v>1</v>
      </c>
      <c r="V29" s="62">
        <v>1</v>
      </c>
      <c r="W29" s="62">
        <v>1</v>
      </c>
      <c r="X29" s="62">
        <v>0</v>
      </c>
      <c r="Y29" s="62">
        <v>0</v>
      </c>
      <c r="Z29" s="61">
        <v>1.1111111111111112</v>
      </c>
      <c r="AA29" s="62">
        <v>1</v>
      </c>
      <c r="AB29" s="62">
        <v>1</v>
      </c>
      <c r="AC29" s="62">
        <v>0.1</v>
      </c>
      <c r="AD29" s="62">
        <v>0.1</v>
      </c>
      <c r="AE29" s="62">
        <v>0.1</v>
      </c>
      <c r="AF29" s="62">
        <v>1</v>
      </c>
      <c r="AG29" s="62">
        <v>1</v>
      </c>
      <c r="AH29" s="62">
        <v>1</v>
      </c>
      <c r="AI29" s="62">
        <v>0</v>
      </c>
      <c r="AJ29" s="61">
        <v>1</v>
      </c>
      <c r="AK29" s="62">
        <v>0.1</v>
      </c>
      <c r="AL29" s="62">
        <v>0.7</v>
      </c>
      <c r="AM29" s="62">
        <v>1</v>
      </c>
      <c r="AN29" s="62">
        <v>1</v>
      </c>
      <c r="AO29" s="62">
        <v>1</v>
      </c>
      <c r="AP29" s="62">
        <v>1</v>
      </c>
      <c r="AQ29" s="62">
        <v>0</v>
      </c>
      <c r="CC29" s="198"/>
    </row>
    <row r="30" spans="1:81">
      <c r="A30" s="35" t="s">
        <v>686</v>
      </c>
      <c r="B30" s="61">
        <v>1</v>
      </c>
      <c r="C30" s="62">
        <v>0.1</v>
      </c>
      <c r="D30" s="62">
        <v>0.1</v>
      </c>
      <c r="E30" s="62">
        <v>0.7</v>
      </c>
      <c r="F30" s="62">
        <v>1</v>
      </c>
      <c r="G30" s="62">
        <v>0</v>
      </c>
      <c r="H30" s="61">
        <v>1</v>
      </c>
      <c r="I30" s="62">
        <v>0.1</v>
      </c>
      <c r="J30" s="62">
        <v>0.1</v>
      </c>
      <c r="K30" s="62">
        <v>0.7</v>
      </c>
      <c r="L30" s="62">
        <v>1</v>
      </c>
      <c r="M30" s="62">
        <v>1</v>
      </c>
      <c r="N30" s="62">
        <v>1</v>
      </c>
      <c r="O30" s="62">
        <v>1</v>
      </c>
      <c r="P30" s="62">
        <v>0</v>
      </c>
      <c r="Q30" s="61">
        <v>0.1</v>
      </c>
      <c r="R30" s="62">
        <v>0.1</v>
      </c>
      <c r="S30" s="62">
        <v>0.7</v>
      </c>
      <c r="T30" s="62">
        <v>1</v>
      </c>
      <c r="U30" s="62">
        <v>1</v>
      </c>
      <c r="V30" s="62">
        <v>1</v>
      </c>
      <c r="W30" s="62">
        <v>1</v>
      </c>
      <c r="X30" s="62">
        <v>0</v>
      </c>
      <c r="Y30" s="62">
        <v>0</v>
      </c>
      <c r="Z30" s="61">
        <v>1.1111111111111112</v>
      </c>
      <c r="AA30" s="62">
        <v>1</v>
      </c>
      <c r="AB30" s="62">
        <v>1</v>
      </c>
      <c r="AC30" s="62">
        <v>0.1</v>
      </c>
      <c r="AD30" s="62">
        <v>0.1</v>
      </c>
      <c r="AE30" s="62">
        <v>0.1</v>
      </c>
      <c r="AF30" s="62">
        <v>1</v>
      </c>
      <c r="AG30" s="62">
        <v>1</v>
      </c>
      <c r="AH30" s="62">
        <v>1</v>
      </c>
      <c r="AI30" s="62">
        <v>0</v>
      </c>
      <c r="AJ30" s="61">
        <v>1</v>
      </c>
      <c r="AK30" s="62">
        <v>0.1</v>
      </c>
      <c r="AL30" s="62">
        <v>0.7</v>
      </c>
      <c r="AM30" s="62">
        <v>1</v>
      </c>
      <c r="AN30" s="62">
        <v>1</v>
      </c>
      <c r="AO30" s="62">
        <v>1</v>
      </c>
      <c r="AP30" s="62">
        <v>1</v>
      </c>
      <c r="AQ30" s="63">
        <v>0</v>
      </c>
      <c r="CC30" s="198"/>
    </row>
    <row r="31" spans="1:81">
      <c r="A31" s="25" t="s">
        <v>447</v>
      </c>
      <c r="B31" s="58">
        <v>1</v>
      </c>
      <c r="C31" s="59">
        <v>20</v>
      </c>
      <c r="D31" s="59">
        <v>1</v>
      </c>
      <c r="E31" s="59">
        <v>1</v>
      </c>
      <c r="F31" s="59">
        <v>1</v>
      </c>
      <c r="G31" s="60">
        <v>0</v>
      </c>
      <c r="H31" s="59">
        <v>1</v>
      </c>
      <c r="I31" s="59">
        <v>20</v>
      </c>
      <c r="J31" s="59">
        <v>1</v>
      </c>
      <c r="K31" s="59">
        <v>1</v>
      </c>
      <c r="L31" s="59">
        <v>1</v>
      </c>
      <c r="M31" s="59">
        <v>1</v>
      </c>
      <c r="N31" s="59">
        <v>1</v>
      </c>
      <c r="O31" s="59">
        <v>1</v>
      </c>
      <c r="P31" s="59">
        <v>0</v>
      </c>
      <c r="Q31" s="58">
        <v>20</v>
      </c>
      <c r="R31" s="59">
        <v>1</v>
      </c>
      <c r="S31" s="59">
        <v>1</v>
      </c>
      <c r="T31" s="59">
        <v>1</v>
      </c>
      <c r="U31" s="59">
        <v>1</v>
      </c>
      <c r="V31" s="59">
        <v>1</v>
      </c>
      <c r="W31" s="59">
        <v>1</v>
      </c>
      <c r="X31" s="59">
        <v>0</v>
      </c>
      <c r="Y31" s="60">
        <v>0</v>
      </c>
      <c r="Z31" s="62">
        <v>70.309465834505886</v>
      </c>
      <c r="AA31" s="62">
        <v>1</v>
      </c>
      <c r="AB31" s="59">
        <v>1</v>
      </c>
      <c r="AC31" s="59">
        <v>0.65</v>
      </c>
      <c r="AD31" s="59">
        <v>0.65</v>
      </c>
      <c r="AE31" s="59">
        <v>1</v>
      </c>
      <c r="AF31" s="62">
        <v>1</v>
      </c>
      <c r="AG31" s="62">
        <v>1</v>
      </c>
      <c r="AH31" s="59">
        <v>1</v>
      </c>
      <c r="AI31" s="59">
        <v>0</v>
      </c>
      <c r="AJ31" s="58">
        <v>1</v>
      </c>
      <c r="AK31" s="59">
        <v>1</v>
      </c>
      <c r="AL31" s="59">
        <v>1</v>
      </c>
      <c r="AM31" s="59">
        <v>1</v>
      </c>
      <c r="AN31" s="59">
        <v>1</v>
      </c>
      <c r="AO31" s="59">
        <v>1</v>
      </c>
      <c r="AP31" s="59">
        <v>1</v>
      </c>
      <c r="AQ31" s="60">
        <v>0</v>
      </c>
      <c r="CC31" s="198"/>
    </row>
    <row r="32" spans="1:81">
      <c r="A32" s="65" t="s">
        <v>456</v>
      </c>
      <c r="B32" s="66">
        <v>1</v>
      </c>
      <c r="C32" s="67">
        <v>1</v>
      </c>
      <c r="D32" s="67">
        <v>1</v>
      </c>
      <c r="E32" s="67">
        <v>1</v>
      </c>
      <c r="F32" s="67">
        <v>1</v>
      </c>
      <c r="G32" s="68">
        <v>0</v>
      </c>
      <c r="H32" s="67">
        <v>1</v>
      </c>
      <c r="I32" s="67">
        <v>1</v>
      </c>
      <c r="J32" s="67">
        <v>1</v>
      </c>
      <c r="K32" s="67">
        <v>1</v>
      </c>
      <c r="L32" s="67">
        <v>1</v>
      </c>
      <c r="M32" s="67">
        <v>1</v>
      </c>
      <c r="N32" s="67">
        <v>1</v>
      </c>
      <c r="O32" s="67">
        <v>1</v>
      </c>
      <c r="P32" s="67">
        <v>0</v>
      </c>
      <c r="Q32" s="66">
        <v>1</v>
      </c>
      <c r="R32" s="67">
        <v>1</v>
      </c>
      <c r="S32" s="67">
        <v>1</v>
      </c>
      <c r="T32" s="67">
        <v>1</v>
      </c>
      <c r="U32" s="67">
        <v>1</v>
      </c>
      <c r="V32" s="67">
        <v>1</v>
      </c>
      <c r="W32" s="67">
        <v>1</v>
      </c>
      <c r="X32" s="67">
        <v>0</v>
      </c>
      <c r="Y32" s="68">
        <v>0</v>
      </c>
      <c r="Z32" s="199">
        <v>0.27777777777777779</v>
      </c>
      <c r="AA32" s="199">
        <v>1</v>
      </c>
      <c r="AB32" s="67">
        <v>1</v>
      </c>
      <c r="AC32" s="67">
        <v>1</v>
      </c>
      <c r="AD32" s="67">
        <v>1</v>
      </c>
      <c r="AE32" s="67">
        <v>1</v>
      </c>
      <c r="AF32" s="199">
        <v>1</v>
      </c>
      <c r="AG32" s="199">
        <v>1</v>
      </c>
      <c r="AH32" s="67">
        <v>1</v>
      </c>
      <c r="AI32" s="67">
        <v>0</v>
      </c>
      <c r="AJ32" s="66">
        <v>1</v>
      </c>
      <c r="AK32" s="67">
        <v>1</v>
      </c>
      <c r="AL32" s="67">
        <v>1</v>
      </c>
      <c r="AM32" s="67">
        <v>1</v>
      </c>
      <c r="AN32" s="67">
        <v>1</v>
      </c>
      <c r="AO32" s="67">
        <v>1</v>
      </c>
      <c r="AP32" s="67">
        <v>1</v>
      </c>
      <c r="AQ32" s="68">
        <v>0</v>
      </c>
      <c r="CC32" s="198"/>
    </row>
    <row r="34" spans="1:84">
      <c r="A34" s="35" t="s">
        <v>710</v>
      </c>
    </row>
    <row r="35" spans="1:84" ht="12.75" customHeight="1">
      <c r="A35" s="17"/>
      <c r="B35" s="45" t="s">
        <v>711</v>
      </c>
      <c r="C35" s="46"/>
      <c r="D35" s="46"/>
      <c r="E35" s="46"/>
      <c r="F35" s="46"/>
      <c r="G35" s="46"/>
      <c r="H35" s="47"/>
      <c r="I35" s="45" t="s">
        <v>712</v>
      </c>
      <c r="J35" s="46"/>
      <c r="K35" s="46"/>
      <c r="L35" s="46"/>
      <c r="M35" s="46"/>
      <c r="N35" s="46"/>
      <c r="O35" s="46"/>
      <c r="P35" s="46"/>
      <c r="Q35" s="46"/>
      <c r="R35" s="47"/>
      <c r="S35" s="45" t="s">
        <v>713</v>
      </c>
      <c r="T35" s="46"/>
      <c r="U35" s="46"/>
      <c r="V35" s="46"/>
      <c r="W35" s="46"/>
      <c r="X35" s="46"/>
      <c r="Y35" s="46"/>
      <c r="Z35" s="46"/>
      <c r="AA35" s="46"/>
      <c r="AB35" s="47"/>
      <c r="AC35" s="517" t="s">
        <v>714</v>
      </c>
      <c r="AD35" s="45" t="s">
        <v>715</v>
      </c>
      <c r="AE35" s="46"/>
      <c r="AF35" s="46"/>
      <c r="AG35" s="46"/>
      <c r="AH35" s="46"/>
      <c r="AI35" s="46"/>
      <c r="AJ35" s="46"/>
      <c r="AK35" s="46"/>
      <c r="AL35" s="46"/>
      <c r="AM35" s="46"/>
      <c r="AN35" s="47"/>
      <c r="AO35" s="517" t="s">
        <v>716</v>
      </c>
      <c r="AP35" s="45" t="s">
        <v>717</v>
      </c>
      <c r="AQ35" s="48"/>
      <c r="AR35" s="48"/>
      <c r="AS35" s="48"/>
      <c r="AT35" s="48"/>
      <c r="AU35" s="48"/>
      <c r="AV35" s="48"/>
      <c r="AW35" s="48"/>
      <c r="AX35" s="48"/>
      <c r="AY35" s="49"/>
      <c r="AZ35" s="45" t="s">
        <v>718</v>
      </c>
      <c r="BA35" s="48"/>
      <c r="BB35" s="48"/>
      <c r="BC35" s="48"/>
      <c r="BD35" s="48"/>
      <c r="BE35" s="48"/>
      <c r="BF35" s="48"/>
      <c r="BG35" s="48"/>
      <c r="BH35" s="48"/>
      <c r="BI35" s="48"/>
      <c r="BJ35" s="49"/>
      <c r="BK35" s="69" t="s">
        <v>719</v>
      </c>
      <c r="BL35" s="70"/>
      <c r="BM35" s="70"/>
      <c r="BN35" s="70"/>
      <c r="BO35" s="70"/>
      <c r="BP35" s="70"/>
      <c r="BQ35" s="70"/>
      <c r="BR35" s="70"/>
      <c r="BS35" s="70"/>
      <c r="BT35" s="70"/>
      <c r="BU35" s="71"/>
      <c r="BV35" s="70" t="s">
        <v>720</v>
      </c>
      <c r="BW35" s="70"/>
      <c r="BX35" s="70"/>
      <c r="BY35" s="70"/>
      <c r="BZ35" s="70"/>
      <c r="CA35" s="70"/>
      <c r="CB35" s="70"/>
      <c r="CC35" s="70"/>
      <c r="CD35" s="70"/>
      <c r="CE35" s="70"/>
      <c r="CF35" s="71"/>
    </row>
    <row r="36" spans="1:84" ht="66.75" customHeight="1">
      <c r="A36" s="25"/>
      <c r="B36" s="50" t="s">
        <v>721</v>
      </c>
      <c r="C36" s="51" t="s">
        <v>701</v>
      </c>
      <c r="D36" s="51" t="s">
        <v>387</v>
      </c>
      <c r="E36" s="51" t="s">
        <v>632</v>
      </c>
      <c r="F36" s="51" t="s">
        <v>702</v>
      </c>
      <c r="G36" s="51" t="s">
        <v>703</v>
      </c>
      <c r="H36" s="52" t="s">
        <v>640</v>
      </c>
      <c r="I36" s="53" t="s">
        <v>627</v>
      </c>
      <c r="J36" s="53" t="s">
        <v>701</v>
      </c>
      <c r="K36" s="53" t="s">
        <v>387</v>
      </c>
      <c r="L36" s="53" t="s">
        <v>632</v>
      </c>
      <c r="M36" s="53" t="s">
        <v>702</v>
      </c>
      <c r="N36" s="53" t="s">
        <v>703</v>
      </c>
      <c r="O36" s="53" t="s">
        <v>704</v>
      </c>
      <c r="P36" s="53" t="s">
        <v>705</v>
      </c>
      <c r="Q36" s="53" t="s">
        <v>706</v>
      </c>
      <c r="R36" s="53" t="s">
        <v>640</v>
      </c>
      <c r="S36" s="50" t="s">
        <v>701</v>
      </c>
      <c r="T36" s="51" t="s">
        <v>387</v>
      </c>
      <c r="U36" s="51" t="s">
        <v>632</v>
      </c>
      <c r="V36" s="51" t="s">
        <v>702</v>
      </c>
      <c r="W36" s="51" t="s">
        <v>703</v>
      </c>
      <c r="X36" s="51" t="s">
        <v>704</v>
      </c>
      <c r="Y36" s="51" t="s">
        <v>705</v>
      </c>
      <c r="Z36" s="51" t="s">
        <v>706</v>
      </c>
      <c r="AA36" s="51" t="s">
        <v>640</v>
      </c>
      <c r="AB36" s="52" t="s">
        <v>160</v>
      </c>
      <c r="AC36" s="518"/>
      <c r="AD36" s="50" t="s">
        <v>701</v>
      </c>
      <c r="AE36" s="51" t="s">
        <v>707</v>
      </c>
      <c r="AF36" s="51" t="s">
        <v>702</v>
      </c>
      <c r="AG36" s="51" t="s">
        <v>703</v>
      </c>
      <c r="AH36" s="51" t="s">
        <v>722</v>
      </c>
      <c r="AI36" s="51" t="s">
        <v>723</v>
      </c>
      <c r="AJ36" s="51" t="s">
        <v>632</v>
      </c>
      <c r="AK36" s="51" t="s">
        <v>704</v>
      </c>
      <c r="AL36" s="51" t="s">
        <v>705</v>
      </c>
      <c r="AM36" s="51" t="s">
        <v>706</v>
      </c>
      <c r="AN36" s="52" t="s">
        <v>640</v>
      </c>
      <c r="AO36" s="518"/>
      <c r="AP36" s="54" t="s">
        <v>701</v>
      </c>
      <c r="AQ36" s="53" t="s">
        <v>707</v>
      </c>
      <c r="AR36" s="53" t="s">
        <v>702</v>
      </c>
      <c r="AS36" s="53" t="s">
        <v>703</v>
      </c>
      <c r="AT36" s="53" t="s">
        <v>722</v>
      </c>
      <c r="AU36" s="53" t="s">
        <v>723</v>
      </c>
      <c r="AV36" s="53" t="s">
        <v>632</v>
      </c>
      <c r="AW36" s="53" t="s">
        <v>704</v>
      </c>
      <c r="AX36" s="53" t="s">
        <v>705</v>
      </c>
      <c r="AY36" s="55" t="s">
        <v>706</v>
      </c>
      <c r="AZ36" s="54" t="s">
        <v>724</v>
      </c>
      <c r="BA36" s="53" t="s">
        <v>701</v>
      </c>
      <c r="BB36" s="53" t="s">
        <v>160</v>
      </c>
      <c r="BC36" s="53" t="s">
        <v>627</v>
      </c>
      <c r="BD36" s="53" t="s">
        <v>632</v>
      </c>
      <c r="BE36" s="53" t="s">
        <v>702</v>
      </c>
      <c r="BF36" s="53" t="s">
        <v>703</v>
      </c>
      <c r="BG36" s="53" t="s">
        <v>704</v>
      </c>
      <c r="BH36" s="53" t="s">
        <v>705</v>
      </c>
      <c r="BI36" s="53" t="s">
        <v>706</v>
      </c>
      <c r="BJ36" s="55" t="s">
        <v>640</v>
      </c>
      <c r="BK36" s="72" t="s">
        <v>724</v>
      </c>
      <c r="BL36" s="73" t="s">
        <v>701</v>
      </c>
      <c r="BM36" s="73" t="s">
        <v>160</v>
      </c>
      <c r="BN36" s="73" t="s">
        <v>627</v>
      </c>
      <c r="BO36" s="73" t="s">
        <v>632</v>
      </c>
      <c r="BP36" s="73" t="s">
        <v>702</v>
      </c>
      <c r="BQ36" s="73" t="s">
        <v>703</v>
      </c>
      <c r="BR36" s="73" t="s">
        <v>704</v>
      </c>
      <c r="BS36" s="73" t="s">
        <v>705</v>
      </c>
      <c r="BT36" s="73" t="s">
        <v>706</v>
      </c>
      <c r="BU36" s="74" t="s">
        <v>640</v>
      </c>
      <c r="BV36" s="75" t="s">
        <v>724</v>
      </c>
      <c r="BW36" s="75" t="s">
        <v>701</v>
      </c>
      <c r="BX36" s="75" t="s">
        <v>160</v>
      </c>
      <c r="BY36" s="75" t="s">
        <v>627</v>
      </c>
      <c r="BZ36" s="75" t="s">
        <v>632</v>
      </c>
      <c r="CA36" s="75" t="s">
        <v>702</v>
      </c>
      <c r="CB36" s="75" t="s">
        <v>703</v>
      </c>
      <c r="CC36" s="75" t="s">
        <v>704</v>
      </c>
      <c r="CD36" s="75" t="s">
        <v>705</v>
      </c>
      <c r="CE36" s="75" t="s">
        <v>706</v>
      </c>
      <c r="CF36" s="76" t="s">
        <v>640</v>
      </c>
    </row>
    <row r="37" spans="1:84">
      <c r="A37" s="17" t="s">
        <v>679</v>
      </c>
      <c r="B37" s="77">
        <v>79.908003051108707</v>
      </c>
      <c r="C37" s="78">
        <v>79.908003051108707</v>
      </c>
      <c r="D37" s="78">
        <v>79.908003051108707</v>
      </c>
      <c r="E37" s="78">
        <v>79.908003051108707</v>
      </c>
      <c r="F37" s="78">
        <v>79.908003051108707</v>
      </c>
      <c r="G37" s="78">
        <v>79.908003051108707</v>
      </c>
      <c r="H37" s="22">
        <v>0</v>
      </c>
      <c r="I37" s="78">
        <v>20.987999780002628</v>
      </c>
      <c r="J37" s="78">
        <v>20.987999780002628</v>
      </c>
      <c r="K37" s="78">
        <v>20.987999780002628</v>
      </c>
      <c r="L37" s="78">
        <v>20.987999780002628</v>
      </c>
      <c r="M37" s="78">
        <v>20.987999780002628</v>
      </c>
      <c r="N37" s="78">
        <v>20.987999780002628</v>
      </c>
      <c r="O37" s="78">
        <v>20.987999780002628</v>
      </c>
      <c r="P37" s="78">
        <v>20.987999780002628</v>
      </c>
      <c r="Q37" s="78">
        <v>20.987999780002628</v>
      </c>
      <c r="R37" s="78">
        <v>0</v>
      </c>
      <c r="S37" s="77">
        <v>41.05120026850549</v>
      </c>
      <c r="T37" s="78">
        <v>41.05120026850549</v>
      </c>
      <c r="U37" s="78">
        <v>41.05120026850549</v>
      </c>
      <c r="V37" s="78">
        <v>41.05120026850549</v>
      </c>
      <c r="W37" s="78">
        <v>41.05120026850549</v>
      </c>
      <c r="X37" s="78">
        <v>41.05120026850549</v>
      </c>
      <c r="Y37" s="78">
        <v>41.05120026850549</v>
      </c>
      <c r="Z37" s="78">
        <v>41.05120026850549</v>
      </c>
      <c r="AA37" s="78">
        <v>0</v>
      </c>
      <c r="AB37" s="22">
        <v>0</v>
      </c>
      <c r="AC37" s="78">
        <v>0.4052</v>
      </c>
      <c r="AD37" s="77">
        <v>16.71903464383028</v>
      </c>
      <c r="AE37" s="78">
        <v>18.576705159811425</v>
      </c>
      <c r="AF37" s="78">
        <v>16.71903464383028</v>
      </c>
      <c r="AG37" s="78">
        <v>16.71903464383028</v>
      </c>
      <c r="AH37" s="78">
        <v>23.40664850136239</v>
      </c>
      <c r="AI37" s="78">
        <v>23.40664850136239</v>
      </c>
      <c r="AJ37" s="78">
        <v>16.71903464383028</v>
      </c>
      <c r="AK37" s="78">
        <v>16.71903464383028</v>
      </c>
      <c r="AL37" s="78">
        <v>16.71903464383028</v>
      </c>
      <c r="AM37" s="78">
        <v>16.71903464383028</v>
      </c>
      <c r="AN37" s="22">
        <v>0</v>
      </c>
      <c r="AO37" s="78">
        <v>7.7100000000000002E-2</v>
      </c>
      <c r="AP37" s="77">
        <v>6.2424289606850918</v>
      </c>
      <c r="AQ37" s="78">
        <v>6.9360321785389916</v>
      </c>
      <c r="AR37" s="78">
        <v>6.2424289606850918</v>
      </c>
      <c r="AS37" s="78">
        <v>6.2424289606850918</v>
      </c>
      <c r="AT37" s="78">
        <v>8.7394005449591283</v>
      </c>
      <c r="AU37" s="78">
        <v>8.7394005449591283</v>
      </c>
      <c r="AV37" s="78">
        <v>6.2424289606850918</v>
      </c>
      <c r="AW37" s="78">
        <v>6.2424289606850918</v>
      </c>
      <c r="AX37" s="78">
        <v>6.2424289606850918</v>
      </c>
      <c r="AY37" s="22">
        <v>6.2424289606850918</v>
      </c>
      <c r="AZ37" s="77">
        <v>133.316</v>
      </c>
      <c r="BA37" s="79">
        <v>40.86</v>
      </c>
      <c r="BB37" s="78">
        <v>0</v>
      </c>
      <c r="BC37" s="78">
        <v>40.86</v>
      </c>
      <c r="BD37" s="78">
        <v>40.86</v>
      </c>
      <c r="BE37" s="78">
        <v>40.86</v>
      </c>
      <c r="BF37" s="78">
        <v>40.86</v>
      </c>
      <c r="BG37" s="78">
        <v>40.86</v>
      </c>
      <c r="BH37" s="78">
        <v>40.86</v>
      </c>
      <c r="BI37" s="78">
        <v>40.86</v>
      </c>
      <c r="BJ37" s="22">
        <v>0</v>
      </c>
      <c r="BK37" s="80">
        <v>0.90800000000000003</v>
      </c>
      <c r="BL37" s="81">
        <v>1.335</v>
      </c>
      <c r="BM37" s="81">
        <v>0</v>
      </c>
      <c r="BN37" s="81">
        <v>1.335</v>
      </c>
      <c r="BO37" s="81">
        <v>1.335</v>
      </c>
      <c r="BP37" s="81">
        <v>1.335</v>
      </c>
      <c r="BQ37" s="81">
        <v>1.335</v>
      </c>
      <c r="BR37" s="81">
        <v>1.335</v>
      </c>
      <c r="BS37" s="81">
        <v>1.335</v>
      </c>
      <c r="BT37" s="81">
        <v>1.335</v>
      </c>
      <c r="BU37" s="82">
        <v>0</v>
      </c>
      <c r="BV37" s="81">
        <v>61.29</v>
      </c>
      <c r="BW37" s="81">
        <v>40.86</v>
      </c>
      <c r="BX37" s="81">
        <v>0</v>
      </c>
      <c r="BY37" s="81">
        <v>40.86</v>
      </c>
      <c r="BZ37" s="81">
        <v>40.86</v>
      </c>
      <c r="CA37" s="81">
        <v>40.86</v>
      </c>
      <c r="CB37" s="81">
        <v>40.86</v>
      </c>
      <c r="CC37" s="81">
        <v>40.86</v>
      </c>
      <c r="CD37" s="81">
        <v>40.86</v>
      </c>
      <c r="CE37" s="81">
        <v>40.86</v>
      </c>
      <c r="CF37" s="82">
        <v>0</v>
      </c>
    </row>
    <row r="38" spans="1:84">
      <c r="A38" s="25" t="s">
        <v>680</v>
      </c>
      <c r="B38" s="83">
        <v>181.59600634510556</v>
      </c>
      <c r="C38" s="33">
        <v>181.59600634510556</v>
      </c>
      <c r="D38" s="33">
        <v>90.798003172552782</v>
      </c>
      <c r="E38" s="33">
        <v>90.798003172552782</v>
      </c>
      <c r="F38" s="33">
        <v>181.59600634510556</v>
      </c>
      <c r="G38" s="33">
        <v>181.59600634510556</v>
      </c>
      <c r="H38" s="29">
        <v>0</v>
      </c>
      <c r="I38" s="33">
        <v>202.08099652393116</v>
      </c>
      <c r="J38" s="33">
        <v>202.08099652393116</v>
      </c>
      <c r="K38" s="33">
        <v>101.04049826196558</v>
      </c>
      <c r="L38" s="33">
        <v>101.04049826196558</v>
      </c>
      <c r="M38" s="33">
        <v>202.08099652393116</v>
      </c>
      <c r="N38" s="33">
        <v>202.08099652393116</v>
      </c>
      <c r="O38" s="33">
        <v>202.08099652393116</v>
      </c>
      <c r="P38" s="33">
        <v>202.08099652393116</v>
      </c>
      <c r="Q38" s="33">
        <v>202.08099652393116</v>
      </c>
      <c r="R38" s="33">
        <v>0</v>
      </c>
      <c r="S38" s="83">
        <v>137.7594087373416</v>
      </c>
      <c r="T38" s="33">
        <v>68.879704368670801</v>
      </c>
      <c r="U38" s="33">
        <v>68.879704368670801</v>
      </c>
      <c r="V38" s="33">
        <v>137.7594087373416</v>
      </c>
      <c r="W38" s="33">
        <v>137.7594087373416</v>
      </c>
      <c r="X38" s="33">
        <v>137.7594087373416</v>
      </c>
      <c r="Y38" s="33">
        <v>137.7594087373416</v>
      </c>
      <c r="Z38" s="33">
        <v>137.7594087373416</v>
      </c>
      <c r="AA38" s="33">
        <v>0</v>
      </c>
      <c r="AB38" s="29">
        <v>0</v>
      </c>
      <c r="AC38" s="33">
        <v>1.6556999999999999</v>
      </c>
      <c r="AD38" s="83">
        <v>68.316154145581933</v>
      </c>
      <c r="AE38" s="33">
        <v>1088.713628331258</v>
      </c>
      <c r="AF38" s="33">
        <v>68.316154145581933</v>
      </c>
      <c r="AG38" s="33">
        <v>68.316154145581933</v>
      </c>
      <c r="AH38" s="33">
        <v>68.316154145581933</v>
      </c>
      <c r="AI38" s="33">
        <v>68.316154145581933</v>
      </c>
      <c r="AJ38" s="33">
        <v>34.158077072790967</v>
      </c>
      <c r="AK38" s="33">
        <v>68.316154145581933</v>
      </c>
      <c r="AL38" s="33">
        <v>68.316154145581933</v>
      </c>
      <c r="AM38" s="33">
        <v>68.316154145581933</v>
      </c>
      <c r="AN38" s="29">
        <v>0</v>
      </c>
      <c r="AO38" s="33">
        <v>1.0141</v>
      </c>
      <c r="AP38" s="83">
        <v>82.106967691708832</v>
      </c>
      <c r="AQ38" s="33">
        <v>1308.4895633384931</v>
      </c>
      <c r="AR38" s="33">
        <v>82.106967691708832</v>
      </c>
      <c r="AS38" s="33">
        <v>82.106967691708832</v>
      </c>
      <c r="AT38" s="33">
        <v>82.106967691708832</v>
      </c>
      <c r="AU38" s="33">
        <v>82.106967691708832</v>
      </c>
      <c r="AV38" s="33">
        <v>41.053483845854416</v>
      </c>
      <c r="AW38" s="33">
        <v>82.106967691708832</v>
      </c>
      <c r="AX38" s="33">
        <v>82.106967691708832</v>
      </c>
      <c r="AY38" s="29">
        <v>82.106967691708832</v>
      </c>
      <c r="AZ38" s="83">
        <v>705.99300000000005</v>
      </c>
      <c r="BA38" s="84">
        <v>459.6</v>
      </c>
      <c r="BB38" s="33">
        <v>0</v>
      </c>
      <c r="BC38" s="33">
        <v>459.6</v>
      </c>
      <c r="BD38" s="33">
        <v>229.8</v>
      </c>
      <c r="BE38" s="33">
        <v>459.6</v>
      </c>
      <c r="BF38" s="33">
        <v>459.6</v>
      </c>
      <c r="BG38" s="33">
        <v>459.6</v>
      </c>
      <c r="BH38" s="33">
        <v>459.6</v>
      </c>
      <c r="BI38" s="33">
        <v>459.6</v>
      </c>
      <c r="BJ38" s="29">
        <v>0</v>
      </c>
      <c r="BK38" s="85">
        <v>77.180000000000007</v>
      </c>
      <c r="BL38" s="86">
        <v>8.7140000000000004</v>
      </c>
      <c r="BM38" s="86">
        <v>0</v>
      </c>
      <c r="BN38" s="86">
        <v>8.7140000000000004</v>
      </c>
      <c r="BO38" s="86">
        <v>4.3570000000000002</v>
      </c>
      <c r="BP38" s="86">
        <v>8.7140000000000004</v>
      </c>
      <c r="BQ38" s="86">
        <v>8.7140000000000004</v>
      </c>
      <c r="BR38" s="86">
        <v>8.7140000000000004</v>
      </c>
      <c r="BS38" s="86">
        <v>8.7140000000000004</v>
      </c>
      <c r="BT38" s="86">
        <v>8.7140000000000004</v>
      </c>
      <c r="BU38" s="87">
        <v>0</v>
      </c>
      <c r="BV38" s="86">
        <v>331.42</v>
      </c>
      <c r="BW38" s="86">
        <v>459.6</v>
      </c>
      <c r="BX38" s="86">
        <v>0</v>
      </c>
      <c r="BY38" s="86">
        <v>459.6</v>
      </c>
      <c r="BZ38" s="86">
        <v>229.8</v>
      </c>
      <c r="CA38" s="86">
        <v>459.6</v>
      </c>
      <c r="CB38" s="86">
        <v>459.6</v>
      </c>
      <c r="CC38" s="86">
        <v>459.6</v>
      </c>
      <c r="CD38" s="86">
        <v>459.6</v>
      </c>
      <c r="CE38" s="86">
        <v>459.6</v>
      </c>
      <c r="CF38" s="87">
        <v>0</v>
      </c>
    </row>
    <row r="39" spans="1:84">
      <c r="A39" s="25" t="s">
        <v>681</v>
      </c>
      <c r="B39" s="83">
        <v>2085.2410958809787</v>
      </c>
      <c r="C39" s="33">
        <v>2085.2410958809787</v>
      </c>
      <c r="D39" s="33">
        <v>2085.2410958809787</v>
      </c>
      <c r="E39" s="33">
        <v>2085.2410958809787</v>
      </c>
      <c r="F39" s="33">
        <v>1042.6205479404894</v>
      </c>
      <c r="G39" s="33">
        <v>2085.2410958809787</v>
      </c>
      <c r="H39" s="29">
        <v>3649.171917791713</v>
      </c>
      <c r="I39" s="33">
        <v>897.90095779451167</v>
      </c>
      <c r="J39" s="33">
        <v>897.90095779451167</v>
      </c>
      <c r="K39" s="33">
        <v>897.90095779451167</v>
      </c>
      <c r="L39" s="33">
        <v>897.90095779451167</v>
      </c>
      <c r="M39" s="33">
        <v>448.95047889725583</v>
      </c>
      <c r="N39" s="33">
        <v>897.90095779451167</v>
      </c>
      <c r="O39" s="33">
        <v>897.90095779451167</v>
      </c>
      <c r="P39" s="33">
        <v>897.90095779451167</v>
      </c>
      <c r="Q39" s="33">
        <v>897.90095779451167</v>
      </c>
      <c r="R39" s="33">
        <v>1571.3266761403954</v>
      </c>
      <c r="S39" s="83">
        <v>988.9190382650786</v>
      </c>
      <c r="T39" s="33">
        <v>988.9190382650786</v>
      </c>
      <c r="U39" s="33">
        <v>988.9190382650786</v>
      </c>
      <c r="V39" s="33">
        <v>494.4595191325393</v>
      </c>
      <c r="W39" s="33">
        <v>988.9190382650786</v>
      </c>
      <c r="X39" s="33">
        <v>988.9190382650786</v>
      </c>
      <c r="Y39" s="33">
        <v>988.9190382650786</v>
      </c>
      <c r="Z39" s="33">
        <v>988.9190382650786</v>
      </c>
      <c r="AA39" s="33">
        <v>741.68927869880895</v>
      </c>
      <c r="AB39" s="29">
        <v>0</v>
      </c>
      <c r="AC39" s="33">
        <v>4.5887000000000002</v>
      </c>
      <c r="AD39" s="83">
        <v>189.33522771506424</v>
      </c>
      <c r="AE39" s="33">
        <v>105.18623761948014</v>
      </c>
      <c r="AF39" s="33">
        <v>189.33522771506424</v>
      </c>
      <c r="AG39" s="33">
        <v>189.33522771506424</v>
      </c>
      <c r="AH39" s="33">
        <v>189.33522771506424</v>
      </c>
      <c r="AI39" s="33">
        <v>189.33522771506424</v>
      </c>
      <c r="AJ39" s="33">
        <v>189.33522771506424</v>
      </c>
      <c r="AK39" s="33">
        <v>189.33522771506424</v>
      </c>
      <c r="AL39" s="33">
        <v>189.33522771506424</v>
      </c>
      <c r="AM39" s="33">
        <v>189.33522771506424</v>
      </c>
      <c r="AN39" s="29">
        <v>142.00142078629818</v>
      </c>
      <c r="AO39" s="33">
        <v>0.93789999999999996</v>
      </c>
      <c r="AP39" s="83">
        <v>75.937407551576499</v>
      </c>
      <c r="AQ39" s="33">
        <v>42.187448639764725</v>
      </c>
      <c r="AR39" s="33">
        <v>75.937407551576499</v>
      </c>
      <c r="AS39" s="33">
        <v>75.937407551576499</v>
      </c>
      <c r="AT39" s="33">
        <v>75.937407551576499</v>
      </c>
      <c r="AU39" s="33">
        <v>75.937407551576499</v>
      </c>
      <c r="AV39" s="33">
        <v>75.937407551576499</v>
      </c>
      <c r="AW39" s="33">
        <v>75.937407551576499</v>
      </c>
      <c r="AX39" s="33">
        <v>75.937407551576499</v>
      </c>
      <c r="AY39" s="29">
        <v>75.937407551576499</v>
      </c>
      <c r="AZ39" s="83">
        <v>832.952</v>
      </c>
      <c r="BA39" s="84">
        <v>2133.6</v>
      </c>
      <c r="BB39" s="33">
        <v>0</v>
      </c>
      <c r="BC39" s="33">
        <v>2133.6</v>
      </c>
      <c r="BD39" s="33">
        <v>2133.6</v>
      </c>
      <c r="BE39" s="33">
        <v>1066.8</v>
      </c>
      <c r="BF39" s="33">
        <v>2133.6</v>
      </c>
      <c r="BG39" s="33">
        <v>2133.6</v>
      </c>
      <c r="BH39" s="33">
        <v>2133.6</v>
      </c>
      <c r="BI39" s="33">
        <v>2133.6</v>
      </c>
      <c r="BJ39" s="29">
        <v>1600.1999999999998</v>
      </c>
      <c r="BK39" s="85">
        <v>154.36000000000001</v>
      </c>
      <c r="BL39" s="86">
        <v>131.66</v>
      </c>
      <c r="BM39" s="86">
        <v>0</v>
      </c>
      <c r="BN39" s="86">
        <v>131.66</v>
      </c>
      <c r="BO39" s="86">
        <v>131.66</v>
      </c>
      <c r="BP39" s="86">
        <v>65.83</v>
      </c>
      <c r="BQ39" s="86">
        <v>131.66</v>
      </c>
      <c r="BR39" s="86">
        <v>131.66</v>
      </c>
      <c r="BS39" s="86">
        <v>131.66</v>
      </c>
      <c r="BT39" s="86">
        <v>131.66</v>
      </c>
      <c r="BU39" s="87">
        <v>98.745000000000005</v>
      </c>
      <c r="BV39" s="86">
        <v>871.68</v>
      </c>
      <c r="BW39" s="86">
        <v>2133.6</v>
      </c>
      <c r="BX39" s="86">
        <v>0</v>
      </c>
      <c r="BY39" s="86">
        <v>2133.6</v>
      </c>
      <c r="BZ39" s="86">
        <v>2133.6</v>
      </c>
      <c r="CA39" s="86">
        <v>1066.8</v>
      </c>
      <c r="CB39" s="86">
        <v>2133.6</v>
      </c>
      <c r="CC39" s="86">
        <v>2133.6</v>
      </c>
      <c r="CD39" s="86">
        <v>2133.6</v>
      </c>
      <c r="CE39" s="86">
        <v>2133.6</v>
      </c>
      <c r="CF39" s="87">
        <v>1600.1999999999998</v>
      </c>
    </row>
    <row r="40" spans="1:84">
      <c r="A40" s="25" t="s">
        <v>682</v>
      </c>
      <c r="B40" s="83">
        <v>181.2140046361902</v>
      </c>
      <c r="C40" s="33">
        <v>181.2140046361902</v>
      </c>
      <c r="D40" s="33">
        <v>18.121400463619022</v>
      </c>
      <c r="E40" s="33">
        <v>18.121400463619022</v>
      </c>
      <c r="F40" s="33">
        <v>126.84980324533313</v>
      </c>
      <c r="G40" s="33">
        <v>181.2140046361902</v>
      </c>
      <c r="H40" s="29">
        <v>0</v>
      </c>
      <c r="I40" s="33">
        <v>29.507000920968107</v>
      </c>
      <c r="J40" s="33">
        <v>29.507000920968107</v>
      </c>
      <c r="K40" s="33">
        <v>2.9507000920968109</v>
      </c>
      <c r="L40" s="33">
        <v>2.9507000920968109</v>
      </c>
      <c r="M40" s="33">
        <v>20.654900644677674</v>
      </c>
      <c r="N40" s="33">
        <v>29.507000920968107</v>
      </c>
      <c r="O40" s="33">
        <v>29.507000920968107</v>
      </c>
      <c r="P40" s="33">
        <v>29.507000920968107</v>
      </c>
      <c r="Q40" s="33">
        <v>29.507000920968107</v>
      </c>
      <c r="R40" s="33">
        <v>0</v>
      </c>
      <c r="S40" s="83">
        <v>29</v>
      </c>
      <c r="T40" s="33">
        <v>2.9000000000000004</v>
      </c>
      <c r="U40" s="33">
        <v>2.9000000000000004</v>
      </c>
      <c r="V40" s="33">
        <v>20.299999999999997</v>
      </c>
      <c r="W40" s="33">
        <v>29</v>
      </c>
      <c r="X40" s="33">
        <v>29</v>
      </c>
      <c r="Y40" s="33">
        <v>29</v>
      </c>
      <c r="Z40" s="33">
        <v>29</v>
      </c>
      <c r="AA40" s="33">
        <v>0</v>
      </c>
      <c r="AB40" s="29">
        <v>0</v>
      </c>
      <c r="AC40" s="33">
        <v>3.4299999999999997E-2</v>
      </c>
      <c r="AD40" s="83">
        <v>1.4152588555858308</v>
      </c>
      <c r="AE40" s="33">
        <v>1.572509839539812</v>
      </c>
      <c r="AF40" s="33">
        <v>1.4152588555858308</v>
      </c>
      <c r="AG40" s="33">
        <v>1.4152588555858308</v>
      </c>
      <c r="AH40" s="33">
        <v>0.14152588555858309</v>
      </c>
      <c r="AI40" s="33">
        <v>0.14152588555858309</v>
      </c>
      <c r="AJ40" s="33">
        <v>0.14152588555858309</v>
      </c>
      <c r="AK40" s="33">
        <v>1.4152588555858308</v>
      </c>
      <c r="AL40" s="33">
        <v>1.4152588555858308</v>
      </c>
      <c r="AM40" s="33">
        <v>1.4152588555858308</v>
      </c>
      <c r="AN40" s="29">
        <v>0</v>
      </c>
      <c r="AO40" s="33">
        <v>1.3899999999999999E-2</v>
      </c>
      <c r="AP40" s="83">
        <v>1.1254184507590501</v>
      </c>
      <c r="AQ40" s="33">
        <v>1.2504649452878336</v>
      </c>
      <c r="AR40" s="33">
        <v>1.1254184507590501</v>
      </c>
      <c r="AS40" s="33">
        <v>1.1254184507590501</v>
      </c>
      <c r="AT40" s="33">
        <v>0.11254184507590502</v>
      </c>
      <c r="AU40" s="33">
        <v>0.11254184507590502</v>
      </c>
      <c r="AV40" s="33">
        <v>0.11254184507590502</v>
      </c>
      <c r="AW40" s="33">
        <v>1.1254184507590501</v>
      </c>
      <c r="AX40" s="33">
        <v>1.1254184507590501</v>
      </c>
      <c r="AY40" s="29">
        <v>1.1254184507590501</v>
      </c>
      <c r="AZ40" s="83">
        <v>1.2</v>
      </c>
      <c r="BA40" s="84">
        <v>16.989000000000001</v>
      </c>
      <c r="BB40" s="33">
        <v>0</v>
      </c>
      <c r="BC40" s="33">
        <v>16.989000000000001</v>
      </c>
      <c r="BD40" s="33">
        <v>1.6989000000000001</v>
      </c>
      <c r="BE40" s="33">
        <v>11.892300000000001</v>
      </c>
      <c r="BF40" s="33">
        <v>16.989000000000001</v>
      </c>
      <c r="BG40" s="33">
        <v>16.989000000000001</v>
      </c>
      <c r="BH40" s="33">
        <v>16.989000000000001</v>
      </c>
      <c r="BI40" s="33">
        <v>16.989000000000001</v>
      </c>
      <c r="BJ40" s="29">
        <v>0</v>
      </c>
      <c r="BK40" s="85">
        <v>11.606999999999999</v>
      </c>
      <c r="BL40" s="86">
        <v>16.989000000000001</v>
      </c>
      <c r="BM40" s="86">
        <v>0</v>
      </c>
      <c r="BN40" s="86">
        <v>16.989000000000001</v>
      </c>
      <c r="BO40" s="86">
        <v>1.6989000000000001</v>
      </c>
      <c r="BP40" s="86">
        <v>11.892300000000001</v>
      </c>
      <c r="BQ40" s="86">
        <v>16.989000000000001</v>
      </c>
      <c r="BR40" s="86">
        <v>16.989000000000001</v>
      </c>
      <c r="BS40" s="86">
        <v>16.989000000000001</v>
      </c>
      <c r="BT40" s="86">
        <v>16.989000000000001</v>
      </c>
      <c r="BU40" s="87">
        <v>0</v>
      </c>
      <c r="BV40" s="86">
        <v>11.606999999999999</v>
      </c>
      <c r="BW40" s="86">
        <v>16.989000000000001</v>
      </c>
      <c r="BX40" s="86">
        <v>0</v>
      </c>
      <c r="BY40" s="86">
        <v>16.989000000000001</v>
      </c>
      <c r="BZ40" s="86">
        <v>1.6989000000000001</v>
      </c>
      <c r="CA40" s="86">
        <v>11.892300000000001</v>
      </c>
      <c r="CB40" s="86">
        <v>16.989000000000001</v>
      </c>
      <c r="CC40" s="86">
        <v>16.989000000000001</v>
      </c>
      <c r="CD40" s="86">
        <v>16.989000000000001</v>
      </c>
      <c r="CE40" s="86">
        <v>16.989000000000001</v>
      </c>
      <c r="CF40" s="87">
        <v>0</v>
      </c>
    </row>
    <row r="41" spans="1:84">
      <c r="A41" s="25" t="s">
        <v>683</v>
      </c>
      <c r="B41" s="83">
        <v>166.75300341616594</v>
      </c>
      <c r="C41" s="33">
        <v>166.75300341616594</v>
      </c>
      <c r="D41" s="33">
        <v>16.675300341616595</v>
      </c>
      <c r="E41" s="33">
        <v>16.675300341616595</v>
      </c>
      <c r="F41" s="33">
        <v>116.72710239131615</v>
      </c>
      <c r="G41" s="33">
        <v>166.75300341616594</v>
      </c>
      <c r="H41" s="29">
        <v>0</v>
      </c>
      <c r="I41" s="33">
        <v>28.621998764534485</v>
      </c>
      <c r="J41" s="33">
        <v>28.621998764534485</v>
      </c>
      <c r="K41" s="33">
        <v>2.8621998764534489</v>
      </c>
      <c r="L41" s="33">
        <v>2.8621998764534489</v>
      </c>
      <c r="M41" s="33">
        <v>20.035399135174139</v>
      </c>
      <c r="N41" s="33">
        <v>28.621998764534485</v>
      </c>
      <c r="O41" s="33">
        <v>28.621998764534485</v>
      </c>
      <c r="P41" s="33">
        <v>28.621998764534485</v>
      </c>
      <c r="Q41" s="33">
        <v>28.621998764534485</v>
      </c>
      <c r="R41" s="33">
        <v>0</v>
      </c>
      <c r="S41" s="83">
        <v>28.13</v>
      </c>
      <c r="T41" s="33">
        <v>2.8130000000000002</v>
      </c>
      <c r="U41" s="33">
        <v>2.8130000000000002</v>
      </c>
      <c r="V41" s="33">
        <v>19.690999999999999</v>
      </c>
      <c r="W41" s="33">
        <v>28.13</v>
      </c>
      <c r="X41" s="33">
        <v>28.13</v>
      </c>
      <c r="Y41" s="33">
        <v>28.13</v>
      </c>
      <c r="Z41" s="33">
        <v>28.13</v>
      </c>
      <c r="AA41" s="33">
        <v>0</v>
      </c>
      <c r="AB41" s="29">
        <v>0</v>
      </c>
      <c r="AC41" s="33">
        <v>3.3300000000000003E-2</v>
      </c>
      <c r="AD41" s="83">
        <v>1.3739976644608798</v>
      </c>
      <c r="AE41" s="33">
        <v>1.5266640716231998</v>
      </c>
      <c r="AF41" s="33">
        <v>1.3739976644608798</v>
      </c>
      <c r="AG41" s="33">
        <v>1.3739976644608798</v>
      </c>
      <c r="AH41" s="33">
        <v>0.13739976644608798</v>
      </c>
      <c r="AI41" s="33">
        <v>0.13739976644608798</v>
      </c>
      <c r="AJ41" s="33">
        <v>0.13739976644608798</v>
      </c>
      <c r="AK41" s="33">
        <v>1.3739976644608798</v>
      </c>
      <c r="AL41" s="33">
        <v>1.3739976644608798</v>
      </c>
      <c r="AM41" s="33">
        <v>1.3739976644608798</v>
      </c>
      <c r="AN41" s="29">
        <v>0</v>
      </c>
      <c r="AO41" s="33">
        <v>1.35E-2</v>
      </c>
      <c r="AP41" s="83">
        <v>1.0930323082911637</v>
      </c>
      <c r="AQ41" s="33">
        <v>1.2144803425457376</v>
      </c>
      <c r="AR41" s="33">
        <v>1.0930323082911637</v>
      </c>
      <c r="AS41" s="33">
        <v>1.0930323082911637</v>
      </c>
      <c r="AT41" s="33">
        <v>0.10930323082911637</v>
      </c>
      <c r="AU41" s="33">
        <v>0.10930323082911637</v>
      </c>
      <c r="AV41" s="33">
        <v>0.10930323082911637</v>
      </c>
      <c r="AW41" s="33">
        <v>1.0930323082911637</v>
      </c>
      <c r="AX41" s="33">
        <v>1.0930323082911637</v>
      </c>
      <c r="AY41" s="29">
        <v>1.0930323082911637</v>
      </c>
      <c r="AZ41" s="83">
        <v>1.2</v>
      </c>
      <c r="BA41" s="33">
        <v>13.591200000000001</v>
      </c>
      <c r="BB41" s="33">
        <v>0</v>
      </c>
      <c r="BC41" s="33">
        <v>13.591200000000001</v>
      </c>
      <c r="BD41" s="33">
        <v>1.3591200000000001</v>
      </c>
      <c r="BE41" s="33">
        <v>9.5138400000000001</v>
      </c>
      <c r="BF41" s="33">
        <v>13.591200000000001</v>
      </c>
      <c r="BG41" s="33">
        <v>13.591200000000001</v>
      </c>
      <c r="BH41" s="33">
        <v>13.591200000000001</v>
      </c>
      <c r="BI41" s="33">
        <v>13.591200000000001</v>
      </c>
      <c r="BJ41" s="29">
        <v>0</v>
      </c>
      <c r="BK41" s="85">
        <v>11.606999999999999</v>
      </c>
      <c r="BL41" s="86">
        <v>13.591200000000001</v>
      </c>
      <c r="BM41" s="86">
        <v>0</v>
      </c>
      <c r="BN41" s="86">
        <v>13.591200000000001</v>
      </c>
      <c r="BO41" s="86">
        <v>1.3591200000000001</v>
      </c>
      <c r="BP41" s="86">
        <v>9.5138400000000001</v>
      </c>
      <c r="BQ41" s="86">
        <v>13.591200000000001</v>
      </c>
      <c r="BR41" s="86">
        <v>13.591200000000001</v>
      </c>
      <c r="BS41" s="86">
        <v>13.591200000000001</v>
      </c>
      <c r="BT41" s="86">
        <v>13.591200000000001</v>
      </c>
      <c r="BU41" s="87">
        <v>0</v>
      </c>
      <c r="BV41" s="86">
        <v>11.606999999999999</v>
      </c>
      <c r="BW41" s="86">
        <v>13.591200000000001</v>
      </c>
      <c r="BX41" s="86">
        <v>0</v>
      </c>
      <c r="BY41" s="86">
        <v>13.591200000000001</v>
      </c>
      <c r="BZ41" s="86">
        <v>1.3591200000000001</v>
      </c>
      <c r="CA41" s="86">
        <v>9.5138400000000001</v>
      </c>
      <c r="CB41" s="86">
        <v>13.591200000000001</v>
      </c>
      <c r="CC41" s="86">
        <v>13.591200000000001</v>
      </c>
      <c r="CD41" s="86">
        <v>13.591200000000001</v>
      </c>
      <c r="CE41" s="86">
        <v>13.591200000000001</v>
      </c>
      <c r="CF41" s="87">
        <v>0</v>
      </c>
    </row>
    <row r="42" spans="1:84">
      <c r="A42" s="25" t="s">
        <v>684</v>
      </c>
      <c r="B42" s="83">
        <v>1443.5650804305726</v>
      </c>
      <c r="C42" s="33">
        <v>0.54242117555469049</v>
      </c>
      <c r="D42" s="33">
        <v>0.26856561546286878</v>
      </c>
      <c r="E42" s="33">
        <v>0</v>
      </c>
      <c r="F42" s="33">
        <v>0</v>
      </c>
      <c r="G42" s="33">
        <v>0</v>
      </c>
      <c r="H42" s="29">
        <v>0</v>
      </c>
      <c r="I42" s="33">
        <v>267.32686674640235</v>
      </c>
      <c r="J42" s="33">
        <v>0.54242117555469049</v>
      </c>
      <c r="K42" s="33">
        <v>0.26856561546286878</v>
      </c>
      <c r="L42" s="33">
        <v>0</v>
      </c>
      <c r="M42" s="33">
        <v>0</v>
      </c>
      <c r="N42" s="33">
        <v>0</v>
      </c>
      <c r="O42" s="33">
        <v>0</v>
      </c>
      <c r="P42" s="33">
        <v>0</v>
      </c>
      <c r="Q42" s="33">
        <v>0</v>
      </c>
      <c r="R42" s="33">
        <v>0</v>
      </c>
      <c r="S42" s="83">
        <v>0.54242117555469049</v>
      </c>
      <c r="T42" s="33">
        <v>0.26856561546286878</v>
      </c>
      <c r="U42" s="33">
        <v>0</v>
      </c>
      <c r="V42" s="33">
        <v>0</v>
      </c>
      <c r="W42" s="33">
        <v>0</v>
      </c>
      <c r="X42" s="33">
        <v>0</v>
      </c>
      <c r="Y42" s="33">
        <v>0</v>
      </c>
      <c r="Z42" s="33">
        <v>0</v>
      </c>
      <c r="AA42" s="33">
        <v>0</v>
      </c>
      <c r="AB42" s="29">
        <v>0</v>
      </c>
      <c r="AC42" s="33">
        <v>1.3307924528301887E-2</v>
      </c>
      <c r="AD42" s="83">
        <v>0.54469976387990127</v>
      </c>
      <c r="AE42" s="33">
        <v>0</v>
      </c>
      <c r="AF42" s="33">
        <v>0</v>
      </c>
      <c r="AG42" s="33">
        <v>0</v>
      </c>
      <c r="AH42" s="33">
        <v>4.4626236992676947E-2</v>
      </c>
      <c r="AI42" s="33">
        <v>0</v>
      </c>
      <c r="AJ42" s="33">
        <v>0</v>
      </c>
      <c r="AK42" s="33">
        <v>0</v>
      </c>
      <c r="AL42" s="33">
        <v>0</v>
      </c>
      <c r="AM42" s="33">
        <v>0</v>
      </c>
      <c r="AN42" s="29">
        <v>0</v>
      </c>
      <c r="AO42" s="33">
        <v>6.7819230769230769E-3</v>
      </c>
      <c r="AP42" s="83">
        <v>0.54469976387990127</v>
      </c>
      <c r="AQ42" s="33">
        <v>0</v>
      </c>
      <c r="AR42" s="33">
        <v>0</v>
      </c>
      <c r="AS42" s="33">
        <v>0</v>
      </c>
      <c r="AT42" s="33">
        <v>4.4626236992676947E-2</v>
      </c>
      <c r="AU42" s="33">
        <v>0</v>
      </c>
      <c r="AV42" s="33">
        <v>0</v>
      </c>
      <c r="AW42" s="33">
        <v>0</v>
      </c>
      <c r="AX42" s="33">
        <v>0</v>
      </c>
      <c r="AY42" s="29">
        <v>0</v>
      </c>
      <c r="AZ42" s="83">
        <v>0.26856561546286878</v>
      </c>
      <c r="BA42" s="33">
        <v>0.54242117555469049</v>
      </c>
      <c r="BB42" s="33">
        <v>0</v>
      </c>
      <c r="BC42" s="33">
        <v>267.32686674640235</v>
      </c>
      <c r="BD42" s="33">
        <v>0</v>
      </c>
      <c r="BE42" s="33">
        <v>0</v>
      </c>
      <c r="BF42" s="33">
        <v>0</v>
      </c>
      <c r="BG42" s="33">
        <v>0</v>
      </c>
      <c r="BH42" s="33">
        <v>0</v>
      </c>
      <c r="BI42" s="33">
        <v>0</v>
      </c>
      <c r="BJ42" s="29">
        <v>0</v>
      </c>
      <c r="BK42" s="85">
        <v>0.26856561546286878</v>
      </c>
      <c r="BL42" s="86">
        <v>0.54242117555469049</v>
      </c>
      <c r="BM42" s="86">
        <v>0</v>
      </c>
      <c r="BN42" s="86">
        <v>267.32686674640235</v>
      </c>
      <c r="BO42" s="86">
        <v>0</v>
      </c>
      <c r="BP42" s="86">
        <v>0</v>
      </c>
      <c r="BQ42" s="86">
        <v>0</v>
      </c>
      <c r="BR42" s="86">
        <v>0</v>
      </c>
      <c r="BS42" s="86">
        <v>0</v>
      </c>
      <c r="BT42" s="86">
        <v>0</v>
      </c>
      <c r="BU42" s="87">
        <v>0</v>
      </c>
      <c r="BV42" s="86">
        <v>0.26856561546286878</v>
      </c>
      <c r="BW42" s="86">
        <v>0.54242117555469049</v>
      </c>
      <c r="BX42" s="86">
        <v>0</v>
      </c>
      <c r="BY42" s="86">
        <v>267.32686674640235</v>
      </c>
      <c r="BZ42" s="86">
        <v>0</v>
      </c>
      <c r="CA42" s="86">
        <v>0</v>
      </c>
      <c r="CB42" s="86">
        <v>0</v>
      </c>
      <c r="CC42" s="86">
        <v>0</v>
      </c>
      <c r="CD42" s="86">
        <v>0</v>
      </c>
      <c r="CE42" s="86">
        <v>0</v>
      </c>
      <c r="CF42" s="87">
        <v>0</v>
      </c>
    </row>
    <row r="43" spans="1:84">
      <c r="A43" s="35" t="s">
        <v>685</v>
      </c>
      <c r="B43" s="83">
        <v>25.01295051242489</v>
      </c>
      <c r="C43" s="33">
        <v>25.01295051242489</v>
      </c>
      <c r="D43" s="33">
        <v>2.5012950512424892</v>
      </c>
      <c r="E43" s="33">
        <v>2.5012950512424892</v>
      </c>
      <c r="F43" s="33">
        <v>17.509065358697423</v>
      </c>
      <c r="G43" s="33">
        <v>25.01295051242489</v>
      </c>
      <c r="H43" s="33">
        <v>0</v>
      </c>
      <c r="I43" s="83">
        <v>4.2932998146801724</v>
      </c>
      <c r="J43" s="33">
        <v>4.2932998146801724</v>
      </c>
      <c r="K43" s="33">
        <v>0.42932998146801726</v>
      </c>
      <c r="L43" s="33">
        <v>0.42932998146801726</v>
      </c>
      <c r="M43" s="33">
        <v>3.0053098702761205</v>
      </c>
      <c r="N43" s="33">
        <v>4.2932998146801724</v>
      </c>
      <c r="O43" s="33">
        <v>4.2932998146801724</v>
      </c>
      <c r="P43" s="33">
        <v>4.2932998146801724</v>
      </c>
      <c r="Q43" s="33">
        <v>4.2932998146801724</v>
      </c>
      <c r="R43" s="33">
        <v>0</v>
      </c>
      <c r="S43" s="83">
        <v>2.3629199999999999</v>
      </c>
      <c r="T43" s="33">
        <v>0.236292</v>
      </c>
      <c r="U43" s="33">
        <v>0.236292</v>
      </c>
      <c r="V43" s="33">
        <v>1.6540439999999998</v>
      </c>
      <c r="W43" s="33">
        <v>2.3629199999999999</v>
      </c>
      <c r="X43" s="33">
        <v>2.3629199999999999</v>
      </c>
      <c r="Y43" s="33">
        <v>2.3629199999999999</v>
      </c>
      <c r="Z43" s="33">
        <v>2.3629199999999999</v>
      </c>
      <c r="AA43" s="33">
        <v>0</v>
      </c>
      <c r="AB43" s="33">
        <v>0</v>
      </c>
      <c r="AC43" s="83">
        <v>5.3280000000000003E-3</v>
      </c>
      <c r="AD43" s="83">
        <v>0.21983962631374074</v>
      </c>
      <c r="AE43" s="33">
        <v>0.24426625145971195</v>
      </c>
      <c r="AF43" s="33">
        <v>0.21983962631374074</v>
      </c>
      <c r="AG43" s="33">
        <v>0.21983962631374074</v>
      </c>
      <c r="AH43" s="33">
        <v>2.1983962631374074E-2</v>
      </c>
      <c r="AI43" s="33">
        <v>2.1983962631374074E-2</v>
      </c>
      <c r="AJ43" s="33">
        <v>2.1983962631374074E-2</v>
      </c>
      <c r="AK43" s="33">
        <v>0.21983962631374074</v>
      </c>
      <c r="AL43" s="33">
        <v>0.21983962631374074</v>
      </c>
      <c r="AM43" s="33">
        <v>0.21983962631374074</v>
      </c>
      <c r="AN43" s="33">
        <v>0</v>
      </c>
      <c r="AO43" s="83">
        <v>1.0934999999999999E-3</v>
      </c>
      <c r="AP43" s="83">
        <v>8.8535616971584269E-2</v>
      </c>
      <c r="AQ43" s="33">
        <v>9.8372907746204746E-2</v>
      </c>
      <c r="AR43" s="33">
        <v>8.8535616971584269E-2</v>
      </c>
      <c r="AS43" s="33">
        <v>8.8535616971584269E-2</v>
      </c>
      <c r="AT43" s="33">
        <v>8.8535616971584276E-3</v>
      </c>
      <c r="AU43" s="33">
        <v>8.8535616971584276E-3</v>
      </c>
      <c r="AV43" s="33">
        <v>8.8535616971584276E-3</v>
      </c>
      <c r="AW43" s="33">
        <v>8.8535616971584269E-2</v>
      </c>
      <c r="AX43" s="33">
        <v>8.8535616971584269E-2</v>
      </c>
      <c r="AY43" s="33">
        <v>8.8535616971584269E-2</v>
      </c>
      <c r="AZ43" s="83">
        <v>0.24</v>
      </c>
      <c r="BA43" s="33">
        <v>11.049645600000002</v>
      </c>
      <c r="BB43" s="33">
        <v>0</v>
      </c>
      <c r="BC43" s="33">
        <v>11.049645600000002</v>
      </c>
      <c r="BD43" s="33">
        <v>1.1049645600000002</v>
      </c>
      <c r="BE43" s="33">
        <v>7.7347519200000008</v>
      </c>
      <c r="BF43" s="33">
        <v>11.049645600000002</v>
      </c>
      <c r="BG43" s="33">
        <v>11.049645600000002</v>
      </c>
      <c r="BH43" s="33">
        <v>11.049645600000002</v>
      </c>
      <c r="BI43" s="33">
        <v>11.049645600000002</v>
      </c>
      <c r="BJ43" s="33">
        <v>0</v>
      </c>
      <c r="BK43" s="86">
        <v>0.33660299999999999</v>
      </c>
      <c r="BL43" s="86">
        <v>1.3591200000000001</v>
      </c>
      <c r="BM43" s="86">
        <v>0</v>
      </c>
      <c r="BN43" s="86">
        <v>1.3591200000000001</v>
      </c>
      <c r="BO43" s="86">
        <v>0.13591200000000001</v>
      </c>
      <c r="BP43" s="86">
        <v>0.95138400000000001</v>
      </c>
      <c r="BQ43" s="86">
        <v>1.3591200000000001</v>
      </c>
      <c r="BR43" s="86">
        <v>1.3591200000000001</v>
      </c>
      <c r="BS43" s="86">
        <v>1.3591200000000001</v>
      </c>
      <c r="BT43" s="86">
        <v>1.3591200000000001</v>
      </c>
      <c r="BU43" s="86">
        <v>0</v>
      </c>
      <c r="BV43" s="85">
        <v>2.3213999999999997</v>
      </c>
      <c r="BW43" s="86">
        <v>11.049645600000002</v>
      </c>
      <c r="BX43" s="86">
        <v>0</v>
      </c>
      <c r="BY43" s="86">
        <v>11.049645600000002</v>
      </c>
      <c r="BZ43" s="86">
        <v>1.1049645600000002</v>
      </c>
      <c r="CA43" s="86">
        <v>7.7347519200000008</v>
      </c>
      <c r="CB43" s="86">
        <v>11.049645600000002</v>
      </c>
      <c r="CC43" s="86">
        <v>11.049645600000002</v>
      </c>
      <c r="CD43" s="86">
        <v>11.049645600000002</v>
      </c>
      <c r="CE43" s="86">
        <v>11.049645600000002</v>
      </c>
      <c r="CF43" s="87">
        <v>0</v>
      </c>
    </row>
    <row r="44" spans="1:84">
      <c r="A44" s="35" t="s">
        <v>686</v>
      </c>
      <c r="B44" s="83">
        <v>65.033671332304706</v>
      </c>
      <c r="C44" s="33">
        <v>65.033671332304706</v>
      </c>
      <c r="D44" s="33">
        <v>6.503367133230471</v>
      </c>
      <c r="E44" s="33">
        <v>6.503367133230471</v>
      </c>
      <c r="F44" s="33">
        <v>45.523569932613292</v>
      </c>
      <c r="G44" s="33">
        <v>65.033671332304706</v>
      </c>
      <c r="H44" s="33">
        <v>0</v>
      </c>
      <c r="I44" s="83">
        <v>11.16257951816845</v>
      </c>
      <c r="J44" s="33">
        <v>11.16257951816845</v>
      </c>
      <c r="K44" s="33">
        <v>1.116257951816845</v>
      </c>
      <c r="L44" s="33">
        <v>1.116257951816845</v>
      </c>
      <c r="M44" s="33">
        <v>7.8138056627179138</v>
      </c>
      <c r="N44" s="33">
        <v>11.16257951816845</v>
      </c>
      <c r="O44" s="33">
        <v>11.16257951816845</v>
      </c>
      <c r="P44" s="33">
        <v>11.16257951816845</v>
      </c>
      <c r="Q44" s="33">
        <v>11.16257951816845</v>
      </c>
      <c r="R44" s="33">
        <v>0</v>
      </c>
      <c r="S44" s="83">
        <v>24.923179999999999</v>
      </c>
      <c r="T44" s="33">
        <v>2.492318</v>
      </c>
      <c r="U44" s="33">
        <v>2.492318</v>
      </c>
      <c r="V44" s="33">
        <v>17.446225999999999</v>
      </c>
      <c r="W44" s="33">
        <v>24.923179999999999</v>
      </c>
      <c r="X44" s="33">
        <v>24.923179999999999</v>
      </c>
      <c r="Y44" s="33">
        <v>24.923179999999999</v>
      </c>
      <c r="Z44" s="33">
        <v>24.923179999999999</v>
      </c>
      <c r="AA44" s="33">
        <v>0</v>
      </c>
      <c r="AB44" s="33">
        <v>0</v>
      </c>
      <c r="AC44" s="83">
        <v>2.1978000000000004E-2</v>
      </c>
      <c r="AD44" s="83">
        <v>0.90683845854418077</v>
      </c>
      <c r="AE44" s="33">
        <v>1.0075982872713121</v>
      </c>
      <c r="AF44" s="33">
        <v>0.90683845854418077</v>
      </c>
      <c r="AG44" s="33">
        <v>0.90683845854418077</v>
      </c>
      <c r="AH44" s="33">
        <v>9.0683845854418077E-2</v>
      </c>
      <c r="AI44" s="33">
        <v>9.0683845854418077E-2</v>
      </c>
      <c r="AJ44" s="33">
        <v>9.0683845854418077E-2</v>
      </c>
      <c r="AK44" s="33">
        <v>0.90683845854418077</v>
      </c>
      <c r="AL44" s="33">
        <v>0.90683845854418077</v>
      </c>
      <c r="AM44" s="33">
        <v>0.90683845854418077</v>
      </c>
      <c r="AN44" s="33">
        <v>0</v>
      </c>
      <c r="AO44" s="83">
        <v>1.188E-2</v>
      </c>
      <c r="AP44" s="83">
        <v>0.96186843129622435</v>
      </c>
      <c r="AQ44" s="33">
        <v>1.0687427014402493</v>
      </c>
      <c r="AR44" s="33">
        <v>0.96186843129622435</v>
      </c>
      <c r="AS44" s="33">
        <v>0.96186843129622435</v>
      </c>
      <c r="AT44" s="33">
        <v>9.6186843129622446E-2</v>
      </c>
      <c r="AU44" s="33">
        <v>9.6186843129622446E-2</v>
      </c>
      <c r="AV44" s="33">
        <v>9.6186843129622446E-2</v>
      </c>
      <c r="AW44" s="33">
        <v>0.96186843129622435</v>
      </c>
      <c r="AX44" s="33">
        <v>0.96186843129622435</v>
      </c>
      <c r="AY44" s="33">
        <v>0.96186843129622435</v>
      </c>
      <c r="AZ44" s="83">
        <v>0.51359999999999995</v>
      </c>
      <c r="BA44" s="33">
        <v>2.4600072000000002</v>
      </c>
      <c r="BB44" s="33">
        <v>0</v>
      </c>
      <c r="BC44" s="33">
        <v>2.4600072000000002</v>
      </c>
      <c r="BD44" s="33">
        <v>0.24600072000000003</v>
      </c>
      <c r="BE44" s="33">
        <v>1.72200504</v>
      </c>
      <c r="BF44" s="33">
        <v>2.4600072000000002</v>
      </c>
      <c r="BG44" s="33">
        <v>2.4600072000000002</v>
      </c>
      <c r="BH44" s="33">
        <v>2.4600072000000002</v>
      </c>
      <c r="BI44" s="33">
        <v>2.4600072000000002</v>
      </c>
      <c r="BJ44" s="33">
        <v>0</v>
      </c>
      <c r="BK44" s="86">
        <v>7.8927599999999991</v>
      </c>
      <c r="BL44" s="86">
        <v>3.3978000000000002</v>
      </c>
      <c r="BM44" s="86">
        <v>0</v>
      </c>
      <c r="BN44" s="86">
        <v>3.3978000000000002</v>
      </c>
      <c r="BO44" s="86">
        <v>0.33978000000000003</v>
      </c>
      <c r="BP44" s="86">
        <v>2.37846</v>
      </c>
      <c r="BQ44" s="86">
        <v>3.3978000000000002</v>
      </c>
      <c r="BR44" s="86">
        <v>3.3978000000000002</v>
      </c>
      <c r="BS44" s="86">
        <v>3.3978000000000002</v>
      </c>
      <c r="BT44" s="86">
        <v>3.3978000000000002</v>
      </c>
      <c r="BU44" s="86">
        <v>0</v>
      </c>
      <c r="BV44" s="85">
        <v>4.9677959999999999</v>
      </c>
      <c r="BW44" s="86">
        <v>2.4600072000000002</v>
      </c>
      <c r="BX44" s="86">
        <v>0</v>
      </c>
      <c r="BY44" s="86">
        <v>2.4600072000000002</v>
      </c>
      <c r="BZ44" s="86">
        <v>0.24600072000000003</v>
      </c>
      <c r="CA44" s="86">
        <v>1.72200504</v>
      </c>
      <c r="CB44" s="86">
        <v>2.4600072000000002</v>
      </c>
      <c r="CC44" s="86">
        <v>2.4600072000000002</v>
      </c>
      <c r="CD44" s="86">
        <v>2.4600072000000002</v>
      </c>
      <c r="CE44" s="86">
        <v>2.4600072000000002</v>
      </c>
      <c r="CF44" s="87">
        <v>0</v>
      </c>
    </row>
    <row r="45" spans="1:84">
      <c r="A45" s="25" t="s">
        <v>447</v>
      </c>
      <c r="B45" s="83">
        <v>4.5809998512268066</v>
      </c>
      <c r="C45" s="33">
        <v>4.5809998512268066</v>
      </c>
      <c r="D45" s="33">
        <v>91.619997024536133</v>
      </c>
      <c r="E45" s="33">
        <v>4.5809998512268066</v>
      </c>
      <c r="F45" s="33">
        <v>4.5809998512268066</v>
      </c>
      <c r="G45" s="33">
        <v>4.5809998512268066</v>
      </c>
      <c r="H45" s="29">
        <v>0</v>
      </c>
      <c r="I45" s="84">
        <v>1.0284119892201289</v>
      </c>
      <c r="J45" s="33">
        <v>1.0284119892201289</v>
      </c>
      <c r="K45" s="33">
        <v>20.568239784402579</v>
      </c>
      <c r="L45" s="33">
        <v>1.0284119892201289</v>
      </c>
      <c r="M45" s="33">
        <v>1.0284119892201289</v>
      </c>
      <c r="N45" s="33">
        <v>1.0284119892201289</v>
      </c>
      <c r="O45" s="33">
        <v>1.0284119892201289</v>
      </c>
      <c r="P45" s="33">
        <v>1.0284119892201289</v>
      </c>
      <c r="Q45" s="33">
        <v>1.0284119892201289</v>
      </c>
      <c r="R45" s="33">
        <v>0</v>
      </c>
      <c r="S45" s="83">
        <v>6.8245112110180699</v>
      </c>
      <c r="T45" s="33">
        <v>136.4902242203614</v>
      </c>
      <c r="U45" s="33">
        <v>6.8245112110180699</v>
      </c>
      <c r="V45" s="33">
        <v>6.8245112110180699</v>
      </c>
      <c r="W45" s="33">
        <v>6.8245112110180699</v>
      </c>
      <c r="X45" s="33">
        <v>6.8245112110180699</v>
      </c>
      <c r="Y45" s="33">
        <v>6.8245112110180699</v>
      </c>
      <c r="Z45" s="33">
        <v>6.8245112110180699</v>
      </c>
      <c r="AA45" s="33">
        <v>0</v>
      </c>
      <c r="AB45" s="29">
        <v>0</v>
      </c>
      <c r="AC45" s="33">
        <v>0.46360000000000001</v>
      </c>
      <c r="AD45" s="83">
        <v>19.128688205527443</v>
      </c>
      <c r="AE45" s="33">
        <v>1344.9278498454473</v>
      </c>
      <c r="AF45" s="33">
        <v>19.128688205527443</v>
      </c>
      <c r="AG45" s="33">
        <v>19.128688205527443</v>
      </c>
      <c r="AH45" s="33">
        <v>12.433647333592837</v>
      </c>
      <c r="AI45" s="33">
        <v>12.433647333592837</v>
      </c>
      <c r="AJ45" s="33">
        <v>19.128688205527443</v>
      </c>
      <c r="AK45" s="33">
        <v>19.128688205527443</v>
      </c>
      <c r="AL45" s="33">
        <v>19.128688205527443</v>
      </c>
      <c r="AM45" s="33">
        <v>19.128688205527443</v>
      </c>
      <c r="AN45" s="29">
        <v>0</v>
      </c>
      <c r="AO45" s="33">
        <v>7.5300000000000006E-2</v>
      </c>
      <c r="AP45" s="83">
        <v>6.0966913195796035</v>
      </c>
      <c r="AQ45" s="33">
        <v>428.65511003751072</v>
      </c>
      <c r="AR45" s="33">
        <v>6.0966913195796035</v>
      </c>
      <c r="AS45" s="33">
        <v>6.0966913195796035</v>
      </c>
      <c r="AT45" s="33">
        <v>3.9628493577267423</v>
      </c>
      <c r="AU45" s="33">
        <v>3.9628493577267423</v>
      </c>
      <c r="AV45" s="33">
        <v>6.0966913195796035</v>
      </c>
      <c r="AW45" s="33">
        <v>6.0966913195796035</v>
      </c>
      <c r="AX45" s="33">
        <v>6.0966913195796035</v>
      </c>
      <c r="AY45" s="29">
        <v>6.0966913195796035</v>
      </c>
      <c r="AZ45" s="83">
        <v>500</v>
      </c>
      <c r="BA45" s="84">
        <v>4.54</v>
      </c>
      <c r="BB45" s="33">
        <v>0</v>
      </c>
      <c r="BC45" s="33">
        <v>4.54</v>
      </c>
      <c r="BD45" s="33">
        <v>4.54</v>
      </c>
      <c r="BE45" s="33">
        <v>4.54</v>
      </c>
      <c r="BF45" s="33">
        <v>4.54</v>
      </c>
      <c r="BG45" s="33">
        <v>4.54</v>
      </c>
      <c r="BH45" s="33">
        <v>4.54</v>
      </c>
      <c r="BI45" s="33">
        <v>4.54</v>
      </c>
      <c r="BJ45" s="29">
        <v>0</v>
      </c>
      <c r="BK45" s="85">
        <v>23.154</v>
      </c>
      <c r="BL45" s="86">
        <v>0.84399999999999997</v>
      </c>
      <c r="BM45" s="86">
        <v>0</v>
      </c>
      <c r="BN45" s="86">
        <v>0.84399999999999997</v>
      </c>
      <c r="BO45" s="86">
        <v>0.84399999999999997</v>
      </c>
      <c r="BP45" s="86">
        <v>0.84399999999999997</v>
      </c>
      <c r="BQ45" s="86">
        <v>0.84399999999999997</v>
      </c>
      <c r="BR45" s="86">
        <v>0.84399999999999997</v>
      </c>
      <c r="BS45" s="86">
        <v>0.84399999999999997</v>
      </c>
      <c r="BT45" s="86">
        <v>0.84399999999999997</v>
      </c>
      <c r="BU45" s="87">
        <v>0</v>
      </c>
      <c r="BV45" s="86">
        <v>289.04700000000003</v>
      </c>
      <c r="BW45" s="86">
        <v>4.54</v>
      </c>
      <c r="BX45" s="86">
        <v>0</v>
      </c>
      <c r="BY45" s="86">
        <v>4.54</v>
      </c>
      <c r="BZ45" s="86">
        <v>4.54</v>
      </c>
      <c r="CA45" s="86">
        <v>4.54</v>
      </c>
      <c r="CB45" s="86">
        <v>4.54</v>
      </c>
      <c r="CC45" s="86">
        <v>4.54</v>
      </c>
      <c r="CD45" s="86">
        <v>4.54</v>
      </c>
      <c r="CE45" s="86">
        <v>4.54</v>
      </c>
      <c r="CF45" s="87">
        <v>0</v>
      </c>
    </row>
    <row r="46" spans="1:84">
      <c r="A46" s="25" t="s">
        <v>456</v>
      </c>
      <c r="B46" s="83">
        <v>2</v>
      </c>
      <c r="C46" s="33">
        <v>2</v>
      </c>
      <c r="D46" s="33">
        <v>2</v>
      </c>
      <c r="E46" s="33">
        <v>2</v>
      </c>
      <c r="F46" s="33">
        <v>2</v>
      </c>
      <c r="G46" s="33">
        <v>2</v>
      </c>
      <c r="H46" s="29">
        <v>0</v>
      </c>
      <c r="I46" s="84">
        <v>2</v>
      </c>
      <c r="J46" s="33">
        <v>2</v>
      </c>
      <c r="K46" s="33">
        <v>2</v>
      </c>
      <c r="L46" s="33">
        <v>2</v>
      </c>
      <c r="M46" s="33">
        <v>2</v>
      </c>
      <c r="N46" s="33">
        <v>2</v>
      </c>
      <c r="O46" s="33">
        <v>2</v>
      </c>
      <c r="P46" s="33">
        <v>2</v>
      </c>
      <c r="Q46" s="33">
        <v>2</v>
      </c>
      <c r="R46" s="33">
        <v>0</v>
      </c>
      <c r="S46" s="83">
        <v>2.1321383520886243</v>
      </c>
      <c r="T46" s="33">
        <v>2.1321383520886243</v>
      </c>
      <c r="U46" s="33">
        <v>2.1321383520886243</v>
      </c>
      <c r="V46" s="33">
        <v>2.1321383520886243</v>
      </c>
      <c r="W46" s="33">
        <v>2.1321383520886243</v>
      </c>
      <c r="X46" s="33">
        <v>2.1321383520886243</v>
      </c>
      <c r="Y46" s="33">
        <v>2.1321383520886243</v>
      </c>
      <c r="Z46" s="33">
        <v>2.1321383520886243</v>
      </c>
      <c r="AA46" s="33">
        <v>0</v>
      </c>
      <c r="AB46" s="29">
        <v>0</v>
      </c>
      <c r="AC46" s="33">
        <v>2E-3</v>
      </c>
      <c r="AD46" s="83">
        <v>8.2522382249902687E-2</v>
      </c>
      <c r="AE46" s="33">
        <v>2.2922883958306304E-2</v>
      </c>
      <c r="AF46" s="33">
        <v>8.2522382249902687E-2</v>
      </c>
      <c r="AG46" s="33">
        <v>8.2522382249902687E-2</v>
      </c>
      <c r="AH46" s="33">
        <v>8.2522382249902687E-2</v>
      </c>
      <c r="AI46" s="33">
        <v>8.2522382249902687E-2</v>
      </c>
      <c r="AJ46" s="33">
        <v>8.2522382249902687E-2</v>
      </c>
      <c r="AK46" s="33">
        <v>8.2522382249902687E-2</v>
      </c>
      <c r="AL46" s="33">
        <v>8.2522382249902687E-2</v>
      </c>
      <c r="AM46" s="33">
        <v>8.2522382249902687E-2</v>
      </c>
      <c r="AN46" s="29">
        <v>0</v>
      </c>
      <c r="AO46" s="33">
        <v>3.0999999999999999E-3</v>
      </c>
      <c r="AP46" s="83">
        <v>0.25099260412611912</v>
      </c>
      <c r="AQ46" s="33">
        <v>6.9720167812810874E-2</v>
      </c>
      <c r="AR46" s="33">
        <v>0.25099260412611912</v>
      </c>
      <c r="AS46" s="33">
        <v>0.25099260412611912</v>
      </c>
      <c r="AT46" s="33">
        <v>0.25099260412611912</v>
      </c>
      <c r="AU46" s="33">
        <v>0.25099260412611912</v>
      </c>
      <c r="AV46" s="33">
        <v>0.25099260412611912</v>
      </c>
      <c r="AW46" s="33">
        <v>0.25099260412611912</v>
      </c>
      <c r="AX46" s="33">
        <v>0.25099260412611912</v>
      </c>
      <c r="AY46" s="29">
        <v>0.25099260412611912</v>
      </c>
      <c r="AZ46" s="83">
        <v>50</v>
      </c>
      <c r="BA46" s="84">
        <v>2</v>
      </c>
      <c r="BB46" s="33">
        <v>0</v>
      </c>
      <c r="BC46" s="33">
        <v>2</v>
      </c>
      <c r="BD46" s="33">
        <v>2</v>
      </c>
      <c r="BE46" s="33">
        <v>2</v>
      </c>
      <c r="BF46" s="33">
        <v>2</v>
      </c>
      <c r="BG46" s="33">
        <v>2</v>
      </c>
      <c r="BH46" s="33">
        <v>2</v>
      </c>
      <c r="BI46" s="33">
        <v>2</v>
      </c>
      <c r="BJ46" s="29">
        <v>0</v>
      </c>
      <c r="BK46" s="85">
        <v>2</v>
      </c>
      <c r="BL46" s="86">
        <v>2</v>
      </c>
      <c r="BM46" s="86">
        <v>0</v>
      </c>
      <c r="BN46" s="86">
        <v>2</v>
      </c>
      <c r="BO46" s="86">
        <v>2</v>
      </c>
      <c r="BP46" s="86">
        <v>2</v>
      </c>
      <c r="BQ46" s="86">
        <v>2</v>
      </c>
      <c r="BR46" s="86">
        <v>2</v>
      </c>
      <c r="BS46" s="86">
        <v>2</v>
      </c>
      <c r="BT46" s="86">
        <v>2</v>
      </c>
      <c r="BU46" s="87">
        <v>0</v>
      </c>
      <c r="BV46" s="86">
        <v>2</v>
      </c>
      <c r="BW46" s="86">
        <v>2</v>
      </c>
      <c r="BX46" s="86">
        <v>0</v>
      </c>
      <c r="BY46" s="86">
        <v>2</v>
      </c>
      <c r="BZ46" s="86">
        <v>2</v>
      </c>
      <c r="CA46" s="86">
        <v>2</v>
      </c>
      <c r="CB46" s="86">
        <v>2</v>
      </c>
      <c r="CC46" s="86">
        <v>2</v>
      </c>
      <c r="CD46" s="86">
        <v>2</v>
      </c>
      <c r="CE46" s="86">
        <v>2</v>
      </c>
      <c r="CF46" s="87">
        <v>0</v>
      </c>
    </row>
    <row r="47" spans="1:84">
      <c r="A47" s="65" t="s">
        <v>163</v>
      </c>
      <c r="B47" s="88">
        <v>84534.221277893477</v>
      </c>
      <c r="C47" s="89">
        <v>77652.043297206372</v>
      </c>
      <c r="D47" s="89">
        <v>58768.998087433873</v>
      </c>
      <c r="E47" s="89">
        <v>67657.120975021433</v>
      </c>
      <c r="F47" s="89">
        <v>69371.052289899773</v>
      </c>
      <c r="G47" s="89">
        <v>75754.198002694058</v>
      </c>
      <c r="H47" s="90">
        <v>0</v>
      </c>
      <c r="I47" s="89">
        <v>84695.434205856494</v>
      </c>
      <c r="J47" s="89">
        <v>77813.256225169389</v>
      </c>
      <c r="K47" s="89">
        <v>59131.929080612965</v>
      </c>
      <c r="L47" s="89">
        <v>67834.429252410686</v>
      </c>
      <c r="M47" s="89">
        <v>69532.26521786279</v>
      </c>
      <c r="N47" s="89">
        <v>75915.410930657075</v>
      </c>
      <c r="O47" s="89">
        <v>79607.221678965274</v>
      </c>
      <c r="P47" s="89">
        <v>76228.730040765964</v>
      </c>
      <c r="Q47" s="89">
        <v>74766.596439150293</v>
      </c>
      <c r="R47" s="89">
        <v>0</v>
      </c>
      <c r="S47" s="88">
        <v>77835.863424927782</v>
      </c>
      <c r="T47" s="89">
        <v>58801.151705628661</v>
      </c>
      <c r="U47" s="89">
        <v>67806.49806176532</v>
      </c>
      <c r="V47" s="89">
        <v>69554.872417621169</v>
      </c>
      <c r="W47" s="89">
        <v>75938.018130415468</v>
      </c>
      <c r="X47" s="89">
        <v>79629.828878723652</v>
      </c>
      <c r="Y47" s="89">
        <v>76251.337240524343</v>
      </c>
      <c r="Z47" s="89">
        <v>74789.203638908686</v>
      </c>
      <c r="AA47" s="89">
        <v>0</v>
      </c>
      <c r="AB47" s="90">
        <v>0</v>
      </c>
      <c r="AC47" s="89">
        <v>1890.080852632525</v>
      </c>
      <c r="AD47" s="88">
        <v>77986.987302081601</v>
      </c>
      <c r="AE47" s="89">
        <v>54192.110388460016</v>
      </c>
      <c r="AF47" s="89">
        <v>69705.996294775003</v>
      </c>
      <c r="AG47" s="89">
        <v>76089.142007569288</v>
      </c>
      <c r="AH47" s="89">
        <v>74710.591223964802</v>
      </c>
      <c r="AI47" s="89">
        <v>71982.009342373902</v>
      </c>
      <c r="AJ47" s="89">
        <v>67903.059381739891</v>
      </c>
      <c r="AK47" s="89">
        <v>79780.952755877486</v>
      </c>
      <c r="AL47" s="89">
        <v>76402.461117678176</v>
      </c>
      <c r="AM47" s="89">
        <v>74940.32751606252</v>
      </c>
      <c r="AN47" s="90">
        <v>0</v>
      </c>
      <c r="AO47" s="89">
        <v>963.79253787545792</v>
      </c>
      <c r="AP47" s="88">
        <v>78033.806102800809</v>
      </c>
      <c r="AQ47" s="89">
        <v>56402.778336807336</v>
      </c>
      <c r="AR47" s="89">
        <v>69752.815095494196</v>
      </c>
      <c r="AS47" s="89">
        <v>76135.960808288481</v>
      </c>
      <c r="AT47" s="89">
        <v>74757.927562766272</v>
      </c>
      <c r="AU47" s="89">
        <v>72029.345681175357</v>
      </c>
      <c r="AV47" s="89">
        <v>67960.713821673897</v>
      </c>
      <c r="AW47" s="89">
        <v>79827.771556596679</v>
      </c>
      <c r="AX47" s="89">
        <v>76449.279918397369</v>
      </c>
      <c r="AY47" s="90">
        <v>74987.146316781713</v>
      </c>
      <c r="AZ47" s="88">
        <v>56512.763160412738</v>
      </c>
      <c r="BA47" s="89">
        <v>77336.992237705985</v>
      </c>
      <c r="BB47" s="89">
        <v>0</v>
      </c>
      <c r="BC47" s="89">
        <v>84219.17021839309</v>
      </c>
      <c r="BD47" s="89">
        <v>67560.501624821321</v>
      </c>
      <c r="BE47" s="89">
        <v>69056.001230399386</v>
      </c>
      <c r="BF47" s="89">
        <v>75439.146943193671</v>
      </c>
      <c r="BG47" s="89">
        <v>79130.95769150187</v>
      </c>
      <c r="BH47" s="89">
        <v>75752.46605330256</v>
      </c>
      <c r="BI47" s="89">
        <v>74290.332451686903</v>
      </c>
      <c r="BJ47" s="90">
        <v>0</v>
      </c>
      <c r="BK47" s="91">
        <v>59224.895974698455</v>
      </c>
      <c r="BL47" s="92">
        <v>78178.877630563118</v>
      </c>
      <c r="BM47" s="92">
        <v>0</v>
      </c>
      <c r="BN47" s="92">
        <v>85061.055611250238</v>
      </c>
      <c r="BO47" s="92">
        <v>68048.119446249882</v>
      </c>
      <c r="BP47" s="92">
        <v>69897.88662325652</v>
      </c>
      <c r="BQ47" s="92">
        <v>76281.032336050819</v>
      </c>
      <c r="BR47" s="92">
        <v>79972.843084359003</v>
      </c>
      <c r="BS47" s="92">
        <v>76594.351446159693</v>
      </c>
      <c r="BT47" s="92">
        <v>75132.217844544037</v>
      </c>
      <c r="BU47" s="93">
        <v>0</v>
      </c>
      <c r="BV47" s="92">
        <v>57905.979658031792</v>
      </c>
      <c r="BW47" s="92">
        <v>77336.992237705985</v>
      </c>
      <c r="BX47" s="92">
        <v>0</v>
      </c>
      <c r="BY47" s="92">
        <v>84219.17021839309</v>
      </c>
      <c r="BZ47" s="92">
        <v>67560.501624821321</v>
      </c>
      <c r="CA47" s="92">
        <v>69056.001230399386</v>
      </c>
      <c r="CB47" s="92">
        <v>75439.146943193671</v>
      </c>
      <c r="CC47" s="92">
        <v>79130.95769150187</v>
      </c>
      <c r="CD47" s="92">
        <v>75752.46605330256</v>
      </c>
      <c r="CE47" s="92">
        <v>74290.332451686903</v>
      </c>
      <c r="CF47" s="93">
        <v>0</v>
      </c>
    </row>
    <row r="49" spans="1:51">
      <c r="A49" s="35" t="s">
        <v>725</v>
      </c>
    </row>
    <row r="50" spans="1:51" ht="12.75" customHeight="1">
      <c r="A50" s="17"/>
      <c r="B50" s="45" t="s">
        <v>711</v>
      </c>
      <c r="C50" s="46"/>
      <c r="D50" s="46"/>
      <c r="E50" s="46"/>
      <c r="F50" s="46"/>
      <c r="G50" s="46"/>
      <c r="H50" s="47"/>
      <c r="I50" s="45" t="s">
        <v>712</v>
      </c>
      <c r="J50" s="46"/>
      <c r="K50" s="46"/>
      <c r="L50" s="46"/>
      <c r="M50" s="46"/>
      <c r="N50" s="46"/>
      <c r="O50" s="46"/>
      <c r="P50" s="46"/>
      <c r="Q50" s="46"/>
      <c r="R50" s="47"/>
      <c r="S50" s="45" t="s">
        <v>713</v>
      </c>
      <c r="T50" s="46"/>
      <c r="U50" s="46"/>
      <c r="V50" s="46"/>
      <c r="W50" s="46"/>
      <c r="X50" s="46"/>
      <c r="Y50" s="46"/>
      <c r="Z50" s="46"/>
      <c r="AA50" s="46"/>
      <c r="AB50" s="47"/>
      <c r="AC50" s="517" t="s">
        <v>714</v>
      </c>
      <c r="AD50" s="45" t="s">
        <v>715</v>
      </c>
      <c r="AE50" s="46"/>
      <c r="AF50" s="46"/>
      <c r="AG50" s="46"/>
      <c r="AH50" s="46"/>
      <c r="AI50" s="46"/>
      <c r="AJ50" s="46"/>
      <c r="AK50" s="46"/>
      <c r="AL50" s="46"/>
      <c r="AM50" s="46"/>
      <c r="AN50" s="47"/>
      <c r="AO50" s="517" t="s">
        <v>716</v>
      </c>
      <c r="AP50" s="45" t="s">
        <v>726</v>
      </c>
      <c r="AQ50" s="48"/>
      <c r="AR50" s="48"/>
      <c r="AS50" s="48"/>
      <c r="AT50" s="48"/>
      <c r="AU50" s="48"/>
      <c r="AV50" s="48"/>
      <c r="AW50" s="48"/>
      <c r="AX50" s="48"/>
      <c r="AY50" s="49"/>
    </row>
    <row r="51" spans="1:51" ht="66" customHeight="1">
      <c r="A51" s="25"/>
      <c r="B51" s="50" t="s">
        <v>721</v>
      </c>
      <c r="C51" s="51" t="s">
        <v>701</v>
      </c>
      <c r="D51" s="51" t="s">
        <v>387</v>
      </c>
      <c r="E51" s="51" t="s">
        <v>632</v>
      </c>
      <c r="F51" s="51" t="s">
        <v>702</v>
      </c>
      <c r="G51" s="51" t="s">
        <v>703</v>
      </c>
      <c r="H51" s="52" t="s">
        <v>640</v>
      </c>
      <c r="I51" s="53" t="s">
        <v>627</v>
      </c>
      <c r="J51" s="53" t="s">
        <v>701</v>
      </c>
      <c r="K51" s="53" t="s">
        <v>387</v>
      </c>
      <c r="L51" s="53" t="s">
        <v>632</v>
      </c>
      <c r="M51" s="53" t="s">
        <v>702</v>
      </c>
      <c r="N51" s="53" t="s">
        <v>703</v>
      </c>
      <c r="O51" s="53" t="s">
        <v>704</v>
      </c>
      <c r="P51" s="53" t="s">
        <v>705</v>
      </c>
      <c r="Q51" s="53" t="s">
        <v>706</v>
      </c>
      <c r="R51" s="53" t="s">
        <v>640</v>
      </c>
      <c r="S51" s="50" t="s">
        <v>701</v>
      </c>
      <c r="T51" s="51" t="s">
        <v>387</v>
      </c>
      <c r="U51" s="51" t="s">
        <v>632</v>
      </c>
      <c r="V51" s="51" t="s">
        <v>702</v>
      </c>
      <c r="W51" s="51" t="s">
        <v>703</v>
      </c>
      <c r="X51" s="51" t="s">
        <v>704</v>
      </c>
      <c r="Y51" s="51" t="s">
        <v>705</v>
      </c>
      <c r="Z51" s="51" t="s">
        <v>706</v>
      </c>
      <c r="AA51" s="51" t="s">
        <v>640</v>
      </c>
      <c r="AB51" s="52" t="s">
        <v>160</v>
      </c>
      <c r="AC51" s="518"/>
      <c r="AD51" s="50" t="s">
        <v>701</v>
      </c>
      <c r="AE51" s="51" t="s">
        <v>707</v>
      </c>
      <c r="AF51" s="51" t="s">
        <v>702</v>
      </c>
      <c r="AG51" s="51" t="s">
        <v>703</v>
      </c>
      <c r="AH51" s="51" t="s">
        <v>722</v>
      </c>
      <c r="AI51" s="51" t="s">
        <v>723</v>
      </c>
      <c r="AJ51" s="51" t="s">
        <v>632</v>
      </c>
      <c r="AK51" s="51" t="s">
        <v>704</v>
      </c>
      <c r="AL51" s="51" t="s">
        <v>705</v>
      </c>
      <c r="AM51" s="51" t="s">
        <v>706</v>
      </c>
      <c r="AN51" s="52" t="s">
        <v>640</v>
      </c>
      <c r="AO51" s="518"/>
      <c r="AP51" s="54" t="s">
        <v>701</v>
      </c>
      <c r="AQ51" s="53" t="s">
        <v>707</v>
      </c>
      <c r="AR51" s="53" t="s">
        <v>702</v>
      </c>
      <c r="AS51" s="53" t="s">
        <v>703</v>
      </c>
      <c r="AT51" s="53" t="s">
        <v>722</v>
      </c>
      <c r="AU51" s="53" t="s">
        <v>723</v>
      </c>
      <c r="AV51" s="53" t="s">
        <v>632</v>
      </c>
      <c r="AW51" s="53" t="s">
        <v>704</v>
      </c>
      <c r="AX51" s="53" t="s">
        <v>705</v>
      </c>
      <c r="AY51" s="55" t="s">
        <v>706</v>
      </c>
    </row>
    <row r="52" spans="1:51">
      <c r="A52" s="17" t="s">
        <v>679</v>
      </c>
      <c r="B52" s="77">
        <v>79.908003051108707</v>
      </c>
      <c r="C52" s="78">
        <v>79.908003051108707</v>
      </c>
      <c r="D52" s="78">
        <v>79.908003051108707</v>
      </c>
      <c r="E52" s="78">
        <v>79.908003051108707</v>
      </c>
      <c r="F52" s="78">
        <v>79.908003051108707</v>
      </c>
      <c r="G52" s="78">
        <v>79.908003051108707</v>
      </c>
      <c r="H52" s="22">
        <v>0</v>
      </c>
      <c r="I52" s="78">
        <v>20.987999780002628</v>
      </c>
      <c r="J52" s="78">
        <v>20.987999780002628</v>
      </c>
      <c r="K52" s="78">
        <v>20.987999780002628</v>
      </c>
      <c r="L52" s="78">
        <v>20.987999780002628</v>
      </c>
      <c r="M52" s="78">
        <v>20.987999780002628</v>
      </c>
      <c r="N52" s="78">
        <v>20.987999780002628</v>
      </c>
      <c r="O52" s="78">
        <v>20.987999780002628</v>
      </c>
      <c r="P52" s="78">
        <v>20.987999780002628</v>
      </c>
      <c r="Q52" s="78">
        <v>20.987999780002628</v>
      </c>
      <c r="R52" s="78">
        <v>0</v>
      </c>
      <c r="S52" s="77">
        <v>41.05120026850549</v>
      </c>
      <c r="T52" s="78">
        <v>41.05120026850549</v>
      </c>
      <c r="U52" s="78">
        <v>41.05120026850549</v>
      </c>
      <c r="V52" s="78">
        <v>41.05120026850549</v>
      </c>
      <c r="W52" s="78">
        <v>41.05120026850549</v>
      </c>
      <c r="X52" s="78">
        <v>41.05120026850549</v>
      </c>
      <c r="Y52" s="78">
        <v>41.05120026850549</v>
      </c>
      <c r="Z52" s="78">
        <v>41.05120026850549</v>
      </c>
      <c r="AA52" s="78">
        <v>0</v>
      </c>
      <c r="AB52" s="22">
        <v>0</v>
      </c>
      <c r="AC52" s="78">
        <v>0.4052</v>
      </c>
      <c r="AD52" s="77">
        <v>16.71903464383028</v>
      </c>
      <c r="AE52" s="78">
        <v>18.576705159811425</v>
      </c>
      <c r="AF52" s="78">
        <v>16.71903464383028</v>
      </c>
      <c r="AG52" s="78">
        <v>16.71903464383028</v>
      </c>
      <c r="AH52" s="78">
        <v>23.40664850136239</v>
      </c>
      <c r="AI52" s="78">
        <v>23.40664850136239</v>
      </c>
      <c r="AJ52" s="78">
        <v>16.71903464383028</v>
      </c>
      <c r="AK52" s="78">
        <v>16.71903464383028</v>
      </c>
      <c r="AL52" s="78">
        <v>16.71903464383028</v>
      </c>
      <c r="AM52" s="78">
        <v>16.71903464383028</v>
      </c>
      <c r="AN52" s="22">
        <v>0</v>
      </c>
      <c r="AO52" s="78">
        <v>7.7100000000000002E-2</v>
      </c>
      <c r="AP52" s="77">
        <v>6.2424289606850918</v>
      </c>
      <c r="AQ52" s="78">
        <v>6.9360321785389916</v>
      </c>
      <c r="AR52" s="78">
        <v>6.2424289606850918</v>
      </c>
      <c r="AS52" s="78">
        <v>6.2424289606850918</v>
      </c>
      <c r="AT52" s="78">
        <v>8.7394005449591283</v>
      </c>
      <c r="AU52" s="78">
        <v>8.7394005449591283</v>
      </c>
      <c r="AV52" s="78">
        <v>6.2424289606850918</v>
      </c>
      <c r="AW52" s="78">
        <v>6.2424289606850918</v>
      </c>
      <c r="AX52" s="78">
        <v>6.2424289606850918</v>
      </c>
      <c r="AY52" s="22">
        <v>6.2424289606850918</v>
      </c>
    </row>
    <row r="53" spans="1:51">
      <c r="A53" s="25" t="s">
        <v>680</v>
      </c>
      <c r="B53" s="83">
        <v>181.59600634510556</v>
      </c>
      <c r="C53" s="33">
        <v>181.59600634510556</v>
      </c>
      <c r="D53" s="33">
        <v>90.798003172552782</v>
      </c>
      <c r="E53" s="33">
        <v>90.798003172552782</v>
      </c>
      <c r="F53" s="33">
        <v>181.59600634510556</v>
      </c>
      <c r="G53" s="33">
        <v>181.59600634510556</v>
      </c>
      <c r="H53" s="29">
        <v>0</v>
      </c>
      <c r="I53" s="33">
        <v>202.08099652393116</v>
      </c>
      <c r="J53" s="33">
        <v>202.08099652393116</v>
      </c>
      <c r="K53" s="33">
        <v>101.04049826196558</v>
      </c>
      <c r="L53" s="33">
        <v>101.04049826196558</v>
      </c>
      <c r="M53" s="33">
        <v>202.08099652393116</v>
      </c>
      <c r="N53" s="33">
        <v>202.08099652393116</v>
      </c>
      <c r="O53" s="33">
        <v>202.08099652393116</v>
      </c>
      <c r="P53" s="33">
        <v>202.08099652393116</v>
      </c>
      <c r="Q53" s="33">
        <v>202.08099652393116</v>
      </c>
      <c r="R53" s="33">
        <v>0</v>
      </c>
      <c r="S53" s="83">
        <v>137.7594087373416</v>
      </c>
      <c r="T53" s="33">
        <v>68.879704368670801</v>
      </c>
      <c r="U53" s="33">
        <v>68.879704368670801</v>
      </c>
      <c r="V53" s="33">
        <v>137.7594087373416</v>
      </c>
      <c r="W53" s="33">
        <v>137.7594087373416</v>
      </c>
      <c r="X53" s="33">
        <v>137.7594087373416</v>
      </c>
      <c r="Y53" s="33">
        <v>137.7594087373416</v>
      </c>
      <c r="Z53" s="33">
        <v>137.7594087373416</v>
      </c>
      <c r="AA53" s="33">
        <v>0</v>
      </c>
      <c r="AB53" s="29">
        <v>0</v>
      </c>
      <c r="AC53" s="33">
        <v>1.6556999999999999</v>
      </c>
      <c r="AD53" s="83">
        <v>68.316154145581933</v>
      </c>
      <c r="AE53" s="33">
        <v>1088.713628331258</v>
      </c>
      <c r="AF53" s="33">
        <v>68.316154145581933</v>
      </c>
      <c r="AG53" s="33">
        <v>68.316154145581933</v>
      </c>
      <c r="AH53" s="33">
        <v>68.316154145581933</v>
      </c>
      <c r="AI53" s="33">
        <v>68.316154145581933</v>
      </c>
      <c r="AJ53" s="33">
        <v>34.158077072790967</v>
      </c>
      <c r="AK53" s="33">
        <v>68.316154145581933</v>
      </c>
      <c r="AL53" s="33">
        <v>68.316154145581933</v>
      </c>
      <c r="AM53" s="33">
        <v>68.316154145581933</v>
      </c>
      <c r="AN53" s="29">
        <v>0</v>
      </c>
      <c r="AO53" s="33">
        <v>1.0141</v>
      </c>
      <c r="AP53" s="83">
        <v>82.106967691708832</v>
      </c>
      <c r="AQ53" s="33">
        <v>1308.4895633384931</v>
      </c>
      <c r="AR53" s="33">
        <v>82.106967691708832</v>
      </c>
      <c r="AS53" s="33">
        <v>82.106967691708832</v>
      </c>
      <c r="AT53" s="33">
        <v>82.106967691708832</v>
      </c>
      <c r="AU53" s="33">
        <v>82.106967691708832</v>
      </c>
      <c r="AV53" s="33">
        <v>41.053483845854416</v>
      </c>
      <c r="AW53" s="33">
        <v>82.106967691708832</v>
      </c>
      <c r="AX53" s="33">
        <v>82.106967691708832</v>
      </c>
      <c r="AY53" s="29">
        <v>82.106967691708832</v>
      </c>
    </row>
    <row r="54" spans="1:51">
      <c r="A54" s="25" t="s">
        <v>681</v>
      </c>
      <c r="B54" s="83">
        <v>2085.2410958809787</v>
      </c>
      <c r="C54" s="33">
        <v>2085.2410958809787</v>
      </c>
      <c r="D54" s="33">
        <v>2085.2410958809787</v>
      </c>
      <c r="E54" s="33">
        <v>2085.2410958809787</v>
      </c>
      <c r="F54" s="33">
        <v>1042.6205479404894</v>
      </c>
      <c r="G54" s="33">
        <v>2085.2410958809787</v>
      </c>
      <c r="H54" s="29">
        <v>3649.171917791713</v>
      </c>
      <c r="I54" s="33">
        <v>897.90095779451167</v>
      </c>
      <c r="J54" s="33">
        <v>897.90095779451167</v>
      </c>
      <c r="K54" s="33">
        <v>897.90095779451167</v>
      </c>
      <c r="L54" s="33">
        <v>897.90095779451167</v>
      </c>
      <c r="M54" s="33">
        <v>448.95047889725583</v>
      </c>
      <c r="N54" s="33">
        <v>897.90095779451167</v>
      </c>
      <c r="O54" s="33">
        <v>897.90095779451167</v>
      </c>
      <c r="P54" s="33">
        <v>897.90095779451167</v>
      </c>
      <c r="Q54" s="33">
        <v>897.90095779451167</v>
      </c>
      <c r="R54" s="33">
        <v>1571.3266761403954</v>
      </c>
      <c r="S54" s="83">
        <v>988.9190382650786</v>
      </c>
      <c r="T54" s="33">
        <v>988.9190382650786</v>
      </c>
      <c r="U54" s="33">
        <v>988.9190382650786</v>
      </c>
      <c r="V54" s="33">
        <v>494.4595191325393</v>
      </c>
      <c r="W54" s="33">
        <v>988.9190382650786</v>
      </c>
      <c r="X54" s="33">
        <v>988.9190382650786</v>
      </c>
      <c r="Y54" s="33">
        <v>988.9190382650786</v>
      </c>
      <c r="Z54" s="33">
        <v>988.9190382650786</v>
      </c>
      <c r="AA54" s="33">
        <v>741.68927869880895</v>
      </c>
      <c r="AB54" s="29">
        <v>0</v>
      </c>
      <c r="AC54" s="33">
        <v>4.5887000000000002</v>
      </c>
      <c r="AD54" s="83">
        <v>189.33522771506424</v>
      </c>
      <c r="AE54" s="33">
        <v>105.18623761948014</v>
      </c>
      <c r="AF54" s="33">
        <v>189.33522771506424</v>
      </c>
      <c r="AG54" s="33">
        <v>189.33522771506424</v>
      </c>
      <c r="AH54" s="33">
        <v>189.33522771506424</v>
      </c>
      <c r="AI54" s="33">
        <v>189.33522771506424</v>
      </c>
      <c r="AJ54" s="33">
        <v>189.33522771506424</v>
      </c>
      <c r="AK54" s="33">
        <v>189.33522771506424</v>
      </c>
      <c r="AL54" s="33">
        <v>189.33522771506424</v>
      </c>
      <c r="AM54" s="33">
        <v>189.33522771506424</v>
      </c>
      <c r="AN54" s="29">
        <v>142.00142078629818</v>
      </c>
      <c r="AO54" s="33">
        <v>0.93789999999999996</v>
      </c>
      <c r="AP54" s="83">
        <v>75.937407551576499</v>
      </c>
      <c r="AQ54" s="33">
        <v>42.187448639764725</v>
      </c>
      <c r="AR54" s="33">
        <v>75.937407551576499</v>
      </c>
      <c r="AS54" s="33">
        <v>75.937407551576499</v>
      </c>
      <c r="AT54" s="33">
        <v>75.937407551576499</v>
      </c>
      <c r="AU54" s="33">
        <v>75.937407551576499</v>
      </c>
      <c r="AV54" s="33">
        <v>75.937407551576499</v>
      </c>
      <c r="AW54" s="33">
        <v>75.937407551576499</v>
      </c>
      <c r="AX54" s="33">
        <v>75.937407551576499</v>
      </c>
      <c r="AY54" s="29">
        <v>75.937407551576499</v>
      </c>
    </row>
    <row r="55" spans="1:51">
      <c r="A55" s="25" t="s">
        <v>682</v>
      </c>
      <c r="B55" s="83">
        <v>181.2140046361902</v>
      </c>
      <c r="C55" s="33">
        <v>181.2140046361902</v>
      </c>
      <c r="D55" s="33">
        <v>18.121400463619022</v>
      </c>
      <c r="E55" s="33">
        <v>18.121400463619022</v>
      </c>
      <c r="F55" s="33">
        <v>126.84980324533313</v>
      </c>
      <c r="G55" s="33">
        <v>181.2140046361902</v>
      </c>
      <c r="H55" s="29">
        <v>0</v>
      </c>
      <c r="I55" s="33">
        <v>29.507000920968107</v>
      </c>
      <c r="J55" s="33">
        <v>29.507000920968107</v>
      </c>
      <c r="K55" s="33">
        <v>2.9507000920968109</v>
      </c>
      <c r="L55" s="33">
        <v>2.9507000920968109</v>
      </c>
      <c r="M55" s="33">
        <v>20.654900644677674</v>
      </c>
      <c r="N55" s="33">
        <v>29.507000920968107</v>
      </c>
      <c r="O55" s="33">
        <v>29.507000920968107</v>
      </c>
      <c r="P55" s="33">
        <v>29.507000920968107</v>
      </c>
      <c r="Q55" s="33">
        <v>29.507000920968107</v>
      </c>
      <c r="R55" s="33">
        <v>0</v>
      </c>
      <c r="S55" s="83">
        <v>29</v>
      </c>
      <c r="T55" s="33">
        <v>2.9000000000000004</v>
      </c>
      <c r="U55" s="33">
        <v>2.9000000000000004</v>
      </c>
      <c r="V55" s="33">
        <v>20.299999999999997</v>
      </c>
      <c r="W55" s="33">
        <v>29</v>
      </c>
      <c r="X55" s="33">
        <v>29</v>
      </c>
      <c r="Y55" s="33">
        <v>29</v>
      </c>
      <c r="Z55" s="33">
        <v>29</v>
      </c>
      <c r="AA55" s="33">
        <v>0</v>
      </c>
      <c r="AB55" s="29">
        <v>0</v>
      </c>
      <c r="AC55" s="33">
        <v>3.4299999999999997E-2</v>
      </c>
      <c r="AD55" s="83">
        <v>1.4152588555858308</v>
      </c>
      <c r="AE55" s="33">
        <v>1.572509839539812</v>
      </c>
      <c r="AF55" s="33">
        <v>1.4152588555858308</v>
      </c>
      <c r="AG55" s="33">
        <v>1.4152588555858308</v>
      </c>
      <c r="AH55" s="33">
        <v>0.14152588555858309</v>
      </c>
      <c r="AI55" s="33">
        <v>0.14152588555858309</v>
      </c>
      <c r="AJ55" s="33">
        <v>0.14152588555858309</v>
      </c>
      <c r="AK55" s="33">
        <v>1.4152588555858308</v>
      </c>
      <c r="AL55" s="33">
        <v>1.4152588555858308</v>
      </c>
      <c r="AM55" s="33">
        <v>1.4152588555858308</v>
      </c>
      <c r="AN55" s="29">
        <v>0</v>
      </c>
      <c r="AO55" s="33">
        <v>1.3899999999999999E-2</v>
      </c>
      <c r="AP55" s="83">
        <v>1.1254184507590501</v>
      </c>
      <c r="AQ55" s="33">
        <v>1.2504649452878336</v>
      </c>
      <c r="AR55" s="33">
        <v>1.1254184507590501</v>
      </c>
      <c r="AS55" s="33">
        <v>1.1254184507590501</v>
      </c>
      <c r="AT55" s="33">
        <v>0.11254184507590502</v>
      </c>
      <c r="AU55" s="33">
        <v>0.11254184507590502</v>
      </c>
      <c r="AV55" s="33">
        <v>0.11254184507590502</v>
      </c>
      <c r="AW55" s="33">
        <v>1.1254184507590501</v>
      </c>
      <c r="AX55" s="33">
        <v>1.1254184507590501</v>
      </c>
      <c r="AY55" s="29">
        <v>1.1254184507590501</v>
      </c>
    </row>
    <row r="56" spans="1:51">
      <c r="A56" s="25" t="s">
        <v>683</v>
      </c>
      <c r="B56" s="83">
        <v>166.75300341616594</v>
      </c>
      <c r="C56" s="33">
        <v>166.75300341616594</v>
      </c>
      <c r="D56" s="33">
        <v>16.675300341616595</v>
      </c>
      <c r="E56" s="33">
        <v>16.675300341616595</v>
      </c>
      <c r="F56" s="33">
        <v>116.72710239131615</v>
      </c>
      <c r="G56" s="33">
        <v>166.75300341616594</v>
      </c>
      <c r="H56" s="29">
        <v>0</v>
      </c>
      <c r="I56" s="33">
        <v>28.621998764534485</v>
      </c>
      <c r="J56" s="33">
        <v>28.621998764534485</v>
      </c>
      <c r="K56" s="33">
        <v>2.8621998764534489</v>
      </c>
      <c r="L56" s="33">
        <v>2.8621998764534489</v>
      </c>
      <c r="M56" s="33">
        <v>20.035399135174139</v>
      </c>
      <c r="N56" s="33">
        <v>28.621998764534485</v>
      </c>
      <c r="O56" s="33">
        <v>28.621998764534485</v>
      </c>
      <c r="P56" s="33">
        <v>28.621998764534485</v>
      </c>
      <c r="Q56" s="33">
        <v>28.621998764534485</v>
      </c>
      <c r="R56" s="33">
        <v>0</v>
      </c>
      <c r="S56" s="83">
        <v>28.13</v>
      </c>
      <c r="T56" s="33">
        <v>2.8130000000000002</v>
      </c>
      <c r="U56" s="33">
        <v>2.8130000000000002</v>
      </c>
      <c r="V56" s="33">
        <v>19.690999999999999</v>
      </c>
      <c r="W56" s="33">
        <v>28.13</v>
      </c>
      <c r="X56" s="33">
        <v>28.13</v>
      </c>
      <c r="Y56" s="33">
        <v>28.13</v>
      </c>
      <c r="Z56" s="33">
        <v>28.13</v>
      </c>
      <c r="AA56" s="33">
        <v>0</v>
      </c>
      <c r="AB56" s="29">
        <v>0</v>
      </c>
      <c r="AC56" s="33">
        <v>3.3300000000000003E-2</v>
      </c>
      <c r="AD56" s="83">
        <v>1.3739976644608798</v>
      </c>
      <c r="AE56" s="33">
        <v>1.5266640716231998</v>
      </c>
      <c r="AF56" s="33">
        <v>1.3739976644608798</v>
      </c>
      <c r="AG56" s="33">
        <v>1.3739976644608798</v>
      </c>
      <c r="AH56" s="33">
        <v>0.13739976644608798</v>
      </c>
      <c r="AI56" s="33">
        <v>0.13739976644608798</v>
      </c>
      <c r="AJ56" s="33">
        <v>0.13739976644608798</v>
      </c>
      <c r="AK56" s="33">
        <v>1.3739976644608798</v>
      </c>
      <c r="AL56" s="33">
        <v>1.3739976644608798</v>
      </c>
      <c r="AM56" s="33">
        <v>1.3739976644608798</v>
      </c>
      <c r="AN56" s="29">
        <v>0</v>
      </c>
      <c r="AO56" s="33">
        <v>1.35E-2</v>
      </c>
      <c r="AP56" s="83">
        <v>1.0930323082911637</v>
      </c>
      <c r="AQ56" s="33">
        <v>1.2144803425457376</v>
      </c>
      <c r="AR56" s="33">
        <v>1.0930323082911637</v>
      </c>
      <c r="AS56" s="33">
        <v>1.0930323082911637</v>
      </c>
      <c r="AT56" s="33">
        <v>0.10930323082911637</v>
      </c>
      <c r="AU56" s="33">
        <v>0.10930323082911637</v>
      </c>
      <c r="AV56" s="33">
        <v>0.10930323082911637</v>
      </c>
      <c r="AW56" s="33">
        <v>1.0930323082911637</v>
      </c>
      <c r="AX56" s="33">
        <v>1.0930323082911637</v>
      </c>
      <c r="AY56" s="29">
        <v>1.0930323082911637</v>
      </c>
    </row>
    <row r="57" spans="1:51">
      <c r="A57" s="25" t="s">
        <v>684</v>
      </c>
      <c r="B57" s="83">
        <v>1443.5650804305726</v>
      </c>
      <c r="C57" s="33">
        <v>0.54242117555469049</v>
      </c>
      <c r="D57" s="33">
        <v>0.26856561546286878</v>
      </c>
      <c r="E57" s="33">
        <v>0</v>
      </c>
      <c r="F57" s="33">
        <v>0</v>
      </c>
      <c r="G57" s="33">
        <v>0</v>
      </c>
      <c r="H57" s="29">
        <v>0</v>
      </c>
      <c r="I57" s="33">
        <v>267.32686674640235</v>
      </c>
      <c r="J57" s="33">
        <v>0.54242117555469049</v>
      </c>
      <c r="K57" s="33">
        <v>0.26856561546286878</v>
      </c>
      <c r="L57" s="33">
        <v>0</v>
      </c>
      <c r="M57" s="33">
        <v>0</v>
      </c>
      <c r="N57" s="33">
        <v>0</v>
      </c>
      <c r="O57" s="33">
        <v>0</v>
      </c>
      <c r="P57" s="33">
        <v>0</v>
      </c>
      <c r="Q57" s="33">
        <v>0</v>
      </c>
      <c r="R57" s="33">
        <v>0</v>
      </c>
      <c r="S57" s="83">
        <v>0.54242117555469049</v>
      </c>
      <c r="T57" s="33">
        <v>0.26856561546286878</v>
      </c>
      <c r="U57" s="33">
        <v>0</v>
      </c>
      <c r="V57" s="33">
        <v>0</v>
      </c>
      <c r="W57" s="33">
        <v>0</v>
      </c>
      <c r="X57" s="33">
        <v>0</v>
      </c>
      <c r="Y57" s="33">
        <v>0</v>
      </c>
      <c r="Z57" s="33">
        <v>0</v>
      </c>
      <c r="AA57" s="33">
        <v>0</v>
      </c>
      <c r="AB57" s="29">
        <v>0</v>
      </c>
      <c r="AC57" s="33">
        <v>1.3307924528301887E-2</v>
      </c>
      <c r="AD57" s="83">
        <v>0.54469976387990127</v>
      </c>
      <c r="AE57" s="33">
        <v>0</v>
      </c>
      <c r="AF57" s="33">
        <v>0</v>
      </c>
      <c r="AG57" s="33">
        <v>0</v>
      </c>
      <c r="AH57" s="33">
        <v>4.4626236992676947E-2</v>
      </c>
      <c r="AI57" s="33">
        <v>0</v>
      </c>
      <c r="AJ57" s="33">
        <v>0</v>
      </c>
      <c r="AK57" s="33">
        <v>0</v>
      </c>
      <c r="AL57" s="33">
        <v>0</v>
      </c>
      <c r="AM57" s="33">
        <v>0</v>
      </c>
      <c r="AN57" s="29">
        <v>0</v>
      </c>
      <c r="AO57" s="33">
        <v>6.7819230769230769E-3</v>
      </c>
      <c r="AP57" s="83">
        <v>0.54469976387990127</v>
      </c>
      <c r="AQ57" s="33">
        <v>0</v>
      </c>
      <c r="AR57" s="33">
        <v>0</v>
      </c>
      <c r="AS57" s="33">
        <v>0</v>
      </c>
      <c r="AT57" s="33">
        <v>4.4626236992676947E-2</v>
      </c>
      <c r="AU57" s="33">
        <v>0</v>
      </c>
      <c r="AV57" s="33">
        <v>0</v>
      </c>
      <c r="AW57" s="33">
        <v>0</v>
      </c>
      <c r="AX57" s="33">
        <v>0</v>
      </c>
      <c r="AY57" s="29">
        <v>0</v>
      </c>
    </row>
    <row r="58" spans="1:51">
      <c r="A58" s="35" t="s">
        <v>685</v>
      </c>
      <c r="B58" s="83">
        <v>25.01295051242489</v>
      </c>
      <c r="C58" s="33">
        <v>25.01295051242489</v>
      </c>
      <c r="D58" s="33">
        <v>2.5012950512424892</v>
      </c>
      <c r="E58" s="33">
        <v>2.5012950512424892</v>
      </c>
      <c r="F58" s="33">
        <v>17.509065358697423</v>
      </c>
      <c r="G58" s="33">
        <v>25.01295051242489</v>
      </c>
      <c r="H58" s="33">
        <v>0</v>
      </c>
      <c r="I58" s="83">
        <v>4.2932998146801724</v>
      </c>
      <c r="J58" s="33">
        <v>4.2932998146801724</v>
      </c>
      <c r="K58" s="33">
        <v>0.42932998146801726</v>
      </c>
      <c r="L58" s="33">
        <v>0.42932998146801726</v>
      </c>
      <c r="M58" s="33">
        <v>3.0053098702761205</v>
      </c>
      <c r="N58" s="33">
        <v>4.2932998146801724</v>
      </c>
      <c r="O58" s="33">
        <v>4.2932998146801724</v>
      </c>
      <c r="P58" s="33">
        <v>4.2932998146801724</v>
      </c>
      <c r="Q58" s="33">
        <v>4.2932998146801724</v>
      </c>
      <c r="R58" s="33">
        <v>0</v>
      </c>
      <c r="S58" s="83">
        <v>2.3629199999999999</v>
      </c>
      <c r="T58" s="33">
        <v>0.236292</v>
      </c>
      <c r="U58" s="33">
        <v>0.236292</v>
      </c>
      <c r="V58" s="33">
        <v>1.6540439999999998</v>
      </c>
      <c r="W58" s="33">
        <v>2.3629199999999999</v>
      </c>
      <c r="X58" s="33">
        <v>2.3629199999999999</v>
      </c>
      <c r="Y58" s="33">
        <v>2.3629199999999999</v>
      </c>
      <c r="Z58" s="33">
        <v>2.3629199999999999</v>
      </c>
      <c r="AA58" s="33">
        <v>0</v>
      </c>
      <c r="AB58" s="33">
        <v>0</v>
      </c>
      <c r="AC58" s="83">
        <v>5.3280000000000003E-3</v>
      </c>
      <c r="AD58" s="83">
        <v>0.21983962631374074</v>
      </c>
      <c r="AE58" s="33">
        <v>0.24426625145971195</v>
      </c>
      <c r="AF58" s="33">
        <v>0.21983962631374074</v>
      </c>
      <c r="AG58" s="33">
        <v>0.21983962631374074</v>
      </c>
      <c r="AH58" s="33">
        <v>2.1983962631374074E-2</v>
      </c>
      <c r="AI58" s="33">
        <v>2.1983962631374074E-2</v>
      </c>
      <c r="AJ58" s="33">
        <v>2.1983962631374074E-2</v>
      </c>
      <c r="AK58" s="33">
        <v>0.21983962631374074</v>
      </c>
      <c r="AL58" s="33">
        <v>0.21983962631374074</v>
      </c>
      <c r="AM58" s="33">
        <v>0.21983962631374074</v>
      </c>
      <c r="AN58" s="33">
        <v>0</v>
      </c>
      <c r="AO58" s="83">
        <v>1.0934999999999999E-3</v>
      </c>
      <c r="AP58" s="83">
        <v>8.8535616971584269E-2</v>
      </c>
      <c r="AQ58" s="33">
        <v>9.8372907746204746E-2</v>
      </c>
      <c r="AR58" s="33">
        <v>8.8535616971584269E-2</v>
      </c>
      <c r="AS58" s="33">
        <v>8.8535616971584269E-2</v>
      </c>
      <c r="AT58" s="33">
        <v>8.8535616971584276E-3</v>
      </c>
      <c r="AU58" s="33">
        <v>8.8535616971584276E-3</v>
      </c>
      <c r="AV58" s="33">
        <v>8.8535616971584276E-3</v>
      </c>
      <c r="AW58" s="33">
        <v>8.8535616971584269E-2</v>
      </c>
      <c r="AX58" s="33">
        <v>8.8535616971584269E-2</v>
      </c>
      <c r="AY58" s="29">
        <v>8.8535616971584269E-2</v>
      </c>
    </row>
    <row r="59" spans="1:51">
      <c r="A59" s="35" t="s">
        <v>686</v>
      </c>
      <c r="B59" s="83">
        <v>65.033671332304706</v>
      </c>
      <c r="C59" s="33">
        <v>65.033671332304706</v>
      </c>
      <c r="D59" s="33">
        <v>6.503367133230471</v>
      </c>
      <c r="E59" s="33">
        <v>6.503367133230471</v>
      </c>
      <c r="F59" s="33">
        <v>45.523569932613292</v>
      </c>
      <c r="G59" s="33">
        <v>65.033671332304706</v>
      </c>
      <c r="H59" s="33">
        <v>0</v>
      </c>
      <c r="I59" s="83">
        <v>11.16257951816845</v>
      </c>
      <c r="J59" s="33">
        <v>11.16257951816845</v>
      </c>
      <c r="K59" s="33">
        <v>1.116257951816845</v>
      </c>
      <c r="L59" s="33">
        <v>1.116257951816845</v>
      </c>
      <c r="M59" s="33">
        <v>7.8138056627179138</v>
      </c>
      <c r="N59" s="33">
        <v>11.16257951816845</v>
      </c>
      <c r="O59" s="33">
        <v>11.16257951816845</v>
      </c>
      <c r="P59" s="33">
        <v>11.16257951816845</v>
      </c>
      <c r="Q59" s="33">
        <v>11.16257951816845</v>
      </c>
      <c r="R59" s="33">
        <v>0</v>
      </c>
      <c r="S59" s="83">
        <v>24.923179999999999</v>
      </c>
      <c r="T59" s="33">
        <v>2.492318</v>
      </c>
      <c r="U59" s="33">
        <v>2.492318</v>
      </c>
      <c r="V59" s="33">
        <v>17.446225999999999</v>
      </c>
      <c r="W59" s="33">
        <v>24.923179999999999</v>
      </c>
      <c r="X59" s="33">
        <v>24.923179999999999</v>
      </c>
      <c r="Y59" s="33">
        <v>24.923179999999999</v>
      </c>
      <c r="Z59" s="33">
        <v>24.923179999999999</v>
      </c>
      <c r="AA59" s="33">
        <v>0</v>
      </c>
      <c r="AB59" s="33">
        <v>0</v>
      </c>
      <c r="AC59" s="83">
        <v>2.1978000000000004E-2</v>
      </c>
      <c r="AD59" s="83">
        <v>0.90683845854418077</v>
      </c>
      <c r="AE59" s="33">
        <v>1.0075982872713121</v>
      </c>
      <c r="AF59" s="33">
        <v>0.90683845854418077</v>
      </c>
      <c r="AG59" s="33">
        <v>0.90683845854418077</v>
      </c>
      <c r="AH59" s="33">
        <v>9.0683845854418077E-2</v>
      </c>
      <c r="AI59" s="33">
        <v>9.0683845854418077E-2</v>
      </c>
      <c r="AJ59" s="33">
        <v>9.0683845854418077E-2</v>
      </c>
      <c r="AK59" s="33">
        <v>0.90683845854418077</v>
      </c>
      <c r="AL59" s="33">
        <v>0.90683845854418077</v>
      </c>
      <c r="AM59" s="33">
        <v>0.90683845854418077</v>
      </c>
      <c r="AN59" s="33">
        <v>0</v>
      </c>
      <c r="AO59" s="83">
        <v>1.188E-2</v>
      </c>
      <c r="AP59" s="83">
        <v>0.96186843129622435</v>
      </c>
      <c r="AQ59" s="33">
        <v>1.0687427014402493</v>
      </c>
      <c r="AR59" s="33">
        <v>0.96186843129622435</v>
      </c>
      <c r="AS59" s="33">
        <v>0.96186843129622435</v>
      </c>
      <c r="AT59" s="33">
        <v>9.6186843129622446E-2</v>
      </c>
      <c r="AU59" s="33">
        <v>9.6186843129622446E-2</v>
      </c>
      <c r="AV59" s="33">
        <v>9.6186843129622446E-2</v>
      </c>
      <c r="AW59" s="33">
        <v>0.96186843129622435</v>
      </c>
      <c r="AX59" s="33">
        <v>0.96186843129622435</v>
      </c>
      <c r="AY59" s="29">
        <v>0.96186843129622435</v>
      </c>
    </row>
    <row r="60" spans="1:51">
      <c r="A60" s="25" t="s">
        <v>447</v>
      </c>
      <c r="B60" s="83">
        <v>4.5809998512268066</v>
      </c>
      <c r="C60" s="33">
        <v>4.5809998512268066</v>
      </c>
      <c r="D60" s="33">
        <v>91.619997024536133</v>
      </c>
      <c r="E60" s="33">
        <v>4.5809998512268066</v>
      </c>
      <c r="F60" s="33">
        <v>4.5809998512268066</v>
      </c>
      <c r="G60" s="33">
        <v>4.5809998512268066</v>
      </c>
      <c r="H60" s="29">
        <v>0</v>
      </c>
      <c r="I60" s="84">
        <v>1.0284119892201289</v>
      </c>
      <c r="J60" s="33">
        <v>1.0284119892201289</v>
      </c>
      <c r="K60" s="33">
        <v>20.568239784402579</v>
      </c>
      <c r="L60" s="33">
        <v>1.0284119892201289</v>
      </c>
      <c r="M60" s="33">
        <v>1.0284119892201289</v>
      </c>
      <c r="N60" s="33">
        <v>1.0284119892201289</v>
      </c>
      <c r="O60" s="33">
        <v>1.0284119892201289</v>
      </c>
      <c r="P60" s="33">
        <v>1.0284119892201289</v>
      </c>
      <c r="Q60" s="33">
        <v>1.0284119892201289</v>
      </c>
      <c r="R60" s="33">
        <v>0</v>
      </c>
      <c r="S60" s="83">
        <v>6.8245112110180699</v>
      </c>
      <c r="T60" s="33">
        <v>136.4902242203614</v>
      </c>
      <c r="U60" s="33">
        <v>6.8245112110180699</v>
      </c>
      <c r="V60" s="33">
        <v>6.8245112110180699</v>
      </c>
      <c r="W60" s="33">
        <v>6.8245112110180699</v>
      </c>
      <c r="X60" s="33">
        <v>6.8245112110180699</v>
      </c>
      <c r="Y60" s="33">
        <v>6.8245112110180699</v>
      </c>
      <c r="Z60" s="33">
        <v>6.8245112110180699</v>
      </c>
      <c r="AA60" s="33">
        <v>0</v>
      </c>
      <c r="AB60" s="29">
        <v>0</v>
      </c>
      <c r="AC60" s="33">
        <v>0.46400000000000002</v>
      </c>
      <c r="AD60" s="83">
        <v>19.145192681977424</v>
      </c>
      <c r="AE60" s="33">
        <v>1346.0882707685237</v>
      </c>
      <c r="AF60" s="33">
        <v>19.145192681977424</v>
      </c>
      <c r="AG60" s="33">
        <v>19.145192681977424</v>
      </c>
      <c r="AH60" s="33">
        <v>12.444375243285325</v>
      </c>
      <c r="AI60" s="33">
        <v>12.444375243285325</v>
      </c>
      <c r="AJ60" s="33">
        <v>19.145192681977424</v>
      </c>
      <c r="AK60" s="33">
        <v>19.145192681977424</v>
      </c>
      <c r="AL60" s="33">
        <v>19.145192681977424</v>
      </c>
      <c r="AM60" s="33">
        <v>19.145192681977424</v>
      </c>
      <c r="AN60" s="29">
        <v>0</v>
      </c>
      <c r="AO60" s="33">
        <v>3.7779000000000003E-3</v>
      </c>
      <c r="AP60" s="83">
        <v>0.30587901907356951</v>
      </c>
      <c r="AQ60" s="33">
        <v>21.506190441045309</v>
      </c>
      <c r="AR60" s="33">
        <v>0.30587901907356951</v>
      </c>
      <c r="AS60" s="33">
        <v>0.30587901907356951</v>
      </c>
      <c r="AT60" s="33">
        <v>0.19882136239782019</v>
      </c>
      <c r="AU60" s="33">
        <v>0.19882136239782019</v>
      </c>
      <c r="AV60" s="33">
        <v>0.30587901907356951</v>
      </c>
      <c r="AW60" s="33">
        <v>0.30587901907356951</v>
      </c>
      <c r="AX60" s="33">
        <v>0.30587901907356951</v>
      </c>
      <c r="AY60" s="29">
        <v>0.30587901907356951</v>
      </c>
    </row>
    <row r="61" spans="1:51">
      <c r="A61" s="25" t="s">
        <v>456</v>
      </c>
      <c r="B61" s="83">
        <v>2</v>
      </c>
      <c r="C61" s="33">
        <v>2</v>
      </c>
      <c r="D61" s="33">
        <v>2</v>
      </c>
      <c r="E61" s="33">
        <v>2</v>
      </c>
      <c r="F61" s="33">
        <v>2</v>
      </c>
      <c r="G61" s="33">
        <v>2</v>
      </c>
      <c r="H61" s="29">
        <v>0</v>
      </c>
      <c r="I61" s="84">
        <v>2</v>
      </c>
      <c r="J61" s="33">
        <v>2</v>
      </c>
      <c r="K61" s="33">
        <v>2</v>
      </c>
      <c r="L61" s="33">
        <v>2</v>
      </c>
      <c r="M61" s="33">
        <v>2</v>
      </c>
      <c r="N61" s="33">
        <v>2</v>
      </c>
      <c r="O61" s="33">
        <v>2</v>
      </c>
      <c r="P61" s="33">
        <v>2</v>
      </c>
      <c r="Q61" s="33">
        <v>2</v>
      </c>
      <c r="R61" s="33">
        <v>0</v>
      </c>
      <c r="S61" s="83">
        <v>2.1321383520886243</v>
      </c>
      <c r="T61" s="33">
        <v>2.1321383520886243</v>
      </c>
      <c r="U61" s="33">
        <v>2.1321383520886243</v>
      </c>
      <c r="V61" s="33">
        <v>2.1321383520886243</v>
      </c>
      <c r="W61" s="33">
        <v>2.1321383520886243</v>
      </c>
      <c r="X61" s="33">
        <v>2.1321383520886243</v>
      </c>
      <c r="Y61" s="33">
        <v>2.1321383520886243</v>
      </c>
      <c r="Z61" s="33">
        <v>2.1321383520886243</v>
      </c>
      <c r="AA61" s="33">
        <v>0</v>
      </c>
      <c r="AB61" s="29">
        <v>0</v>
      </c>
      <c r="AC61" s="33">
        <v>2E-3</v>
      </c>
      <c r="AD61" s="83">
        <v>8.2522382249902687E-2</v>
      </c>
      <c r="AE61" s="33">
        <v>2.2922883958306304E-2</v>
      </c>
      <c r="AF61" s="33">
        <v>8.2522382249902687E-2</v>
      </c>
      <c r="AG61" s="33">
        <v>8.2522382249902687E-2</v>
      </c>
      <c r="AH61" s="33">
        <v>8.2522382249902687E-2</v>
      </c>
      <c r="AI61" s="33">
        <v>8.2522382249902687E-2</v>
      </c>
      <c r="AJ61" s="33">
        <v>8.2522382249902687E-2</v>
      </c>
      <c r="AK61" s="33">
        <v>8.2522382249902687E-2</v>
      </c>
      <c r="AL61" s="33">
        <v>8.2522382249902687E-2</v>
      </c>
      <c r="AM61" s="33">
        <v>8.2522382249902687E-2</v>
      </c>
      <c r="AN61" s="29">
        <v>0</v>
      </c>
      <c r="AO61" s="33">
        <v>3.0999999999999999E-3</v>
      </c>
      <c r="AP61" s="83">
        <v>0.25099260412611912</v>
      </c>
      <c r="AQ61" s="33">
        <v>6.9720167812810874E-2</v>
      </c>
      <c r="AR61" s="33">
        <v>0.25099260412611912</v>
      </c>
      <c r="AS61" s="33">
        <v>0.25099260412611912</v>
      </c>
      <c r="AT61" s="33">
        <v>0.25099260412611912</v>
      </c>
      <c r="AU61" s="33">
        <v>0.25099260412611912</v>
      </c>
      <c r="AV61" s="33">
        <v>0.25099260412611912</v>
      </c>
      <c r="AW61" s="33">
        <v>0.25099260412611912</v>
      </c>
      <c r="AX61" s="33">
        <v>0.25099260412611912</v>
      </c>
      <c r="AY61" s="29">
        <v>0.25099260412611912</v>
      </c>
    </row>
    <row r="62" spans="1:51">
      <c r="A62" s="65" t="s">
        <v>163</v>
      </c>
      <c r="B62" s="88">
        <v>84534.221277893477</v>
      </c>
      <c r="C62" s="89">
        <v>77652.043297206372</v>
      </c>
      <c r="D62" s="89">
        <v>58768.998087433873</v>
      </c>
      <c r="E62" s="89">
        <v>67657.120975021433</v>
      </c>
      <c r="F62" s="89">
        <v>69371.052289899773</v>
      </c>
      <c r="G62" s="89">
        <v>75754.198002694058</v>
      </c>
      <c r="H62" s="90">
        <v>0</v>
      </c>
      <c r="I62" s="89">
        <v>84695.434205856494</v>
      </c>
      <c r="J62" s="89">
        <v>77813.256225169389</v>
      </c>
      <c r="K62" s="89">
        <v>59131.929080612965</v>
      </c>
      <c r="L62" s="89">
        <v>67834.429252410686</v>
      </c>
      <c r="M62" s="89">
        <v>69532.26521786279</v>
      </c>
      <c r="N62" s="89">
        <v>75915.410930657075</v>
      </c>
      <c r="O62" s="89">
        <v>79607.221678965274</v>
      </c>
      <c r="P62" s="89">
        <v>76228.730040765964</v>
      </c>
      <c r="Q62" s="89">
        <v>74766.596439150293</v>
      </c>
      <c r="R62" s="89">
        <v>0</v>
      </c>
      <c r="S62" s="88">
        <v>77835.863424927782</v>
      </c>
      <c r="T62" s="89">
        <v>58801.151705628661</v>
      </c>
      <c r="U62" s="89">
        <v>67806.49806176532</v>
      </c>
      <c r="V62" s="89">
        <v>69554.872417621169</v>
      </c>
      <c r="W62" s="89">
        <v>75938.018130415468</v>
      </c>
      <c r="X62" s="89">
        <v>79629.828878723652</v>
      </c>
      <c r="Y62" s="89">
        <v>76251.337240524343</v>
      </c>
      <c r="Z62" s="89">
        <v>74789.203638908686</v>
      </c>
      <c r="AA62" s="89">
        <v>0</v>
      </c>
      <c r="AB62" s="90">
        <v>0</v>
      </c>
      <c r="AC62" s="89">
        <v>1890.0797526325252</v>
      </c>
      <c r="AD62" s="88">
        <v>77986.941914771363</v>
      </c>
      <c r="AE62" s="89">
        <v>54188.91923092155</v>
      </c>
      <c r="AF62" s="89">
        <v>69705.95090746475</v>
      </c>
      <c r="AG62" s="89">
        <v>76089.09662025905</v>
      </c>
      <c r="AH62" s="89">
        <v>74710.56172221314</v>
      </c>
      <c r="AI62" s="89">
        <v>71981.97984062224</v>
      </c>
      <c r="AJ62" s="89">
        <v>67903.013994429653</v>
      </c>
      <c r="AK62" s="89">
        <v>79780.907368567234</v>
      </c>
      <c r="AL62" s="89">
        <v>76402.415730367924</v>
      </c>
      <c r="AM62" s="89">
        <v>74940.282128752267</v>
      </c>
      <c r="AN62" s="90">
        <v>0</v>
      </c>
      <c r="AO62" s="89">
        <v>963.98922365045803</v>
      </c>
      <c r="AP62" s="88">
        <v>78049.73083662719</v>
      </c>
      <c r="AQ62" s="89">
        <v>57522.437865697619</v>
      </c>
      <c r="AR62" s="89">
        <v>69768.739829320577</v>
      </c>
      <c r="AS62" s="89">
        <v>76151.885542114876</v>
      </c>
      <c r="AT62" s="89">
        <v>74768.278639753422</v>
      </c>
      <c r="AU62" s="89">
        <v>72039.696758162521</v>
      </c>
      <c r="AV62" s="89">
        <v>67976.638555500307</v>
      </c>
      <c r="AW62" s="89">
        <v>79843.69629042306</v>
      </c>
      <c r="AX62" s="89">
        <v>76465.204652223751</v>
      </c>
      <c r="AY62" s="90">
        <v>75003.071050608094</v>
      </c>
    </row>
    <row r="64" spans="1:51">
      <c r="A64" s="5" t="s">
        <v>727</v>
      </c>
    </row>
    <row r="65" spans="1:41">
      <c r="A65" s="35" t="s">
        <v>728</v>
      </c>
    </row>
    <row r="66" spans="1:41" ht="71.099999999999994">
      <c r="A66" s="56"/>
      <c r="B66" s="12" t="s">
        <v>729</v>
      </c>
      <c r="C66" s="12" t="s">
        <v>730</v>
      </c>
      <c r="D66" s="12" t="s">
        <v>731</v>
      </c>
      <c r="E66" s="12" t="s">
        <v>732</v>
      </c>
      <c r="F66" s="12" t="s">
        <v>733</v>
      </c>
      <c r="G66" s="12" t="s">
        <v>734</v>
      </c>
      <c r="H66" s="12" t="s">
        <v>735</v>
      </c>
      <c r="I66" s="12" t="s">
        <v>736</v>
      </c>
      <c r="J66" s="12" t="s">
        <v>737</v>
      </c>
      <c r="K66" s="12" t="s">
        <v>738</v>
      </c>
      <c r="L66" s="12" t="s">
        <v>739</v>
      </c>
      <c r="M66" s="12" t="s">
        <v>740</v>
      </c>
      <c r="N66" s="12" t="s">
        <v>741</v>
      </c>
      <c r="O66" s="12" t="s">
        <v>742</v>
      </c>
      <c r="P66" s="12" t="s">
        <v>743</v>
      </c>
      <c r="Q66" s="12" t="s">
        <v>744</v>
      </c>
      <c r="R66" s="12" t="s">
        <v>745</v>
      </c>
      <c r="S66" s="12" t="s">
        <v>746</v>
      </c>
      <c r="T66" s="12" t="s">
        <v>747</v>
      </c>
      <c r="U66" s="12" t="s">
        <v>748</v>
      </c>
      <c r="V66" s="12" t="s">
        <v>749</v>
      </c>
      <c r="W66" s="12" t="s">
        <v>750</v>
      </c>
      <c r="X66" s="12" t="s">
        <v>751</v>
      </c>
      <c r="Y66" s="12" t="s">
        <v>752</v>
      </c>
      <c r="Z66" s="12" t="s">
        <v>753</v>
      </c>
      <c r="AA66" s="12" t="s">
        <v>754</v>
      </c>
      <c r="AB66" s="12" t="s">
        <v>755</v>
      </c>
      <c r="AC66" s="12" t="s">
        <v>756</v>
      </c>
      <c r="AD66" s="12" t="s">
        <v>757</v>
      </c>
      <c r="AE66" s="12" t="s">
        <v>758</v>
      </c>
      <c r="AF66" s="12" t="s">
        <v>759</v>
      </c>
      <c r="AG66" s="12" t="s">
        <v>760</v>
      </c>
      <c r="AH66" s="12" t="s">
        <v>761</v>
      </c>
      <c r="AI66" s="12" t="s">
        <v>762</v>
      </c>
      <c r="AJ66" s="12" t="s">
        <v>763</v>
      </c>
      <c r="AK66" s="12" t="s">
        <v>764</v>
      </c>
      <c r="AL66" s="12" t="s">
        <v>765</v>
      </c>
      <c r="AM66" s="12" t="s">
        <v>766</v>
      </c>
      <c r="AN66" s="12" t="s">
        <v>767</v>
      </c>
      <c r="AO66" s="12" t="s">
        <v>768</v>
      </c>
    </row>
    <row r="67" spans="1:41">
      <c r="A67" s="17" t="s">
        <v>679</v>
      </c>
      <c r="B67" s="18">
        <v>137.15726050000001</v>
      </c>
      <c r="C67" s="18">
        <v>137.15726050000001</v>
      </c>
      <c r="D67" s="18">
        <v>137.15726050000001</v>
      </c>
      <c r="E67" s="18">
        <v>137.15726050000001</v>
      </c>
      <c r="F67" s="18">
        <v>137.15726050000001</v>
      </c>
      <c r="G67" s="18">
        <v>137.15726050000001</v>
      </c>
      <c r="H67" s="18">
        <v>137.15726050000001</v>
      </c>
      <c r="I67" s="18">
        <v>137.15726050000001</v>
      </c>
      <c r="J67" s="18">
        <v>137.15726050000001</v>
      </c>
      <c r="K67" s="18">
        <v>137.15726050000001</v>
      </c>
      <c r="L67" s="18">
        <v>137.15726050000001</v>
      </c>
      <c r="M67" s="18">
        <v>137.15726050000001</v>
      </c>
      <c r="N67" s="18">
        <v>137.15726050000001</v>
      </c>
      <c r="O67" s="18">
        <v>137.15726050000001</v>
      </c>
      <c r="P67" s="18">
        <v>137.15726050000001</v>
      </c>
      <c r="Q67" s="18">
        <v>137.15726050000001</v>
      </c>
      <c r="R67" s="18">
        <v>137.15726050000001</v>
      </c>
      <c r="S67" s="18">
        <v>137.15726050000001</v>
      </c>
      <c r="T67" s="18">
        <v>137.15726050000001</v>
      </c>
      <c r="U67" s="18">
        <v>137.15726050000001</v>
      </c>
      <c r="V67" s="18">
        <v>137.15726050000001</v>
      </c>
      <c r="W67" s="18">
        <v>137.15726050000001</v>
      </c>
      <c r="X67" s="18">
        <v>137.15726050000001</v>
      </c>
      <c r="Y67" s="18">
        <v>137.15726050000001</v>
      </c>
      <c r="Z67" s="18">
        <v>137.15726050000001</v>
      </c>
      <c r="AA67" s="18">
        <v>137.15726050000001</v>
      </c>
      <c r="AB67" s="18">
        <v>137.15726050000001</v>
      </c>
      <c r="AC67" s="18">
        <v>137.15726050000001</v>
      </c>
      <c r="AD67" s="18">
        <v>137.15726050000001</v>
      </c>
      <c r="AE67" s="18">
        <v>137.15726050000001</v>
      </c>
      <c r="AF67" s="18">
        <v>137.15726050000001</v>
      </c>
      <c r="AG67" s="18">
        <v>137.15726050000001</v>
      </c>
      <c r="AH67" s="18">
        <v>137.15726050000001</v>
      </c>
      <c r="AI67" s="18">
        <v>137.15726050000001</v>
      </c>
      <c r="AJ67" s="18">
        <v>137.15726050000001</v>
      </c>
      <c r="AK67" s="18">
        <v>137.15726050000001</v>
      </c>
      <c r="AL67" s="18">
        <v>137.15726050000001</v>
      </c>
      <c r="AM67" s="18">
        <v>137.15726050000001</v>
      </c>
      <c r="AN67" s="18">
        <v>137.15726050000001</v>
      </c>
      <c r="AO67" s="18">
        <v>137.15726050000001</v>
      </c>
    </row>
    <row r="68" spans="1:41">
      <c r="A68" s="25" t="s">
        <v>680</v>
      </c>
      <c r="B68" s="26">
        <v>1806.2556152</v>
      </c>
      <c r="C68" s="26">
        <v>1806.2556152</v>
      </c>
      <c r="D68" s="26">
        <v>1806.2556152</v>
      </c>
      <c r="E68" s="26">
        <v>1806.2556152</v>
      </c>
      <c r="F68" s="26">
        <v>1806.2556152</v>
      </c>
      <c r="G68" s="26">
        <v>1806.2556152</v>
      </c>
      <c r="H68" s="26">
        <v>1806.2556152</v>
      </c>
      <c r="I68" s="26">
        <v>1806.2556152</v>
      </c>
      <c r="J68" s="26">
        <v>1806.2556152</v>
      </c>
      <c r="K68" s="26">
        <v>1806.2556152</v>
      </c>
      <c r="L68" s="26">
        <v>1806.2556152</v>
      </c>
      <c r="M68" s="26">
        <v>1806.2556152</v>
      </c>
      <c r="N68" s="26">
        <v>1806.2556152</v>
      </c>
      <c r="O68" s="26">
        <v>1806.2556152</v>
      </c>
      <c r="P68" s="26">
        <v>1806.2556152</v>
      </c>
      <c r="Q68" s="26">
        <v>1806.2556152</v>
      </c>
      <c r="R68" s="26">
        <v>1806.2556152</v>
      </c>
      <c r="S68" s="26">
        <v>1806.2556152</v>
      </c>
      <c r="T68" s="26">
        <v>1806.2556152</v>
      </c>
      <c r="U68" s="26">
        <v>1806.2556152</v>
      </c>
      <c r="V68" s="26">
        <v>1806.2556152</v>
      </c>
      <c r="W68" s="26">
        <v>1806.2556152</v>
      </c>
      <c r="X68" s="26">
        <v>1806.2556152</v>
      </c>
      <c r="Y68" s="26">
        <v>1806.2556152</v>
      </c>
      <c r="Z68" s="26">
        <v>1806.2556152</v>
      </c>
      <c r="AA68" s="26">
        <v>1806.2556152</v>
      </c>
      <c r="AB68" s="26">
        <v>1806.2556152</v>
      </c>
      <c r="AC68" s="26">
        <v>1806.2556152</v>
      </c>
      <c r="AD68" s="26">
        <v>1806.2556152</v>
      </c>
      <c r="AE68" s="26">
        <v>1806.2556152</v>
      </c>
      <c r="AF68" s="26">
        <v>1806.2556152</v>
      </c>
      <c r="AG68" s="26">
        <v>1806.2556152</v>
      </c>
      <c r="AH68" s="26">
        <v>1806.2556152</v>
      </c>
      <c r="AI68" s="26">
        <v>1806.2556152</v>
      </c>
      <c r="AJ68" s="26">
        <v>1806.2556152</v>
      </c>
      <c r="AK68" s="26">
        <v>1806.2556152</v>
      </c>
      <c r="AL68" s="26">
        <v>1806.2556152</v>
      </c>
      <c r="AM68" s="26">
        <v>1806.2556152</v>
      </c>
      <c r="AN68" s="26">
        <v>1806.2556152</v>
      </c>
      <c r="AO68" s="26">
        <v>1806.2556152</v>
      </c>
    </row>
    <row r="69" spans="1:41">
      <c r="A69" s="25" t="s">
        <v>681</v>
      </c>
      <c r="B69" s="26">
        <v>191.8619063225</v>
      </c>
      <c r="C69" s="26">
        <v>191.8619063225</v>
      </c>
      <c r="D69" s="26">
        <v>191.8619063225</v>
      </c>
      <c r="E69" s="26">
        <v>191.8619063225</v>
      </c>
      <c r="F69" s="26">
        <v>191.8619063225</v>
      </c>
      <c r="G69" s="26">
        <v>191.8619063225</v>
      </c>
      <c r="H69" s="26">
        <v>191.8619063225</v>
      </c>
      <c r="I69" s="26">
        <v>191.8619063225</v>
      </c>
      <c r="J69" s="26">
        <v>191.8619063225</v>
      </c>
      <c r="K69" s="26">
        <v>191.8619063225</v>
      </c>
      <c r="L69" s="26">
        <v>191.8619063225</v>
      </c>
      <c r="M69" s="26">
        <v>191.8619063225</v>
      </c>
      <c r="N69" s="26">
        <v>191.8619063225</v>
      </c>
      <c r="O69" s="26">
        <v>191.8619063225</v>
      </c>
      <c r="P69" s="26">
        <v>191.8619063225</v>
      </c>
      <c r="Q69" s="26">
        <v>191.8619063225</v>
      </c>
      <c r="R69" s="26">
        <v>191.8619063225</v>
      </c>
      <c r="S69" s="26">
        <v>191.8619063225</v>
      </c>
      <c r="T69" s="26">
        <v>191.8619063225</v>
      </c>
      <c r="U69" s="26">
        <v>191.8619063225</v>
      </c>
      <c r="V69" s="26">
        <v>191.8619063225</v>
      </c>
      <c r="W69" s="26">
        <v>191.8619063225</v>
      </c>
      <c r="X69" s="26">
        <v>191.8619063225</v>
      </c>
      <c r="Y69" s="26">
        <v>191.8619063225</v>
      </c>
      <c r="Z69" s="26">
        <v>191.8619063225</v>
      </c>
      <c r="AA69" s="26">
        <v>191.8619063225</v>
      </c>
      <c r="AB69" s="26">
        <v>191.8619063225</v>
      </c>
      <c r="AC69" s="26">
        <v>191.8619063225</v>
      </c>
      <c r="AD69" s="26">
        <v>191.8619063225</v>
      </c>
      <c r="AE69" s="26">
        <v>191.8619063225</v>
      </c>
      <c r="AF69" s="26">
        <v>191.8619063225</v>
      </c>
      <c r="AG69" s="26">
        <v>191.8619063225</v>
      </c>
      <c r="AH69" s="26">
        <v>191.8619063225</v>
      </c>
      <c r="AI69" s="26">
        <v>191.8619063225</v>
      </c>
      <c r="AJ69" s="26">
        <v>191.8619063225</v>
      </c>
      <c r="AK69" s="26">
        <v>191.8619063225</v>
      </c>
      <c r="AL69" s="26">
        <v>191.8619063225</v>
      </c>
      <c r="AM69" s="26">
        <v>191.8619063225</v>
      </c>
      <c r="AN69" s="26">
        <v>191.8619063225</v>
      </c>
      <c r="AO69" s="26">
        <v>191.8619063225</v>
      </c>
    </row>
    <row r="70" spans="1:41">
      <c r="A70" s="25" t="s">
        <v>682</v>
      </c>
      <c r="B70" s="26">
        <v>7.427593184</v>
      </c>
      <c r="C70" s="26">
        <v>7.427593184</v>
      </c>
      <c r="D70" s="26">
        <v>7.427593184</v>
      </c>
      <c r="E70" s="26">
        <v>7.427593184</v>
      </c>
      <c r="F70" s="26">
        <v>7.427593184</v>
      </c>
      <c r="G70" s="26">
        <v>7.427593184</v>
      </c>
      <c r="H70" s="26">
        <v>7.427593184</v>
      </c>
      <c r="I70" s="26">
        <v>7.427593184</v>
      </c>
      <c r="J70" s="26">
        <v>7.427593184</v>
      </c>
      <c r="K70" s="26">
        <v>7.427593184</v>
      </c>
      <c r="L70" s="26">
        <v>7.427593184</v>
      </c>
      <c r="M70" s="26">
        <v>7.427593184</v>
      </c>
      <c r="N70" s="26">
        <v>7.427593184</v>
      </c>
      <c r="O70" s="26">
        <v>7.427593184</v>
      </c>
      <c r="P70" s="26">
        <v>7.427593184</v>
      </c>
      <c r="Q70" s="26">
        <v>7.427593184</v>
      </c>
      <c r="R70" s="26">
        <v>7.427593184</v>
      </c>
      <c r="S70" s="26">
        <v>7.427593184</v>
      </c>
      <c r="T70" s="26">
        <v>7.427593184</v>
      </c>
      <c r="U70" s="26">
        <v>7.427593184</v>
      </c>
      <c r="V70" s="26">
        <v>7.427593184</v>
      </c>
      <c r="W70" s="26">
        <v>7.427593184</v>
      </c>
      <c r="X70" s="26">
        <v>7.427593184</v>
      </c>
      <c r="Y70" s="26">
        <v>7.427593184</v>
      </c>
      <c r="Z70" s="26">
        <v>7.427593184</v>
      </c>
      <c r="AA70" s="26">
        <v>7.427593184</v>
      </c>
      <c r="AB70" s="26">
        <v>7.427593184</v>
      </c>
      <c r="AC70" s="26">
        <v>7.427593184</v>
      </c>
      <c r="AD70" s="26">
        <v>7.427593184</v>
      </c>
      <c r="AE70" s="26">
        <v>7.427593184</v>
      </c>
      <c r="AF70" s="26">
        <v>7.427593184</v>
      </c>
      <c r="AG70" s="26">
        <v>7.427593184</v>
      </c>
      <c r="AH70" s="26">
        <v>7.427593184</v>
      </c>
      <c r="AI70" s="26">
        <v>7.427593184</v>
      </c>
      <c r="AJ70" s="26">
        <v>7.427593184</v>
      </c>
      <c r="AK70" s="26">
        <v>7.427593184</v>
      </c>
      <c r="AL70" s="26">
        <v>7.427593184</v>
      </c>
      <c r="AM70" s="26">
        <v>7.427593184</v>
      </c>
      <c r="AN70" s="26">
        <v>7.427593184</v>
      </c>
      <c r="AO70" s="26">
        <v>7.427593184</v>
      </c>
    </row>
    <row r="71" spans="1:41">
      <c r="A71" s="25" t="s">
        <v>683</v>
      </c>
      <c r="B71" s="26">
        <v>7.427593184</v>
      </c>
      <c r="C71" s="26">
        <v>7.427593184</v>
      </c>
      <c r="D71" s="26">
        <v>7.427593184</v>
      </c>
      <c r="E71" s="26">
        <v>7.427593184</v>
      </c>
      <c r="F71" s="26">
        <v>7.427593184</v>
      </c>
      <c r="G71" s="26">
        <v>7.427593184</v>
      </c>
      <c r="H71" s="26">
        <v>7.427593184</v>
      </c>
      <c r="I71" s="26">
        <v>7.427593184</v>
      </c>
      <c r="J71" s="26">
        <v>7.427593184</v>
      </c>
      <c r="K71" s="26">
        <v>7.427593184</v>
      </c>
      <c r="L71" s="26">
        <v>7.427593184</v>
      </c>
      <c r="M71" s="26">
        <v>7.427593184</v>
      </c>
      <c r="N71" s="26">
        <v>7.427593184</v>
      </c>
      <c r="O71" s="26">
        <v>7.427593184</v>
      </c>
      <c r="P71" s="26">
        <v>7.427593184</v>
      </c>
      <c r="Q71" s="26">
        <v>7.427593184</v>
      </c>
      <c r="R71" s="26">
        <v>7.427593184</v>
      </c>
      <c r="S71" s="26">
        <v>7.427593184</v>
      </c>
      <c r="T71" s="26">
        <v>7.427593184</v>
      </c>
      <c r="U71" s="26">
        <v>7.427593184</v>
      </c>
      <c r="V71" s="26">
        <v>7.427593184</v>
      </c>
      <c r="W71" s="26">
        <v>7.427593184</v>
      </c>
      <c r="X71" s="26">
        <v>7.427593184</v>
      </c>
      <c r="Y71" s="26">
        <v>7.427593184</v>
      </c>
      <c r="Z71" s="26">
        <v>7.427593184</v>
      </c>
      <c r="AA71" s="26">
        <v>7.427593184</v>
      </c>
      <c r="AB71" s="26">
        <v>7.427593184</v>
      </c>
      <c r="AC71" s="26">
        <v>7.427593184</v>
      </c>
      <c r="AD71" s="26">
        <v>7.427593184</v>
      </c>
      <c r="AE71" s="26">
        <v>7.427593184</v>
      </c>
      <c r="AF71" s="26">
        <v>7.427593184</v>
      </c>
      <c r="AG71" s="26">
        <v>7.427593184</v>
      </c>
      <c r="AH71" s="26">
        <v>7.427593184</v>
      </c>
      <c r="AI71" s="26">
        <v>7.427593184</v>
      </c>
      <c r="AJ71" s="26">
        <v>7.427593184</v>
      </c>
      <c r="AK71" s="26">
        <v>7.427593184</v>
      </c>
      <c r="AL71" s="26">
        <v>7.427593184</v>
      </c>
      <c r="AM71" s="26">
        <v>7.427593184</v>
      </c>
      <c r="AN71" s="26">
        <v>7.427593184</v>
      </c>
      <c r="AO71" s="26">
        <v>7.427593184</v>
      </c>
    </row>
    <row r="72" spans="1:41">
      <c r="A72" s="25" t="s">
        <v>684</v>
      </c>
      <c r="B72" s="26">
        <v>0.31651675499999998</v>
      </c>
      <c r="C72" s="26">
        <v>0.31651675499999998</v>
      </c>
      <c r="D72" s="26">
        <v>0.31651675499999998</v>
      </c>
      <c r="E72" s="26">
        <v>0.31651675499999998</v>
      </c>
      <c r="F72" s="26">
        <v>0.31651675499999998</v>
      </c>
      <c r="G72" s="26">
        <v>0.31651675499999998</v>
      </c>
      <c r="H72" s="26">
        <v>0.31651675499999998</v>
      </c>
      <c r="I72" s="26">
        <v>0.31651675499999998</v>
      </c>
      <c r="J72" s="26">
        <v>0.31651675499999998</v>
      </c>
      <c r="K72" s="26">
        <v>0.31651675499999998</v>
      </c>
      <c r="L72" s="26">
        <v>0.31651675499999998</v>
      </c>
      <c r="M72" s="26">
        <v>0.31651675499999998</v>
      </c>
      <c r="N72" s="26">
        <v>0.31651675499999998</v>
      </c>
      <c r="O72" s="26">
        <v>0.31651675499999998</v>
      </c>
      <c r="P72" s="26">
        <v>0.31651675499999998</v>
      </c>
      <c r="Q72" s="26">
        <v>0.31651675499999998</v>
      </c>
      <c r="R72" s="26">
        <v>0.31651675499999998</v>
      </c>
      <c r="S72" s="26">
        <v>0.31651675499999998</v>
      </c>
      <c r="T72" s="26">
        <v>0.31651675499999998</v>
      </c>
      <c r="U72" s="26">
        <v>0.31651675499999998</v>
      </c>
      <c r="V72" s="26">
        <v>0.31651675499999998</v>
      </c>
      <c r="W72" s="26">
        <v>0.31651675499999998</v>
      </c>
      <c r="X72" s="26">
        <v>0.31651675499999998</v>
      </c>
      <c r="Y72" s="26">
        <v>0.31651675499999998</v>
      </c>
      <c r="Z72" s="26">
        <v>0.31651675499999998</v>
      </c>
      <c r="AA72" s="26">
        <v>0.31651675499999998</v>
      </c>
      <c r="AB72" s="26">
        <v>0.31651675499999998</v>
      </c>
      <c r="AC72" s="26">
        <v>0.31651675499999998</v>
      </c>
      <c r="AD72" s="26">
        <v>0.31651675499999998</v>
      </c>
      <c r="AE72" s="26">
        <v>0.31651675499999998</v>
      </c>
      <c r="AF72" s="26">
        <v>0.31651675499999998</v>
      </c>
      <c r="AG72" s="26">
        <v>0.31651675499999998</v>
      </c>
      <c r="AH72" s="26">
        <v>0.31651675499999998</v>
      </c>
      <c r="AI72" s="26">
        <v>0.31651675499999998</v>
      </c>
      <c r="AJ72" s="26">
        <v>0.31651675499999998</v>
      </c>
      <c r="AK72" s="26">
        <v>0.31651675499999998</v>
      </c>
      <c r="AL72" s="26">
        <v>0.31651675499999998</v>
      </c>
      <c r="AM72" s="26">
        <v>0.31651675499999998</v>
      </c>
      <c r="AN72" s="26">
        <v>0.31651675499999998</v>
      </c>
      <c r="AO72" s="26">
        <v>0.31651675499999998</v>
      </c>
    </row>
    <row r="73" spans="1:41">
      <c r="A73" s="343" t="s">
        <v>685</v>
      </c>
      <c r="B73" s="26">
        <v>0.72421494597728997</v>
      </c>
      <c r="C73" s="26">
        <v>0.72421494597728997</v>
      </c>
      <c r="D73" s="26">
        <v>0.72421494597728997</v>
      </c>
      <c r="E73" s="26">
        <v>0.72421494597728997</v>
      </c>
      <c r="F73" s="26">
        <v>0.72421494597728997</v>
      </c>
      <c r="G73" s="26">
        <v>0.72421494597728997</v>
      </c>
      <c r="H73" s="26">
        <v>0.72421494597728997</v>
      </c>
      <c r="I73" s="26">
        <v>0.72421494597728997</v>
      </c>
      <c r="J73" s="26">
        <v>0.72421494597728997</v>
      </c>
      <c r="K73" s="26">
        <v>0.72421494597728997</v>
      </c>
      <c r="L73" s="26">
        <v>0.72421494597728997</v>
      </c>
      <c r="M73" s="26">
        <v>0.72421494597728997</v>
      </c>
      <c r="N73" s="26">
        <v>0.72421494597728997</v>
      </c>
      <c r="O73" s="26">
        <v>0.72421494597728997</v>
      </c>
      <c r="P73" s="26">
        <v>0.72421494597728997</v>
      </c>
      <c r="Q73" s="26">
        <v>0.72421494597728997</v>
      </c>
      <c r="R73" s="26">
        <v>0.72421494597728997</v>
      </c>
      <c r="S73" s="26">
        <v>0.72421494597728997</v>
      </c>
      <c r="T73" s="26">
        <v>0.72421494597728997</v>
      </c>
      <c r="U73" s="26">
        <v>0.72421494597728997</v>
      </c>
      <c r="V73" s="26">
        <v>0.72421494597728997</v>
      </c>
      <c r="W73" s="26">
        <v>0.72421494597728997</v>
      </c>
      <c r="X73" s="26">
        <v>0.72421494597728997</v>
      </c>
      <c r="Y73" s="26">
        <v>0.72421494597728997</v>
      </c>
      <c r="Z73" s="26">
        <v>0.72421494597728997</v>
      </c>
      <c r="AA73" s="26">
        <v>0.72421494597728997</v>
      </c>
      <c r="AB73" s="26">
        <v>0.72421494597728997</v>
      </c>
      <c r="AC73" s="26">
        <v>0.72421494597728997</v>
      </c>
      <c r="AD73" s="26">
        <v>0.72421494597728997</v>
      </c>
      <c r="AE73" s="26">
        <v>0.72421494597728997</v>
      </c>
      <c r="AF73" s="26">
        <v>0.72421494597728997</v>
      </c>
      <c r="AG73" s="26">
        <v>0.72421494597728997</v>
      </c>
      <c r="AH73" s="26">
        <v>0.72421494597728997</v>
      </c>
      <c r="AI73" s="26">
        <v>0.72421494597728997</v>
      </c>
      <c r="AJ73" s="26">
        <v>0.72421494597728997</v>
      </c>
      <c r="AK73" s="26">
        <v>0.72421494597728997</v>
      </c>
      <c r="AL73" s="26">
        <v>0.72421494597728997</v>
      </c>
      <c r="AM73" s="26">
        <v>0.72421494597728997</v>
      </c>
      <c r="AN73" s="26">
        <v>0.72421494597728997</v>
      </c>
      <c r="AO73" s="26">
        <v>0.72421494597728997</v>
      </c>
    </row>
    <row r="74" spans="1:41">
      <c r="A74" s="343" t="s">
        <v>686</v>
      </c>
      <c r="B74" s="26">
        <v>6.2170208092032802</v>
      </c>
      <c r="C74" s="26">
        <v>6.2170208092032802</v>
      </c>
      <c r="D74" s="26">
        <v>6.2170208092032802</v>
      </c>
      <c r="E74" s="26">
        <v>6.2170208092032802</v>
      </c>
      <c r="F74" s="26">
        <v>6.2170208092032802</v>
      </c>
      <c r="G74" s="26">
        <v>6.2170208092032802</v>
      </c>
      <c r="H74" s="26">
        <v>6.2170208092032802</v>
      </c>
      <c r="I74" s="26">
        <v>6.2170208092032802</v>
      </c>
      <c r="J74" s="26">
        <v>6.2170208092032802</v>
      </c>
      <c r="K74" s="26">
        <v>6.2170208092032802</v>
      </c>
      <c r="L74" s="26">
        <v>6.2170208092032802</v>
      </c>
      <c r="M74" s="26">
        <v>6.2170208092032802</v>
      </c>
      <c r="N74" s="26">
        <v>6.2170208092032802</v>
      </c>
      <c r="O74" s="26">
        <v>6.2170208092032802</v>
      </c>
      <c r="P74" s="26">
        <v>6.2170208092032802</v>
      </c>
      <c r="Q74" s="26">
        <v>6.2170208092032802</v>
      </c>
      <c r="R74" s="26">
        <v>6.2170208092032802</v>
      </c>
      <c r="S74" s="26">
        <v>6.2170208092032802</v>
      </c>
      <c r="T74" s="26">
        <v>6.2170208092032802</v>
      </c>
      <c r="U74" s="26">
        <v>6.2170208092032802</v>
      </c>
      <c r="V74" s="26">
        <v>6.2170208092032802</v>
      </c>
      <c r="W74" s="26">
        <v>6.2170208092032802</v>
      </c>
      <c r="X74" s="26">
        <v>6.2170208092032802</v>
      </c>
      <c r="Y74" s="26">
        <v>6.2170208092032802</v>
      </c>
      <c r="Z74" s="26">
        <v>6.2170208092032802</v>
      </c>
      <c r="AA74" s="26">
        <v>6.2170208092032802</v>
      </c>
      <c r="AB74" s="26">
        <v>6.2170208092032802</v>
      </c>
      <c r="AC74" s="26">
        <v>6.2170208092032802</v>
      </c>
      <c r="AD74" s="26">
        <v>6.2170208092032802</v>
      </c>
      <c r="AE74" s="26">
        <v>6.2170208092032802</v>
      </c>
      <c r="AF74" s="26">
        <v>6.2170208092032802</v>
      </c>
      <c r="AG74" s="26">
        <v>6.2170208092032802</v>
      </c>
      <c r="AH74" s="26">
        <v>6.2170208092032802</v>
      </c>
      <c r="AI74" s="26">
        <v>6.2170208092032802</v>
      </c>
      <c r="AJ74" s="26">
        <v>6.2170208092032802</v>
      </c>
      <c r="AK74" s="26">
        <v>6.2170208092032802</v>
      </c>
      <c r="AL74" s="26">
        <v>6.2170208092032802</v>
      </c>
      <c r="AM74" s="26">
        <v>6.2170208092032802</v>
      </c>
      <c r="AN74" s="26">
        <v>6.2170208092032802</v>
      </c>
      <c r="AO74" s="26">
        <v>6.2170208092032802</v>
      </c>
    </row>
    <row r="75" spans="1:41">
      <c r="A75" s="25" t="s">
        <v>447</v>
      </c>
      <c r="B75" s="26">
        <v>632.67479101099991</v>
      </c>
      <c r="C75" s="26">
        <v>632.67479101099991</v>
      </c>
      <c r="D75" s="26">
        <v>632.67479101099991</v>
      </c>
      <c r="E75" s="26">
        <v>632.67479101099991</v>
      </c>
      <c r="F75" s="26">
        <v>632.67479101099991</v>
      </c>
      <c r="G75" s="26">
        <v>632.67479101099991</v>
      </c>
      <c r="H75" s="26">
        <v>632.67479101099991</v>
      </c>
      <c r="I75" s="26">
        <v>632.67479101099991</v>
      </c>
      <c r="J75" s="26">
        <v>632.67479101099991</v>
      </c>
      <c r="K75" s="26">
        <v>632.67479101099991</v>
      </c>
      <c r="L75" s="26">
        <v>632.67479101099991</v>
      </c>
      <c r="M75" s="26">
        <v>632.67479101099991</v>
      </c>
      <c r="N75" s="26">
        <v>632.67479101099991</v>
      </c>
      <c r="O75" s="26">
        <v>632.67479101099991</v>
      </c>
      <c r="P75" s="26">
        <v>632.67479101099991</v>
      </c>
      <c r="Q75" s="26">
        <v>632.67479101099991</v>
      </c>
      <c r="R75" s="26">
        <v>632.67479101099991</v>
      </c>
      <c r="S75" s="26">
        <v>632.67479101099991</v>
      </c>
      <c r="T75" s="26">
        <v>632.67479101099991</v>
      </c>
      <c r="U75" s="26">
        <v>632.67479101099991</v>
      </c>
      <c r="V75" s="26">
        <v>632.67479101099991</v>
      </c>
      <c r="W75" s="26">
        <v>632.67479101099991</v>
      </c>
      <c r="X75" s="26">
        <v>632.67479101099991</v>
      </c>
      <c r="Y75" s="26">
        <v>632.67479101099991</v>
      </c>
      <c r="Z75" s="26">
        <v>632.67479101099991</v>
      </c>
      <c r="AA75" s="26">
        <v>632.67479101099991</v>
      </c>
      <c r="AB75" s="26">
        <v>632.67479101099991</v>
      </c>
      <c r="AC75" s="26">
        <v>632.67479101099991</v>
      </c>
      <c r="AD75" s="26">
        <v>632.67479101099991</v>
      </c>
      <c r="AE75" s="26">
        <v>632.67479101099991</v>
      </c>
      <c r="AF75" s="26">
        <v>632.67479101099991</v>
      </c>
      <c r="AG75" s="26">
        <v>632.67479101099991</v>
      </c>
      <c r="AH75" s="26">
        <v>632.67479101099991</v>
      </c>
      <c r="AI75" s="26">
        <v>632.67479101099991</v>
      </c>
      <c r="AJ75" s="26">
        <v>632.67479101099991</v>
      </c>
      <c r="AK75" s="26">
        <v>632.67479101099991</v>
      </c>
      <c r="AL75" s="26">
        <v>632.67479101099991</v>
      </c>
      <c r="AM75" s="26">
        <v>632.67479101099991</v>
      </c>
      <c r="AN75" s="26">
        <v>632.67479101099991</v>
      </c>
      <c r="AO75" s="26">
        <v>632.67479101099991</v>
      </c>
    </row>
    <row r="76" spans="1:41">
      <c r="A76" s="25" t="s">
        <v>456</v>
      </c>
      <c r="B76" s="26">
        <v>1.96</v>
      </c>
      <c r="C76" s="26">
        <v>1.96</v>
      </c>
      <c r="D76" s="26">
        <v>1.96</v>
      </c>
      <c r="E76" s="26">
        <v>1.96</v>
      </c>
      <c r="F76" s="26">
        <v>1.96</v>
      </c>
      <c r="G76" s="26">
        <v>1.96</v>
      </c>
      <c r="H76" s="26">
        <v>1.96</v>
      </c>
      <c r="I76" s="26">
        <v>1.96</v>
      </c>
      <c r="J76" s="26">
        <v>1.96</v>
      </c>
      <c r="K76" s="26">
        <v>1.96</v>
      </c>
      <c r="L76" s="26">
        <v>1.96</v>
      </c>
      <c r="M76" s="26">
        <v>1.96</v>
      </c>
      <c r="N76" s="26">
        <v>1.96</v>
      </c>
      <c r="O76" s="26">
        <v>1.96</v>
      </c>
      <c r="P76" s="26">
        <v>1.96</v>
      </c>
      <c r="Q76" s="26">
        <v>1.96</v>
      </c>
      <c r="R76" s="26">
        <v>1.96</v>
      </c>
      <c r="S76" s="26">
        <v>1.96</v>
      </c>
      <c r="T76" s="26">
        <v>1.96</v>
      </c>
      <c r="U76" s="26">
        <v>1.96</v>
      </c>
      <c r="V76" s="26">
        <v>1.96</v>
      </c>
      <c r="W76" s="26">
        <v>1.96</v>
      </c>
      <c r="X76" s="26">
        <v>1.96</v>
      </c>
      <c r="Y76" s="26">
        <v>1.96</v>
      </c>
      <c r="Z76" s="26">
        <v>1.96</v>
      </c>
      <c r="AA76" s="26">
        <v>1.96</v>
      </c>
      <c r="AB76" s="26">
        <v>1.96</v>
      </c>
      <c r="AC76" s="26">
        <v>1.96</v>
      </c>
      <c r="AD76" s="26">
        <v>1.96</v>
      </c>
      <c r="AE76" s="26">
        <v>1.96</v>
      </c>
      <c r="AF76" s="26">
        <v>1.96</v>
      </c>
      <c r="AG76" s="26">
        <v>1.96</v>
      </c>
      <c r="AH76" s="26">
        <v>1.96</v>
      </c>
      <c r="AI76" s="26">
        <v>1.96</v>
      </c>
      <c r="AJ76" s="26">
        <v>1.96</v>
      </c>
      <c r="AK76" s="26">
        <v>1.96</v>
      </c>
      <c r="AL76" s="26">
        <v>1.96</v>
      </c>
      <c r="AM76" s="26">
        <v>1.96</v>
      </c>
      <c r="AN76" s="26">
        <v>1.96</v>
      </c>
      <c r="AO76" s="26">
        <v>1.96</v>
      </c>
    </row>
    <row r="77" spans="1:41">
      <c r="A77" s="344" t="s">
        <v>163</v>
      </c>
      <c r="B77" s="345">
        <v>54406.951446974148</v>
      </c>
      <c r="C77" s="345">
        <v>54406.951446974148</v>
      </c>
      <c r="D77" s="345">
        <v>54406.951446974148</v>
      </c>
      <c r="E77" s="345">
        <v>54406.951446974148</v>
      </c>
      <c r="F77" s="345">
        <v>54406.951446974148</v>
      </c>
      <c r="G77" s="345">
        <v>54406.951446974148</v>
      </c>
      <c r="H77" s="345">
        <v>54406.951446974148</v>
      </c>
      <c r="I77" s="345">
        <v>54406.951446974148</v>
      </c>
      <c r="J77" s="345">
        <v>54406.951446974148</v>
      </c>
      <c r="K77" s="345">
        <v>54406.951446974148</v>
      </c>
      <c r="L77" s="345">
        <v>54406.951446974148</v>
      </c>
      <c r="M77" s="345">
        <v>54406.951446974148</v>
      </c>
      <c r="N77" s="345">
        <v>54406.951446974148</v>
      </c>
      <c r="O77" s="345">
        <v>54406.951446974148</v>
      </c>
      <c r="P77" s="345">
        <v>54406.951446974148</v>
      </c>
      <c r="Q77" s="345">
        <v>54406.951446974148</v>
      </c>
      <c r="R77" s="345">
        <v>54406.951446974148</v>
      </c>
      <c r="S77" s="345">
        <v>54406.951446974148</v>
      </c>
      <c r="T77" s="345">
        <v>54406.951446974148</v>
      </c>
      <c r="U77" s="345">
        <v>54406.951446974148</v>
      </c>
      <c r="V77" s="345">
        <v>54406.951446974148</v>
      </c>
      <c r="W77" s="345">
        <v>54406.951446974148</v>
      </c>
      <c r="X77" s="345">
        <v>54406.951446974148</v>
      </c>
      <c r="Y77" s="345">
        <v>54406.951446974148</v>
      </c>
      <c r="Z77" s="345">
        <v>54406.951446974148</v>
      </c>
      <c r="AA77" s="345">
        <v>54406.951446974148</v>
      </c>
      <c r="AB77" s="345">
        <v>54406.951446974148</v>
      </c>
      <c r="AC77" s="345">
        <v>54406.951446974148</v>
      </c>
      <c r="AD77" s="345">
        <v>54406.951446974148</v>
      </c>
      <c r="AE77" s="345">
        <v>54406.951446974148</v>
      </c>
      <c r="AF77" s="345">
        <v>54406.951446974148</v>
      </c>
      <c r="AG77" s="345">
        <v>54406.951446974148</v>
      </c>
      <c r="AH77" s="345">
        <v>54406.951446974148</v>
      </c>
      <c r="AI77" s="345">
        <v>54406.951446974148</v>
      </c>
      <c r="AJ77" s="345">
        <v>54406.951446974148</v>
      </c>
      <c r="AK77" s="345">
        <v>54406.951446974148</v>
      </c>
      <c r="AL77" s="345">
        <v>54406.951446974148</v>
      </c>
      <c r="AM77" s="345">
        <v>54406.951446974148</v>
      </c>
      <c r="AN77" s="345">
        <v>54406.951446974148</v>
      </c>
      <c r="AO77" s="345">
        <v>54406.951446974148</v>
      </c>
    </row>
    <row r="79" spans="1:41">
      <c r="A79" s="35" t="s">
        <v>769</v>
      </c>
    </row>
    <row r="80" spans="1:41" ht="71.099999999999994">
      <c r="A80" s="56"/>
      <c r="B80" s="12" t="s">
        <v>729</v>
      </c>
      <c r="C80" s="12" t="s">
        <v>730</v>
      </c>
      <c r="D80" s="12" t="s">
        <v>731</v>
      </c>
      <c r="E80" s="12" t="s">
        <v>732</v>
      </c>
      <c r="F80" s="12" t="s">
        <v>733</v>
      </c>
      <c r="G80" s="12" t="s">
        <v>734</v>
      </c>
      <c r="H80" s="12" t="s">
        <v>735</v>
      </c>
      <c r="I80" s="12" t="s">
        <v>736</v>
      </c>
      <c r="J80" s="12" t="s">
        <v>737</v>
      </c>
      <c r="K80" s="12" t="s">
        <v>738</v>
      </c>
      <c r="L80" s="12" t="s">
        <v>739</v>
      </c>
      <c r="M80" s="12" t="s">
        <v>740</v>
      </c>
      <c r="N80" s="12" t="s">
        <v>741</v>
      </c>
      <c r="O80" s="12" t="s">
        <v>742</v>
      </c>
      <c r="P80" s="12" t="s">
        <v>743</v>
      </c>
      <c r="Q80" s="12" t="s">
        <v>744</v>
      </c>
      <c r="R80" s="12" t="s">
        <v>745</v>
      </c>
      <c r="S80" s="12" t="s">
        <v>746</v>
      </c>
      <c r="T80" s="12" t="s">
        <v>747</v>
      </c>
      <c r="U80" s="12" t="s">
        <v>748</v>
      </c>
      <c r="V80" s="12" t="s">
        <v>749</v>
      </c>
      <c r="W80" s="12" t="s">
        <v>750</v>
      </c>
      <c r="X80" s="12" t="s">
        <v>751</v>
      </c>
      <c r="Y80" s="12" t="s">
        <v>752</v>
      </c>
      <c r="Z80" s="12" t="s">
        <v>753</v>
      </c>
      <c r="AA80" s="12" t="s">
        <v>754</v>
      </c>
      <c r="AB80" s="12" t="s">
        <v>755</v>
      </c>
      <c r="AC80" s="12" t="s">
        <v>756</v>
      </c>
      <c r="AD80" s="12" t="s">
        <v>757</v>
      </c>
      <c r="AE80" s="12" t="s">
        <v>758</v>
      </c>
      <c r="AF80" s="12" t="s">
        <v>759</v>
      </c>
      <c r="AG80" s="12" t="s">
        <v>760</v>
      </c>
      <c r="AH80" s="12" t="s">
        <v>761</v>
      </c>
      <c r="AI80" s="12" t="s">
        <v>762</v>
      </c>
      <c r="AJ80" s="12" t="s">
        <v>763</v>
      </c>
      <c r="AK80" s="12" t="s">
        <v>764</v>
      </c>
      <c r="AL80" s="12" t="s">
        <v>765</v>
      </c>
      <c r="AM80" s="12" t="s">
        <v>766</v>
      </c>
      <c r="AN80" s="12" t="s">
        <v>767</v>
      </c>
      <c r="AO80" s="12" t="s">
        <v>768</v>
      </c>
    </row>
    <row r="81" spans="1:41">
      <c r="A81" s="17" t="s">
        <v>679</v>
      </c>
      <c r="B81" s="18">
        <v>131.88198125</v>
      </c>
      <c r="C81" s="18">
        <v>131.88198125</v>
      </c>
      <c r="D81" s="18">
        <v>131.88198125</v>
      </c>
      <c r="E81" s="18">
        <v>131.88198125</v>
      </c>
      <c r="F81" s="18">
        <v>131.88198125</v>
      </c>
      <c r="G81" s="18">
        <v>131.88198125</v>
      </c>
      <c r="H81" s="18">
        <v>131.88198125</v>
      </c>
      <c r="I81" s="18">
        <v>131.88198125</v>
      </c>
      <c r="J81" s="18">
        <v>131.88198125</v>
      </c>
      <c r="K81" s="18">
        <v>131.88198125</v>
      </c>
      <c r="L81" s="18">
        <v>131.88198125</v>
      </c>
      <c r="M81" s="18">
        <v>131.88198125</v>
      </c>
      <c r="N81" s="18">
        <v>131.88198125</v>
      </c>
      <c r="O81" s="18">
        <v>131.88198125</v>
      </c>
      <c r="P81" s="18">
        <v>131.88198125</v>
      </c>
      <c r="Q81" s="18">
        <v>131.88198125</v>
      </c>
      <c r="R81" s="18">
        <v>131.88198125</v>
      </c>
      <c r="S81" s="18">
        <v>131.88198125</v>
      </c>
      <c r="T81" s="18">
        <v>131.88198125</v>
      </c>
      <c r="U81" s="18">
        <v>131.88198125</v>
      </c>
      <c r="V81" s="18">
        <v>131.88198125</v>
      </c>
      <c r="W81" s="18">
        <v>131.88198125</v>
      </c>
      <c r="X81" s="18">
        <v>131.88198125</v>
      </c>
      <c r="Y81" s="18">
        <v>131.88198125</v>
      </c>
      <c r="Z81" s="18">
        <v>131.88198125</v>
      </c>
      <c r="AA81" s="18">
        <v>131.88198125</v>
      </c>
      <c r="AB81" s="18">
        <v>131.88198125</v>
      </c>
      <c r="AC81" s="18">
        <v>131.88198125</v>
      </c>
      <c r="AD81" s="18">
        <v>131.88198125</v>
      </c>
      <c r="AE81" s="18">
        <v>131.88198125</v>
      </c>
      <c r="AF81" s="18">
        <v>131.88198125</v>
      </c>
      <c r="AG81" s="18">
        <v>131.88198125</v>
      </c>
      <c r="AH81" s="18">
        <v>131.88198125</v>
      </c>
      <c r="AI81" s="18">
        <v>131.88198125</v>
      </c>
      <c r="AJ81" s="18">
        <v>131.88198125</v>
      </c>
      <c r="AK81" s="18">
        <v>131.88198125</v>
      </c>
      <c r="AL81" s="18">
        <v>131.88198125</v>
      </c>
      <c r="AM81" s="18">
        <v>131.88198125</v>
      </c>
      <c r="AN81" s="18">
        <v>131.88198125</v>
      </c>
      <c r="AO81" s="18">
        <v>131.88198125</v>
      </c>
    </row>
    <row r="82" spans="1:41">
      <c r="A82" s="25" t="s">
        <v>680</v>
      </c>
      <c r="B82" s="26">
        <v>2046.8083489999999</v>
      </c>
      <c r="C82" s="26">
        <v>2046.8083489999999</v>
      </c>
      <c r="D82" s="26">
        <v>2046.8083489999999</v>
      </c>
      <c r="E82" s="26">
        <v>2046.8083489999999</v>
      </c>
      <c r="F82" s="26">
        <v>2046.8083489999999</v>
      </c>
      <c r="G82" s="26">
        <v>2046.8083489999999</v>
      </c>
      <c r="H82" s="26">
        <v>2046.8083489999999</v>
      </c>
      <c r="I82" s="26">
        <v>2046.8083489999999</v>
      </c>
      <c r="J82" s="26">
        <v>2046.8083489999999</v>
      </c>
      <c r="K82" s="26">
        <v>2046.8083489999999</v>
      </c>
      <c r="L82" s="26">
        <v>2046.8083489999999</v>
      </c>
      <c r="M82" s="26">
        <v>2046.8083489999999</v>
      </c>
      <c r="N82" s="26">
        <v>2046.8083489999999</v>
      </c>
      <c r="O82" s="26">
        <v>2046.8083489999999</v>
      </c>
      <c r="P82" s="26">
        <v>2046.8083489999999</v>
      </c>
      <c r="Q82" s="26">
        <v>2046.8083489999999</v>
      </c>
      <c r="R82" s="26">
        <v>2046.8083489999999</v>
      </c>
      <c r="S82" s="26">
        <v>2046.8083489999999</v>
      </c>
      <c r="T82" s="26">
        <v>2046.8083489999999</v>
      </c>
      <c r="U82" s="26">
        <v>2046.8083489999999</v>
      </c>
      <c r="V82" s="26">
        <v>2046.8083489999999</v>
      </c>
      <c r="W82" s="26">
        <v>2046.8083489999999</v>
      </c>
      <c r="X82" s="26">
        <v>2046.8083489999999</v>
      </c>
      <c r="Y82" s="26">
        <v>2046.8083489999999</v>
      </c>
      <c r="Z82" s="26">
        <v>2046.8083489999999</v>
      </c>
      <c r="AA82" s="26">
        <v>2046.8083489999999</v>
      </c>
      <c r="AB82" s="26">
        <v>2046.8083489999999</v>
      </c>
      <c r="AC82" s="26">
        <v>2046.8083489999999</v>
      </c>
      <c r="AD82" s="26">
        <v>2046.8083489999999</v>
      </c>
      <c r="AE82" s="26">
        <v>2046.8083489999999</v>
      </c>
      <c r="AF82" s="26">
        <v>2046.8083489999999</v>
      </c>
      <c r="AG82" s="26">
        <v>2046.8083489999999</v>
      </c>
      <c r="AH82" s="26">
        <v>2046.8083489999999</v>
      </c>
      <c r="AI82" s="26">
        <v>2046.8083489999999</v>
      </c>
      <c r="AJ82" s="26">
        <v>2046.8083489999999</v>
      </c>
      <c r="AK82" s="26">
        <v>2046.8083489999999</v>
      </c>
      <c r="AL82" s="26">
        <v>2046.8083489999999</v>
      </c>
      <c r="AM82" s="26">
        <v>2046.8083489999999</v>
      </c>
      <c r="AN82" s="26">
        <v>2046.8083489999999</v>
      </c>
      <c r="AO82" s="26">
        <v>2046.8083489999999</v>
      </c>
    </row>
    <row r="83" spans="1:41">
      <c r="A83" s="25" t="s">
        <v>681</v>
      </c>
      <c r="B83" s="26">
        <v>238.38986930749999</v>
      </c>
      <c r="C83" s="26">
        <v>238.38986930749999</v>
      </c>
      <c r="D83" s="26">
        <v>238.38986930749999</v>
      </c>
      <c r="E83" s="26">
        <v>238.38986930749999</v>
      </c>
      <c r="F83" s="26">
        <v>238.38986930749999</v>
      </c>
      <c r="G83" s="26">
        <v>238.38986930749999</v>
      </c>
      <c r="H83" s="26">
        <v>238.38986930749999</v>
      </c>
      <c r="I83" s="26">
        <v>238.38986930749999</v>
      </c>
      <c r="J83" s="26">
        <v>238.38986930749999</v>
      </c>
      <c r="K83" s="26">
        <v>238.38986930749999</v>
      </c>
      <c r="L83" s="26">
        <v>238.38986930749999</v>
      </c>
      <c r="M83" s="26">
        <v>238.38986930749999</v>
      </c>
      <c r="N83" s="26">
        <v>238.38986930749999</v>
      </c>
      <c r="O83" s="26">
        <v>238.38986930749999</v>
      </c>
      <c r="P83" s="26">
        <v>238.38986930749999</v>
      </c>
      <c r="Q83" s="26">
        <v>238.38986930749999</v>
      </c>
      <c r="R83" s="26">
        <v>238.38986930749999</v>
      </c>
      <c r="S83" s="26">
        <v>238.38986930749999</v>
      </c>
      <c r="T83" s="26">
        <v>238.38986930749999</v>
      </c>
      <c r="U83" s="26">
        <v>238.38986930749999</v>
      </c>
      <c r="V83" s="26">
        <v>238.38986930749999</v>
      </c>
      <c r="W83" s="26">
        <v>238.38986930749999</v>
      </c>
      <c r="X83" s="26">
        <v>238.38986930749999</v>
      </c>
      <c r="Y83" s="26">
        <v>238.38986930749999</v>
      </c>
      <c r="Z83" s="26">
        <v>238.38986930749999</v>
      </c>
      <c r="AA83" s="26">
        <v>238.38986930749999</v>
      </c>
      <c r="AB83" s="26">
        <v>238.38986930749999</v>
      </c>
      <c r="AC83" s="26">
        <v>238.38986930749999</v>
      </c>
      <c r="AD83" s="26">
        <v>238.38986930749999</v>
      </c>
      <c r="AE83" s="26">
        <v>238.38986930749999</v>
      </c>
      <c r="AF83" s="26">
        <v>238.38986930749999</v>
      </c>
      <c r="AG83" s="26">
        <v>238.38986930749999</v>
      </c>
      <c r="AH83" s="26">
        <v>238.38986930749999</v>
      </c>
      <c r="AI83" s="26">
        <v>238.38986930749999</v>
      </c>
      <c r="AJ83" s="26">
        <v>238.38986930749999</v>
      </c>
      <c r="AK83" s="26">
        <v>238.38986930749999</v>
      </c>
      <c r="AL83" s="26">
        <v>238.38986930749999</v>
      </c>
      <c r="AM83" s="26">
        <v>238.38986930749999</v>
      </c>
      <c r="AN83" s="26">
        <v>238.38986930749999</v>
      </c>
      <c r="AO83" s="26">
        <v>238.38986930749999</v>
      </c>
    </row>
    <row r="84" spans="1:41">
      <c r="A84" s="25" t="s">
        <v>682</v>
      </c>
      <c r="B84" s="26">
        <v>7.5014470934999995</v>
      </c>
      <c r="C84" s="26">
        <v>7.5014470934999995</v>
      </c>
      <c r="D84" s="26">
        <v>7.5014470934999995</v>
      </c>
      <c r="E84" s="26">
        <v>7.5014470934999995</v>
      </c>
      <c r="F84" s="26">
        <v>7.5014470934999995</v>
      </c>
      <c r="G84" s="26">
        <v>7.5014470934999995</v>
      </c>
      <c r="H84" s="26">
        <v>7.5014470934999995</v>
      </c>
      <c r="I84" s="26">
        <v>7.5014470934999995</v>
      </c>
      <c r="J84" s="26">
        <v>7.5014470934999995</v>
      </c>
      <c r="K84" s="26">
        <v>7.5014470934999995</v>
      </c>
      <c r="L84" s="26">
        <v>7.5014470934999995</v>
      </c>
      <c r="M84" s="26">
        <v>7.5014470934999995</v>
      </c>
      <c r="N84" s="26">
        <v>7.5014470934999995</v>
      </c>
      <c r="O84" s="26">
        <v>7.5014470934999995</v>
      </c>
      <c r="P84" s="26">
        <v>7.5014470934999995</v>
      </c>
      <c r="Q84" s="26">
        <v>7.5014470934999995</v>
      </c>
      <c r="R84" s="26">
        <v>7.5014470934999995</v>
      </c>
      <c r="S84" s="26">
        <v>7.5014470934999995</v>
      </c>
      <c r="T84" s="26">
        <v>7.5014470934999995</v>
      </c>
      <c r="U84" s="26">
        <v>7.5014470934999995</v>
      </c>
      <c r="V84" s="26">
        <v>7.5014470934999995</v>
      </c>
      <c r="W84" s="26">
        <v>7.5014470934999995</v>
      </c>
      <c r="X84" s="26">
        <v>7.5014470934999995</v>
      </c>
      <c r="Y84" s="26">
        <v>7.5014470934999995</v>
      </c>
      <c r="Z84" s="26">
        <v>7.5014470934999995</v>
      </c>
      <c r="AA84" s="26">
        <v>7.5014470934999995</v>
      </c>
      <c r="AB84" s="26">
        <v>7.5014470934999995</v>
      </c>
      <c r="AC84" s="26">
        <v>7.5014470934999995</v>
      </c>
      <c r="AD84" s="26">
        <v>7.5014470934999995</v>
      </c>
      <c r="AE84" s="26">
        <v>7.5014470934999995</v>
      </c>
      <c r="AF84" s="26">
        <v>7.5014470934999995</v>
      </c>
      <c r="AG84" s="26">
        <v>7.5014470934999995</v>
      </c>
      <c r="AH84" s="26">
        <v>7.5014470934999995</v>
      </c>
      <c r="AI84" s="26">
        <v>7.5014470934999995</v>
      </c>
      <c r="AJ84" s="26">
        <v>7.5014470934999995</v>
      </c>
      <c r="AK84" s="26">
        <v>7.5014470934999995</v>
      </c>
      <c r="AL84" s="26">
        <v>7.5014470934999995</v>
      </c>
      <c r="AM84" s="26">
        <v>7.5014470934999995</v>
      </c>
      <c r="AN84" s="26">
        <v>7.5014470934999995</v>
      </c>
      <c r="AO84" s="26">
        <v>7.5014470934999995</v>
      </c>
    </row>
    <row r="85" spans="1:41">
      <c r="A85" s="25" t="s">
        <v>683</v>
      </c>
      <c r="B85" s="26">
        <v>6.9000652589999998</v>
      </c>
      <c r="C85" s="26">
        <v>6.9000652589999998</v>
      </c>
      <c r="D85" s="26">
        <v>6.9000652589999998</v>
      </c>
      <c r="E85" s="26">
        <v>6.9000652589999998</v>
      </c>
      <c r="F85" s="26">
        <v>6.9000652589999998</v>
      </c>
      <c r="G85" s="26">
        <v>6.9000652589999998</v>
      </c>
      <c r="H85" s="26">
        <v>6.9000652589999998</v>
      </c>
      <c r="I85" s="26">
        <v>6.9000652589999998</v>
      </c>
      <c r="J85" s="26">
        <v>6.9000652589999998</v>
      </c>
      <c r="K85" s="26">
        <v>6.9000652589999998</v>
      </c>
      <c r="L85" s="26">
        <v>6.9000652589999998</v>
      </c>
      <c r="M85" s="26">
        <v>6.9000652589999998</v>
      </c>
      <c r="N85" s="26">
        <v>6.9000652589999998</v>
      </c>
      <c r="O85" s="26">
        <v>6.9000652589999998</v>
      </c>
      <c r="P85" s="26">
        <v>6.9000652589999998</v>
      </c>
      <c r="Q85" s="26">
        <v>6.9000652589999998</v>
      </c>
      <c r="R85" s="26">
        <v>6.9000652589999998</v>
      </c>
      <c r="S85" s="26">
        <v>6.9000652589999998</v>
      </c>
      <c r="T85" s="26">
        <v>6.9000652589999998</v>
      </c>
      <c r="U85" s="26">
        <v>6.9000652589999998</v>
      </c>
      <c r="V85" s="26">
        <v>6.9000652589999998</v>
      </c>
      <c r="W85" s="26">
        <v>6.9000652589999998</v>
      </c>
      <c r="X85" s="26">
        <v>6.9000652589999998</v>
      </c>
      <c r="Y85" s="26">
        <v>6.9000652589999998</v>
      </c>
      <c r="Z85" s="26">
        <v>6.9000652589999998</v>
      </c>
      <c r="AA85" s="26">
        <v>6.9000652589999998</v>
      </c>
      <c r="AB85" s="26">
        <v>6.9000652589999998</v>
      </c>
      <c r="AC85" s="26">
        <v>6.9000652589999998</v>
      </c>
      <c r="AD85" s="26">
        <v>6.9000652589999998</v>
      </c>
      <c r="AE85" s="26">
        <v>6.9000652589999998</v>
      </c>
      <c r="AF85" s="26">
        <v>6.9000652589999998</v>
      </c>
      <c r="AG85" s="26">
        <v>6.9000652589999998</v>
      </c>
      <c r="AH85" s="26">
        <v>6.9000652589999998</v>
      </c>
      <c r="AI85" s="26">
        <v>6.9000652589999998</v>
      </c>
      <c r="AJ85" s="26">
        <v>6.9000652589999998</v>
      </c>
      <c r="AK85" s="26">
        <v>6.9000652589999998</v>
      </c>
      <c r="AL85" s="26">
        <v>6.9000652589999998</v>
      </c>
      <c r="AM85" s="26">
        <v>6.9000652589999998</v>
      </c>
      <c r="AN85" s="26">
        <v>6.9000652589999998</v>
      </c>
      <c r="AO85" s="26">
        <v>6.9000652589999998</v>
      </c>
    </row>
    <row r="86" spans="1:41">
      <c r="A86" s="25" t="s">
        <v>684</v>
      </c>
      <c r="B86" s="26">
        <v>1.2871681369999999</v>
      </c>
      <c r="C86" s="26">
        <v>1.2871681369999999</v>
      </c>
      <c r="D86" s="26">
        <v>1.2871681369999999</v>
      </c>
      <c r="E86" s="26">
        <v>1.2871681369999999</v>
      </c>
      <c r="F86" s="26">
        <v>1.2871681369999999</v>
      </c>
      <c r="G86" s="26">
        <v>1.2871681369999999</v>
      </c>
      <c r="H86" s="26">
        <v>1.2871681369999999</v>
      </c>
      <c r="I86" s="26">
        <v>1.2871681369999999</v>
      </c>
      <c r="J86" s="26">
        <v>1.2871681369999999</v>
      </c>
      <c r="K86" s="26">
        <v>1.2871681369999999</v>
      </c>
      <c r="L86" s="26">
        <v>1.2871681369999999</v>
      </c>
      <c r="M86" s="26">
        <v>1.2871681369999999</v>
      </c>
      <c r="N86" s="26">
        <v>1.2871681369999999</v>
      </c>
      <c r="O86" s="26">
        <v>1.2871681369999999</v>
      </c>
      <c r="P86" s="26">
        <v>1.2871681369999999</v>
      </c>
      <c r="Q86" s="26">
        <v>1.2871681369999999</v>
      </c>
      <c r="R86" s="26">
        <v>1.2871681369999999</v>
      </c>
      <c r="S86" s="26">
        <v>1.2871681369999999</v>
      </c>
      <c r="T86" s="26">
        <v>1.2871681369999999</v>
      </c>
      <c r="U86" s="26">
        <v>1.2871681369999999</v>
      </c>
      <c r="V86" s="26">
        <v>1.2871681369999999</v>
      </c>
      <c r="W86" s="26">
        <v>1.2871681369999999</v>
      </c>
      <c r="X86" s="26">
        <v>1.2871681369999999</v>
      </c>
      <c r="Y86" s="26">
        <v>1.2871681369999999</v>
      </c>
      <c r="Z86" s="26">
        <v>1.2871681369999999</v>
      </c>
      <c r="AA86" s="26">
        <v>1.2871681369999999</v>
      </c>
      <c r="AB86" s="26">
        <v>1.2871681369999999</v>
      </c>
      <c r="AC86" s="26">
        <v>1.2871681369999999</v>
      </c>
      <c r="AD86" s="26">
        <v>1.2871681369999999</v>
      </c>
      <c r="AE86" s="26">
        <v>1.2871681369999999</v>
      </c>
      <c r="AF86" s="26">
        <v>1.2871681369999999</v>
      </c>
      <c r="AG86" s="26">
        <v>1.2871681369999999</v>
      </c>
      <c r="AH86" s="26">
        <v>1.2871681369999999</v>
      </c>
      <c r="AI86" s="26">
        <v>1.2871681369999999</v>
      </c>
      <c r="AJ86" s="26">
        <v>1.2871681369999999</v>
      </c>
      <c r="AK86" s="26">
        <v>1.2871681369999999</v>
      </c>
      <c r="AL86" s="26">
        <v>1.2871681369999999</v>
      </c>
      <c r="AM86" s="26">
        <v>1.2871681369999999</v>
      </c>
      <c r="AN86" s="26">
        <v>1.2871681369999999</v>
      </c>
      <c r="AO86" s="26">
        <v>1.2871681369999999</v>
      </c>
    </row>
    <row r="87" spans="1:41">
      <c r="A87" s="343" t="s">
        <v>685</v>
      </c>
      <c r="B87" s="26">
        <v>0.67277922538231194</v>
      </c>
      <c r="C87" s="26">
        <v>0.67277922538231194</v>
      </c>
      <c r="D87" s="26">
        <v>0.67277922538231194</v>
      </c>
      <c r="E87" s="26">
        <v>0.67277922538231194</v>
      </c>
      <c r="F87" s="26">
        <v>0.67277922538231194</v>
      </c>
      <c r="G87" s="26">
        <v>0.67277922538231194</v>
      </c>
      <c r="H87" s="26">
        <v>0.67277922538231194</v>
      </c>
      <c r="I87" s="26">
        <v>0.67277922538231194</v>
      </c>
      <c r="J87" s="26">
        <v>0.67277922538231194</v>
      </c>
      <c r="K87" s="26">
        <v>0.67277922538231194</v>
      </c>
      <c r="L87" s="26">
        <v>0.67277922538231194</v>
      </c>
      <c r="M87" s="26">
        <v>0.67277922538231194</v>
      </c>
      <c r="N87" s="26">
        <v>0.67277922538231194</v>
      </c>
      <c r="O87" s="26">
        <v>0.67277922538231194</v>
      </c>
      <c r="P87" s="26">
        <v>0.67277922538231194</v>
      </c>
      <c r="Q87" s="26">
        <v>0.67277922538231194</v>
      </c>
      <c r="R87" s="26">
        <v>0.67277922538231194</v>
      </c>
      <c r="S87" s="26">
        <v>0.67277922538231194</v>
      </c>
      <c r="T87" s="26">
        <v>0.67277922538231194</v>
      </c>
      <c r="U87" s="26">
        <v>0.67277922538231194</v>
      </c>
      <c r="V87" s="26">
        <v>0.67277922538231194</v>
      </c>
      <c r="W87" s="26">
        <v>0.67277922538231194</v>
      </c>
      <c r="X87" s="26">
        <v>0.67277922538231194</v>
      </c>
      <c r="Y87" s="26">
        <v>0.67277922538231194</v>
      </c>
      <c r="Z87" s="26">
        <v>0.67277922538231194</v>
      </c>
      <c r="AA87" s="26">
        <v>0.67277922538231194</v>
      </c>
      <c r="AB87" s="26">
        <v>0.67277922538231194</v>
      </c>
      <c r="AC87" s="26">
        <v>0.67277922538231194</v>
      </c>
      <c r="AD87" s="26">
        <v>0.67277922538231194</v>
      </c>
      <c r="AE87" s="26">
        <v>0.67277922538231194</v>
      </c>
      <c r="AF87" s="26">
        <v>0.67277922538231194</v>
      </c>
      <c r="AG87" s="26">
        <v>0.67277922538231194</v>
      </c>
      <c r="AH87" s="26">
        <v>0.67277922538231194</v>
      </c>
      <c r="AI87" s="26">
        <v>0.67277922538231194</v>
      </c>
      <c r="AJ87" s="26">
        <v>0.67277922538231194</v>
      </c>
      <c r="AK87" s="26">
        <v>0.67277922538231194</v>
      </c>
      <c r="AL87" s="26">
        <v>0.67277922538231194</v>
      </c>
      <c r="AM87" s="26">
        <v>0.67277922538231194</v>
      </c>
      <c r="AN87" s="26">
        <v>0.67277922538231194</v>
      </c>
      <c r="AO87" s="26">
        <v>0.67277922538231194</v>
      </c>
    </row>
    <row r="88" spans="1:41">
      <c r="A88" s="343" t="s">
        <v>686</v>
      </c>
      <c r="B88" s="26">
        <v>5.775471035822366</v>
      </c>
      <c r="C88" s="26">
        <v>5.775471035822366</v>
      </c>
      <c r="D88" s="26">
        <v>5.775471035822366</v>
      </c>
      <c r="E88" s="26">
        <v>5.775471035822366</v>
      </c>
      <c r="F88" s="26">
        <v>5.775471035822366</v>
      </c>
      <c r="G88" s="26">
        <v>5.775471035822366</v>
      </c>
      <c r="H88" s="26">
        <v>5.775471035822366</v>
      </c>
      <c r="I88" s="26">
        <v>5.775471035822366</v>
      </c>
      <c r="J88" s="26">
        <v>5.775471035822366</v>
      </c>
      <c r="K88" s="26">
        <v>5.775471035822366</v>
      </c>
      <c r="L88" s="26">
        <v>5.775471035822366</v>
      </c>
      <c r="M88" s="26">
        <v>5.775471035822366</v>
      </c>
      <c r="N88" s="26">
        <v>5.775471035822366</v>
      </c>
      <c r="O88" s="26">
        <v>5.775471035822366</v>
      </c>
      <c r="P88" s="26">
        <v>5.775471035822366</v>
      </c>
      <c r="Q88" s="26">
        <v>5.775471035822366</v>
      </c>
      <c r="R88" s="26">
        <v>5.775471035822366</v>
      </c>
      <c r="S88" s="26">
        <v>5.775471035822366</v>
      </c>
      <c r="T88" s="26">
        <v>5.775471035822366</v>
      </c>
      <c r="U88" s="26">
        <v>5.775471035822366</v>
      </c>
      <c r="V88" s="26">
        <v>5.775471035822366</v>
      </c>
      <c r="W88" s="26">
        <v>5.775471035822366</v>
      </c>
      <c r="X88" s="26">
        <v>5.775471035822366</v>
      </c>
      <c r="Y88" s="26">
        <v>5.775471035822366</v>
      </c>
      <c r="Z88" s="26">
        <v>5.775471035822366</v>
      </c>
      <c r="AA88" s="26">
        <v>5.775471035822366</v>
      </c>
      <c r="AB88" s="26">
        <v>5.775471035822366</v>
      </c>
      <c r="AC88" s="26">
        <v>5.775471035822366</v>
      </c>
      <c r="AD88" s="26">
        <v>5.775471035822366</v>
      </c>
      <c r="AE88" s="26">
        <v>5.775471035822366</v>
      </c>
      <c r="AF88" s="26">
        <v>5.775471035822366</v>
      </c>
      <c r="AG88" s="26">
        <v>5.775471035822366</v>
      </c>
      <c r="AH88" s="26">
        <v>5.775471035822366</v>
      </c>
      <c r="AI88" s="26">
        <v>5.775471035822366</v>
      </c>
      <c r="AJ88" s="26">
        <v>5.775471035822366</v>
      </c>
      <c r="AK88" s="26">
        <v>5.775471035822366</v>
      </c>
      <c r="AL88" s="26">
        <v>5.775471035822366</v>
      </c>
      <c r="AM88" s="26">
        <v>5.775471035822366</v>
      </c>
      <c r="AN88" s="26">
        <v>5.775471035822366</v>
      </c>
      <c r="AO88" s="26">
        <v>5.775471035822366</v>
      </c>
    </row>
    <row r="89" spans="1:41">
      <c r="A89" s="25" t="s">
        <v>447</v>
      </c>
      <c r="B89" s="26">
        <v>11.2996481535</v>
      </c>
      <c r="C89" s="26">
        <v>11.2996481535</v>
      </c>
      <c r="D89" s="26">
        <v>11.2996481535</v>
      </c>
      <c r="E89" s="26">
        <v>11.2996481535</v>
      </c>
      <c r="F89" s="26">
        <v>11.2996481535</v>
      </c>
      <c r="G89" s="26">
        <v>11.2996481535</v>
      </c>
      <c r="H89" s="26">
        <v>11.2996481535</v>
      </c>
      <c r="I89" s="26">
        <v>11.2996481535</v>
      </c>
      <c r="J89" s="26">
        <v>11.2996481535</v>
      </c>
      <c r="K89" s="26">
        <v>11.2996481535</v>
      </c>
      <c r="L89" s="26">
        <v>11.2996481535</v>
      </c>
      <c r="M89" s="26">
        <v>11.2996481535</v>
      </c>
      <c r="N89" s="26">
        <v>11.2996481535</v>
      </c>
      <c r="O89" s="26">
        <v>11.2996481535</v>
      </c>
      <c r="P89" s="26">
        <v>11.2996481535</v>
      </c>
      <c r="Q89" s="26">
        <v>11.2996481535</v>
      </c>
      <c r="R89" s="26">
        <v>11.2996481535</v>
      </c>
      <c r="S89" s="26">
        <v>11.2996481535</v>
      </c>
      <c r="T89" s="26">
        <v>11.2996481535</v>
      </c>
      <c r="U89" s="26">
        <v>11.2996481535</v>
      </c>
      <c r="V89" s="26">
        <v>11.2996481535</v>
      </c>
      <c r="W89" s="26">
        <v>11.2996481535</v>
      </c>
      <c r="X89" s="26">
        <v>11.2996481535</v>
      </c>
      <c r="Y89" s="26">
        <v>11.2996481535</v>
      </c>
      <c r="Z89" s="26">
        <v>11.2996481535</v>
      </c>
      <c r="AA89" s="26">
        <v>11.2996481535</v>
      </c>
      <c r="AB89" s="26">
        <v>11.2996481535</v>
      </c>
      <c r="AC89" s="26">
        <v>11.2996481535</v>
      </c>
      <c r="AD89" s="26">
        <v>11.2996481535</v>
      </c>
      <c r="AE89" s="26">
        <v>11.2996481535</v>
      </c>
      <c r="AF89" s="26">
        <v>11.2996481535</v>
      </c>
      <c r="AG89" s="26">
        <v>11.2996481535</v>
      </c>
      <c r="AH89" s="26">
        <v>11.2996481535</v>
      </c>
      <c r="AI89" s="26">
        <v>11.2996481535</v>
      </c>
      <c r="AJ89" s="26">
        <v>11.2996481535</v>
      </c>
      <c r="AK89" s="26">
        <v>11.2996481535</v>
      </c>
      <c r="AL89" s="26">
        <v>11.2996481535</v>
      </c>
      <c r="AM89" s="26">
        <v>11.2996481535</v>
      </c>
      <c r="AN89" s="26">
        <v>11.2996481535</v>
      </c>
      <c r="AO89" s="26">
        <v>11.2996481535</v>
      </c>
    </row>
    <row r="90" spans="1:41">
      <c r="A90" s="25" t="s">
        <v>456</v>
      </c>
      <c r="B90" s="26">
        <v>1.96</v>
      </c>
      <c r="C90" s="26">
        <v>1.96</v>
      </c>
      <c r="D90" s="26">
        <v>1.96</v>
      </c>
      <c r="E90" s="26">
        <v>1.96</v>
      </c>
      <c r="F90" s="26">
        <v>1.96</v>
      </c>
      <c r="G90" s="26">
        <v>1.96</v>
      </c>
      <c r="H90" s="26">
        <v>1.96</v>
      </c>
      <c r="I90" s="26">
        <v>1.96</v>
      </c>
      <c r="J90" s="26">
        <v>1.96</v>
      </c>
      <c r="K90" s="26">
        <v>1.96</v>
      </c>
      <c r="L90" s="26">
        <v>1.96</v>
      </c>
      <c r="M90" s="26">
        <v>1.96</v>
      </c>
      <c r="N90" s="26">
        <v>1.96</v>
      </c>
      <c r="O90" s="26">
        <v>1.96</v>
      </c>
      <c r="P90" s="26">
        <v>1.96</v>
      </c>
      <c r="Q90" s="26">
        <v>1.96</v>
      </c>
      <c r="R90" s="26">
        <v>1.96</v>
      </c>
      <c r="S90" s="26">
        <v>1.96</v>
      </c>
      <c r="T90" s="26">
        <v>1.96</v>
      </c>
      <c r="U90" s="26">
        <v>1.96</v>
      </c>
      <c r="V90" s="26">
        <v>1.96</v>
      </c>
      <c r="W90" s="26">
        <v>1.96</v>
      </c>
      <c r="X90" s="26">
        <v>1.96</v>
      </c>
      <c r="Y90" s="26">
        <v>1.96</v>
      </c>
      <c r="Z90" s="26">
        <v>1.96</v>
      </c>
      <c r="AA90" s="26">
        <v>1.96</v>
      </c>
      <c r="AB90" s="26">
        <v>1.96</v>
      </c>
      <c r="AC90" s="26">
        <v>1.96</v>
      </c>
      <c r="AD90" s="26">
        <v>1.96</v>
      </c>
      <c r="AE90" s="26">
        <v>1.96</v>
      </c>
      <c r="AF90" s="26">
        <v>1.96</v>
      </c>
      <c r="AG90" s="26">
        <v>1.96</v>
      </c>
      <c r="AH90" s="26">
        <v>1.96</v>
      </c>
      <c r="AI90" s="26">
        <v>1.96</v>
      </c>
      <c r="AJ90" s="26">
        <v>1.96</v>
      </c>
      <c r="AK90" s="26">
        <v>1.96</v>
      </c>
      <c r="AL90" s="26">
        <v>1.96</v>
      </c>
      <c r="AM90" s="26">
        <v>1.96</v>
      </c>
      <c r="AN90" s="26">
        <v>1.96</v>
      </c>
      <c r="AO90" s="26">
        <v>1.96</v>
      </c>
    </row>
    <row r="91" spans="1:41">
      <c r="A91" s="344" t="s">
        <v>163</v>
      </c>
      <c r="B91" s="345">
        <v>73180.619846454574</v>
      </c>
      <c r="C91" s="345">
        <v>73180.619846454574</v>
      </c>
      <c r="D91" s="345">
        <v>73180.619846454574</v>
      </c>
      <c r="E91" s="345">
        <v>73180.619846454574</v>
      </c>
      <c r="F91" s="345">
        <v>73180.619846454574</v>
      </c>
      <c r="G91" s="345">
        <v>73180.619846454574</v>
      </c>
      <c r="H91" s="345">
        <v>73180.619846454574</v>
      </c>
      <c r="I91" s="345">
        <v>73180.619846454574</v>
      </c>
      <c r="J91" s="345">
        <v>73180.619846454574</v>
      </c>
      <c r="K91" s="345">
        <v>73180.619846454574</v>
      </c>
      <c r="L91" s="345">
        <v>73180.619846454574</v>
      </c>
      <c r="M91" s="345">
        <v>73180.619846454574</v>
      </c>
      <c r="N91" s="345">
        <v>73180.619846454574</v>
      </c>
      <c r="O91" s="345">
        <v>73180.619846454574</v>
      </c>
      <c r="P91" s="345">
        <v>73180.619846454574</v>
      </c>
      <c r="Q91" s="345">
        <v>73180.619846454574</v>
      </c>
      <c r="R91" s="345">
        <v>73180.619846454574</v>
      </c>
      <c r="S91" s="345">
        <v>73180.619846454574</v>
      </c>
      <c r="T91" s="345">
        <v>73180.619846454574</v>
      </c>
      <c r="U91" s="345">
        <v>73180.619846454574</v>
      </c>
      <c r="V91" s="345">
        <v>73180.619846454574</v>
      </c>
      <c r="W91" s="345">
        <v>73180.619846454574</v>
      </c>
      <c r="X91" s="345">
        <v>73180.619846454574</v>
      </c>
      <c r="Y91" s="345">
        <v>73180.619846454574</v>
      </c>
      <c r="Z91" s="345">
        <v>73180.619846454574</v>
      </c>
      <c r="AA91" s="345">
        <v>73180.619846454574</v>
      </c>
      <c r="AB91" s="345">
        <v>73180.619846454574</v>
      </c>
      <c r="AC91" s="345">
        <v>73180.619846454574</v>
      </c>
      <c r="AD91" s="345">
        <v>73180.619846454574</v>
      </c>
      <c r="AE91" s="345">
        <v>73180.619846454574</v>
      </c>
      <c r="AF91" s="345">
        <v>73180.619846454574</v>
      </c>
      <c r="AG91" s="345">
        <v>73180.619846454574</v>
      </c>
      <c r="AH91" s="345">
        <v>73180.619846454574</v>
      </c>
      <c r="AI91" s="345">
        <v>73180.619846454574</v>
      </c>
      <c r="AJ91" s="345">
        <v>73180.619846454574</v>
      </c>
      <c r="AK91" s="345">
        <v>73180.619846454574</v>
      </c>
      <c r="AL91" s="345">
        <v>73180.619846454574</v>
      </c>
      <c r="AM91" s="345">
        <v>73180.619846454574</v>
      </c>
      <c r="AN91" s="345">
        <v>73180.619846454574</v>
      </c>
      <c r="AO91" s="345">
        <v>73180.619846454574</v>
      </c>
    </row>
    <row r="93" spans="1:41">
      <c r="A93" s="35" t="s">
        <v>770</v>
      </c>
    </row>
    <row r="94" spans="1:41" ht="71.099999999999994">
      <c r="A94" s="56"/>
      <c r="B94" s="12" t="s">
        <v>729</v>
      </c>
      <c r="C94" s="12" t="s">
        <v>730</v>
      </c>
      <c r="D94" s="12" t="s">
        <v>731</v>
      </c>
      <c r="E94" s="12" t="s">
        <v>732</v>
      </c>
      <c r="F94" s="12" t="s">
        <v>733</v>
      </c>
      <c r="G94" s="12" t="s">
        <v>734</v>
      </c>
      <c r="H94" s="12" t="s">
        <v>735</v>
      </c>
      <c r="I94" s="12" t="s">
        <v>736</v>
      </c>
      <c r="J94" s="12" t="s">
        <v>737</v>
      </c>
      <c r="K94" s="12" t="s">
        <v>738</v>
      </c>
      <c r="L94" s="12" t="s">
        <v>739</v>
      </c>
      <c r="M94" s="12" t="s">
        <v>740</v>
      </c>
      <c r="N94" s="12" t="s">
        <v>741</v>
      </c>
      <c r="O94" s="12" t="s">
        <v>742</v>
      </c>
      <c r="P94" s="12" t="s">
        <v>743</v>
      </c>
      <c r="Q94" s="12" t="s">
        <v>744</v>
      </c>
      <c r="R94" s="12" t="s">
        <v>745</v>
      </c>
      <c r="S94" s="12" t="s">
        <v>746</v>
      </c>
      <c r="T94" s="12" t="s">
        <v>747</v>
      </c>
      <c r="U94" s="12" t="s">
        <v>748</v>
      </c>
      <c r="V94" s="12" t="s">
        <v>749</v>
      </c>
      <c r="W94" s="12" t="s">
        <v>750</v>
      </c>
      <c r="X94" s="12" t="s">
        <v>751</v>
      </c>
      <c r="Y94" s="12" t="s">
        <v>752</v>
      </c>
      <c r="Z94" s="12" t="s">
        <v>753</v>
      </c>
      <c r="AA94" s="12" t="s">
        <v>754</v>
      </c>
      <c r="AB94" s="12" t="s">
        <v>755</v>
      </c>
      <c r="AC94" s="12" t="s">
        <v>756</v>
      </c>
      <c r="AD94" s="12" t="s">
        <v>757</v>
      </c>
      <c r="AE94" s="12" t="s">
        <v>758</v>
      </c>
      <c r="AF94" s="12" t="s">
        <v>759</v>
      </c>
      <c r="AG94" s="12" t="s">
        <v>760</v>
      </c>
      <c r="AH94" s="12" t="s">
        <v>761</v>
      </c>
      <c r="AI94" s="12" t="s">
        <v>762</v>
      </c>
      <c r="AJ94" s="12" t="s">
        <v>763</v>
      </c>
      <c r="AK94" s="12" t="s">
        <v>764</v>
      </c>
      <c r="AL94" s="12" t="s">
        <v>765</v>
      </c>
      <c r="AM94" s="12" t="s">
        <v>766</v>
      </c>
      <c r="AN94" s="12" t="s">
        <v>767</v>
      </c>
      <c r="AO94" s="12" t="s">
        <v>768</v>
      </c>
    </row>
    <row r="95" spans="1:41">
      <c r="A95" s="17" t="s">
        <v>679</v>
      </c>
      <c r="B95" s="18">
        <v>39.395785438999994</v>
      </c>
      <c r="C95" s="18">
        <v>37.211819829500001</v>
      </c>
      <c r="D95" s="18">
        <v>40.366436820999994</v>
      </c>
      <c r="E95" s="18">
        <v>39.712302193999996</v>
      </c>
      <c r="F95" s="18">
        <v>54.862904199999996</v>
      </c>
      <c r="G95" s="18">
        <v>54.862904199999996</v>
      </c>
      <c r="H95" s="18">
        <v>54.862904199999996</v>
      </c>
      <c r="I95" s="18">
        <v>54.862904199999996</v>
      </c>
      <c r="J95" s="18">
        <v>54.862904199999996</v>
      </c>
      <c r="K95" s="18">
        <v>54.862904199999996</v>
      </c>
      <c r="L95" s="18">
        <v>54.862904199999996</v>
      </c>
      <c r="M95" s="18">
        <v>54.862904199999996</v>
      </c>
      <c r="N95" s="18">
        <v>54.862904199999996</v>
      </c>
      <c r="O95" s="18">
        <v>54.862904199999996</v>
      </c>
      <c r="P95" s="18">
        <v>54.862904199999996</v>
      </c>
      <c r="Q95" s="18">
        <v>54.862904199999996</v>
      </c>
      <c r="R95" s="18">
        <v>54.862904199999996</v>
      </c>
      <c r="S95" s="18">
        <v>54.862904199999996</v>
      </c>
      <c r="T95" s="18">
        <v>54.862904199999996</v>
      </c>
      <c r="U95" s="18">
        <v>54.862904199999996</v>
      </c>
      <c r="V95" s="18">
        <v>54.862904199999996</v>
      </c>
      <c r="W95" s="18">
        <v>54.862904199999996</v>
      </c>
      <c r="X95" s="18">
        <v>54.862904199999996</v>
      </c>
      <c r="Y95" s="18">
        <v>54.862904199999996</v>
      </c>
      <c r="Z95" s="18">
        <v>54.862904199999996</v>
      </c>
      <c r="AA95" s="18">
        <v>54.862904199999996</v>
      </c>
      <c r="AB95" s="18">
        <v>54.862904199999996</v>
      </c>
      <c r="AC95" s="18">
        <v>54.862904199999996</v>
      </c>
      <c r="AD95" s="18">
        <v>54.862904199999996</v>
      </c>
      <c r="AE95" s="18">
        <v>54.862904199999996</v>
      </c>
      <c r="AF95" s="18">
        <v>54.862904199999996</v>
      </c>
      <c r="AG95" s="18">
        <v>54.862904199999996</v>
      </c>
      <c r="AH95" s="18">
        <v>54.862904199999996</v>
      </c>
      <c r="AI95" s="18">
        <v>54.862904199999996</v>
      </c>
      <c r="AJ95" s="18">
        <v>54.862904199999996</v>
      </c>
      <c r="AK95" s="18">
        <v>54.862904199999996</v>
      </c>
      <c r="AL95" s="18">
        <v>54.862904199999996</v>
      </c>
      <c r="AM95" s="18">
        <v>39.427437114499995</v>
      </c>
      <c r="AN95" s="18">
        <v>39.427437114499995</v>
      </c>
      <c r="AO95" s="18">
        <v>39.427437114499995</v>
      </c>
    </row>
    <row r="96" spans="1:41">
      <c r="A96" s="25" t="s">
        <v>680</v>
      </c>
      <c r="B96" s="26">
        <v>163.2909939045</v>
      </c>
      <c r="C96" s="26">
        <v>160.75885986449998</v>
      </c>
      <c r="D96" s="26">
        <v>198.75142102299998</v>
      </c>
      <c r="E96" s="26">
        <v>182.44025758199999</v>
      </c>
      <c r="F96" s="26">
        <v>308.07630819999997</v>
      </c>
      <c r="G96" s="26">
        <v>308.07630819999997</v>
      </c>
      <c r="H96" s="26">
        <v>308.07630819999997</v>
      </c>
      <c r="I96" s="26">
        <v>308.07630819999997</v>
      </c>
      <c r="J96" s="26">
        <v>308.07630819999997</v>
      </c>
      <c r="K96" s="26">
        <v>308.07630819999997</v>
      </c>
      <c r="L96" s="26">
        <v>308.07630819999997</v>
      </c>
      <c r="M96" s="26">
        <v>308.07630819999997</v>
      </c>
      <c r="N96" s="26">
        <v>308.07630819999997</v>
      </c>
      <c r="O96" s="26">
        <v>308.07630819999997</v>
      </c>
      <c r="P96" s="26">
        <v>308.07630819999997</v>
      </c>
      <c r="Q96" s="26">
        <v>308.07630819999997</v>
      </c>
      <c r="R96" s="26">
        <v>308.07630819999997</v>
      </c>
      <c r="S96" s="26">
        <v>308.07630819999997</v>
      </c>
      <c r="T96" s="26">
        <v>308.07630819999997</v>
      </c>
      <c r="U96" s="26">
        <v>308.07630819999997</v>
      </c>
      <c r="V96" s="26">
        <v>308.07630819999997</v>
      </c>
      <c r="W96" s="26">
        <v>308.07630819999997</v>
      </c>
      <c r="X96" s="26">
        <v>308.07630819999997</v>
      </c>
      <c r="Y96" s="26">
        <v>308.07630819999997</v>
      </c>
      <c r="Z96" s="26">
        <v>308.07630819999997</v>
      </c>
      <c r="AA96" s="26">
        <v>308.07630819999997</v>
      </c>
      <c r="AB96" s="26">
        <v>308.07630819999997</v>
      </c>
      <c r="AC96" s="26">
        <v>308.07630819999997</v>
      </c>
      <c r="AD96" s="26">
        <v>308.07630819999997</v>
      </c>
      <c r="AE96" s="26">
        <v>308.07630819999997</v>
      </c>
      <c r="AF96" s="26">
        <v>308.07630819999997</v>
      </c>
      <c r="AG96" s="26">
        <v>308.07630819999997</v>
      </c>
      <c r="AH96" s="26">
        <v>308.07630819999997</v>
      </c>
      <c r="AI96" s="26">
        <v>308.07630819999997</v>
      </c>
      <c r="AJ96" s="26">
        <v>308.07630819999997</v>
      </c>
      <c r="AK96" s="26">
        <v>308.07630819999997</v>
      </c>
      <c r="AL96" s="26">
        <v>308.07630819999997</v>
      </c>
      <c r="AM96" s="26">
        <v>162.5102525755</v>
      </c>
      <c r="AN96" s="26">
        <v>162.5102525755</v>
      </c>
      <c r="AO96" s="26">
        <v>162.5102525755</v>
      </c>
    </row>
    <row r="97" spans="1:43">
      <c r="A97" s="25" t="s">
        <v>681</v>
      </c>
      <c r="B97" s="26">
        <v>460.29132579119999</v>
      </c>
      <c r="C97" s="26">
        <v>448.74342299619497</v>
      </c>
      <c r="D97" s="26">
        <v>489.95886325968996</v>
      </c>
      <c r="E97" s="26">
        <v>466.77358893359997</v>
      </c>
      <c r="F97" s="26">
        <v>628.74998324900002</v>
      </c>
      <c r="G97" s="26">
        <v>628.74998324900002</v>
      </c>
      <c r="H97" s="26">
        <v>628.74998324900002</v>
      </c>
      <c r="I97" s="26">
        <v>628.74998324900002</v>
      </c>
      <c r="J97" s="26">
        <v>628.74998324900002</v>
      </c>
      <c r="K97" s="26">
        <v>628.74998324900002</v>
      </c>
      <c r="L97" s="26">
        <v>628.74998324900002</v>
      </c>
      <c r="M97" s="26">
        <v>628.74998324900002</v>
      </c>
      <c r="N97" s="26">
        <v>628.74998324900002</v>
      </c>
      <c r="O97" s="26">
        <v>628.74998324900002</v>
      </c>
      <c r="P97" s="26">
        <v>628.74998324900002</v>
      </c>
      <c r="Q97" s="26">
        <v>628.74998324900002</v>
      </c>
      <c r="R97" s="26">
        <v>628.74998324900002</v>
      </c>
      <c r="S97" s="26">
        <v>628.74998324900002</v>
      </c>
      <c r="T97" s="26">
        <v>628.74998324900002</v>
      </c>
      <c r="U97" s="26">
        <v>628.74998324900002</v>
      </c>
      <c r="V97" s="26">
        <v>628.74998324900002</v>
      </c>
      <c r="W97" s="26">
        <v>628.74998324900002</v>
      </c>
      <c r="X97" s="26">
        <v>628.74998324900002</v>
      </c>
      <c r="Y97" s="26">
        <v>628.74998324900002</v>
      </c>
      <c r="Z97" s="26">
        <v>628.74998324900002</v>
      </c>
      <c r="AA97" s="26">
        <v>628.74998324900002</v>
      </c>
      <c r="AB97" s="26">
        <v>628.74998324900002</v>
      </c>
      <c r="AC97" s="26">
        <v>628.74998324900002</v>
      </c>
      <c r="AD97" s="26">
        <v>628.74998324900002</v>
      </c>
      <c r="AE97" s="26">
        <v>628.74998324900002</v>
      </c>
      <c r="AF97" s="26">
        <v>628.74998324900002</v>
      </c>
      <c r="AG97" s="26">
        <v>628.74998324900002</v>
      </c>
      <c r="AH97" s="26">
        <v>628.74998324900002</v>
      </c>
      <c r="AI97" s="26">
        <v>628.74998324900002</v>
      </c>
      <c r="AJ97" s="26">
        <v>628.74998324900002</v>
      </c>
      <c r="AK97" s="26">
        <v>628.74998324900002</v>
      </c>
      <c r="AL97" s="26">
        <v>628.74998324900002</v>
      </c>
      <c r="AM97" s="26">
        <v>461.01467208195999</v>
      </c>
      <c r="AN97" s="26">
        <v>461.01467208195999</v>
      </c>
      <c r="AO97" s="26">
        <v>461.01467208195999</v>
      </c>
    </row>
    <row r="98" spans="1:43">
      <c r="A98" s="25" t="s">
        <v>682</v>
      </c>
      <c r="B98" s="26">
        <v>17.712383115385002</v>
      </c>
      <c r="C98" s="26">
        <v>18.682401463874999</v>
      </c>
      <c r="D98" s="26">
        <v>23.22325633669</v>
      </c>
      <c r="E98" s="26">
        <v>20.423349121960001</v>
      </c>
      <c r="F98" s="26">
        <v>48.342659046999998</v>
      </c>
      <c r="G98" s="26">
        <v>48.342659046999998</v>
      </c>
      <c r="H98" s="26">
        <v>48.342659046999998</v>
      </c>
      <c r="I98" s="26">
        <v>48.342659046999998</v>
      </c>
      <c r="J98" s="26">
        <v>48.342659046999998</v>
      </c>
      <c r="K98" s="26">
        <v>48.342659046999998</v>
      </c>
      <c r="L98" s="26">
        <v>48.342659046999998</v>
      </c>
      <c r="M98" s="26">
        <v>48.342659046999998</v>
      </c>
      <c r="N98" s="26">
        <v>48.342659046999998</v>
      </c>
      <c r="O98" s="26">
        <v>48.342659046999998</v>
      </c>
      <c r="P98" s="26">
        <v>48.342659046999998</v>
      </c>
      <c r="Q98" s="26">
        <v>48.342659046999998</v>
      </c>
      <c r="R98" s="26">
        <v>48.342659046999998</v>
      </c>
      <c r="S98" s="26">
        <v>48.342659046999998</v>
      </c>
      <c r="T98" s="26">
        <v>48.342659046999998</v>
      </c>
      <c r="U98" s="26">
        <v>48.342659046999998</v>
      </c>
      <c r="V98" s="26">
        <v>48.342659046999998</v>
      </c>
      <c r="W98" s="26">
        <v>48.342659046999998</v>
      </c>
      <c r="X98" s="26">
        <v>48.342659046999998</v>
      </c>
      <c r="Y98" s="26">
        <v>48.342659046999998</v>
      </c>
      <c r="Z98" s="26">
        <v>48.342659046999998</v>
      </c>
      <c r="AA98" s="26">
        <v>48.342659046999998</v>
      </c>
      <c r="AB98" s="26">
        <v>48.342659046999998</v>
      </c>
      <c r="AC98" s="26">
        <v>48.342659046999998</v>
      </c>
      <c r="AD98" s="26">
        <v>48.342659046999998</v>
      </c>
      <c r="AE98" s="26">
        <v>48.342659046999998</v>
      </c>
      <c r="AF98" s="26">
        <v>48.342659046999998</v>
      </c>
      <c r="AG98" s="26">
        <v>48.342659046999998</v>
      </c>
      <c r="AH98" s="26">
        <v>48.342659046999998</v>
      </c>
      <c r="AI98" s="26">
        <v>48.342659046999998</v>
      </c>
      <c r="AJ98" s="26">
        <v>48.342659046999998</v>
      </c>
      <c r="AK98" s="26">
        <v>48.342659046999998</v>
      </c>
      <c r="AL98" s="26">
        <v>48.342659046999998</v>
      </c>
      <c r="AM98" s="26">
        <v>17.625552018930001</v>
      </c>
      <c r="AN98" s="26">
        <v>17.625552018930001</v>
      </c>
      <c r="AO98" s="26">
        <v>17.625552018930001</v>
      </c>
    </row>
    <row r="99" spans="1:43">
      <c r="A99" s="25" t="s">
        <v>683</v>
      </c>
      <c r="B99" s="26">
        <v>17.178524855285001</v>
      </c>
      <c r="C99" s="26">
        <v>18.119423662315</v>
      </c>
      <c r="D99" s="26">
        <v>22.523437791385</v>
      </c>
      <c r="E99" s="26">
        <v>19.80719650556</v>
      </c>
      <c r="F99" s="26">
        <v>46.886681973999998</v>
      </c>
      <c r="G99" s="26">
        <v>46.886681973999998</v>
      </c>
      <c r="H99" s="26">
        <v>46.886681973999998</v>
      </c>
      <c r="I99" s="26">
        <v>46.886681973999998</v>
      </c>
      <c r="J99" s="26">
        <v>46.886681973999998</v>
      </c>
      <c r="K99" s="26">
        <v>46.886681973999998</v>
      </c>
      <c r="L99" s="26">
        <v>46.886681973999998</v>
      </c>
      <c r="M99" s="26">
        <v>46.886681973999998</v>
      </c>
      <c r="N99" s="26">
        <v>46.886681973999998</v>
      </c>
      <c r="O99" s="26">
        <v>46.886681973999998</v>
      </c>
      <c r="P99" s="26">
        <v>46.886681973999998</v>
      </c>
      <c r="Q99" s="26">
        <v>46.886681973999998</v>
      </c>
      <c r="R99" s="26">
        <v>46.886681973999998</v>
      </c>
      <c r="S99" s="26">
        <v>46.886681973999998</v>
      </c>
      <c r="T99" s="26">
        <v>46.886681973999998</v>
      </c>
      <c r="U99" s="26">
        <v>46.886681973999998</v>
      </c>
      <c r="V99" s="26">
        <v>46.886681973999998</v>
      </c>
      <c r="W99" s="26">
        <v>46.886681973999998</v>
      </c>
      <c r="X99" s="26">
        <v>46.886681973999998</v>
      </c>
      <c r="Y99" s="26">
        <v>46.886681973999998</v>
      </c>
      <c r="Z99" s="26">
        <v>46.886681973999998</v>
      </c>
      <c r="AA99" s="26">
        <v>46.886681973999998</v>
      </c>
      <c r="AB99" s="26">
        <v>46.886681973999998</v>
      </c>
      <c r="AC99" s="26">
        <v>46.886681973999998</v>
      </c>
      <c r="AD99" s="26">
        <v>46.886681973999998</v>
      </c>
      <c r="AE99" s="26">
        <v>46.886681973999998</v>
      </c>
      <c r="AF99" s="26">
        <v>46.886681973999998</v>
      </c>
      <c r="AG99" s="26">
        <v>46.886681973999998</v>
      </c>
      <c r="AH99" s="26">
        <v>46.886681973999998</v>
      </c>
      <c r="AI99" s="26">
        <v>46.886681973999998</v>
      </c>
      <c r="AJ99" s="26">
        <v>46.886681973999998</v>
      </c>
      <c r="AK99" s="26">
        <v>46.886681973999998</v>
      </c>
      <c r="AL99" s="26">
        <v>46.886681973999998</v>
      </c>
      <c r="AM99" s="26">
        <v>17.094331398455001</v>
      </c>
      <c r="AN99" s="26">
        <v>17.094331398455001</v>
      </c>
      <c r="AO99" s="26">
        <v>17.094331398455001</v>
      </c>
    </row>
    <row r="100" spans="1:43">
      <c r="A100" s="25" t="s">
        <v>684</v>
      </c>
      <c r="B100" s="26">
        <v>0.42708660807999999</v>
      </c>
      <c r="C100" s="26">
        <v>0.43510503253999999</v>
      </c>
      <c r="D100" s="26">
        <v>0.43373345993500001</v>
      </c>
      <c r="E100" s="26">
        <v>0.42708660807999999</v>
      </c>
      <c r="F100" s="26">
        <v>0.485325691</v>
      </c>
      <c r="G100" s="26">
        <v>0.485325691</v>
      </c>
      <c r="H100" s="26">
        <v>0.485325691</v>
      </c>
      <c r="I100" s="26">
        <v>0.485325691</v>
      </c>
      <c r="J100" s="26">
        <v>0.485325691</v>
      </c>
      <c r="K100" s="26">
        <v>0.485325691</v>
      </c>
      <c r="L100" s="26">
        <v>0.485325691</v>
      </c>
      <c r="M100" s="26">
        <v>0.485325691</v>
      </c>
      <c r="N100" s="26">
        <v>0.485325691</v>
      </c>
      <c r="O100" s="26">
        <v>0.485325691</v>
      </c>
      <c r="P100" s="26">
        <v>0.485325691</v>
      </c>
      <c r="Q100" s="26">
        <v>0.485325691</v>
      </c>
      <c r="R100" s="26">
        <v>0.485325691</v>
      </c>
      <c r="S100" s="26">
        <v>0.485325691</v>
      </c>
      <c r="T100" s="26">
        <v>0.485325691</v>
      </c>
      <c r="U100" s="26">
        <v>0.485325691</v>
      </c>
      <c r="V100" s="26">
        <v>0.485325691</v>
      </c>
      <c r="W100" s="26">
        <v>0.485325691</v>
      </c>
      <c r="X100" s="26">
        <v>0.485325691</v>
      </c>
      <c r="Y100" s="26">
        <v>0.485325691</v>
      </c>
      <c r="Z100" s="26">
        <v>0.485325691</v>
      </c>
      <c r="AA100" s="26">
        <v>0.485325691</v>
      </c>
      <c r="AB100" s="26">
        <v>0.485325691</v>
      </c>
      <c r="AC100" s="26">
        <v>0.485325691</v>
      </c>
      <c r="AD100" s="26">
        <v>0.485325691</v>
      </c>
      <c r="AE100" s="26">
        <v>0.485325691</v>
      </c>
      <c r="AF100" s="26">
        <v>0.485325691</v>
      </c>
      <c r="AG100" s="26">
        <v>0.485325691</v>
      </c>
      <c r="AH100" s="26">
        <v>0.485325691</v>
      </c>
      <c r="AI100" s="26">
        <v>0.485325691</v>
      </c>
      <c r="AJ100" s="26">
        <v>0.485325691</v>
      </c>
      <c r="AK100" s="26">
        <v>0.485325691</v>
      </c>
      <c r="AL100" s="26">
        <v>0.485325691</v>
      </c>
      <c r="AM100" s="26">
        <v>0.42740312483499998</v>
      </c>
      <c r="AN100" s="26">
        <v>0.42740312483499998</v>
      </c>
      <c r="AO100" s="26">
        <v>0.42740312483499998</v>
      </c>
    </row>
    <row r="101" spans="1:43">
      <c r="A101" s="343" t="s">
        <v>685</v>
      </c>
      <c r="B101" s="26">
        <v>13.249393541379781</v>
      </c>
      <c r="C101" s="26">
        <v>13.975086735759037</v>
      </c>
      <c r="D101" s="26">
        <v>17.371799599605069</v>
      </c>
      <c r="E101" s="26">
        <v>15.27682636689662</v>
      </c>
      <c r="F101" s="26">
        <v>36.162598742110497</v>
      </c>
      <c r="G101" s="26">
        <v>36.162598742110497</v>
      </c>
      <c r="H101" s="26">
        <v>36.162598742110497</v>
      </c>
      <c r="I101" s="26">
        <v>36.162598742110497</v>
      </c>
      <c r="J101" s="26">
        <v>36.162598742110497</v>
      </c>
      <c r="K101" s="26">
        <v>36.162598742110497</v>
      </c>
      <c r="L101" s="26">
        <v>36.162598742110497</v>
      </c>
      <c r="M101" s="26">
        <v>36.162598742110497</v>
      </c>
      <c r="N101" s="26">
        <v>36.162598742110497</v>
      </c>
      <c r="O101" s="26">
        <v>36.162598742110497</v>
      </c>
      <c r="P101" s="26">
        <v>36.162598742110497</v>
      </c>
      <c r="Q101" s="26">
        <v>36.162598742110497</v>
      </c>
      <c r="R101" s="26">
        <v>36.162598742110497</v>
      </c>
      <c r="S101" s="26">
        <v>36.162598742110497</v>
      </c>
      <c r="T101" s="26">
        <v>36.162598742110497</v>
      </c>
      <c r="U101" s="26">
        <v>36.162598742110497</v>
      </c>
      <c r="V101" s="26">
        <v>36.162598742110497</v>
      </c>
      <c r="W101" s="26">
        <v>36.162598742110497</v>
      </c>
      <c r="X101" s="26">
        <v>36.162598742110497</v>
      </c>
      <c r="Y101" s="26">
        <v>36.162598742110497</v>
      </c>
      <c r="Z101" s="26">
        <v>36.162598742110497</v>
      </c>
      <c r="AA101" s="26">
        <v>36.162598742110497</v>
      </c>
      <c r="AB101" s="26">
        <v>36.162598742110497</v>
      </c>
      <c r="AC101" s="26">
        <v>36.162598742110497</v>
      </c>
      <c r="AD101" s="26">
        <v>36.162598742110497</v>
      </c>
      <c r="AE101" s="26">
        <v>36.162598742110497</v>
      </c>
      <c r="AF101" s="26">
        <v>36.162598742110497</v>
      </c>
      <c r="AG101" s="26">
        <v>36.162598742110497</v>
      </c>
      <c r="AH101" s="26">
        <v>36.162598742110497</v>
      </c>
      <c r="AI101" s="26">
        <v>36.162598742110497</v>
      </c>
      <c r="AJ101" s="26">
        <v>36.162598742110497</v>
      </c>
      <c r="AK101" s="26">
        <v>36.162598742110497</v>
      </c>
      <c r="AL101" s="26">
        <v>36.162598742110497</v>
      </c>
      <c r="AM101" s="26">
        <v>13.184457101694353</v>
      </c>
      <c r="AN101" s="26">
        <v>13.184457101694353</v>
      </c>
      <c r="AO101" s="26">
        <v>13.184457101694353</v>
      </c>
    </row>
    <row r="102" spans="1:43">
      <c r="A102" s="343" t="s">
        <v>686</v>
      </c>
      <c r="B102" s="26">
        <v>3.6201782242228675</v>
      </c>
      <c r="C102" s="26">
        <v>3.8184619186088469</v>
      </c>
      <c r="D102" s="26">
        <v>4.7465576767451498</v>
      </c>
      <c r="E102" s="26">
        <v>4.1741407994220907</v>
      </c>
      <c r="F102" s="26">
        <v>9.8808335708823947</v>
      </c>
      <c r="G102" s="26">
        <v>9.8808335708823947</v>
      </c>
      <c r="H102" s="26">
        <v>9.8808335708823947</v>
      </c>
      <c r="I102" s="26">
        <v>9.8808335708823947</v>
      </c>
      <c r="J102" s="26">
        <v>9.8808335708823947</v>
      </c>
      <c r="K102" s="26">
        <v>9.8808335708823947</v>
      </c>
      <c r="L102" s="26">
        <v>9.8808335708823947</v>
      </c>
      <c r="M102" s="26">
        <v>9.8808335708823947</v>
      </c>
      <c r="N102" s="26">
        <v>9.8808335708823947</v>
      </c>
      <c r="O102" s="26">
        <v>9.8808335708823947</v>
      </c>
      <c r="P102" s="26">
        <v>9.8808335708823947</v>
      </c>
      <c r="Q102" s="26">
        <v>9.8808335708823947</v>
      </c>
      <c r="R102" s="26">
        <v>9.8808335708823947</v>
      </c>
      <c r="S102" s="26">
        <v>9.8808335708823947</v>
      </c>
      <c r="T102" s="26">
        <v>9.8808335708823947</v>
      </c>
      <c r="U102" s="26">
        <v>9.8808335708823947</v>
      </c>
      <c r="V102" s="26">
        <v>9.8808335708823947</v>
      </c>
      <c r="W102" s="26">
        <v>9.8808335708823947</v>
      </c>
      <c r="X102" s="26">
        <v>9.8808335708823947</v>
      </c>
      <c r="Y102" s="26">
        <v>9.8808335708823947</v>
      </c>
      <c r="Z102" s="26">
        <v>9.8808335708823947</v>
      </c>
      <c r="AA102" s="26">
        <v>9.8808335708823947</v>
      </c>
      <c r="AB102" s="26">
        <v>9.8808335708823947</v>
      </c>
      <c r="AC102" s="26">
        <v>9.8808335708823947</v>
      </c>
      <c r="AD102" s="26">
        <v>9.8808335708823947</v>
      </c>
      <c r="AE102" s="26">
        <v>9.8808335708823947</v>
      </c>
      <c r="AF102" s="26">
        <v>9.8808335708823947</v>
      </c>
      <c r="AG102" s="26">
        <v>9.8808335708823947</v>
      </c>
      <c r="AH102" s="26">
        <v>9.8808335708823947</v>
      </c>
      <c r="AI102" s="26">
        <v>9.8808335708823947</v>
      </c>
      <c r="AJ102" s="26">
        <v>9.8808335708823947</v>
      </c>
      <c r="AK102" s="26">
        <v>9.8808335708823947</v>
      </c>
      <c r="AL102" s="26">
        <v>9.8808335708823947</v>
      </c>
      <c r="AM102" s="26">
        <v>3.6024354132652525</v>
      </c>
      <c r="AN102" s="26">
        <v>3.6024354132652525</v>
      </c>
      <c r="AO102" s="26">
        <v>3.6024354132652525</v>
      </c>
    </row>
    <row r="103" spans="1:43">
      <c r="A103" s="25" t="s">
        <v>447</v>
      </c>
      <c r="B103" s="26">
        <v>2.9674500837100002</v>
      </c>
      <c r="C103" s="26">
        <v>2.734810268785</v>
      </c>
      <c r="D103" s="26">
        <v>2.8291322617749999</v>
      </c>
      <c r="E103" s="26">
        <v>2.9389635757599999</v>
      </c>
      <c r="F103" s="26">
        <v>1.6142354504999998</v>
      </c>
      <c r="G103" s="26">
        <v>1.6142354504999998</v>
      </c>
      <c r="H103" s="26">
        <v>1.6142354504999998</v>
      </c>
      <c r="I103" s="26">
        <v>1.6142354504999998</v>
      </c>
      <c r="J103" s="26">
        <v>1.6142354504999998</v>
      </c>
      <c r="K103" s="26">
        <v>1.6142354504999998</v>
      </c>
      <c r="L103" s="26">
        <v>1.6142354504999998</v>
      </c>
      <c r="M103" s="26">
        <v>1.6142354504999998</v>
      </c>
      <c r="N103" s="26">
        <v>1.6142354504999998</v>
      </c>
      <c r="O103" s="26">
        <v>1.6142354504999998</v>
      </c>
      <c r="P103" s="26">
        <v>1.6142354504999998</v>
      </c>
      <c r="Q103" s="26">
        <v>1.6142354504999998</v>
      </c>
      <c r="R103" s="26">
        <v>1.6142354504999998</v>
      </c>
      <c r="S103" s="26">
        <v>1.6142354504999998</v>
      </c>
      <c r="T103" s="26">
        <v>1.6142354504999998</v>
      </c>
      <c r="U103" s="26">
        <v>1.6142354504999998</v>
      </c>
      <c r="V103" s="26">
        <v>1.6142354504999998</v>
      </c>
      <c r="W103" s="26">
        <v>1.6142354504999998</v>
      </c>
      <c r="X103" s="26">
        <v>1.6142354504999998</v>
      </c>
      <c r="Y103" s="26">
        <v>1.6142354504999998</v>
      </c>
      <c r="Z103" s="26">
        <v>1.6142354504999998</v>
      </c>
      <c r="AA103" s="26">
        <v>1.6142354504999998</v>
      </c>
      <c r="AB103" s="26">
        <v>1.6142354504999998</v>
      </c>
      <c r="AC103" s="26">
        <v>1.6142354504999998</v>
      </c>
      <c r="AD103" s="26">
        <v>1.6142354504999998</v>
      </c>
      <c r="AE103" s="26">
        <v>1.6142354504999998</v>
      </c>
      <c r="AF103" s="26">
        <v>1.6142354504999998</v>
      </c>
      <c r="AG103" s="26">
        <v>1.6142354504999998</v>
      </c>
      <c r="AH103" s="26">
        <v>1.6142354504999998</v>
      </c>
      <c r="AI103" s="26">
        <v>1.6142354504999998</v>
      </c>
      <c r="AJ103" s="26">
        <v>1.6142354504999998</v>
      </c>
      <c r="AK103" s="26">
        <v>1.6142354504999998</v>
      </c>
      <c r="AL103" s="26">
        <v>1.6142354504999998</v>
      </c>
      <c r="AM103" s="26">
        <v>2.958271097815</v>
      </c>
      <c r="AN103" s="26">
        <v>2.958271097815</v>
      </c>
      <c r="AO103" s="26">
        <v>2.958271097815</v>
      </c>
    </row>
    <row r="104" spans="1:43">
      <c r="A104" s="25" t="s">
        <v>456</v>
      </c>
      <c r="B104" s="26">
        <v>2.02</v>
      </c>
      <c r="C104" s="26">
        <v>2.02</v>
      </c>
      <c r="D104" s="26">
        <v>2.02</v>
      </c>
      <c r="E104" s="26">
        <v>2.02</v>
      </c>
      <c r="F104" s="26">
        <v>2.02</v>
      </c>
      <c r="G104" s="26">
        <v>2.02</v>
      </c>
      <c r="H104" s="26">
        <v>2.02</v>
      </c>
      <c r="I104" s="26">
        <v>2.02</v>
      </c>
      <c r="J104" s="26">
        <v>2.02</v>
      </c>
      <c r="K104" s="26">
        <v>2.02</v>
      </c>
      <c r="L104" s="26">
        <v>2.02</v>
      </c>
      <c r="M104" s="26">
        <v>2.02</v>
      </c>
      <c r="N104" s="26">
        <v>2.02</v>
      </c>
      <c r="O104" s="26">
        <v>2.02</v>
      </c>
      <c r="P104" s="26">
        <v>2.02</v>
      </c>
      <c r="Q104" s="26">
        <v>2.02</v>
      </c>
      <c r="R104" s="26">
        <v>2.02</v>
      </c>
      <c r="S104" s="26">
        <v>2.02</v>
      </c>
      <c r="T104" s="26">
        <v>2.02</v>
      </c>
      <c r="U104" s="26">
        <v>2.02</v>
      </c>
      <c r="V104" s="26">
        <v>2.02</v>
      </c>
      <c r="W104" s="26">
        <v>2.02</v>
      </c>
      <c r="X104" s="26">
        <v>2.02</v>
      </c>
      <c r="Y104" s="26">
        <v>2.02</v>
      </c>
      <c r="Z104" s="26">
        <v>2.02</v>
      </c>
      <c r="AA104" s="26">
        <v>2.02</v>
      </c>
      <c r="AB104" s="26">
        <v>2.02</v>
      </c>
      <c r="AC104" s="26">
        <v>2.02</v>
      </c>
      <c r="AD104" s="26">
        <v>2.02</v>
      </c>
      <c r="AE104" s="26">
        <v>2.02</v>
      </c>
      <c r="AF104" s="26">
        <v>2.02</v>
      </c>
      <c r="AG104" s="26">
        <v>2.02</v>
      </c>
      <c r="AH104" s="26">
        <v>2.02</v>
      </c>
      <c r="AI104" s="26">
        <v>2.02</v>
      </c>
      <c r="AJ104" s="26">
        <v>2.02</v>
      </c>
      <c r="AK104" s="26">
        <v>2.02</v>
      </c>
      <c r="AL104" s="26">
        <v>2.02</v>
      </c>
      <c r="AM104" s="26">
        <v>2.02</v>
      </c>
      <c r="AN104" s="26">
        <v>2.02</v>
      </c>
      <c r="AO104" s="26">
        <v>2.02</v>
      </c>
    </row>
    <row r="105" spans="1:43">
      <c r="A105" s="344" t="s">
        <v>163</v>
      </c>
      <c r="B105" s="345">
        <v>77811.508656840961</v>
      </c>
      <c r="C105" s="345">
        <v>77822.934176925424</v>
      </c>
      <c r="D105" s="345">
        <v>77753.140305714987</v>
      </c>
      <c r="E105" s="345">
        <v>77780.508817453432</v>
      </c>
      <c r="F105" s="345">
        <v>77539.504364003296</v>
      </c>
      <c r="G105" s="345">
        <v>77539.504364003296</v>
      </c>
      <c r="H105" s="345">
        <v>77539.504364003296</v>
      </c>
      <c r="I105" s="345">
        <v>77539.504364003296</v>
      </c>
      <c r="J105" s="345">
        <v>77539.504364003296</v>
      </c>
      <c r="K105" s="345">
        <v>77539.504364003296</v>
      </c>
      <c r="L105" s="345">
        <v>77539.504364003296</v>
      </c>
      <c r="M105" s="345">
        <v>77539.504364003296</v>
      </c>
      <c r="N105" s="345">
        <v>77539.504364003296</v>
      </c>
      <c r="O105" s="345">
        <v>77539.504364003296</v>
      </c>
      <c r="P105" s="345">
        <v>77539.504364003296</v>
      </c>
      <c r="Q105" s="345">
        <v>77539.504364003296</v>
      </c>
      <c r="R105" s="345">
        <v>77539.504364003296</v>
      </c>
      <c r="S105" s="345">
        <v>77539.504364003296</v>
      </c>
      <c r="T105" s="345">
        <v>77539.504364003296</v>
      </c>
      <c r="U105" s="345">
        <v>77539.504364003296</v>
      </c>
      <c r="V105" s="345">
        <v>77539.504364003296</v>
      </c>
      <c r="W105" s="345">
        <v>77539.504364003296</v>
      </c>
      <c r="X105" s="345">
        <v>77539.504364003296</v>
      </c>
      <c r="Y105" s="345">
        <v>77539.504364003296</v>
      </c>
      <c r="Z105" s="345">
        <v>77539.504364003296</v>
      </c>
      <c r="AA105" s="345">
        <v>77539.504364003296</v>
      </c>
      <c r="AB105" s="345">
        <v>77539.504364003296</v>
      </c>
      <c r="AC105" s="345">
        <v>77539.504364003296</v>
      </c>
      <c r="AD105" s="345">
        <v>77539.504364003296</v>
      </c>
      <c r="AE105" s="345">
        <v>77539.504364003296</v>
      </c>
      <c r="AF105" s="345">
        <v>77539.504364003296</v>
      </c>
      <c r="AG105" s="345">
        <v>77539.504364003296</v>
      </c>
      <c r="AH105" s="345">
        <v>77539.504364003296</v>
      </c>
      <c r="AI105" s="345">
        <v>77539.504364003296</v>
      </c>
      <c r="AJ105" s="345">
        <v>77539.504364003296</v>
      </c>
      <c r="AK105" s="345">
        <v>77539.504364003296</v>
      </c>
      <c r="AL105" s="345">
        <v>77539.504364003296</v>
      </c>
      <c r="AM105" s="345">
        <v>77812.662130561497</v>
      </c>
      <c r="AN105" s="345">
        <v>77812.662130561497</v>
      </c>
      <c r="AO105" s="345">
        <v>77812.662130561497</v>
      </c>
    </row>
    <row r="106" spans="1:43">
      <c r="A106" s="35"/>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row>
    <row r="107" spans="1:43">
      <c r="A107" s="5" t="s">
        <v>771</v>
      </c>
      <c r="AN107" s="94"/>
      <c r="AO107" s="94"/>
      <c r="AP107" s="94"/>
      <c r="AQ107" s="94"/>
    </row>
    <row r="108" spans="1:43">
      <c r="A108" s="35" t="s">
        <v>772</v>
      </c>
      <c r="AN108" s="94"/>
      <c r="AO108" s="94"/>
      <c r="AP108" s="94"/>
      <c r="AQ108" s="94"/>
    </row>
    <row r="109" spans="1:43">
      <c r="A109" s="43"/>
      <c r="B109" s="95" t="s">
        <v>773</v>
      </c>
      <c r="C109" s="96"/>
      <c r="D109" s="96"/>
      <c r="E109" s="96"/>
      <c r="F109" s="96"/>
      <c r="G109" s="96"/>
      <c r="H109" s="95" t="s">
        <v>370</v>
      </c>
      <c r="I109" s="96"/>
      <c r="J109" s="95" t="s">
        <v>774</v>
      </c>
      <c r="K109" s="96"/>
      <c r="L109" s="96"/>
      <c r="M109" s="95" t="s">
        <v>701</v>
      </c>
      <c r="N109" s="96"/>
      <c r="O109" s="96"/>
      <c r="P109" s="96"/>
      <c r="Q109" s="96"/>
      <c r="R109" s="96"/>
      <c r="S109" s="96"/>
      <c r="T109" s="96"/>
      <c r="U109" s="95" t="s">
        <v>629</v>
      </c>
      <c r="V109" s="96"/>
      <c r="W109" s="96"/>
      <c r="X109" s="95" t="s">
        <v>775</v>
      </c>
      <c r="Y109" s="96"/>
      <c r="Z109" s="96"/>
      <c r="AA109" s="96"/>
      <c r="AB109" s="95" t="s">
        <v>776</v>
      </c>
      <c r="AC109" s="17" t="s">
        <v>777</v>
      </c>
      <c r="AD109" s="95" t="s">
        <v>778</v>
      </c>
      <c r="AE109" s="96"/>
      <c r="AF109" s="64"/>
      <c r="AG109" t="s">
        <v>532</v>
      </c>
    </row>
    <row r="110" spans="1:43">
      <c r="B110" s="97" t="s">
        <v>675</v>
      </c>
      <c r="C110" s="35" t="s">
        <v>779</v>
      </c>
      <c r="D110" s="35" t="s">
        <v>780</v>
      </c>
      <c r="E110" s="35" t="s">
        <v>781</v>
      </c>
      <c r="F110" s="35" t="s">
        <v>782</v>
      </c>
      <c r="G110" s="35" t="s">
        <v>783</v>
      </c>
      <c r="H110" s="97" t="s">
        <v>675</v>
      </c>
      <c r="I110" s="35" t="s">
        <v>784</v>
      </c>
      <c r="J110" s="97" t="s">
        <v>785</v>
      </c>
      <c r="K110" s="35" t="s">
        <v>784</v>
      </c>
      <c r="L110" s="35" t="s">
        <v>786</v>
      </c>
      <c r="M110" s="97" t="s">
        <v>785</v>
      </c>
      <c r="N110" s="35" t="s">
        <v>781</v>
      </c>
      <c r="O110" s="35" t="s">
        <v>779</v>
      </c>
      <c r="P110" s="35" t="s">
        <v>787</v>
      </c>
      <c r="Q110" s="35" t="s">
        <v>782</v>
      </c>
      <c r="R110" s="35" t="s">
        <v>713</v>
      </c>
      <c r="S110" s="35" t="s">
        <v>788</v>
      </c>
      <c r="T110" s="35" t="s">
        <v>789</v>
      </c>
      <c r="U110" s="97" t="s">
        <v>779</v>
      </c>
      <c r="V110" s="35" t="s">
        <v>790</v>
      </c>
      <c r="W110" s="35" t="s">
        <v>782</v>
      </c>
      <c r="X110" s="97" t="s">
        <v>675</v>
      </c>
      <c r="Y110" s="35" t="s">
        <v>779</v>
      </c>
      <c r="Z110" s="35" t="s">
        <v>781</v>
      </c>
      <c r="AA110" s="35" t="s">
        <v>791</v>
      </c>
      <c r="AB110" s="97" t="s">
        <v>675</v>
      </c>
      <c r="AC110" s="25" t="s">
        <v>675</v>
      </c>
      <c r="AD110" s="97" t="s">
        <v>792</v>
      </c>
      <c r="AE110" s="35" t="s">
        <v>793</v>
      </c>
      <c r="AF110" s="64"/>
    </row>
    <row r="111" spans="1:43">
      <c r="A111" s="98" t="s">
        <v>685</v>
      </c>
      <c r="B111" s="99">
        <v>16.5</v>
      </c>
      <c r="C111" s="100">
        <v>20</v>
      </c>
      <c r="D111" s="101">
        <v>2.9</v>
      </c>
      <c r="E111" s="101">
        <v>2.9</v>
      </c>
      <c r="F111" s="100">
        <v>9.7503313393272926</v>
      </c>
      <c r="G111" s="100">
        <v>95</v>
      </c>
      <c r="H111" s="99">
        <v>4.3</v>
      </c>
      <c r="I111" s="101">
        <v>4.3</v>
      </c>
      <c r="J111" s="99">
        <v>13.8</v>
      </c>
      <c r="K111" s="101">
        <v>13.8</v>
      </c>
      <c r="L111" s="101">
        <v>12.1</v>
      </c>
      <c r="M111" s="99">
        <v>10</v>
      </c>
      <c r="N111" s="101">
        <v>10</v>
      </c>
      <c r="O111" s="101">
        <v>81.3</v>
      </c>
      <c r="P111" s="101">
        <v>56.3</v>
      </c>
      <c r="Q111" s="100">
        <v>77.127655913386434</v>
      </c>
      <c r="R111" s="100">
        <v>8.4</v>
      </c>
      <c r="S111" s="100">
        <v>16</v>
      </c>
      <c r="T111" s="100">
        <v>8.1</v>
      </c>
      <c r="U111" s="102">
        <v>10</v>
      </c>
      <c r="V111" s="100">
        <v>13.6</v>
      </c>
      <c r="W111" s="100">
        <v>9.7503313393272926</v>
      </c>
      <c r="X111" s="99">
        <v>6.34</v>
      </c>
      <c r="Y111" s="101">
        <v>15</v>
      </c>
      <c r="Z111" s="101">
        <v>6</v>
      </c>
      <c r="AA111" s="101">
        <v>15</v>
      </c>
      <c r="AB111" s="99">
        <v>2.9</v>
      </c>
      <c r="AC111" s="103">
        <v>6.2</v>
      </c>
      <c r="AD111" s="99">
        <v>31.3</v>
      </c>
      <c r="AE111" s="101">
        <v>35.799999999999997</v>
      </c>
      <c r="AF111" s="64"/>
    </row>
    <row r="112" spans="1:43">
      <c r="A112" s="104" t="s">
        <v>686</v>
      </c>
      <c r="B112" s="105">
        <v>42.8</v>
      </c>
      <c r="C112" s="106">
        <v>42.8</v>
      </c>
      <c r="D112" s="106">
        <v>68</v>
      </c>
      <c r="E112" s="106">
        <v>68</v>
      </c>
      <c r="F112" s="107">
        <v>83.701687144034096</v>
      </c>
      <c r="G112" s="107">
        <v>5</v>
      </c>
      <c r="H112" s="105">
        <v>8.1</v>
      </c>
      <c r="I112" s="106">
        <v>8.1</v>
      </c>
      <c r="J112" s="105">
        <v>32.6</v>
      </c>
      <c r="K112" s="106">
        <v>32.6</v>
      </c>
      <c r="L112" s="106">
        <v>33.9</v>
      </c>
      <c r="M112" s="105">
        <v>25</v>
      </c>
      <c r="N112" s="106">
        <v>25</v>
      </c>
      <c r="O112" s="106">
        <v>18.100000000000001</v>
      </c>
      <c r="P112" s="106">
        <v>34.9</v>
      </c>
      <c r="Q112" s="107">
        <v>21.073859686555764</v>
      </c>
      <c r="R112" s="107">
        <v>88.6</v>
      </c>
      <c r="S112" s="107">
        <v>66</v>
      </c>
      <c r="T112" s="107">
        <v>88</v>
      </c>
      <c r="U112" s="108">
        <v>32</v>
      </c>
      <c r="V112" s="107">
        <v>86.4</v>
      </c>
      <c r="W112" s="107">
        <v>83.701687144034096</v>
      </c>
      <c r="X112" s="105">
        <v>4.4000000000000004</v>
      </c>
      <c r="Y112" s="106">
        <v>39</v>
      </c>
      <c r="Z112" s="106">
        <v>4</v>
      </c>
      <c r="AA112" s="106">
        <v>39</v>
      </c>
      <c r="AB112" s="105">
        <v>2.1</v>
      </c>
      <c r="AC112" s="109">
        <v>79.900000000000006</v>
      </c>
      <c r="AD112" s="105">
        <v>30.3</v>
      </c>
      <c r="AE112" s="106">
        <v>26</v>
      </c>
      <c r="AF112" s="64"/>
    </row>
    <row r="114" spans="1:86">
      <c r="A114" s="35" t="s">
        <v>794</v>
      </c>
      <c r="B114" s="2"/>
    </row>
    <row r="115" spans="1:86">
      <c r="A115" s="110"/>
      <c r="B115" s="95" t="s">
        <v>795</v>
      </c>
      <c r="C115" s="96"/>
      <c r="D115" s="95" t="s">
        <v>796</v>
      </c>
      <c r="E115" s="96"/>
      <c r="F115" s="95" t="s">
        <v>797</v>
      </c>
      <c r="G115" s="111"/>
      <c r="H115" s="17" t="s">
        <v>798</v>
      </c>
    </row>
    <row r="116" spans="1:86">
      <c r="A116" s="2"/>
      <c r="B116" s="97" t="s">
        <v>629</v>
      </c>
      <c r="C116" s="35" t="s">
        <v>701</v>
      </c>
      <c r="D116" s="97" t="s">
        <v>629</v>
      </c>
      <c r="E116" s="35" t="s">
        <v>701</v>
      </c>
      <c r="F116" s="97" t="s">
        <v>629</v>
      </c>
      <c r="G116" s="112" t="s">
        <v>701</v>
      </c>
      <c r="H116" s="11"/>
    </row>
    <row r="117" spans="1:86">
      <c r="A117" s="98" t="s">
        <v>685</v>
      </c>
      <c r="B117" s="113">
        <v>0.14297656624584407</v>
      </c>
      <c r="C117" s="114">
        <v>0.1429765341336583</v>
      </c>
      <c r="D117" s="113">
        <v>0.10851825270391442</v>
      </c>
      <c r="E117" s="114">
        <v>0.12771620519977839</v>
      </c>
      <c r="F117" s="113">
        <v>0.10851825270391442</v>
      </c>
      <c r="G117" s="115">
        <v>0.12771620519977839</v>
      </c>
      <c r="H117" s="116">
        <v>0.12771620519977839</v>
      </c>
    </row>
    <row r="118" spans="1:86">
      <c r="A118" s="104" t="s">
        <v>686</v>
      </c>
      <c r="B118" s="117">
        <v>0.17875366692399713</v>
      </c>
      <c r="C118" s="118">
        <v>0.17875364722631615</v>
      </c>
      <c r="D118" s="117">
        <v>0.15761686634930835</v>
      </c>
      <c r="E118" s="118">
        <v>0.16939292999367847</v>
      </c>
      <c r="F118" s="117">
        <v>0.15761686634930835</v>
      </c>
      <c r="G118" s="119">
        <v>0.16939292999367847</v>
      </c>
      <c r="H118" s="120">
        <v>0.16939292999367847</v>
      </c>
    </row>
    <row r="127" spans="1:86">
      <c r="CH127" s="198"/>
    </row>
    <row r="128" spans="1:86">
      <c r="CH128" s="198"/>
    </row>
    <row r="129" spans="86:86">
      <c r="CH129" s="198"/>
    </row>
    <row r="130" spans="86:86">
      <c r="CH130" s="198"/>
    </row>
    <row r="131" spans="86:86">
      <c r="CH131" s="198"/>
    </row>
    <row r="132" spans="86:86">
      <c r="CH132" s="198"/>
    </row>
    <row r="133" spans="86:86">
      <c r="CH133" s="198"/>
    </row>
    <row r="134" spans="86:86">
      <c r="CH134" s="198"/>
    </row>
    <row r="135" spans="86:86">
      <c r="CH135" s="198"/>
    </row>
    <row r="139" spans="86:86">
      <c r="CH139" s="198"/>
    </row>
    <row r="140" spans="86:86">
      <c r="CH140" s="198"/>
    </row>
    <row r="141" spans="86:86">
      <c r="CH141" s="198"/>
    </row>
    <row r="142" spans="86:86">
      <c r="CH142" s="198"/>
    </row>
    <row r="143" spans="86:86">
      <c r="CH143" s="198"/>
    </row>
    <row r="144" spans="86:86">
      <c r="CH144" s="198"/>
    </row>
    <row r="145" spans="86:86">
      <c r="CH145" s="198"/>
    </row>
    <row r="146" spans="86:86">
      <c r="CH146" s="198"/>
    </row>
    <row r="147" spans="86:86">
      <c r="CH147" s="198"/>
    </row>
    <row r="151" spans="86:86">
      <c r="CH151" s="198"/>
    </row>
    <row r="152" spans="86:86">
      <c r="CH152" s="198"/>
    </row>
    <row r="153" spans="86:86">
      <c r="CH153" s="198"/>
    </row>
    <row r="154" spans="86:86">
      <c r="CH154" s="198"/>
    </row>
    <row r="155" spans="86:86">
      <c r="CH155" s="198"/>
    </row>
    <row r="156" spans="86:86">
      <c r="CH156" s="198"/>
    </row>
    <row r="157" spans="86:86">
      <c r="CH157" s="198"/>
    </row>
    <row r="158" spans="86:86">
      <c r="CH158" s="198"/>
    </row>
    <row r="159" spans="86:86">
      <c r="CH159" s="198"/>
    </row>
    <row r="163" spans="86:86">
      <c r="CH163" s="198"/>
    </row>
    <row r="164" spans="86:86">
      <c r="CH164" s="198"/>
    </row>
    <row r="165" spans="86:86">
      <c r="CH165" s="198"/>
    </row>
    <row r="166" spans="86:86">
      <c r="CH166" s="198"/>
    </row>
    <row r="167" spans="86:86">
      <c r="CH167" s="198"/>
    </row>
    <row r="168" spans="86:86">
      <c r="CH168" s="198"/>
    </row>
    <row r="169" spans="86:86">
      <c r="CH169" s="198"/>
    </row>
    <row r="170" spans="86:86">
      <c r="CH170" s="198"/>
    </row>
    <row r="171" spans="86:86">
      <c r="CH171" s="198"/>
    </row>
    <row r="175" spans="86:86">
      <c r="CH175" s="198"/>
    </row>
    <row r="176" spans="86:86">
      <c r="CH176" s="198"/>
    </row>
    <row r="177" spans="86:86">
      <c r="CH177" s="198"/>
    </row>
    <row r="178" spans="86:86">
      <c r="CH178" s="198"/>
    </row>
    <row r="179" spans="86:86">
      <c r="CH179" s="198"/>
    </row>
    <row r="180" spans="86:86">
      <c r="CH180" s="198"/>
    </row>
    <row r="181" spans="86:86">
      <c r="CH181" s="198"/>
    </row>
    <row r="182" spans="86:86">
      <c r="CH182" s="198"/>
    </row>
    <row r="183" spans="86:86">
      <c r="CH183" s="198"/>
    </row>
    <row r="187" spans="86:86">
      <c r="CH187" s="198"/>
    </row>
    <row r="188" spans="86:86">
      <c r="CH188" s="198"/>
    </row>
    <row r="189" spans="86:86">
      <c r="CH189" s="198"/>
    </row>
    <row r="190" spans="86:86">
      <c r="CH190" s="198"/>
    </row>
    <row r="191" spans="86:86">
      <c r="CH191" s="198"/>
    </row>
    <row r="192" spans="86:86">
      <c r="CH192" s="198"/>
    </row>
    <row r="193" spans="86:86">
      <c r="CH193" s="198"/>
    </row>
    <row r="194" spans="86:86">
      <c r="CH194" s="198"/>
    </row>
    <row r="195" spans="86:86">
      <c r="CH195" s="198"/>
    </row>
    <row r="199" spans="86:86">
      <c r="CH199" s="198"/>
    </row>
    <row r="200" spans="86:86">
      <c r="CH200" s="198"/>
    </row>
    <row r="201" spans="86:86">
      <c r="CH201" s="198"/>
    </row>
    <row r="202" spans="86:86">
      <c r="CH202" s="198"/>
    </row>
    <row r="203" spans="86:86">
      <c r="CH203" s="198"/>
    </row>
    <row r="204" spans="86:86">
      <c r="CH204" s="198"/>
    </row>
    <row r="205" spans="86:86">
      <c r="CH205" s="198"/>
    </row>
    <row r="206" spans="86:86">
      <c r="CH206" s="198"/>
    </row>
    <row r="207" spans="86:86">
      <c r="CH207" s="198"/>
    </row>
    <row r="211" spans="86:86">
      <c r="CH211" s="198"/>
    </row>
    <row r="212" spans="86:86">
      <c r="CH212" s="198"/>
    </row>
    <row r="213" spans="86:86">
      <c r="CH213" s="198"/>
    </row>
    <row r="214" spans="86:86">
      <c r="CH214" s="198"/>
    </row>
    <row r="215" spans="86:86">
      <c r="CH215" s="198"/>
    </row>
    <row r="216" spans="86:86">
      <c r="CH216" s="198"/>
    </row>
    <row r="217" spans="86:86">
      <c r="CH217" s="198"/>
    </row>
    <row r="218" spans="86:86">
      <c r="CH218" s="198"/>
    </row>
    <row r="219" spans="86:86">
      <c r="CH219" s="198"/>
    </row>
    <row r="223" spans="86:86">
      <c r="CH223" s="198"/>
    </row>
    <row r="224" spans="86:86">
      <c r="CH224" s="198"/>
    </row>
    <row r="225" spans="86:86">
      <c r="CH225" s="198"/>
    </row>
    <row r="226" spans="86:86">
      <c r="CH226" s="198"/>
    </row>
    <row r="227" spans="86:86">
      <c r="CH227" s="198"/>
    </row>
    <row r="228" spans="86:86">
      <c r="CH228" s="198"/>
    </row>
    <row r="229" spans="86:86">
      <c r="CH229" s="198"/>
    </row>
    <row r="230" spans="86:86">
      <c r="CH230" s="198"/>
    </row>
    <row r="231" spans="86:86">
      <c r="CH231" s="198"/>
    </row>
    <row r="235" spans="86:86">
      <c r="CH235" s="198"/>
    </row>
    <row r="236" spans="86:86">
      <c r="CH236" s="198"/>
    </row>
    <row r="237" spans="86:86">
      <c r="CH237" s="198"/>
    </row>
    <row r="238" spans="86:86">
      <c r="CH238" s="198"/>
    </row>
    <row r="239" spans="86:86">
      <c r="CH239" s="198"/>
    </row>
    <row r="240" spans="86:86">
      <c r="CH240" s="198"/>
    </row>
    <row r="241" spans="86:86">
      <c r="CH241" s="198"/>
    </row>
    <row r="242" spans="86:86">
      <c r="CH242" s="198"/>
    </row>
    <row r="243" spans="86:86">
      <c r="CH243" s="198"/>
    </row>
    <row r="247" spans="86:86">
      <c r="CH247" s="198"/>
    </row>
    <row r="248" spans="86:86">
      <c r="CH248" s="198"/>
    </row>
    <row r="249" spans="86:86">
      <c r="CH249" s="198"/>
    </row>
    <row r="250" spans="86:86">
      <c r="CH250" s="198"/>
    </row>
    <row r="251" spans="86:86">
      <c r="CH251" s="198"/>
    </row>
    <row r="252" spans="86:86">
      <c r="CH252" s="198"/>
    </row>
    <row r="253" spans="86:86">
      <c r="CH253" s="198"/>
    </row>
    <row r="254" spans="86:86">
      <c r="CH254" s="198"/>
    </row>
    <row r="255" spans="86:86">
      <c r="CH255" s="198"/>
    </row>
    <row r="259" spans="86:86">
      <c r="CH259" s="198"/>
    </row>
    <row r="260" spans="86:86">
      <c r="CH260" s="198"/>
    </row>
    <row r="261" spans="86:86">
      <c r="CH261" s="198"/>
    </row>
    <row r="262" spans="86:86">
      <c r="CH262" s="198"/>
    </row>
    <row r="263" spans="86:86">
      <c r="CH263" s="198"/>
    </row>
    <row r="264" spans="86:86">
      <c r="CH264" s="198"/>
    </row>
    <row r="265" spans="86:86">
      <c r="CH265" s="198"/>
    </row>
    <row r="266" spans="86:86">
      <c r="CH266" s="198"/>
    </row>
    <row r="267" spans="86:86">
      <c r="CH267" s="198"/>
    </row>
    <row r="271" spans="86:86">
      <c r="CH271" s="198"/>
    </row>
    <row r="272" spans="86:86">
      <c r="CH272" s="198"/>
    </row>
    <row r="273" spans="86:86">
      <c r="CH273" s="198"/>
    </row>
    <row r="274" spans="86:86">
      <c r="CH274" s="198"/>
    </row>
    <row r="275" spans="86:86">
      <c r="CH275" s="198"/>
    </row>
    <row r="276" spans="86:86">
      <c r="CH276" s="198"/>
    </row>
    <row r="277" spans="86:86">
      <c r="CH277" s="198"/>
    </row>
  </sheetData>
  <mergeCells count="18">
    <mergeCell ref="B4:I4"/>
    <mergeCell ref="K4:O4"/>
    <mergeCell ref="P4:T4"/>
    <mergeCell ref="U4:V4"/>
    <mergeCell ref="Y4:Z4"/>
    <mergeCell ref="BG4:BH4"/>
    <mergeCell ref="BJ4:BN4"/>
    <mergeCell ref="AC35:AC36"/>
    <mergeCell ref="AO35:AO36"/>
    <mergeCell ref="AC50:AC51"/>
    <mergeCell ref="AO50:AO51"/>
    <mergeCell ref="AE4:AI4"/>
    <mergeCell ref="AJ4:AN4"/>
    <mergeCell ref="AO4:AS4"/>
    <mergeCell ref="AT4:AV4"/>
    <mergeCell ref="AW4:BA4"/>
    <mergeCell ref="BB4:BC4"/>
    <mergeCell ref="AA4:AD4"/>
  </mergeCells>
  <phoneticPr fontId="22" type="noConversion"/>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S436"/>
  <sheetViews>
    <sheetView zoomScale="85" zoomScaleNormal="85" workbookViewId="0"/>
  </sheetViews>
  <sheetFormatPr defaultColWidth="9.140625" defaultRowHeight="15"/>
  <cols>
    <col min="1" max="1" width="42.42578125" customWidth="1"/>
    <col min="2" max="2" width="15.140625" customWidth="1"/>
    <col min="3" max="3" width="12.140625" customWidth="1"/>
    <col min="4" max="4" width="11.85546875" customWidth="1"/>
    <col min="5" max="5" width="12.28515625" customWidth="1"/>
    <col min="6" max="6" width="12.7109375" customWidth="1"/>
    <col min="7" max="8" width="12.7109375" bestFit="1" customWidth="1"/>
    <col min="9" max="9" width="11.28515625" customWidth="1"/>
    <col min="10" max="10" width="11" customWidth="1"/>
    <col min="11" max="11" width="18.140625" bestFit="1" customWidth="1"/>
    <col min="12" max="12" width="10.7109375" customWidth="1"/>
    <col min="13" max="13" width="12.7109375" bestFit="1" customWidth="1"/>
    <col min="14" max="14" width="11.85546875" customWidth="1"/>
    <col min="15" max="15" width="12.140625" customWidth="1"/>
    <col min="16" max="16" width="12" customWidth="1"/>
    <col min="17" max="17" width="11.7109375" customWidth="1"/>
    <col min="18" max="19" width="12.28515625" customWidth="1"/>
    <col min="20" max="20" width="10.85546875" bestFit="1" customWidth="1"/>
    <col min="21" max="21" width="12.85546875" customWidth="1"/>
    <col min="22" max="22" width="10.42578125" bestFit="1" customWidth="1"/>
    <col min="23" max="23" width="15" bestFit="1" customWidth="1"/>
    <col min="24" max="24" width="13" customWidth="1"/>
    <col min="25" max="26" width="10.42578125" customWidth="1"/>
    <col min="27" max="27" width="18.140625" bestFit="1" customWidth="1"/>
    <col min="28" max="28" width="11.85546875" bestFit="1" customWidth="1"/>
    <col min="29" max="29" width="9.28515625" bestFit="1" customWidth="1"/>
    <col min="30" max="30" width="11" bestFit="1" customWidth="1"/>
    <col min="31" max="31" width="18.140625" bestFit="1" customWidth="1"/>
    <col min="32" max="32" width="11" bestFit="1" customWidth="1"/>
    <col min="33" max="33" width="9.28515625" bestFit="1" customWidth="1"/>
    <col min="34" max="34" width="12" bestFit="1" customWidth="1"/>
    <col min="35" max="35" width="10.140625" bestFit="1" customWidth="1"/>
    <col min="36" max="36" width="12" bestFit="1" customWidth="1"/>
    <col min="37" max="37" width="8.42578125" bestFit="1" customWidth="1"/>
    <col min="38" max="38" width="12" bestFit="1" customWidth="1"/>
    <col min="39" max="39" width="18.140625" bestFit="1" customWidth="1"/>
    <col min="40" max="40" width="11.85546875" bestFit="1" customWidth="1"/>
    <col min="41" max="41" width="7.42578125" bestFit="1" customWidth="1"/>
    <col min="42" max="42" width="11.85546875" bestFit="1" customWidth="1"/>
    <col min="43" max="43" width="18.140625" bestFit="1" customWidth="1"/>
    <col min="44" max="44" width="11.85546875" bestFit="1" customWidth="1"/>
    <col min="45" max="45" width="7.42578125" bestFit="1" customWidth="1"/>
    <col min="46" max="46" width="11.85546875" bestFit="1" customWidth="1"/>
    <col min="47" max="47" width="10" bestFit="1" customWidth="1"/>
    <col min="48" max="48" width="11.85546875" bestFit="1" customWidth="1"/>
    <col min="49" max="49" width="7.42578125" bestFit="1" customWidth="1"/>
    <col min="50" max="50" width="11.85546875" bestFit="1" customWidth="1"/>
    <col min="51" max="51" width="10" bestFit="1" customWidth="1"/>
    <col min="52" max="52" width="11.85546875" bestFit="1" customWidth="1"/>
    <col min="53" max="53" width="7.42578125" bestFit="1" customWidth="1"/>
    <col min="54" max="54" width="11.85546875" bestFit="1" customWidth="1"/>
    <col min="55" max="55" width="10" bestFit="1" customWidth="1"/>
    <col min="56" max="56" width="11.85546875" bestFit="1" customWidth="1"/>
    <col min="57" max="57" width="8.42578125" bestFit="1" customWidth="1"/>
    <col min="58" max="58" width="11.85546875" bestFit="1" customWidth="1"/>
    <col min="59" max="59" width="10" bestFit="1" customWidth="1"/>
    <col min="60" max="60" width="11.85546875" bestFit="1" customWidth="1"/>
    <col min="61" max="61" width="7.42578125" bestFit="1" customWidth="1"/>
    <col min="62" max="62" width="11.85546875" bestFit="1" customWidth="1"/>
    <col min="63" max="63" width="10" bestFit="1" customWidth="1"/>
    <col min="64" max="64" width="11.85546875" bestFit="1" customWidth="1"/>
    <col min="65" max="65" width="14.42578125" customWidth="1"/>
    <col min="66" max="66" width="11.85546875" bestFit="1" customWidth="1"/>
    <col min="67" max="67" width="10" bestFit="1" customWidth="1"/>
    <col min="68" max="68" width="11.85546875" bestFit="1" customWidth="1"/>
    <col min="69" max="69" width="9.28515625" bestFit="1" customWidth="1"/>
    <col min="70" max="70" width="11.85546875" bestFit="1" customWidth="1"/>
    <col min="71" max="71" width="10" bestFit="1" customWidth="1"/>
    <col min="72" max="72" width="10.85546875" bestFit="1" customWidth="1"/>
    <col min="73" max="73" width="9.28515625" bestFit="1" customWidth="1"/>
    <col min="74" max="74" width="10.85546875" bestFit="1" customWidth="1"/>
    <col min="75" max="75" width="9.28515625" bestFit="1" customWidth="1"/>
    <col min="76" max="76" width="10.85546875" bestFit="1" customWidth="1"/>
    <col min="77" max="77" width="7.7109375" bestFit="1" customWidth="1"/>
    <col min="78" max="78" width="10.85546875" bestFit="1" customWidth="1"/>
    <col min="79" max="79" width="15" bestFit="1" customWidth="1"/>
    <col min="80" max="80" width="10.85546875" bestFit="1" customWidth="1"/>
    <col min="81" max="81" width="7.7109375" bestFit="1" customWidth="1"/>
    <col min="82" max="82" width="10.85546875" bestFit="1" customWidth="1"/>
    <col min="83" max="83" width="9.28515625" bestFit="1" customWidth="1"/>
    <col min="84" max="84" width="10.85546875" bestFit="1" customWidth="1"/>
    <col min="85" max="85" width="7.7109375" bestFit="1" customWidth="1"/>
    <col min="86" max="86" width="10.85546875" bestFit="1" customWidth="1"/>
    <col min="87" max="87" width="9.28515625" bestFit="1" customWidth="1"/>
    <col min="88" max="88" width="10.85546875" bestFit="1" customWidth="1"/>
    <col min="89" max="89" width="7.7109375" bestFit="1" customWidth="1"/>
    <col min="90" max="90" width="10.85546875" bestFit="1" customWidth="1"/>
    <col min="91" max="91" width="9.28515625" bestFit="1" customWidth="1"/>
    <col min="92" max="92" width="10.85546875" bestFit="1" customWidth="1"/>
    <col min="93" max="93" width="7.7109375" bestFit="1" customWidth="1"/>
    <col min="94" max="94" width="10.85546875" bestFit="1" customWidth="1"/>
    <col min="95" max="95" width="9.28515625" bestFit="1" customWidth="1"/>
    <col min="96" max="96" width="10.85546875" bestFit="1" customWidth="1"/>
    <col min="97" max="97" width="7.7109375" bestFit="1" customWidth="1"/>
    <col min="98" max="98" width="10.85546875" bestFit="1" customWidth="1"/>
    <col min="99" max="99" width="9.28515625" bestFit="1" customWidth="1"/>
    <col min="100" max="100" width="10.85546875" bestFit="1" customWidth="1"/>
    <col min="101" max="101" width="7.7109375" bestFit="1" customWidth="1"/>
    <col min="102" max="102" width="10.85546875" bestFit="1" customWidth="1"/>
    <col min="103" max="103" width="9.28515625" bestFit="1" customWidth="1"/>
    <col min="104" max="104" width="10.85546875" bestFit="1" customWidth="1"/>
    <col min="105" max="105" width="6.7109375" bestFit="1" customWidth="1"/>
    <col min="106" max="106" width="10.85546875" bestFit="1" customWidth="1"/>
    <col min="107" max="107" width="9.28515625" bestFit="1" customWidth="1"/>
    <col min="108" max="108" width="10.85546875" bestFit="1" customWidth="1"/>
    <col min="109" max="109" width="6.7109375" bestFit="1" customWidth="1"/>
    <col min="110" max="110" width="10.85546875" bestFit="1" customWidth="1"/>
    <col min="111" max="111" width="9.28515625" bestFit="1" customWidth="1"/>
    <col min="112" max="112" width="10.85546875" bestFit="1" customWidth="1"/>
    <col min="113" max="113" width="6.7109375" bestFit="1" customWidth="1"/>
    <col min="114" max="114" width="10.85546875" bestFit="1" customWidth="1"/>
    <col min="115" max="115" width="9.28515625" bestFit="1" customWidth="1"/>
    <col min="116" max="116" width="10.85546875" bestFit="1" customWidth="1"/>
    <col min="117" max="117" width="6.7109375" bestFit="1" customWidth="1"/>
    <col min="118" max="118" width="10.85546875" bestFit="1" customWidth="1"/>
    <col min="119" max="119" width="9.28515625" bestFit="1" customWidth="1"/>
    <col min="120" max="120" width="10.85546875" bestFit="1" customWidth="1"/>
    <col min="121" max="121" width="6.7109375" bestFit="1" customWidth="1"/>
    <col min="122" max="122" width="10.85546875" bestFit="1" customWidth="1"/>
    <col min="123" max="123" width="9.28515625" bestFit="1" customWidth="1"/>
    <col min="124" max="124" width="10.85546875" bestFit="1" customWidth="1"/>
    <col min="125" max="125" width="5.7109375" bestFit="1" customWidth="1"/>
    <col min="126" max="126" width="10.85546875" bestFit="1" customWidth="1"/>
    <col min="127" max="127" width="9.28515625" bestFit="1" customWidth="1"/>
    <col min="128" max="128" width="10.85546875" bestFit="1" customWidth="1"/>
    <col min="129" max="129" width="5.7109375" bestFit="1" customWidth="1"/>
    <col min="130" max="130" width="10.85546875" bestFit="1" customWidth="1"/>
    <col min="131" max="131" width="18.140625" bestFit="1" customWidth="1"/>
    <col min="132" max="132" width="10.85546875" bestFit="1" customWidth="1"/>
    <col min="133" max="133" width="5.7109375" bestFit="1" customWidth="1"/>
    <col min="134" max="134" width="10.85546875" bestFit="1" customWidth="1"/>
    <col min="135" max="135" width="18.140625" bestFit="1" customWidth="1"/>
    <col min="136" max="136" width="10.85546875" bestFit="1" customWidth="1"/>
    <col min="137" max="137" width="5.7109375" bestFit="1" customWidth="1"/>
    <col min="138" max="138" width="10.85546875" bestFit="1" customWidth="1"/>
    <col min="139" max="139" width="18.140625" bestFit="1" customWidth="1"/>
    <col min="140" max="140" width="10.85546875" bestFit="1" customWidth="1"/>
    <col min="141" max="141" width="5.7109375" bestFit="1" customWidth="1"/>
    <col min="142" max="142" width="10.85546875" bestFit="1" customWidth="1"/>
    <col min="143" max="143" width="9.28515625" bestFit="1" customWidth="1"/>
    <col min="144" max="144" width="10.85546875" bestFit="1" customWidth="1"/>
    <col min="145" max="145" width="5.7109375" bestFit="1" customWidth="1"/>
    <col min="146" max="146" width="10.85546875" bestFit="1" customWidth="1"/>
    <col min="147" max="147" width="9.28515625" bestFit="1" customWidth="1"/>
    <col min="148" max="148" width="10.85546875" bestFit="1" customWidth="1"/>
    <col min="149" max="149" width="5.7109375" bestFit="1" customWidth="1"/>
    <col min="150" max="150" width="10.85546875" bestFit="1" customWidth="1"/>
    <col min="151" max="151" width="9.28515625" bestFit="1" customWidth="1"/>
    <col min="152" max="152" width="10.85546875" bestFit="1" customWidth="1"/>
    <col min="153" max="153" width="5.7109375" bestFit="1" customWidth="1"/>
  </cols>
  <sheetData>
    <row r="1" spans="1:4" ht="15.95">
      <c r="A1" s="4" t="s">
        <v>799</v>
      </c>
    </row>
    <row r="2" spans="1:4" ht="14.25" customHeight="1"/>
    <row r="3" spans="1:4" ht="18.75" customHeight="1">
      <c r="A3" s="5" t="s">
        <v>800</v>
      </c>
    </row>
    <row r="4" spans="1:4">
      <c r="A4" s="348">
        <v>2</v>
      </c>
      <c r="B4" t="s">
        <v>801</v>
      </c>
    </row>
    <row r="5" spans="1:4">
      <c r="B5" t="s">
        <v>802</v>
      </c>
    </row>
    <row r="6" spans="1:4">
      <c r="B6" t="s">
        <v>803</v>
      </c>
    </row>
    <row r="7" spans="1:4">
      <c r="A7" t="s">
        <v>804</v>
      </c>
    </row>
    <row r="8" spans="1:4">
      <c r="A8" s="56"/>
      <c r="B8" s="43" t="s">
        <v>805</v>
      </c>
      <c r="C8" s="57" t="s">
        <v>806</v>
      </c>
    </row>
    <row r="9" spans="1:4" ht="32.1">
      <c r="A9" s="349" t="s">
        <v>807</v>
      </c>
      <c r="B9" s="350">
        <v>1</v>
      </c>
      <c r="C9" s="351">
        <v>1</v>
      </c>
      <c r="D9" t="s">
        <v>808</v>
      </c>
    </row>
    <row r="11" spans="1:4">
      <c r="A11" s="56"/>
      <c r="B11" s="43" t="s">
        <v>809</v>
      </c>
      <c r="C11" s="57" t="s">
        <v>810</v>
      </c>
    </row>
    <row r="12" spans="1:4" ht="32.1">
      <c r="A12" s="349" t="s">
        <v>811</v>
      </c>
      <c r="B12" s="352">
        <v>6.9260000000000002</v>
      </c>
      <c r="C12" s="353">
        <v>8.7040000000000006</v>
      </c>
      <c r="D12" s="354"/>
    </row>
    <row r="13" spans="1:4">
      <c r="A13" s="355"/>
      <c r="B13" s="356"/>
      <c r="C13" s="356"/>
      <c r="D13" s="354"/>
    </row>
    <row r="14" spans="1:4">
      <c r="A14" s="229" t="s">
        <v>812</v>
      </c>
      <c r="B14" s="356"/>
      <c r="C14" s="356"/>
      <c r="D14" s="354"/>
    </row>
    <row r="15" spans="1:4" ht="15.95">
      <c r="A15" s="357" t="s">
        <v>813</v>
      </c>
      <c r="B15" t="s">
        <v>814</v>
      </c>
      <c r="C15" s="356"/>
      <c r="D15" s="354"/>
    </row>
    <row r="16" spans="1:4">
      <c r="A16" s="355"/>
      <c r="B16" s="356"/>
      <c r="C16" s="356"/>
      <c r="D16" s="354"/>
    </row>
    <row r="17" spans="1:78" ht="32.1">
      <c r="A17" s="358"/>
      <c r="B17" s="359" t="s">
        <v>815</v>
      </c>
      <c r="C17" s="360" t="s">
        <v>816</v>
      </c>
      <c r="D17" s="354"/>
    </row>
    <row r="18" spans="1:78" ht="15.95">
      <c r="A18" s="349" t="s">
        <v>817</v>
      </c>
      <c r="B18" s="361">
        <v>1</v>
      </c>
      <c r="C18" s="362">
        <v>0</v>
      </c>
      <c r="D18" s="354"/>
    </row>
    <row r="19" spans="1:78">
      <c r="A19" s="355"/>
      <c r="B19" s="128"/>
      <c r="C19" s="128"/>
      <c r="D19" s="354"/>
    </row>
    <row r="20" spans="1:78" ht="32.1">
      <c r="A20" s="358"/>
      <c r="B20" s="363" t="s">
        <v>818</v>
      </c>
      <c r="C20" s="363" t="s">
        <v>819</v>
      </c>
      <c r="D20" s="364" t="s">
        <v>820</v>
      </c>
    </row>
    <row r="21" spans="1:78" ht="15.95">
      <c r="A21" s="365" t="s">
        <v>821</v>
      </c>
      <c r="B21" s="128">
        <v>1</v>
      </c>
      <c r="C21" s="128">
        <v>0</v>
      </c>
      <c r="D21" s="366">
        <v>0</v>
      </c>
    </row>
    <row r="22" spans="1:78">
      <c r="A22" s="132" t="s">
        <v>822</v>
      </c>
      <c r="B22" s="192">
        <v>91</v>
      </c>
      <c r="C22" s="192">
        <v>0</v>
      </c>
      <c r="D22" s="203">
        <v>0</v>
      </c>
      <c r="BZ22" s="122"/>
    </row>
    <row r="24" spans="1:78" ht="15" customHeight="1">
      <c r="A24" s="5" t="s">
        <v>823</v>
      </c>
    </row>
    <row r="25" spans="1:78">
      <c r="A25" s="35" t="s">
        <v>824</v>
      </c>
    </row>
    <row r="26" spans="1:78" ht="15" customHeight="1">
      <c r="A26" s="95" t="s">
        <v>153</v>
      </c>
      <c r="B26" s="514" t="s">
        <v>370</v>
      </c>
      <c r="C26" s="516"/>
      <c r="D26" s="516"/>
      <c r="E26" s="516"/>
      <c r="F26" s="516"/>
      <c r="G26" s="516"/>
      <c r="H26" s="516"/>
      <c r="I26" s="516"/>
      <c r="J26" s="516"/>
      <c r="K26" s="516"/>
      <c r="L26" s="516"/>
      <c r="M26" s="516"/>
      <c r="N26" s="516"/>
      <c r="O26" s="516"/>
      <c r="P26" s="516"/>
      <c r="Q26" s="516"/>
      <c r="R26" s="516"/>
      <c r="S26" s="516"/>
      <c r="T26" s="516"/>
      <c r="U26" s="516"/>
      <c r="V26" s="516"/>
      <c r="W26" s="516"/>
      <c r="X26" s="514" t="s">
        <v>825</v>
      </c>
      <c r="Y26" s="516"/>
      <c r="Z26" s="516"/>
      <c r="AA26" s="516"/>
      <c r="AB26" s="516"/>
      <c r="AC26" s="516"/>
      <c r="AD26" s="516"/>
      <c r="AE26" s="516"/>
      <c r="AF26" s="516"/>
      <c r="AG26" s="516"/>
      <c r="AH26" s="516"/>
      <c r="AI26" s="516"/>
      <c r="AJ26" s="516"/>
      <c r="AK26" s="516"/>
      <c r="AL26" s="516"/>
      <c r="AM26" s="516"/>
      <c r="AN26" s="516"/>
      <c r="AO26" s="516"/>
      <c r="AP26" s="516"/>
      <c r="AQ26" s="516"/>
      <c r="AR26" s="516"/>
      <c r="AS26" s="516"/>
      <c r="AT26" s="516"/>
      <c r="AU26" s="516"/>
      <c r="AV26" s="516"/>
      <c r="AW26" s="516"/>
      <c r="AX26" s="516"/>
      <c r="AY26" s="516"/>
      <c r="AZ26" s="516"/>
      <c r="BA26" s="516"/>
      <c r="BB26" s="516"/>
      <c r="BC26" s="516"/>
      <c r="BD26" s="515"/>
    </row>
    <row r="27" spans="1:78" ht="15" customHeight="1">
      <c r="A27" s="367" t="s">
        <v>826</v>
      </c>
      <c r="B27" s="514" t="s">
        <v>675</v>
      </c>
      <c r="C27" s="516"/>
      <c r="D27" s="516"/>
      <c r="E27" s="516"/>
      <c r="F27" s="516"/>
      <c r="G27" s="516"/>
      <c r="H27" s="516"/>
      <c r="I27" s="516"/>
      <c r="J27" s="516"/>
      <c r="K27" s="516"/>
      <c r="L27" s="515"/>
      <c r="M27" s="514" t="s">
        <v>784</v>
      </c>
      <c r="N27" s="516"/>
      <c r="O27" s="516"/>
      <c r="P27" s="516"/>
      <c r="Q27" s="516"/>
      <c r="R27" s="516"/>
      <c r="S27" s="516"/>
      <c r="T27" s="516"/>
      <c r="U27" s="516"/>
      <c r="V27" s="516"/>
      <c r="W27" s="515"/>
      <c r="X27" s="514" t="s">
        <v>827</v>
      </c>
      <c r="Y27" s="516"/>
      <c r="Z27" s="516"/>
      <c r="AA27" s="516"/>
      <c r="AB27" s="516"/>
      <c r="AC27" s="516"/>
      <c r="AD27" s="516"/>
      <c r="AE27" s="516"/>
      <c r="AF27" s="516"/>
      <c r="AG27" s="516"/>
      <c r="AH27" s="515"/>
      <c r="AI27" s="514" t="s">
        <v>828</v>
      </c>
      <c r="AJ27" s="516"/>
      <c r="AK27" s="516"/>
      <c r="AL27" s="516"/>
      <c r="AM27" s="516"/>
      <c r="AN27" s="516"/>
      <c r="AO27" s="516"/>
      <c r="AP27" s="516"/>
      <c r="AQ27" s="516"/>
      <c r="AR27" s="516"/>
      <c r="AS27" s="515"/>
      <c r="AT27" s="514" t="s">
        <v>675</v>
      </c>
      <c r="AU27" s="516"/>
      <c r="AV27" s="516"/>
      <c r="AW27" s="516"/>
      <c r="AX27" s="516"/>
      <c r="AY27" s="516"/>
      <c r="AZ27" s="516"/>
      <c r="BA27" s="516"/>
      <c r="BB27" s="516"/>
      <c r="BC27" s="516"/>
      <c r="BD27" s="515"/>
    </row>
    <row r="28" spans="1:78" ht="15" customHeight="1">
      <c r="A28" s="367" t="s">
        <v>829</v>
      </c>
      <c r="B28" s="368" t="s">
        <v>830</v>
      </c>
      <c r="C28" s="369" t="s">
        <v>831</v>
      </c>
      <c r="D28" s="369" t="s">
        <v>832</v>
      </c>
      <c r="E28" s="369" t="s">
        <v>833</v>
      </c>
      <c r="F28" s="369" t="s">
        <v>834</v>
      </c>
      <c r="G28" s="369" t="s">
        <v>835</v>
      </c>
      <c r="H28" s="369" t="s">
        <v>836</v>
      </c>
      <c r="I28" s="369" t="s">
        <v>837</v>
      </c>
      <c r="J28" s="369" t="s">
        <v>838</v>
      </c>
      <c r="K28" s="369" t="s">
        <v>839</v>
      </c>
      <c r="L28" s="370" t="s">
        <v>840</v>
      </c>
      <c r="M28" s="368" t="s">
        <v>830</v>
      </c>
      <c r="N28" s="369" t="s">
        <v>831</v>
      </c>
      <c r="O28" s="369" t="s">
        <v>832</v>
      </c>
      <c r="P28" s="369" t="s">
        <v>833</v>
      </c>
      <c r="Q28" s="369" t="s">
        <v>834</v>
      </c>
      <c r="R28" s="369" t="s">
        <v>835</v>
      </c>
      <c r="S28" s="369" t="s">
        <v>836</v>
      </c>
      <c r="T28" s="369" t="s">
        <v>837</v>
      </c>
      <c r="U28" s="369" t="s">
        <v>838</v>
      </c>
      <c r="V28" s="369" t="s">
        <v>839</v>
      </c>
      <c r="W28" s="370" t="s">
        <v>840</v>
      </c>
      <c r="X28" s="368" t="s">
        <v>830</v>
      </c>
      <c r="Y28" s="369" t="s">
        <v>831</v>
      </c>
      <c r="Z28" s="369" t="s">
        <v>832</v>
      </c>
      <c r="AA28" s="369" t="s">
        <v>833</v>
      </c>
      <c r="AB28" s="369" t="s">
        <v>834</v>
      </c>
      <c r="AC28" s="369" t="s">
        <v>835</v>
      </c>
      <c r="AD28" s="369" t="s">
        <v>836</v>
      </c>
      <c r="AE28" s="369" t="s">
        <v>837</v>
      </c>
      <c r="AF28" s="369" t="s">
        <v>838</v>
      </c>
      <c r="AG28" s="369" t="s">
        <v>839</v>
      </c>
      <c r="AH28" s="370" t="s">
        <v>840</v>
      </c>
      <c r="AI28" s="368" t="s">
        <v>830</v>
      </c>
      <c r="AJ28" s="369" t="s">
        <v>831</v>
      </c>
      <c r="AK28" s="369" t="s">
        <v>832</v>
      </c>
      <c r="AL28" s="369" t="s">
        <v>833</v>
      </c>
      <c r="AM28" s="369" t="s">
        <v>834</v>
      </c>
      <c r="AN28" s="369" t="s">
        <v>835</v>
      </c>
      <c r="AO28" s="369" t="s">
        <v>836</v>
      </c>
      <c r="AP28" s="369" t="s">
        <v>837</v>
      </c>
      <c r="AQ28" s="369" t="s">
        <v>838</v>
      </c>
      <c r="AR28" s="369" t="s">
        <v>839</v>
      </c>
      <c r="AS28" s="370" t="s">
        <v>840</v>
      </c>
      <c r="AT28" s="368" t="s">
        <v>830</v>
      </c>
      <c r="AU28" s="369" t="s">
        <v>831</v>
      </c>
      <c r="AV28" s="369" t="s">
        <v>832</v>
      </c>
      <c r="AW28" s="369" t="s">
        <v>833</v>
      </c>
      <c r="AX28" s="369" t="s">
        <v>834</v>
      </c>
      <c r="AY28" s="369" t="s">
        <v>835</v>
      </c>
      <c r="AZ28" s="369" t="s">
        <v>836</v>
      </c>
      <c r="BA28" s="369" t="s">
        <v>837</v>
      </c>
      <c r="BB28" s="369" t="s">
        <v>838</v>
      </c>
      <c r="BC28" s="369" t="s">
        <v>839</v>
      </c>
      <c r="BD28" s="370" t="s">
        <v>840</v>
      </c>
    </row>
    <row r="29" spans="1:78" ht="15" customHeight="1">
      <c r="A29" s="97" t="s">
        <v>841</v>
      </c>
      <c r="B29" s="371">
        <v>0.36</v>
      </c>
      <c r="C29" s="253">
        <v>0.26</v>
      </c>
      <c r="D29" s="253">
        <v>0.34799999999999998</v>
      </c>
      <c r="E29" s="253">
        <v>0.22500000000000001</v>
      </c>
      <c r="F29" s="253">
        <v>0.34399999999999997</v>
      </c>
      <c r="G29" s="253">
        <v>0.32800000000000001</v>
      </c>
      <c r="H29" s="253">
        <v>0.34899999999999998</v>
      </c>
      <c r="I29" s="253">
        <v>0.34899999999999998</v>
      </c>
      <c r="J29" s="253">
        <v>0.34300000000000003</v>
      </c>
      <c r="K29" s="253">
        <v>0.34699999999999998</v>
      </c>
      <c r="L29" s="372">
        <v>0.34699999999999998</v>
      </c>
      <c r="M29" s="371">
        <v>0.4</v>
      </c>
      <c r="N29" s="128">
        <v>0.4</v>
      </c>
      <c r="O29" s="253">
        <v>0.34799999999999998</v>
      </c>
      <c r="P29" s="128">
        <v>0.4</v>
      </c>
      <c r="Q29" s="128">
        <v>0.4</v>
      </c>
      <c r="R29" s="128">
        <v>0.4</v>
      </c>
      <c r="S29" s="128">
        <v>0.4</v>
      </c>
      <c r="T29" s="128">
        <v>0.4</v>
      </c>
      <c r="U29" s="128">
        <v>0.4</v>
      </c>
      <c r="V29" s="128">
        <v>0.4</v>
      </c>
      <c r="W29" s="129">
        <v>0.4</v>
      </c>
      <c r="X29" s="371">
        <v>0.32</v>
      </c>
      <c r="Y29" s="253">
        <v>0.39700000000000002</v>
      </c>
      <c r="Z29" s="253">
        <v>0.28199999999999997</v>
      </c>
      <c r="AA29" s="253">
        <v>0.371</v>
      </c>
      <c r="AB29" s="253">
        <v>0.19800000000000001</v>
      </c>
      <c r="AC29" s="253">
        <v>0.30599999999999999</v>
      </c>
      <c r="AD29" s="253">
        <v>0.26100000000000001</v>
      </c>
      <c r="AE29" s="253">
        <v>0.27500000000000002</v>
      </c>
      <c r="AF29" s="253">
        <v>0.54900000000000004</v>
      </c>
      <c r="AG29" s="253">
        <v>0.29499999999999998</v>
      </c>
      <c r="AH29" s="372">
        <v>0.27600000000000002</v>
      </c>
      <c r="AI29" s="371">
        <v>0.38</v>
      </c>
      <c r="AJ29" s="253">
        <v>0.36499999999999999</v>
      </c>
      <c r="AK29" s="253">
        <v>0.32900000000000001</v>
      </c>
      <c r="AL29" s="253">
        <v>0.373</v>
      </c>
      <c r="AM29" s="253">
        <v>0.33100000000000002</v>
      </c>
      <c r="AN29" s="253">
        <v>0.32800000000000001</v>
      </c>
      <c r="AO29" s="253">
        <v>0.27400000000000002</v>
      </c>
      <c r="AP29" s="253">
        <v>0.35</v>
      </c>
      <c r="AQ29" s="253">
        <v>0.29899999999999999</v>
      </c>
      <c r="AR29" s="253">
        <v>0.23899999999999999</v>
      </c>
      <c r="AS29" s="372">
        <v>0.39</v>
      </c>
      <c r="AT29" s="371">
        <v>0.35</v>
      </c>
      <c r="AU29" s="128">
        <v>0.35</v>
      </c>
      <c r="AV29" s="253">
        <v>0.33200000000000002</v>
      </c>
      <c r="AW29" s="253">
        <v>0.34</v>
      </c>
      <c r="AX29" s="253">
        <v>0.33400000000000002</v>
      </c>
      <c r="AY29" s="253">
        <v>0.30099999999999999</v>
      </c>
      <c r="AZ29" s="253">
        <v>0.32500000000000001</v>
      </c>
      <c r="BA29" s="253">
        <v>0.33300000000000002</v>
      </c>
      <c r="BB29" s="253">
        <v>0.34</v>
      </c>
      <c r="BC29" s="253">
        <v>0.32400000000000001</v>
      </c>
      <c r="BD29" s="372">
        <v>0.33900000000000002</v>
      </c>
    </row>
    <row r="30" spans="1:78" ht="15" customHeight="1">
      <c r="A30" s="97" t="s">
        <v>842</v>
      </c>
      <c r="B30" s="371">
        <v>0.99</v>
      </c>
      <c r="C30" s="253">
        <v>1</v>
      </c>
      <c r="D30" s="253">
        <v>0.97</v>
      </c>
      <c r="E30" s="253">
        <v>1</v>
      </c>
      <c r="F30" s="253">
        <v>1</v>
      </c>
      <c r="G30" s="253">
        <v>1</v>
      </c>
      <c r="H30" s="253">
        <v>1</v>
      </c>
      <c r="I30" s="253">
        <v>1</v>
      </c>
      <c r="J30" s="253">
        <v>1</v>
      </c>
      <c r="K30" s="253">
        <v>1</v>
      </c>
      <c r="L30" s="372">
        <v>1</v>
      </c>
      <c r="M30" s="371">
        <v>0.01</v>
      </c>
      <c r="N30" s="253">
        <v>0</v>
      </c>
      <c r="O30" s="253">
        <v>0.03</v>
      </c>
      <c r="P30" s="253">
        <v>0</v>
      </c>
      <c r="Q30" s="253">
        <v>0</v>
      </c>
      <c r="R30" s="253">
        <v>0</v>
      </c>
      <c r="S30" s="253">
        <v>0</v>
      </c>
      <c r="T30" s="253">
        <v>0</v>
      </c>
      <c r="U30" s="253">
        <v>0</v>
      </c>
      <c r="V30" s="253">
        <v>0</v>
      </c>
      <c r="W30" s="253">
        <v>0</v>
      </c>
      <c r="X30" s="371">
        <v>0.182</v>
      </c>
      <c r="Y30" s="253">
        <v>0.61899999999999999</v>
      </c>
      <c r="Z30" s="253">
        <v>0.16700000000000001</v>
      </c>
      <c r="AA30" s="253">
        <v>3.4000000000000002E-2</v>
      </c>
      <c r="AB30" s="253">
        <v>0.17199999999999999</v>
      </c>
      <c r="AC30" s="253">
        <v>0.19600000000000001</v>
      </c>
      <c r="AD30" s="253">
        <v>0.187</v>
      </c>
      <c r="AE30" s="253">
        <v>0.189</v>
      </c>
      <c r="AF30" s="253">
        <v>0.04</v>
      </c>
      <c r="AG30" s="253">
        <v>3.0000000000000001E-3</v>
      </c>
      <c r="AH30" s="372">
        <v>0.121</v>
      </c>
      <c r="AI30" s="371">
        <v>4.6000000000000041E-2</v>
      </c>
      <c r="AJ30" s="253">
        <v>0.38100000000000001</v>
      </c>
      <c r="AK30" s="253">
        <v>1E-3</v>
      </c>
      <c r="AL30" s="253">
        <v>6.6000000000000003E-2</v>
      </c>
      <c r="AM30" s="253">
        <v>7.3999999999999996E-2</v>
      </c>
      <c r="AN30" s="253">
        <v>1.0999999999999999E-2</v>
      </c>
      <c r="AO30" s="253">
        <v>1.0999999999999999E-2</v>
      </c>
      <c r="AP30" s="253">
        <v>2.1000000000000001E-2</v>
      </c>
      <c r="AQ30" s="253">
        <v>0.04</v>
      </c>
      <c r="AR30" s="253">
        <v>6.0000000000000001E-3</v>
      </c>
      <c r="AS30" s="372">
        <v>0.155</v>
      </c>
      <c r="AT30" s="371">
        <v>0.77200000000000002</v>
      </c>
      <c r="AU30" s="253">
        <v>0</v>
      </c>
      <c r="AV30" s="253">
        <v>0.83199999999999996</v>
      </c>
      <c r="AW30" s="253">
        <v>0.79900000000000004</v>
      </c>
      <c r="AX30" s="253">
        <v>0.754</v>
      </c>
      <c r="AY30" s="253">
        <v>0.79300000000000004</v>
      </c>
      <c r="AZ30" s="253">
        <v>0.80100000000000005</v>
      </c>
      <c r="BA30" s="253">
        <v>0.79</v>
      </c>
      <c r="BB30" s="253">
        <v>0.92</v>
      </c>
      <c r="BC30" s="253">
        <v>0.99</v>
      </c>
      <c r="BD30" s="372">
        <v>0.72399999999999998</v>
      </c>
    </row>
    <row r="31" spans="1:78" ht="15" customHeight="1">
      <c r="A31" s="95" t="s">
        <v>843</v>
      </c>
      <c r="B31" s="56"/>
      <c r="C31" s="43"/>
      <c r="D31" s="43"/>
      <c r="E31" s="43"/>
      <c r="F31" s="43"/>
      <c r="G31" s="43"/>
      <c r="H31" s="43"/>
      <c r="I31" s="43"/>
      <c r="J31" s="43"/>
      <c r="K31" s="43"/>
      <c r="L31" s="57"/>
      <c r="M31" s="56"/>
      <c r="N31" s="43"/>
      <c r="O31" s="43"/>
      <c r="P31" s="43"/>
      <c r="Q31" s="43"/>
      <c r="R31" s="43"/>
      <c r="S31" s="43"/>
      <c r="T31" s="43"/>
      <c r="U31" s="43"/>
      <c r="V31" s="43"/>
      <c r="W31" s="57"/>
      <c r="X31" s="56"/>
      <c r="Y31" s="43"/>
      <c r="Z31" s="43"/>
      <c r="AA31" s="43"/>
      <c r="AB31" s="43"/>
      <c r="AC31" s="43"/>
      <c r="AD31" s="43"/>
      <c r="AE31" s="43"/>
      <c r="AF31" s="43"/>
      <c r="AG31" s="43"/>
      <c r="AH31" s="57"/>
      <c r="AI31" s="56"/>
      <c r="AJ31" s="43"/>
      <c r="AK31" s="43"/>
      <c r="AL31" s="43"/>
      <c r="AM31" s="43"/>
      <c r="AN31" s="43"/>
      <c r="AO31" s="43"/>
      <c r="AP31" s="43"/>
      <c r="AQ31" s="43"/>
      <c r="AR31" s="43"/>
      <c r="AS31" s="57"/>
      <c r="AT31" s="56"/>
      <c r="AU31" s="43"/>
      <c r="AV31" s="43"/>
      <c r="AW31" s="43"/>
      <c r="AX31" s="43"/>
      <c r="AY31" s="43"/>
      <c r="AZ31" s="43"/>
      <c r="BA31" s="43"/>
      <c r="BB31" s="43"/>
      <c r="BC31" s="43"/>
      <c r="BD31" s="57"/>
    </row>
    <row r="32" spans="1:78" ht="15" customHeight="1">
      <c r="A32" s="97" t="s">
        <v>679</v>
      </c>
      <c r="B32" s="373">
        <v>8.6E-3</v>
      </c>
      <c r="C32" s="374">
        <v>3.2000000000000001E-2</v>
      </c>
      <c r="D32" s="374">
        <v>1.2E-2</v>
      </c>
      <c r="E32" s="374">
        <v>2.4E-2</v>
      </c>
      <c r="F32" s="374">
        <v>1.9E-2</v>
      </c>
      <c r="G32" s="374">
        <v>1.4E-2</v>
      </c>
      <c r="H32" s="374">
        <v>1.2999999999999999E-2</v>
      </c>
      <c r="I32" s="374">
        <v>1.4E-2</v>
      </c>
      <c r="J32" s="374">
        <v>1.7999999999999999E-2</v>
      </c>
      <c r="K32" s="374">
        <v>0.02</v>
      </c>
      <c r="L32" s="375">
        <v>1.4999999999999999E-2</v>
      </c>
      <c r="M32" s="373">
        <v>8.9999999999999998E-4</v>
      </c>
      <c r="N32" s="121">
        <v>8.9999999999999998E-4</v>
      </c>
      <c r="O32" s="374">
        <v>1E-3</v>
      </c>
      <c r="P32" s="121">
        <v>8.9999999999999998E-4</v>
      </c>
      <c r="Q32" s="121">
        <v>8.9999999999999998E-4</v>
      </c>
      <c r="R32" s="121">
        <v>8.9999999999999998E-4</v>
      </c>
      <c r="S32" s="121">
        <v>8.9999999999999998E-4</v>
      </c>
      <c r="T32" s="121">
        <v>8.9999999999999998E-4</v>
      </c>
      <c r="U32" s="121">
        <v>8.9999999999999998E-4</v>
      </c>
      <c r="V32" s="121">
        <v>8.9999999999999998E-4</v>
      </c>
      <c r="W32" s="212">
        <v>8.9999999999999998E-4</v>
      </c>
      <c r="X32" s="373">
        <v>2.8E-3</v>
      </c>
      <c r="Y32" s="374">
        <v>1E-3</v>
      </c>
      <c r="Z32" s="374">
        <v>2E-3</v>
      </c>
      <c r="AA32" s="374">
        <v>2E-3</v>
      </c>
      <c r="AB32" s="374">
        <v>3.0000000000000001E-3</v>
      </c>
      <c r="AC32" s="374">
        <v>7.0000000000000001E-3</v>
      </c>
      <c r="AD32" s="374">
        <v>6.0000000000000001E-3</v>
      </c>
      <c r="AE32" s="374">
        <v>2E-3</v>
      </c>
      <c r="AF32" s="374">
        <v>4.0000000000000001E-3</v>
      </c>
      <c r="AG32" s="374">
        <v>2E-3</v>
      </c>
      <c r="AH32" s="375">
        <v>2E-3</v>
      </c>
      <c r="AI32" s="373">
        <v>1.14E-2</v>
      </c>
      <c r="AJ32" s="374">
        <v>1.2E-2</v>
      </c>
      <c r="AK32" s="374">
        <v>1.2999999999999999E-2</v>
      </c>
      <c r="AL32" s="374">
        <v>1.2E-2</v>
      </c>
      <c r="AM32" s="374">
        <v>1.2999999999999999E-2</v>
      </c>
      <c r="AN32" s="374">
        <v>1.2999999999999999E-2</v>
      </c>
      <c r="AO32" s="374">
        <v>1.6E-2</v>
      </c>
      <c r="AP32" s="374">
        <v>1.2E-2</v>
      </c>
      <c r="AQ32" s="374">
        <v>1.4E-2</v>
      </c>
      <c r="AR32" s="374">
        <v>1.7999999999999999E-2</v>
      </c>
      <c r="AS32" s="375">
        <v>1.0999999999999999E-2</v>
      </c>
      <c r="AT32" s="373">
        <v>2.0400000000000001E-2</v>
      </c>
      <c r="AU32" s="121">
        <v>2.0400000000000001E-2</v>
      </c>
      <c r="AV32" s="374">
        <v>2.5000000000000001E-2</v>
      </c>
      <c r="AW32" s="374">
        <v>2.4E-2</v>
      </c>
      <c r="AX32" s="374">
        <v>7.0000000000000001E-3</v>
      </c>
      <c r="AY32" s="374">
        <v>2.7E-2</v>
      </c>
      <c r="AZ32" s="374">
        <v>1.2E-2</v>
      </c>
      <c r="BA32" s="374">
        <v>1.6E-2</v>
      </c>
      <c r="BB32" s="374">
        <v>7.0000000000000001E-3</v>
      </c>
      <c r="BC32" s="374">
        <v>7.0000000000000001E-3</v>
      </c>
      <c r="BD32" s="375">
        <v>8.9999999999999993E-3</v>
      </c>
    </row>
    <row r="33" spans="1:56" ht="15" customHeight="1">
      <c r="A33" s="97" t="s">
        <v>680</v>
      </c>
      <c r="B33" s="373">
        <v>5.6000000000000001E-2</v>
      </c>
      <c r="C33" s="374">
        <v>0.113</v>
      </c>
      <c r="D33" s="374">
        <v>9.9000000000000005E-2</v>
      </c>
      <c r="E33" s="374">
        <v>0.20399999999999999</v>
      </c>
      <c r="F33" s="374">
        <v>0.156</v>
      </c>
      <c r="G33" s="374">
        <v>0.112</v>
      </c>
      <c r="H33" s="374">
        <v>0.108</v>
      </c>
      <c r="I33" s="374">
        <v>0.113</v>
      </c>
      <c r="J33" s="374">
        <v>0.14699999999999999</v>
      </c>
      <c r="K33" s="374">
        <v>0.16800000000000001</v>
      </c>
      <c r="L33" s="375">
        <v>0.127</v>
      </c>
      <c r="M33" s="373">
        <v>1.5100000000000001E-2</v>
      </c>
      <c r="N33" s="121">
        <v>1.5100000000000001E-2</v>
      </c>
      <c r="O33" s="374">
        <v>1.7000000000000001E-2</v>
      </c>
      <c r="P33" s="121">
        <v>1.5100000000000001E-2</v>
      </c>
      <c r="Q33" s="121">
        <v>1.5100000000000001E-2</v>
      </c>
      <c r="R33" s="121">
        <v>1.5100000000000001E-2</v>
      </c>
      <c r="S33" s="121">
        <v>1.5100000000000001E-2</v>
      </c>
      <c r="T33" s="121">
        <v>1.5100000000000001E-2</v>
      </c>
      <c r="U33" s="121">
        <v>1.5100000000000001E-2</v>
      </c>
      <c r="V33" s="121">
        <v>1.5100000000000001E-2</v>
      </c>
      <c r="W33" s="212">
        <v>1.5100000000000001E-2</v>
      </c>
      <c r="X33" s="373">
        <v>1.66E-2</v>
      </c>
      <c r="Y33" s="374">
        <v>1.4999999999999999E-2</v>
      </c>
      <c r="Z33" s="374">
        <v>1.7999999999999999E-2</v>
      </c>
      <c r="AA33" s="374">
        <v>1.7999999999999999E-2</v>
      </c>
      <c r="AB33" s="374">
        <v>2.7E-2</v>
      </c>
      <c r="AC33" s="374">
        <v>1.9E-2</v>
      </c>
      <c r="AD33" s="374">
        <v>0.02</v>
      </c>
      <c r="AE33" s="374">
        <v>1.9E-2</v>
      </c>
      <c r="AF33" s="374">
        <v>3.5000000000000003E-2</v>
      </c>
      <c r="AG33" s="374">
        <v>1.9E-2</v>
      </c>
      <c r="AH33" s="375">
        <v>2.1000000000000001E-2</v>
      </c>
      <c r="AI33" s="373">
        <v>3.0099999999999998E-2</v>
      </c>
      <c r="AJ33" s="374">
        <v>3.1E-2</v>
      </c>
      <c r="AK33" s="374">
        <v>3.4000000000000002E-2</v>
      </c>
      <c r="AL33" s="374">
        <v>3.1E-2</v>
      </c>
      <c r="AM33" s="374">
        <v>3.4000000000000002E-2</v>
      </c>
      <c r="AN33" s="374">
        <v>3.5000000000000003E-2</v>
      </c>
      <c r="AO33" s="374">
        <v>4.1000000000000002E-2</v>
      </c>
      <c r="AP33" s="374">
        <v>3.2000000000000001E-2</v>
      </c>
      <c r="AQ33" s="374">
        <v>3.6999999999999998E-2</v>
      </c>
      <c r="AR33" s="374">
        <v>4.8000000000000001E-2</v>
      </c>
      <c r="AS33" s="375">
        <v>0.03</v>
      </c>
      <c r="AT33" s="373">
        <v>0.158</v>
      </c>
      <c r="AU33" s="121">
        <v>0.158</v>
      </c>
      <c r="AV33" s="374">
        <v>0.16500000000000001</v>
      </c>
      <c r="AW33" s="374">
        <v>0.158</v>
      </c>
      <c r="AX33" s="374">
        <v>0.17899999999999999</v>
      </c>
      <c r="AY33" s="374">
        <v>0.183</v>
      </c>
      <c r="AZ33" s="374">
        <v>0.18</v>
      </c>
      <c r="BA33" s="374">
        <v>0.17199999999999999</v>
      </c>
      <c r="BB33" s="374">
        <v>0.17699999999999999</v>
      </c>
      <c r="BC33" s="374">
        <v>0.185</v>
      </c>
      <c r="BD33" s="375">
        <v>0.18099999999999999</v>
      </c>
    </row>
    <row r="34" spans="1:56" ht="15" customHeight="1">
      <c r="A34" s="97" t="s">
        <v>681</v>
      </c>
      <c r="B34" s="373">
        <v>0.3619</v>
      </c>
      <c r="C34" s="374">
        <v>1.3380000000000001</v>
      </c>
      <c r="D34" s="374">
        <v>0.64300000000000002</v>
      </c>
      <c r="E34" s="374">
        <v>2.8479999999999999</v>
      </c>
      <c r="F34" s="374">
        <v>1.385</v>
      </c>
      <c r="G34" s="374">
        <v>1.0549999999999999</v>
      </c>
      <c r="H34" s="374">
        <v>1.2130000000000001</v>
      </c>
      <c r="I34" s="374">
        <v>0.873</v>
      </c>
      <c r="J34" s="374">
        <v>1.472</v>
      </c>
      <c r="K34" s="374">
        <v>1.0029999999999999</v>
      </c>
      <c r="L34" s="375">
        <v>1.4930000000000001</v>
      </c>
      <c r="M34" s="373">
        <v>0.10150000000000001</v>
      </c>
      <c r="N34" s="121">
        <v>0.10150000000000001</v>
      </c>
      <c r="O34" s="374">
        <v>0.11700000000000001</v>
      </c>
      <c r="P34" s="121">
        <v>0.10150000000000001</v>
      </c>
      <c r="Q34" s="121">
        <v>0.10150000000000001</v>
      </c>
      <c r="R34" s="121">
        <v>0.10150000000000001</v>
      </c>
      <c r="S34" s="121">
        <v>0.10150000000000001</v>
      </c>
      <c r="T34" s="121">
        <v>0.10150000000000001</v>
      </c>
      <c r="U34" s="121">
        <v>0.10150000000000001</v>
      </c>
      <c r="V34" s="121">
        <v>0.10150000000000001</v>
      </c>
      <c r="W34" s="212">
        <v>0.10150000000000001</v>
      </c>
      <c r="X34" s="373">
        <v>2.7341000000000002</v>
      </c>
      <c r="Y34" s="374">
        <v>0.749</v>
      </c>
      <c r="Z34" s="374">
        <v>2.5030000000000001</v>
      </c>
      <c r="AA34" s="374">
        <v>1.5860000000000001</v>
      </c>
      <c r="AB34" s="374">
        <v>3.79</v>
      </c>
      <c r="AC34" s="374">
        <v>3.1659999999999999</v>
      </c>
      <c r="AD34" s="374">
        <v>2.0169999999999999</v>
      </c>
      <c r="AE34" s="374">
        <v>8.8390000000000004</v>
      </c>
      <c r="AF34" s="374">
        <v>0</v>
      </c>
      <c r="AG34" s="374">
        <v>2.9660000000000002</v>
      </c>
      <c r="AH34" s="375">
        <v>0.83099999999999996</v>
      </c>
      <c r="AI34" s="373">
        <v>4.532</v>
      </c>
      <c r="AJ34" s="374">
        <v>5.4329999999999998</v>
      </c>
      <c r="AK34" s="374">
        <v>6.1130000000000004</v>
      </c>
      <c r="AL34" s="374">
        <v>4.3419999999999996</v>
      </c>
      <c r="AM34" s="374">
        <v>6.415</v>
      </c>
      <c r="AN34" s="374">
        <v>3.448</v>
      </c>
      <c r="AO34" s="374">
        <v>4.0190000000000001</v>
      </c>
      <c r="AP34" s="374">
        <v>5.37</v>
      </c>
      <c r="AQ34" s="374">
        <v>6.0839999999999996</v>
      </c>
      <c r="AR34" s="374">
        <v>3.8239999999999998</v>
      </c>
      <c r="AS34" s="375">
        <v>3.5510000000000002</v>
      </c>
      <c r="AT34" s="373">
        <v>4.2263999999999999</v>
      </c>
      <c r="AU34" s="121">
        <v>4.2263999999999999</v>
      </c>
      <c r="AV34" s="374">
        <v>3.6219999999999999</v>
      </c>
      <c r="AW34" s="374">
        <v>0.77900000000000003</v>
      </c>
      <c r="AX34" s="374">
        <v>7.9589999999999996</v>
      </c>
      <c r="AY34" s="374">
        <v>3.9239999999999999</v>
      </c>
      <c r="AZ34" s="374">
        <v>7.0090000000000003</v>
      </c>
      <c r="BA34" s="374">
        <v>5.1459999999999999</v>
      </c>
      <c r="BB34" s="374">
        <v>7.8179999999999996</v>
      </c>
      <c r="BC34" s="374">
        <v>8.2040000000000006</v>
      </c>
      <c r="BD34" s="375">
        <v>7.8410000000000002</v>
      </c>
    </row>
    <row r="35" spans="1:56" ht="15" customHeight="1">
      <c r="A35" s="97" t="s">
        <v>682</v>
      </c>
      <c r="B35" s="373">
        <v>6.1400000000000003E-2</v>
      </c>
      <c r="C35" s="374">
        <v>11.887</v>
      </c>
      <c r="D35" s="374">
        <v>0.187</v>
      </c>
      <c r="E35" s="374">
        <v>0.11799999999999999</v>
      </c>
      <c r="F35" s="374">
        <v>0.13900000000000001</v>
      </c>
      <c r="G35" s="374">
        <v>0.25900000000000001</v>
      </c>
      <c r="H35" s="374">
        <v>0.39300000000000002</v>
      </c>
      <c r="I35" s="374">
        <v>0.22800000000000001</v>
      </c>
      <c r="J35" s="374">
        <v>0.186</v>
      </c>
      <c r="K35" s="374">
        <v>0.124</v>
      </c>
      <c r="L35" s="375">
        <v>0.39900000000000002</v>
      </c>
      <c r="M35" s="373">
        <v>1.6964999999999999</v>
      </c>
      <c r="N35" s="121">
        <v>1.6964999999999999</v>
      </c>
      <c r="O35" s="374">
        <v>1.95</v>
      </c>
      <c r="P35" s="121">
        <v>1.6964999999999999</v>
      </c>
      <c r="Q35" s="121">
        <v>1.6964999999999999</v>
      </c>
      <c r="R35" s="121">
        <v>1.6964999999999999</v>
      </c>
      <c r="S35" s="121">
        <v>1.6964999999999999</v>
      </c>
      <c r="T35" s="121">
        <v>1.6964999999999999</v>
      </c>
      <c r="U35" s="121">
        <v>1.6964999999999999</v>
      </c>
      <c r="V35" s="121">
        <v>1.6964999999999999</v>
      </c>
      <c r="W35" s="212">
        <v>1.6964999999999999</v>
      </c>
      <c r="X35" s="373">
        <v>0.17</v>
      </c>
      <c r="Y35" s="374">
        <v>5.2999999999999999E-2</v>
      </c>
      <c r="Z35" s="374">
        <v>0.32700000000000001</v>
      </c>
      <c r="AA35" s="374">
        <v>0.33800000000000002</v>
      </c>
      <c r="AB35" s="374">
        <v>0.50900000000000001</v>
      </c>
      <c r="AC35" s="374">
        <v>0.34799999999999998</v>
      </c>
      <c r="AD35" s="374">
        <v>0.372</v>
      </c>
      <c r="AE35" s="374">
        <v>0.36099999999999999</v>
      </c>
      <c r="AF35" s="374">
        <v>0.64700000000000002</v>
      </c>
      <c r="AG35" s="374">
        <v>0.34499999999999997</v>
      </c>
      <c r="AH35" s="375">
        <v>0.28000000000000003</v>
      </c>
      <c r="AI35" s="373">
        <v>8.0999999999999996E-3</v>
      </c>
      <c r="AJ35" s="374">
        <v>0.01</v>
      </c>
      <c r="AK35" s="374">
        <v>1.0999999999999999E-2</v>
      </c>
      <c r="AL35" s="374">
        <v>0.01</v>
      </c>
      <c r="AM35" s="374">
        <v>1.0999999999999999E-2</v>
      </c>
      <c r="AN35" s="374">
        <v>1.0999999999999999E-2</v>
      </c>
      <c r="AO35" s="374">
        <v>3.2000000000000001E-2</v>
      </c>
      <c r="AP35" s="374">
        <v>7.0999999999999994E-2</v>
      </c>
      <c r="AQ35" s="374">
        <v>1.2E-2</v>
      </c>
      <c r="AR35" s="374">
        <v>1.6E-2</v>
      </c>
      <c r="AS35" s="375">
        <v>0.01</v>
      </c>
      <c r="AT35" s="373">
        <v>0.1694</v>
      </c>
      <c r="AU35" s="121">
        <v>0.1694</v>
      </c>
      <c r="AV35" s="374">
        <v>0.23300000000000001</v>
      </c>
      <c r="AW35" s="374">
        <v>0.222</v>
      </c>
      <c r="AX35" s="374">
        <v>8.3000000000000004E-2</v>
      </c>
      <c r="AY35" s="374">
        <v>9.9000000000000005E-2</v>
      </c>
      <c r="AZ35" s="374">
        <v>0.11</v>
      </c>
      <c r="BA35" s="374">
        <v>9.8000000000000004E-2</v>
      </c>
      <c r="BB35" s="374">
        <v>8.1000000000000003E-2</v>
      </c>
      <c r="BC35" s="374">
        <v>8.5000000000000006E-2</v>
      </c>
      <c r="BD35" s="375">
        <v>9.6000000000000002E-2</v>
      </c>
    </row>
    <row r="36" spans="1:56" ht="15" customHeight="1">
      <c r="A36" s="97" t="s">
        <v>683</v>
      </c>
      <c r="B36" s="373">
        <v>4.3200000000000002E-2</v>
      </c>
      <c r="C36" s="374">
        <v>3.504</v>
      </c>
      <c r="D36" s="374">
        <v>0.13100000000000001</v>
      </c>
      <c r="E36" s="374">
        <v>0.11799999999999999</v>
      </c>
      <c r="F36" s="374">
        <v>0.11</v>
      </c>
      <c r="G36" s="374">
        <v>0.185</v>
      </c>
      <c r="H36" s="374">
        <v>0.25700000000000001</v>
      </c>
      <c r="I36" s="374">
        <v>0.18</v>
      </c>
      <c r="J36" s="374">
        <v>0.161</v>
      </c>
      <c r="K36" s="374">
        <v>0.11</v>
      </c>
      <c r="L36" s="375">
        <v>0.247</v>
      </c>
      <c r="M36" s="373">
        <v>0.4945</v>
      </c>
      <c r="N36" s="121">
        <v>0.4945</v>
      </c>
      <c r="O36" s="374">
        <v>0.56799999999999995</v>
      </c>
      <c r="P36" s="121">
        <v>0.4945</v>
      </c>
      <c r="Q36" s="121">
        <v>0.4945</v>
      </c>
      <c r="R36" s="121">
        <v>0.4945</v>
      </c>
      <c r="S36" s="121">
        <v>0.4945</v>
      </c>
      <c r="T36" s="121">
        <v>0.4945</v>
      </c>
      <c r="U36" s="121">
        <v>0.4945</v>
      </c>
      <c r="V36" s="121">
        <v>0.4945</v>
      </c>
      <c r="W36" s="212">
        <v>0.4945</v>
      </c>
      <c r="X36" s="373">
        <v>7.0099999999999996E-2</v>
      </c>
      <c r="Y36" s="374">
        <v>3.9E-2</v>
      </c>
      <c r="Z36" s="374">
        <v>7.9000000000000001E-2</v>
      </c>
      <c r="AA36" s="374">
        <v>8.1000000000000003E-2</v>
      </c>
      <c r="AB36" s="374">
        <v>0.122</v>
      </c>
      <c r="AC36" s="374">
        <v>8.3000000000000004E-2</v>
      </c>
      <c r="AD36" s="374">
        <v>8.8999999999999996E-2</v>
      </c>
      <c r="AE36" s="374">
        <v>8.6999999999999994E-2</v>
      </c>
      <c r="AF36" s="374">
        <v>0.155</v>
      </c>
      <c r="AG36" s="374">
        <v>8.3000000000000004E-2</v>
      </c>
      <c r="AH36" s="375">
        <v>6.7000000000000004E-2</v>
      </c>
      <c r="AI36" s="373">
        <v>1.24E-2</v>
      </c>
      <c r="AJ36" s="374">
        <v>0.01</v>
      </c>
      <c r="AK36" s="374">
        <v>1.0999999999999999E-2</v>
      </c>
      <c r="AL36" s="374">
        <v>0.01</v>
      </c>
      <c r="AM36" s="374">
        <v>1.0999999999999999E-2</v>
      </c>
      <c r="AN36" s="374">
        <v>1.0999999999999999E-2</v>
      </c>
      <c r="AO36" s="374">
        <v>2.8000000000000001E-2</v>
      </c>
      <c r="AP36" s="374">
        <v>5.7000000000000002E-2</v>
      </c>
      <c r="AQ36" s="374">
        <v>1.2E-2</v>
      </c>
      <c r="AR36" s="374">
        <v>1.6E-2</v>
      </c>
      <c r="AS36" s="375">
        <v>0.01</v>
      </c>
      <c r="AT36" s="373">
        <v>0.13150000000000001</v>
      </c>
      <c r="AU36" s="121">
        <v>0.13150000000000001</v>
      </c>
      <c r="AV36" s="374">
        <v>0.18099999999999999</v>
      </c>
      <c r="AW36" s="374">
        <v>0.17299999999999999</v>
      </c>
      <c r="AX36" s="374">
        <v>5.6000000000000001E-2</v>
      </c>
      <c r="AY36" s="374">
        <v>8.5999999999999993E-2</v>
      </c>
      <c r="AZ36" s="374">
        <v>7.9000000000000001E-2</v>
      </c>
      <c r="BA36" s="374">
        <v>7.5999999999999998E-2</v>
      </c>
      <c r="BB36" s="374">
        <v>5.5E-2</v>
      </c>
      <c r="BC36" s="374">
        <v>5.7000000000000002E-2</v>
      </c>
      <c r="BD36" s="375">
        <v>6.7000000000000004E-2</v>
      </c>
    </row>
    <row r="37" spans="1:56" ht="15" customHeight="1">
      <c r="A37" s="97" t="s">
        <v>684</v>
      </c>
      <c r="B37" s="373">
        <v>2.3641000000000001</v>
      </c>
      <c r="C37" s="374">
        <v>4.2709999999999999</v>
      </c>
      <c r="D37" s="374">
        <v>1.667</v>
      </c>
      <c r="E37" s="374">
        <v>8.9629999999999992</v>
      </c>
      <c r="F37" s="374">
        <v>3.3159999999999998</v>
      </c>
      <c r="G37" s="374">
        <v>4.32</v>
      </c>
      <c r="H37" s="374">
        <v>4.2229999999999999</v>
      </c>
      <c r="I37" s="374">
        <v>2.8119999999999998</v>
      </c>
      <c r="J37" s="374">
        <v>3.0430000000000001</v>
      </c>
      <c r="K37" s="374">
        <v>4.5419999999999998</v>
      </c>
      <c r="L37" s="375">
        <v>1.0309999999999999</v>
      </c>
      <c r="M37" s="373">
        <v>3.5099999999999999E-2</v>
      </c>
      <c r="N37" s="121">
        <v>3.5099999999999999E-2</v>
      </c>
      <c r="O37" s="374">
        <v>0.04</v>
      </c>
      <c r="P37" s="121">
        <v>3.5099999999999999E-2</v>
      </c>
      <c r="Q37" s="121">
        <v>3.5099999999999999E-2</v>
      </c>
      <c r="R37" s="121">
        <v>3.5099999999999999E-2</v>
      </c>
      <c r="S37" s="121">
        <v>3.5099999999999999E-2</v>
      </c>
      <c r="T37" s="121">
        <v>3.5099999999999999E-2</v>
      </c>
      <c r="U37" s="121">
        <v>3.5099999999999999E-2</v>
      </c>
      <c r="V37" s="121">
        <v>3.5099999999999999E-2</v>
      </c>
      <c r="W37" s="212">
        <v>3.5099999999999999E-2</v>
      </c>
      <c r="X37" s="373">
        <v>0.43359999999999999</v>
      </c>
      <c r="Y37" s="374">
        <v>0.48899999999999999</v>
      </c>
      <c r="Z37" s="374">
        <v>0.33100000000000002</v>
      </c>
      <c r="AA37" s="374">
        <v>0.13400000000000001</v>
      </c>
      <c r="AB37" s="374">
        <v>0.44</v>
      </c>
      <c r="AC37" s="374">
        <v>1.6479999999999999</v>
      </c>
      <c r="AD37" s="374">
        <v>0.44900000000000001</v>
      </c>
      <c r="AE37" s="374">
        <v>2.99</v>
      </c>
      <c r="AF37" s="374">
        <v>0</v>
      </c>
      <c r="AG37" s="374">
        <v>0.65100000000000002</v>
      </c>
      <c r="AH37" s="375">
        <v>8.7999999999999995E-2</v>
      </c>
      <c r="AI37" s="373">
        <v>0.1086</v>
      </c>
      <c r="AJ37" s="374">
        <v>0.26</v>
      </c>
      <c r="AK37" s="374">
        <v>1.7350000000000001</v>
      </c>
      <c r="AL37" s="374">
        <v>0.18</v>
      </c>
      <c r="AM37" s="374">
        <v>0.223</v>
      </c>
      <c r="AN37" s="374">
        <v>0.22600000000000001</v>
      </c>
      <c r="AO37" s="374">
        <v>0.37</v>
      </c>
      <c r="AP37" s="374">
        <v>0.23499999999999999</v>
      </c>
      <c r="AQ37" s="374">
        <v>0.28000000000000003</v>
      </c>
      <c r="AR37" s="374">
        <v>0.80300000000000005</v>
      </c>
      <c r="AS37" s="375">
        <v>0.28699999999999998</v>
      </c>
      <c r="AT37" s="373">
        <v>3.6036999999999999</v>
      </c>
      <c r="AU37" s="121">
        <v>3.6036999999999999</v>
      </c>
      <c r="AV37" s="374">
        <v>10.042999999999999</v>
      </c>
      <c r="AW37" s="374">
        <v>0.65600000000000003</v>
      </c>
      <c r="AX37" s="374">
        <v>7.5529999999999999</v>
      </c>
      <c r="AY37" s="374">
        <v>3.8980000000000001</v>
      </c>
      <c r="AZ37" s="374">
        <v>8.8610000000000007</v>
      </c>
      <c r="BA37" s="374">
        <v>8.2720000000000002</v>
      </c>
      <c r="BB37" s="374">
        <v>7.4189999999999996</v>
      </c>
      <c r="BC37" s="374">
        <v>7.7859999999999996</v>
      </c>
      <c r="BD37" s="375">
        <v>7.4409999999999998</v>
      </c>
    </row>
    <row r="38" spans="1:56" ht="15" customHeight="1">
      <c r="A38" s="97" t="s">
        <v>685</v>
      </c>
      <c r="B38" s="373">
        <v>1.8576E-3</v>
      </c>
      <c r="C38" s="121">
        <v>0.150672</v>
      </c>
      <c r="D38" s="121">
        <v>5.633E-3</v>
      </c>
      <c r="E38" s="121">
        <v>5.0739999999999995E-3</v>
      </c>
      <c r="F38" s="121">
        <v>4.7299999999999998E-3</v>
      </c>
      <c r="G38" s="121">
        <v>7.9550000000000003E-3</v>
      </c>
      <c r="H38" s="121">
        <v>1.1051E-2</v>
      </c>
      <c r="I38" s="121">
        <v>7.7399999999999995E-3</v>
      </c>
      <c r="J38" s="121">
        <v>6.9230000000000003E-3</v>
      </c>
      <c r="K38" s="121">
        <v>4.7299999999999998E-3</v>
      </c>
      <c r="L38" s="212">
        <v>1.0621E-2</v>
      </c>
      <c r="M38" s="373">
        <v>2.1263500000000001E-2</v>
      </c>
      <c r="N38" s="121">
        <v>2.1263500000000001E-2</v>
      </c>
      <c r="O38" s="121">
        <v>2.4423999999999998E-2</v>
      </c>
      <c r="P38" s="121">
        <v>2.1263500000000001E-2</v>
      </c>
      <c r="Q38" s="121">
        <v>2.1263500000000001E-2</v>
      </c>
      <c r="R38" s="121">
        <v>2.1263500000000001E-2</v>
      </c>
      <c r="S38" s="121">
        <v>2.1263500000000001E-2</v>
      </c>
      <c r="T38" s="121">
        <v>2.1263500000000001E-2</v>
      </c>
      <c r="U38" s="121">
        <v>2.1263500000000001E-2</v>
      </c>
      <c r="V38" s="121">
        <v>2.1263500000000001E-2</v>
      </c>
      <c r="W38" s="212">
        <v>2.1263500000000001E-2</v>
      </c>
      <c r="X38" s="373">
        <v>4.2059999999999997E-3</v>
      </c>
      <c r="Y38" s="121">
        <v>2.3400000000000001E-3</v>
      </c>
      <c r="Z38" s="121">
        <v>4.7399999999999994E-3</v>
      </c>
      <c r="AA38" s="121">
        <v>4.8599999999999997E-3</v>
      </c>
      <c r="AB38" s="121">
        <v>7.3200000000000001E-3</v>
      </c>
      <c r="AC38" s="121">
        <v>4.9800000000000001E-3</v>
      </c>
      <c r="AD38" s="121">
        <v>5.3400000000000001E-3</v>
      </c>
      <c r="AE38" s="121">
        <v>5.2199999999999998E-3</v>
      </c>
      <c r="AF38" s="121">
        <v>9.2999999999999992E-3</v>
      </c>
      <c r="AG38" s="121">
        <v>4.9800000000000001E-3</v>
      </c>
      <c r="AH38" s="212">
        <v>4.0200000000000001E-3</v>
      </c>
      <c r="AI38" s="373">
        <v>1.8599999999999999E-3</v>
      </c>
      <c r="AJ38" s="121">
        <v>1.5E-3</v>
      </c>
      <c r="AK38" s="121">
        <v>1.6499999999999998E-3</v>
      </c>
      <c r="AL38" s="121">
        <v>1.5E-3</v>
      </c>
      <c r="AM38" s="121">
        <v>1.6499999999999998E-3</v>
      </c>
      <c r="AN38" s="121">
        <v>1.6499999999999998E-3</v>
      </c>
      <c r="AO38" s="121">
        <v>4.1999999999999997E-3</v>
      </c>
      <c r="AP38" s="121">
        <v>8.5500000000000003E-3</v>
      </c>
      <c r="AQ38" s="121">
        <v>1.8E-3</v>
      </c>
      <c r="AR38" s="121">
        <v>2.3999999999999998E-3</v>
      </c>
      <c r="AS38" s="212">
        <v>1.5E-3</v>
      </c>
      <c r="AT38" s="373">
        <v>8.3371000000000001E-3</v>
      </c>
      <c r="AU38" s="121">
        <v>8.3371000000000001E-3</v>
      </c>
      <c r="AV38" s="121">
        <v>1.14754E-2</v>
      </c>
      <c r="AW38" s="121">
        <v>1.0968199999999999E-2</v>
      </c>
      <c r="AX38" s="121">
        <v>3.5504000000000004E-3</v>
      </c>
      <c r="AY38" s="121">
        <v>5.4523999999999996E-3</v>
      </c>
      <c r="AZ38" s="121">
        <v>5.0085999999999993E-3</v>
      </c>
      <c r="BA38" s="121">
        <v>4.8183999999999996E-3</v>
      </c>
      <c r="BB38" s="121">
        <v>3.4870000000000001E-3</v>
      </c>
      <c r="BC38" s="121">
        <v>3.6137999999999999E-3</v>
      </c>
      <c r="BD38" s="212">
        <v>4.2477999999999995E-3</v>
      </c>
    </row>
    <row r="39" spans="1:56" ht="15" customHeight="1">
      <c r="A39" s="97" t="s">
        <v>686</v>
      </c>
      <c r="B39" s="373">
        <v>3.4992000000000001E-3</v>
      </c>
      <c r="C39" s="121">
        <v>0.28382400000000002</v>
      </c>
      <c r="D39" s="121">
        <v>1.0610999999999999E-2</v>
      </c>
      <c r="E39" s="121">
        <v>9.5579999999999988E-3</v>
      </c>
      <c r="F39" s="121">
        <v>8.9099999999999995E-3</v>
      </c>
      <c r="G39" s="121">
        <v>1.4985E-2</v>
      </c>
      <c r="H39" s="121">
        <v>2.0817000000000002E-2</v>
      </c>
      <c r="I39" s="121">
        <v>1.4579999999999999E-2</v>
      </c>
      <c r="J39" s="121">
        <v>1.3041000000000001E-2</v>
      </c>
      <c r="K39" s="121">
        <v>8.9099999999999995E-3</v>
      </c>
      <c r="L39" s="212">
        <v>2.0006999999999997E-2</v>
      </c>
      <c r="M39" s="373">
        <v>4.00545E-2</v>
      </c>
      <c r="N39" s="121">
        <v>4.00545E-2</v>
      </c>
      <c r="O39" s="121">
        <v>4.6007999999999993E-2</v>
      </c>
      <c r="P39" s="121">
        <v>4.00545E-2</v>
      </c>
      <c r="Q39" s="121">
        <v>4.00545E-2</v>
      </c>
      <c r="R39" s="121">
        <v>4.00545E-2</v>
      </c>
      <c r="S39" s="121">
        <v>4.00545E-2</v>
      </c>
      <c r="T39" s="121">
        <v>4.00545E-2</v>
      </c>
      <c r="U39" s="121">
        <v>4.00545E-2</v>
      </c>
      <c r="V39" s="121">
        <v>4.00545E-2</v>
      </c>
      <c r="W39" s="212">
        <v>4.00545E-2</v>
      </c>
      <c r="X39" s="373">
        <v>2.8039999999999996E-3</v>
      </c>
      <c r="Y39" s="121">
        <v>1.56E-3</v>
      </c>
      <c r="Z39" s="121">
        <v>3.16E-3</v>
      </c>
      <c r="AA39" s="121">
        <v>3.2400000000000003E-3</v>
      </c>
      <c r="AB39" s="121">
        <v>4.8799999999999998E-3</v>
      </c>
      <c r="AC39" s="121">
        <v>3.32E-3</v>
      </c>
      <c r="AD39" s="121">
        <v>3.5599999999999998E-3</v>
      </c>
      <c r="AE39" s="121">
        <v>3.4799999999999996E-3</v>
      </c>
      <c r="AF39" s="121">
        <v>6.1999999999999998E-3</v>
      </c>
      <c r="AG39" s="121">
        <v>3.32E-3</v>
      </c>
      <c r="AH39" s="212">
        <v>2.6800000000000001E-3</v>
      </c>
      <c r="AI39" s="373">
        <v>4.836E-3</v>
      </c>
      <c r="AJ39" s="121">
        <v>3.9000000000000003E-3</v>
      </c>
      <c r="AK39" s="121">
        <v>4.2899999999999995E-3</v>
      </c>
      <c r="AL39" s="121">
        <v>3.9000000000000003E-3</v>
      </c>
      <c r="AM39" s="121">
        <v>4.2899999999999995E-3</v>
      </c>
      <c r="AN39" s="121">
        <v>4.2899999999999995E-3</v>
      </c>
      <c r="AO39" s="121">
        <v>1.0920000000000001E-2</v>
      </c>
      <c r="AP39" s="121">
        <v>2.223E-2</v>
      </c>
      <c r="AQ39" s="121">
        <v>4.6800000000000001E-3</v>
      </c>
      <c r="AR39" s="121">
        <v>6.2399999999999999E-3</v>
      </c>
      <c r="AS39" s="212">
        <v>3.9000000000000003E-3</v>
      </c>
      <c r="AT39" s="373">
        <v>5.7860000000000012E-3</v>
      </c>
      <c r="AU39" s="121">
        <v>5.7860000000000012E-3</v>
      </c>
      <c r="AV39" s="121">
        <v>7.9640000000000006E-3</v>
      </c>
      <c r="AW39" s="121">
        <v>7.6119999999999998E-3</v>
      </c>
      <c r="AX39" s="121">
        <v>2.4640000000000005E-3</v>
      </c>
      <c r="AY39" s="121">
        <v>3.784E-3</v>
      </c>
      <c r="AZ39" s="121">
        <v>3.4760000000000004E-3</v>
      </c>
      <c r="BA39" s="121">
        <v>3.3440000000000002E-3</v>
      </c>
      <c r="BB39" s="121">
        <v>2.4200000000000003E-3</v>
      </c>
      <c r="BC39" s="121">
        <v>2.5080000000000002E-3</v>
      </c>
      <c r="BD39" s="212">
        <v>2.9480000000000005E-3</v>
      </c>
    </row>
    <row r="40" spans="1:56" ht="15" customHeight="1">
      <c r="A40" s="97" t="s">
        <v>447</v>
      </c>
      <c r="B40" s="373">
        <v>0.01</v>
      </c>
      <c r="C40" s="374">
        <v>1.4E-2</v>
      </c>
      <c r="D40" s="374">
        <v>0.01</v>
      </c>
      <c r="E40" s="374">
        <v>1.6E-2</v>
      </c>
      <c r="F40" s="374">
        <v>0.01</v>
      </c>
      <c r="G40" s="374">
        <v>1.0999999999999999E-2</v>
      </c>
      <c r="H40" s="374">
        <v>0.01</v>
      </c>
      <c r="I40" s="374">
        <v>0.01</v>
      </c>
      <c r="J40" s="374">
        <v>0.01</v>
      </c>
      <c r="K40" s="374">
        <v>0.01</v>
      </c>
      <c r="L40" s="375">
        <v>0.01</v>
      </c>
      <c r="M40" s="373">
        <v>8.9999999999999993E-3</v>
      </c>
      <c r="N40" s="121">
        <v>8.9999999999999993E-3</v>
      </c>
      <c r="O40" s="374">
        <v>0.01</v>
      </c>
      <c r="P40" s="121">
        <v>8.9999999999999993E-3</v>
      </c>
      <c r="Q40" s="121">
        <v>8.9999999999999993E-3</v>
      </c>
      <c r="R40" s="121">
        <v>8.9999999999999993E-3</v>
      </c>
      <c r="S40" s="121">
        <v>8.9999999999999993E-3</v>
      </c>
      <c r="T40" s="121">
        <v>8.9999999999999993E-3</v>
      </c>
      <c r="U40" s="121">
        <v>8.9999999999999993E-3</v>
      </c>
      <c r="V40" s="121">
        <v>8.9999999999999993E-3</v>
      </c>
      <c r="W40" s="212">
        <v>8.9999999999999993E-3</v>
      </c>
      <c r="X40" s="373">
        <v>3.2199999999999999E-2</v>
      </c>
      <c r="Y40" s="374">
        <v>2.7E-2</v>
      </c>
      <c r="Z40" s="374">
        <v>3.4000000000000002E-2</v>
      </c>
      <c r="AA40" s="374">
        <v>3.5999999999999997E-2</v>
      </c>
      <c r="AB40" s="374">
        <v>5.3999999999999999E-2</v>
      </c>
      <c r="AC40" s="374">
        <v>3.6999999999999998E-2</v>
      </c>
      <c r="AD40" s="374">
        <v>3.9E-2</v>
      </c>
      <c r="AE40" s="374">
        <v>3.7999999999999999E-2</v>
      </c>
      <c r="AF40" s="374">
        <v>6.8000000000000005E-2</v>
      </c>
      <c r="AG40" s="374">
        <v>3.5999999999999997E-2</v>
      </c>
      <c r="AH40" s="375">
        <v>3.9E-2</v>
      </c>
      <c r="AI40" s="373">
        <v>2.8400000000000002E-2</v>
      </c>
      <c r="AJ40" s="374">
        <v>0.03</v>
      </c>
      <c r="AK40" s="374">
        <v>3.3000000000000002E-2</v>
      </c>
      <c r="AL40" s="374">
        <v>2.9000000000000001E-2</v>
      </c>
      <c r="AM40" s="374">
        <v>3.3000000000000002E-2</v>
      </c>
      <c r="AN40" s="374">
        <v>3.3000000000000002E-2</v>
      </c>
      <c r="AO40" s="374">
        <v>3.9E-2</v>
      </c>
      <c r="AP40" s="374">
        <v>3.1E-2</v>
      </c>
      <c r="AQ40" s="374">
        <v>3.5999999999999997E-2</v>
      </c>
      <c r="AR40" s="374">
        <v>4.4999999999999998E-2</v>
      </c>
      <c r="AS40" s="375">
        <v>2.8000000000000001E-2</v>
      </c>
      <c r="AT40" s="373">
        <v>3.1E-2</v>
      </c>
      <c r="AU40" s="121">
        <v>3.1E-2</v>
      </c>
      <c r="AV40" s="374">
        <v>3.3000000000000002E-2</v>
      </c>
      <c r="AW40" s="374">
        <v>3.2000000000000001E-2</v>
      </c>
      <c r="AX40" s="374">
        <v>3.2000000000000001E-2</v>
      </c>
      <c r="AY40" s="374">
        <v>3.5999999999999997E-2</v>
      </c>
      <c r="AZ40" s="374">
        <v>3.3000000000000002E-2</v>
      </c>
      <c r="BA40" s="374">
        <v>3.2000000000000001E-2</v>
      </c>
      <c r="BB40" s="374">
        <v>3.2000000000000001E-2</v>
      </c>
      <c r="BC40" s="374">
        <v>3.3000000000000002E-2</v>
      </c>
      <c r="BD40" s="375">
        <v>3.2000000000000001E-2</v>
      </c>
    </row>
    <row r="41" spans="1:56" ht="15" customHeight="1">
      <c r="A41" s="344" t="s">
        <v>456</v>
      </c>
      <c r="B41" s="376">
        <v>1.4999999999999999E-2</v>
      </c>
      <c r="C41" s="377">
        <v>2.1000000000000001E-2</v>
      </c>
      <c r="D41" s="377">
        <v>1.6E-2</v>
      </c>
      <c r="E41" s="377">
        <v>2.4E-2</v>
      </c>
      <c r="F41" s="377">
        <v>1.6E-2</v>
      </c>
      <c r="G41" s="377">
        <v>1.6E-2</v>
      </c>
      <c r="H41" s="377">
        <v>1.4999999999999999E-2</v>
      </c>
      <c r="I41" s="377">
        <v>1.4999999999999999E-2</v>
      </c>
      <c r="J41" s="377">
        <v>1.6E-2</v>
      </c>
      <c r="K41" s="377">
        <v>1.6E-2</v>
      </c>
      <c r="L41" s="378">
        <v>1.6E-2</v>
      </c>
      <c r="M41" s="376">
        <v>1.35E-2</v>
      </c>
      <c r="N41" s="213">
        <v>1.35E-2</v>
      </c>
      <c r="O41" s="377">
        <v>1.6E-2</v>
      </c>
      <c r="P41" s="213">
        <v>1.35E-2</v>
      </c>
      <c r="Q41" s="213">
        <v>1.35E-2</v>
      </c>
      <c r="R41" s="213">
        <v>1.35E-2</v>
      </c>
      <c r="S41" s="213">
        <v>1.35E-2</v>
      </c>
      <c r="T41" s="213">
        <v>1.35E-2</v>
      </c>
      <c r="U41" s="213">
        <v>1.35E-2</v>
      </c>
      <c r="V41" s="213">
        <v>1.35E-2</v>
      </c>
      <c r="W41" s="214">
        <v>1.35E-2</v>
      </c>
      <c r="X41" s="376">
        <v>6.4000000000000003E-3</v>
      </c>
      <c r="Y41" s="377">
        <v>5.0000000000000001E-3</v>
      </c>
      <c r="Z41" s="377">
        <v>7.0000000000000001E-3</v>
      </c>
      <c r="AA41" s="377">
        <v>7.0000000000000001E-3</v>
      </c>
      <c r="AB41" s="377">
        <v>1.0999999999999999E-2</v>
      </c>
      <c r="AC41" s="377">
        <v>8.0000000000000002E-3</v>
      </c>
      <c r="AD41" s="377">
        <v>8.0000000000000002E-3</v>
      </c>
      <c r="AE41" s="377">
        <v>8.0000000000000002E-3</v>
      </c>
      <c r="AF41" s="377">
        <v>1.4E-2</v>
      </c>
      <c r="AG41" s="377">
        <v>7.0000000000000001E-3</v>
      </c>
      <c r="AH41" s="378">
        <v>8.0000000000000002E-3</v>
      </c>
      <c r="AI41" s="376">
        <v>5.5999999999999999E-3</v>
      </c>
      <c r="AJ41" s="377">
        <v>6.0000000000000001E-3</v>
      </c>
      <c r="AK41" s="377">
        <v>7.0000000000000001E-3</v>
      </c>
      <c r="AL41" s="377">
        <v>6.0000000000000001E-3</v>
      </c>
      <c r="AM41" s="377">
        <v>7.0000000000000001E-3</v>
      </c>
      <c r="AN41" s="377">
        <v>7.0000000000000001E-3</v>
      </c>
      <c r="AO41" s="377">
        <v>8.0000000000000002E-3</v>
      </c>
      <c r="AP41" s="377">
        <v>6.0000000000000001E-3</v>
      </c>
      <c r="AQ41" s="377">
        <v>7.0000000000000001E-3</v>
      </c>
      <c r="AR41" s="377">
        <v>8.9999999999999993E-3</v>
      </c>
      <c r="AS41" s="378">
        <v>6.0000000000000001E-3</v>
      </c>
      <c r="AT41" s="376">
        <v>6.1999999999999998E-3</v>
      </c>
      <c r="AU41" s="213">
        <v>6.1999999999999998E-3</v>
      </c>
      <c r="AV41" s="377">
        <v>7.0000000000000001E-3</v>
      </c>
      <c r="AW41" s="377">
        <v>6.0000000000000001E-3</v>
      </c>
      <c r="AX41" s="377">
        <v>6.0000000000000001E-3</v>
      </c>
      <c r="AY41" s="377">
        <v>7.0000000000000001E-3</v>
      </c>
      <c r="AZ41" s="377">
        <v>7.0000000000000001E-3</v>
      </c>
      <c r="BA41" s="377">
        <v>6.0000000000000001E-3</v>
      </c>
      <c r="BB41" s="377">
        <v>6.0000000000000001E-3</v>
      </c>
      <c r="BC41" s="377">
        <v>7.0000000000000001E-3</v>
      </c>
      <c r="BD41" s="378">
        <v>6.0000000000000001E-3</v>
      </c>
    </row>
    <row r="42" spans="1:56" ht="15" customHeight="1">
      <c r="A42" s="95" t="s">
        <v>153</v>
      </c>
      <c r="B42" s="514" t="s">
        <v>724</v>
      </c>
      <c r="C42" s="516"/>
      <c r="D42" s="516"/>
      <c r="E42" s="516"/>
      <c r="F42" s="516"/>
      <c r="G42" s="516"/>
      <c r="H42" s="516"/>
      <c r="I42" s="516"/>
      <c r="J42" s="516"/>
      <c r="K42" s="516"/>
      <c r="L42" s="516"/>
      <c r="M42" s="516"/>
      <c r="N42" s="516"/>
      <c r="O42" s="516"/>
      <c r="P42" s="516"/>
      <c r="Q42" s="516"/>
      <c r="R42" s="516"/>
      <c r="S42" s="516"/>
      <c r="T42" s="516"/>
      <c r="U42" s="516"/>
      <c r="V42" s="516"/>
      <c r="W42" s="516"/>
      <c r="X42" s="516"/>
      <c r="Y42" s="516"/>
      <c r="Z42" s="516"/>
      <c r="AA42" s="516"/>
      <c r="AB42" s="516"/>
      <c r="AC42" s="516"/>
      <c r="AD42" s="516"/>
      <c r="AE42" s="516"/>
      <c r="AF42" s="516"/>
      <c r="AG42" s="516"/>
      <c r="AH42" s="516"/>
      <c r="AI42" s="516"/>
      <c r="AJ42" s="516"/>
      <c r="AK42" s="516"/>
      <c r="AL42" s="516"/>
      <c r="AM42" s="516"/>
      <c r="AN42" s="516"/>
      <c r="AO42" s="516"/>
      <c r="AP42" s="516"/>
      <c r="AQ42" s="516"/>
      <c r="AR42" s="516"/>
      <c r="AS42" s="515"/>
      <c r="AT42" s="514" t="s">
        <v>774</v>
      </c>
      <c r="AU42" s="516"/>
      <c r="AV42" s="516"/>
      <c r="AW42" s="516"/>
      <c r="AX42" s="516"/>
      <c r="AY42" s="516"/>
      <c r="AZ42" s="516"/>
      <c r="BA42" s="516"/>
      <c r="BB42" s="516"/>
      <c r="BC42" s="516"/>
      <c r="BD42" s="515"/>
    </row>
    <row r="43" spans="1:56" ht="15" customHeight="1">
      <c r="A43" s="367" t="s">
        <v>826</v>
      </c>
      <c r="B43" s="514" t="s">
        <v>844</v>
      </c>
      <c r="C43" s="516"/>
      <c r="D43" s="516"/>
      <c r="E43" s="516"/>
      <c r="F43" s="516"/>
      <c r="G43" s="516"/>
      <c r="H43" s="516"/>
      <c r="I43" s="516"/>
      <c r="J43" s="516"/>
      <c r="K43" s="516"/>
      <c r="L43" s="515"/>
      <c r="M43" s="514" t="s">
        <v>827</v>
      </c>
      <c r="N43" s="516"/>
      <c r="O43" s="516"/>
      <c r="P43" s="516"/>
      <c r="Q43" s="516"/>
      <c r="R43" s="516"/>
      <c r="S43" s="516"/>
      <c r="T43" s="516"/>
      <c r="U43" s="516"/>
      <c r="V43" s="516"/>
      <c r="W43" s="515"/>
      <c r="X43" s="514" t="s">
        <v>828</v>
      </c>
      <c r="Y43" s="516"/>
      <c r="Z43" s="516"/>
      <c r="AA43" s="516"/>
      <c r="AB43" s="516"/>
      <c r="AC43" s="516"/>
      <c r="AD43" s="516"/>
      <c r="AE43" s="516"/>
      <c r="AF43" s="516"/>
      <c r="AG43" s="516"/>
      <c r="AH43" s="515"/>
      <c r="AI43" s="514" t="s">
        <v>675</v>
      </c>
      <c r="AJ43" s="516"/>
      <c r="AK43" s="516"/>
      <c r="AL43" s="516"/>
      <c r="AM43" s="516"/>
      <c r="AN43" s="516"/>
      <c r="AO43" s="516"/>
      <c r="AP43" s="516"/>
      <c r="AQ43" s="516"/>
      <c r="AR43" s="516"/>
      <c r="AS43" s="515"/>
      <c r="AT43" s="514" t="s">
        <v>675</v>
      </c>
      <c r="AU43" s="516"/>
      <c r="AV43" s="516"/>
      <c r="AW43" s="516"/>
      <c r="AX43" s="516"/>
      <c r="AY43" s="516"/>
      <c r="AZ43" s="516"/>
      <c r="BA43" s="516"/>
      <c r="BB43" s="516"/>
      <c r="BC43" s="516"/>
      <c r="BD43" s="515"/>
    </row>
    <row r="44" spans="1:56" ht="15" customHeight="1">
      <c r="A44" s="367" t="s">
        <v>829</v>
      </c>
      <c r="B44" s="368" t="s">
        <v>830</v>
      </c>
      <c r="C44" s="369" t="s">
        <v>831</v>
      </c>
      <c r="D44" s="369" t="s">
        <v>832</v>
      </c>
      <c r="E44" s="369" t="s">
        <v>833</v>
      </c>
      <c r="F44" s="369" t="s">
        <v>834</v>
      </c>
      <c r="G44" s="369" t="s">
        <v>835</v>
      </c>
      <c r="H44" s="369" t="s">
        <v>836</v>
      </c>
      <c r="I44" s="369" t="s">
        <v>837</v>
      </c>
      <c r="J44" s="369" t="s">
        <v>838</v>
      </c>
      <c r="K44" s="369" t="s">
        <v>839</v>
      </c>
      <c r="L44" s="370" t="s">
        <v>840</v>
      </c>
      <c r="M44" s="368" t="s">
        <v>830</v>
      </c>
      <c r="N44" s="369" t="s">
        <v>831</v>
      </c>
      <c r="O44" s="369" t="s">
        <v>832</v>
      </c>
      <c r="P44" s="369" t="s">
        <v>833</v>
      </c>
      <c r="Q44" s="369" t="s">
        <v>834</v>
      </c>
      <c r="R44" s="369" t="s">
        <v>835</v>
      </c>
      <c r="S44" s="369" t="s">
        <v>836</v>
      </c>
      <c r="T44" s="369" t="s">
        <v>837</v>
      </c>
      <c r="U44" s="369" t="s">
        <v>838</v>
      </c>
      <c r="V44" s="369" t="s">
        <v>839</v>
      </c>
      <c r="W44" s="370" t="s">
        <v>840</v>
      </c>
      <c r="X44" s="368" t="s">
        <v>830</v>
      </c>
      <c r="Y44" s="369" t="s">
        <v>831</v>
      </c>
      <c r="Z44" s="369" t="s">
        <v>832</v>
      </c>
      <c r="AA44" s="369" t="s">
        <v>833</v>
      </c>
      <c r="AB44" s="369" t="s">
        <v>834</v>
      </c>
      <c r="AC44" s="369" t="s">
        <v>835</v>
      </c>
      <c r="AD44" s="369" t="s">
        <v>836</v>
      </c>
      <c r="AE44" s="369" t="s">
        <v>837</v>
      </c>
      <c r="AF44" s="369" t="s">
        <v>838</v>
      </c>
      <c r="AG44" s="369" t="s">
        <v>839</v>
      </c>
      <c r="AH44" s="370" t="s">
        <v>840</v>
      </c>
      <c r="AI44" s="368" t="s">
        <v>830</v>
      </c>
      <c r="AJ44" s="369" t="s">
        <v>831</v>
      </c>
      <c r="AK44" s="369" t="s">
        <v>832</v>
      </c>
      <c r="AL44" s="369" t="s">
        <v>833</v>
      </c>
      <c r="AM44" s="369" t="s">
        <v>834</v>
      </c>
      <c r="AN44" s="369" t="s">
        <v>835</v>
      </c>
      <c r="AO44" s="369" t="s">
        <v>836</v>
      </c>
      <c r="AP44" s="369" t="s">
        <v>837</v>
      </c>
      <c r="AQ44" s="369" t="s">
        <v>838</v>
      </c>
      <c r="AR44" s="369" t="s">
        <v>839</v>
      </c>
      <c r="AS44" s="370" t="s">
        <v>840</v>
      </c>
      <c r="AT44" s="368" t="s">
        <v>830</v>
      </c>
      <c r="AU44" s="369" t="s">
        <v>831</v>
      </c>
      <c r="AV44" s="369" t="s">
        <v>832</v>
      </c>
      <c r="AW44" s="369" t="s">
        <v>833</v>
      </c>
      <c r="AX44" s="369" t="s">
        <v>834</v>
      </c>
      <c r="AY44" s="369" t="s">
        <v>835</v>
      </c>
      <c r="AZ44" s="369" t="s">
        <v>836</v>
      </c>
      <c r="BA44" s="369" t="s">
        <v>837</v>
      </c>
      <c r="BB44" s="369" t="s">
        <v>838</v>
      </c>
      <c r="BC44" s="369" t="s">
        <v>839</v>
      </c>
      <c r="BD44" s="370" t="s">
        <v>840</v>
      </c>
    </row>
    <row r="45" spans="1:56" ht="15" customHeight="1">
      <c r="A45" s="17" t="s">
        <v>841</v>
      </c>
      <c r="B45" s="379">
        <v>0.55000000000000004</v>
      </c>
      <c r="C45" s="253">
        <v>0.38300000000000001</v>
      </c>
      <c r="D45" s="253">
        <v>0.50900000000000001</v>
      </c>
      <c r="E45" s="128">
        <v>0.55000000000000004</v>
      </c>
      <c r="F45" s="253">
        <v>0.48499999999999999</v>
      </c>
      <c r="G45" s="253">
        <v>0.50900000000000001</v>
      </c>
      <c r="H45" s="253">
        <v>0.501</v>
      </c>
      <c r="I45" s="253">
        <v>0.50900000000000001</v>
      </c>
      <c r="J45" s="253">
        <v>0.495</v>
      </c>
      <c r="K45" s="253">
        <v>0.503</v>
      </c>
      <c r="L45" s="372">
        <v>0.51100000000000001</v>
      </c>
      <c r="M45" s="371">
        <v>0.34</v>
      </c>
      <c r="N45" s="253">
        <v>0.29899999999999999</v>
      </c>
      <c r="O45" s="253">
        <v>0.318</v>
      </c>
      <c r="P45" s="253">
        <v>0.432</v>
      </c>
      <c r="Q45" s="253">
        <v>0.28199999999999997</v>
      </c>
      <c r="R45" s="253">
        <v>0.33200000000000002</v>
      </c>
      <c r="S45" s="253">
        <v>0.29899999999999999</v>
      </c>
      <c r="T45" s="253">
        <v>0.32200000000000001</v>
      </c>
      <c r="U45" s="253">
        <v>0.311</v>
      </c>
      <c r="V45" s="253">
        <v>0.29099999999999998</v>
      </c>
      <c r="W45" s="372">
        <v>0.32800000000000001</v>
      </c>
      <c r="X45" s="371">
        <v>0.34</v>
      </c>
      <c r="Y45" s="128">
        <v>0.34</v>
      </c>
      <c r="Z45" s="253">
        <v>0.33900000000000002</v>
      </c>
      <c r="AA45" s="128">
        <v>0.34</v>
      </c>
      <c r="AB45" s="253">
        <v>0.30599999999999999</v>
      </c>
      <c r="AC45" s="253">
        <v>0.314</v>
      </c>
      <c r="AD45" s="253">
        <v>0.316</v>
      </c>
      <c r="AE45" s="253">
        <v>0.33100000000000002</v>
      </c>
      <c r="AF45" s="253">
        <v>0.35499999999999998</v>
      </c>
      <c r="AG45" s="253">
        <v>0.35399999999999998</v>
      </c>
      <c r="AH45" s="372">
        <v>0.34399999999999997</v>
      </c>
      <c r="AI45" s="371">
        <v>0.34</v>
      </c>
      <c r="AJ45" s="128">
        <v>0.34</v>
      </c>
      <c r="AK45" s="253">
        <v>0.33</v>
      </c>
      <c r="AL45" s="128">
        <v>0.34</v>
      </c>
      <c r="AM45" s="253">
        <v>0.28599999999999998</v>
      </c>
      <c r="AN45" s="253">
        <v>0.33100000000000002</v>
      </c>
      <c r="AO45" s="253">
        <v>0.31900000000000001</v>
      </c>
      <c r="AP45" s="253">
        <v>0.31900000000000001</v>
      </c>
      <c r="AQ45" s="253">
        <v>0.32500000000000001</v>
      </c>
      <c r="AR45" s="253">
        <v>0.31900000000000001</v>
      </c>
      <c r="AS45" s="372">
        <v>0.32</v>
      </c>
      <c r="AT45" s="379">
        <v>0.22</v>
      </c>
      <c r="AU45" s="253">
        <v>0.39900000000000002</v>
      </c>
      <c r="AV45" s="253">
        <v>0.185</v>
      </c>
      <c r="AW45" s="253">
        <v>0.22900000000000001</v>
      </c>
      <c r="AX45" s="253">
        <v>0.20699999999999999</v>
      </c>
      <c r="AY45" s="253">
        <v>0.23599999999999999</v>
      </c>
      <c r="AZ45" s="253">
        <v>0.221</v>
      </c>
      <c r="BA45" s="253">
        <v>0.19900000000000001</v>
      </c>
      <c r="BB45" s="253">
        <v>0.38700000000000001</v>
      </c>
      <c r="BC45" s="128">
        <v>0.22</v>
      </c>
      <c r="BD45" s="372">
        <v>0.22600000000000001</v>
      </c>
    </row>
    <row r="46" spans="1:56" ht="15" customHeight="1">
      <c r="A46" s="65" t="s">
        <v>842</v>
      </c>
      <c r="B46" s="371">
        <v>0.84199999999999997</v>
      </c>
      <c r="C46" s="253">
        <v>0.65300000000000002</v>
      </c>
      <c r="D46" s="253">
        <v>0.89700000000000002</v>
      </c>
      <c r="E46" s="253">
        <v>0</v>
      </c>
      <c r="F46" s="253">
        <v>0.70599999999999996</v>
      </c>
      <c r="G46" s="253">
        <v>0.80300000000000005</v>
      </c>
      <c r="H46" s="253">
        <v>0.83499999999999996</v>
      </c>
      <c r="I46" s="253">
        <v>0.75600000000000001</v>
      </c>
      <c r="J46" s="253">
        <v>0.63400000000000001</v>
      </c>
      <c r="K46" s="253">
        <v>0.85799999999999998</v>
      </c>
      <c r="L46" s="372">
        <v>0.89200000000000002</v>
      </c>
      <c r="M46" s="371">
        <v>6.0999999999999999E-2</v>
      </c>
      <c r="N46" s="253">
        <v>0.34699999999999998</v>
      </c>
      <c r="O46" s="253">
        <v>3.4000000000000002E-2</v>
      </c>
      <c r="P46" s="253">
        <v>1</v>
      </c>
      <c r="Q46" s="253">
        <v>0.182</v>
      </c>
      <c r="R46" s="253">
        <v>4.5999999999999999E-2</v>
      </c>
      <c r="S46" s="253">
        <v>8.5000000000000006E-2</v>
      </c>
      <c r="T46" s="253">
        <v>9.6000000000000002E-2</v>
      </c>
      <c r="U46" s="253">
        <v>3.5999999999999997E-2</v>
      </c>
      <c r="V46" s="253">
        <v>2.1999999999999999E-2</v>
      </c>
      <c r="W46" s="372">
        <v>3.3000000000000002E-2</v>
      </c>
      <c r="X46" s="371">
        <v>9.0000000000000357E-3</v>
      </c>
      <c r="Y46" s="253">
        <v>0</v>
      </c>
      <c r="Z46" s="253">
        <v>1E-3</v>
      </c>
      <c r="AA46" s="253">
        <v>0</v>
      </c>
      <c r="AB46" s="253">
        <v>5.8999999999999997E-2</v>
      </c>
      <c r="AC46" s="253">
        <v>1.0999999999999999E-2</v>
      </c>
      <c r="AD46" s="253">
        <v>2.5000000000000001E-2</v>
      </c>
      <c r="AE46" s="253">
        <v>5.0000000000000001E-3</v>
      </c>
      <c r="AF46" s="253">
        <v>2E-3</v>
      </c>
      <c r="AG46" s="253">
        <v>7.0000000000000001E-3</v>
      </c>
      <c r="AH46" s="372">
        <v>1.0999999999999999E-2</v>
      </c>
      <c r="AI46" s="371">
        <v>8.7999999999999995E-2</v>
      </c>
      <c r="AJ46" s="253">
        <v>0</v>
      </c>
      <c r="AK46" s="253">
        <v>6.7000000000000004E-2</v>
      </c>
      <c r="AL46" s="253">
        <v>0</v>
      </c>
      <c r="AM46" s="253">
        <v>5.2999999999999999E-2</v>
      </c>
      <c r="AN46" s="253">
        <v>0.14000000000000001</v>
      </c>
      <c r="AO46" s="253">
        <v>5.5E-2</v>
      </c>
      <c r="AP46" s="253">
        <v>0.14299999999999999</v>
      </c>
      <c r="AQ46" s="253">
        <v>0.32800000000000001</v>
      </c>
      <c r="AR46" s="253">
        <v>0.113</v>
      </c>
      <c r="AS46" s="372">
        <v>6.4000000000000001E-2</v>
      </c>
      <c r="AT46" s="379">
        <v>0.99</v>
      </c>
      <c r="AU46" s="253">
        <v>1</v>
      </c>
      <c r="AV46" s="253">
        <v>1</v>
      </c>
      <c r="AW46" s="253">
        <v>1</v>
      </c>
      <c r="AX46" s="253">
        <v>1</v>
      </c>
      <c r="AY46" s="253">
        <v>1</v>
      </c>
      <c r="AZ46" s="253">
        <v>1</v>
      </c>
      <c r="BA46" s="253">
        <v>1</v>
      </c>
      <c r="BB46" s="253">
        <v>1</v>
      </c>
      <c r="BC46" s="253">
        <v>0</v>
      </c>
      <c r="BD46" s="372">
        <v>1</v>
      </c>
    </row>
    <row r="47" spans="1:56" ht="15" customHeight="1">
      <c r="A47" s="97" t="s">
        <v>843</v>
      </c>
      <c r="B47" s="56"/>
      <c r="C47" s="43"/>
      <c r="D47" s="43"/>
      <c r="E47" s="43"/>
      <c r="F47" s="43"/>
      <c r="G47" s="43"/>
      <c r="H47" s="43"/>
      <c r="I47" s="43"/>
      <c r="J47" s="43"/>
      <c r="K47" s="43"/>
      <c r="L47" s="57"/>
      <c r="M47" s="56"/>
      <c r="N47" s="43"/>
      <c r="O47" s="43"/>
      <c r="P47" s="43"/>
      <c r="Q47" s="43"/>
      <c r="R47" s="43"/>
      <c r="S47" s="43"/>
      <c r="T47" s="43"/>
      <c r="U47" s="43"/>
      <c r="V47" s="43"/>
      <c r="W47" s="57"/>
      <c r="X47" s="56"/>
      <c r="Y47" s="43"/>
      <c r="Z47" s="43"/>
      <c r="AA47" s="43"/>
      <c r="AB47" s="43"/>
      <c r="AC47" s="43"/>
      <c r="AD47" s="43"/>
      <c r="AE47" s="43"/>
      <c r="AF47" s="43"/>
      <c r="AG47" s="43"/>
      <c r="AH47" s="57"/>
      <c r="AI47" s="56"/>
      <c r="AJ47" s="43"/>
      <c r="AK47" s="43"/>
      <c r="AL47" s="43"/>
      <c r="AM47" s="43"/>
      <c r="AN47" s="43"/>
      <c r="AO47" s="43"/>
      <c r="AP47" s="43"/>
      <c r="AQ47" s="43"/>
      <c r="AR47" s="43"/>
      <c r="AS47" s="57"/>
      <c r="AT47" s="56"/>
      <c r="AU47" s="43"/>
      <c r="AV47" s="43"/>
      <c r="AW47" s="43"/>
      <c r="AX47" s="43"/>
      <c r="AY47" s="43"/>
      <c r="AZ47" s="43"/>
      <c r="BA47" s="43"/>
      <c r="BB47" s="43"/>
      <c r="BC47" s="43"/>
      <c r="BD47" s="57"/>
    </row>
    <row r="48" spans="1:56" ht="15" customHeight="1">
      <c r="A48" s="97" t="s">
        <v>679</v>
      </c>
      <c r="B48" s="373">
        <v>1.6999999999999999E-3</v>
      </c>
      <c r="C48" s="374">
        <v>3.0000000000000001E-3</v>
      </c>
      <c r="D48" s="374">
        <v>2E-3</v>
      </c>
      <c r="E48" s="121">
        <v>1.6999999999999999E-3</v>
      </c>
      <c r="F48" s="374">
        <v>2E-3</v>
      </c>
      <c r="G48" s="374">
        <v>2E-3</v>
      </c>
      <c r="H48" s="374">
        <v>2E-3</v>
      </c>
      <c r="I48" s="374">
        <v>2E-3</v>
      </c>
      <c r="J48" s="374">
        <v>2E-3</v>
      </c>
      <c r="K48" s="374">
        <v>2E-3</v>
      </c>
      <c r="L48" s="375">
        <v>2E-3</v>
      </c>
      <c r="M48" s="373">
        <v>1.06E-2</v>
      </c>
      <c r="N48" s="374">
        <v>1.2E-2</v>
      </c>
      <c r="O48" s="374">
        <v>1.0999999999999999E-2</v>
      </c>
      <c r="P48" s="374">
        <v>8.0000000000000002E-3</v>
      </c>
      <c r="Q48" s="374">
        <v>1.2999999999999999E-2</v>
      </c>
      <c r="R48" s="374">
        <v>1.0999999999999999E-2</v>
      </c>
      <c r="S48" s="374">
        <v>1.2E-2</v>
      </c>
      <c r="T48" s="374">
        <v>1.0999999999999999E-2</v>
      </c>
      <c r="U48" s="374">
        <v>1.2E-2</v>
      </c>
      <c r="V48" s="374">
        <v>1.2E-2</v>
      </c>
      <c r="W48" s="375">
        <v>1.0999999999999999E-2</v>
      </c>
      <c r="X48" s="373">
        <v>1.071</v>
      </c>
      <c r="Y48" s="121">
        <v>1.071</v>
      </c>
      <c r="Z48" s="374">
        <v>1.1359999999999999</v>
      </c>
      <c r="AA48" s="121">
        <v>1.071</v>
      </c>
      <c r="AB48" s="374">
        <v>1.2430000000000001</v>
      </c>
      <c r="AC48" s="374">
        <v>1.232</v>
      </c>
      <c r="AD48" s="374">
        <v>1.2</v>
      </c>
      <c r="AE48" s="374">
        <v>1.157</v>
      </c>
      <c r="AF48" s="374">
        <v>0.84099999999999997</v>
      </c>
      <c r="AG48" s="374">
        <v>0.93500000000000005</v>
      </c>
      <c r="AH48" s="375">
        <v>0.97299999999999998</v>
      </c>
      <c r="AI48" s="373">
        <v>3.04E-2</v>
      </c>
      <c r="AJ48" s="121">
        <v>3.04E-2</v>
      </c>
      <c r="AK48" s="374">
        <v>2.8000000000000001E-2</v>
      </c>
      <c r="AL48" s="121">
        <v>3.04E-2</v>
      </c>
      <c r="AM48" s="374">
        <v>3.3000000000000002E-2</v>
      </c>
      <c r="AN48" s="374">
        <v>2.8000000000000001E-2</v>
      </c>
      <c r="AO48" s="374">
        <v>2.9000000000000001E-2</v>
      </c>
      <c r="AP48" s="374">
        <v>3.7999999999999999E-2</v>
      </c>
      <c r="AQ48" s="374">
        <v>3.1E-2</v>
      </c>
      <c r="AR48" s="374">
        <v>2.9000000000000001E-2</v>
      </c>
      <c r="AS48" s="375">
        <v>3.3000000000000002E-2</v>
      </c>
      <c r="AT48" s="373">
        <v>0.1343</v>
      </c>
      <c r="AU48" s="374">
        <v>0.92500000000000004</v>
      </c>
      <c r="AV48" s="374">
        <v>0.159</v>
      </c>
      <c r="AW48" s="374">
        <v>0.14699999999999999</v>
      </c>
      <c r="AX48" s="374">
        <v>0.14199999999999999</v>
      </c>
      <c r="AY48" s="374">
        <v>0.125</v>
      </c>
      <c r="AZ48" s="374">
        <v>0.13300000000000001</v>
      </c>
      <c r="BA48" s="374">
        <v>0.14899999999999999</v>
      </c>
      <c r="BB48" s="374">
        <v>8.1000000000000003E-2</v>
      </c>
      <c r="BC48" s="121">
        <v>0.1343</v>
      </c>
      <c r="BD48" s="375">
        <v>0.13100000000000001</v>
      </c>
    </row>
    <row r="49" spans="1:56" ht="15" customHeight="1">
      <c r="A49" s="97" t="s">
        <v>680</v>
      </c>
      <c r="B49" s="373">
        <v>9.0200000000000002E-2</v>
      </c>
      <c r="C49" s="374">
        <v>0.154</v>
      </c>
      <c r="D49" s="374">
        <v>9.5000000000000001E-2</v>
      </c>
      <c r="E49" s="121">
        <v>9.0200000000000002E-2</v>
      </c>
      <c r="F49" s="374">
        <v>0.10199999999999999</v>
      </c>
      <c r="G49" s="374">
        <v>0.10199999999999999</v>
      </c>
      <c r="H49" s="374">
        <v>0.105</v>
      </c>
      <c r="I49" s="374">
        <v>9.7000000000000003E-2</v>
      </c>
      <c r="J49" s="374">
        <v>0.10299999999999999</v>
      </c>
      <c r="K49" s="374">
        <v>0.1</v>
      </c>
      <c r="L49" s="375">
        <v>9.2999999999999999E-2</v>
      </c>
      <c r="M49" s="373">
        <v>0.4143</v>
      </c>
      <c r="N49" s="374">
        <v>0.47099999999999997</v>
      </c>
      <c r="O49" s="374">
        <v>0.443</v>
      </c>
      <c r="P49" s="374">
        <v>0.32600000000000001</v>
      </c>
      <c r="Q49" s="374">
        <v>0.498</v>
      </c>
      <c r="R49" s="374">
        <v>0.42399999999999999</v>
      </c>
      <c r="S49" s="374">
        <v>0.47099999999999997</v>
      </c>
      <c r="T49" s="374">
        <v>0.437</v>
      </c>
      <c r="U49" s="374">
        <v>0.45300000000000001</v>
      </c>
      <c r="V49" s="374">
        <v>0.48399999999999999</v>
      </c>
      <c r="W49" s="375">
        <v>0.42899999999999999</v>
      </c>
      <c r="X49" s="373">
        <v>3.6839</v>
      </c>
      <c r="Y49" s="121">
        <v>3.6839</v>
      </c>
      <c r="Z49" s="374">
        <v>3.9060000000000001</v>
      </c>
      <c r="AA49" s="121">
        <v>3.6839</v>
      </c>
      <c r="AB49" s="374">
        <v>4.2750000000000004</v>
      </c>
      <c r="AC49" s="374">
        <v>4.2389999999999999</v>
      </c>
      <c r="AD49" s="374">
        <v>4.1260000000000003</v>
      </c>
      <c r="AE49" s="374">
        <v>3.9809999999999999</v>
      </c>
      <c r="AF49" s="374">
        <v>2.891</v>
      </c>
      <c r="AG49" s="374">
        <v>3.2149999999999999</v>
      </c>
      <c r="AH49" s="375">
        <v>3.347</v>
      </c>
      <c r="AI49" s="373">
        <v>0.45800000000000002</v>
      </c>
      <c r="AJ49" s="121">
        <v>0.45800000000000002</v>
      </c>
      <c r="AK49" s="374">
        <v>0.41399999999999998</v>
      </c>
      <c r="AL49" s="121">
        <v>0.45800000000000002</v>
      </c>
      <c r="AM49" s="374">
        <v>0.498</v>
      </c>
      <c r="AN49" s="374">
        <v>0.42699999999999999</v>
      </c>
      <c r="AO49" s="374">
        <v>0.35799999999999998</v>
      </c>
      <c r="AP49" s="374">
        <v>0.57299999999999995</v>
      </c>
      <c r="AQ49" s="374">
        <v>0.47399999999999998</v>
      </c>
      <c r="AR49" s="374">
        <v>0.44600000000000001</v>
      </c>
      <c r="AS49" s="375">
        <v>0.495</v>
      </c>
      <c r="AT49" s="373">
        <v>4.7329999999999997</v>
      </c>
      <c r="AU49" s="374">
        <v>23.120999999999999</v>
      </c>
      <c r="AV49" s="374">
        <v>5.6079999999999997</v>
      </c>
      <c r="AW49" s="374">
        <v>4.9909999999999997</v>
      </c>
      <c r="AX49" s="374">
        <v>5.0220000000000002</v>
      </c>
      <c r="AY49" s="374">
        <v>4.3949999999999996</v>
      </c>
      <c r="AZ49" s="374">
        <v>4.7060000000000004</v>
      </c>
      <c r="BA49" s="374">
        <v>5.2450000000000001</v>
      </c>
      <c r="BB49" s="374">
        <v>2.8559999999999999</v>
      </c>
      <c r="BC49" s="121">
        <v>4.7329999999999997</v>
      </c>
      <c r="BD49" s="375">
        <v>4.6139999999999999</v>
      </c>
    </row>
    <row r="50" spans="1:56" ht="15" customHeight="1">
      <c r="A50" s="97" t="s">
        <v>681</v>
      </c>
      <c r="B50" s="373">
        <v>0.1081</v>
      </c>
      <c r="C50" s="374">
        <v>0.9</v>
      </c>
      <c r="D50" s="374">
        <v>0.11899999999999999</v>
      </c>
      <c r="E50" s="121">
        <v>0.1081</v>
      </c>
      <c r="F50" s="374">
        <v>0.108</v>
      </c>
      <c r="G50" s="374">
        <v>6.7000000000000004E-2</v>
      </c>
      <c r="H50" s="374">
        <v>0.10100000000000001</v>
      </c>
      <c r="I50" s="374">
        <v>9.9000000000000005E-2</v>
      </c>
      <c r="J50" s="374">
        <v>0.28499999999999998</v>
      </c>
      <c r="K50" s="374">
        <v>0.191</v>
      </c>
      <c r="L50" s="375">
        <v>8.4000000000000005E-2</v>
      </c>
      <c r="M50" s="373">
        <v>0.32079999999999997</v>
      </c>
      <c r="N50" s="374">
        <v>1.986</v>
      </c>
      <c r="O50" s="374">
        <v>0.25800000000000001</v>
      </c>
      <c r="P50" s="374">
        <v>0.29499999999999998</v>
      </c>
      <c r="Q50" s="374">
        <v>0.68500000000000005</v>
      </c>
      <c r="R50" s="374">
        <v>0.53400000000000003</v>
      </c>
      <c r="S50" s="374">
        <v>0.42799999999999999</v>
      </c>
      <c r="T50" s="374">
        <v>0.28999999999999998</v>
      </c>
      <c r="U50" s="374">
        <v>0.36499999999999999</v>
      </c>
      <c r="V50" s="374">
        <v>0.81799999999999995</v>
      </c>
      <c r="W50" s="375">
        <v>0.186</v>
      </c>
      <c r="X50" s="373">
        <v>2.9741</v>
      </c>
      <c r="Y50" s="121">
        <v>2.9741</v>
      </c>
      <c r="Z50" s="374">
        <v>7.742</v>
      </c>
      <c r="AA50" s="121">
        <v>2.9741</v>
      </c>
      <c r="AB50" s="374">
        <v>6.2320000000000002</v>
      </c>
      <c r="AC50" s="374">
        <v>1.2989999999999999</v>
      </c>
      <c r="AD50" s="374">
        <v>2.7080000000000002</v>
      </c>
      <c r="AE50" s="374">
        <v>2.5950000000000002</v>
      </c>
      <c r="AF50" s="374">
        <v>8.09</v>
      </c>
      <c r="AG50" s="374">
        <v>1.27</v>
      </c>
      <c r="AH50" s="375">
        <v>3.7050000000000001</v>
      </c>
      <c r="AI50" s="373">
        <v>0.82199999999999995</v>
      </c>
      <c r="AJ50" s="121">
        <v>0.82199999999999995</v>
      </c>
      <c r="AK50" s="374">
        <v>1.9510000000000001</v>
      </c>
      <c r="AL50" s="121">
        <v>0.82199999999999995</v>
      </c>
      <c r="AM50" s="374">
        <v>2.2919999999999998</v>
      </c>
      <c r="AN50" s="374">
        <v>0.22500000000000001</v>
      </c>
      <c r="AO50" s="374">
        <v>0.504</v>
      </c>
      <c r="AP50" s="374">
        <v>0.997</v>
      </c>
      <c r="AQ50" s="374">
        <v>1.052</v>
      </c>
      <c r="AR50" s="374">
        <v>0.52800000000000002</v>
      </c>
      <c r="AS50" s="375">
        <v>0.42699999999999999</v>
      </c>
      <c r="AT50" s="373">
        <v>0.92249999999999999</v>
      </c>
      <c r="AU50" s="374">
        <v>0.50900000000000001</v>
      </c>
      <c r="AV50" s="374">
        <v>9.3140000000000001</v>
      </c>
      <c r="AW50" s="374">
        <v>6.5780000000000003</v>
      </c>
      <c r="AX50" s="374">
        <v>3.1459999999999999</v>
      </c>
      <c r="AY50" s="374">
        <v>0.73799999999999999</v>
      </c>
      <c r="AZ50" s="374">
        <v>1.095</v>
      </c>
      <c r="BA50" s="374">
        <v>7.13</v>
      </c>
      <c r="BB50" s="374">
        <v>0.52400000000000002</v>
      </c>
      <c r="BC50" s="121">
        <v>0.92249999999999999</v>
      </c>
      <c r="BD50" s="375">
        <v>2.81</v>
      </c>
    </row>
    <row r="51" spans="1:56" ht="15" customHeight="1">
      <c r="A51" s="97" t="s">
        <v>682</v>
      </c>
      <c r="B51" s="373">
        <v>8.0000000000000004E-4</v>
      </c>
      <c r="C51" s="374">
        <v>1E-3</v>
      </c>
      <c r="D51" s="374">
        <v>1E-3</v>
      </c>
      <c r="E51" s="121">
        <v>8.0000000000000004E-4</v>
      </c>
      <c r="F51" s="374">
        <v>1E-3</v>
      </c>
      <c r="G51" s="374">
        <v>1E-3</v>
      </c>
      <c r="H51" s="374">
        <v>1E-3</v>
      </c>
      <c r="I51" s="374">
        <v>1E-3</v>
      </c>
      <c r="J51" s="374">
        <v>1E-3</v>
      </c>
      <c r="K51" s="374">
        <v>1E-3</v>
      </c>
      <c r="L51" s="375">
        <v>1E-3</v>
      </c>
      <c r="M51" s="373">
        <v>3.5900000000000001E-2</v>
      </c>
      <c r="N51" s="374">
        <v>3.7999999999999999E-2</v>
      </c>
      <c r="O51" s="374">
        <v>3.5999999999999997E-2</v>
      </c>
      <c r="P51" s="374">
        <v>2.5999999999999999E-2</v>
      </c>
      <c r="Q51" s="374">
        <v>0.04</v>
      </c>
      <c r="R51" s="374">
        <v>3.5999999999999997E-2</v>
      </c>
      <c r="S51" s="374">
        <v>4.9000000000000002E-2</v>
      </c>
      <c r="T51" s="374">
        <v>3.5999999999999997E-2</v>
      </c>
      <c r="U51" s="374">
        <v>3.5999999999999997E-2</v>
      </c>
      <c r="V51" s="374">
        <v>4.2999999999999997E-2</v>
      </c>
      <c r="W51" s="375">
        <v>3.6999999999999998E-2</v>
      </c>
      <c r="X51" s="373">
        <v>0.4551</v>
      </c>
      <c r="Y51" s="121">
        <v>0.4551</v>
      </c>
      <c r="Z51" s="374">
        <v>0.48299999999999998</v>
      </c>
      <c r="AA51" s="121">
        <v>0.4551</v>
      </c>
      <c r="AB51" s="374">
        <v>0.52800000000000002</v>
      </c>
      <c r="AC51" s="374">
        <v>0.52400000000000002</v>
      </c>
      <c r="AD51" s="374">
        <v>0.51</v>
      </c>
      <c r="AE51" s="374">
        <v>0.49199999999999999</v>
      </c>
      <c r="AF51" s="374">
        <v>0.35699999999999998</v>
      </c>
      <c r="AG51" s="374">
        <v>0.39700000000000002</v>
      </c>
      <c r="AH51" s="375">
        <v>0.41399999999999998</v>
      </c>
      <c r="AI51" s="373">
        <v>4.0500000000000001E-2</v>
      </c>
      <c r="AJ51" s="121">
        <v>4.0500000000000001E-2</v>
      </c>
      <c r="AK51" s="374">
        <v>2.3E-2</v>
      </c>
      <c r="AL51" s="121">
        <v>4.0500000000000001E-2</v>
      </c>
      <c r="AM51" s="374">
        <v>4.1000000000000002E-2</v>
      </c>
      <c r="AN51" s="374">
        <v>3.7999999999999999E-2</v>
      </c>
      <c r="AO51" s="374">
        <v>0.04</v>
      </c>
      <c r="AP51" s="374">
        <v>5.2999999999999999E-2</v>
      </c>
      <c r="AQ51" s="374">
        <v>4.1000000000000002E-2</v>
      </c>
      <c r="AR51" s="374">
        <v>0.04</v>
      </c>
      <c r="AS51" s="375">
        <v>4.4999999999999998E-2</v>
      </c>
      <c r="AT51" s="373">
        <v>2.0937999999999999</v>
      </c>
      <c r="AU51" s="374">
        <v>1.7430000000000001</v>
      </c>
      <c r="AV51" s="374">
        <v>3.5230000000000001</v>
      </c>
      <c r="AW51" s="374">
        <v>2.8530000000000002</v>
      </c>
      <c r="AX51" s="374">
        <v>2.5150000000000001</v>
      </c>
      <c r="AY51" s="374">
        <v>2.6139999999999999</v>
      </c>
      <c r="AZ51" s="374">
        <v>2.8239999999999998</v>
      </c>
      <c r="BA51" s="374">
        <v>2.819</v>
      </c>
      <c r="BB51" s="374">
        <v>1.794</v>
      </c>
      <c r="BC51" s="121">
        <v>2.0937999999999999</v>
      </c>
      <c r="BD51" s="375">
        <v>2.899</v>
      </c>
    </row>
    <row r="52" spans="1:56" ht="15" customHeight="1">
      <c r="A52" s="97" t="s">
        <v>683</v>
      </c>
      <c r="B52" s="373">
        <v>8.0000000000000004E-4</v>
      </c>
      <c r="C52" s="374">
        <v>1E-3</v>
      </c>
      <c r="D52" s="374">
        <v>1E-3</v>
      </c>
      <c r="E52" s="121">
        <v>8.0000000000000004E-4</v>
      </c>
      <c r="F52" s="374">
        <v>1E-3</v>
      </c>
      <c r="G52" s="374">
        <v>1E-3</v>
      </c>
      <c r="H52" s="374">
        <v>1E-3</v>
      </c>
      <c r="I52" s="374">
        <v>1E-3</v>
      </c>
      <c r="J52" s="374">
        <v>1E-3</v>
      </c>
      <c r="K52" s="374">
        <v>1E-3</v>
      </c>
      <c r="L52" s="375">
        <v>1E-3</v>
      </c>
      <c r="M52" s="373">
        <v>3.5900000000000001E-2</v>
      </c>
      <c r="N52" s="374">
        <v>3.7999999999999999E-2</v>
      </c>
      <c r="O52" s="374">
        <v>3.5999999999999997E-2</v>
      </c>
      <c r="P52" s="374">
        <v>2.5999999999999999E-2</v>
      </c>
      <c r="Q52" s="374">
        <v>0.04</v>
      </c>
      <c r="R52" s="374">
        <v>3.5999999999999997E-2</v>
      </c>
      <c r="S52" s="374">
        <v>4.9000000000000002E-2</v>
      </c>
      <c r="T52" s="374">
        <v>3.5999999999999997E-2</v>
      </c>
      <c r="U52" s="374">
        <v>3.5999999999999997E-2</v>
      </c>
      <c r="V52" s="374">
        <v>4.2999999999999997E-2</v>
      </c>
      <c r="W52" s="375">
        <v>3.6999999999999998E-2</v>
      </c>
      <c r="X52" s="373">
        <v>0.4551</v>
      </c>
      <c r="Y52" s="121">
        <v>0.4551</v>
      </c>
      <c r="Z52" s="374">
        <v>0.48299999999999998</v>
      </c>
      <c r="AA52" s="121">
        <v>0.4551</v>
      </c>
      <c r="AB52" s="374">
        <v>0.52800000000000002</v>
      </c>
      <c r="AC52" s="374">
        <v>0.52400000000000002</v>
      </c>
      <c r="AD52" s="374">
        <v>0.51</v>
      </c>
      <c r="AE52" s="374">
        <v>0.49199999999999999</v>
      </c>
      <c r="AF52" s="374">
        <v>0.35699999999999998</v>
      </c>
      <c r="AG52" s="374">
        <v>0.39700000000000002</v>
      </c>
      <c r="AH52" s="375">
        <v>0.41399999999999998</v>
      </c>
      <c r="AI52" s="373">
        <v>4.0500000000000001E-2</v>
      </c>
      <c r="AJ52" s="121">
        <v>4.0500000000000001E-2</v>
      </c>
      <c r="AK52" s="374">
        <v>2.3E-2</v>
      </c>
      <c r="AL52" s="121">
        <v>4.0500000000000001E-2</v>
      </c>
      <c r="AM52" s="374">
        <v>4.1000000000000002E-2</v>
      </c>
      <c r="AN52" s="374">
        <v>3.7999999999999999E-2</v>
      </c>
      <c r="AO52" s="374">
        <v>0.04</v>
      </c>
      <c r="AP52" s="374">
        <v>5.2999999999999999E-2</v>
      </c>
      <c r="AQ52" s="374">
        <v>4.1000000000000002E-2</v>
      </c>
      <c r="AR52" s="374">
        <v>0.04</v>
      </c>
      <c r="AS52" s="375">
        <v>4.4999999999999998E-2</v>
      </c>
      <c r="AT52" s="373">
        <v>0.61029999999999995</v>
      </c>
      <c r="AU52" s="374">
        <v>1.2350000000000001</v>
      </c>
      <c r="AV52" s="374">
        <v>2.4950000000000001</v>
      </c>
      <c r="AW52" s="374">
        <v>2.0209999999999999</v>
      </c>
      <c r="AX52" s="374">
        <v>1.804</v>
      </c>
      <c r="AY52" s="374">
        <v>1.8360000000000001</v>
      </c>
      <c r="AZ52" s="374">
        <v>1.9039999999999999</v>
      </c>
      <c r="BA52" s="374">
        <v>2.0139999999999998</v>
      </c>
      <c r="BB52" s="374">
        <v>1.2709999999999999</v>
      </c>
      <c r="BC52" s="121">
        <v>0.61029999999999995</v>
      </c>
      <c r="BD52" s="375">
        <v>2.0529999999999999</v>
      </c>
    </row>
    <row r="53" spans="1:56" ht="15" customHeight="1">
      <c r="A53" s="97" t="s">
        <v>684</v>
      </c>
      <c r="B53" s="373">
        <v>3.8E-3</v>
      </c>
      <c r="C53" s="374">
        <v>8.0000000000000002E-3</v>
      </c>
      <c r="D53" s="374">
        <v>3.0000000000000001E-3</v>
      </c>
      <c r="E53" s="121">
        <v>3.8E-3</v>
      </c>
      <c r="F53" s="374">
        <v>4.0000000000000001E-3</v>
      </c>
      <c r="G53" s="374">
        <v>4.0000000000000001E-3</v>
      </c>
      <c r="H53" s="374">
        <v>5.0000000000000001E-3</v>
      </c>
      <c r="I53" s="374">
        <v>4.0000000000000001E-3</v>
      </c>
      <c r="J53" s="374">
        <v>4.0000000000000001E-3</v>
      </c>
      <c r="K53" s="374">
        <v>4.0000000000000001E-3</v>
      </c>
      <c r="L53" s="375">
        <v>4.0000000000000001E-3</v>
      </c>
      <c r="M53" s="373">
        <v>1.6E-2</v>
      </c>
      <c r="N53" s="374">
        <v>1.2999999999999999E-2</v>
      </c>
      <c r="O53" s="374">
        <v>6.2E-2</v>
      </c>
      <c r="P53" s="374">
        <v>1.2999999999999999E-2</v>
      </c>
      <c r="Q53" s="374">
        <v>8.9999999999999993E-3</v>
      </c>
      <c r="R53" s="374">
        <v>1.4E-2</v>
      </c>
      <c r="S53" s="374">
        <v>1.2999999999999999E-2</v>
      </c>
      <c r="T53" s="374">
        <v>1.4999999999999999E-2</v>
      </c>
      <c r="U53" s="374">
        <v>6.0000000000000001E-3</v>
      </c>
      <c r="V53" s="374">
        <v>0.01</v>
      </c>
      <c r="W53" s="375">
        <v>4.0000000000000001E-3</v>
      </c>
      <c r="X53" s="373">
        <v>5.8999999999999999E-3</v>
      </c>
      <c r="Y53" s="121">
        <v>5.8999999999999999E-3</v>
      </c>
      <c r="Z53" s="374">
        <v>2.5000000000000001E-2</v>
      </c>
      <c r="AA53" s="121">
        <v>5.8999999999999999E-3</v>
      </c>
      <c r="AB53" s="374">
        <v>8.9999999999999993E-3</v>
      </c>
      <c r="AC53" s="374">
        <v>1E-3</v>
      </c>
      <c r="AD53" s="374">
        <v>3.0000000000000001E-3</v>
      </c>
      <c r="AE53" s="374">
        <v>1.0999999999999999E-2</v>
      </c>
      <c r="AF53" s="374">
        <v>5.6000000000000001E-2</v>
      </c>
      <c r="AG53" s="374">
        <v>2E-3</v>
      </c>
      <c r="AH53" s="375">
        <v>8.9999999999999993E-3</v>
      </c>
      <c r="AI53" s="373">
        <v>0.1658</v>
      </c>
      <c r="AJ53" s="121">
        <v>0.1658</v>
      </c>
      <c r="AK53" s="374">
        <v>2.8620000000000001</v>
      </c>
      <c r="AL53" s="121">
        <v>0.1658</v>
      </c>
      <c r="AM53" s="374">
        <v>4.8979999999999997</v>
      </c>
      <c r="AN53" s="374">
        <v>8.0000000000000002E-3</v>
      </c>
      <c r="AO53" s="374">
        <v>3.5999999999999997E-2</v>
      </c>
      <c r="AP53" s="374">
        <v>4.4999999999999998E-2</v>
      </c>
      <c r="AQ53" s="374">
        <v>3.0000000000000001E-3</v>
      </c>
      <c r="AR53" s="374">
        <v>4.0000000000000001E-3</v>
      </c>
      <c r="AS53" s="375">
        <v>8.0000000000000002E-3</v>
      </c>
      <c r="AT53" s="373"/>
      <c r="AU53" s="374">
        <v>0.33100000000000002</v>
      </c>
      <c r="AV53" s="374">
        <v>17.093</v>
      </c>
      <c r="AW53" s="374">
        <v>11.42</v>
      </c>
      <c r="AX53" s="374">
        <v>1.7230000000000001</v>
      </c>
      <c r="AY53" s="374">
        <v>0.23400000000000001</v>
      </c>
      <c r="AZ53" s="374">
        <v>0.503</v>
      </c>
      <c r="BA53" s="374">
        <v>0.39300000000000002</v>
      </c>
      <c r="BB53" s="374">
        <v>0.34100000000000003</v>
      </c>
      <c r="BC53" s="121">
        <v>0</v>
      </c>
      <c r="BD53" s="375">
        <v>2.7450000000000001</v>
      </c>
    </row>
    <row r="54" spans="1:56" ht="15" customHeight="1">
      <c r="A54" s="97" t="s">
        <v>685</v>
      </c>
      <c r="B54" s="373">
        <v>2.3200000000000001E-5</v>
      </c>
      <c r="C54" s="121">
        <v>2.8999999999999997E-5</v>
      </c>
      <c r="D54" s="121">
        <v>2.8999999999999997E-5</v>
      </c>
      <c r="E54" s="121">
        <v>2.3200000000000001E-5</v>
      </c>
      <c r="F54" s="121">
        <v>2.8999999999999997E-5</v>
      </c>
      <c r="G54" s="121">
        <v>2.8999999999999997E-5</v>
      </c>
      <c r="H54" s="121">
        <v>2.8999999999999997E-5</v>
      </c>
      <c r="I54" s="121">
        <v>2.8999999999999997E-5</v>
      </c>
      <c r="J54" s="121">
        <v>2.8999999999999997E-5</v>
      </c>
      <c r="K54" s="121">
        <v>2.8999999999999997E-5</v>
      </c>
      <c r="L54" s="212">
        <v>2.8999999999999997E-5</v>
      </c>
      <c r="M54" s="373">
        <v>1.0410999999999999E-3</v>
      </c>
      <c r="N54" s="121">
        <v>1.1019999999999999E-3</v>
      </c>
      <c r="O54" s="121">
        <v>1.044E-3</v>
      </c>
      <c r="P54" s="121">
        <v>7.539999999999999E-4</v>
      </c>
      <c r="Q54" s="121">
        <v>1.16E-3</v>
      </c>
      <c r="R54" s="121">
        <v>1.044E-3</v>
      </c>
      <c r="S54" s="121">
        <v>1.421E-3</v>
      </c>
      <c r="T54" s="121">
        <v>1.044E-3</v>
      </c>
      <c r="U54" s="121">
        <v>1.044E-3</v>
      </c>
      <c r="V54" s="121">
        <v>1.2469999999999998E-3</v>
      </c>
      <c r="W54" s="212">
        <v>1.073E-3</v>
      </c>
      <c r="X54" s="373">
        <v>9.1020000000000004E-2</v>
      </c>
      <c r="Y54" s="121">
        <v>9.1020000000000004E-2</v>
      </c>
      <c r="Z54" s="121">
        <v>9.6600000000000005E-2</v>
      </c>
      <c r="AA54" s="121">
        <v>9.1020000000000004E-2</v>
      </c>
      <c r="AB54" s="121">
        <v>0.1056</v>
      </c>
      <c r="AC54" s="121">
        <v>0.1048</v>
      </c>
      <c r="AD54" s="121">
        <v>0.10199999999999999</v>
      </c>
      <c r="AE54" s="121">
        <v>9.8400000000000001E-2</v>
      </c>
      <c r="AF54" s="121">
        <v>7.1399999999999991E-2</v>
      </c>
      <c r="AG54" s="121">
        <v>7.9399999999999998E-2</v>
      </c>
      <c r="AH54" s="212">
        <v>8.2799999999999999E-2</v>
      </c>
      <c r="AI54" s="373">
        <v>6.6825000000000001E-3</v>
      </c>
      <c r="AJ54" s="121">
        <v>6.6825000000000001E-3</v>
      </c>
      <c r="AK54" s="121">
        <v>3.7950000000000002E-3</v>
      </c>
      <c r="AL54" s="121">
        <v>6.6825000000000001E-3</v>
      </c>
      <c r="AM54" s="121">
        <v>6.7650000000000002E-3</v>
      </c>
      <c r="AN54" s="121">
        <v>6.2700000000000004E-3</v>
      </c>
      <c r="AO54" s="121">
        <v>6.6E-3</v>
      </c>
      <c r="AP54" s="121">
        <v>8.7449999999999993E-3</v>
      </c>
      <c r="AQ54" s="121">
        <v>6.7650000000000002E-3</v>
      </c>
      <c r="AR54" s="121">
        <v>6.6E-3</v>
      </c>
      <c r="AS54" s="212">
        <v>7.4249999999999993E-3</v>
      </c>
      <c r="AT54" s="373">
        <v>8.4221400000000002E-2</v>
      </c>
      <c r="AU54" s="121">
        <v>0.17043000000000003</v>
      </c>
      <c r="AV54" s="121">
        <v>0.34431000000000006</v>
      </c>
      <c r="AW54" s="121">
        <v>0.27889800000000003</v>
      </c>
      <c r="AX54" s="121">
        <v>0.24895200000000003</v>
      </c>
      <c r="AY54" s="121">
        <v>0.25336800000000004</v>
      </c>
      <c r="AZ54" s="121">
        <v>0.26275200000000004</v>
      </c>
      <c r="BA54" s="121">
        <v>0.27793200000000001</v>
      </c>
      <c r="BB54" s="121">
        <v>0.175398</v>
      </c>
      <c r="BC54" s="121">
        <v>8.4221400000000002E-2</v>
      </c>
      <c r="BD54" s="212">
        <v>0.28331400000000001</v>
      </c>
    </row>
    <row r="55" spans="1:56" ht="15" customHeight="1">
      <c r="A55" s="97" t="s">
        <v>686</v>
      </c>
      <c r="B55" s="373">
        <v>5.44E-4</v>
      </c>
      <c r="C55" s="121">
        <v>6.8000000000000005E-4</v>
      </c>
      <c r="D55" s="121">
        <v>6.8000000000000005E-4</v>
      </c>
      <c r="E55" s="121">
        <v>5.44E-4</v>
      </c>
      <c r="F55" s="121">
        <v>6.8000000000000005E-4</v>
      </c>
      <c r="G55" s="121">
        <v>6.8000000000000005E-4</v>
      </c>
      <c r="H55" s="121">
        <v>6.8000000000000005E-4</v>
      </c>
      <c r="I55" s="121">
        <v>6.8000000000000005E-4</v>
      </c>
      <c r="J55" s="121">
        <v>6.8000000000000005E-4</v>
      </c>
      <c r="K55" s="121">
        <v>6.8000000000000005E-4</v>
      </c>
      <c r="L55" s="212">
        <v>6.8000000000000005E-4</v>
      </c>
      <c r="M55" s="373">
        <v>2.4412000000000003E-2</v>
      </c>
      <c r="N55" s="121">
        <v>2.5840000000000002E-2</v>
      </c>
      <c r="O55" s="121">
        <v>2.4479999999999998E-2</v>
      </c>
      <c r="P55" s="121">
        <v>1.7680000000000001E-2</v>
      </c>
      <c r="Q55" s="121">
        <v>2.7200000000000002E-2</v>
      </c>
      <c r="R55" s="121">
        <v>2.4479999999999998E-2</v>
      </c>
      <c r="S55" s="121">
        <v>3.3320000000000002E-2</v>
      </c>
      <c r="T55" s="121">
        <v>2.4479999999999998E-2</v>
      </c>
      <c r="U55" s="121">
        <v>2.4479999999999998E-2</v>
      </c>
      <c r="V55" s="121">
        <v>2.9239999999999999E-2</v>
      </c>
      <c r="W55" s="212">
        <v>2.5160000000000002E-2</v>
      </c>
      <c r="X55" s="373">
        <v>0.19478279999999998</v>
      </c>
      <c r="Y55" s="121">
        <v>0.19478279999999998</v>
      </c>
      <c r="Z55" s="121">
        <v>0.20672399999999999</v>
      </c>
      <c r="AA55" s="121">
        <v>0.19478279999999998</v>
      </c>
      <c r="AB55" s="121">
        <v>0.22598399999999999</v>
      </c>
      <c r="AC55" s="121">
        <v>0.224272</v>
      </c>
      <c r="AD55" s="121">
        <v>0.21828</v>
      </c>
      <c r="AE55" s="121">
        <v>0.21057599999999999</v>
      </c>
      <c r="AF55" s="121">
        <v>0.15279599999999999</v>
      </c>
      <c r="AG55" s="121">
        <v>0.16991599999999998</v>
      </c>
      <c r="AH55" s="212">
        <v>0.17719199999999996</v>
      </c>
      <c r="AI55" s="373">
        <v>1.7333999999999999E-2</v>
      </c>
      <c r="AJ55" s="121">
        <v>1.7333999999999999E-2</v>
      </c>
      <c r="AK55" s="121">
        <v>9.8439999999999986E-3</v>
      </c>
      <c r="AL55" s="121">
        <v>1.7333999999999999E-2</v>
      </c>
      <c r="AM55" s="121">
        <v>1.7547999999999998E-2</v>
      </c>
      <c r="AN55" s="121">
        <v>1.6263999999999997E-2</v>
      </c>
      <c r="AO55" s="121">
        <v>1.712E-2</v>
      </c>
      <c r="AP55" s="121">
        <v>2.2683999999999996E-2</v>
      </c>
      <c r="AQ55" s="121">
        <v>1.7547999999999998E-2</v>
      </c>
      <c r="AR55" s="121">
        <v>1.712E-2</v>
      </c>
      <c r="AS55" s="212">
        <v>1.9259999999999996E-2</v>
      </c>
      <c r="AT55" s="373">
        <v>0.19895779999999999</v>
      </c>
      <c r="AU55" s="121">
        <v>0.40261000000000002</v>
      </c>
      <c r="AV55" s="121">
        <v>0.81337000000000004</v>
      </c>
      <c r="AW55" s="121">
        <v>0.65884600000000004</v>
      </c>
      <c r="AX55" s="121">
        <v>0.58810399999999996</v>
      </c>
      <c r="AY55" s="121">
        <v>0.59853600000000007</v>
      </c>
      <c r="AZ55" s="121">
        <v>0.62070400000000003</v>
      </c>
      <c r="BA55" s="121">
        <v>0.65656399999999993</v>
      </c>
      <c r="BB55" s="121">
        <v>0.41434599999999994</v>
      </c>
      <c r="BC55" s="121">
        <v>0.19895779999999999</v>
      </c>
      <c r="BD55" s="212">
        <v>0.66927800000000004</v>
      </c>
    </row>
    <row r="56" spans="1:56" ht="15" customHeight="1">
      <c r="A56" s="97" t="s">
        <v>447</v>
      </c>
      <c r="B56" s="373">
        <v>7.1000000000000004E-3</v>
      </c>
      <c r="C56" s="374">
        <v>1.2E-2</v>
      </c>
      <c r="D56" s="374">
        <v>7.0000000000000001E-3</v>
      </c>
      <c r="E56" s="121">
        <v>7.1000000000000004E-3</v>
      </c>
      <c r="F56" s="374">
        <v>8.0000000000000002E-3</v>
      </c>
      <c r="G56" s="374">
        <v>8.0000000000000002E-3</v>
      </c>
      <c r="H56" s="374">
        <v>8.0000000000000002E-3</v>
      </c>
      <c r="I56" s="374">
        <v>8.0000000000000002E-3</v>
      </c>
      <c r="J56" s="374">
        <v>8.0000000000000002E-3</v>
      </c>
      <c r="K56" s="374">
        <v>8.0000000000000002E-3</v>
      </c>
      <c r="L56" s="375">
        <v>7.0000000000000001E-3</v>
      </c>
      <c r="M56" s="373">
        <v>1.06E-2</v>
      </c>
      <c r="N56" s="374">
        <v>1.2E-2</v>
      </c>
      <c r="O56" s="374">
        <v>1.0999999999999999E-2</v>
      </c>
      <c r="P56" s="374">
        <v>8.0000000000000002E-3</v>
      </c>
      <c r="Q56" s="374">
        <v>1.2999999999999999E-2</v>
      </c>
      <c r="R56" s="374">
        <v>1.0999999999999999E-2</v>
      </c>
      <c r="S56" s="374">
        <v>1.2E-2</v>
      </c>
      <c r="T56" s="374">
        <v>1.0999999999999999E-2</v>
      </c>
      <c r="U56" s="374">
        <v>1.2E-2</v>
      </c>
      <c r="V56" s="374">
        <v>1.2E-2</v>
      </c>
      <c r="W56" s="375">
        <v>1.0999999999999999E-2</v>
      </c>
      <c r="X56" s="373">
        <v>1.06E-2</v>
      </c>
      <c r="Y56" s="121">
        <v>1.06E-2</v>
      </c>
      <c r="Z56" s="374">
        <v>1.0999999999999999E-2</v>
      </c>
      <c r="AA56" s="121">
        <v>1.06E-2</v>
      </c>
      <c r="AB56" s="374">
        <v>1.2E-2</v>
      </c>
      <c r="AC56" s="374">
        <v>1.0999999999999999E-2</v>
      </c>
      <c r="AD56" s="374">
        <v>1.0999999999999999E-2</v>
      </c>
      <c r="AE56" s="374">
        <v>1.0999999999999999E-2</v>
      </c>
      <c r="AF56" s="374">
        <v>0.01</v>
      </c>
      <c r="AG56" s="374">
        <v>0.01</v>
      </c>
      <c r="AH56" s="375">
        <v>0.01</v>
      </c>
      <c r="AI56" s="373">
        <v>1.0500000000000001E-2</v>
      </c>
      <c r="AJ56" s="121">
        <v>1.0500000000000001E-2</v>
      </c>
      <c r="AK56" s="374">
        <v>1.0999999999999999E-2</v>
      </c>
      <c r="AL56" s="121">
        <v>1.0500000000000001E-2</v>
      </c>
      <c r="AM56" s="374">
        <v>1.2999999999999999E-2</v>
      </c>
      <c r="AN56" s="374">
        <v>1.0999999999999999E-2</v>
      </c>
      <c r="AO56" s="374">
        <v>1.0999999999999999E-2</v>
      </c>
      <c r="AP56" s="374">
        <v>1.0999999999999999E-2</v>
      </c>
      <c r="AQ56" s="374">
        <v>1.0999999999999999E-2</v>
      </c>
      <c r="AR56" s="374">
        <v>1.0999999999999999E-2</v>
      </c>
      <c r="AS56" s="375">
        <v>1.0999999999999999E-2</v>
      </c>
      <c r="AT56" s="373">
        <v>0.49049999999999999</v>
      </c>
      <c r="AU56" s="374">
        <v>0.27100000000000002</v>
      </c>
      <c r="AV56" s="374">
        <v>0.58299999999999996</v>
      </c>
      <c r="AW56" s="374">
        <v>0.47199999999999998</v>
      </c>
      <c r="AX56" s="374">
        <v>0.52200000000000002</v>
      </c>
      <c r="AY56" s="374">
        <v>0.45700000000000002</v>
      </c>
      <c r="AZ56" s="374">
        <v>0.48899999999999999</v>
      </c>
      <c r="BA56" s="374">
        <v>0.54400000000000004</v>
      </c>
      <c r="BB56" s="374">
        <v>0.27900000000000003</v>
      </c>
      <c r="BC56" s="121">
        <v>0.49049999999999999</v>
      </c>
      <c r="BD56" s="375">
        <v>0.47899999999999998</v>
      </c>
    </row>
    <row r="57" spans="1:56" ht="15" customHeight="1">
      <c r="A57" s="344" t="s">
        <v>456</v>
      </c>
      <c r="B57" s="376">
        <v>6.9999999999999999E-4</v>
      </c>
      <c r="C57" s="377">
        <v>1E-3</v>
      </c>
      <c r="D57" s="377">
        <v>1E-3</v>
      </c>
      <c r="E57" s="213">
        <v>6.9999999999999999E-4</v>
      </c>
      <c r="F57" s="377">
        <v>1E-3</v>
      </c>
      <c r="G57" s="377">
        <v>1E-3</v>
      </c>
      <c r="H57" s="377">
        <v>1E-3</v>
      </c>
      <c r="I57" s="377">
        <v>1E-3</v>
      </c>
      <c r="J57" s="377">
        <v>1E-3</v>
      </c>
      <c r="K57" s="377">
        <v>1E-3</v>
      </c>
      <c r="L57" s="378">
        <v>1E-3</v>
      </c>
      <c r="M57" s="376">
        <v>1E-3</v>
      </c>
      <c r="N57" s="377">
        <v>1E-3</v>
      </c>
      <c r="O57" s="377">
        <v>1E-3</v>
      </c>
      <c r="P57" s="377">
        <v>1E-3</v>
      </c>
      <c r="Q57" s="377">
        <v>1E-3</v>
      </c>
      <c r="R57" s="377">
        <v>1E-3</v>
      </c>
      <c r="S57" s="377">
        <v>1E-3</v>
      </c>
      <c r="T57" s="377">
        <v>1E-3</v>
      </c>
      <c r="U57" s="377">
        <v>1E-3</v>
      </c>
      <c r="V57" s="377">
        <v>1E-3</v>
      </c>
      <c r="W57" s="378">
        <v>1E-3</v>
      </c>
      <c r="X57" s="376">
        <v>1.1000000000000001E-3</v>
      </c>
      <c r="Y57" s="213">
        <v>1.1000000000000001E-3</v>
      </c>
      <c r="Z57" s="377">
        <v>1E-3</v>
      </c>
      <c r="AA57" s="213">
        <v>1.1000000000000001E-3</v>
      </c>
      <c r="AB57" s="377">
        <v>1E-3</v>
      </c>
      <c r="AC57" s="377">
        <v>1E-3</v>
      </c>
      <c r="AD57" s="377">
        <v>1E-3</v>
      </c>
      <c r="AE57" s="377">
        <v>1E-3</v>
      </c>
      <c r="AF57" s="377">
        <v>1E-3</v>
      </c>
      <c r="AG57" s="377">
        <v>1E-3</v>
      </c>
      <c r="AH57" s="378">
        <v>1E-3</v>
      </c>
      <c r="AI57" s="376">
        <v>1E-3</v>
      </c>
      <c r="AJ57" s="213">
        <v>1E-3</v>
      </c>
      <c r="AK57" s="377">
        <v>1E-3</v>
      </c>
      <c r="AL57" s="213">
        <v>1E-3</v>
      </c>
      <c r="AM57" s="377">
        <v>1E-3</v>
      </c>
      <c r="AN57" s="377">
        <v>1E-3</v>
      </c>
      <c r="AO57" s="377">
        <v>1E-3</v>
      </c>
      <c r="AP57" s="377">
        <v>1E-3</v>
      </c>
      <c r="AQ57" s="377">
        <v>1E-3</v>
      </c>
      <c r="AR57" s="377">
        <v>1E-3</v>
      </c>
      <c r="AS57" s="378">
        <v>1E-3</v>
      </c>
      <c r="AT57" s="376">
        <v>6.54E-2</v>
      </c>
      <c r="AU57" s="377">
        <v>3.5999999999999997E-2</v>
      </c>
      <c r="AV57" s="377">
        <v>7.8E-2</v>
      </c>
      <c r="AW57" s="377">
        <v>6.3E-2</v>
      </c>
      <c r="AX57" s="377">
        <v>7.0000000000000007E-2</v>
      </c>
      <c r="AY57" s="377">
        <v>6.0999999999999999E-2</v>
      </c>
      <c r="AZ57" s="377">
        <v>6.5000000000000002E-2</v>
      </c>
      <c r="BA57" s="377">
        <v>7.2999999999999995E-2</v>
      </c>
      <c r="BB57" s="377">
        <v>3.6999999999999998E-2</v>
      </c>
      <c r="BC57" s="213">
        <v>6.54E-2</v>
      </c>
      <c r="BD57" s="378">
        <v>6.4000000000000001E-2</v>
      </c>
    </row>
    <row r="58" spans="1:56" ht="15" customHeight="1">
      <c r="A58" s="35" t="s">
        <v>845</v>
      </c>
    </row>
    <row r="59" spans="1:56" ht="99" customHeight="1">
      <c r="A59" s="56"/>
      <c r="B59" s="43"/>
      <c r="C59" s="380" t="s">
        <v>846</v>
      </c>
      <c r="D59" s="217" t="s">
        <v>847</v>
      </c>
      <c r="E59" s="217" t="s">
        <v>848</v>
      </c>
      <c r="F59" s="217" t="s">
        <v>849</v>
      </c>
      <c r="G59" s="217" t="s">
        <v>850</v>
      </c>
      <c r="H59" s="217" t="s">
        <v>851</v>
      </c>
      <c r="I59" s="124" t="s">
        <v>852</v>
      </c>
      <c r="J59" s="125" t="s">
        <v>853</v>
      </c>
    </row>
    <row r="60" spans="1:56">
      <c r="A60" s="56" t="s">
        <v>854</v>
      </c>
      <c r="B60" s="43"/>
      <c r="C60" s="381">
        <v>6.1520267841933202E-3</v>
      </c>
      <c r="D60" s="382">
        <v>6.1520267841933202E-3</v>
      </c>
      <c r="E60" s="382"/>
      <c r="F60" s="382"/>
      <c r="G60" s="382">
        <v>0.34536147726424365</v>
      </c>
      <c r="H60" s="382">
        <v>0.34536147726424365</v>
      </c>
      <c r="I60" s="382">
        <v>0.01</v>
      </c>
      <c r="J60" s="383">
        <v>0.01</v>
      </c>
    </row>
    <row r="61" spans="1:56">
      <c r="A61" s="64" t="s">
        <v>855</v>
      </c>
      <c r="C61" s="61"/>
      <c r="D61" s="62"/>
      <c r="E61" s="62">
        <v>0.77200000000000002</v>
      </c>
      <c r="F61" s="62">
        <v>0.77200000000000002</v>
      </c>
      <c r="G61" s="62">
        <v>0.35</v>
      </c>
      <c r="H61" s="62">
        <v>0.35</v>
      </c>
      <c r="I61" s="62"/>
      <c r="J61" s="63"/>
    </row>
    <row r="62" spans="1:56">
      <c r="A62" s="64" t="s">
        <v>856</v>
      </c>
      <c r="C62" s="61"/>
      <c r="D62" s="62"/>
      <c r="E62" s="62">
        <v>4.5999999999999985E-2</v>
      </c>
      <c r="F62" s="62">
        <v>4.5999999999999985E-2</v>
      </c>
      <c r="G62" s="62">
        <v>0.38</v>
      </c>
      <c r="H62" s="62">
        <v>0.38</v>
      </c>
      <c r="I62" s="62"/>
      <c r="J62" s="63"/>
    </row>
    <row r="63" spans="1:56">
      <c r="A63" s="132" t="s">
        <v>857</v>
      </c>
      <c r="B63" s="192"/>
      <c r="C63" s="384"/>
      <c r="D63" s="199"/>
      <c r="E63" s="199">
        <v>0.182</v>
      </c>
      <c r="F63" s="199">
        <v>0.182</v>
      </c>
      <c r="G63" s="199">
        <v>0.32</v>
      </c>
      <c r="H63" s="199">
        <v>0.32</v>
      </c>
      <c r="I63" s="199"/>
      <c r="J63" s="385"/>
    </row>
    <row r="64" spans="1:56">
      <c r="A64" s="64" t="s">
        <v>858</v>
      </c>
      <c r="C64" s="61">
        <v>0.31923762316089033</v>
      </c>
      <c r="D64" s="62">
        <v>0.31923762316089033</v>
      </c>
      <c r="E64" s="62"/>
      <c r="F64" s="62"/>
      <c r="G64" s="62">
        <v>0.50109866552333993</v>
      </c>
      <c r="H64" s="62">
        <v>0.50109866552333993</v>
      </c>
      <c r="I64" s="62">
        <v>0.313</v>
      </c>
      <c r="J64" s="63">
        <v>0.313</v>
      </c>
    </row>
    <row r="65" spans="1:13">
      <c r="A65" s="64" t="s">
        <v>855</v>
      </c>
      <c r="C65" s="61"/>
      <c r="D65" s="62"/>
      <c r="E65" s="62">
        <v>8.7999999999999995E-2</v>
      </c>
      <c r="F65" s="62">
        <v>8.7999999999999995E-2</v>
      </c>
      <c r="G65" s="62">
        <v>0.34</v>
      </c>
      <c r="H65" s="62">
        <v>0.34</v>
      </c>
      <c r="I65" s="62"/>
      <c r="J65" s="63"/>
    </row>
    <row r="66" spans="1:13">
      <c r="A66" s="64" t="s">
        <v>859</v>
      </c>
      <c r="C66" s="61"/>
      <c r="D66" s="62"/>
      <c r="E66" s="62">
        <v>6.0999999999999999E-2</v>
      </c>
      <c r="F66" s="62">
        <v>6.0999999999999999E-2</v>
      </c>
      <c r="G66" s="62">
        <v>0.34</v>
      </c>
      <c r="H66" s="62">
        <v>0.34</v>
      </c>
      <c r="I66" s="62"/>
      <c r="J66" s="63"/>
    </row>
    <row r="67" spans="1:13">
      <c r="A67" s="64" t="s">
        <v>860</v>
      </c>
      <c r="C67" s="61"/>
      <c r="D67" s="62"/>
      <c r="E67" s="62">
        <v>0.84199999999999997</v>
      </c>
      <c r="F67" s="62">
        <v>0.84199999999999997</v>
      </c>
      <c r="G67" s="62">
        <v>0.55000000000000004</v>
      </c>
      <c r="H67" s="62">
        <v>0.55000000000000004</v>
      </c>
      <c r="I67" s="62"/>
      <c r="J67" s="63"/>
    </row>
    <row r="68" spans="1:13">
      <c r="A68" s="64" t="s">
        <v>856</v>
      </c>
      <c r="C68" s="61"/>
      <c r="D68" s="62"/>
      <c r="E68" s="62">
        <v>9.000000000000008E-3</v>
      </c>
      <c r="F68" s="62">
        <v>9.000000000000008E-3</v>
      </c>
      <c r="G68" s="62">
        <v>0.34</v>
      </c>
      <c r="H68" s="62">
        <v>0.34</v>
      </c>
      <c r="I68" s="62"/>
      <c r="J68" s="63"/>
    </row>
    <row r="69" spans="1:13">
      <c r="A69" s="56" t="s">
        <v>861</v>
      </c>
      <c r="B69" s="43"/>
      <c r="C69" s="381">
        <v>0.34302047144899694</v>
      </c>
      <c r="D69" s="382">
        <v>0.34302047144899694</v>
      </c>
      <c r="E69" s="382"/>
      <c r="F69" s="382"/>
      <c r="G69" s="382">
        <v>0.3603603603603604</v>
      </c>
      <c r="H69" s="382">
        <v>0.3603603603603604</v>
      </c>
      <c r="I69" s="382">
        <v>0.38</v>
      </c>
      <c r="J69" s="383">
        <v>0.38</v>
      </c>
      <c r="K69" s="95" t="s">
        <v>862</v>
      </c>
      <c r="L69" s="43"/>
      <c r="M69" s="57"/>
    </row>
    <row r="70" spans="1:13">
      <c r="A70" s="64" t="s">
        <v>855</v>
      </c>
      <c r="C70" s="61"/>
      <c r="D70" s="62"/>
      <c r="E70" s="62">
        <v>0.99</v>
      </c>
      <c r="F70" s="62">
        <v>0.99</v>
      </c>
      <c r="G70" s="62">
        <v>0.36</v>
      </c>
      <c r="H70" s="62">
        <v>0.36</v>
      </c>
      <c r="I70" s="62"/>
      <c r="J70" s="63"/>
      <c r="K70" s="64" t="s">
        <v>863</v>
      </c>
      <c r="M70" s="386">
        <v>0.503</v>
      </c>
    </row>
    <row r="71" spans="1:13">
      <c r="A71" s="132" t="s">
        <v>864</v>
      </c>
      <c r="B71" s="192"/>
      <c r="C71" s="384"/>
      <c r="D71" s="199"/>
      <c r="E71" s="199">
        <v>0.01</v>
      </c>
      <c r="F71" s="199">
        <v>0.01</v>
      </c>
      <c r="G71" s="199">
        <v>0.4</v>
      </c>
      <c r="H71" s="199">
        <v>0.4</v>
      </c>
      <c r="I71" s="199"/>
      <c r="J71" s="385"/>
      <c r="K71" s="64" t="s">
        <v>865</v>
      </c>
      <c r="M71" s="386">
        <v>0.40200000000000002</v>
      </c>
    </row>
    <row r="72" spans="1:13">
      <c r="A72" s="64" t="s">
        <v>866</v>
      </c>
      <c r="C72" s="61">
        <v>1.5730768705899442E-3</v>
      </c>
      <c r="D72" s="62">
        <v>1.5730768705899442E-3</v>
      </c>
      <c r="E72" s="62"/>
      <c r="F72" s="62"/>
      <c r="G72" s="62">
        <v>0.22099447513812154</v>
      </c>
      <c r="H72" s="62">
        <v>0.22099447513812154</v>
      </c>
      <c r="I72" s="382">
        <v>0.22900000000000001</v>
      </c>
      <c r="J72" s="63">
        <v>0.22900000000000001</v>
      </c>
      <c r="K72" s="64" t="s">
        <v>867</v>
      </c>
      <c r="M72" s="386">
        <v>4.3999999999999997E-2</v>
      </c>
    </row>
    <row r="73" spans="1:13">
      <c r="A73" s="64" t="s">
        <v>855</v>
      </c>
      <c r="C73" s="61"/>
      <c r="D73" s="62"/>
      <c r="E73" s="62">
        <v>0.99</v>
      </c>
      <c r="F73" s="62">
        <v>0.99</v>
      </c>
      <c r="G73" s="62">
        <v>0.22</v>
      </c>
      <c r="H73" s="62">
        <v>0.22</v>
      </c>
      <c r="I73" s="62"/>
      <c r="J73" s="63"/>
      <c r="K73" s="64" t="s">
        <v>868</v>
      </c>
      <c r="M73" s="386">
        <v>4.5999999999999999E-2</v>
      </c>
    </row>
    <row r="74" spans="1:13">
      <c r="A74" s="64" t="s">
        <v>864</v>
      </c>
      <c r="C74" s="61"/>
      <c r="D74" s="62"/>
      <c r="E74" s="62">
        <v>1.0000000000000009E-2</v>
      </c>
      <c r="F74" s="62">
        <v>1.0000000000000009E-2</v>
      </c>
      <c r="G74" s="62">
        <v>0.4</v>
      </c>
      <c r="H74" s="62">
        <v>0.4</v>
      </c>
      <c r="I74" s="62"/>
      <c r="J74" s="63"/>
      <c r="K74" s="64" t="s">
        <v>869</v>
      </c>
      <c r="M74" s="386">
        <v>2E-3</v>
      </c>
    </row>
    <row r="75" spans="1:13">
      <c r="A75" s="56" t="s">
        <v>870</v>
      </c>
      <c r="B75" s="43"/>
      <c r="C75" s="381">
        <v>0.20376467891029293</v>
      </c>
      <c r="D75" s="382">
        <v>0.20376467891029293</v>
      </c>
      <c r="E75" s="382"/>
      <c r="F75" s="382"/>
      <c r="G75" s="382">
        <v>1</v>
      </c>
      <c r="H75" s="382">
        <v>1</v>
      </c>
      <c r="I75" s="382">
        <v>1.2999999999999999E-2</v>
      </c>
      <c r="J75" s="383">
        <v>1.2999999999999999E-2</v>
      </c>
      <c r="K75" s="64" t="s">
        <v>641</v>
      </c>
      <c r="M75" s="386">
        <v>3.0000000000000001E-3</v>
      </c>
    </row>
    <row r="76" spans="1:13">
      <c r="A76" s="56" t="s">
        <v>871</v>
      </c>
      <c r="B76" s="57"/>
      <c r="C76" s="382">
        <v>0.12625212282503662</v>
      </c>
      <c r="D76" s="382">
        <v>0.12625212282503662</v>
      </c>
      <c r="E76" s="382"/>
      <c r="F76" s="382"/>
      <c r="G76" s="382">
        <v>1</v>
      </c>
      <c r="H76" s="382">
        <v>1</v>
      </c>
      <c r="I76" s="382"/>
      <c r="J76" s="387"/>
      <c r="K76" s="132" t="s">
        <v>872</v>
      </c>
      <c r="L76" s="192"/>
      <c r="M76" s="388">
        <v>1E-4</v>
      </c>
    </row>
    <row r="77" spans="1:13">
      <c r="A77" s="64" t="s">
        <v>873</v>
      </c>
      <c r="B77" s="162"/>
      <c r="C77" s="62"/>
      <c r="D77" s="62"/>
      <c r="E77" s="62">
        <v>0.50275938303850898</v>
      </c>
      <c r="F77" s="62">
        <v>0.50275938303850898</v>
      </c>
      <c r="G77" s="62"/>
      <c r="H77" s="62"/>
      <c r="I77" s="62"/>
      <c r="J77" s="389"/>
    </row>
    <row r="78" spans="1:13">
      <c r="A78" s="64" t="s">
        <v>874</v>
      </c>
      <c r="B78" s="162"/>
      <c r="C78" s="62"/>
      <c r="D78" s="62"/>
      <c r="E78" s="62">
        <v>3.3739927391151649E-2</v>
      </c>
      <c r="F78" s="62">
        <v>3.3739927391151649E-2</v>
      </c>
      <c r="G78" s="62"/>
      <c r="H78" s="62"/>
      <c r="I78" s="62"/>
      <c r="J78" s="389"/>
    </row>
    <row r="79" spans="1:13">
      <c r="A79" s="64" t="s">
        <v>875</v>
      </c>
      <c r="B79" s="162"/>
      <c r="C79" s="62"/>
      <c r="D79" s="62"/>
      <c r="E79" s="62">
        <v>0.37944739322769627</v>
      </c>
      <c r="F79" s="62">
        <v>0.37944739322769627</v>
      </c>
      <c r="G79" s="62"/>
      <c r="H79" s="62"/>
      <c r="I79" s="62"/>
      <c r="J79" s="389"/>
    </row>
    <row r="80" spans="1:13">
      <c r="A80" s="64" t="s">
        <v>876</v>
      </c>
      <c r="B80" s="162"/>
      <c r="C80" s="62"/>
      <c r="D80" s="62"/>
      <c r="E80" s="62">
        <v>4.4773168148820749E-2</v>
      </c>
      <c r="F80" s="62">
        <v>4.4773168148820749E-2</v>
      </c>
      <c r="G80" s="62"/>
      <c r="H80" s="62"/>
      <c r="I80" s="62"/>
      <c r="J80" s="389"/>
    </row>
    <row r="81" spans="1:52">
      <c r="A81" s="132" t="s">
        <v>877</v>
      </c>
      <c r="B81" s="203"/>
      <c r="C81" s="199"/>
      <c r="D81" s="199"/>
      <c r="E81" s="199">
        <v>3.9280128193822428E-2</v>
      </c>
      <c r="F81" s="199">
        <v>3.9280128193822428E-2</v>
      </c>
      <c r="G81" s="199"/>
      <c r="H81" s="199"/>
      <c r="I81" s="199"/>
      <c r="J81" s="390"/>
    </row>
    <row r="82" spans="1:52" ht="11.25" customHeight="1"/>
    <row r="83" spans="1:52">
      <c r="A83" s="5" t="s">
        <v>878</v>
      </c>
      <c r="D83" s="59">
        <v>6.5000000000000002E-2</v>
      </c>
    </row>
    <row r="85" spans="1:52">
      <c r="A85" s="5" t="s">
        <v>879</v>
      </c>
    </row>
    <row r="86" spans="1:52" ht="25.5" customHeight="1">
      <c r="A86" s="6"/>
      <c r="B86" s="519" t="s">
        <v>880</v>
      </c>
      <c r="C86" s="521"/>
      <c r="D86" s="521"/>
      <c r="E86" s="521"/>
      <c r="F86" s="521"/>
      <c r="G86" s="521"/>
      <c r="H86" s="521"/>
      <c r="I86" s="520"/>
      <c r="J86" s="519" t="s">
        <v>880</v>
      </c>
      <c r="K86" s="521"/>
      <c r="L86" s="521"/>
      <c r="M86" s="521"/>
      <c r="N86" s="521"/>
      <c r="O86" s="521"/>
      <c r="P86" s="521"/>
      <c r="Q86" s="520"/>
      <c r="R86" s="519" t="s">
        <v>881</v>
      </c>
      <c r="S86" s="521"/>
      <c r="T86" s="521"/>
      <c r="U86" s="521"/>
      <c r="V86" s="521"/>
      <c r="W86" s="521"/>
      <c r="X86" s="521"/>
      <c r="Y86" s="521"/>
      <c r="Z86" s="521"/>
      <c r="AA86" s="521"/>
      <c r="AB86" s="521"/>
      <c r="AC86" s="521"/>
      <c r="AD86" s="521"/>
      <c r="AE86" s="521"/>
      <c r="AF86" s="521"/>
      <c r="AG86" s="521"/>
      <c r="AH86" s="521"/>
      <c r="AI86" s="521"/>
      <c r="AJ86" s="520"/>
      <c r="AK86" s="519" t="s">
        <v>882</v>
      </c>
      <c r="AL86" s="521"/>
      <c r="AM86" s="521"/>
      <c r="AN86" s="520"/>
      <c r="AO86" s="519" t="s">
        <v>883</v>
      </c>
      <c r="AP86" s="521"/>
      <c r="AQ86" s="521"/>
      <c r="AR86" s="520"/>
      <c r="AS86" s="519" t="s">
        <v>880</v>
      </c>
      <c r="AT86" s="521"/>
      <c r="AU86" s="521"/>
      <c r="AV86" s="520"/>
      <c r="AW86" s="519" t="s">
        <v>884</v>
      </c>
      <c r="AX86" s="521"/>
      <c r="AY86" s="521"/>
      <c r="AZ86" s="520"/>
    </row>
    <row r="87" spans="1:52" ht="12.75" customHeight="1">
      <c r="A87" s="11"/>
      <c r="B87" s="519" t="s">
        <v>885</v>
      </c>
      <c r="C87" s="521"/>
      <c r="D87" s="521"/>
      <c r="E87" s="521"/>
      <c r="F87" s="521"/>
      <c r="G87" s="521"/>
      <c r="H87" s="521"/>
      <c r="I87" s="520"/>
      <c r="J87" s="519" t="s">
        <v>886</v>
      </c>
      <c r="K87" s="521"/>
      <c r="L87" s="521"/>
      <c r="M87" s="521"/>
      <c r="N87" s="521"/>
      <c r="O87" s="521"/>
      <c r="P87" s="521"/>
      <c r="Q87" s="520"/>
      <c r="R87" s="519" t="s">
        <v>887</v>
      </c>
      <c r="S87" s="521"/>
      <c r="T87" s="521"/>
      <c r="U87" s="521"/>
      <c r="V87" s="521"/>
      <c r="W87" s="521"/>
      <c r="X87" s="521"/>
      <c r="Y87" s="521"/>
      <c r="Z87" s="521"/>
      <c r="AA87" s="521"/>
      <c r="AB87" s="521"/>
      <c r="AC87" s="521"/>
      <c r="AD87" s="521"/>
      <c r="AE87" s="521"/>
      <c r="AF87" s="521"/>
      <c r="AG87" s="521"/>
      <c r="AH87" s="521"/>
      <c r="AI87" s="521"/>
      <c r="AJ87" s="520"/>
      <c r="AK87" s="519" t="s">
        <v>887</v>
      </c>
      <c r="AL87" s="521"/>
      <c r="AM87" s="521"/>
      <c r="AN87" s="520"/>
      <c r="AO87" s="519" t="s">
        <v>887</v>
      </c>
      <c r="AP87" s="521"/>
      <c r="AQ87" s="521"/>
      <c r="AR87" s="520"/>
      <c r="AS87" s="519" t="s">
        <v>888</v>
      </c>
      <c r="AT87" s="520"/>
      <c r="AU87" s="519" t="s">
        <v>889</v>
      </c>
      <c r="AV87" s="520"/>
      <c r="AW87" s="519" t="s">
        <v>888</v>
      </c>
      <c r="AX87" s="520"/>
      <c r="AY87" s="519" t="s">
        <v>889</v>
      </c>
      <c r="AZ87" s="520"/>
    </row>
    <row r="88" spans="1:52" ht="71.099999999999994">
      <c r="A88" s="182"/>
      <c r="B88" s="155" t="s">
        <v>890</v>
      </c>
      <c r="C88" s="155" t="s">
        <v>891</v>
      </c>
      <c r="D88" s="155" t="s">
        <v>892</v>
      </c>
      <c r="E88" s="155" t="s">
        <v>893</v>
      </c>
      <c r="F88" s="155" t="s">
        <v>894</v>
      </c>
      <c r="G88" s="155" t="s">
        <v>895</v>
      </c>
      <c r="H88" s="155" t="s">
        <v>896</v>
      </c>
      <c r="I88" s="155" t="s">
        <v>897</v>
      </c>
      <c r="J88" s="154" t="s">
        <v>890</v>
      </c>
      <c r="K88" s="155" t="s">
        <v>891</v>
      </c>
      <c r="L88" s="155" t="s">
        <v>892</v>
      </c>
      <c r="M88" s="155" t="s">
        <v>893</v>
      </c>
      <c r="N88" s="155" t="s">
        <v>894</v>
      </c>
      <c r="O88" s="155" t="s">
        <v>895</v>
      </c>
      <c r="P88" s="155" t="s">
        <v>896</v>
      </c>
      <c r="Q88" s="15" t="s">
        <v>897</v>
      </c>
      <c r="R88" s="155" t="s">
        <v>898</v>
      </c>
      <c r="S88" s="155" t="s">
        <v>899</v>
      </c>
      <c r="T88" s="155" t="s">
        <v>900</v>
      </c>
      <c r="U88" s="155" t="s">
        <v>901</v>
      </c>
      <c r="V88" s="155" t="s">
        <v>902</v>
      </c>
      <c r="W88" s="155" t="s">
        <v>903</v>
      </c>
      <c r="X88" s="155" t="s">
        <v>904</v>
      </c>
      <c r="Y88" s="155" t="s">
        <v>905</v>
      </c>
      <c r="Z88" s="155" t="s">
        <v>906</v>
      </c>
      <c r="AA88" s="155" t="s">
        <v>907</v>
      </c>
      <c r="AB88" s="155" t="s">
        <v>908</v>
      </c>
      <c r="AC88" s="155" t="s">
        <v>909</v>
      </c>
      <c r="AD88" s="155" t="s">
        <v>910</v>
      </c>
      <c r="AE88" s="155" t="s">
        <v>911</v>
      </c>
      <c r="AF88" s="155" t="s">
        <v>912</v>
      </c>
      <c r="AG88" s="155" t="s">
        <v>913</v>
      </c>
      <c r="AH88" s="155" t="s">
        <v>914</v>
      </c>
      <c r="AI88" s="155" t="s">
        <v>915</v>
      </c>
      <c r="AJ88" s="155" t="s">
        <v>916</v>
      </c>
      <c r="AK88" s="154" t="s">
        <v>890</v>
      </c>
      <c r="AL88" s="155" t="s">
        <v>891</v>
      </c>
      <c r="AM88" s="155" t="s">
        <v>892</v>
      </c>
      <c r="AN88" s="15" t="s">
        <v>917</v>
      </c>
      <c r="AO88" s="155" t="s">
        <v>890</v>
      </c>
      <c r="AP88" s="155" t="s">
        <v>891</v>
      </c>
      <c r="AQ88" s="155" t="s">
        <v>892</v>
      </c>
      <c r="AR88" s="155" t="s">
        <v>917</v>
      </c>
      <c r="AS88" s="154" t="s">
        <v>525</v>
      </c>
      <c r="AT88" s="15" t="s">
        <v>918</v>
      </c>
      <c r="AU88" s="155" t="s">
        <v>525</v>
      </c>
      <c r="AV88" s="15" t="s">
        <v>918</v>
      </c>
      <c r="AW88" s="154" t="s">
        <v>525</v>
      </c>
      <c r="AX88" s="15" t="s">
        <v>918</v>
      </c>
      <c r="AY88" s="155" t="s">
        <v>525</v>
      </c>
      <c r="AZ88" s="15" t="s">
        <v>918</v>
      </c>
    </row>
    <row r="89" spans="1:52">
      <c r="A89" s="11" t="s">
        <v>679</v>
      </c>
      <c r="B89" s="33">
        <v>1.7060190678477933E-2</v>
      </c>
      <c r="C89" s="33">
        <v>1.6325651882849786E-2</v>
      </c>
      <c r="D89" s="33">
        <v>1.4038574356040013E-2</v>
      </c>
      <c r="E89" s="391">
        <v>0.12273716394479724</v>
      </c>
      <c r="F89" s="391">
        <v>0.12273716394479724</v>
      </c>
      <c r="G89" s="391">
        <v>0.12273716394479724</v>
      </c>
      <c r="H89" s="391">
        <v>0.12273716394479724</v>
      </c>
      <c r="I89" s="391">
        <v>0.12273716394479724</v>
      </c>
      <c r="J89" s="83">
        <v>1.7060190678477933E-2</v>
      </c>
      <c r="K89" s="33">
        <v>1.6325651882849786E-2</v>
      </c>
      <c r="L89" s="33">
        <v>1.4038574356040013E-2</v>
      </c>
      <c r="M89" s="391">
        <v>0.12273716394479724</v>
      </c>
      <c r="N89" s="391">
        <v>0.12273716394479724</v>
      </c>
      <c r="O89" s="391">
        <v>0.12273716394479724</v>
      </c>
      <c r="P89" s="391">
        <v>0.12273716394479724</v>
      </c>
      <c r="Q89" s="392">
        <v>0.12273716394479724</v>
      </c>
      <c r="R89" s="33">
        <v>2.0400000000000001E-2</v>
      </c>
      <c r="S89" s="33">
        <v>1.14E-2</v>
      </c>
      <c r="T89" s="33">
        <v>2.8E-3</v>
      </c>
      <c r="U89" s="33">
        <v>3.04E-2</v>
      </c>
      <c r="V89" s="33">
        <v>1.06E-2</v>
      </c>
      <c r="W89" s="33">
        <v>1.6999999999999999E-3</v>
      </c>
      <c r="X89" s="33">
        <v>1.071</v>
      </c>
      <c r="Y89" s="33">
        <v>8.6E-3</v>
      </c>
      <c r="Z89" s="33">
        <v>8.9999999999999998E-4</v>
      </c>
      <c r="AA89" s="33">
        <v>0.1343</v>
      </c>
      <c r="AB89" s="33">
        <v>0.1343</v>
      </c>
      <c r="AC89" s="33">
        <v>0.1343</v>
      </c>
      <c r="AD89" s="33">
        <v>0.1343</v>
      </c>
      <c r="AE89" s="33">
        <v>0.1343</v>
      </c>
      <c r="AF89" s="33">
        <v>7.0000000000000007E-2</v>
      </c>
      <c r="AG89" s="33">
        <v>7.0000000000000007E-2</v>
      </c>
      <c r="AH89" s="33">
        <v>7.0000000000000007E-2</v>
      </c>
      <c r="AI89" s="33">
        <v>7.0000000000000007E-2</v>
      </c>
      <c r="AJ89" s="33">
        <v>7.0000000000000007E-2</v>
      </c>
      <c r="AK89" s="83">
        <v>1.67828E-2</v>
      </c>
      <c r="AL89" s="33">
        <v>1.4392200000000008E-2</v>
      </c>
      <c r="AM89" s="33">
        <v>8.5230000000000011E-3</v>
      </c>
      <c r="AN89" s="29">
        <v>0.133657</v>
      </c>
      <c r="AO89" s="83">
        <v>1.67828E-2</v>
      </c>
      <c r="AP89" s="33">
        <v>1.4392200000000008E-2</v>
      </c>
      <c r="AQ89" s="33">
        <v>8.5230000000000011E-3</v>
      </c>
      <c r="AR89" s="33">
        <v>0.133657</v>
      </c>
      <c r="AS89" s="83">
        <v>1.0325310441474533E-2</v>
      </c>
      <c r="AT89" s="29">
        <v>3.506442311859584E-3</v>
      </c>
      <c r="AU89" s="33">
        <v>1.0325310441474533E-2</v>
      </c>
      <c r="AV89" s="29">
        <v>3.506442311859584E-3</v>
      </c>
      <c r="AW89" s="83">
        <v>7.8315961686221697E-3</v>
      </c>
      <c r="AX89" s="29">
        <v>2.5982229088114114E-3</v>
      </c>
      <c r="AY89" s="33">
        <v>7.8315961686221697E-3</v>
      </c>
      <c r="AZ89" s="29">
        <v>2.5982229088114114E-3</v>
      </c>
    </row>
    <row r="90" spans="1:52">
      <c r="A90" s="11" t="s">
        <v>680</v>
      </c>
      <c r="B90" s="33">
        <v>0.39639483108274209</v>
      </c>
      <c r="C90" s="33">
        <v>0.18457098691659884</v>
      </c>
      <c r="D90" s="33">
        <v>0.11670420101457191</v>
      </c>
      <c r="E90" s="391">
        <v>4.328911311688719</v>
      </c>
      <c r="F90" s="391">
        <v>4.328911311688719</v>
      </c>
      <c r="G90" s="391">
        <v>4.328911311688719</v>
      </c>
      <c r="H90" s="391">
        <v>4.328911311688719</v>
      </c>
      <c r="I90" s="391">
        <v>4.328911311688719</v>
      </c>
      <c r="J90" s="83">
        <v>0.39639483108274209</v>
      </c>
      <c r="K90" s="33">
        <v>0.18457098691659884</v>
      </c>
      <c r="L90" s="33">
        <v>0.11670420101457191</v>
      </c>
      <c r="M90" s="391">
        <v>4.328911311688719</v>
      </c>
      <c r="N90" s="391">
        <v>4.328911311688719</v>
      </c>
      <c r="O90" s="391">
        <v>4.328911311688719</v>
      </c>
      <c r="P90" s="391">
        <v>4.328911311688719</v>
      </c>
      <c r="Q90" s="392">
        <v>4.328911311688719</v>
      </c>
      <c r="R90" s="33">
        <v>0.158</v>
      </c>
      <c r="S90" s="33">
        <v>3.0099999999999998E-2</v>
      </c>
      <c r="T90" s="33">
        <v>1.66E-2</v>
      </c>
      <c r="U90" s="33">
        <v>0.45800000000000002</v>
      </c>
      <c r="V90" s="33">
        <v>0.4143</v>
      </c>
      <c r="W90" s="33">
        <v>9.0200000000000002E-2</v>
      </c>
      <c r="X90" s="33">
        <v>3.6839</v>
      </c>
      <c r="Y90" s="33">
        <v>5.6000000000000001E-2</v>
      </c>
      <c r="Z90" s="33">
        <v>1.5100000000000001E-2</v>
      </c>
      <c r="AA90" s="33">
        <v>4.7329999999999997</v>
      </c>
      <c r="AB90" s="33">
        <v>4.7329999999999997</v>
      </c>
      <c r="AC90" s="33">
        <v>4.7329999999999997</v>
      </c>
      <c r="AD90" s="33">
        <v>4.7329999999999997</v>
      </c>
      <c r="AE90" s="33">
        <v>4.7329999999999997</v>
      </c>
      <c r="AF90" s="33">
        <v>7.0999999999999994E-2</v>
      </c>
      <c r="AG90" s="33">
        <v>7.0999999999999994E-2</v>
      </c>
      <c r="AH90" s="33">
        <v>7.0999999999999994E-2</v>
      </c>
      <c r="AI90" s="33">
        <v>7.0999999999999994E-2</v>
      </c>
      <c r="AJ90" s="33">
        <v>7.0999999999999994E-2</v>
      </c>
      <c r="AK90" s="83">
        <v>0.12638179999999999</v>
      </c>
      <c r="AL90" s="33">
        <v>0.17467980000000002</v>
      </c>
      <c r="AM90" s="33">
        <v>5.5591000000000002E-2</v>
      </c>
      <c r="AN90" s="29">
        <v>4.6863799999999998</v>
      </c>
      <c r="AO90" s="33">
        <v>0.12638179999999999</v>
      </c>
      <c r="AP90" s="33">
        <v>0.17467980000000002</v>
      </c>
      <c r="AQ90" s="33">
        <v>5.5591000000000002E-2</v>
      </c>
      <c r="AR90" s="33">
        <v>4.6863799999999998</v>
      </c>
      <c r="AS90" s="83">
        <v>0.10820227509700128</v>
      </c>
      <c r="AT90" s="29">
        <v>3.523853037683982E-2</v>
      </c>
      <c r="AU90" s="33">
        <v>0.10820227509700128</v>
      </c>
      <c r="AV90" s="29">
        <v>3.523853037683982E-2</v>
      </c>
      <c r="AW90" s="83">
        <v>8.2982755397970745E-2</v>
      </c>
      <c r="AX90" s="29">
        <v>2.639638065749329E-2</v>
      </c>
      <c r="AY90" s="33">
        <v>8.2982755397970745E-2</v>
      </c>
      <c r="AZ90" s="29">
        <v>2.639638065749329E-2</v>
      </c>
    </row>
    <row r="91" spans="1:52">
      <c r="A91" s="11" t="s">
        <v>681</v>
      </c>
      <c r="B91" s="33">
        <v>4.618251936084568</v>
      </c>
      <c r="C91" s="33">
        <v>0.21797310672261985</v>
      </c>
      <c r="D91" s="33">
        <v>1.0898168850492607</v>
      </c>
      <c r="E91" s="391">
        <v>1.587757813496961</v>
      </c>
      <c r="F91" s="391">
        <v>1.587757813496961</v>
      </c>
      <c r="G91" s="391">
        <v>1.587757813496961</v>
      </c>
      <c r="H91" s="391">
        <v>1.587757813496961</v>
      </c>
      <c r="I91" s="391">
        <v>1.587757813496961</v>
      </c>
      <c r="J91" s="83">
        <v>4.618251936084568</v>
      </c>
      <c r="K91" s="33">
        <v>0.21797310672261985</v>
      </c>
      <c r="L91" s="33">
        <v>1.0898168850492607</v>
      </c>
      <c r="M91" s="391">
        <v>1.587757813496961</v>
      </c>
      <c r="N91" s="391">
        <v>1.587757813496961</v>
      </c>
      <c r="O91" s="391">
        <v>1.587757813496961</v>
      </c>
      <c r="P91" s="391">
        <v>1.587757813496961</v>
      </c>
      <c r="Q91" s="392">
        <v>1.587757813496961</v>
      </c>
      <c r="R91" s="33">
        <v>4.2263999999999999</v>
      </c>
      <c r="S91" s="33">
        <v>4.532</v>
      </c>
      <c r="T91" s="33">
        <v>2.7341000000000002</v>
      </c>
      <c r="U91" s="33">
        <v>0.82199999999999995</v>
      </c>
      <c r="V91" s="33">
        <v>0.32079999999999997</v>
      </c>
      <c r="W91" s="33">
        <v>0.1081</v>
      </c>
      <c r="X91" s="33">
        <v>2.9741</v>
      </c>
      <c r="Y91" s="33">
        <v>0.3619</v>
      </c>
      <c r="Z91" s="33">
        <v>0.10150000000000001</v>
      </c>
      <c r="AA91" s="33">
        <v>0.92249999999999999</v>
      </c>
      <c r="AB91" s="33">
        <v>0.92249999999999999</v>
      </c>
      <c r="AC91" s="33">
        <v>0.92249999999999999</v>
      </c>
      <c r="AD91" s="33">
        <v>0.92249999999999999</v>
      </c>
      <c r="AE91" s="33">
        <v>0.92249999999999999</v>
      </c>
      <c r="AF91" s="33">
        <v>7.8E-2</v>
      </c>
      <c r="AG91" s="33">
        <v>7.8E-2</v>
      </c>
      <c r="AH91" s="33">
        <v>7.8E-2</v>
      </c>
      <c r="AI91" s="33">
        <v>7.8E-2</v>
      </c>
      <c r="AJ91" s="33">
        <v>7.8E-2</v>
      </c>
      <c r="AK91" s="83">
        <v>3.9688589999999997</v>
      </c>
      <c r="AL91" s="33">
        <v>0.20969190000000004</v>
      </c>
      <c r="AM91" s="33">
        <v>0.359296</v>
      </c>
      <c r="AN91" s="29">
        <v>0.91405499999999995</v>
      </c>
      <c r="AO91" s="33">
        <v>3.9688589999999997</v>
      </c>
      <c r="AP91" s="33">
        <v>0.20969190000000004</v>
      </c>
      <c r="AQ91" s="33">
        <v>0.359296</v>
      </c>
      <c r="AR91" s="33">
        <v>0.91405499999999995</v>
      </c>
      <c r="AS91" s="83">
        <v>0.4743239929052544</v>
      </c>
      <c r="AT91" s="29">
        <v>0.16469146481474867</v>
      </c>
      <c r="AU91" s="33">
        <v>0.4743239929052544</v>
      </c>
      <c r="AV91" s="29">
        <v>0.16469146481474867</v>
      </c>
      <c r="AW91" s="83">
        <v>0.21604183271146374</v>
      </c>
      <c r="AX91" s="29">
        <v>6.8359578361191026E-2</v>
      </c>
      <c r="AY91" s="33">
        <v>0.21604183271146374</v>
      </c>
      <c r="AZ91" s="29">
        <v>6.8359578361191026E-2</v>
      </c>
    </row>
    <row r="92" spans="1:52">
      <c r="A92" s="11" t="s">
        <v>682</v>
      </c>
      <c r="B92" s="33">
        <v>0.20370212859924924</v>
      </c>
      <c r="C92" s="33">
        <v>6.630510861322908E-3</v>
      </c>
      <c r="D92" s="33">
        <v>0.29210926606397192</v>
      </c>
      <c r="E92" s="391">
        <v>0.56278103762712706</v>
      </c>
      <c r="F92" s="391">
        <v>0.56278103762712706</v>
      </c>
      <c r="G92" s="391">
        <v>0.56278103762712706</v>
      </c>
      <c r="H92" s="391">
        <v>0.56278103762712706</v>
      </c>
      <c r="I92" s="391">
        <v>0.56278103762712706</v>
      </c>
      <c r="J92" s="83">
        <v>0.20370212859924924</v>
      </c>
      <c r="K92" s="33">
        <v>6.630510861322908E-3</v>
      </c>
      <c r="L92" s="33">
        <v>0.29210926606397192</v>
      </c>
      <c r="M92" s="391">
        <v>0.56278103762712706</v>
      </c>
      <c r="N92" s="391">
        <v>0.56278103762712706</v>
      </c>
      <c r="O92" s="391">
        <v>0.56278103762712706</v>
      </c>
      <c r="P92" s="391">
        <v>0.56278103762712706</v>
      </c>
      <c r="Q92" s="392">
        <v>0.56278103762712706</v>
      </c>
      <c r="R92" s="33">
        <v>0.1694</v>
      </c>
      <c r="S92" s="33">
        <v>8.0999999999999996E-3</v>
      </c>
      <c r="T92" s="33">
        <v>0.17</v>
      </c>
      <c r="U92" s="33">
        <v>4.0500000000000001E-2</v>
      </c>
      <c r="V92" s="33">
        <v>3.5900000000000001E-2</v>
      </c>
      <c r="W92" s="33">
        <v>8.0000000000000004E-4</v>
      </c>
      <c r="X92" s="33">
        <v>0.4551</v>
      </c>
      <c r="Y92" s="33">
        <v>6.1400000000000003E-2</v>
      </c>
      <c r="Z92" s="33">
        <v>1.6964999999999999</v>
      </c>
      <c r="AA92" s="33">
        <v>2.0937999999999999</v>
      </c>
      <c r="AB92" s="33">
        <v>2.0937999999999999</v>
      </c>
      <c r="AC92" s="33">
        <v>2.0937999999999999</v>
      </c>
      <c r="AD92" s="33">
        <v>2.0937999999999999</v>
      </c>
      <c r="AE92" s="33">
        <v>2.0937999999999999</v>
      </c>
      <c r="AF92" s="33">
        <v>2.4E-2</v>
      </c>
      <c r="AG92" s="33">
        <v>2.4E-2</v>
      </c>
      <c r="AH92" s="33">
        <v>2.4E-2</v>
      </c>
      <c r="AI92" s="33">
        <v>2.4E-2</v>
      </c>
      <c r="AJ92" s="33">
        <v>2.4E-2</v>
      </c>
      <c r="AK92" s="83">
        <v>0.16208939999999999</v>
      </c>
      <c r="AL92" s="33">
        <v>1.0523400000000002E-2</v>
      </c>
      <c r="AM92" s="33">
        <v>7.7751000000000001E-2</v>
      </c>
      <c r="AN92" s="29">
        <v>2.0731019999999996</v>
      </c>
      <c r="AO92" s="33">
        <v>0.16208939999999999</v>
      </c>
      <c r="AP92" s="33">
        <v>1.0523400000000002E-2</v>
      </c>
      <c r="AQ92" s="33">
        <v>7.7751000000000001E-2</v>
      </c>
      <c r="AR92" s="33">
        <v>2.0731019999999996</v>
      </c>
      <c r="AS92" s="83">
        <v>0.10445464547223295</v>
      </c>
      <c r="AT92" s="29">
        <v>3.8953588883311976E-2</v>
      </c>
      <c r="AU92" s="33">
        <v>0.10445464547223295</v>
      </c>
      <c r="AV92" s="29">
        <v>3.8953588883311976E-2</v>
      </c>
      <c r="AW92" s="83">
        <v>3.428797701600985E-2</v>
      </c>
      <c r="AX92" s="29">
        <v>1.1942957645465314E-2</v>
      </c>
      <c r="AY92" s="33">
        <v>3.428797701600985E-2</v>
      </c>
      <c r="AZ92" s="29">
        <v>1.1942957645465314E-2</v>
      </c>
    </row>
    <row r="93" spans="1:52">
      <c r="A93" s="11" t="s">
        <v>683</v>
      </c>
      <c r="B93" s="33">
        <v>0.13662388132400904</v>
      </c>
      <c r="C93" s="33">
        <v>6.630510861322908E-3</v>
      </c>
      <c r="D93" s="33">
        <v>0.19653859082436254</v>
      </c>
      <c r="E93" s="391">
        <v>0.50445501345619315</v>
      </c>
      <c r="F93" s="391">
        <v>0.50445501345619315</v>
      </c>
      <c r="G93" s="391">
        <v>0.50445501345619315</v>
      </c>
      <c r="H93" s="391">
        <v>0.50445501345619315</v>
      </c>
      <c r="I93" s="391">
        <v>0.50445501345619315</v>
      </c>
      <c r="J93" s="83">
        <v>0.13662388132400904</v>
      </c>
      <c r="K93" s="33">
        <v>6.630510861322908E-3</v>
      </c>
      <c r="L93" s="33">
        <v>0.19653859082436254</v>
      </c>
      <c r="M93" s="391">
        <v>0.50445501345619315</v>
      </c>
      <c r="N93" s="391">
        <v>0.50445501345619315</v>
      </c>
      <c r="O93" s="391">
        <v>0.50445501345619315</v>
      </c>
      <c r="P93" s="391">
        <v>0.50445501345619315</v>
      </c>
      <c r="Q93" s="392">
        <v>0.50445501345619315</v>
      </c>
      <c r="R93" s="33">
        <v>0.13150000000000001</v>
      </c>
      <c r="S93" s="33">
        <v>1.24E-2</v>
      </c>
      <c r="T93" s="33">
        <v>7.0099999999999996E-2</v>
      </c>
      <c r="U93" s="33">
        <v>4.0500000000000001E-2</v>
      </c>
      <c r="V93" s="33">
        <v>3.5900000000000001E-2</v>
      </c>
      <c r="W93" s="33">
        <v>8.0000000000000004E-4</v>
      </c>
      <c r="X93" s="33">
        <v>0.4551</v>
      </c>
      <c r="Y93" s="33">
        <v>4.3200000000000002E-2</v>
      </c>
      <c r="Z93" s="33">
        <v>0.4945</v>
      </c>
      <c r="AA93" s="33">
        <v>0.61029999999999995</v>
      </c>
      <c r="AB93" s="33">
        <v>0.61029999999999995</v>
      </c>
      <c r="AC93" s="33">
        <v>0.61029999999999995</v>
      </c>
      <c r="AD93" s="33">
        <v>0.61029999999999995</v>
      </c>
      <c r="AE93" s="33">
        <v>0.61029999999999995</v>
      </c>
      <c r="AF93" s="33">
        <v>1.2E-2</v>
      </c>
      <c r="AG93" s="33">
        <v>1.2E-2</v>
      </c>
      <c r="AH93" s="33">
        <v>1.2E-2</v>
      </c>
      <c r="AI93" s="33">
        <v>1.2E-2</v>
      </c>
      <c r="AJ93" s="33">
        <v>1.2E-2</v>
      </c>
      <c r="AK93" s="83">
        <v>0.11484660000000001</v>
      </c>
      <c r="AL93" s="33">
        <v>1.0523400000000002E-2</v>
      </c>
      <c r="AM93" s="33">
        <v>4.7712999999999998E-2</v>
      </c>
      <c r="AN93" s="29">
        <v>0.60431699999999999</v>
      </c>
      <c r="AO93" s="33">
        <v>0.11484660000000001</v>
      </c>
      <c r="AP93" s="33">
        <v>1.0523400000000002E-2</v>
      </c>
      <c r="AQ93" s="33">
        <v>4.7712999999999998E-2</v>
      </c>
      <c r="AR93" s="33">
        <v>0.60431699999999999</v>
      </c>
      <c r="AS93" s="83">
        <v>7.1167528901392357E-2</v>
      </c>
      <c r="AT93" s="29">
        <v>2.6471025889982031E-2</v>
      </c>
      <c r="AU93" s="33">
        <v>7.1167528901392357E-2</v>
      </c>
      <c r="AV93" s="29">
        <v>2.6471025889982031E-2</v>
      </c>
      <c r="AW93" s="83">
        <v>2.1383177412295142E-2</v>
      </c>
      <c r="AX93" s="29">
        <v>7.495557483725818E-3</v>
      </c>
      <c r="AY93" s="33">
        <v>2.1383177412295142E-2</v>
      </c>
      <c r="AZ93" s="29">
        <v>7.495557483725818E-3</v>
      </c>
    </row>
    <row r="94" spans="1:52">
      <c r="A94" s="11" t="s">
        <v>684</v>
      </c>
      <c r="B94" s="33">
        <v>6.1933125432676341</v>
      </c>
      <c r="C94" s="33">
        <v>1.8287494720546998E-3</v>
      </c>
      <c r="D94" s="33">
        <v>3.0537618458776379</v>
      </c>
      <c r="E94" s="391">
        <v>0.90977388910144763</v>
      </c>
      <c r="F94" s="391">
        <v>0.35173278414478965</v>
      </c>
      <c r="G94" s="391">
        <v>2.1329780129115359</v>
      </c>
      <c r="H94" s="391">
        <v>1.4607617047692232</v>
      </c>
      <c r="I94" s="391">
        <v>0.64812904374369307</v>
      </c>
      <c r="J94" s="83">
        <v>6.1933125432676341</v>
      </c>
      <c r="K94" s="33">
        <v>1.8287494720546998E-3</v>
      </c>
      <c r="L94" s="33">
        <v>3.0537618458776379</v>
      </c>
      <c r="M94" s="391">
        <v>0.90977388910144763</v>
      </c>
      <c r="N94" s="391">
        <v>0.35173278414478965</v>
      </c>
      <c r="O94" s="391">
        <v>2.1329780129115359</v>
      </c>
      <c r="P94" s="391">
        <v>1.4607617047692232</v>
      </c>
      <c r="Q94" s="392">
        <v>0.64812904374369307</v>
      </c>
      <c r="R94" s="33">
        <v>3.6036999999999999</v>
      </c>
      <c r="S94" s="33">
        <v>0.1086</v>
      </c>
      <c r="T94" s="33">
        <v>0.43359999999999999</v>
      </c>
      <c r="U94" s="33">
        <v>0.1658</v>
      </c>
      <c r="V94" s="33">
        <v>1.6E-2</v>
      </c>
      <c r="W94" s="33">
        <v>3.8E-3</v>
      </c>
      <c r="X94" s="33">
        <v>5.8999999999999999E-3</v>
      </c>
      <c r="Y94" s="33">
        <v>2.3641000000000001</v>
      </c>
      <c r="Z94" s="33">
        <v>3.5099999999999999E-2</v>
      </c>
      <c r="AA94" s="33">
        <v>0.91388637780155446</v>
      </c>
      <c r="AB94" s="33">
        <v>0.35332273645885448</v>
      </c>
      <c r="AC94" s="33">
        <v>2.142619802020628</v>
      </c>
      <c r="AD94" s="33">
        <v>1.4673648465788278</v>
      </c>
      <c r="AE94" s="33">
        <v>0.65105880838140939</v>
      </c>
      <c r="AF94" s="33">
        <v>0.50263750779085492</v>
      </c>
      <c r="AG94" s="33">
        <v>0.19432750505236995</v>
      </c>
      <c r="AH94" s="33">
        <v>1.1784408911113453</v>
      </c>
      <c r="AI94" s="33">
        <v>0.80705066561835526</v>
      </c>
      <c r="AJ94" s="33">
        <v>0.35808234460977512</v>
      </c>
      <c r="AK94" s="83">
        <v>2.8659672</v>
      </c>
      <c r="AL94" s="33">
        <v>1.8819099999999998E-2</v>
      </c>
      <c r="AM94" s="33">
        <v>2.3408100000000003</v>
      </c>
      <c r="AN94" s="29">
        <v>0.64812904374369307</v>
      </c>
      <c r="AO94" s="33">
        <v>2.8659672</v>
      </c>
      <c r="AP94" s="33">
        <v>1.8819099999999998E-2</v>
      </c>
      <c r="AQ94" s="33">
        <v>2.3408100000000003</v>
      </c>
      <c r="AR94" s="33">
        <v>0.64812904374369307</v>
      </c>
      <c r="AS94" s="83">
        <v>1.0872076151576557</v>
      </c>
      <c r="AT94" s="29">
        <v>0.39884829858423476</v>
      </c>
      <c r="AU94" s="33">
        <v>1.0872076151576557</v>
      </c>
      <c r="AV94" s="29">
        <v>0.39884829858423476</v>
      </c>
      <c r="AW94" s="83">
        <v>0.82760457831144407</v>
      </c>
      <c r="AX94" s="29">
        <v>0.30740960886034319</v>
      </c>
      <c r="AY94" s="33">
        <v>0.82760457831144407</v>
      </c>
      <c r="AZ94" s="29">
        <v>0.30740960886034319</v>
      </c>
    </row>
    <row r="95" spans="1:52">
      <c r="A95" s="11" t="s">
        <v>685</v>
      </c>
      <c r="B95" s="33">
        <v>2.5861757333301781E-2</v>
      </c>
      <c r="C95" s="33">
        <v>7.2465878528970478E-4</v>
      </c>
      <c r="D95" s="33">
        <v>8.4511594054475867E-3</v>
      </c>
      <c r="E95" s="391">
        <v>6.9614791856954655E-2</v>
      </c>
      <c r="F95" s="391">
        <v>6.9614791856954655E-2</v>
      </c>
      <c r="G95" s="391">
        <v>6.9614791856954655E-2</v>
      </c>
      <c r="H95" s="391">
        <v>6.9614791856954655E-2</v>
      </c>
      <c r="I95" s="391">
        <v>6.9614791856954655E-2</v>
      </c>
      <c r="J95" s="83">
        <v>2.5861757333301781E-2</v>
      </c>
      <c r="K95" s="33">
        <v>7.2465878528970478E-4</v>
      </c>
      <c r="L95" s="33">
        <v>8.4511594054475867E-3</v>
      </c>
      <c r="M95" s="391">
        <v>6.9614791856954655E-2</v>
      </c>
      <c r="N95" s="391">
        <v>6.9614791856954655E-2</v>
      </c>
      <c r="O95" s="391">
        <v>6.9614791856954655E-2</v>
      </c>
      <c r="P95" s="391">
        <v>6.9614791856954655E-2</v>
      </c>
      <c r="Q95" s="392">
        <v>6.9614791856954655E-2</v>
      </c>
      <c r="R95" s="33">
        <v>8.3371000000000001E-3</v>
      </c>
      <c r="S95" s="33">
        <v>1.8599999999999999E-3</v>
      </c>
      <c r="T95" s="33">
        <v>4.2059999999999997E-3</v>
      </c>
      <c r="U95" s="33">
        <v>6.6825000000000001E-3</v>
      </c>
      <c r="V95" s="33">
        <v>1.0410999999999999E-3</v>
      </c>
      <c r="W95" s="33">
        <v>2.3200000000000001E-5</v>
      </c>
      <c r="X95" s="33">
        <v>9.1020000000000004E-2</v>
      </c>
      <c r="Y95" s="33">
        <v>1.8576E-3</v>
      </c>
      <c r="Z95" s="33">
        <v>2.1263500000000001E-2</v>
      </c>
      <c r="AA95" s="33">
        <v>8.4221400000000002E-2</v>
      </c>
      <c r="AB95" s="33">
        <v>8.4221400000000002E-2</v>
      </c>
      <c r="AC95" s="33">
        <v>8.4221400000000002E-2</v>
      </c>
      <c r="AD95" s="33">
        <v>8.4221400000000002E-2</v>
      </c>
      <c r="AE95" s="33">
        <v>8.4221400000000002E-2</v>
      </c>
      <c r="AF95" s="33">
        <v>1.6560000000000004E-3</v>
      </c>
      <c r="AG95" s="33">
        <v>1.6560000000000004E-3</v>
      </c>
      <c r="AH95" s="33">
        <v>1.6560000000000004E-3</v>
      </c>
      <c r="AI95" s="33">
        <v>1.6560000000000004E-3</v>
      </c>
      <c r="AJ95" s="33">
        <v>1.6560000000000004E-3</v>
      </c>
      <c r="AK95" s="83">
        <v>7.2872932000000003E-3</v>
      </c>
      <c r="AL95" s="33">
        <v>1.4902815000000006E-3</v>
      </c>
      <c r="AM95" s="33">
        <v>2.0516589999999999E-3</v>
      </c>
      <c r="AN95" s="29">
        <v>8.3395746000000007E-2</v>
      </c>
      <c r="AO95" s="33">
        <v>7.2872932000000003E-3</v>
      </c>
      <c r="AP95" s="33">
        <v>1.4902815000000006E-3</v>
      </c>
      <c r="AQ95" s="33">
        <v>2.0516589999999999E-3</v>
      </c>
      <c r="AR95" s="33">
        <v>8.3395746000000007E-2</v>
      </c>
      <c r="AS95" s="83">
        <v>3.3988706744876884E-3</v>
      </c>
      <c r="AT95" s="29">
        <v>1.200667441911303E-3</v>
      </c>
      <c r="AU95" s="33">
        <v>3.3988706744876884E-3</v>
      </c>
      <c r="AV95" s="29">
        <v>1.200667441911303E-3</v>
      </c>
      <c r="AW95" s="83">
        <v>1.3555345034220879E-3</v>
      </c>
      <c r="AX95" s="29">
        <v>4.468305221174349E-4</v>
      </c>
      <c r="AY95" s="33">
        <v>1.3555345034220879E-3</v>
      </c>
      <c r="AZ95" s="29">
        <v>4.468305221174349E-4</v>
      </c>
    </row>
    <row r="96" spans="1:52">
      <c r="A96" s="11" t="s">
        <v>686</v>
      </c>
      <c r="B96" s="33">
        <v>1.1697739662494388E-2</v>
      </c>
      <c r="C96" s="33">
        <v>3.5644469410972424E-3</v>
      </c>
      <c r="D96" s="33">
        <v>1.591962585677336E-2</v>
      </c>
      <c r="E96" s="391">
        <v>0.16445233438671894</v>
      </c>
      <c r="F96" s="391">
        <v>0.16445233438671894</v>
      </c>
      <c r="G96" s="391">
        <v>0.16445233438671894</v>
      </c>
      <c r="H96" s="391">
        <v>0.16445233438671894</v>
      </c>
      <c r="I96" s="391">
        <v>0.16445233438671894</v>
      </c>
      <c r="J96" s="83">
        <v>1.1697739662494388E-2</v>
      </c>
      <c r="K96" s="33">
        <v>3.5644469410972424E-3</v>
      </c>
      <c r="L96" s="33">
        <v>1.591962585677336E-2</v>
      </c>
      <c r="M96" s="391">
        <v>0.16445233438671894</v>
      </c>
      <c r="N96" s="391">
        <v>0.16445233438671894</v>
      </c>
      <c r="O96" s="391">
        <v>0.16445233438671894</v>
      </c>
      <c r="P96" s="391">
        <v>0.16445233438671894</v>
      </c>
      <c r="Q96" s="392">
        <v>0.16445233438671894</v>
      </c>
      <c r="R96" s="33">
        <v>5.7860000000000012E-3</v>
      </c>
      <c r="S96" s="33">
        <v>4.836E-3</v>
      </c>
      <c r="T96" s="33">
        <v>2.8039999999999996E-3</v>
      </c>
      <c r="U96" s="33">
        <v>1.7333999999999999E-2</v>
      </c>
      <c r="V96" s="33">
        <v>2.4412000000000003E-2</v>
      </c>
      <c r="W96" s="33">
        <v>5.44E-4</v>
      </c>
      <c r="X96" s="33">
        <v>0.19478279999999998</v>
      </c>
      <c r="Y96" s="33">
        <v>3.4992000000000001E-3</v>
      </c>
      <c r="Z96" s="33">
        <v>4.00545E-2</v>
      </c>
      <c r="AA96" s="33">
        <v>0.19895779999999999</v>
      </c>
      <c r="AB96" s="33">
        <v>0.19895779999999999</v>
      </c>
      <c r="AC96" s="33">
        <v>0.19895779999999999</v>
      </c>
      <c r="AD96" s="33">
        <v>0.19895779999999999</v>
      </c>
      <c r="AE96" s="33">
        <v>0.19895779999999999</v>
      </c>
      <c r="AF96" s="33">
        <v>3.9120000000000005E-3</v>
      </c>
      <c r="AG96" s="33">
        <v>3.9120000000000005E-3</v>
      </c>
      <c r="AH96" s="33">
        <v>3.9120000000000005E-3</v>
      </c>
      <c r="AI96" s="33">
        <v>3.9120000000000005E-3</v>
      </c>
      <c r="AJ96" s="33">
        <v>3.9120000000000005E-3</v>
      </c>
      <c r="AK96" s="83">
        <v>5.1995760000000009E-3</v>
      </c>
      <c r="AL96" s="33">
        <v>5.225617200000001E-3</v>
      </c>
      <c r="AM96" s="33">
        <v>3.8647529999999999E-3</v>
      </c>
      <c r="AN96" s="29">
        <v>0.197007342</v>
      </c>
      <c r="AO96" s="33">
        <v>5.1995760000000009E-3</v>
      </c>
      <c r="AP96" s="33">
        <v>5.225617200000001E-3</v>
      </c>
      <c r="AQ96" s="33">
        <v>3.8647529999999999E-3</v>
      </c>
      <c r="AR96" s="33">
        <v>0.197007342</v>
      </c>
      <c r="AS96" s="83">
        <v>6.9293241072974866E-3</v>
      </c>
      <c r="AT96" s="29">
        <v>2.4912133880759849E-3</v>
      </c>
      <c r="AU96" s="33">
        <v>6.9293241072974866E-3</v>
      </c>
      <c r="AV96" s="29">
        <v>2.4912133880759849E-3</v>
      </c>
      <c r="AW96" s="83">
        <v>3.335798634425644E-3</v>
      </c>
      <c r="AX96" s="29">
        <v>1.0972015728604549E-3</v>
      </c>
      <c r="AY96" s="33">
        <v>3.335798634425644E-3</v>
      </c>
      <c r="AZ96" s="29">
        <v>1.0972015728604549E-3</v>
      </c>
    </row>
    <row r="97" spans="1:57">
      <c r="A97" s="11" t="s">
        <v>447</v>
      </c>
      <c r="B97" s="33">
        <v>3.1560419909652498E-2</v>
      </c>
      <c r="C97" s="33">
        <v>4.2985993625627286E-2</v>
      </c>
      <c r="D97" s="33">
        <v>1.0017194824330864E-2</v>
      </c>
      <c r="E97" s="391">
        <v>0.15180055161056774</v>
      </c>
      <c r="F97" s="391">
        <v>0.15180055161056774</v>
      </c>
      <c r="G97" s="391">
        <v>0.15180055161056774</v>
      </c>
      <c r="H97" s="391">
        <v>0.15180055161056774</v>
      </c>
      <c r="I97" s="391">
        <v>0.15180055161056774</v>
      </c>
      <c r="J97" s="83">
        <v>3.1560419909652498E-2</v>
      </c>
      <c r="K97" s="33">
        <v>4.2985993625627286E-2</v>
      </c>
      <c r="L97" s="33">
        <v>1.0017194824330864E-2</v>
      </c>
      <c r="M97" s="391">
        <v>0.15180055161056774</v>
      </c>
      <c r="N97" s="391">
        <v>0.15180055161056774</v>
      </c>
      <c r="O97" s="391">
        <v>0.15180055161056774</v>
      </c>
      <c r="P97" s="391">
        <v>0.15180055161056774</v>
      </c>
      <c r="Q97" s="392">
        <v>0.15180055161056774</v>
      </c>
      <c r="R97" s="33">
        <v>3.1E-2</v>
      </c>
      <c r="S97" s="33">
        <v>2.8400000000000002E-2</v>
      </c>
      <c r="T97" s="33">
        <v>3.2199999999999999E-2</v>
      </c>
      <c r="U97" s="33">
        <v>1.0500000000000001E-2</v>
      </c>
      <c r="V97" s="33">
        <v>1.06E-2</v>
      </c>
      <c r="W97" s="33">
        <v>7.1000000000000004E-3</v>
      </c>
      <c r="X97" s="33">
        <v>1.06E-2</v>
      </c>
      <c r="Y97" s="33">
        <v>0.01</v>
      </c>
      <c r="Z97" s="33">
        <v>8.9999999999999993E-3</v>
      </c>
      <c r="AA97" s="33">
        <v>0.49049999999999999</v>
      </c>
      <c r="AB97" s="33">
        <v>0.49049999999999999</v>
      </c>
      <c r="AC97" s="33">
        <v>0.49049999999999999</v>
      </c>
      <c r="AD97" s="33">
        <v>0.49049999999999999</v>
      </c>
      <c r="AE97" s="33">
        <v>0.49049999999999999</v>
      </c>
      <c r="AF97" s="33">
        <v>3.04236075265867E-2</v>
      </c>
      <c r="AG97" s="33">
        <v>3.04236075265867E-2</v>
      </c>
      <c r="AH97" s="33">
        <v>3.04236075265867E-2</v>
      </c>
      <c r="AI97" s="33">
        <v>3.04236075265867E-2</v>
      </c>
      <c r="AJ97" s="33">
        <v>3.04236075265867E-2</v>
      </c>
      <c r="AK97" s="83">
        <v>3.1098800000000003E-2</v>
      </c>
      <c r="AL97" s="33">
        <v>7.6442000000000003E-3</v>
      </c>
      <c r="AM97" s="33">
        <v>9.9900000000000006E-3</v>
      </c>
      <c r="AN97" s="29">
        <v>0.48589923607526586</v>
      </c>
      <c r="AO97" s="33">
        <v>3.1098800000000003E-2</v>
      </c>
      <c r="AP97" s="33">
        <v>7.6442000000000003E-3</v>
      </c>
      <c r="AQ97" s="33">
        <v>9.9900000000000006E-3</v>
      </c>
      <c r="AR97" s="33">
        <v>0.48589923607526586</v>
      </c>
      <c r="AS97" s="83">
        <v>1.7591803810778812E-2</v>
      </c>
      <c r="AT97" s="29"/>
      <c r="AU97" s="33">
        <v>1.7591803810778812E-2</v>
      </c>
      <c r="AV97" s="29"/>
      <c r="AW97" s="83">
        <v>6.8227682490055522E-3</v>
      </c>
      <c r="AX97" s="29"/>
      <c r="AY97" s="33">
        <v>6.8227682490055522E-3</v>
      </c>
      <c r="AZ97" s="29"/>
    </row>
    <row r="98" spans="1:57">
      <c r="A98" s="11" t="s">
        <v>456</v>
      </c>
      <c r="B98" s="33">
        <v>6.2197662385731498E-3</v>
      </c>
      <c r="C98" s="33">
        <v>1.3564425343132714E-3</v>
      </c>
      <c r="D98" s="33">
        <v>1.5016920668228136E-2</v>
      </c>
      <c r="E98" s="391">
        <v>9.4709109475105038E-2</v>
      </c>
      <c r="F98" s="391">
        <v>9.4709109475105038E-2</v>
      </c>
      <c r="G98" s="391">
        <v>9.4709109475105038E-2</v>
      </c>
      <c r="H98" s="391">
        <v>9.4709109475105038E-2</v>
      </c>
      <c r="I98" s="391">
        <v>9.4709109475105038E-2</v>
      </c>
      <c r="J98" s="83">
        <v>6.2197662385731498E-3</v>
      </c>
      <c r="K98" s="33">
        <v>1.3564425343132714E-3</v>
      </c>
      <c r="L98" s="33">
        <v>1.5016920668228136E-2</v>
      </c>
      <c r="M98" s="391">
        <v>9.4709109475105038E-2</v>
      </c>
      <c r="N98" s="391">
        <v>9.4709109475105038E-2</v>
      </c>
      <c r="O98" s="391">
        <v>9.4709109475105038E-2</v>
      </c>
      <c r="P98" s="391">
        <v>9.4709109475105038E-2</v>
      </c>
      <c r="Q98" s="392">
        <v>9.4709109475105038E-2</v>
      </c>
      <c r="R98" s="33">
        <v>6.1999999999999998E-3</v>
      </c>
      <c r="S98" s="33">
        <v>5.5999999999999999E-3</v>
      </c>
      <c r="T98" s="33">
        <v>6.4000000000000003E-3</v>
      </c>
      <c r="U98" s="33">
        <v>1E-3</v>
      </c>
      <c r="V98" s="33">
        <v>1E-3</v>
      </c>
      <c r="W98" s="33">
        <v>6.9999999999999999E-4</v>
      </c>
      <c r="X98" s="33">
        <v>1.1000000000000001E-3</v>
      </c>
      <c r="Y98" s="33">
        <v>1.4999999999999999E-2</v>
      </c>
      <c r="Z98" s="33">
        <v>1.35E-2</v>
      </c>
      <c r="AA98" s="33">
        <v>6.54E-2</v>
      </c>
      <c r="AB98" s="33">
        <v>6.54E-2</v>
      </c>
      <c r="AC98" s="33">
        <v>6.54E-2</v>
      </c>
      <c r="AD98" s="33">
        <v>6.54E-2</v>
      </c>
      <c r="AE98" s="33">
        <v>6.54E-2</v>
      </c>
      <c r="AF98" s="33">
        <v>8.7287343019349206E-2</v>
      </c>
      <c r="AG98" s="33">
        <v>8.7287343019349206E-2</v>
      </c>
      <c r="AH98" s="33">
        <v>8.7287343019349206E-2</v>
      </c>
      <c r="AI98" s="33">
        <v>8.7287343019349206E-2</v>
      </c>
      <c r="AJ98" s="33">
        <v>8.7287343019349206E-2</v>
      </c>
      <c r="AK98" s="83">
        <v>6.2088000000000004E-3</v>
      </c>
      <c r="AL98" s="33">
        <v>7.4829999999999992E-4</v>
      </c>
      <c r="AM98" s="33">
        <v>1.4984999999999998E-2</v>
      </c>
      <c r="AN98" s="29">
        <v>6.5618873430193486E-2</v>
      </c>
      <c r="AO98" s="33">
        <v>6.2088000000000004E-3</v>
      </c>
      <c r="AP98" s="33">
        <v>7.4829999999999992E-4</v>
      </c>
      <c r="AQ98" s="33">
        <v>1.4984999999999998E-2</v>
      </c>
      <c r="AR98" s="33">
        <v>6.5618873430193486E-2</v>
      </c>
      <c r="AS98" s="83">
        <v>5.7713875759768871E-3</v>
      </c>
      <c r="AT98" s="29"/>
      <c r="AU98" s="33">
        <v>5.7713875759768871E-3</v>
      </c>
      <c r="AV98" s="29"/>
      <c r="AW98" s="83">
        <v>5.5204675140394189E-3</v>
      </c>
      <c r="AX98" s="29"/>
      <c r="AY98" s="33">
        <v>5.5204675140394189E-3</v>
      </c>
      <c r="AZ98" s="29"/>
    </row>
    <row r="99" spans="1:57">
      <c r="A99" s="11" t="s">
        <v>919</v>
      </c>
      <c r="B99" s="130">
        <v>839.8323619935577</v>
      </c>
      <c r="C99" s="130">
        <v>404.10088887585351</v>
      </c>
      <c r="D99" s="130">
        <v>947.03261626047072</v>
      </c>
      <c r="E99" s="393">
        <v>1616.9503507092265</v>
      </c>
      <c r="F99" s="393">
        <v>1607.7302539220216</v>
      </c>
      <c r="G99" s="393">
        <v>1649.0103660983675</v>
      </c>
      <c r="H99" s="393">
        <v>1585.8450023561691</v>
      </c>
      <c r="I99" s="393">
        <v>1486.6049423345141</v>
      </c>
      <c r="J99" s="143">
        <v>839.8323619935577</v>
      </c>
      <c r="K99" s="130">
        <v>404.10088887585351</v>
      </c>
      <c r="L99" s="130">
        <v>947.03261626047072</v>
      </c>
      <c r="M99" s="393">
        <v>1616.9503507092265</v>
      </c>
      <c r="N99" s="393">
        <v>1607.7302539220216</v>
      </c>
      <c r="O99" s="393">
        <v>1649.0103660983675</v>
      </c>
      <c r="P99" s="393">
        <v>1585.8450023561691</v>
      </c>
      <c r="Q99" s="394">
        <v>1486.6049423345141</v>
      </c>
      <c r="R99" s="130">
        <v>829.05777141896203</v>
      </c>
      <c r="S99" s="130">
        <v>763.81067657009658</v>
      </c>
      <c r="T99" s="130">
        <v>907.09292042103743</v>
      </c>
      <c r="U99" s="130">
        <v>595.40515580122576</v>
      </c>
      <c r="V99" s="130">
        <v>595.53526222979724</v>
      </c>
      <c r="W99" s="130">
        <v>368.42341052993532</v>
      </c>
      <c r="X99" s="130">
        <v>587.09240603932108</v>
      </c>
      <c r="Y99" s="130">
        <v>948.09324163049109</v>
      </c>
      <c r="Z99" s="130">
        <v>853.36070689601331</v>
      </c>
      <c r="AA99" s="130">
        <v>1622.6914271990713</v>
      </c>
      <c r="AB99" s="130">
        <v>1613.4296524253846</v>
      </c>
      <c r="AC99" s="130">
        <v>1654.8963648074496</v>
      </c>
      <c r="AD99" s="130">
        <v>1591.4454720478332</v>
      </c>
      <c r="AE99" s="130">
        <v>1491.756813060736</v>
      </c>
      <c r="AF99" s="130">
        <v>897.12964006260052</v>
      </c>
      <c r="AG99" s="130">
        <v>892.03566393707285</v>
      </c>
      <c r="AH99" s="130">
        <v>914.84235574720867</v>
      </c>
      <c r="AI99" s="130">
        <v>879.94436472941959</v>
      </c>
      <c r="AJ99" s="130">
        <v>825.11560228651626</v>
      </c>
      <c r="AK99" s="143">
        <v>840.25880217429199</v>
      </c>
      <c r="AL99" s="130">
        <v>404.21964802708493</v>
      </c>
      <c r="AM99" s="130">
        <v>947.14591628314633</v>
      </c>
      <c r="AN99" s="131">
        <v>-9.117098644445063</v>
      </c>
      <c r="AO99" s="130">
        <v>840.25880217429199</v>
      </c>
      <c r="AP99" s="130">
        <v>404.21964802708493</v>
      </c>
      <c r="AQ99" s="130">
        <v>947.14591628314633</v>
      </c>
      <c r="AR99" s="130">
        <v>-9.117098644445063</v>
      </c>
      <c r="AS99" s="143">
        <v>459.39812967599897</v>
      </c>
      <c r="AT99" s="131"/>
      <c r="AU99" s="130">
        <v>459.39812967599897</v>
      </c>
      <c r="AV99" s="131"/>
      <c r="AW99" s="143">
        <v>459.47514727375705</v>
      </c>
      <c r="AX99" s="131"/>
      <c r="AY99" s="130">
        <v>459.47514727375705</v>
      </c>
      <c r="AZ99" s="131"/>
    </row>
    <row r="100" spans="1:57">
      <c r="A100" s="182" t="s">
        <v>436</v>
      </c>
      <c r="B100" s="89"/>
      <c r="C100" s="89"/>
      <c r="D100" s="89"/>
      <c r="E100" s="395">
        <v>-1624.5529079721516</v>
      </c>
      <c r="F100" s="395">
        <v>-1615.3328111849466</v>
      </c>
      <c r="G100" s="395">
        <v>-1656.6129233612926</v>
      </c>
      <c r="H100" s="395">
        <v>-1593.4475596190941</v>
      </c>
      <c r="I100" s="395">
        <v>-1494.2074995974392</v>
      </c>
      <c r="J100" s="88"/>
      <c r="K100" s="89"/>
      <c r="L100" s="89"/>
      <c r="M100" s="395">
        <v>-1624.5529079721516</v>
      </c>
      <c r="N100" s="395">
        <v>-1615.3328111849466</v>
      </c>
      <c r="O100" s="395">
        <v>-1656.6129233612926</v>
      </c>
      <c r="P100" s="395">
        <v>-1593.4475596190941</v>
      </c>
      <c r="Q100" s="396">
        <v>-1494.2074995974392</v>
      </c>
      <c r="R100" s="89"/>
      <c r="S100" s="89"/>
      <c r="T100" s="89"/>
      <c r="U100" s="89"/>
      <c r="V100" s="89"/>
      <c r="W100" s="89"/>
      <c r="X100" s="89"/>
      <c r="Y100" s="89"/>
      <c r="Z100" s="89"/>
      <c r="AA100" s="89">
        <v>-1631.8964419609761</v>
      </c>
      <c r="AB100" s="89">
        <v>-1622.6346671872893</v>
      </c>
      <c r="AC100" s="89">
        <v>-1664.1013795693543</v>
      </c>
      <c r="AD100" s="89">
        <v>-1600.6504868097379</v>
      </c>
      <c r="AE100" s="89">
        <v>-1500.9618278226408</v>
      </c>
      <c r="AF100" s="89">
        <v>-897.5430430785367</v>
      </c>
      <c r="AG100" s="89">
        <v>-892.44906695300904</v>
      </c>
      <c r="AH100" s="89">
        <v>-915.25575876314485</v>
      </c>
      <c r="AI100" s="89">
        <v>-880.35776774535577</v>
      </c>
      <c r="AJ100" s="89">
        <v>-825.52900530245245</v>
      </c>
      <c r="AK100" s="88"/>
      <c r="AL100" s="89"/>
      <c r="AM100" s="89"/>
      <c r="AN100" s="90"/>
      <c r="AO100" s="89"/>
      <c r="AP100" s="89"/>
      <c r="AQ100" s="89"/>
      <c r="AR100" s="89"/>
      <c r="AS100" s="88"/>
      <c r="AT100" s="90"/>
      <c r="AU100" s="89"/>
      <c r="AV100" s="90"/>
      <c r="AW100" s="88"/>
      <c r="AX100" s="90"/>
      <c r="AY100" s="89"/>
      <c r="AZ100" s="90"/>
    </row>
    <row r="101" spans="1:57">
      <c r="A101" s="5" t="s">
        <v>920</v>
      </c>
    </row>
    <row r="102" spans="1:57" ht="38.25" customHeight="1">
      <c r="A102" s="6"/>
      <c r="B102" s="519" t="s">
        <v>921</v>
      </c>
      <c r="C102" s="520"/>
      <c r="D102" s="519" t="s">
        <v>922</v>
      </c>
      <c r="E102" s="520"/>
      <c r="F102" s="519" t="s">
        <v>923</v>
      </c>
      <c r="G102" s="520"/>
      <c r="H102" s="519" t="s">
        <v>924</v>
      </c>
      <c r="I102" s="520"/>
      <c r="J102" s="519" t="s">
        <v>925</v>
      </c>
      <c r="K102" s="520"/>
      <c r="L102" s="519" t="s">
        <v>926</v>
      </c>
      <c r="M102" s="520"/>
      <c r="N102" s="519" t="s">
        <v>927</v>
      </c>
      <c r="O102" s="520"/>
      <c r="P102" s="519" t="s">
        <v>928</v>
      </c>
      <c r="Q102" s="520"/>
      <c r="R102" s="519" t="s">
        <v>929</v>
      </c>
      <c r="S102" s="520"/>
      <c r="T102" s="519" t="s">
        <v>930</v>
      </c>
      <c r="U102" s="520"/>
      <c r="V102" s="519" t="s">
        <v>931</v>
      </c>
      <c r="W102" s="520"/>
      <c r="X102" s="519" t="s">
        <v>932</v>
      </c>
      <c r="Y102" s="520"/>
      <c r="Z102" s="519" t="s">
        <v>933</v>
      </c>
      <c r="AA102" s="520"/>
      <c r="AB102" s="519" t="s">
        <v>934</v>
      </c>
      <c r="AC102" s="520"/>
      <c r="AD102" s="519" t="s">
        <v>935</v>
      </c>
      <c r="AE102" s="520"/>
      <c r="AF102" s="519" t="s">
        <v>936</v>
      </c>
      <c r="AG102" s="520"/>
      <c r="AH102" s="519" t="s">
        <v>937</v>
      </c>
      <c r="AI102" s="520"/>
      <c r="AJ102" s="519" t="s">
        <v>938</v>
      </c>
      <c r="AK102" s="520"/>
      <c r="AL102" s="519" t="s">
        <v>939</v>
      </c>
      <c r="AM102" s="520"/>
      <c r="AN102" s="519" t="s">
        <v>940</v>
      </c>
      <c r="AO102" s="520"/>
      <c r="AP102" s="519" t="s">
        <v>941</v>
      </c>
      <c r="AQ102" s="520"/>
      <c r="AR102" s="519" t="s">
        <v>942</v>
      </c>
      <c r="AS102" s="520"/>
      <c r="AT102" s="519" t="s">
        <v>943</v>
      </c>
      <c r="AU102" s="520"/>
      <c r="AV102" s="519" t="s">
        <v>944</v>
      </c>
      <c r="AW102" s="520"/>
      <c r="AX102" s="519" t="s">
        <v>945</v>
      </c>
      <c r="AY102" s="520"/>
      <c r="AZ102" s="519" t="s">
        <v>946</v>
      </c>
      <c r="BA102" s="520"/>
      <c r="BB102" s="519" t="s">
        <v>947</v>
      </c>
      <c r="BC102" s="520"/>
      <c r="BD102" s="519" t="s">
        <v>948</v>
      </c>
      <c r="BE102" s="520"/>
    </row>
    <row r="103" spans="1:57">
      <c r="A103" s="182"/>
      <c r="B103" s="140" t="s">
        <v>525</v>
      </c>
      <c r="C103" s="16" t="s">
        <v>918</v>
      </c>
      <c r="D103" s="140" t="s">
        <v>525</v>
      </c>
      <c r="E103" s="16" t="s">
        <v>918</v>
      </c>
      <c r="F103" s="140" t="s">
        <v>525</v>
      </c>
      <c r="G103" s="16" t="s">
        <v>918</v>
      </c>
      <c r="H103" s="140" t="s">
        <v>525</v>
      </c>
      <c r="I103" s="16" t="s">
        <v>918</v>
      </c>
      <c r="J103" s="140" t="s">
        <v>525</v>
      </c>
      <c r="K103" s="16" t="s">
        <v>918</v>
      </c>
      <c r="L103" s="140" t="s">
        <v>525</v>
      </c>
      <c r="M103" s="16" t="s">
        <v>918</v>
      </c>
      <c r="N103" s="140" t="s">
        <v>525</v>
      </c>
      <c r="O103" s="16" t="s">
        <v>918</v>
      </c>
      <c r="P103" s="140" t="s">
        <v>525</v>
      </c>
      <c r="Q103" s="16" t="s">
        <v>918</v>
      </c>
      <c r="R103" s="140" t="s">
        <v>525</v>
      </c>
      <c r="S103" s="16" t="s">
        <v>918</v>
      </c>
      <c r="T103" s="140" t="s">
        <v>525</v>
      </c>
      <c r="U103" s="16" t="s">
        <v>918</v>
      </c>
      <c r="V103" s="140" t="s">
        <v>525</v>
      </c>
      <c r="W103" s="16" t="s">
        <v>918</v>
      </c>
      <c r="X103" s="140" t="s">
        <v>525</v>
      </c>
      <c r="Y103" s="16" t="s">
        <v>918</v>
      </c>
      <c r="Z103" s="140" t="s">
        <v>525</v>
      </c>
      <c r="AA103" s="16" t="s">
        <v>918</v>
      </c>
      <c r="AB103" s="140" t="s">
        <v>525</v>
      </c>
      <c r="AC103" s="16" t="s">
        <v>918</v>
      </c>
      <c r="AD103" s="140" t="s">
        <v>525</v>
      </c>
      <c r="AE103" s="16" t="s">
        <v>918</v>
      </c>
      <c r="AF103" s="140" t="s">
        <v>525</v>
      </c>
      <c r="AG103" s="16" t="s">
        <v>918</v>
      </c>
      <c r="AH103" s="140" t="s">
        <v>525</v>
      </c>
      <c r="AI103" s="16" t="s">
        <v>918</v>
      </c>
      <c r="AJ103" s="140" t="s">
        <v>525</v>
      </c>
      <c r="AK103" s="16" t="s">
        <v>918</v>
      </c>
      <c r="AL103" s="140" t="s">
        <v>525</v>
      </c>
      <c r="AM103" s="16" t="s">
        <v>918</v>
      </c>
      <c r="AN103" s="140" t="s">
        <v>525</v>
      </c>
      <c r="AO103" s="16" t="s">
        <v>918</v>
      </c>
      <c r="AP103" s="140" t="s">
        <v>525</v>
      </c>
      <c r="AQ103" s="16" t="s">
        <v>918</v>
      </c>
      <c r="AR103" s="140" t="s">
        <v>525</v>
      </c>
      <c r="AS103" s="16" t="s">
        <v>918</v>
      </c>
      <c r="AT103" s="140" t="s">
        <v>525</v>
      </c>
      <c r="AU103" s="16" t="s">
        <v>918</v>
      </c>
      <c r="AV103" s="140" t="s">
        <v>525</v>
      </c>
      <c r="AW103" s="16" t="s">
        <v>918</v>
      </c>
      <c r="AX103" s="140" t="s">
        <v>525</v>
      </c>
      <c r="AY103" s="16" t="s">
        <v>918</v>
      </c>
      <c r="AZ103" s="140" t="s">
        <v>525</v>
      </c>
      <c r="BA103" s="16" t="s">
        <v>918</v>
      </c>
      <c r="BB103" s="140" t="s">
        <v>525</v>
      </c>
      <c r="BC103" s="16" t="s">
        <v>918</v>
      </c>
      <c r="BD103" s="140" t="s">
        <v>525</v>
      </c>
      <c r="BE103" s="16" t="s">
        <v>918</v>
      </c>
    </row>
    <row r="104" spans="1:57">
      <c r="A104" s="11" t="s">
        <v>679</v>
      </c>
      <c r="B104" s="83">
        <v>8.3760386830183629E-3</v>
      </c>
      <c r="C104" s="29">
        <v>2.7788480308143437E-3</v>
      </c>
      <c r="D104" s="83">
        <v>8.3760386830183629E-3</v>
      </c>
      <c r="E104" s="29">
        <v>2.7788480308143437E-3</v>
      </c>
      <c r="F104" s="83">
        <v>1.7949518716577538E-2</v>
      </c>
      <c r="G104" s="29">
        <v>1.7949518716577539E-4</v>
      </c>
      <c r="H104" s="83">
        <v>1.539272727272728E-2</v>
      </c>
      <c r="I104" s="29">
        <v>4.8179236363636389E-3</v>
      </c>
      <c r="J104" s="83">
        <v>9.1155080213903752E-3</v>
      </c>
      <c r="K104" s="29">
        <v>3.4638930481283425E-3</v>
      </c>
      <c r="L104" s="83">
        <v>0.14294866310160426</v>
      </c>
      <c r="M104" s="29">
        <v>3.2735243850267375E-2</v>
      </c>
      <c r="N104" s="83">
        <v>0</v>
      </c>
      <c r="O104" s="29">
        <v>0</v>
      </c>
      <c r="P104" s="83">
        <v>0</v>
      </c>
      <c r="Q104" s="29">
        <v>0</v>
      </c>
      <c r="R104" s="77">
        <v>2.181818181818182E-2</v>
      </c>
      <c r="S104" s="78">
        <v>2.1818181818181821E-4</v>
      </c>
      <c r="T104" s="77">
        <v>1.2192513368983957E-2</v>
      </c>
      <c r="U104" s="78">
        <v>1.2192513368983956E-4</v>
      </c>
      <c r="V104" s="77">
        <v>2.9946524064171122E-3</v>
      </c>
      <c r="W104" s="22">
        <v>2.9946524064171122E-5</v>
      </c>
      <c r="X104" s="83">
        <v>3.2513368983957215E-2</v>
      </c>
      <c r="Y104" s="29">
        <v>1.0176684491978609E-2</v>
      </c>
      <c r="Z104" s="83">
        <v>1.1336898395721924E-2</v>
      </c>
      <c r="AA104" s="29">
        <v>3.548449197860962E-3</v>
      </c>
      <c r="AB104" s="83">
        <v>1.818181818181818E-3</v>
      </c>
      <c r="AC104" s="29">
        <v>5.6909090909090907E-4</v>
      </c>
      <c r="AD104" s="33">
        <v>1.1454545454545453</v>
      </c>
      <c r="AE104" s="33">
        <v>0.35852727272727269</v>
      </c>
      <c r="AF104" s="83">
        <v>9.1978609625668444E-3</v>
      </c>
      <c r="AG104" s="29">
        <v>3.4951871657754011E-3</v>
      </c>
      <c r="AH104" s="83">
        <v>9.6256684491978603E-4</v>
      </c>
      <c r="AI104" s="29">
        <v>3.6577540106951867E-4</v>
      </c>
      <c r="AJ104" s="83">
        <v>0.14363636363636362</v>
      </c>
      <c r="AK104" s="29">
        <v>3.2892727272727268E-2</v>
      </c>
      <c r="AL104" s="83">
        <v>0.14363636363636362</v>
      </c>
      <c r="AM104" s="29">
        <v>3.2892727272727268E-2</v>
      </c>
      <c r="AN104" s="83">
        <v>0.14363636363636362</v>
      </c>
      <c r="AO104" s="29">
        <v>3.2892727272727268E-2</v>
      </c>
      <c r="AP104" s="83">
        <v>0.14363636363636362</v>
      </c>
      <c r="AQ104" s="29">
        <v>3.2892727272727268E-2</v>
      </c>
      <c r="AR104" s="83">
        <v>0.14363636363636362</v>
      </c>
      <c r="AS104" s="29">
        <v>3.2892727272727268E-2</v>
      </c>
      <c r="AT104" s="83">
        <v>7.4866310160427815E-2</v>
      </c>
      <c r="AU104" s="29">
        <v>1.7144385026737971E-2</v>
      </c>
      <c r="AV104" s="83">
        <v>7.4866310160427815E-2</v>
      </c>
      <c r="AW104" s="29">
        <v>1.7144385026737971E-2</v>
      </c>
      <c r="AX104" s="83">
        <v>7.4866310160427815E-2</v>
      </c>
      <c r="AY104" s="29">
        <v>1.7144385026737971E-2</v>
      </c>
      <c r="AZ104" s="83">
        <v>7.4866310160427815E-2</v>
      </c>
      <c r="BA104" s="29">
        <v>1.7144385026737971E-2</v>
      </c>
      <c r="BB104" s="83">
        <v>7.4866310160427815E-2</v>
      </c>
      <c r="BC104" s="29">
        <v>1.7144385026737971E-2</v>
      </c>
      <c r="BD104" s="83">
        <v>0</v>
      </c>
      <c r="BE104" s="29">
        <v>0</v>
      </c>
    </row>
    <row r="105" spans="1:57">
      <c r="A105" s="11" t="s">
        <v>680</v>
      </c>
      <c r="B105" s="83">
        <v>8.8751610051305607E-2</v>
      </c>
      <c r="C105" s="29">
        <v>2.8231423163094425E-2</v>
      </c>
      <c r="D105" s="83">
        <v>8.8751610051305607E-2</v>
      </c>
      <c r="E105" s="29">
        <v>2.8231423163094425E-2</v>
      </c>
      <c r="F105" s="83">
        <v>0.13516770053475935</v>
      </c>
      <c r="G105" s="29">
        <v>1.3516770053475936E-3</v>
      </c>
      <c r="H105" s="83">
        <v>0.18682331550802139</v>
      </c>
      <c r="I105" s="29">
        <v>5.8475697754010694E-2</v>
      </c>
      <c r="J105" s="83">
        <v>5.945561497326203E-2</v>
      </c>
      <c r="K105" s="29">
        <v>2.2593133689839572E-2</v>
      </c>
      <c r="L105" s="83">
        <v>5.0121711229946522</v>
      </c>
      <c r="M105" s="29">
        <v>1.1477871871657754</v>
      </c>
      <c r="N105" s="83">
        <v>0</v>
      </c>
      <c r="O105" s="29">
        <v>0</v>
      </c>
      <c r="P105" s="83">
        <v>0</v>
      </c>
      <c r="Q105" s="29">
        <v>0</v>
      </c>
      <c r="R105" s="83">
        <v>0.16898395721925133</v>
      </c>
      <c r="S105" s="33">
        <v>1.6898395721925133E-3</v>
      </c>
      <c r="T105" s="83">
        <v>3.2192513368983953E-2</v>
      </c>
      <c r="U105" s="33">
        <v>3.2192513368983956E-4</v>
      </c>
      <c r="V105" s="83">
        <v>1.7754010695187165E-2</v>
      </c>
      <c r="W105" s="29">
        <v>1.7754010695187166E-4</v>
      </c>
      <c r="X105" s="83">
        <v>0.48983957219251334</v>
      </c>
      <c r="Y105" s="29">
        <v>0.15331978609625668</v>
      </c>
      <c r="Z105" s="83">
        <v>0.44310160427807482</v>
      </c>
      <c r="AA105" s="29">
        <v>0.13869080213903742</v>
      </c>
      <c r="AB105" s="83">
        <v>9.6470588235294114E-2</v>
      </c>
      <c r="AC105" s="29">
        <v>3.0195294117647056E-2</v>
      </c>
      <c r="AD105" s="33">
        <v>3.9399999999999995</v>
      </c>
      <c r="AE105" s="33">
        <v>1.2332199999999998</v>
      </c>
      <c r="AF105" s="83">
        <v>5.9893048128342244E-2</v>
      </c>
      <c r="AG105" s="29">
        <v>2.2759358288770053E-2</v>
      </c>
      <c r="AH105" s="83">
        <v>1.6149732620320854E-2</v>
      </c>
      <c r="AI105" s="29">
        <v>6.1368983957219249E-3</v>
      </c>
      <c r="AJ105" s="83">
        <v>5.0620320855614969</v>
      </c>
      <c r="AK105" s="29">
        <v>1.1592053475935828</v>
      </c>
      <c r="AL105" s="83">
        <v>5.0620320855614969</v>
      </c>
      <c r="AM105" s="29">
        <v>1.1592053475935828</v>
      </c>
      <c r="AN105" s="83">
        <v>5.0620320855614969</v>
      </c>
      <c r="AO105" s="29">
        <v>1.1592053475935828</v>
      </c>
      <c r="AP105" s="83">
        <v>5.0620320855614969</v>
      </c>
      <c r="AQ105" s="29">
        <v>1.1592053475935828</v>
      </c>
      <c r="AR105" s="83">
        <v>5.0620320855614969</v>
      </c>
      <c r="AS105" s="29">
        <v>1.1592053475935828</v>
      </c>
      <c r="AT105" s="83">
        <v>7.593582887700534E-2</v>
      </c>
      <c r="AU105" s="29">
        <v>1.7389304812834225E-2</v>
      </c>
      <c r="AV105" s="83">
        <v>7.593582887700534E-2</v>
      </c>
      <c r="AW105" s="29">
        <v>1.7389304812834225E-2</v>
      </c>
      <c r="AX105" s="83">
        <v>7.593582887700534E-2</v>
      </c>
      <c r="AY105" s="29">
        <v>1.7389304812834225E-2</v>
      </c>
      <c r="AZ105" s="83">
        <v>7.593582887700534E-2</v>
      </c>
      <c r="BA105" s="29">
        <v>1.7389304812834225E-2</v>
      </c>
      <c r="BB105" s="83">
        <v>7.593582887700534E-2</v>
      </c>
      <c r="BC105" s="29">
        <v>1.7389304812834225E-2</v>
      </c>
      <c r="BD105" s="83">
        <v>0</v>
      </c>
      <c r="BE105" s="29">
        <v>0</v>
      </c>
    </row>
    <row r="106" spans="1:57">
      <c r="A106" s="11" t="s">
        <v>681</v>
      </c>
      <c r="B106" s="83">
        <v>0.23106078364862431</v>
      </c>
      <c r="C106" s="29">
        <v>7.3111848514642808E-2</v>
      </c>
      <c r="D106" s="83">
        <v>0.23106078364862431</v>
      </c>
      <c r="E106" s="29">
        <v>7.3111848514642808E-2</v>
      </c>
      <c r="F106" s="83">
        <v>4.2447689839572185</v>
      </c>
      <c r="G106" s="29">
        <v>4.2447689839572186E-2</v>
      </c>
      <c r="H106" s="83">
        <v>0.22426941176470591</v>
      </c>
      <c r="I106" s="29">
        <v>7.0196325882352945E-2</v>
      </c>
      <c r="J106" s="83">
        <v>0.38427379679144386</v>
      </c>
      <c r="K106" s="29">
        <v>0.14602404278074868</v>
      </c>
      <c r="L106" s="83">
        <v>0.97759893048128332</v>
      </c>
      <c r="M106" s="29">
        <v>0.22387015508021388</v>
      </c>
      <c r="N106" s="83">
        <v>0</v>
      </c>
      <c r="O106" s="29">
        <v>0</v>
      </c>
      <c r="P106" s="83">
        <v>0</v>
      </c>
      <c r="Q106" s="29">
        <v>0</v>
      </c>
      <c r="R106" s="83">
        <v>4.5202139037433149</v>
      </c>
      <c r="S106" s="33">
        <v>4.5202139037433149E-2</v>
      </c>
      <c r="T106" s="83">
        <v>4.8470588235294114</v>
      </c>
      <c r="U106" s="33">
        <v>4.8470588235294113E-2</v>
      </c>
      <c r="V106" s="83">
        <v>2.9241711229946525</v>
      </c>
      <c r="W106" s="29">
        <v>2.9241711229946527E-2</v>
      </c>
      <c r="X106" s="83">
        <v>0.87914438502673786</v>
      </c>
      <c r="Y106" s="29">
        <v>0.27517219251336894</v>
      </c>
      <c r="Z106" s="83">
        <v>0.34310160427807485</v>
      </c>
      <c r="AA106" s="29">
        <v>0.10739080213903743</v>
      </c>
      <c r="AB106" s="83">
        <v>0.11561497326203209</v>
      </c>
      <c r="AC106" s="29">
        <v>3.6187486631016043E-2</v>
      </c>
      <c r="AD106" s="33">
        <v>3.1808556149732619</v>
      </c>
      <c r="AE106" s="33">
        <v>0.99560780748663091</v>
      </c>
      <c r="AF106" s="83">
        <v>0.38705882352941173</v>
      </c>
      <c r="AG106" s="29">
        <v>0.14708235294117647</v>
      </c>
      <c r="AH106" s="83">
        <v>0.10855614973262032</v>
      </c>
      <c r="AI106" s="29">
        <v>4.1251336898395718E-2</v>
      </c>
      <c r="AJ106" s="83">
        <v>0.9866310160427807</v>
      </c>
      <c r="AK106" s="29">
        <v>0.22593850267379678</v>
      </c>
      <c r="AL106" s="83">
        <v>0.9866310160427807</v>
      </c>
      <c r="AM106" s="29">
        <v>0.22593850267379678</v>
      </c>
      <c r="AN106" s="83">
        <v>0.9866310160427807</v>
      </c>
      <c r="AO106" s="29">
        <v>0.22593850267379678</v>
      </c>
      <c r="AP106" s="83">
        <v>0.9866310160427807</v>
      </c>
      <c r="AQ106" s="29">
        <v>0.22593850267379678</v>
      </c>
      <c r="AR106" s="83">
        <v>0.9866310160427807</v>
      </c>
      <c r="AS106" s="29">
        <v>0.22593850267379678</v>
      </c>
      <c r="AT106" s="83">
        <v>8.3422459893048126E-2</v>
      </c>
      <c r="AU106" s="29">
        <v>1.9103743315508022E-2</v>
      </c>
      <c r="AV106" s="83">
        <v>8.3422459893048126E-2</v>
      </c>
      <c r="AW106" s="29">
        <v>1.9103743315508022E-2</v>
      </c>
      <c r="AX106" s="83">
        <v>8.3422459893048126E-2</v>
      </c>
      <c r="AY106" s="29">
        <v>1.9103743315508022E-2</v>
      </c>
      <c r="AZ106" s="83">
        <v>8.3422459893048126E-2</v>
      </c>
      <c r="BA106" s="29">
        <v>1.9103743315508022E-2</v>
      </c>
      <c r="BB106" s="83">
        <v>8.3422459893048126E-2</v>
      </c>
      <c r="BC106" s="29">
        <v>1.9103743315508022E-2</v>
      </c>
      <c r="BD106" s="83">
        <v>0</v>
      </c>
      <c r="BE106" s="29">
        <v>0</v>
      </c>
    </row>
    <row r="107" spans="1:57">
      <c r="A107" s="11" t="s">
        <v>682</v>
      </c>
      <c r="B107" s="83">
        <v>3.6671633172203046E-2</v>
      </c>
      <c r="C107" s="29">
        <v>1.2773216733117982E-2</v>
      </c>
      <c r="D107" s="83">
        <v>3.6671633172203046E-2</v>
      </c>
      <c r="E107" s="29">
        <v>1.2773216733117982E-2</v>
      </c>
      <c r="F107" s="83">
        <v>0.17335764705882351</v>
      </c>
      <c r="G107" s="29">
        <v>1.7335764705882352E-3</v>
      </c>
      <c r="H107" s="83">
        <v>1.1254973262032087E-2</v>
      </c>
      <c r="I107" s="29">
        <v>3.5228066310160431E-3</v>
      </c>
      <c r="J107" s="83">
        <v>8.315614973262031E-2</v>
      </c>
      <c r="K107" s="29">
        <v>3.1599336898395718E-2</v>
      </c>
      <c r="L107" s="83">
        <v>2.217221390374331</v>
      </c>
      <c r="M107" s="29">
        <v>0.50774369839572187</v>
      </c>
      <c r="N107" s="83">
        <v>0</v>
      </c>
      <c r="O107" s="29">
        <v>0</v>
      </c>
      <c r="P107" s="83">
        <v>0</v>
      </c>
      <c r="Q107" s="29">
        <v>0</v>
      </c>
      <c r="R107" s="83">
        <v>0.18117647058823527</v>
      </c>
      <c r="S107" s="33">
        <v>1.8117647058823528E-3</v>
      </c>
      <c r="T107" s="83">
        <v>8.6631016042780732E-3</v>
      </c>
      <c r="U107" s="33">
        <v>8.6631016042780729E-5</v>
      </c>
      <c r="V107" s="83">
        <v>0.18181818181818182</v>
      </c>
      <c r="W107" s="29">
        <v>1.8181818181818182E-3</v>
      </c>
      <c r="X107" s="83">
        <v>4.3315508021390371E-2</v>
      </c>
      <c r="Y107" s="29">
        <v>1.3557754010695186E-2</v>
      </c>
      <c r="Z107" s="83">
        <v>3.8395721925133686E-2</v>
      </c>
      <c r="AA107" s="29">
        <v>1.2017860962566844E-2</v>
      </c>
      <c r="AB107" s="83">
        <v>8.5561497326203204E-4</v>
      </c>
      <c r="AC107" s="29">
        <v>2.6780748663101603E-4</v>
      </c>
      <c r="AD107" s="33">
        <v>0.48673796791443846</v>
      </c>
      <c r="AE107" s="33">
        <v>0.15234898395721924</v>
      </c>
      <c r="AF107" s="83">
        <v>6.5668449197860967E-2</v>
      </c>
      <c r="AG107" s="29">
        <v>2.4954010695187167E-2</v>
      </c>
      <c r="AH107" s="83">
        <v>1.8144385026737966</v>
      </c>
      <c r="AI107" s="29">
        <v>0.68948663101604268</v>
      </c>
      <c r="AJ107" s="83">
        <v>2.2393582887700534</v>
      </c>
      <c r="AK107" s="29">
        <v>0.51281304812834227</v>
      </c>
      <c r="AL107" s="83">
        <v>2.2393582887700534</v>
      </c>
      <c r="AM107" s="29">
        <v>0.51281304812834227</v>
      </c>
      <c r="AN107" s="83">
        <v>2.2393582887700534</v>
      </c>
      <c r="AO107" s="29">
        <v>0.51281304812834227</v>
      </c>
      <c r="AP107" s="83">
        <v>2.2393582887700534</v>
      </c>
      <c r="AQ107" s="29">
        <v>0.51281304812834227</v>
      </c>
      <c r="AR107" s="83">
        <v>2.2393582887700534</v>
      </c>
      <c r="AS107" s="29">
        <v>0.51281304812834227</v>
      </c>
      <c r="AT107" s="83">
        <v>2.5668449197860963E-2</v>
      </c>
      <c r="AU107" s="29">
        <v>5.8780748663101604E-3</v>
      </c>
      <c r="AV107" s="83">
        <v>2.5668449197860963E-2</v>
      </c>
      <c r="AW107" s="29">
        <v>5.8780748663101604E-3</v>
      </c>
      <c r="AX107" s="83">
        <v>2.5668449197860963E-2</v>
      </c>
      <c r="AY107" s="29">
        <v>5.8780748663101604E-3</v>
      </c>
      <c r="AZ107" s="83">
        <v>2.5668449197860963E-2</v>
      </c>
      <c r="BA107" s="29">
        <v>5.8780748663101604E-3</v>
      </c>
      <c r="BB107" s="83">
        <v>2.5668449197860963E-2</v>
      </c>
      <c r="BC107" s="29">
        <v>5.8780748663101604E-3</v>
      </c>
      <c r="BD107" s="83">
        <v>0</v>
      </c>
      <c r="BE107" s="29">
        <v>0</v>
      </c>
    </row>
    <row r="108" spans="1:57">
      <c r="A108" s="11" t="s">
        <v>683</v>
      </c>
      <c r="B108" s="83">
        <v>2.2869708462347746E-2</v>
      </c>
      <c r="C108" s="29">
        <v>8.0166390200276123E-3</v>
      </c>
      <c r="D108" s="83">
        <v>2.2869708462347746E-2</v>
      </c>
      <c r="E108" s="29">
        <v>8.0166390200276123E-3</v>
      </c>
      <c r="F108" s="83">
        <v>0.12283058823529412</v>
      </c>
      <c r="G108" s="29">
        <v>1.2283058823529412E-3</v>
      </c>
      <c r="H108" s="83">
        <v>1.1254973262032087E-2</v>
      </c>
      <c r="I108" s="29">
        <v>3.5228066310160431E-3</v>
      </c>
      <c r="J108" s="83">
        <v>5.1029946524064167E-2</v>
      </c>
      <c r="K108" s="29">
        <v>1.9391379679144383E-2</v>
      </c>
      <c r="L108" s="83">
        <v>0.64632834224598923</v>
      </c>
      <c r="M108" s="29">
        <v>0.14800919037433155</v>
      </c>
      <c r="N108" s="83">
        <v>0</v>
      </c>
      <c r="O108" s="29">
        <v>0</v>
      </c>
      <c r="P108" s="83">
        <v>0</v>
      </c>
      <c r="Q108" s="29">
        <v>0</v>
      </c>
      <c r="R108" s="83">
        <v>0.14064171122994651</v>
      </c>
      <c r="S108" s="33">
        <v>1.4064171122994652E-3</v>
      </c>
      <c r="T108" s="83">
        <v>1.3262032085561495E-2</v>
      </c>
      <c r="U108" s="33">
        <v>1.3262032085561496E-4</v>
      </c>
      <c r="V108" s="83">
        <v>7.4973262032085555E-2</v>
      </c>
      <c r="W108" s="29">
        <v>7.4973262032085558E-4</v>
      </c>
      <c r="X108" s="83">
        <v>4.3315508021390371E-2</v>
      </c>
      <c r="Y108" s="29">
        <v>1.3557754010695186E-2</v>
      </c>
      <c r="Z108" s="83">
        <v>3.8395721925133686E-2</v>
      </c>
      <c r="AA108" s="29">
        <v>1.2017860962566844E-2</v>
      </c>
      <c r="AB108" s="83">
        <v>8.5561497326203204E-4</v>
      </c>
      <c r="AC108" s="29">
        <v>2.6780748663101603E-4</v>
      </c>
      <c r="AD108" s="33">
        <v>0.48673796791443846</v>
      </c>
      <c r="AE108" s="33">
        <v>0.15234898395721924</v>
      </c>
      <c r="AF108" s="83">
        <v>4.6203208556149733E-2</v>
      </c>
      <c r="AG108" s="29">
        <v>1.7557219251336898E-2</v>
      </c>
      <c r="AH108" s="83">
        <v>0.52887700534759352</v>
      </c>
      <c r="AI108" s="29">
        <v>0.20097326203208554</v>
      </c>
      <c r="AJ108" s="83">
        <v>0.6527272727272726</v>
      </c>
      <c r="AK108" s="29">
        <v>0.14947454545454544</v>
      </c>
      <c r="AL108" s="83">
        <v>0.6527272727272726</v>
      </c>
      <c r="AM108" s="29">
        <v>0.14947454545454544</v>
      </c>
      <c r="AN108" s="83">
        <v>0.6527272727272726</v>
      </c>
      <c r="AO108" s="29">
        <v>0.14947454545454544</v>
      </c>
      <c r="AP108" s="83">
        <v>0.6527272727272726</v>
      </c>
      <c r="AQ108" s="29">
        <v>0.14947454545454544</v>
      </c>
      <c r="AR108" s="83">
        <v>0.6527272727272726</v>
      </c>
      <c r="AS108" s="29">
        <v>0.14947454545454544</v>
      </c>
      <c r="AT108" s="83">
        <v>1.2834224598930482E-2</v>
      </c>
      <c r="AU108" s="29">
        <v>2.9390374331550802E-3</v>
      </c>
      <c r="AV108" s="83">
        <v>1.2834224598930482E-2</v>
      </c>
      <c r="AW108" s="29">
        <v>2.9390374331550802E-3</v>
      </c>
      <c r="AX108" s="83">
        <v>1.2834224598930482E-2</v>
      </c>
      <c r="AY108" s="29">
        <v>2.9390374331550802E-3</v>
      </c>
      <c r="AZ108" s="83">
        <v>1.2834224598930482E-2</v>
      </c>
      <c r="BA108" s="29">
        <v>2.9390374331550802E-3</v>
      </c>
      <c r="BB108" s="83">
        <v>1.2834224598930482E-2</v>
      </c>
      <c r="BC108" s="29">
        <v>2.9390374331550802E-3</v>
      </c>
      <c r="BD108" s="83">
        <v>0</v>
      </c>
      <c r="BE108" s="29">
        <v>0</v>
      </c>
    </row>
    <row r="109" spans="1:57">
      <c r="A109" s="11" t="s">
        <v>684</v>
      </c>
      <c r="B109" s="83">
        <v>0.88513858642935195</v>
      </c>
      <c r="C109" s="29">
        <v>0.32878033033191784</v>
      </c>
      <c r="D109" s="83">
        <v>0.88513858642935195</v>
      </c>
      <c r="E109" s="29">
        <v>0.32878033033191784</v>
      </c>
      <c r="F109" s="83">
        <v>3.0652055614973261</v>
      </c>
      <c r="G109" s="29">
        <v>3.0652055614973261E-2</v>
      </c>
      <c r="H109" s="83">
        <v>2.012737967914438E-2</v>
      </c>
      <c r="I109" s="29">
        <v>6.2998698395721909E-3</v>
      </c>
      <c r="J109" s="83">
        <v>2.5035401069518719</v>
      </c>
      <c r="K109" s="29">
        <v>0.95134524064171133</v>
      </c>
      <c r="L109" s="83">
        <v>0.69318614304138293</v>
      </c>
      <c r="M109" s="29">
        <v>0.15873962675647671</v>
      </c>
      <c r="N109" s="83">
        <v>0</v>
      </c>
      <c r="O109" s="29">
        <v>0</v>
      </c>
      <c r="P109" s="83">
        <v>0</v>
      </c>
      <c r="Q109" s="29">
        <v>0</v>
      </c>
      <c r="R109" s="83">
        <v>3.8542245989304811</v>
      </c>
      <c r="S109" s="33">
        <v>3.8542245989304814E-2</v>
      </c>
      <c r="T109" s="83">
        <v>0.11614973262032086</v>
      </c>
      <c r="U109" s="33">
        <v>1.1614973262032086E-3</v>
      </c>
      <c r="V109" s="83">
        <v>0.46374331550802134</v>
      </c>
      <c r="W109" s="29">
        <v>4.6374331550802133E-3</v>
      </c>
      <c r="X109" s="83">
        <v>0.17732620320855613</v>
      </c>
      <c r="Y109" s="29">
        <v>5.5503101604278071E-2</v>
      </c>
      <c r="Z109" s="83">
        <v>1.7112299465240642E-2</v>
      </c>
      <c r="AA109" s="29">
        <v>5.3561497326203213E-3</v>
      </c>
      <c r="AB109" s="83">
        <v>4.0641711229946519E-3</v>
      </c>
      <c r="AC109" s="29">
        <v>1.2720855614973261E-3</v>
      </c>
      <c r="AD109" s="33">
        <v>6.310160427807486E-3</v>
      </c>
      <c r="AE109" s="33">
        <v>1.975080213903743E-3</v>
      </c>
      <c r="AF109" s="83">
        <v>2.5284491978609624</v>
      </c>
      <c r="AG109" s="29">
        <v>0.96081069518716578</v>
      </c>
      <c r="AH109" s="83">
        <v>3.7540106951871655E-2</v>
      </c>
      <c r="AI109" s="29">
        <v>1.426524064171123E-2</v>
      </c>
      <c r="AJ109" s="83">
        <v>0.97741858588401542</v>
      </c>
      <c r="AK109" s="29">
        <v>0.22382885616743953</v>
      </c>
      <c r="AL109" s="83">
        <v>0.37788527963513846</v>
      </c>
      <c r="AM109" s="29">
        <v>8.6535729036446712E-2</v>
      </c>
      <c r="AN109" s="83">
        <v>2.2915719807707249</v>
      </c>
      <c r="AO109" s="29">
        <v>0.52476998359649607</v>
      </c>
      <c r="AP109" s="83">
        <v>1.5693741674639869</v>
      </c>
      <c r="AQ109" s="29">
        <v>0.35938668434925303</v>
      </c>
      <c r="AR109" s="83">
        <v>0.69631958115658754</v>
      </c>
      <c r="AS109" s="29">
        <v>0.15945718408485857</v>
      </c>
      <c r="AT109" s="83">
        <v>0.53758022223620849</v>
      </c>
      <c r="AU109" s="29">
        <v>0.12310587089209175</v>
      </c>
      <c r="AV109" s="83">
        <v>0.20783690379932615</v>
      </c>
      <c r="AW109" s="29">
        <v>4.7594650970045692E-2</v>
      </c>
      <c r="AX109" s="83">
        <v>1.2603645894238986</v>
      </c>
      <c r="AY109" s="29">
        <v>0.28862349097807277</v>
      </c>
      <c r="AZ109" s="83">
        <v>0.86315579210519278</v>
      </c>
      <c r="BA109" s="29">
        <v>0.19766267639208915</v>
      </c>
      <c r="BB109" s="83">
        <v>0.38297576963612312</v>
      </c>
      <c r="BC109" s="29">
        <v>8.7701451246672196E-2</v>
      </c>
      <c r="BD109" s="83">
        <v>0</v>
      </c>
      <c r="BE109" s="29">
        <v>0</v>
      </c>
    </row>
    <row r="110" spans="1:57">
      <c r="A110" s="11" t="s">
        <v>685</v>
      </c>
      <c r="B110" s="83">
        <v>1.4497695223765646E-3</v>
      </c>
      <c r="C110" s="29">
        <v>4.7789360654271109E-4</v>
      </c>
      <c r="D110" s="83">
        <v>1.4497695223765646E-3</v>
      </c>
      <c r="E110" s="29">
        <v>4.7789360654271109E-4</v>
      </c>
      <c r="F110" s="83">
        <v>7.7938964705882349E-3</v>
      </c>
      <c r="G110" s="29">
        <v>7.7938964705882356E-5</v>
      </c>
      <c r="H110" s="83">
        <v>1.5938839572192519E-3</v>
      </c>
      <c r="I110" s="29">
        <v>4.9888567860962587E-4</v>
      </c>
      <c r="J110" s="83">
        <v>2.1942877005347592E-3</v>
      </c>
      <c r="K110" s="29">
        <v>8.3382932620320845E-4</v>
      </c>
      <c r="L110" s="83">
        <v>8.9193311229946531E-2</v>
      </c>
      <c r="M110" s="29">
        <v>2.0425268271657755E-2</v>
      </c>
      <c r="N110" s="83">
        <v>0</v>
      </c>
      <c r="O110" s="29">
        <v>0</v>
      </c>
      <c r="P110" s="83">
        <v>0</v>
      </c>
      <c r="Q110" s="29">
        <v>0</v>
      </c>
      <c r="R110" s="83">
        <v>8.91668449197861E-3</v>
      </c>
      <c r="S110" s="33">
        <v>8.9166844919786107E-5</v>
      </c>
      <c r="T110" s="83">
        <v>1.9893048128342243E-3</v>
      </c>
      <c r="U110" s="33">
        <v>1.9893048128342245E-5</v>
      </c>
      <c r="V110" s="83">
        <v>4.498395721925133E-3</v>
      </c>
      <c r="W110" s="29">
        <v>4.4983957219251331E-5</v>
      </c>
      <c r="X110" s="83">
        <v>7.1470588235294117E-3</v>
      </c>
      <c r="Y110" s="29">
        <v>2.2370294117647059E-3</v>
      </c>
      <c r="Z110" s="83">
        <v>1.1134759358288769E-3</v>
      </c>
      <c r="AA110" s="29">
        <v>3.485179679144385E-4</v>
      </c>
      <c r="AB110" s="83">
        <v>2.4812834224598931E-5</v>
      </c>
      <c r="AC110" s="29">
        <v>7.7664171122994661E-6</v>
      </c>
      <c r="AD110" s="33">
        <v>9.7347593582887693E-2</v>
      </c>
      <c r="AE110" s="33">
        <v>3.0469796791443848E-2</v>
      </c>
      <c r="AF110" s="83">
        <v>1.9867379679144384E-3</v>
      </c>
      <c r="AG110" s="29">
        <v>7.5496042780748664E-4</v>
      </c>
      <c r="AH110" s="83">
        <v>2.2741711229946525E-2</v>
      </c>
      <c r="AI110" s="29">
        <v>8.6418502673796787E-3</v>
      </c>
      <c r="AJ110" s="83">
        <v>9.0076363636363635E-2</v>
      </c>
      <c r="AK110" s="29">
        <v>2.0627487272727275E-2</v>
      </c>
      <c r="AL110" s="83">
        <v>9.0076363636363635E-2</v>
      </c>
      <c r="AM110" s="29">
        <v>2.0627487272727275E-2</v>
      </c>
      <c r="AN110" s="83">
        <v>9.0076363636363635E-2</v>
      </c>
      <c r="AO110" s="29">
        <v>2.0627487272727275E-2</v>
      </c>
      <c r="AP110" s="83">
        <v>9.0076363636363635E-2</v>
      </c>
      <c r="AQ110" s="29">
        <v>2.0627487272727275E-2</v>
      </c>
      <c r="AR110" s="83">
        <v>9.0076363636363635E-2</v>
      </c>
      <c r="AS110" s="29">
        <v>2.0627487272727275E-2</v>
      </c>
      <c r="AT110" s="83">
        <v>1.7711229946524066E-3</v>
      </c>
      <c r="AU110" s="29">
        <v>4.0558716577540112E-4</v>
      </c>
      <c r="AV110" s="83">
        <v>1.7711229946524066E-3</v>
      </c>
      <c r="AW110" s="29">
        <v>4.0558716577540112E-4</v>
      </c>
      <c r="AX110" s="83">
        <v>1.7711229946524066E-3</v>
      </c>
      <c r="AY110" s="29">
        <v>4.0558716577540112E-4</v>
      </c>
      <c r="AZ110" s="83">
        <v>1.7711229946524066E-3</v>
      </c>
      <c r="BA110" s="29">
        <v>4.0558716577540112E-4</v>
      </c>
      <c r="BB110" s="83">
        <v>1.7711229946524066E-3</v>
      </c>
      <c r="BC110" s="29">
        <v>4.0558716577540112E-4</v>
      </c>
      <c r="BD110" s="83">
        <v>0</v>
      </c>
      <c r="BE110" s="29">
        <v>0</v>
      </c>
    </row>
    <row r="111" spans="1:57">
      <c r="A111" s="11" t="s">
        <v>686</v>
      </c>
      <c r="B111" s="83">
        <v>3.5676990742520257E-3</v>
      </c>
      <c r="C111" s="29">
        <v>1.173477618032572E-3</v>
      </c>
      <c r="D111" s="83">
        <v>3.5676990742520257E-3</v>
      </c>
      <c r="E111" s="29">
        <v>1.173477618032572E-3</v>
      </c>
      <c r="F111" s="83">
        <v>5.5610438502673807E-3</v>
      </c>
      <c r="G111" s="29">
        <v>5.5610438502673806E-5</v>
      </c>
      <c r="H111" s="83">
        <v>5.5888954010695196E-3</v>
      </c>
      <c r="I111" s="29">
        <v>1.7493242605347596E-3</v>
      </c>
      <c r="J111" s="83">
        <v>4.1334256684491975E-3</v>
      </c>
      <c r="K111" s="29">
        <v>1.5707017540106951E-3</v>
      </c>
      <c r="L111" s="83">
        <v>0.2107030395721925</v>
      </c>
      <c r="M111" s="29">
        <v>4.8250996062032085E-2</v>
      </c>
      <c r="N111" s="83">
        <v>0</v>
      </c>
      <c r="O111" s="29">
        <v>0</v>
      </c>
      <c r="P111" s="83">
        <v>0</v>
      </c>
      <c r="Q111" s="29">
        <v>0</v>
      </c>
      <c r="R111" s="83">
        <v>6.188235294117648E-3</v>
      </c>
      <c r="S111" s="33">
        <v>6.1882352941176476E-5</v>
      </c>
      <c r="T111" s="83">
        <v>5.1721925133689835E-3</v>
      </c>
      <c r="U111" s="33">
        <v>5.1721925133689838E-5</v>
      </c>
      <c r="V111" s="83">
        <v>2.9989304812834219E-3</v>
      </c>
      <c r="W111" s="29">
        <v>2.9989304812834221E-5</v>
      </c>
      <c r="X111" s="83">
        <v>1.8539037433155079E-2</v>
      </c>
      <c r="Y111" s="29">
        <v>5.8027187165775396E-3</v>
      </c>
      <c r="Z111" s="83">
        <v>2.6109090909090912E-2</v>
      </c>
      <c r="AA111" s="29">
        <v>8.1721454545454555E-3</v>
      </c>
      <c r="AB111" s="83">
        <v>5.8181818181818183E-4</v>
      </c>
      <c r="AC111" s="29">
        <v>1.8210909090909092E-4</v>
      </c>
      <c r="AD111" s="33">
        <v>0.20832385026737965</v>
      </c>
      <c r="AE111" s="33">
        <v>6.5205365133689824E-2</v>
      </c>
      <c r="AF111" s="83">
        <v>3.7424598930481281E-3</v>
      </c>
      <c r="AG111" s="29">
        <v>1.4221347593582887E-3</v>
      </c>
      <c r="AH111" s="83">
        <v>4.2839037433155078E-2</v>
      </c>
      <c r="AI111" s="29">
        <v>1.6278834224598929E-2</v>
      </c>
      <c r="AJ111" s="83">
        <v>0.2127890909090909</v>
      </c>
      <c r="AK111" s="29">
        <v>4.872870181818182E-2</v>
      </c>
      <c r="AL111" s="83">
        <v>0.2127890909090909</v>
      </c>
      <c r="AM111" s="29">
        <v>4.872870181818182E-2</v>
      </c>
      <c r="AN111" s="83">
        <v>0.2127890909090909</v>
      </c>
      <c r="AO111" s="29">
        <v>4.872870181818182E-2</v>
      </c>
      <c r="AP111" s="83">
        <v>0.2127890909090909</v>
      </c>
      <c r="AQ111" s="29">
        <v>4.872870181818182E-2</v>
      </c>
      <c r="AR111" s="83">
        <v>0.2127890909090909</v>
      </c>
      <c r="AS111" s="29">
        <v>4.872870181818182E-2</v>
      </c>
      <c r="AT111" s="83">
        <v>4.183957219251337E-3</v>
      </c>
      <c r="AU111" s="29">
        <v>9.5812620320855622E-4</v>
      </c>
      <c r="AV111" s="83">
        <v>4.183957219251337E-3</v>
      </c>
      <c r="AW111" s="29">
        <v>9.5812620320855622E-4</v>
      </c>
      <c r="AX111" s="83">
        <v>4.183957219251337E-3</v>
      </c>
      <c r="AY111" s="29">
        <v>9.5812620320855622E-4</v>
      </c>
      <c r="AZ111" s="83">
        <v>4.183957219251337E-3</v>
      </c>
      <c r="BA111" s="29">
        <v>9.5812620320855622E-4</v>
      </c>
      <c r="BB111" s="83">
        <v>4.183957219251337E-3</v>
      </c>
      <c r="BC111" s="29">
        <v>9.5812620320855622E-4</v>
      </c>
      <c r="BD111" s="83">
        <v>0</v>
      </c>
      <c r="BE111" s="29">
        <v>0</v>
      </c>
    </row>
    <row r="112" spans="1:57" ht="11.25" customHeight="1">
      <c r="A112" s="11" t="s">
        <v>447</v>
      </c>
      <c r="B112" s="83">
        <v>7.2970783411824081E-3</v>
      </c>
      <c r="C112" s="29"/>
      <c r="D112" s="83">
        <v>7.2970783411824081E-3</v>
      </c>
      <c r="E112" s="29"/>
      <c r="F112" s="83">
        <v>3.3260748663101608E-2</v>
      </c>
      <c r="G112" s="29"/>
      <c r="H112" s="83">
        <v>8.1756149732620312E-3</v>
      </c>
      <c r="I112" s="29"/>
      <c r="J112" s="83">
        <v>1.0684491978609626E-2</v>
      </c>
      <c r="K112" s="29"/>
      <c r="L112" s="83">
        <v>0.5196783273532255</v>
      </c>
      <c r="M112" s="29"/>
      <c r="N112" s="83">
        <v>0</v>
      </c>
      <c r="O112" s="29"/>
      <c r="P112" s="83">
        <v>0</v>
      </c>
      <c r="Q112" s="29"/>
      <c r="R112" s="83">
        <v>3.3155080213903738E-2</v>
      </c>
      <c r="S112" s="33"/>
      <c r="T112" s="83">
        <v>3.0374331550802137E-2</v>
      </c>
      <c r="U112" s="33"/>
      <c r="V112" s="83">
        <v>3.4438502673796792E-2</v>
      </c>
      <c r="W112" s="29"/>
      <c r="X112" s="83">
        <v>1.1229946524064172E-2</v>
      </c>
      <c r="Y112" s="29"/>
      <c r="Z112" s="83">
        <v>1.1336898395721924E-2</v>
      </c>
      <c r="AA112" s="29"/>
      <c r="AB112" s="83">
        <v>7.5935828877005344E-3</v>
      </c>
      <c r="AC112" s="29"/>
      <c r="AD112" s="33">
        <v>1.1336898395721924E-2</v>
      </c>
      <c r="AE112" s="33"/>
      <c r="AF112" s="83">
        <v>1.06951871657754E-2</v>
      </c>
      <c r="AG112" s="29"/>
      <c r="AH112" s="83">
        <v>9.6256684491978599E-3</v>
      </c>
      <c r="AI112" s="29"/>
      <c r="AJ112" s="83">
        <v>0.52459893048128337</v>
      </c>
      <c r="AK112" s="29"/>
      <c r="AL112" s="83">
        <v>0.52459893048128337</v>
      </c>
      <c r="AM112" s="29"/>
      <c r="AN112" s="83">
        <v>0.52459893048128337</v>
      </c>
      <c r="AO112" s="29"/>
      <c r="AP112" s="83">
        <v>0.52459893048128337</v>
      </c>
      <c r="AQ112" s="29"/>
      <c r="AR112" s="83">
        <v>0.52459893048128337</v>
      </c>
      <c r="AS112" s="29"/>
      <c r="AT112" s="83">
        <v>3.2538617675493792E-2</v>
      </c>
      <c r="AU112" s="29"/>
      <c r="AV112" s="83">
        <v>3.2538617675493792E-2</v>
      </c>
      <c r="AW112" s="29"/>
      <c r="AX112" s="83">
        <v>3.2538617675493792E-2</v>
      </c>
      <c r="AY112" s="29"/>
      <c r="AZ112" s="83">
        <v>3.2538617675493792E-2</v>
      </c>
      <c r="BA112" s="29"/>
      <c r="BB112" s="83">
        <v>3.2538617675493792E-2</v>
      </c>
      <c r="BC112" s="29"/>
      <c r="BD112" s="83">
        <v>0</v>
      </c>
      <c r="BE112" s="29"/>
    </row>
    <row r="113" spans="1:71">
      <c r="A113" s="11" t="s">
        <v>456</v>
      </c>
      <c r="B113" s="83">
        <v>5.9042433305234419E-3</v>
      </c>
      <c r="C113" s="29"/>
      <c r="D113" s="83">
        <v>5.9042433305234419E-3</v>
      </c>
      <c r="E113" s="29"/>
      <c r="F113" s="83">
        <v>6.6404278074866313E-3</v>
      </c>
      <c r="G113" s="29"/>
      <c r="H113" s="83">
        <v>8.0032085561497317E-4</v>
      </c>
      <c r="I113" s="29"/>
      <c r="J113" s="83">
        <v>1.6026737967914435E-2</v>
      </c>
      <c r="K113" s="29"/>
      <c r="L113" s="83">
        <v>7.0180613294324581E-2</v>
      </c>
      <c r="M113" s="29"/>
      <c r="N113" s="83">
        <v>0</v>
      </c>
      <c r="O113" s="29"/>
      <c r="P113" s="83">
        <v>0</v>
      </c>
      <c r="Q113" s="29"/>
      <c r="R113" s="83">
        <v>6.6310160427807477E-3</v>
      </c>
      <c r="S113" s="33"/>
      <c r="T113" s="83">
        <v>5.9893048128342244E-3</v>
      </c>
      <c r="U113" s="33"/>
      <c r="V113" s="83">
        <v>6.8449197860962563E-3</v>
      </c>
      <c r="W113" s="29"/>
      <c r="X113" s="83">
        <v>1.0695187165775401E-3</v>
      </c>
      <c r="Y113" s="29"/>
      <c r="Z113" s="83">
        <v>1.0695187165775401E-3</v>
      </c>
      <c r="AA113" s="29"/>
      <c r="AB113" s="83">
        <v>7.4866310160427805E-4</v>
      </c>
      <c r="AC113" s="29"/>
      <c r="AD113" s="33">
        <v>1.176470588235294E-3</v>
      </c>
      <c r="AE113" s="33"/>
      <c r="AF113" s="83">
        <v>1.60427807486631E-2</v>
      </c>
      <c r="AG113" s="29"/>
      <c r="AH113" s="83">
        <v>1.443850267379679E-2</v>
      </c>
      <c r="AI113" s="29"/>
      <c r="AJ113" s="83">
        <v>6.9946524064171123E-2</v>
      </c>
      <c r="AK113" s="29"/>
      <c r="AL113" s="83">
        <v>6.9946524064171123E-2</v>
      </c>
      <c r="AM113" s="29"/>
      <c r="AN113" s="83">
        <v>6.9946524064171123E-2</v>
      </c>
      <c r="AO113" s="29"/>
      <c r="AP113" s="83">
        <v>6.9946524064171123E-2</v>
      </c>
      <c r="AQ113" s="29"/>
      <c r="AR113" s="83">
        <v>6.9946524064171123E-2</v>
      </c>
      <c r="AS113" s="29"/>
      <c r="AT113" s="83">
        <v>9.3355447079517859E-2</v>
      </c>
      <c r="AU113" s="29"/>
      <c r="AV113" s="83">
        <v>9.3355447079517859E-2</v>
      </c>
      <c r="AW113" s="29"/>
      <c r="AX113" s="83">
        <v>9.3355447079517859E-2</v>
      </c>
      <c r="AY113" s="29"/>
      <c r="AZ113" s="83">
        <v>9.3355447079517859E-2</v>
      </c>
      <c r="BA113" s="29"/>
      <c r="BB113" s="83">
        <v>9.3355447079517859E-2</v>
      </c>
      <c r="BC113" s="29"/>
      <c r="BD113" s="83">
        <v>0</v>
      </c>
      <c r="BE113" s="29"/>
    </row>
    <row r="114" spans="1:71">
      <c r="A114" s="182" t="s">
        <v>919</v>
      </c>
      <c r="B114" s="88">
        <v>491.41726981150481</v>
      </c>
      <c r="C114" s="90"/>
      <c r="D114" s="88">
        <v>491.41726981150481</v>
      </c>
      <c r="E114" s="90"/>
      <c r="F114" s="88">
        <v>898.67251569442988</v>
      </c>
      <c r="G114" s="90"/>
      <c r="H114" s="88">
        <v>432.32047917335285</v>
      </c>
      <c r="I114" s="90"/>
      <c r="J114" s="88">
        <v>1012.9902847948089</v>
      </c>
      <c r="K114" s="90"/>
      <c r="L114" s="88">
        <v>-9.7509076411177134</v>
      </c>
      <c r="M114" s="90"/>
      <c r="N114" s="88">
        <v>0</v>
      </c>
      <c r="O114" s="90"/>
      <c r="P114" s="88">
        <v>3.283779029513155</v>
      </c>
      <c r="Q114" s="90"/>
      <c r="R114" s="88">
        <v>886.69280365664383</v>
      </c>
      <c r="S114" s="89"/>
      <c r="T114" s="88">
        <v>816.90981451347227</v>
      </c>
      <c r="U114" s="89"/>
      <c r="V114" s="88">
        <v>970.15285606528062</v>
      </c>
      <c r="W114" s="90"/>
      <c r="X114" s="88">
        <v>636.79695807617725</v>
      </c>
      <c r="Y114" s="90"/>
      <c r="Z114" s="88">
        <v>636.93610933668151</v>
      </c>
      <c r="AA114" s="90"/>
      <c r="AB114" s="88">
        <v>394.03573318709658</v>
      </c>
      <c r="AC114" s="90"/>
      <c r="AD114" s="89">
        <v>627.90631661959469</v>
      </c>
      <c r="AE114" s="89"/>
      <c r="AF114" s="88">
        <v>1014.0034669844824</v>
      </c>
      <c r="AG114" s="90"/>
      <c r="AH114" s="88">
        <v>912.68524801712647</v>
      </c>
      <c r="AI114" s="90"/>
      <c r="AJ114" s="88">
        <v>-9.8449355742296927</v>
      </c>
      <c r="AK114" s="90"/>
      <c r="AL114" s="88">
        <v>-9.8449355742296927</v>
      </c>
      <c r="AM114" s="90"/>
      <c r="AN114" s="88">
        <v>-9.8449355742296927</v>
      </c>
      <c r="AO114" s="90"/>
      <c r="AP114" s="88">
        <v>-9.8449355742296927</v>
      </c>
      <c r="AQ114" s="90"/>
      <c r="AR114" s="88">
        <v>-9.8449355742296927</v>
      </c>
      <c r="AS114" s="90"/>
      <c r="AT114" s="88">
        <v>-0.44214226303337828</v>
      </c>
      <c r="AU114" s="90"/>
      <c r="AV114" s="88">
        <v>-0.44214226303337828</v>
      </c>
      <c r="AW114" s="90"/>
      <c r="AX114" s="88">
        <v>-0.44214226303337828</v>
      </c>
      <c r="AY114" s="90"/>
      <c r="AZ114" s="88">
        <v>-0.44214226303337828</v>
      </c>
      <c r="BA114" s="90"/>
      <c r="BB114" s="88">
        <v>-0.44214226303337828</v>
      </c>
      <c r="BC114" s="90"/>
      <c r="BD114" s="88">
        <v>97.326203208556137</v>
      </c>
      <c r="BE114" s="90"/>
    </row>
    <row r="116" spans="1:71">
      <c r="A116" s="5" t="s">
        <v>949</v>
      </c>
    </row>
    <row r="117" spans="1:71" ht="37.5" customHeight="1">
      <c r="A117" s="56"/>
      <c r="B117" s="519" t="s">
        <v>921</v>
      </c>
      <c r="C117" s="520"/>
      <c r="D117" s="519" t="s">
        <v>922</v>
      </c>
      <c r="E117" s="520"/>
      <c r="F117" s="519" t="s">
        <v>950</v>
      </c>
      <c r="G117" s="520"/>
      <c r="H117" s="519" t="s">
        <v>924</v>
      </c>
      <c r="I117" s="520"/>
      <c r="J117" s="519" t="s">
        <v>925</v>
      </c>
      <c r="K117" s="520"/>
      <c r="L117" s="519" t="s">
        <v>926</v>
      </c>
      <c r="M117" s="520"/>
      <c r="N117" s="519" t="s">
        <v>927</v>
      </c>
      <c r="O117" s="520"/>
      <c r="P117" s="519" t="s">
        <v>928</v>
      </c>
      <c r="Q117" s="520"/>
      <c r="R117" s="519" t="s">
        <v>929</v>
      </c>
      <c r="S117" s="520"/>
      <c r="T117" s="519" t="s">
        <v>930</v>
      </c>
      <c r="U117" s="520"/>
      <c r="V117" s="519" t="s">
        <v>931</v>
      </c>
      <c r="W117" s="520"/>
      <c r="X117" s="519" t="s">
        <v>932</v>
      </c>
      <c r="Y117" s="520"/>
      <c r="Z117" s="519" t="s">
        <v>933</v>
      </c>
      <c r="AA117" s="520"/>
      <c r="AB117" s="519" t="s">
        <v>934</v>
      </c>
      <c r="AC117" s="520"/>
      <c r="AD117" s="519" t="s">
        <v>935</v>
      </c>
      <c r="AE117" s="520"/>
      <c r="AF117" s="519" t="s">
        <v>936</v>
      </c>
      <c r="AG117" s="520"/>
      <c r="AH117" s="519" t="s">
        <v>937</v>
      </c>
      <c r="AI117" s="520"/>
      <c r="AJ117" s="519" t="s">
        <v>938</v>
      </c>
      <c r="AK117" s="520"/>
      <c r="AL117" s="519" t="s">
        <v>939</v>
      </c>
      <c r="AM117" s="520"/>
      <c r="AN117" s="519" t="s">
        <v>940</v>
      </c>
      <c r="AO117" s="520"/>
      <c r="AP117" s="519" t="s">
        <v>941</v>
      </c>
      <c r="AQ117" s="520"/>
      <c r="AR117" s="519" t="s">
        <v>942</v>
      </c>
      <c r="AS117" s="520"/>
      <c r="AT117" s="519" t="s">
        <v>943</v>
      </c>
      <c r="AU117" s="520"/>
      <c r="AV117" s="519" t="s">
        <v>944</v>
      </c>
      <c r="AW117" s="520"/>
      <c r="AX117" s="519" t="s">
        <v>945</v>
      </c>
      <c r="AY117" s="520"/>
      <c r="AZ117" s="519" t="s">
        <v>946</v>
      </c>
      <c r="BA117" s="520"/>
      <c r="BB117" s="519" t="s">
        <v>947</v>
      </c>
      <c r="BC117" s="520"/>
      <c r="BD117" s="519" t="s">
        <v>951</v>
      </c>
      <c r="BE117" s="520"/>
      <c r="BF117" s="519" t="s">
        <v>952</v>
      </c>
      <c r="BG117" s="520"/>
      <c r="BH117" s="519" t="s">
        <v>953</v>
      </c>
      <c r="BI117" s="520"/>
      <c r="BJ117" s="519" t="s">
        <v>954</v>
      </c>
      <c r="BK117" s="520"/>
      <c r="BL117" s="519" t="s">
        <v>955</v>
      </c>
      <c r="BM117" s="520"/>
      <c r="BN117" s="519" t="s">
        <v>948</v>
      </c>
      <c r="BO117" s="520"/>
      <c r="BP117" s="519" t="s">
        <v>956</v>
      </c>
      <c r="BQ117" s="520"/>
      <c r="BR117" s="519" t="s">
        <v>957</v>
      </c>
      <c r="BS117" s="520"/>
    </row>
    <row r="118" spans="1:71">
      <c r="A118" s="65" t="s">
        <v>958</v>
      </c>
      <c r="B118" s="232" t="s">
        <v>525</v>
      </c>
      <c r="C118" s="397" t="s">
        <v>918</v>
      </c>
      <c r="D118" s="232" t="s">
        <v>525</v>
      </c>
      <c r="E118" s="397" t="s">
        <v>918</v>
      </c>
      <c r="F118" s="232" t="s">
        <v>525</v>
      </c>
      <c r="G118" s="397" t="s">
        <v>918</v>
      </c>
      <c r="H118" s="232" t="s">
        <v>525</v>
      </c>
      <c r="I118" s="397" t="s">
        <v>918</v>
      </c>
      <c r="J118" s="232" t="s">
        <v>525</v>
      </c>
      <c r="K118" s="397" t="s">
        <v>918</v>
      </c>
      <c r="L118" s="232" t="s">
        <v>525</v>
      </c>
      <c r="M118" s="397" t="s">
        <v>918</v>
      </c>
      <c r="N118" s="232" t="s">
        <v>525</v>
      </c>
      <c r="O118" s="397" t="s">
        <v>918</v>
      </c>
      <c r="P118" s="232" t="s">
        <v>525</v>
      </c>
      <c r="Q118" s="397" t="s">
        <v>918</v>
      </c>
      <c r="R118" s="232" t="s">
        <v>525</v>
      </c>
      <c r="S118" s="397" t="s">
        <v>918</v>
      </c>
      <c r="T118" s="232" t="s">
        <v>525</v>
      </c>
      <c r="U118" s="397" t="s">
        <v>918</v>
      </c>
      <c r="V118" s="232" t="s">
        <v>525</v>
      </c>
      <c r="W118" s="397" t="s">
        <v>918</v>
      </c>
      <c r="X118" s="232" t="s">
        <v>525</v>
      </c>
      <c r="Y118" s="397" t="s">
        <v>918</v>
      </c>
      <c r="Z118" s="232" t="s">
        <v>525</v>
      </c>
      <c r="AA118" s="397" t="s">
        <v>918</v>
      </c>
      <c r="AB118" s="232" t="s">
        <v>525</v>
      </c>
      <c r="AC118" s="397" t="s">
        <v>918</v>
      </c>
      <c r="AD118" s="232" t="s">
        <v>525</v>
      </c>
      <c r="AE118" s="397" t="s">
        <v>918</v>
      </c>
      <c r="AF118" s="232" t="s">
        <v>525</v>
      </c>
      <c r="AG118" s="397" t="s">
        <v>918</v>
      </c>
      <c r="AH118" s="232" t="s">
        <v>525</v>
      </c>
      <c r="AI118" s="397" t="s">
        <v>918</v>
      </c>
      <c r="AJ118" s="232" t="s">
        <v>525</v>
      </c>
      <c r="AK118" s="397" t="s">
        <v>918</v>
      </c>
      <c r="AL118" s="232" t="s">
        <v>525</v>
      </c>
      <c r="AM118" s="397" t="s">
        <v>918</v>
      </c>
      <c r="AN118" s="232" t="s">
        <v>525</v>
      </c>
      <c r="AO118" s="397" t="s">
        <v>918</v>
      </c>
      <c r="AP118" s="232" t="s">
        <v>525</v>
      </c>
      <c r="AQ118" s="397" t="s">
        <v>918</v>
      </c>
      <c r="AR118" s="232" t="s">
        <v>525</v>
      </c>
      <c r="AS118" s="397" t="s">
        <v>918</v>
      </c>
      <c r="AT118" s="232" t="s">
        <v>525</v>
      </c>
      <c r="AU118" s="397" t="s">
        <v>918</v>
      </c>
      <c r="AV118" s="232" t="s">
        <v>525</v>
      </c>
      <c r="AW118" s="397" t="s">
        <v>918</v>
      </c>
      <c r="AX118" s="232" t="s">
        <v>525</v>
      </c>
      <c r="AY118" s="397" t="s">
        <v>918</v>
      </c>
      <c r="AZ118" s="232" t="s">
        <v>525</v>
      </c>
      <c r="BA118" s="397" t="s">
        <v>918</v>
      </c>
      <c r="BB118" s="232" t="s">
        <v>525</v>
      </c>
      <c r="BC118" s="397" t="s">
        <v>918</v>
      </c>
      <c r="BD118" s="232" t="s">
        <v>525</v>
      </c>
      <c r="BE118" s="397" t="s">
        <v>918</v>
      </c>
      <c r="BF118" s="232" t="s">
        <v>525</v>
      </c>
      <c r="BG118" s="397" t="s">
        <v>918</v>
      </c>
      <c r="BH118" s="232" t="s">
        <v>525</v>
      </c>
      <c r="BI118" s="397" t="s">
        <v>918</v>
      </c>
      <c r="BJ118" s="232" t="s">
        <v>525</v>
      </c>
      <c r="BK118" s="397" t="s">
        <v>918</v>
      </c>
      <c r="BL118" s="232" t="s">
        <v>525</v>
      </c>
      <c r="BM118" s="397" t="s">
        <v>918</v>
      </c>
      <c r="BN118" s="232" t="s">
        <v>525</v>
      </c>
      <c r="BO118" s="397" t="s">
        <v>918</v>
      </c>
      <c r="BP118" s="232" t="s">
        <v>525</v>
      </c>
      <c r="BQ118" s="397" t="s">
        <v>918</v>
      </c>
      <c r="BR118" s="232" t="s">
        <v>525</v>
      </c>
      <c r="BS118" s="397" t="s">
        <v>918</v>
      </c>
    </row>
    <row r="119" spans="1:71">
      <c r="A119" s="64" t="s">
        <v>959</v>
      </c>
      <c r="B119" s="143">
        <v>19051.655218473636</v>
      </c>
      <c r="C119" s="131"/>
      <c r="D119" s="143">
        <v>19051.655218473636</v>
      </c>
      <c r="E119" s="131"/>
      <c r="F119" s="143">
        <v>3096809.5372120147</v>
      </c>
      <c r="G119" s="131"/>
      <c r="H119" s="143">
        <v>0</v>
      </c>
      <c r="I119" s="131"/>
      <c r="J119" s="143">
        <v>0</v>
      </c>
      <c r="K119" s="131"/>
      <c r="L119" s="143">
        <v>0</v>
      </c>
      <c r="M119" s="131"/>
      <c r="N119" s="143">
        <v>0</v>
      </c>
      <c r="O119" s="131"/>
      <c r="P119" s="143">
        <v>0</v>
      </c>
      <c r="Q119" s="131"/>
      <c r="R119" s="143">
        <v>3055767.7616501148</v>
      </c>
      <c r="S119" s="131"/>
      <c r="T119" s="143">
        <v>2814522.9383619474</v>
      </c>
      <c r="U119" s="131"/>
      <c r="V119" s="143">
        <v>3342245.9893048126</v>
      </c>
      <c r="W119" s="131"/>
      <c r="X119" s="143">
        <v>0</v>
      </c>
      <c r="Y119" s="131"/>
      <c r="Z119" s="143">
        <v>0</v>
      </c>
      <c r="AA119" s="131"/>
      <c r="AB119" s="143">
        <v>0</v>
      </c>
      <c r="AC119" s="131"/>
      <c r="AD119" s="143">
        <v>0</v>
      </c>
      <c r="AE119" s="131"/>
      <c r="AF119" s="143">
        <v>0</v>
      </c>
      <c r="AG119" s="131"/>
      <c r="AH119" s="143">
        <v>0</v>
      </c>
      <c r="AI119" s="131"/>
      <c r="AJ119" s="143">
        <v>0</v>
      </c>
      <c r="AK119" s="131"/>
      <c r="AL119" s="143">
        <v>0</v>
      </c>
      <c r="AM119" s="131"/>
      <c r="AN119" s="143">
        <v>0</v>
      </c>
      <c r="AO119" s="131"/>
      <c r="AP119" s="143">
        <v>0</v>
      </c>
      <c r="AQ119" s="131"/>
      <c r="AR119" s="143">
        <v>0</v>
      </c>
      <c r="AS119" s="131"/>
      <c r="AT119" s="143">
        <v>0</v>
      </c>
      <c r="AU119" s="131"/>
      <c r="AV119" s="143">
        <v>0</v>
      </c>
      <c r="AW119" s="131"/>
      <c r="AX119" s="143">
        <v>0</v>
      </c>
      <c r="AY119" s="131"/>
      <c r="AZ119" s="143">
        <v>0</v>
      </c>
      <c r="BA119" s="131"/>
      <c r="BB119" s="143">
        <v>0</v>
      </c>
      <c r="BC119" s="131"/>
      <c r="BD119" s="143">
        <v>0</v>
      </c>
      <c r="BE119" s="131"/>
      <c r="BF119" s="143">
        <v>0</v>
      </c>
      <c r="BG119" s="131"/>
      <c r="BH119" s="143">
        <v>0</v>
      </c>
      <c r="BI119" s="131"/>
      <c r="BJ119" s="143">
        <v>0</v>
      </c>
      <c r="BK119" s="131"/>
      <c r="BL119" s="143">
        <v>0</v>
      </c>
      <c r="BM119" s="131"/>
      <c r="BN119" s="143">
        <v>0</v>
      </c>
      <c r="BO119" s="131"/>
      <c r="BP119" s="143">
        <v>0</v>
      </c>
      <c r="BQ119" s="131"/>
      <c r="BR119" s="143">
        <v>0</v>
      </c>
      <c r="BS119" s="131"/>
    </row>
    <row r="120" spans="1:71">
      <c r="A120" s="64" t="s">
        <v>960</v>
      </c>
      <c r="B120" s="143">
        <v>681364.04364540626</v>
      </c>
      <c r="C120" s="131"/>
      <c r="D120" s="143">
        <v>681364.04364540626</v>
      </c>
      <c r="E120" s="131"/>
      <c r="F120" s="143">
        <v>0</v>
      </c>
      <c r="G120" s="131"/>
      <c r="H120" s="143">
        <v>2134347.5649861307</v>
      </c>
      <c r="I120" s="131"/>
      <c r="J120" s="143">
        <v>0</v>
      </c>
      <c r="K120" s="131"/>
      <c r="L120" s="143">
        <v>0</v>
      </c>
      <c r="M120" s="131"/>
      <c r="N120" s="143">
        <v>0</v>
      </c>
      <c r="O120" s="131"/>
      <c r="P120" s="143">
        <v>0</v>
      </c>
      <c r="Q120" s="131"/>
      <c r="R120" s="143">
        <v>0</v>
      </c>
      <c r="S120" s="131"/>
      <c r="T120" s="143">
        <v>0</v>
      </c>
      <c r="U120" s="131"/>
      <c r="V120" s="143">
        <v>0</v>
      </c>
      <c r="W120" s="131"/>
      <c r="X120" s="143">
        <v>3145643.2840515883</v>
      </c>
      <c r="Y120" s="131"/>
      <c r="Z120" s="143">
        <v>3145643.2840515883</v>
      </c>
      <c r="AA120" s="131"/>
      <c r="AB120" s="143">
        <v>1944579.4846864364</v>
      </c>
      <c r="AC120" s="131"/>
      <c r="AD120" s="143">
        <v>3145643.2840515883</v>
      </c>
      <c r="AE120" s="131"/>
      <c r="AF120" s="143">
        <v>0</v>
      </c>
      <c r="AG120" s="131"/>
      <c r="AH120" s="143">
        <v>0</v>
      </c>
      <c r="AI120" s="131"/>
      <c r="AJ120" s="143">
        <v>0</v>
      </c>
      <c r="AK120" s="131"/>
      <c r="AL120" s="143">
        <v>0</v>
      </c>
      <c r="AM120" s="131"/>
      <c r="AN120" s="143">
        <v>0</v>
      </c>
      <c r="AO120" s="131"/>
      <c r="AP120" s="143">
        <v>0</v>
      </c>
      <c r="AQ120" s="131"/>
      <c r="AR120" s="143">
        <v>0</v>
      </c>
      <c r="AS120" s="131"/>
      <c r="AT120" s="143">
        <v>0</v>
      </c>
      <c r="AU120" s="131"/>
      <c r="AV120" s="143">
        <v>0</v>
      </c>
      <c r="AW120" s="131"/>
      <c r="AX120" s="143">
        <v>0</v>
      </c>
      <c r="AY120" s="131"/>
      <c r="AZ120" s="143">
        <v>0</v>
      </c>
      <c r="BA120" s="131"/>
      <c r="BB120" s="143">
        <v>0</v>
      </c>
      <c r="BC120" s="131"/>
      <c r="BD120" s="143">
        <v>0</v>
      </c>
      <c r="BE120" s="131"/>
      <c r="BF120" s="143">
        <v>0</v>
      </c>
      <c r="BG120" s="131"/>
      <c r="BH120" s="143">
        <v>0</v>
      </c>
      <c r="BI120" s="131"/>
      <c r="BJ120" s="143">
        <v>0</v>
      </c>
      <c r="BK120" s="131"/>
      <c r="BL120" s="143">
        <v>0</v>
      </c>
      <c r="BM120" s="131"/>
      <c r="BN120" s="143">
        <v>0</v>
      </c>
      <c r="BO120" s="131"/>
      <c r="BP120" s="143">
        <v>0</v>
      </c>
      <c r="BQ120" s="131"/>
      <c r="BR120" s="143">
        <v>0</v>
      </c>
      <c r="BS120" s="131"/>
    </row>
    <row r="121" spans="1:71">
      <c r="A121" s="64" t="s">
        <v>961</v>
      </c>
      <c r="B121" s="143">
        <v>1018055.4099154719</v>
      </c>
      <c r="C121" s="131"/>
      <c r="D121" s="143">
        <v>1018055.4099154719</v>
      </c>
      <c r="E121" s="131"/>
      <c r="F121" s="143">
        <v>0</v>
      </c>
      <c r="G121" s="131"/>
      <c r="H121" s="143">
        <v>0</v>
      </c>
      <c r="I121" s="131"/>
      <c r="J121" s="143">
        <v>2967914.4385026731</v>
      </c>
      <c r="K121" s="131"/>
      <c r="L121" s="143">
        <v>0</v>
      </c>
      <c r="M121" s="131"/>
      <c r="N121" s="143">
        <v>0</v>
      </c>
      <c r="O121" s="131"/>
      <c r="P121" s="143">
        <v>0</v>
      </c>
      <c r="Q121" s="131"/>
      <c r="R121" s="143">
        <v>0</v>
      </c>
      <c r="S121" s="131"/>
      <c r="T121" s="143">
        <v>0</v>
      </c>
      <c r="U121" s="131"/>
      <c r="V121" s="143">
        <v>0</v>
      </c>
      <c r="W121" s="131"/>
      <c r="X121" s="143">
        <v>0</v>
      </c>
      <c r="Y121" s="131"/>
      <c r="Z121" s="143">
        <v>0</v>
      </c>
      <c r="AA121" s="131"/>
      <c r="AB121" s="143">
        <v>0</v>
      </c>
      <c r="AC121" s="131"/>
      <c r="AD121" s="143">
        <v>0</v>
      </c>
      <c r="AE121" s="131"/>
      <c r="AF121" s="143">
        <v>2970885.3238265002</v>
      </c>
      <c r="AG121" s="131"/>
      <c r="AH121" s="143">
        <v>2673796.7914438499</v>
      </c>
      <c r="AI121" s="131"/>
      <c r="AJ121" s="143">
        <v>0</v>
      </c>
      <c r="AK121" s="131"/>
      <c r="AL121" s="143">
        <v>0</v>
      </c>
      <c r="AM121" s="131"/>
      <c r="AN121" s="143">
        <v>0</v>
      </c>
      <c r="AO121" s="131"/>
      <c r="AP121" s="143">
        <v>0</v>
      </c>
      <c r="AQ121" s="131"/>
      <c r="AR121" s="143">
        <v>0</v>
      </c>
      <c r="AS121" s="131"/>
      <c r="AT121" s="143">
        <v>0</v>
      </c>
      <c r="AU121" s="131"/>
      <c r="AV121" s="143">
        <v>0</v>
      </c>
      <c r="AW121" s="131"/>
      <c r="AX121" s="143">
        <v>0</v>
      </c>
      <c r="AY121" s="131"/>
      <c r="AZ121" s="143">
        <v>0</v>
      </c>
      <c r="BA121" s="131"/>
      <c r="BB121" s="143">
        <v>0</v>
      </c>
      <c r="BC121" s="131"/>
      <c r="BD121" s="143">
        <v>0</v>
      </c>
      <c r="BE121" s="131"/>
      <c r="BF121" s="143">
        <v>0</v>
      </c>
      <c r="BG121" s="131"/>
      <c r="BH121" s="143">
        <v>0</v>
      </c>
      <c r="BI121" s="131"/>
      <c r="BJ121" s="143">
        <v>0</v>
      </c>
      <c r="BK121" s="131"/>
      <c r="BL121" s="143">
        <v>0</v>
      </c>
      <c r="BM121" s="131"/>
      <c r="BN121" s="143">
        <v>0</v>
      </c>
      <c r="BO121" s="131"/>
      <c r="BP121" s="143">
        <v>0</v>
      </c>
      <c r="BQ121" s="131"/>
      <c r="BR121" s="143">
        <v>0</v>
      </c>
      <c r="BS121" s="131"/>
    </row>
    <row r="122" spans="1:71">
      <c r="A122" s="64" t="s">
        <v>962</v>
      </c>
      <c r="B122" s="143">
        <v>7613.0190795930457</v>
      </c>
      <c r="C122" s="131"/>
      <c r="D122" s="143">
        <v>7613.0190795930457</v>
      </c>
      <c r="E122" s="131"/>
      <c r="F122" s="143">
        <v>0</v>
      </c>
      <c r="G122" s="131"/>
      <c r="H122" s="143">
        <v>0</v>
      </c>
      <c r="I122" s="131"/>
      <c r="J122" s="143">
        <v>0</v>
      </c>
      <c r="K122" s="131"/>
      <c r="L122" s="143">
        <v>4839572.192513369</v>
      </c>
      <c r="M122" s="131"/>
      <c r="N122" s="143">
        <v>0</v>
      </c>
      <c r="O122" s="131"/>
      <c r="P122" s="143">
        <v>0</v>
      </c>
      <c r="Q122" s="131"/>
      <c r="R122" s="143">
        <v>0</v>
      </c>
      <c r="S122" s="131"/>
      <c r="T122" s="143">
        <v>0</v>
      </c>
      <c r="U122" s="131"/>
      <c r="V122" s="143">
        <v>0</v>
      </c>
      <c r="W122" s="131"/>
      <c r="X122" s="143">
        <v>0</v>
      </c>
      <c r="Y122" s="131"/>
      <c r="Z122" s="143">
        <v>0</v>
      </c>
      <c r="AA122" s="131"/>
      <c r="AB122" s="143">
        <v>0</v>
      </c>
      <c r="AC122" s="131"/>
      <c r="AD122" s="143">
        <v>0</v>
      </c>
      <c r="AE122" s="131"/>
      <c r="AF122" s="143">
        <v>0</v>
      </c>
      <c r="AG122" s="131"/>
      <c r="AH122" s="143">
        <v>0</v>
      </c>
      <c r="AI122" s="131"/>
      <c r="AJ122" s="143">
        <v>4861448.7117160913</v>
      </c>
      <c r="AK122" s="131"/>
      <c r="AL122" s="143">
        <v>4861448.7117160913</v>
      </c>
      <c r="AM122" s="131"/>
      <c r="AN122" s="143">
        <v>4861448.7117160913</v>
      </c>
      <c r="AO122" s="131"/>
      <c r="AP122" s="143">
        <v>4861448.7117160913</v>
      </c>
      <c r="AQ122" s="131"/>
      <c r="AR122" s="143">
        <v>4861448.7117160913</v>
      </c>
      <c r="AS122" s="131"/>
      <c r="AT122" s="143">
        <v>2673796.7914438499</v>
      </c>
      <c r="AU122" s="131"/>
      <c r="AV122" s="143">
        <v>2673796.7914438499</v>
      </c>
      <c r="AW122" s="131"/>
      <c r="AX122" s="143">
        <v>2673796.7914438499</v>
      </c>
      <c r="AY122" s="131"/>
      <c r="AZ122" s="143">
        <v>2673796.7914438499</v>
      </c>
      <c r="BA122" s="131"/>
      <c r="BB122" s="143">
        <v>2673796.7914438499</v>
      </c>
      <c r="BC122" s="131"/>
      <c r="BD122" s="143">
        <v>0</v>
      </c>
      <c r="BE122" s="131"/>
      <c r="BF122" s="143">
        <v>0</v>
      </c>
      <c r="BG122" s="131"/>
      <c r="BH122" s="143">
        <v>0</v>
      </c>
      <c r="BI122" s="131"/>
      <c r="BJ122" s="143">
        <v>0</v>
      </c>
      <c r="BK122" s="131"/>
      <c r="BL122" s="143">
        <v>0</v>
      </c>
      <c r="BM122" s="131"/>
      <c r="BN122" s="143">
        <v>0</v>
      </c>
      <c r="BO122" s="131"/>
      <c r="BP122" s="143">
        <v>0</v>
      </c>
      <c r="BQ122" s="131"/>
      <c r="BR122" s="143">
        <v>0</v>
      </c>
      <c r="BS122" s="131"/>
    </row>
    <row r="123" spans="1:71">
      <c r="A123" s="64" t="s">
        <v>963</v>
      </c>
      <c r="B123" s="143">
        <v>217930.13787197106</v>
      </c>
      <c r="C123" s="131"/>
      <c r="D123" s="143">
        <v>217930.13787197106</v>
      </c>
      <c r="E123" s="131"/>
      <c r="F123" s="143">
        <v>0</v>
      </c>
      <c r="G123" s="131"/>
      <c r="H123" s="143">
        <v>0</v>
      </c>
      <c r="I123" s="131"/>
      <c r="J123" s="143">
        <v>0</v>
      </c>
      <c r="K123" s="131"/>
      <c r="L123" s="143">
        <v>0</v>
      </c>
      <c r="M123" s="131"/>
      <c r="N123" s="143">
        <v>1069518.7165775402</v>
      </c>
      <c r="O123" s="131"/>
      <c r="P123" s="143">
        <v>0</v>
      </c>
      <c r="Q123" s="131"/>
      <c r="R123" s="143">
        <v>0</v>
      </c>
      <c r="S123" s="131"/>
      <c r="T123" s="143">
        <v>0</v>
      </c>
      <c r="U123" s="131"/>
      <c r="V123" s="143">
        <v>0</v>
      </c>
      <c r="W123" s="131"/>
      <c r="X123" s="143">
        <v>0</v>
      </c>
      <c r="Y123" s="131"/>
      <c r="Z123" s="143">
        <v>0</v>
      </c>
      <c r="AA123" s="131"/>
      <c r="AB123" s="143">
        <v>0</v>
      </c>
      <c r="AC123" s="131"/>
      <c r="AD123" s="143">
        <v>0</v>
      </c>
      <c r="AE123" s="131"/>
      <c r="AF123" s="143">
        <v>0</v>
      </c>
      <c r="AG123" s="131"/>
      <c r="AH123" s="143">
        <v>0</v>
      </c>
      <c r="AI123" s="131"/>
      <c r="AJ123" s="143">
        <v>0</v>
      </c>
      <c r="AK123" s="131"/>
      <c r="AL123" s="143">
        <v>0</v>
      </c>
      <c r="AM123" s="131"/>
      <c r="AN123" s="143">
        <v>0</v>
      </c>
      <c r="AO123" s="131"/>
      <c r="AP123" s="143">
        <v>0</v>
      </c>
      <c r="AQ123" s="131"/>
      <c r="AR123" s="143">
        <v>0</v>
      </c>
      <c r="AS123" s="131"/>
      <c r="AT123" s="143">
        <v>0</v>
      </c>
      <c r="AU123" s="131"/>
      <c r="AV123" s="143">
        <v>0</v>
      </c>
      <c r="AW123" s="131"/>
      <c r="AX123" s="143">
        <v>0</v>
      </c>
      <c r="AY123" s="131"/>
      <c r="AZ123" s="143">
        <v>0</v>
      </c>
      <c r="BA123" s="131"/>
      <c r="BB123" s="143">
        <v>0</v>
      </c>
      <c r="BC123" s="131"/>
      <c r="BD123" s="143">
        <v>1069518.7165775402</v>
      </c>
      <c r="BE123" s="131"/>
      <c r="BF123" s="143">
        <v>1069518.7165775402</v>
      </c>
      <c r="BG123" s="131"/>
      <c r="BH123" s="143">
        <v>0</v>
      </c>
      <c r="BI123" s="131"/>
      <c r="BJ123" s="143">
        <v>0</v>
      </c>
      <c r="BK123" s="131"/>
      <c r="BL123" s="143">
        <v>0</v>
      </c>
      <c r="BM123" s="131"/>
      <c r="BN123" s="143">
        <v>0</v>
      </c>
      <c r="BO123" s="131"/>
      <c r="BP123" s="143">
        <v>0</v>
      </c>
      <c r="BQ123" s="131"/>
      <c r="BR123" s="143">
        <v>0</v>
      </c>
      <c r="BS123" s="131"/>
    </row>
    <row r="124" spans="1:71">
      <c r="A124" s="132" t="s">
        <v>964</v>
      </c>
      <c r="B124" s="88">
        <v>135029.00836902313</v>
      </c>
      <c r="C124" s="90"/>
      <c r="D124" s="88">
        <v>135029.00836902313</v>
      </c>
      <c r="E124" s="90"/>
      <c r="F124" s="88">
        <v>0</v>
      </c>
      <c r="G124" s="90"/>
      <c r="H124" s="88">
        <v>0</v>
      </c>
      <c r="I124" s="90"/>
      <c r="J124" s="88">
        <v>0</v>
      </c>
      <c r="K124" s="90"/>
      <c r="L124" s="88">
        <v>0</v>
      </c>
      <c r="M124" s="90"/>
      <c r="N124" s="88">
        <v>0</v>
      </c>
      <c r="O124" s="90"/>
      <c r="P124" s="88">
        <v>1069518.7165775402</v>
      </c>
      <c r="Q124" s="90"/>
      <c r="R124" s="88">
        <v>0</v>
      </c>
      <c r="S124" s="90"/>
      <c r="T124" s="88">
        <v>0</v>
      </c>
      <c r="U124" s="90"/>
      <c r="V124" s="88">
        <v>0</v>
      </c>
      <c r="W124" s="90"/>
      <c r="X124" s="88">
        <v>0</v>
      </c>
      <c r="Y124" s="90"/>
      <c r="Z124" s="88">
        <v>0</v>
      </c>
      <c r="AA124" s="90"/>
      <c r="AB124" s="88">
        <v>0</v>
      </c>
      <c r="AC124" s="90"/>
      <c r="AD124" s="88">
        <v>0</v>
      </c>
      <c r="AE124" s="90"/>
      <c r="AF124" s="88">
        <v>0</v>
      </c>
      <c r="AG124" s="90"/>
      <c r="AH124" s="88">
        <v>0</v>
      </c>
      <c r="AI124" s="90"/>
      <c r="AJ124" s="88">
        <v>0</v>
      </c>
      <c r="AK124" s="90"/>
      <c r="AL124" s="88">
        <v>0</v>
      </c>
      <c r="AM124" s="90"/>
      <c r="AN124" s="88">
        <v>0</v>
      </c>
      <c r="AO124" s="90"/>
      <c r="AP124" s="88">
        <v>0</v>
      </c>
      <c r="AQ124" s="90"/>
      <c r="AR124" s="88">
        <v>0</v>
      </c>
      <c r="AS124" s="90"/>
      <c r="AT124" s="88">
        <v>0</v>
      </c>
      <c r="AU124" s="90"/>
      <c r="AV124" s="88">
        <v>0</v>
      </c>
      <c r="AW124" s="90"/>
      <c r="AX124" s="88">
        <v>0</v>
      </c>
      <c r="AY124" s="90"/>
      <c r="AZ124" s="88">
        <v>0</v>
      </c>
      <c r="BA124" s="90"/>
      <c r="BB124" s="88">
        <v>0</v>
      </c>
      <c r="BC124" s="90"/>
      <c r="BD124" s="88">
        <v>0</v>
      </c>
      <c r="BE124" s="90"/>
      <c r="BF124" s="88">
        <v>0</v>
      </c>
      <c r="BG124" s="90"/>
      <c r="BH124" s="88">
        <v>1069518.7165775402</v>
      </c>
      <c r="BI124" s="90"/>
      <c r="BJ124" s="88">
        <v>1069518.7165775402</v>
      </c>
      <c r="BK124" s="90"/>
      <c r="BL124" s="88">
        <v>1069518.7165775402</v>
      </c>
      <c r="BM124" s="90"/>
      <c r="BN124" s="88">
        <v>1069518.7165775402</v>
      </c>
      <c r="BO124" s="90"/>
      <c r="BP124" s="88">
        <v>1069518.7165775402</v>
      </c>
      <c r="BQ124" s="90"/>
      <c r="BR124" s="88">
        <v>1069518.7165775402</v>
      </c>
      <c r="BS124" s="90"/>
    </row>
    <row r="125" spans="1:71">
      <c r="A125" s="97" t="s">
        <v>965</v>
      </c>
      <c r="B125" s="143"/>
      <c r="C125" s="131"/>
      <c r="D125" s="143"/>
      <c r="E125" s="131"/>
      <c r="F125" s="143"/>
      <c r="G125" s="131"/>
      <c r="H125" s="143"/>
      <c r="I125" s="131"/>
      <c r="J125" s="143"/>
      <c r="K125" s="131"/>
      <c r="L125" s="143"/>
      <c r="M125" s="131"/>
      <c r="N125" s="143"/>
      <c r="O125" s="131"/>
      <c r="P125" s="143"/>
      <c r="Q125" s="131"/>
      <c r="R125" s="143"/>
      <c r="S125" s="131"/>
      <c r="T125" s="143"/>
      <c r="U125" s="131"/>
      <c r="V125" s="143"/>
      <c r="W125" s="131"/>
      <c r="X125" s="143"/>
      <c r="Y125" s="131"/>
      <c r="Z125" s="143"/>
      <c r="AA125" s="131"/>
      <c r="AB125" s="143"/>
      <c r="AC125" s="131"/>
      <c r="AD125" s="143"/>
      <c r="AE125" s="131"/>
      <c r="AF125" s="143"/>
      <c r="AG125" s="131"/>
      <c r="AH125" s="143"/>
      <c r="AI125" s="131"/>
      <c r="AJ125" s="143"/>
      <c r="AK125" s="131"/>
      <c r="AL125" s="143"/>
      <c r="AM125" s="131"/>
      <c r="AN125" s="143"/>
      <c r="AO125" s="131"/>
      <c r="AP125" s="143"/>
      <c r="AQ125" s="131"/>
      <c r="AR125" s="143"/>
      <c r="AS125" s="131"/>
      <c r="AT125" s="143"/>
      <c r="AU125" s="131"/>
      <c r="AV125" s="143"/>
      <c r="AW125" s="131"/>
      <c r="AX125" s="143"/>
      <c r="AY125" s="131"/>
      <c r="AZ125" s="143"/>
      <c r="BA125" s="131"/>
      <c r="BB125" s="143"/>
      <c r="BC125" s="131"/>
      <c r="BD125" s="143"/>
      <c r="BE125" s="131"/>
      <c r="BF125" s="143"/>
      <c r="BG125" s="131"/>
      <c r="BH125" s="143"/>
      <c r="BI125" s="131"/>
      <c r="BJ125" s="143"/>
      <c r="BK125" s="131"/>
      <c r="BL125" s="143"/>
      <c r="BM125" s="131"/>
      <c r="BN125" s="143"/>
      <c r="BO125" s="131"/>
      <c r="BP125" s="143"/>
      <c r="BQ125" s="131"/>
      <c r="BR125" s="143"/>
      <c r="BS125" s="131"/>
    </row>
    <row r="126" spans="1:71">
      <c r="A126" s="64" t="s">
        <v>966</v>
      </c>
      <c r="B126" s="83">
        <v>2.4547746145402276</v>
      </c>
      <c r="C126" s="29">
        <v>0.81439996421434813</v>
      </c>
      <c r="D126" s="83">
        <v>2.4547746145402276</v>
      </c>
      <c r="E126" s="29">
        <v>0.81439996421434813</v>
      </c>
      <c r="F126" s="83">
        <v>5.2604846462804513</v>
      </c>
      <c r="G126" s="29">
        <v>5.2604846462804514E-2</v>
      </c>
      <c r="H126" s="83">
        <v>4.5111630434848502</v>
      </c>
      <c r="I126" s="29">
        <v>1.4119940326107583</v>
      </c>
      <c r="J126" s="83">
        <v>2.6714916843582888</v>
      </c>
      <c r="K126" s="29">
        <v>1.0151668400561498</v>
      </c>
      <c r="L126" s="83">
        <v>41.894117570840756</v>
      </c>
      <c r="M126" s="29">
        <v>9.5937529237225334</v>
      </c>
      <c r="N126" s="83">
        <v>0</v>
      </c>
      <c r="O126" s="29">
        <v>0</v>
      </c>
      <c r="P126" s="83">
        <v>0</v>
      </c>
      <c r="Q126" s="29">
        <v>0</v>
      </c>
      <c r="R126" s="83">
        <v>6.3942778787878796</v>
      </c>
      <c r="S126" s="29">
        <v>6.3942778787878796E-2</v>
      </c>
      <c r="T126" s="83">
        <v>3.5732729322638144</v>
      </c>
      <c r="U126" s="29">
        <v>3.5732729322638143E-2</v>
      </c>
      <c r="V126" s="83">
        <v>0.87764598336304211</v>
      </c>
      <c r="W126" s="29">
        <v>8.776459833630422E-3</v>
      </c>
      <c r="X126" s="83">
        <v>9.5287278193701699</v>
      </c>
      <c r="Y126" s="29">
        <v>2.9824918074628637</v>
      </c>
      <c r="Z126" s="83">
        <v>3.3225169370172307</v>
      </c>
      <c r="AA126" s="29">
        <v>1.0399478012863932</v>
      </c>
      <c r="AB126" s="83">
        <v>0.53285648989898982</v>
      </c>
      <c r="AC126" s="29">
        <v>0.16678408133838385</v>
      </c>
      <c r="AD126" s="83">
        <v>335.69958863636356</v>
      </c>
      <c r="AE126" s="29">
        <v>105.07397124318182</v>
      </c>
      <c r="AF126" s="83">
        <v>2.6956269489007725</v>
      </c>
      <c r="AG126" s="29">
        <v>1.0243382405822934</v>
      </c>
      <c r="AH126" s="83">
        <v>0.28210049465240639</v>
      </c>
      <c r="AI126" s="29">
        <v>0.10719818796791443</v>
      </c>
      <c r="AJ126" s="83">
        <v>42.095662702020192</v>
      </c>
      <c r="AK126" s="29">
        <v>9.6399067587626242</v>
      </c>
      <c r="AL126" s="83">
        <v>42.095662702020192</v>
      </c>
      <c r="AM126" s="29">
        <v>9.6399067587626242</v>
      </c>
      <c r="AN126" s="83">
        <v>42.095662702020192</v>
      </c>
      <c r="AO126" s="29">
        <v>9.6399067587626242</v>
      </c>
      <c r="AP126" s="83">
        <v>42.095662702020192</v>
      </c>
      <c r="AQ126" s="29">
        <v>9.6399067587626242</v>
      </c>
      <c r="AR126" s="83">
        <v>42.095662702020192</v>
      </c>
      <c r="AS126" s="29">
        <v>9.6399067587626242</v>
      </c>
      <c r="AT126" s="83">
        <v>21.941149584076058</v>
      </c>
      <c r="AU126" s="29">
        <v>5.0245232547534178</v>
      </c>
      <c r="AV126" s="83">
        <v>21.941149584076058</v>
      </c>
      <c r="AW126" s="29">
        <v>5.0245232547534178</v>
      </c>
      <c r="AX126" s="83">
        <v>21.941149584076058</v>
      </c>
      <c r="AY126" s="29">
        <v>5.0245232547534178</v>
      </c>
      <c r="AZ126" s="83">
        <v>21.941149584076058</v>
      </c>
      <c r="BA126" s="29">
        <v>5.0245232547534178</v>
      </c>
      <c r="BB126" s="83">
        <v>21.941149584076058</v>
      </c>
      <c r="BC126" s="29">
        <v>5.0245232547534178</v>
      </c>
      <c r="BD126" s="83">
        <v>0</v>
      </c>
      <c r="BE126" s="29">
        <v>0</v>
      </c>
      <c r="BF126" s="83">
        <v>0</v>
      </c>
      <c r="BG126" s="29">
        <v>0</v>
      </c>
      <c r="BH126" s="83">
        <v>0</v>
      </c>
      <c r="BI126" s="29">
        <v>0</v>
      </c>
      <c r="BJ126" s="83">
        <v>0</v>
      </c>
      <c r="BK126" s="29">
        <v>0</v>
      </c>
      <c r="BL126" s="83">
        <v>0</v>
      </c>
      <c r="BM126" s="29">
        <v>0</v>
      </c>
      <c r="BN126" s="83">
        <v>0</v>
      </c>
      <c r="BO126" s="29">
        <v>0</v>
      </c>
      <c r="BP126" s="83">
        <v>0</v>
      </c>
      <c r="BQ126" s="29">
        <v>0</v>
      </c>
      <c r="BR126" s="83">
        <v>0</v>
      </c>
      <c r="BS126" s="29">
        <v>0</v>
      </c>
    </row>
    <row r="127" spans="1:71">
      <c r="A127" s="64" t="s">
        <v>967</v>
      </c>
      <c r="B127" s="83">
        <v>26.010529272652438</v>
      </c>
      <c r="C127" s="29">
        <v>8.2738133783467447</v>
      </c>
      <c r="D127" s="83">
        <v>26.010529272652438</v>
      </c>
      <c r="E127" s="29">
        <v>8.2738133783467447</v>
      </c>
      <c r="F127" s="83">
        <v>39.613742550068331</v>
      </c>
      <c r="G127" s="29">
        <v>0.39613742550068332</v>
      </c>
      <c r="H127" s="83">
        <v>54.752508873092694</v>
      </c>
      <c r="I127" s="29">
        <v>17.137535277278012</v>
      </c>
      <c r="J127" s="83">
        <v>17.424720664691026</v>
      </c>
      <c r="K127" s="29">
        <v>6.6213938525825897</v>
      </c>
      <c r="L127" s="83">
        <v>1468.9223512546048</v>
      </c>
      <c r="M127" s="29">
        <v>336.38321843730449</v>
      </c>
      <c r="N127" s="83">
        <v>0</v>
      </c>
      <c r="O127" s="29">
        <v>0</v>
      </c>
      <c r="P127" s="83">
        <v>0</v>
      </c>
      <c r="Q127" s="29">
        <v>0</v>
      </c>
      <c r="R127" s="83">
        <v>49.524309061200228</v>
      </c>
      <c r="S127" s="29">
        <v>0.49524309061200233</v>
      </c>
      <c r="T127" s="83">
        <v>9.4346943211527012</v>
      </c>
      <c r="U127" s="29">
        <v>9.4346943211527035E-2</v>
      </c>
      <c r="V127" s="83">
        <v>5.2031869013666068</v>
      </c>
      <c r="W127" s="29">
        <v>5.203186901366607E-2</v>
      </c>
      <c r="X127" s="83">
        <v>143.55780727866903</v>
      </c>
      <c r="Y127" s="29">
        <v>44.93359367822341</v>
      </c>
      <c r="Z127" s="83">
        <v>129.86026103832441</v>
      </c>
      <c r="AA127" s="29">
        <v>40.646261704995545</v>
      </c>
      <c r="AB127" s="83">
        <v>28.272738464052285</v>
      </c>
      <c r="AC127" s="29">
        <v>8.8493671392483648</v>
      </c>
      <c r="AD127" s="83">
        <v>1154.700013611111</v>
      </c>
      <c r="AE127" s="29">
        <v>361.42110426027773</v>
      </c>
      <c r="AF127" s="83">
        <v>17.552919667260841</v>
      </c>
      <c r="AG127" s="29">
        <v>6.6701094735591209</v>
      </c>
      <c r="AH127" s="83">
        <v>4.7330194102792627</v>
      </c>
      <c r="AI127" s="29">
        <v>1.7985473759061199</v>
      </c>
      <c r="AJ127" s="83">
        <v>1483.5351568775995</v>
      </c>
      <c r="AK127" s="29">
        <v>339.72955092497028</v>
      </c>
      <c r="AL127" s="83">
        <v>1483.5351568775995</v>
      </c>
      <c r="AM127" s="29">
        <v>339.72955092497028</v>
      </c>
      <c r="AN127" s="83">
        <v>1483.5351568775995</v>
      </c>
      <c r="AO127" s="29">
        <v>339.72955092497028</v>
      </c>
      <c r="AP127" s="83">
        <v>1483.5351568775995</v>
      </c>
      <c r="AQ127" s="29">
        <v>339.72955092497028</v>
      </c>
      <c r="AR127" s="83">
        <v>1483.5351568775995</v>
      </c>
      <c r="AS127" s="29">
        <v>339.72955092497028</v>
      </c>
      <c r="AT127" s="83">
        <v>22.254594578134281</v>
      </c>
      <c r="AU127" s="29">
        <v>5.0963021583927501</v>
      </c>
      <c r="AV127" s="83">
        <v>22.254594578134281</v>
      </c>
      <c r="AW127" s="29">
        <v>5.0963021583927501</v>
      </c>
      <c r="AX127" s="83">
        <v>22.254594578134281</v>
      </c>
      <c r="AY127" s="29">
        <v>5.0963021583927501</v>
      </c>
      <c r="AZ127" s="83">
        <v>22.254594578134281</v>
      </c>
      <c r="BA127" s="29">
        <v>5.0963021583927501</v>
      </c>
      <c r="BB127" s="83">
        <v>22.254594578134281</v>
      </c>
      <c r="BC127" s="29">
        <v>5.0963021583927501</v>
      </c>
      <c r="BD127" s="83">
        <v>0</v>
      </c>
      <c r="BE127" s="29">
        <v>0</v>
      </c>
      <c r="BF127" s="83">
        <v>0</v>
      </c>
      <c r="BG127" s="29">
        <v>0</v>
      </c>
      <c r="BH127" s="83">
        <v>0</v>
      </c>
      <c r="BI127" s="29">
        <v>0</v>
      </c>
      <c r="BJ127" s="83">
        <v>0</v>
      </c>
      <c r="BK127" s="29">
        <v>0</v>
      </c>
      <c r="BL127" s="83">
        <v>0</v>
      </c>
      <c r="BM127" s="29">
        <v>0</v>
      </c>
      <c r="BN127" s="83">
        <v>0</v>
      </c>
      <c r="BO127" s="29">
        <v>0</v>
      </c>
      <c r="BP127" s="83">
        <v>0</v>
      </c>
      <c r="BQ127" s="29">
        <v>0</v>
      </c>
      <c r="BR127" s="83">
        <v>0</v>
      </c>
      <c r="BS127" s="29">
        <v>0</v>
      </c>
    </row>
    <row r="128" spans="1:71">
      <c r="A128" s="64" t="s">
        <v>968</v>
      </c>
      <c r="B128" s="83">
        <v>67.717230970573723</v>
      </c>
      <c r="C128" s="29">
        <v>21.426967633246587</v>
      </c>
      <c r="D128" s="83">
        <v>67.717230970573723</v>
      </c>
      <c r="E128" s="29">
        <v>21.426967633246587</v>
      </c>
      <c r="F128" s="83">
        <v>1244.0189856729496</v>
      </c>
      <c r="G128" s="29">
        <v>12.4401898567295</v>
      </c>
      <c r="H128" s="83">
        <v>65.726876349558822</v>
      </c>
      <c r="I128" s="29">
        <v>20.572512297411912</v>
      </c>
      <c r="J128" s="83">
        <v>112.61953258514556</v>
      </c>
      <c r="K128" s="29">
        <v>42.795422382355326</v>
      </c>
      <c r="L128" s="83">
        <v>286.50596404389478</v>
      </c>
      <c r="M128" s="29">
        <v>65.609865766051911</v>
      </c>
      <c r="N128" s="83">
        <v>0</v>
      </c>
      <c r="O128" s="29">
        <v>0</v>
      </c>
      <c r="P128" s="83">
        <v>0</v>
      </c>
      <c r="Q128" s="29">
        <v>0</v>
      </c>
      <c r="R128" s="83">
        <v>1324.7439228877001</v>
      </c>
      <c r="S128" s="29">
        <v>13.247439228877003</v>
      </c>
      <c r="T128" s="83">
        <v>1420.5327130718952</v>
      </c>
      <c r="U128" s="29">
        <v>14.205327130718953</v>
      </c>
      <c r="V128" s="83">
        <v>856.98995825460486</v>
      </c>
      <c r="W128" s="29">
        <v>8.56989958254605</v>
      </c>
      <c r="X128" s="83">
        <v>257.65178511586447</v>
      </c>
      <c r="Y128" s="29">
        <v>80.645008741265585</v>
      </c>
      <c r="Z128" s="83">
        <v>100.55315409387997</v>
      </c>
      <c r="AA128" s="29">
        <v>31.473137231384431</v>
      </c>
      <c r="AB128" s="83">
        <v>33.883403857694596</v>
      </c>
      <c r="AC128" s="29">
        <v>10.605505407458407</v>
      </c>
      <c r="AD128" s="83">
        <v>932.21675682857983</v>
      </c>
      <c r="AE128" s="29">
        <v>291.78384488734548</v>
      </c>
      <c r="AF128" s="83">
        <v>113.43574334967319</v>
      </c>
      <c r="AG128" s="29">
        <v>43.105582472875817</v>
      </c>
      <c r="AH128" s="83">
        <v>31.814666896910275</v>
      </c>
      <c r="AI128" s="29">
        <v>12.089573420825905</v>
      </c>
      <c r="AJ128" s="83">
        <v>289.15300701871655</v>
      </c>
      <c r="AK128" s="29">
        <v>66.216038607286094</v>
      </c>
      <c r="AL128" s="83">
        <v>289.15300701871655</v>
      </c>
      <c r="AM128" s="29">
        <v>66.216038607286094</v>
      </c>
      <c r="AN128" s="83">
        <v>289.15300701871655</v>
      </c>
      <c r="AO128" s="29">
        <v>66.216038607286094</v>
      </c>
      <c r="AP128" s="83">
        <v>289.15300701871655</v>
      </c>
      <c r="AQ128" s="29">
        <v>66.216038607286094</v>
      </c>
      <c r="AR128" s="83">
        <v>289.15300701871655</v>
      </c>
      <c r="AS128" s="29">
        <v>66.216038607286094</v>
      </c>
      <c r="AT128" s="83">
        <v>24.448709536541891</v>
      </c>
      <c r="AU128" s="29">
        <v>5.5987544838680927</v>
      </c>
      <c r="AV128" s="83">
        <v>24.448709536541891</v>
      </c>
      <c r="AW128" s="29">
        <v>5.5987544838680927</v>
      </c>
      <c r="AX128" s="83">
        <v>24.448709536541891</v>
      </c>
      <c r="AY128" s="29">
        <v>5.5987544838680927</v>
      </c>
      <c r="AZ128" s="83">
        <v>24.448709536541891</v>
      </c>
      <c r="BA128" s="29">
        <v>5.5987544838680927</v>
      </c>
      <c r="BB128" s="83">
        <v>24.448709536541891</v>
      </c>
      <c r="BC128" s="29">
        <v>5.5987544838680927</v>
      </c>
      <c r="BD128" s="83">
        <v>0</v>
      </c>
      <c r="BE128" s="29">
        <v>0</v>
      </c>
      <c r="BF128" s="83">
        <v>0</v>
      </c>
      <c r="BG128" s="29">
        <v>0</v>
      </c>
      <c r="BH128" s="83">
        <v>0</v>
      </c>
      <c r="BI128" s="29">
        <v>0</v>
      </c>
      <c r="BJ128" s="83">
        <v>0</v>
      </c>
      <c r="BK128" s="29">
        <v>0</v>
      </c>
      <c r="BL128" s="83">
        <v>0</v>
      </c>
      <c r="BM128" s="29">
        <v>0</v>
      </c>
      <c r="BN128" s="83">
        <v>0</v>
      </c>
      <c r="BO128" s="29">
        <v>0</v>
      </c>
      <c r="BP128" s="83">
        <v>0</v>
      </c>
      <c r="BQ128" s="29">
        <v>0</v>
      </c>
      <c r="BR128" s="83">
        <v>0</v>
      </c>
      <c r="BS128" s="29">
        <v>0</v>
      </c>
    </row>
    <row r="129" spans="1:71">
      <c r="A129" s="64" t="s">
        <v>969</v>
      </c>
      <c r="B129" s="83">
        <v>10.74739475205191</v>
      </c>
      <c r="C129" s="29">
        <v>3.7434602882205601</v>
      </c>
      <c r="D129" s="83">
        <v>10.74739475205191</v>
      </c>
      <c r="E129" s="29">
        <v>3.7434602882205601</v>
      </c>
      <c r="F129" s="83">
        <v>50.806111019901948</v>
      </c>
      <c r="G129" s="29">
        <v>0.50806111019901956</v>
      </c>
      <c r="H129" s="83">
        <v>3.298507050472371</v>
      </c>
      <c r="I129" s="29">
        <v>1.032432706797852</v>
      </c>
      <c r="J129" s="83">
        <v>24.370661733021386</v>
      </c>
      <c r="K129" s="29">
        <v>9.2608514585481281</v>
      </c>
      <c r="L129" s="83">
        <v>649.80344407210316</v>
      </c>
      <c r="M129" s="29">
        <v>148.80498869251164</v>
      </c>
      <c r="N129" s="83">
        <v>0</v>
      </c>
      <c r="O129" s="29">
        <v>0</v>
      </c>
      <c r="P129" s="83">
        <v>0</v>
      </c>
      <c r="Q129" s="29">
        <v>0</v>
      </c>
      <c r="R129" s="83">
        <v>53.097581993464047</v>
      </c>
      <c r="S129" s="29">
        <v>0.53097581993464049</v>
      </c>
      <c r="T129" s="83">
        <v>2.5389044518716575</v>
      </c>
      <c r="U129" s="29">
        <v>2.5389044518716573E-2</v>
      </c>
      <c r="V129" s="83">
        <v>53.285648989898988</v>
      </c>
      <c r="W129" s="29">
        <v>0.53285648989898993</v>
      </c>
      <c r="X129" s="83">
        <v>12.694522259358287</v>
      </c>
      <c r="Y129" s="29">
        <v>3.9733854671791438</v>
      </c>
      <c r="Z129" s="83">
        <v>11.252675286690433</v>
      </c>
      <c r="AA129" s="29">
        <v>3.5220873647341051</v>
      </c>
      <c r="AB129" s="83">
        <v>0.25075599524658349</v>
      </c>
      <c r="AC129" s="29">
        <v>7.8486626512180635E-2</v>
      </c>
      <c r="AD129" s="83">
        <v>142.64881679590016</v>
      </c>
      <c r="AE129" s="29">
        <v>44.649079657116751</v>
      </c>
      <c r="AF129" s="83">
        <v>19.245522635175284</v>
      </c>
      <c r="AG129" s="29">
        <v>7.3132986013666077</v>
      </c>
      <c r="AH129" s="83">
        <v>531.75943241978598</v>
      </c>
      <c r="AI129" s="29">
        <v>202.06858431951869</v>
      </c>
      <c r="AJ129" s="83">
        <v>656.29112855912058</v>
      </c>
      <c r="AK129" s="29">
        <v>150.29066844003862</v>
      </c>
      <c r="AL129" s="83">
        <v>656.29112855912058</v>
      </c>
      <c r="AM129" s="29">
        <v>150.29066844003862</v>
      </c>
      <c r="AN129" s="83">
        <v>656.29112855912058</v>
      </c>
      <c r="AO129" s="29">
        <v>150.29066844003862</v>
      </c>
      <c r="AP129" s="83">
        <v>656.29112855912058</v>
      </c>
      <c r="AQ129" s="29">
        <v>150.29066844003862</v>
      </c>
      <c r="AR129" s="83">
        <v>656.29112855912058</v>
      </c>
      <c r="AS129" s="29">
        <v>150.29066844003862</v>
      </c>
      <c r="AT129" s="83">
        <v>7.5226798573975042</v>
      </c>
      <c r="AU129" s="29">
        <v>1.7226936873440284</v>
      </c>
      <c r="AV129" s="83">
        <v>7.5226798573975042</v>
      </c>
      <c r="AW129" s="29">
        <v>1.7226936873440284</v>
      </c>
      <c r="AX129" s="83">
        <v>7.5226798573975042</v>
      </c>
      <c r="AY129" s="29">
        <v>1.7226936873440284</v>
      </c>
      <c r="AZ129" s="83">
        <v>7.5226798573975042</v>
      </c>
      <c r="BA129" s="29">
        <v>1.7226936873440284</v>
      </c>
      <c r="BB129" s="83">
        <v>7.5226798573975042</v>
      </c>
      <c r="BC129" s="29">
        <v>1.7226936873440284</v>
      </c>
      <c r="BD129" s="83">
        <v>0</v>
      </c>
      <c r="BE129" s="29">
        <v>0</v>
      </c>
      <c r="BF129" s="83">
        <v>0</v>
      </c>
      <c r="BG129" s="29">
        <v>0</v>
      </c>
      <c r="BH129" s="83">
        <v>0</v>
      </c>
      <c r="BI129" s="29">
        <v>0</v>
      </c>
      <c r="BJ129" s="83">
        <v>0</v>
      </c>
      <c r="BK129" s="29">
        <v>0</v>
      </c>
      <c r="BL129" s="83">
        <v>0</v>
      </c>
      <c r="BM129" s="29">
        <v>0</v>
      </c>
      <c r="BN129" s="83">
        <v>0</v>
      </c>
      <c r="BO129" s="29">
        <v>0</v>
      </c>
      <c r="BP129" s="83">
        <v>0</v>
      </c>
      <c r="BQ129" s="29">
        <v>0</v>
      </c>
      <c r="BR129" s="83">
        <v>0</v>
      </c>
      <c r="BS129" s="29">
        <v>0</v>
      </c>
    </row>
    <row r="130" spans="1:71">
      <c r="A130" s="64" t="s">
        <v>970</v>
      </c>
      <c r="B130" s="83">
        <v>6.702449916942915</v>
      </c>
      <c r="C130" s="29">
        <v>2.3494449709495551</v>
      </c>
      <c r="D130" s="83">
        <v>6.702449916942915</v>
      </c>
      <c r="E130" s="29">
        <v>2.3494449709495551</v>
      </c>
      <c r="F130" s="83">
        <v>35.998091854607843</v>
      </c>
      <c r="G130" s="29">
        <v>0.35998091854607839</v>
      </c>
      <c r="H130" s="83">
        <v>3.298507050472371</v>
      </c>
      <c r="I130" s="29">
        <v>1.032432706797852</v>
      </c>
      <c r="J130" s="83">
        <v>14.955401001500295</v>
      </c>
      <c r="K130" s="29">
        <v>5.6830523805701123</v>
      </c>
      <c r="L130" s="83">
        <v>189.42013847428697</v>
      </c>
      <c r="M130" s="29">
        <v>43.377211710611718</v>
      </c>
      <c r="N130" s="83">
        <v>0</v>
      </c>
      <c r="O130" s="29">
        <v>0</v>
      </c>
      <c r="P130" s="83">
        <v>0</v>
      </c>
      <c r="Q130" s="29">
        <v>0</v>
      </c>
      <c r="R130" s="83">
        <v>41.218016718657161</v>
      </c>
      <c r="S130" s="29">
        <v>0.41218016718657152</v>
      </c>
      <c r="T130" s="83">
        <v>3.8867179263220435</v>
      </c>
      <c r="U130" s="29">
        <v>3.8867179263220433E-2</v>
      </c>
      <c r="V130" s="83">
        <v>21.972494083481873</v>
      </c>
      <c r="W130" s="29">
        <v>0.21972494083481878</v>
      </c>
      <c r="X130" s="83">
        <v>12.694522259358287</v>
      </c>
      <c r="Y130" s="29">
        <v>3.9733854671791438</v>
      </c>
      <c r="Z130" s="83">
        <v>11.252675286690433</v>
      </c>
      <c r="AA130" s="29">
        <v>3.5220873647341051</v>
      </c>
      <c r="AB130" s="83">
        <v>0.25075599524658349</v>
      </c>
      <c r="AC130" s="29">
        <v>7.8486626512180635E-2</v>
      </c>
      <c r="AD130" s="83">
        <v>142.64881679590016</v>
      </c>
      <c r="AE130" s="29">
        <v>44.649079657116751</v>
      </c>
      <c r="AF130" s="83">
        <v>13.540823743315507</v>
      </c>
      <c r="AG130" s="29">
        <v>5.1455130224598928</v>
      </c>
      <c r="AH130" s="83">
        <v>154.99854956179442</v>
      </c>
      <c r="AI130" s="29">
        <v>58.89944883348187</v>
      </c>
      <c r="AJ130" s="83">
        <v>191.29547987373732</v>
      </c>
      <c r="AK130" s="29">
        <v>43.806664891085852</v>
      </c>
      <c r="AL130" s="83">
        <v>191.29547987373732</v>
      </c>
      <c r="AM130" s="29">
        <v>43.806664891085852</v>
      </c>
      <c r="AN130" s="83">
        <v>191.29547987373732</v>
      </c>
      <c r="AO130" s="29">
        <v>43.806664891085852</v>
      </c>
      <c r="AP130" s="83">
        <v>191.29547987373732</v>
      </c>
      <c r="AQ130" s="29">
        <v>43.806664891085852</v>
      </c>
      <c r="AR130" s="83">
        <v>191.29547987373732</v>
      </c>
      <c r="AS130" s="29">
        <v>43.806664891085852</v>
      </c>
      <c r="AT130" s="83">
        <v>3.7613399286987521</v>
      </c>
      <c r="AU130" s="29">
        <v>0.8613468436720142</v>
      </c>
      <c r="AV130" s="83">
        <v>3.7613399286987521</v>
      </c>
      <c r="AW130" s="29">
        <v>0.8613468436720142</v>
      </c>
      <c r="AX130" s="83">
        <v>3.7613399286987521</v>
      </c>
      <c r="AY130" s="29">
        <v>0.8613468436720142</v>
      </c>
      <c r="AZ130" s="83">
        <v>3.7613399286987521</v>
      </c>
      <c r="BA130" s="29">
        <v>0.8613468436720142</v>
      </c>
      <c r="BB130" s="83">
        <v>3.7613399286987521</v>
      </c>
      <c r="BC130" s="29">
        <v>0.8613468436720142</v>
      </c>
      <c r="BD130" s="83">
        <v>0</v>
      </c>
      <c r="BE130" s="29">
        <v>0</v>
      </c>
      <c r="BF130" s="83">
        <v>0</v>
      </c>
      <c r="BG130" s="29">
        <v>0</v>
      </c>
      <c r="BH130" s="83">
        <v>0</v>
      </c>
      <c r="BI130" s="29">
        <v>0</v>
      </c>
      <c r="BJ130" s="83">
        <v>0</v>
      </c>
      <c r="BK130" s="29">
        <v>0</v>
      </c>
      <c r="BL130" s="83">
        <v>0</v>
      </c>
      <c r="BM130" s="29">
        <v>0</v>
      </c>
      <c r="BN130" s="83">
        <v>0</v>
      </c>
      <c r="BO130" s="29">
        <v>0</v>
      </c>
      <c r="BP130" s="83">
        <v>0</v>
      </c>
      <c r="BQ130" s="29">
        <v>0</v>
      </c>
      <c r="BR130" s="83">
        <v>0</v>
      </c>
      <c r="BS130" s="29">
        <v>0</v>
      </c>
    </row>
    <row r="131" spans="1:71">
      <c r="A131" s="64" t="s">
        <v>971</v>
      </c>
      <c r="B131" s="83">
        <v>259.40851213139399</v>
      </c>
      <c r="C131" s="29">
        <v>96.35600302267288</v>
      </c>
      <c r="D131" s="83">
        <v>259.40851213139399</v>
      </c>
      <c r="E131" s="29">
        <v>96.35600302267288</v>
      </c>
      <c r="F131" s="83">
        <v>898.3230719750801</v>
      </c>
      <c r="G131" s="29">
        <v>8.9832307197508019</v>
      </c>
      <c r="H131" s="83">
        <v>5.8987526876812231</v>
      </c>
      <c r="I131" s="29">
        <v>1.8463095912442227</v>
      </c>
      <c r="J131" s="83">
        <v>733.71517654144395</v>
      </c>
      <c r="K131" s="29">
        <v>278.81176708574867</v>
      </c>
      <c r="L131" s="83">
        <v>203.15280426520772</v>
      </c>
      <c r="M131" s="29">
        <v>46.521992176732574</v>
      </c>
      <c r="N131" s="83">
        <v>0</v>
      </c>
      <c r="O131" s="29">
        <v>0</v>
      </c>
      <c r="P131" s="83">
        <v>0</v>
      </c>
      <c r="Q131" s="29">
        <v>0</v>
      </c>
      <c r="R131" s="83">
        <v>1129.561725087641</v>
      </c>
      <c r="S131" s="29">
        <v>11.295617250876411</v>
      </c>
      <c r="T131" s="83">
        <v>34.040126354723704</v>
      </c>
      <c r="U131" s="29">
        <v>0.34040126354723704</v>
      </c>
      <c r="V131" s="83">
        <v>135.90974942364824</v>
      </c>
      <c r="W131" s="29">
        <v>1.3590974942364824</v>
      </c>
      <c r="X131" s="83">
        <v>51.969180014854423</v>
      </c>
      <c r="Y131" s="29">
        <v>16.266353344649435</v>
      </c>
      <c r="Z131" s="83">
        <v>5.0151199049316695</v>
      </c>
      <c r="AA131" s="29">
        <v>1.5697325302436127</v>
      </c>
      <c r="AB131" s="83">
        <v>1.1910909774212712</v>
      </c>
      <c r="AC131" s="29">
        <v>0.37281147593285796</v>
      </c>
      <c r="AD131" s="83">
        <v>1.8493254649435531</v>
      </c>
      <c r="AE131" s="29">
        <v>0.57883887052733207</v>
      </c>
      <c r="AF131" s="83">
        <v>741.0153104530599</v>
      </c>
      <c r="AG131" s="29">
        <v>281.58581797216277</v>
      </c>
      <c r="AH131" s="83">
        <v>11.00191929144385</v>
      </c>
      <c r="AI131" s="29">
        <v>4.1807293307486626</v>
      </c>
      <c r="AJ131" s="83">
        <v>286.45311025990497</v>
      </c>
      <c r="AK131" s="29">
        <v>65.597762249518226</v>
      </c>
      <c r="AL131" s="83">
        <v>110.74724302998297</v>
      </c>
      <c r="AM131" s="29">
        <v>25.361118653866104</v>
      </c>
      <c r="AN131" s="83">
        <v>671.59345111340019</v>
      </c>
      <c r="AO131" s="29">
        <v>153.79490030496865</v>
      </c>
      <c r="AP131" s="83">
        <v>459.93816561715528</v>
      </c>
      <c r="AQ131" s="29">
        <v>105.32583992632857</v>
      </c>
      <c r="AR131" s="83">
        <v>204.07112432466874</v>
      </c>
      <c r="AS131" s="29">
        <v>46.732287470349149</v>
      </c>
      <c r="AT131" s="83">
        <v>157.54921064294774</v>
      </c>
      <c r="AU131" s="29">
        <v>36.078769237235036</v>
      </c>
      <c r="AV131" s="83">
        <v>60.910983666490637</v>
      </c>
      <c r="AW131" s="29">
        <v>13.948615259626356</v>
      </c>
      <c r="AX131" s="83">
        <v>369.37639811237011</v>
      </c>
      <c r="AY131" s="29">
        <v>84.587195167732744</v>
      </c>
      <c r="AZ131" s="83">
        <v>252.96599108943539</v>
      </c>
      <c r="BA131" s="29">
        <v>57.929211959480703</v>
      </c>
      <c r="BB131" s="83">
        <v>112.23911837856778</v>
      </c>
      <c r="BC131" s="29">
        <v>25.702758108692024</v>
      </c>
      <c r="BD131" s="83">
        <v>0</v>
      </c>
      <c r="BE131" s="29">
        <v>0</v>
      </c>
      <c r="BF131" s="83">
        <v>0</v>
      </c>
      <c r="BG131" s="29">
        <v>0</v>
      </c>
      <c r="BH131" s="83">
        <v>0</v>
      </c>
      <c r="BI131" s="29">
        <v>0</v>
      </c>
      <c r="BJ131" s="83">
        <v>0</v>
      </c>
      <c r="BK131" s="29">
        <v>0</v>
      </c>
      <c r="BL131" s="83">
        <v>0</v>
      </c>
      <c r="BM131" s="29">
        <v>0</v>
      </c>
      <c r="BN131" s="83">
        <v>0</v>
      </c>
      <c r="BO131" s="29">
        <v>0</v>
      </c>
      <c r="BP131" s="83">
        <v>0</v>
      </c>
      <c r="BQ131" s="29">
        <v>0</v>
      </c>
      <c r="BR131" s="83">
        <v>0</v>
      </c>
      <c r="BS131" s="29">
        <v>0</v>
      </c>
    </row>
    <row r="132" spans="1:71">
      <c r="A132" s="64" t="s">
        <v>972</v>
      </c>
      <c r="B132" s="83">
        <v>0.4248855043708612</v>
      </c>
      <c r="C132" s="29">
        <v>0.14005679035013488</v>
      </c>
      <c r="D132" s="83">
        <v>0.4248855043708612</v>
      </c>
      <c r="E132" s="29">
        <v>0.14005679035013488</v>
      </c>
      <c r="F132" s="83">
        <v>2.2841655737745747</v>
      </c>
      <c r="G132" s="29">
        <v>2.2841655737745752E-2</v>
      </c>
      <c r="H132" s="83">
        <v>0.46712127591258928</v>
      </c>
      <c r="I132" s="29">
        <v>0.14620895936064046</v>
      </c>
      <c r="J132" s="83">
        <v>0.64308224306451267</v>
      </c>
      <c r="K132" s="29">
        <v>0.24437125236451482</v>
      </c>
      <c r="L132" s="83">
        <v>26.139979109451605</v>
      </c>
      <c r="M132" s="29">
        <v>5.9860552160644174</v>
      </c>
      <c r="N132" s="83">
        <v>0</v>
      </c>
      <c r="O132" s="29">
        <v>0</v>
      </c>
      <c r="P132" s="83">
        <v>0</v>
      </c>
      <c r="Q132" s="29">
        <v>0</v>
      </c>
      <c r="R132" s="83">
        <v>2.6132222599628641</v>
      </c>
      <c r="S132" s="29">
        <v>2.6132222599628638E-2</v>
      </c>
      <c r="T132" s="83">
        <v>0.58300768894830646</v>
      </c>
      <c r="U132" s="29">
        <v>5.8300768894830653E-3</v>
      </c>
      <c r="V132" s="83">
        <v>1.3183496450089125</v>
      </c>
      <c r="W132" s="29">
        <v>1.3183496450089125E-2</v>
      </c>
      <c r="X132" s="83">
        <v>2.0945961727941178</v>
      </c>
      <c r="Y132" s="29">
        <v>0.65560860208455884</v>
      </c>
      <c r="Z132" s="83">
        <v>0.32632758331402251</v>
      </c>
      <c r="AA132" s="29">
        <v>0.10214053357728906</v>
      </c>
      <c r="AB132" s="83">
        <v>7.2719238621509205E-3</v>
      </c>
      <c r="AC132" s="29">
        <v>2.2761121688532385E-3</v>
      </c>
      <c r="AD132" s="83">
        <v>28.529763359180034</v>
      </c>
      <c r="AE132" s="29">
        <v>8.9298159314233505</v>
      </c>
      <c r="AF132" s="83">
        <v>0.58225542096256688</v>
      </c>
      <c r="AG132" s="29">
        <v>0.22125705996577541</v>
      </c>
      <c r="AH132" s="83">
        <v>6.6649376311571604</v>
      </c>
      <c r="AI132" s="29">
        <v>2.5326762998397205</v>
      </c>
      <c r="AJ132" s="83">
        <v>26.398776222575755</v>
      </c>
      <c r="AK132" s="29">
        <v>6.0453197549698485</v>
      </c>
      <c r="AL132" s="83">
        <v>26.398776222575755</v>
      </c>
      <c r="AM132" s="29">
        <v>6.0453197549698485</v>
      </c>
      <c r="AN132" s="83">
        <v>26.398776222575755</v>
      </c>
      <c r="AO132" s="29">
        <v>6.0453197549698485</v>
      </c>
      <c r="AP132" s="83">
        <v>26.398776222575755</v>
      </c>
      <c r="AQ132" s="29">
        <v>6.0453197549698485</v>
      </c>
      <c r="AR132" s="83">
        <v>26.398776222575755</v>
      </c>
      <c r="AS132" s="29">
        <v>6.0453197549698485</v>
      </c>
      <c r="AT132" s="83">
        <v>0.51906491016042788</v>
      </c>
      <c r="AU132" s="29">
        <v>0.11886586442673798</v>
      </c>
      <c r="AV132" s="83">
        <v>0.51906491016042788</v>
      </c>
      <c r="AW132" s="29">
        <v>0.11886586442673798</v>
      </c>
      <c r="AX132" s="83">
        <v>0.51906491016042788</v>
      </c>
      <c r="AY132" s="29">
        <v>0.11886586442673798</v>
      </c>
      <c r="AZ132" s="83">
        <v>0.51906491016042788</v>
      </c>
      <c r="BA132" s="29">
        <v>0.11886586442673798</v>
      </c>
      <c r="BB132" s="83">
        <v>0.51906491016042788</v>
      </c>
      <c r="BC132" s="29">
        <v>0.11886586442673798</v>
      </c>
      <c r="BD132" s="83">
        <v>0</v>
      </c>
      <c r="BE132" s="29">
        <v>0</v>
      </c>
      <c r="BF132" s="83">
        <v>0</v>
      </c>
      <c r="BG132" s="29">
        <v>0</v>
      </c>
      <c r="BH132" s="83">
        <v>0</v>
      </c>
      <c r="BI132" s="29">
        <v>0</v>
      </c>
      <c r="BJ132" s="83">
        <v>0</v>
      </c>
      <c r="BK132" s="29">
        <v>0</v>
      </c>
      <c r="BL132" s="83">
        <v>0</v>
      </c>
      <c r="BM132" s="29">
        <v>0</v>
      </c>
      <c r="BN132" s="83">
        <v>0</v>
      </c>
      <c r="BO132" s="29">
        <v>0</v>
      </c>
      <c r="BP132" s="83">
        <v>0</v>
      </c>
      <c r="BQ132" s="29">
        <v>0</v>
      </c>
      <c r="BR132" s="83">
        <v>0</v>
      </c>
      <c r="BS132" s="29">
        <v>0</v>
      </c>
    </row>
    <row r="133" spans="1:71">
      <c r="A133" s="64" t="s">
        <v>973</v>
      </c>
      <c r="B133" s="83">
        <v>1.0455893831469956</v>
      </c>
      <c r="C133" s="29">
        <v>0.34391234048592517</v>
      </c>
      <c r="D133" s="83">
        <v>1.0455893831469956</v>
      </c>
      <c r="E133" s="29">
        <v>0.34391234048592517</v>
      </c>
      <c r="F133" s="83">
        <v>1.6297810684253122</v>
      </c>
      <c r="G133" s="29">
        <v>1.6297810684253122E-2</v>
      </c>
      <c r="H133" s="83">
        <v>1.6379435522045813</v>
      </c>
      <c r="I133" s="29">
        <v>0.51267633184003392</v>
      </c>
      <c r="J133" s="83">
        <v>1.2113874811215239</v>
      </c>
      <c r="K133" s="29">
        <v>0.46032724282617909</v>
      </c>
      <c r="L133" s="83">
        <v>61.750965142617552</v>
      </c>
      <c r="M133" s="29">
        <v>14.140971017659421</v>
      </c>
      <c r="N133" s="83">
        <v>0</v>
      </c>
      <c r="O133" s="29">
        <v>0</v>
      </c>
      <c r="P133" s="83">
        <v>0</v>
      </c>
      <c r="Q133" s="29">
        <v>0</v>
      </c>
      <c r="R133" s="83">
        <v>1.8135927356209152</v>
      </c>
      <c r="S133" s="29">
        <v>1.8135927356209152E-2</v>
      </c>
      <c r="T133" s="83">
        <v>1.515819991265597</v>
      </c>
      <c r="U133" s="29">
        <v>1.5158199912655971E-2</v>
      </c>
      <c r="V133" s="83">
        <v>0.878899763339275</v>
      </c>
      <c r="W133" s="29">
        <v>8.7889976333927495E-3</v>
      </c>
      <c r="X133" s="83">
        <v>5.4332555270053469</v>
      </c>
      <c r="Y133" s="29">
        <v>1.7006089799526736</v>
      </c>
      <c r="Z133" s="83">
        <v>7.6518191949494954</v>
      </c>
      <c r="AA133" s="29">
        <v>2.3950194080191922</v>
      </c>
      <c r="AB133" s="83">
        <v>0.17051407676767677</v>
      </c>
      <c r="AC133" s="29">
        <v>5.337090602828283E-2</v>
      </c>
      <c r="AD133" s="83">
        <v>61.053693588645267</v>
      </c>
      <c r="AE133" s="29">
        <v>19.109806093245968</v>
      </c>
      <c r="AF133" s="83">
        <v>1.0968067232085561</v>
      </c>
      <c r="AG133" s="29">
        <v>0.41678655481925131</v>
      </c>
      <c r="AH133" s="83">
        <v>12.554882514505346</v>
      </c>
      <c r="AI133" s="29">
        <v>4.7708553555120314</v>
      </c>
      <c r="AJ133" s="83">
        <v>62.36232643883838</v>
      </c>
      <c r="AK133" s="29">
        <v>14.280972754493991</v>
      </c>
      <c r="AL133" s="83">
        <v>62.36232643883838</v>
      </c>
      <c r="AM133" s="29">
        <v>14.280972754493991</v>
      </c>
      <c r="AN133" s="83">
        <v>62.36232643883838</v>
      </c>
      <c r="AO133" s="29">
        <v>14.280972754493991</v>
      </c>
      <c r="AP133" s="83">
        <v>62.36232643883838</v>
      </c>
      <c r="AQ133" s="29">
        <v>14.280972754493991</v>
      </c>
      <c r="AR133" s="83">
        <v>62.36232643883838</v>
      </c>
      <c r="AS133" s="29">
        <v>14.280972754493991</v>
      </c>
      <c r="AT133" s="83">
        <v>1.2261968167557933</v>
      </c>
      <c r="AU133" s="29">
        <v>0.28079907103707669</v>
      </c>
      <c r="AV133" s="83">
        <v>1.2261968167557933</v>
      </c>
      <c r="AW133" s="29">
        <v>0.28079907103707669</v>
      </c>
      <c r="AX133" s="83">
        <v>1.2261968167557933</v>
      </c>
      <c r="AY133" s="29">
        <v>0.28079907103707669</v>
      </c>
      <c r="AZ133" s="83">
        <v>1.2261968167557933</v>
      </c>
      <c r="BA133" s="29">
        <v>0.28079907103707669</v>
      </c>
      <c r="BB133" s="83">
        <v>1.2261968167557933</v>
      </c>
      <c r="BC133" s="29">
        <v>0.28079907103707669</v>
      </c>
      <c r="BD133" s="83">
        <v>0</v>
      </c>
      <c r="BE133" s="29">
        <v>0</v>
      </c>
      <c r="BF133" s="83">
        <v>0</v>
      </c>
      <c r="BG133" s="29">
        <v>0</v>
      </c>
      <c r="BH133" s="83">
        <v>0</v>
      </c>
      <c r="BI133" s="29">
        <v>0</v>
      </c>
      <c r="BJ133" s="83">
        <v>0</v>
      </c>
      <c r="BK133" s="29">
        <v>0</v>
      </c>
      <c r="BL133" s="83">
        <v>0</v>
      </c>
      <c r="BM133" s="29">
        <v>0</v>
      </c>
      <c r="BN133" s="83">
        <v>0</v>
      </c>
      <c r="BO133" s="29">
        <v>0</v>
      </c>
      <c r="BP133" s="83">
        <v>0</v>
      </c>
      <c r="BQ133" s="29">
        <v>0</v>
      </c>
      <c r="BR133" s="83">
        <v>0</v>
      </c>
      <c r="BS133" s="29">
        <v>0</v>
      </c>
    </row>
    <row r="134" spans="1:71">
      <c r="A134" s="64" t="s">
        <v>974</v>
      </c>
      <c r="B134" s="83">
        <v>2.138562553270221</v>
      </c>
      <c r="C134" s="29"/>
      <c r="D134" s="83">
        <v>2.138562553270221</v>
      </c>
      <c r="E134" s="29"/>
      <c r="F134" s="83">
        <v>9.7477631812180636</v>
      </c>
      <c r="G134" s="29"/>
      <c r="H134" s="83">
        <v>2.3960362235799164</v>
      </c>
      <c r="I134" s="29"/>
      <c r="J134" s="83">
        <v>3.1313154906417116</v>
      </c>
      <c r="K134" s="29"/>
      <c r="L134" s="83">
        <v>152.30268316450989</v>
      </c>
      <c r="M134" s="29"/>
      <c r="N134" s="83">
        <v>0</v>
      </c>
      <c r="O134" s="29"/>
      <c r="P134" s="83">
        <v>0</v>
      </c>
      <c r="Q134" s="29"/>
      <c r="R134" s="83">
        <v>9.716794815805109</v>
      </c>
      <c r="S134" s="29"/>
      <c r="T134" s="83">
        <v>8.9018378312537134</v>
      </c>
      <c r="U134" s="29"/>
      <c r="V134" s="83">
        <v>10.092928808674985</v>
      </c>
      <c r="W134" s="29"/>
      <c r="X134" s="83">
        <v>3.291172437611408</v>
      </c>
      <c r="Y134" s="29"/>
      <c r="Z134" s="83">
        <v>3.3225169370172307</v>
      </c>
      <c r="AA134" s="29"/>
      <c r="AB134" s="83">
        <v>2.2254594578134284</v>
      </c>
      <c r="AC134" s="29"/>
      <c r="AD134" s="83">
        <v>3.3225169370172307</v>
      </c>
      <c r="AE134" s="29"/>
      <c r="AF134" s="83">
        <v>3.134449940582293</v>
      </c>
      <c r="AG134" s="29"/>
      <c r="AH134" s="83">
        <v>2.8210049465240639</v>
      </c>
      <c r="AI134" s="29"/>
      <c r="AJ134" s="83">
        <v>153.74476958556147</v>
      </c>
      <c r="AK134" s="29"/>
      <c r="AL134" s="83">
        <v>153.74476958556147</v>
      </c>
      <c r="AM134" s="29"/>
      <c r="AN134" s="83">
        <v>153.74476958556147</v>
      </c>
      <c r="AO134" s="29"/>
      <c r="AP134" s="83">
        <v>153.74476958556147</v>
      </c>
      <c r="AQ134" s="29"/>
      <c r="AR134" s="83">
        <v>153.74476958556147</v>
      </c>
      <c r="AS134" s="29"/>
      <c r="AT134" s="83">
        <v>9.536127480400868</v>
      </c>
      <c r="AU134" s="29"/>
      <c r="AV134" s="83">
        <v>9.536127480400868</v>
      </c>
      <c r="AW134" s="29"/>
      <c r="AX134" s="83">
        <v>9.536127480400868</v>
      </c>
      <c r="AY134" s="29"/>
      <c r="AZ134" s="83">
        <v>9.536127480400868</v>
      </c>
      <c r="BA134" s="29"/>
      <c r="BB134" s="83">
        <v>9.536127480400868</v>
      </c>
      <c r="BC134" s="29"/>
      <c r="BD134" s="83">
        <v>0</v>
      </c>
      <c r="BE134" s="29"/>
      <c r="BF134" s="83">
        <v>0</v>
      </c>
      <c r="BG134" s="29"/>
      <c r="BH134" s="83">
        <v>0</v>
      </c>
      <c r="BI134" s="29"/>
      <c r="BJ134" s="83">
        <v>0</v>
      </c>
      <c r="BK134" s="29"/>
      <c r="BL134" s="83">
        <v>0</v>
      </c>
      <c r="BM134" s="29"/>
      <c r="BN134" s="83">
        <v>0</v>
      </c>
      <c r="BO134" s="29"/>
      <c r="BP134" s="83">
        <v>0</v>
      </c>
      <c r="BQ134" s="29"/>
      <c r="BR134" s="83">
        <v>0</v>
      </c>
      <c r="BS134" s="29"/>
    </row>
    <row r="135" spans="1:71">
      <c r="A135" s="64" t="s">
        <v>975</v>
      </c>
      <c r="B135" s="83">
        <v>1.7303629071367335</v>
      </c>
      <c r="C135" s="29"/>
      <c r="D135" s="83">
        <v>1.7303629071367335</v>
      </c>
      <c r="E135" s="29"/>
      <c r="F135" s="83">
        <v>1.9461172791087344</v>
      </c>
      <c r="G135" s="29"/>
      <c r="H135" s="83">
        <v>0.234550889053773</v>
      </c>
      <c r="I135" s="29"/>
      <c r="J135" s="83">
        <v>4.6969732359625658</v>
      </c>
      <c r="K135" s="29"/>
      <c r="L135" s="83">
        <v>20.567907392434698</v>
      </c>
      <c r="M135" s="29"/>
      <c r="N135" s="83">
        <v>0</v>
      </c>
      <c r="O135" s="29"/>
      <c r="P135" s="83">
        <v>0</v>
      </c>
      <c r="Q135" s="29"/>
      <c r="R135" s="83">
        <v>1.9433589631610217</v>
      </c>
      <c r="S135" s="29"/>
      <c r="T135" s="83">
        <v>1.7552919667260842</v>
      </c>
      <c r="U135" s="29"/>
      <c r="V135" s="83">
        <v>2.0060479619726679</v>
      </c>
      <c r="W135" s="29"/>
      <c r="X135" s="83">
        <v>0.31344499405822934</v>
      </c>
      <c r="Y135" s="29"/>
      <c r="Z135" s="83">
        <v>0.31344499405822934</v>
      </c>
      <c r="AA135" s="29"/>
      <c r="AB135" s="83">
        <v>0.21941149584076053</v>
      </c>
      <c r="AC135" s="29"/>
      <c r="AD135" s="83">
        <v>0.34478949346405224</v>
      </c>
      <c r="AE135" s="29"/>
      <c r="AF135" s="83">
        <v>4.7016749108734395</v>
      </c>
      <c r="AG135" s="29"/>
      <c r="AH135" s="83">
        <v>4.2315074197860953</v>
      </c>
      <c r="AI135" s="29"/>
      <c r="AJ135" s="83">
        <v>20.499302611408201</v>
      </c>
      <c r="AK135" s="29"/>
      <c r="AL135" s="83">
        <v>20.499302611408201</v>
      </c>
      <c r="AM135" s="29"/>
      <c r="AN135" s="83">
        <v>20.499302611408201</v>
      </c>
      <c r="AO135" s="29"/>
      <c r="AP135" s="83">
        <v>20.499302611408201</v>
      </c>
      <c r="AQ135" s="29"/>
      <c r="AR135" s="83">
        <v>20.499302611408201</v>
      </c>
      <c r="AS135" s="29"/>
      <c r="AT135" s="83">
        <v>27.359780714058537</v>
      </c>
      <c r="AU135" s="29"/>
      <c r="AV135" s="83">
        <v>27.359780714058537</v>
      </c>
      <c r="AW135" s="29"/>
      <c r="AX135" s="83">
        <v>27.359780714058537</v>
      </c>
      <c r="AY135" s="29"/>
      <c r="AZ135" s="83">
        <v>27.359780714058537</v>
      </c>
      <c r="BA135" s="29"/>
      <c r="BB135" s="83">
        <v>27.359780714058537</v>
      </c>
      <c r="BC135" s="29"/>
      <c r="BD135" s="83">
        <v>0</v>
      </c>
      <c r="BE135" s="29"/>
      <c r="BF135" s="83">
        <v>0</v>
      </c>
      <c r="BG135" s="29"/>
      <c r="BH135" s="83">
        <v>0</v>
      </c>
      <c r="BI135" s="29"/>
      <c r="BJ135" s="83">
        <v>0</v>
      </c>
      <c r="BK135" s="29"/>
      <c r="BL135" s="83">
        <v>0</v>
      </c>
      <c r="BM135" s="29"/>
      <c r="BN135" s="83">
        <v>0</v>
      </c>
      <c r="BO135" s="29"/>
      <c r="BP135" s="83">
        <v>0</v>
      </c>
      <c r="BQ135" s="29"/>
      <c r="BR135" s="83">
        <v>0</v>
      </c>
      <c r="BS135" s="29"/>
    </row>
    <row r="136" spans="1:71">
      <c r="A136" s="132" t="s">
        <v>976</v>
      </c>
      <c r="B136" s="88">
        <v>144020.18480712682</v>
      </c>
      <c r="C136" s="90"/>
      <c r="D136" s="88">
        <v>144020.18480712682</v>
      </c>
      <c r="E136" s="90"/>
      <c r="F136" s="88">
        <v>263374.91525489587</v>
      </c>
      <c r="G136" s="90"/>
      <c r="H136" s="88">
        <v>126700.62517406918</v>
      </c>
      <c r="I136" s="90"/>
      <c r="J136" s="88">
        <v>296878.146101647</v>
      </c>
      <c r="K136" s="90"/>
      <c r="L136" s="88">
        <v>-2857.7089304363731</v>
      </c>
      <c r="M136" s="90"/>
      <c r="N136" s="88">
        <v>0</v>
      </c>
      <c r="O136" s="90"/>
      <c r="P136" s="88">
        <v>962.38063199866019</v>
      </c>
      <c r="Q136" s="90"/>
      <c r="R136" s="88">
        <v>259864.0082363454</v>
      </c>
      <c r="S136" s="90"/>
      <c r="T136" s="88">
        <v>239412.63297912607</v>
      </c>
      <c r="U136" s="90"/>
      <c r="V136" s="88">
        <v>284323.73505163396</v>
      </c>
      <c r="W136" s="90"/>
      <c r="X136" s="88">
        <v>186626.76552235431</v>
      </c>
      <c r="Y136" s="90"/>
      <c r="Z136" s="88">
        <v>186667.54673108485</v>
      </c>
      <c r="AA136" s="90"/>
      <c r="AB136" s="88">
        <v>115480.47372446816</v>
      </c>
      <c r="AC136" s="90"/>
      <c r="AD136" s="88">
        <v>184021.17572262656</v>
      </c>
      <c r="AE136" s="90"/>
      <c r="AF136" s="88">
        <v>297175.08048951667</v>
      </c>
      <c r="AG136" s="90"/>
      <c r="AH136" s="88">
        <v>267481.64170254726</v>
      </c>
      <c r="AI136" s="90"/>
      <c r="AJ136" s="88">
        <v>-2885.2657973511518</v>
      </c>
      <c r="AK136" s="90"/>
      <c r="AL136" s="88">
        <v>-2885.2657973511518</v>
      </c>
      <c r="AM136" s="90"/>
      <c r="AN136" s="88">
        <v>-2885.2657973511518</v>
      </c>
      <c r="AO136" s="90"/>
      <c r="AP136" s="88">
        <v>-2885.2657973511518</v>
      </c>
      <c r="AQ136" s="90"/>
      <c r="AR136" s="88">
        <v>-2885.2657973511518</v>
      </c>
      <c r="AS136" s="90"/>
      <c r="AT136" s="88">
        <v>-129.57910587377901</v>
      </c>
      <c r="AU136" s="90"/>
      <c r="AV136" s="88">
        <v>-129.57910587377901</v>
      </c>
      <c r="AW136" s="90"/>
      <c r="AX136" s="88">
        <v>-129.57910587377901</v>
      </c>
      <c r="AY136" s="90"/>
      <c r="AZ136" s="88">
        <v>-129.57910587377901</v>
      </c>
      <c r="BA136" s="90"/>
      <c r="BB136" s="88">
        <v>-129.57910587377901</v>
      </c>
      <c r="BC136" s="90"/>
      <c r="BD136" s="88">
        <v>0</v>
      </c>
      <c r="BE136" s="90"/>
      <c r="BF136" s="88">
        <v>0</v>
      </c>
      <c r="BG136" s="90"/>
      <c r="BH136" s="88">
        <v>0</v>
      </c>
      <c r="BI136" s="90"/>
      <c r="BJ136" s="88">
        <v>0</v>
      </c>
      <c r="BK136" s="90"/>
      <c r="BL136" s="88">
        <v>0</v>
      </c>
      <c r="BM136" s="90"/>
      <c r="BN136" s="88">
        <v>28523.494459298865</v>
      </c>
      <c r="BO136" s="90"/>
      <c r="BP136" s="88">
        <v>0</v>
      </c>
      <c r="BQ136" s="90"/>
      <c r="BR136" s="88">
        <v>0</v>
      </c>
      <c r="BS136" s="90"/>
    </row>
    <row r="137" spans="1:71">
      <c r="A137" s="64" t="s">
        <v>532</v>
      </c>
    </row>
    <row r="138" spans="1:71" s="33" customFormat="1">
      <c r="A138" s="398" t="s">
        <v>977</v>
      </c>
    </row>
    <row r="139" spans="1:71" s="33" customFormat="1" ht="26.25" customHeight="1">
      <c r="A139" s="18"/>
      <c r="B139" s="519" t="s">
        <v>978</v>
      </c>
      <c r="C139" s="520"/>
      <c r="D139" s="519" t="s">
        <v>979</v>
      </c>
      <c r="E139" s="520"/>
      <c r="F139" s="519" t="s">
        <v>980</v>
      </c>
      <c r="G139" s="520"/>
      <c r="H139" s="519" t="s">
        <v>932</v>
      </c>
      <c r="I139" s="520"/>
      <c r="J139" s="519" t="s">
        <v>933</v>
      </c>
      <c r="K139" s="520"/>
      <c r="L139" s="519" t="s">
        <v>934</v>
      </c>
      <c r="M139" s="520"/>
      <c r="N139" s="519" t="s">
        <v>981</v>
      </c>
      <c r="O139" s="520"/>
      <c r="P139" s="519" t="s">
        <v>936</v>
      </c>
      <c r="Q139" s="520"/>
      <c r="R139" s="519" t="s">
        <v>937</v>
      </c>
      <c r="S139" s="520"/>
      <c r="T139" s="519" t="s">
        <v>982</v>
      </c>
      <c r="U139" s="520"/>
      <c r="V139" s="519" t="s">
        <v>983</v>
      </c>
      <c r="W139" s="520"/>
      <c r="X139" s="519" t="s">
        <v>951</v>
      </c>
      <c r="Y139" s="520"/>
      <c r="Z139" s="519" t="s">
        <v>952</v>
      </c>
      <c r="AA139" s="520"/>
      <c r="AB139" s="519" t="s">
        <v>953</v>
      </c>
      <c r="AC139" s="520"/>
      <c r="AD139" s="519" t="s">
        <v>954</v>
      </c>
      <c r="AE139" s="520"/>
      <c r="AF139" s="519" t="s">
        <v>955</v>
      </c>
      <c r="AG139" s="520"/>
      <c r="AH139" s="519" t="s">
        <v>948</v>
      </c>
      <c r="AI139" s="520"/>
      <c r="AJ139" s="519" t="s">
        <v>956</v>
      </c>
      <c r="AK139" s="520"/>
      <c r="AL139" s="519" t="s">
        <v>957</v>
      </c>
      <c r="AM139" s="520"/>
    </row>
    <row r="140" spans="1:71" s="33" customFormat="1">
      <c r="A140" s="65" t="s">
        <v>984</v>
      </c>
      <c r="B140" s="232" t="s">
        <v>525</v>
      </c>
      <c r="C140" s="397" t="s">
        <v>918</v>
      </c>
      <c r="D140" s="232" t="s">
        <v>525</v>
      </c>
      <c r="E140" s="397" t="s">
        <v>918</v>
      </c>
      <c r="F140" s="232" t="s">
        <v>525</v>
      </c>
      <c r="G140" s="397" t="s">
        <v>918</v>
      </c>
      <c r="H140" s="232" t="s">
        <v>525</v>
      </c>
      <c r="I140" s="397" t="s">
        <v>918</v>
      </c>
      <c r="J140" s="232" t="s">
        <v>525</v>
      </c>
      <c r="K140" s="397" t="s">
        <v>918</v>
      </c>
      <c r="L140" s="232" t="s">
        <v>525</v>
      </c>
      <c r="M140" s="397" t="s">
        <v>918</v>
      </c>
      <c r="N140" s="232" t="s">
        <v>525</v>
      </c>
      <c r="O140" s="397" t="s">
        <v>918</v>
      </c>
      <c r="P140" s="232" t="s">
        <v>525</v>
      </c>
      <c r="Q140" s="397" t="s">
        <v>918</v>
      </c>
      <c r="R140" s="232" t="s">
        <v>525</v>
      </c>
      <c r="S140" s="397" t="s">
        <v>918</v>
      </c>
      <c r="T140" s="232" t="s">
        <v>525</v>
      </c>
      <c r="U140" s="397" t="s">
        <v>918</v>
      </c>
      <c r="V140" s="232" t="s">
        <v>525</v>
      </c>
      <c r="W140" s="397" t="s">
        <v>918</v>
      </c>
      <c r="X140" s="232" t="s">
        <v>525</v>
      </c>
      <c r="Y140" s="397" t="s">
        <v>918</v>
      </c>
      <c r="Z140" s="232" t="s">
        <v>525</v>
      </c>
      <c r="AA140" s="397" t="s">
        <v>918</v>
      </c>
      <c r="AB140" s="232" t="s">
        <v>525</v>
      </c>
      <c r="AC140" s="397" t="s">
        <v>918</v>
      </c>
      <c r="AD140" s="232" t="s">
        <v>525</v>
      </c>
      <c r="AE140" s="397" t="s">
        <v>918</v>
      </c>
      <c r="AF140" s="232" t="s">
        <v>525</v>
      </c>
      <c r="AG140" s="397" t="s">
        <v>918</v>
      </c>
      <c r="AH140" s="232" t="s">
        <v>525</v>
      </c>
      <c r="AI140" s="397" t="s">
        <v>918</v>
      </c>
      <c r="AJ140" s="232" t="s">
        <v>525</v>
      </c>
      <c r="AK140" s="397" t="s">
        <v>918</v>
      </c>
      <c r="AL140" s="232" t="s">
        <v>525</v>
      </c>
      <c r="AM140" s="397" t="s">
        <v>918</v>
      </c>
    </row>
    <row r="141" spans="1:71" s="33" customFormat="1">
      <c r="A141" s="64" t="s">
        <v>985</v>
      </c>
      <c r="B141" s="143">
        <v>3894.2706619063288</v>
      </c>
      <c r="C141" s="131"/>
      <c r="D141" s="143">
        <v>2081.036037664262</v>
      </c>
      <c r="E141" s="131"/>
      <c r="F141" s="143">
        <v>2081.036037664262</v>
      </c>
      <c r="G141" s="131"/>
      <c r="H141" s="143">
        <v>3894.2706619063288</v>
      </c>
      <c r="I141" s="131"/>
      <c r="J141" s="143">
        <v>2081.036037664262</v>
      </c>
      <c r="K141" s="131"/>
      <c r="L141" s="143">
        <v>2081.036037664262</v>
      </c>
      <c r="M141" s="131"/>
      <c r="N141" s="143">
        <v>2081.036037664262</v>
      </c>
      <c r="O141" s="131"/>
      <c r="P141" s="143">
        <v>3894.2706619063288</v>
      </c>
      <c r="Q141" s="131"/>
      <c r="R141" s="143">
        <v>3894.2706619063288</v>
      </c>
      <c r="S141" s="131"/>
      <c r="T141" s="143">
        <v>3980.1893284759353</v>
      </c>
      <c r="U141" s="131"/>
      <c r="V141" s="143">
        <v>3894.2706619063288</v>
      </c>
      <c r="W141" s="131"/>
      <c r="X141" s="143">
        <v>2149.4860863729309</v>
      </c>
      <c r="Y141" s="131"/>
      <c r="Z141" s="143">
        <v>1816.5771034972176</v>
      </c>
      <c r="AA141" s="131"/>
      <c r="AB141" s="143">
        <v>7730.786872617844</v>
      </c>
      <c r="AC141" s="131"/>
      <c r="AD141" s="143">
        <v>34841.913274152066</v>
      </c>
      <c r="AE141" s="131"/>
      <c r="AF141" s="143">
        <v>279022.87998160202</v>
      </c>
      <c r="AG141" s="131"/>
      <c r="AH141" s="143">
        <v>19438.332415246801</v>
      </c>
      <c r="AI141" s="131"/>
      <c r="AJ141" s="143">
        <v>85896.173652400641</v>
      </c>
      <c r="AK141" s="131"/>
      <c r="AL141" s="143">
        <v>85995.583089871274</v>
      </c>
      <c r="AM141" s="131"/>
    </row>
    <row r="142" spans="1:71" s="33" customFormat="1">
      <c r="A142" s="64" t="s">
        <v>986</v>
      </c>
      <c r="B142" s="143">
        <v>3566.3229157745127</v>
      </c>
      <c r="C142" s="131"/>
      <c r="D142" s="143">
        <v>1913.2078303676662</v>
      </c>
      <c r="E142" s="131"/>
      <c r="F142" s="143">
        <v>1913.2078303676662</v>
      </c>
      <c r="G142" s="131"/>
      <c r="H142" s="143">
        <v>3566.3229157745127</v>
      </c>
      <c r="I142" s="131"/>
      <c r="J142" s="143">
        <v>1913.2078303676662</v>
      </c>
      <c r="K142" s="131"/>
      <c r="L142" s="143">
        <v>1913.2078303676662</v>
      </c>
      <c r="M142" s="131"/>
      <c r="N142" s="143">
        <v>1913.2078303676662</v>
      </c>
      <c r="O142" s="131"/>
      <c r="P142" s="143">
        <v>3566.3229157745127</v>
      </c>
      <c r="Q142" s="131"/>
      <c r="R142" s="143">
        <v>3566.3229157745127</v>
      </c>
      <c r="S142" s="131"/>
      <c r="T142" s="143">
        <v>3610.6030109160965</v>
      </c>
      <c r="U142" s="131"/>
      <c r="V142" s="143">
        <v>3566.3229157745127</v>
      </c>
      <c r="W142" s="131"/>
      <c r="X142" s="143">
        <v>1983.1461812920936</v>
      </c>
      <c r="Y142" s="131"/>
      <c r="Z142" s="143">
        <v>1664.5498298804357</v>
      </c>
      <c r="AA142" s="131"/>
      <c r="AB142" s="143">
        <v>7214.3596820293933</v>
      </c>
      <c r="AC142" s="131"/>
      <c r="AD142" s="143">
        <v>31595.477866982241</v>
      </c>
      <c r="AE142" s="131"/>
      <c r="AF142" s="143">
        <v>232705.00316521616</v>
      </c>
      <c r="AG142" s="131"/>
      <c r="AH142" s="143">
        <v>18144.436645153848</v>
      </c>
      <c r="AI142" s="131"/>
      <c r="AJ142" s="143">
        <v>81372.950634533452</v>
      </c>
      <c r="AK142" s="131"/>
      <c r="AL142" s="143">
        <v>78098.948535952179</v>
      </c>
      <c r="AM142" s="131"/>
      <c r="AP142" s="130"/>
    </row>
    <row r="143" spans="1:71" s="33" customFormat="1">
      <c r="A143" s="64" t="s">
        <v>370</v>
      </c>
      <c r="B143" s="143">
        <v>2366.5431284762285</v>
      </c>
      <c r="C143" s="131"/>
      <c r="D143" s="143">
        <v>1274.5595951975674</v>
      </c>
      <c r="E143" s="131"/>
      <c r="F143" s="143">
        <v>1274.5595951975674</v>
      </c>
      <c r="G143" s="131"/>
      <c r="H143" s="143">
        <v>2366.5431284762285</v>
      </c>
      <c r="I143" s="131"/>
      <c r="J143" s="143">
        <v>1274.5595951975674</v>
      </c>
      <c r="K143" s="131"/>
      <c r="L143" s="143">
        <v>1274.5595951975674</v>
      </c>
      <c r="M143" s="131"/>
      <c r="N143" s="143">
        <v>1274.5595951975674</v>
      </c>
      <c r="O143" s="131"/>
      <c r="P143" s="143">
        <v>2366.5431284762285</v>
      </c>
      <c r="Q143" s="131"/>
      <c r="R143" s="143">
        <v>2366.5431284762285</v>
      </c>
      <c r="S143" s="131"/>
      <c r="T143" s="143">
        <v>2374.287788649076</v>
      </c>
      <c r="U143" s="131"/>
      <c r="V143" s="143">
        <v>2366.5431284762285</v>
      </c>
      <c r="W143" s="131"/>
      <c r="X143" s="143">
        <v>1323.7933204925157</v>
      </c>
      <c r="Y143" s="131"/>
      <c r="Z143" s="143">
        <v>1104.9593737725379</v>
      </c>
      <c r="AA143" s="131"/>
      <c r="AB143" s="143">
        <v>2984.3390206259296</v>
      </c>
      <c r="AC143" s="131"/>
      <c r="AD143" s="143">
        <v>18078.339568559888</v>
      </c>
      <c r="AE143" s="131"/>
      <c r="AF143" s="143">
        <v>128982.96671678076</v>
      </c>
      <c r="AG143" s="131"/>
      <c r="AH143" s="143">
        <v>10246.292708817957</v>
      </c>
      <c r="AI143" s="131"/>
      <c r="AJ143" s="143">
        <v>25343.726355994822</v>
      </c>
      <c r="AK143" s="131"/>
      <c r="AL143" s="143">
        <v>42820.19054482635</v>
      </c>
      <c r="AM143" s="131"/>
      <c r="AP143" s="130"/>
    </row>
    <row r="144" spans="1:71" s="33" customFormat="1">
      <c r="A144" s="64" t="s">
        <v>773</v>
      </c>
      <c r="B144" s="143">
        <v>1144.4272372330545</v>
      </c>
      <c r="C144" s="131"/>
      <c r="D144" s="143">
        <v>615.61543099573555</v>
      </c>
      <c r="E144" s="131"/>
      <c r="F144" s="143">
        <v>615.61543099573555</v>
      </c>
      <c r="G144" s="131"/>
      <c r="H144" s="143">
        <v>1144.4272372330545</v>
      </c>
      <c r="I144" s="131"/>
      <c r="J144" s="143">
        <v>615.61543099573555</v>
      </c>
      <c r="K144" s="131"/>
      <c r="L144" s="143">
        <v>615.61543099573555</v>
      </c>
      <c r="M144" s="131"/>
      <c r="N144" s="143">
        <v>615.61543099573555</v>
      </c>
      <c r="O144" s="131"/>
      <c r="P144" s="143">
        <v>1144.4272372330545</v>
      </c>
      <c r="Q144" s="131"/>
      <c r="R144" s="143">
        <v>1144.4272372330545</v>
      </c>
      <c r="S144" s="131"/>
      <c r="T144" s="143">
        <v>1170.8310087852542</v>
      </c>
      <c r="U144" s="131"/>
      <c r="V144" s="143">
        <v>1144.4272372330545</v>
      </c>
      <c r="W144" s="131"/>
      <c r="X144" s="143">
        <v>613.57932804865584</v>
      </c>
      <c r="Y144" s="131"/>
      <c r="Z144" s="143">
        <v>489.89536431036043</v>
      </c>
      <c r="AA144" s="131"/>
      <c r="AB144" s="143">
        <v>1082.0898299043067</v>
      </c>
      <c r="AC144" s="131"/>
      <c r="AD144" s="143">
        <v>12043.946588980774</v>
      </c>
      <c r="AE144" s="131"/>
      <c r="AF144" s="143">
        <v>93951.19980275225</v>
      </c>
      <c r="AG144" s="131"/>
      <c r="AH144" s="143">
        <v>5087.2599119491597</v>
      </c>
      <c r="AI144" s="131"/>
      <c r="AJ144" s="143">
        <v>17575.242061887322</v>
      </c>
      <c r="AK144" s="131"/>
      <c r="AL144" s="143">
        <v>22587.25720847927</v>
      </c>
      <c r="AM144" s="131"/>
      <c r="AP144" s="130"/>
    </row>
    <row r="145" spans="1:42" s="33" customFormat="1">
      <c r="A145" s="132" t="s">
        <v>404</v>
      </c>
      <c r="B145" s="88">
        <v>55.352550065229828</v>
      </c>
      <c r="C145" s="90"/>
      <c r="D145" s="88">
        <v>23.03280417436347</v>
      </c>
      <c r="E145" s="90"/>
      <c r="F145" s="88">
        <v>23.03280417436347</v>
      </c>
      <c r="G145" s="90"/>
      <c r="H145" s="88">
        <v>55.352550065229828</v>
      </c>
      <c r="I145" s="90"/>
      <c r="J145" s="88">
        <v>23.03280417436347</v>
      </c>
      <c r="K145" s="90"/>
      <c r="L145" s="88">
        <v>23.03280417436347</v>
      </c>
      <c r="M145" s="90"/>
      <c r="N145" s="88">
        <v>23.03280417436347</v>
      </c>
      <c r="O145" s="90"/>
      <c r="P145" s="88">
        <v>55.352550065229828</v>
      </c>
      <c r="Q145" s="90"/>
      <c r="R145" s="88">
        <v>55.352550065229828</v>
      </c>
      <c r="S145" s="90"/>
      <c r="T145" s="88">
        <v>65.4842134817671</v>
      </c>
      <c r="U145" s="90"/>
      <c r="V145" s="88">
        <v>55.352550065229828</v>
      </c>
      <c r="W145" s="90"/>
      <c r="X145" s="88">
        <v>45.773532750922072</v>
      </c>
      <c r="Y145" s="90"/>
      <c r="Z145" s="88">
        <v>69.695091797537202</v>
      </c>
      <c r="AA145" s="90"/>
      <c r="AB145" s="88">
        <v>3147.9308314991572</v>
      </c>
      <c r="AC145" s="90"/>
      <c r="AD145" s="88">
        <v>1473.1917094415762</v>
      </c>
      <c r="AE145" s="90"/>
      <c r="AF145" s="88">
        <v>9770.8366456831754</v>
      </c>
      <c r="AG145" s="90"/>
      <c r="AH145" s="88">
        <v>2810.8840243867312</v>
      </c>
      <c r="AI145" s="90"/>
      <c r="AJ145" s="88">
        <v>38453.982216651311</v>
      </c>
      <c r="AK145" s="90"/>
      <c r="AL145" s="88">
        <v>12691.500782646579</v>
      </c>
      <c r="AM145" s="90"/>
      <c r="AP145" s="130"/>
    </row>
    <row r="146" spans="1:42" s="33" customFormat="1">
      <c r="A146" s="231" t="s">
        <v>987</v>
      </c>
      <c r="B146" s="399">
        <v>0.51899492109192069</v>
      </c>
      <c r="C146" s="400"/>
      <c r="D146" s="399">
        <v>0.2755136289343556</v>
      </c>
      <c r="E146" s="400"/>
      <c r="F146" s="399">
        <v>0.2755136289343556</v>
      </c>
      <c r="G146" s="400"/>
      <c r="H146" s="399">
        <v>0.51899492109192069</v>
      </c>
      <c r="I146" s="400"/>
      <c r="J146" s="399">
        <v>0.2755136289343556</v>
      </c>
      <c r="K146" s="400"/>
      <c r="L146" s="399">
        <v>0.2755136289343556</v>
      </c>
      <c r="M146" s="400"/>
      <c r="N146" s="399">
        <v>0.2755136289343556</v>
      </c>
      <c r="O146" s="400"/>
      <c r="P146" s="399">
        <v>0.51899492109192069</v>
      </c>
      <c r="Q146" s="400"/>
      <c r="R146" s="399">
        <v>0.51899492109192069</v>
      </c>
      <c r="S146" s="400"/>
      <c r="T146" s="399">
        <v>0.55263746769026123</v>
      </c>
      <c r="U146" s="400"/>
      <c r="V146" s="399">
        <v>0.51899492109192069</v>
      </c>
      <c r="W146" s="400"/>
      <c r="X146" s="399">
        <v>0.26175934793101024</v>
      </c>
      <c r="Y146" s="400"/>
      <c r="Z146" s="399">
        <v>0.21081102526372045</v>
      </c>
      <c r="AA146" s="400"/>
      <c r="AB146" s="399">
        <v>0.33389111648133663</v>
      </c>
      <c r="AC146" s="400"/>
      <c r="AD146" s="399">
        <v>3.8957452604200036</v>
      </c>
      <c r="AE146" s="400"/>
      <c r="AF146" s="399">
        <v>41.499893220620073</v>
      </c>
      <c r="AG146" s="400"/>
      <c r="AH146" s="399">
        <v>2.0988112419535137</v>
      </c>
      <c r="AI146" s="400"/>
      <c r="AJ146" s="399">
        <v>7.0505173849616565</v>
      </c>
      <c r="AK146" s="400"/>
      <c r="AL146" s="399">
        <v>10.661023226732722</v>
      </c>
      <c r="AM146" s="400"/>
      <c r="AP146" s="130"/>
    </row>
    <row r="147" spans="1:42" s="33" customFormat="1">
      <c r="A147" s="97" t="s">
        <v>988</v>
      </c>
      <c r="B147" s="83"/>
      <c r="C147" s="29"/>
      <c r="D147" s="83"/>
      <c r="E147" s="29"/>
      <c r="F147" s="83"/>
      <c r="G147" s="29"/>
      <c r="H147" s="83"/>
      <c r="I147" s="29"/>
      <c r="J147" s="83"/>
      <c r="K147" s="29"/>
      <c r="L147" s="83"/>
      <c r="M147" s="29"/>
      <c r="N147" s="83"/>
      <c r="O147" s="29"/>
      <c r="P147" s="83"/>
      <c r="Q147" s="29"/>
      <c r="R147" s="83"/>
      <c r="S147" s="29"/>
      <c r="T147" s="83"/>
      <c r="U147" s="29"/>
      <c r="V147" s="83"/>
      <c r="W147" s="29"/>
      <c r="X147" s="83"/>
      <c r="Y147" s="29"/>
      <c r="Z147" s="83"/>
      <c r="AA147" s="29"/>
      <c r="AB147" s="83"/>
      <c r="AC147" s="29"/>
      <c r="AD147" s="83"/>
      <c r="AE147" s="29"/>
      <c r="AF147" s="83"/>
      <c r="AG147" s="29"/>
      <c r="AH147" s="83"/>
      <c r="AI147" s="29"/>
      <c r="AJ147" s="83"/>
      <c r="AK147" s="29"/>
      <c r="AL147" s="83"/>
      <c r="AM147" s="29"/>
      <c r="AP147"/>
    </row>
    <row r="148" spans="1:42" s="33" customFormat="1">
      <c r="A148" s="64" t="s">
        <v>679</v>
      </c>
      <c r="B148" s="83">
        <v>0.29914960950078545</v>
      </c>
      <c r="C148" s="29">
        <v>1.3066270438222961E-3</v>
      </c>
      <c r="D148" s="83">
        <v>0.1631537311956866</v>
      </c>
      <c r="E148" s="29">
        <v>6.9046861054009988E-4</v>
      </c>
      <c r="F148" s="83">
        <v>0.1631537311956866</v>
      </c>
      <c r="G148" s="29">
        <v>6.9046861054009988E-4</v>
      </c>
      <c r="H148" s="83">
        <v>0.29914960950078545</v>
      </c>
      <c r="I148" s="29">
        <v>1.3066270438222961E-3</v>
      </c>
      <c r="J148" s="83">
        <v>0.1631537311956866</v>
      </c>
      <c r="K148" s="29">
        <v>6.9046861054009988E-4</v>
      </c>
      <c r="L148" s="83">
        <v>0.1631537311956866</v>
      </c>
      <c r="M148" s="29">
        <v>6.9046861054009988E-4</v>
      </c>
      <c r="N148" s="83">
        <v>0.1631537311956866</v>
      </c>
      <c r="O148" s="29">
        <v>6.9046861054009988E-4</v>
      </c>
      <c r="P148" s="83">
        <v>0.29914960950078545</v>
      </c>
      <c r="Q148" s="29">
        <v>1.3066270438222961E-3</v>
      </c>
      <c r="R148" s="83">
        <v>0.29914960950078545</v>
      </c>
      <c r="S148" s="29">
        <v>1.3066270438222961E-3</v>
      </c>
      <c r="T148" s="83">
        <v>0.29863453216522484</v>
      </c>
      <c r="U148" s="29">
        <v>1.3437683873178316E-3</v>
      </c>
      <c r="V148" s="83">
        <v>0.29914960950078545</v>
      </c>
      <c r="W148" s="29">
        <v>1.3066270438222961E-3</v>
      </c>
      <c r="X148" s="83">
        <v>0.16068241622938864</v>
      </c>
      <c r="Y148" s="29">
        <v>7.3793543998938412E-4</v>
      </c>
      <c r="Z148" s="83">
        <v>0.12283281525496377</v>
      </c>
      <c r="AA148" s="29">
        <v>6.5719854513766863E-4</v>
      </c>
      <c r="AB148" s="83">
        <v>0.14993973317802461</v>
      </c>
      <c r="AC148" s="29">
        <v>9.3246865226367451E-3</v>
      </c>
      <c r="AD148" s="83">
        <v>1.9670912906127707</v>
      </c>
      <c r="AE148" s="29">
        <v>1.5220446895004186E-2</v>
      </c>
      <c r="AF148" s="83">
        <v>8.953032707582345</v>
      </c>
      <c r="AG148" s="29">
        <v>0.13408481244347398</v>
      </c>
      <c r="AH148" s="83">
        <v>1.2867436685031552</v>
      </c>
      <c r="AI148" s="29">
        <v>1.2855389592790782E-2</v>
      </c>
      <c r="AJ148" s="83">
        <v>3.4763046679930265</v>
      </c>
      <c r="AK148" s="29">
        <v>0.12309470935316298</v>
      </c>
      <c r="AL148" s="83">
        <v>5.2206032498859267</v>
      </c>
      <c r="AM148" s="29">
        <v>5.6552251700882135E-2</v>
      </c>
    </row>
    <row r="149" spans="1:42" s="33" customFormat="1">
      <c r="A149" s="64" t="s">
        <v>680</v>
      </c>
      <c r="B149" s="83">
        <v>2.1426928358921966</v>
      </c>
      <c r="C149" s="29">
        <v>8.9783838670962832E-3</v>
      </c>
      <c r="D149" s="83">
        <v>1.1665966397826639</v>
      </c>
      <c r="E149" s="29">
        <v>4.8232211322561591E-3</v>
      </c>
      <c r="F149" s="83">
        <v>1.1665966397826639</v>
      </c>
      <c r="G149" s="29">
        <v>4.8232211322561591E-3</v>
      </c>
      <c r="H149" s="83">
        <v>2.1426928358921966</v>
      </c>
      <c r="I149" s="29">
        <v>8.9783838670962832E-3</v>
      </c>
      <c r="J149" s="83">
        <v>1.1665966397826639</v>
      </c>
      <c r="K149" s="29">
        <v>4.8232211322561591E-3</v>
      </c>
      <c r="L149" s="83">
        <v>1.1665966397826639</v>
      </c>
      <c r="M149" s="29">
        <v>4.8232211322561591E-3</v>
      </c>
      <c r="N149" s="83">
        <v>1.1665966397826639</v>
      </c>
      <c r="O149" s="29">
        <v>4.8232211322561591E-3</v>
      </c>
      <c r="P149" s="83">
        <v>2.1426928358921966</v>
      </c>
      <c r="Q149" s="29">
        <v>8.9783838670962832E-3</v>
      </c>
      <c r="R149" s="83">
        <v>2.1426928358921966</v>
      </c>
      <c r="S149" s="29">
        <v>8.9783838670962832E-3</v>
      </c>
      <c r="T149" s="83">
        <v>2.1204711946918993</v>
      </c>
      <c r="U149" s="29">
        <v>9.0853548595754546E-3</v>
      </c>
      <c r="V149" s="83">
        <v>2.1426928358921966</v>
      </c>
      <c r="W149" s="29">
        <v>8.9783838670962832E-3</v>
      </c>
      <c r="X149" s="83">
        <v>1.136859818059869</v>
      </c>
      <c r="Y149" s="29">
        <v>4.8924499234036314E-3</v>
      </c>
      <c r="Z149" s="83">
        <v>0.91149180277416886</v>
      </c>
      <c r="AA149" s="29">
        <v>4.0087155267122072E-3</v>
      </c>
      <c r="AB149" s="83">
        <v>1.4199150368566889</v>
      </c>
      <c r="AC149" s="29">
        <v>1.3878854872026272E-2</v>
      </c>
      <c r="AD149" s="83">
        <v>13.287483144367767</v>
      </c>
      <c r="AE149" s="29">
        <v>9.0101169266448317E-2</v>
      </c>
      <c r="AF149" s="83">
        <v>58.612888984355301</v>
      </c>
      <c r="AG149" s="29">
        <v>0.90539475593732344</v>
      </c>
      <c r="AH149" s="83">
        <v>9.210365315416384</v>
      </c>
      <c r="AI149" s="29">
        <v>4.4030146242942846E-2</v>
      </c>
      <c r="AJ149" s="83">
        <v>23.683557026574704</v>
      </c>
      <c r="AK149" s="29">
        <v>0.19163561215323413</v>
      </c>
      <c r="AL149" s="83">
        <v>37.208827360139743</v>
      </c>
      <c r="AM149" s="29">
        <v>0.19125711244571583</v>
      </c>
    </row>
    <row r="150" spans="1:42" s="33" customFormat="1">
      <c r="A150" s="64" t="s">
        <v>681</v>
      </c>
      <c r="B150" s="83">
        <v>0.42048425033684145</v>
      </c>
      <c r="C150" s="29">
        <v>2.1179023278094941E-2</v>
      </c>
      <c r="D150" s="83">
        <v>0.21681620390948161</v>
      </c>
      <c r="E150" s="29">
        <v>1.1372745636686627E-2</v>
      </c>
      <c r="F150" s="83">
        <v>0.21681620390948161</v>
      </c>
      <c r="G150" s="29">
        <v>1.1372745636686627E-2</v>
      </c>
      <c r="H150" s="83">
        <v>0.42048425033684145</v>
      </c>
      <c r="I150" s="29">
        <v>2.1179023278094941E-2</v>
      </c>
      <c r="J150" s="83">
        <v>0.21681620390948161</v>
      </c>
      <c r="K150" s="29">
        <v>1.1372745636686627E-2</v>
      </c>
      <c r="L150" s="83">
        <v>0.21681620390948161</v>
      </c>
      <c r="M150" s="29">
        <v>1.1372745636686627E-2</v>
      </c>
      <c r="N150" s="83">
        <v>0.21681620390948161</v>
      </c>
      <c r="O150" s="29">
        <v>1.1372745636686627E-2</v>
      </c>
      <c r="P150" s="83">
        <v>0.42048425033684145</v>
      </c>
      <c r="Q150" s="29">
        <v>2.1179023278094941E-2</v>
      </c>
      <c r="R150" s="83">
        <v>0.42048425033684145</v>
      </c>
      <c r="S150" s="29">
        <v>2.1179023278094941E-2</v>
      </c>
      <c r="T150" s="83">
        <v>0.40864043974034531</v>
      </c>
      <c r="U150" s="29">
        <v>2.1518652526315695E-2</v>
      </c>
      <c r="V150" s="83">
        <v>0.42048425033684145</v>
      </c>
      <c r="W150" s="29">
        <v>2.1179023278094941E-2</v>
      </c>
      <c r="X150" s="83">
        <v>0.26812169468741132</v>
      </c>
      <c r="Y150" s="29">
        <v>1.1424165765523729E-2</v>
      </c>
      <c r="Z150" s="83">
        <v>0.30742817391233729</v>
      </c>
      <c r="AA150" s="29">
        <v>9.3764557085918836E-3</v>
      </c>
      <c r="AB150" s="83">
        <v>2.2888254961144714</v>
      </c>
      <c r="AC150" s="29">
        <v>3.0848425947530921E-2</v>
      </c>
      <c r="AD150" s="83">
        <v>3.4745374809612715</v>
      </c>
      <c r="AE150" s="29">
        <v>0.20951087279613781</v>
      </c>
      <c r="AF150" s="83">
        <v>19.980846470382495</v>
      </c>
      <c r="AG150" s="29">
        <v>2.1757168789488288</v>
      </c>
      <c r="AH150" s="83">
        <v>2.2410062357385327</v>
      </c>
      <c r="AI150" s="29">
        <v>0.10155351044555376</v>
      </c>
      <c r="AJ150" s="83">
        <v>7.0188240752075135</v>
      </c>
      <c r="AK150" s="29">
        <v>0.42176447202050477</v>
      </c>
      <c r="AL150" s="83">
        <v>9.4302209111164981</v>
      </c>
      <c r="AM150" s="29">
        <v>0.44564758772867535</v>
      </c>
    </row>
    <row r="151" spans="1:42" s="33" customFormat="1">
      <c r="A151" s="64" t="s">
        <v>682</v>
      </c>
      <c r="B151" s="83">
        <v>0.18562099322124093</v>
      </c>
      <c r="C151" s="29">
        <v>2.9593942731852008E-3</v>
      </c>
      <c r="D151" s="83">
        <v>9.917861400653688E-2</v>
      </c>
      <c r="E151" s="29">
        <v>1.5866573994327052E-3</v>
      </c>
      <c r="F151" s="83">
        <v>9.917861400653688E-2</v>
      </c>
      <c r="G151" s="29">
        <v>1.5866573994327052E-3</v>
      </c>
      <c r="H151" s="83">
        <v>0.18562099322124093</v>
      </c>
      <c r="I151" s="29">
        <v>2.9593942731852008E-3</v>
      </c>
      <c r="J151" s="83">
        <v>9.917861400653688E-2</v>
      </c>
      <c r="K151" s="29">
        <v>1.5866573994327052E-3</v>
      </c>
      <c r="L151" s="83">
        <v>9.917861400653688E-2</v>
      </c>
      <c r="M151" s="29">
        <v>1.5866573994327052E-3</v>
      </c>
      <c r="N151" s="83">
        <v>9.917861400653688E-2</v>
      </c>
      <c r="O151" s="29">
        <v>1.5866573994327052E-3</v>
      </c>
      <c r="P151" s="83">
        <v>0.18562099322124093</v>
      </c>
      <c r="Q151" s="29">
        <v>2.9593942731852008E-3</v>
      </c>
      <c r="R151" s="83">
        <v>0.18562099322124093</v>
      </c>
      <c r="S151" s="29">
        <v>2.9593942731852008E-3</v>
      </c>
      <c r="T151" s="83">
        <v>0.18783261912629395</v>
      </c>
      <c r="U151" s="29">
        <v>3.0056823051267945E-3</v>
      </c>
      <c r="V151" s="83">
        <v>0.18562099322124093</v>
      </c>
      <c r="W151" s="29">
        <v>2.9593942731852008E-3</v>
      </c>
      <c r="X151" s="83">
        <v>0.10474021879587637</v>
      </c>
      <c r="Y151" s="29">
        <v>1.6029615881316607E-3</v>
      </c>
      <c r="Z151" s="83">
        <v>9.0163330298724503E-2</v>
      </c>
      <c r="AA151" s="29">
        <v>1.3146233686452146E-3</v>
      </c>
      <c r="AB151" s="83">
        <v>0.3148992485263703</v>
      </c>
      <c r="AC151" s="29">
        <v>3.6450174602572706E-3</v>
      </c>
      <c r="AD151" s="83">
        <v>1.2828312119913241</v>
      </c>
      <c r="AE151" s="29">
        <v>2.9484834935686682E-2</v>
      </c>
      <c r="AF151" s="83">
        <v>6.9323043000845175</v>
      </c>
      <c r="AG151" s="29">
        <v>0.33603784628112926</v>
      </c>
      <c r="AH151" s="83">
        <v>0.82556756197498982</v>
      </c>
      <c r="AI151" s="29">
        <v>1.3636894336432408E-2</v>
      </c>
      <c r="AJ151" s="83">
        <v>2.3484151702307061</v>
      </c>
      <c r="AK151" s="29">
        <v>5.1543012165258008E-2</v>
      </c>
      <c r="AL151" s="83">
        <v>3.5987302419267571</v>
      </c>
      <c r="AM151" s="29">
        <v>6.0221171283091117E-2</v>
      </c>
    </row>
    <row r="152" spans="1:42" s="33" customFormat="1">
      <c r="A152" s="64" t="s">
        <v>683</v>
      </c>
      <c r="B152" s="83">
        <v>8.214037628720057E-2</v>
      </c>
      <c r="C152" s="29">
        <v>1.8784161165932157E-3</v>
      </c>
      <c r="D152" s="83">
        <v>4.4392361080250825E-2</v>
      </c>
      <c r="E152" s="29">
        <v>1.0075588033357393E-3</v>
      </c>
      <c r="F152" s="83">
        <v>4.4392361080250825E-2</v>
      </c>
      <c r="G152" s="29">
        <v>1.0075588033357393E-3</v>
      </c>
      <c r="H152" s="83">
        <v>8.214037628720057E-2</v>
      </c>
      <c r="I152" s="29">
        <v>1.8784161165932157E-3</v>
      </c>
      <c r="J152" s="83">
        <v>4.4392361080250825E-2</v>
      </c>
      <c r="K152" s="29">
        <v>1.0075588033357393E-3</v>
      </c>
      <c r="L152" s="83">
        <v>4.4392361080250825E-2</v>
      </c>
      <c r="M152" s="29">
        <v>1.0075588033357393E-3</v>
      </c>
      <c r="N152" s="83">
        <v>4.4392361080250825E-2</v>
      </c>
      <c r="O152" s="29">
        <v>1.0075588033357393E-3</v>
      </c>
      <c r="P152" s="83">
        <v>8.214037628720057E-2</v>
      </c>
      <c r="Q152" s="29">
        <v>1.8784161165932157E-3</v>
      </c>
      <c r="R152" s="83">
        <v>8.214037628720057E-2</v>
      </c>
      <c r="S152" s="29">
        <v>1.8784161165932157E-3</v>
      </c>
      <c r="T152" s="83">
        <v>8.4069663846473949E-2</v>
      </c>
      <c r="U152" s="29">
        <v>1.9094539919491968E-3</v>
      </c>
      <c r="V152" s="83">
        <v>8.214037628720057E-2</v>
      </c>
      <c r="W152" s="29">
        <v>1.8784161165932157E-3</v>
      </c>
      <c r="X152" s="83">
        <v>4.431518173588174E-2</v>
      </c>
      <c r="Y152" s="29">
        <v>1.0128105508152405E-3</v>
      </c>
      <c r="Z152" s="83">
        <v>3.3254378555904691E-2</v>
      </c>
      <c r="AA152" s="29">
        <v>8.3217921420408096E-4</v>
      </c>
      <c r="AB152" s="83">
        <v>4.9321165842329755E-2</v>
      </c>
      <c r="AC152" s="29">
        <v>2.5174590542278276E-3</v>
      </c>
      <c r="AD152" s="83">
        <v>0.54861213564038569</v>
      </c>
      <c r="AE152" s="29">
        <v>1.8540722716622042E-2</v>
      </c>
      <c r="AF152" s="83">
        <v>3.1608144106445168</v>
      </c>
      <c r="AG152" s="29">
        <v>0.20962638534245148</v>
      </c>
      <c r="AH152" s="83">
        <v>0.35721111102470399</v>
      </c>
      <c r="AI152" s="29">
        <v>8.8320454847986632E-3</v>
      </c>
      <c r="AJ152" s="83">
        <v>1.1725524304581929</v>
      </c>
      <c r="AK152" s="29">
        <v>3.5207514463860869E-2</v>
      </c>
      <c r="AL152" s="83">
        <v>1.5733561049162921</v>
      </c>
      <c r="AM152" s="29">
        <v>3.8988264975112825E-2</v>
      </c>
    </row>
    <row r="153" spans="1:42" s="33" customFormat="1">
      <c r="A153" s="64" t="s">
        <v>684</v>
      </c>
      <c r="B153" s="83">
        <v>1.1984498247530717</v>
      </c>
      <c r="C153" s="29">
        <v>7.5122813067208583E-2</v>
      </c>
      <c r="D153" s="83">
        <v>0.62854233914122615</v>
      </c>
      <c r="E153" s="29">
        <v>4.0319111071736455E-2</v>
      </c>
      <c r="F153" s="83">
        <v>0.62854233914122615</v>
      </c>
      <c r="G153" s="29">
        <v>4.0319111071736455E-2</v>
      </c>
      <c r="H153" s="83">
        <v>1.1984498247530717</v>
      </c>
      <c r="I153" s="29">
        <v>7.5122813067208583E-2</v>
      </c>
      <c r="J153" s="83">
        <v>0.62854233914122615</v>
      </c>
      <c r="K153" s="29">
        <v>4.0319111071736455E-2</v>
      </c>
      <c r="L153" s="83">
        <v>0.62854233914122615</v>
      </c>
      <c r="M153" s="29">
        <v>4.0319111071736455E-2</v>
      </c>
      <c r="N153" s="83">
        <v>0.62854233914122615</v>
      </c>
      <c r="O153" s="29">
        <v>4.0319111071736455E-2</v>
      </c>
      <c r="P153" s="83">
        <v>1.1984498247530717</v>
      </c>
      <c r="Q153" s="29">
        <v>7.5122813067208583E-2</v>
      </c>
      <c r="R153" s="83">
        <v>1.1984498247530717</v>
      </c>
      <c r="S153" s="29">
        <v>7.5122813067208583E-2</v>
      </c>
      <c r="T153" s="83">
        <v>1.1850937859659405</v>
      </c>
      <c r="U153" s="29">
        <v>7.6631274605406696E-2</v>
      </c>
      <c r="V153" s="83">
        <v>1.1984498247530717</v>
      </c>
      <c r="W153" s="29">
        <v>7.5122813067208583E-2</v>
      </c>
      <c r="X153" s="83">
        <v>0.76560420712015642</v>
      </c>
      <c r="Y153" s="29">
        <v>4.0053959560923127E-2</v>
      </c>
      <c r="Z153" s="83">
        <v>0.66277123301419538</v>
      </c>
      <c r="AA153" s="29">
        <v>3.2659616435997248E-2</v>
      </c>
      <c r="AB153" s="83">
        <v>1.9009857196176521</v>
      </c>
      <c r="AC153" s="29">
        <v>7.6480874500213222E-2</v>
      </c>
      <c r="AD153" s="83">
        <v>10.370004242484619</v>
      </c>
      <c r="AE153" s="29">
        <v>0.73929925491777104</v>
      </c>
      <c r="AF153" s="83">
        <v>86.273820320718144</v>
      </c>
      <c r="AG153" s="29">
        <v>8.4731366459015014</v>
      </c>
      <c r="AH153" s="83">
        <v>5.1467706727036449</v>
      </c>
      <c r="AI153" s="29">
        <v>0.33306510058121802</v>
      </c>
      <c r="AJ153" s="83">
        <v>13.392134385710593</v>
      </c>
      <c r="AK153" s="29">
        <v>1.1341195953458714</v>
      </c>
      <c r="AL153" s="83">
        <v>22.378885732748159</v>
      </c>
      <c r="AM153" s="29">
        <v>1.4853542511315889</v>
      </c>
    </row>
    <row r="154" spans="1:42" s="33" customFormat="1">
      <c r="A154" s="64" t="s">
        <v>685</v>
      </c>
      <c r="B154" s="83">
        <v>1.6697311010650292E-3</v>
      </c>
      <c r="C154" s="29">
        <v>1.1500093386050118E-4</v>
      </c>
      <c r="D154" s="83">
        <v>8.8305242043468441E-4</v>
      </c>
      <c r="E154" s="29">
        <v>6.1627224934043001E-5</v>
      </c>
      <c r="F154" s="83">
        <v>8.8305242043468441E-4</v>
      </c>
      <c r="G154" s="29">
        <v>6.1627224934043001E-5</v>
      </c>
      <c r="H154" s="83">
        <v>1.6697311010650292E-3</v>
      </c>
      <c r="I154" s="29">
        <v>1.1500093386050118E-4</v>
      </c>
      <c r="J154" s="83">
        <v>8.8305242043468441E-4</v>
      </c>
      <c r="K154" s="29">
        <v>6.1627224934043001E-5</v>
      </c>
      <c r="L154" s="83">
        <v>8.8305242043468441E-4</v>
      </c>
      <c r="M154" s="29">
        <v>6.1627224934043001E-5</v>
      </c>
      <c r="N154" s="83">
        <v>8.8305242043468441E-4</v>
      </c>
      <c r="O154" s="29">
        <v>6.1627224934043001E-5</v>
      </c>
      <c r="P154" s="83">
        <v>1.6697311010650292E-3</v>
      </c>
      <c r="Q154" s="29">
        <v>1.1500093386050118E-4</v>
      </c>
      <c r="R154" s="83">
        <v>1.6697311010650292E-3</v>
      </c>
      <c r="S154" s="29">
        <v>1.1500093386050118E-4</v>
      </c>
      <c r="T154" s="83">
        <v>1.6801540737299335E-3</v>
      </c>
      <c r="U154" s="29">
        <v>1.1641992072612987E-4</v>
      </c>
      <c r="V154" s="83">
        <v>1.6697311010650292E-3</v>
      </c>
      <c r="W154" s="29">
        <v>1.1500093386050118E-4</v>
      </c>
      <c r="X154" s="83">
        <v>9.8077799906614443E-4</v>
      </c>
      <c r="Y154" s="29">
        <v>6.2856480383974281E-5</v>
      </c>
      <c r="Z154" s="83">
        <v>8.640405819362513E-4</v>
      </c>
      <c r="AA154" s="29">
        <v>5.2148392390160847E-5</v>
      </c>
      <c r="AB154" s="83">
        <v>4.4639246428828869E-3</v>
      </c>
      <c r="AC154" s="29">
        <v>1.9809472318890094E-4</v>
      </c>
      <c r="AD154" s="83">
        <v>1.419791364367245E-2</v>
      </c>
      <c r="AE154" s="29">
        <v>1.1476879138458483E-3</v>
      </c>
      <c r="AF154" s="83">
        <v>0.11954834243826609</v>
      </c>
      <c r="AG154" s="29">
        <v>1.288076414697437E-2</v>
      </c>
      <c r="AH154" s="83">
        <v>9.0884817941993493E-3</v>
      </c>
      <c r="AI154" s="29">
        <v>5.7671540783881805E-4</v>
      </c>
      <c r="AJ154" s="83">
        <v>4.6897561427803609E-2</v>
      </c>
      <c r="AK154" s="29">
        <v>2.645484117589848E-3</v>
      </c>
      <c r="AL154" s="83">
        <v>3.9794598904992221E-2</v>
      </c>
      <c r="AM154" s="29">
        <v>2.5202461011607502E-3</v>
      </c>
      <c r="AP154" s="130"/>
    </row>
    <row r="155" spans="1:42" s="33" customFormat="1">
      <c r="A155" s="64" t="s">
        <v>686</v>
      </c>
      <c r="B155" s="83">
        <v>3.4417709866530234E-3</v>
      </c>
      <c r="C155" s="29">
        <v>3.1088777897380081E-4</v>
      </c>
      <c r="D155" s="83">
        <v>1.8484952224433701E-3</v>
      </c>
      <c r="E155" s="29">
        <v>1.6681285518888915E-4</v>
      </c>
      <c r="F155" s="83">
        <v>1.8484952224433701E-3</v>
      </c>
      <c r="G155" s="29">
        <v>1.6681285518888915E-4</v>
      </c>
      <c r="H155" s="83">
        <v>3.4417709866530234E-3</v>
      </c>
      <c r="I155" s="29">
        <v>3.1088777897380081E-4</v>
      </c>
      <c r="J155" s="83">
        <v>1.8484952224433701E-3</v>
      </c>
      <c r="K155" s="29">
        <v>1.6681285518888915E-4</v>
      </c>
      <c r="L155" s="83">
        <v>1.8484952224433701E-3</v>
      </c>
      <c r="M155" s="29">
        <v>1.6681285518888915E-4</v>
      </c>
      <c r="N155" s="83">
        <v>1.8484952224433701E-3</v>
      </c>
      <c r="O155" s="29">
        <v>1.6681285518888915E-4</v>
      </c>
      <c r="P155" s="83">
        <v>3.4417709866530234E-3</v>
      </c>
      <c r="Q155" s="29">
        <v>3.1088777897380081E-4</v>
      </c>
      <c r="R155" s="83">
        <v>3.4417709866530234E-3</v>
      </c>
      <c r="S155" s="29">
        <v>3.1088777897380081E-4</v>
      </c>
      <c r="T155" s="83">
        <v>3.4818885735664233E-3</v>
      </c>
      <c r="U155" s="29">
        <v>3.1369961208185397E-4</v>
      </c>
      <c r="V155" s="83">
        <v>3.4417709866530234E-3</v>
      </c>
      <c r="W155" s="29">
        <v>3.1088777897380081E-4</v>
      </c>
      <c r="X155" s="83">
        <v>1.8899944511352375E-3</v>
      </c>
      <c r="Y155" s="29">
        <v>1.7049001627669256E-4</v>
      </c>
      <c r="Z155" s="83">
        <v>1.5561075724721989E-3</v>
      </c>
      <c r="AA155" s="29">
        <v>1.4161577903874599E-4</v>
      </c>
      <c r="AB155" s="83">
        <v>7.4978290476469412E-3</v>
      </c>
      <c r="AC155" s="29">
        <v>5.3286678583292098E-4</v>
      </c>
      <c r="AD155" s="83">
        <v>2.7940460428952832E-2</v>
      </c>
      <c r="AE155" s="29">
        <v>2.9822135186363314E-3</v>
      </c>
      <c r="AF155" s="83">
        <v>0.21705571643578575</v>
      </c>
      <c r="AG155" s="29">
        <v>3.2657046110453038E-2</v>
      </c>
      <c r="AH155" s="83">
        <v>1.9137914583485093E-2</v>
      </c>
      <c r="AI155" s="29">
        <v>1.5497908340127101E-3</v>
      </c>
      <c r="AJ155" s="83">
        <v>0.10573486401188238</v>
      </c>
      <c r="AK155" s="29">
        <v>6.8931801829767939E-3</v>
      </c>
      <c r="AL155" s="83">
        <v>8.2508877376134257E-2</v>
      </c>
      <c r="AM155" s="29">
        <v>6.7045941048417407E-3</v>
      </c>
      <c r="AP155" s="130"/>
    </row>
    <row r="156" spans="1:42" s="33" customFormat="1">
      <c r="A156" s="64" t="s">
        <v>447</v>
      </c>
      <c r="B156" s="83">
        <v>0.64858414002995179</v>
      </c>
      <c r="C156" s="29"/>
      <c r="D156" s="83">
        <v>0.34824852034604659</v>
      </c>
      <c r="E156" s="29"/>
      <c r="F156" s="83">
        <v>0.34824852034604659</v>
      </c>
      <c r="G156" s="29"/>
      <c r="H156" s="83">
        <v>0.64858414002995179</v>
      </c>
      <c r="I156" s="29"/>
      <c r="J156" s="83">
        <v>0.34824852034604659</v>
      </c>
      <c r="K156" s="29"/>
      <c r="L156" s="83">
        <v>0.34824852034604659</v>
      </c>
      <c r="M156" s="29"/>
      <c r="N156" s="83">
        <v>0.34824852034604659</v>
      </c>
      <c r="O156" s="29"/>
      <c r="P156" s="83">
        <v>0.64858414002995179</v>
      </c>
      <c r="Q156" s="29"/>
      <c r="R156" s="83">
        <v>0.64858414002995179</v>
      </c>
      <c r="S156" s="29"/>
      <c r="T156" s="83">
        <v>0.65737840422070792</v>
      </c>
      <c r="U156" s="29"/>
      <c r="V156" s="83">
        <v>0.64858414002995179</v>
      </c>
      <c r="W156" s="29"/>
      <c r="X156" s="83">
        <v>0.35987291266816335</v>
      </c>
      <c r="Y156" s="29"/>
      <c r="Z156" s="83">
        <v>0.29863377994951124</v>
      </c>
      <c r="AA156" s="29"/>
      <c r="AB156" s="83">
        <v>1.1508289777178438</v>
      </c>
      <c r="AC156" s="29"/>
      <c r="AD156" s="83">
        <v>6.5934907614433058</v>
      </c>
      <c r="AE156" s="29"/>
      <c r="AF156" s="83">
        <v>43.831808005117374</v>
      </c>
      <c r="AG156" s="29"/>
      <c r="AH156" s="83">
        <v>3.1834945330676967</v>
      </c>
      <c r="AI156" s="29"/>
      <c r="AJ156" s="83">
        <v>13.286417737323536</v>
      </c>
      <c r="AK156" s="29"/>
      <c r="AL156" s="83">
        <v>13.766210900185172</v>
      </c>
      <c r="AM156" s="29"/>
    </row>
    <row r="157" spans="1:42" s="33" customFormat="1">
      <c r="A157" s="64" t="s">
        <v>456</v>
      </c>
      <c r="B157" s="83">
        <v>3.6877266903227904E-3</v>
      </c>
      <c r="C157" s="29"/>
      <c r="D157" s="83">
        <v>1.9716501115775095E-3</v>
      </c>
      <c r="E157" s="29"/>
      <c r="F157" s="83">
        <v>1.9716501115775095E-3</v>
      </c>
      <c r="G157" s="29"/>
      <c r="H157" s="83">
        <v>3.6877266903227904E-3</v>
      </c>
      <c r="I157" s="29"/>
      <c r="J157" s="83">
        <v>1.9716501115775095E-3</v>
      </c>
      <c r="K157" s="29"/>
      <c r="L157" s="83">
        <v>1.9716501115775095E-3</v>
      </c>
      <c r="M157" s="29"/>
      <c r="N157" s="83">
        <v>1.9716501115775095E-3</v>
      </c>
      <c r="O157" s="29"/>
      <c r="P157" s="83">
        <v>3.6877266903227904E-3</v>
      </c>
      <c r="Q157" s="29"/>
      <c r="R157" s="83">
        <v>3.6877266903227904E-3</v>
      </c>
      <c r="S157" s="29"/>
      <c r="T157" s="83">
        <v>3.749898959484453E-3</v>
      </c>
      <c r="U157" s="29"/>
      <c r="V157" s="83">
        <v>3.6877266903227904E-3</v>
      </c>
      <c r="W157" s="29"/>
      <c r="X157" s="83">
        <v>2.0172383875840397E-3</v>
      </c>
      <c r="Y157" s="29"/>
      <c r="Z157" s="83">
        <v>1.7189309994025432E-3</v>
      </c>
      <c r="AA157" s="29"/>
      <c r="AB157" s="83">
        <v>7.0396261807065316E-3</v>
      </c>
      <c r="AC157" s="29"/>
      <c r="AD157" s="83">
        <v>3.4227966095704047E-2</v>
      </c>
      <c r="AE157" s="29"/>
      <c r="AF157" s="83">
        <v>0.29100309651895506</v>
      </c>
      <c r="AG157" s="29"/>
      <c r="AH157" s="83">
        <v>1.8460894147030161E-2</v>
      </c>
      <c r="AI157" s="29"/>
      <c r="AJ157" s="83">
        <v>8.2412426891509308E-2</v>
      </c>
      <c r="AK157" s="29"/>
      <c r="AL157" s="83">
        <v>8.134988298568617E-2</v>
      </c>
      <c r="AM157" s="29"/>
    </row>
    <row r="158" spans="1:42" s="33" customFormat="1">
      <c r="A158" s="132" t="s">
        <v>163</v>
      </c>
      <c r="B158" s="88">
        <v>394.91733002742922</v>
      </c>
      <c r="C158" s="90"/>
      <c r="D158" s="88">
        <v>206.03468944882337</v>
      </c>
      <c r="E158" s="90"/>
      <c r="F158" s="88">
        <v>206.03468944882337</v>
      </c>
      <c r="G158" s="90"/>
      <c r="H158" s="88">
        <v>394.91733002742922</v>
      </c>
      <c r="I158" s="90"/>
      <c r="J158" s="88">
        <v>206.03468944882337</v>
      </c>
      <c r="K158" s="90"/>
      <c r="L158" s="88">
        <v>206.03468944882337</v>
      </c>
      <c r="M158" s="90"/>
      <c r="N158" s="88">
        <v>206.03468944882337</v>
      </c>
      <c r="O158" s="90"/>
      <c r="P158" s="88">
        <v>394.91733002742922</v>
      </c>
      <c r="Q158" s="90"/>
      <c r="R158" s="88">
        <v>394.91733002742922</v>
      </c>
      <c r="S158" s="90"/>
      <c r="T158" s="88">
        <v>389.30683960224928</v>
      </c>
      <c r="U158" s="90"/>
      <c r="V158" s="88">
        <v>394.91733002742922</v>
      </c>
      <c r="W158" s="90"/>
      <c r="X158" s="88">
        <v>237.87306786615443</v>
      </c>
      <c r="Y158" s="90"/>
      <c r="Z158" s="88">
        <v>256.07910739695285</v>
      </c>
      <c r="AA158" s="90"/>
      <c r="AB158" s="88">
        <v>1730.9950081739214</v>
      </c>
      <c r="AC158" s="90"/>
      <c r="AD158" s="88">
        <v>3200.3218092076136</v>
      </c>
      <c r="AE158" s="90"/>
      <c r="AF158" s="88">
        <v>21284.490257803613</v>
      </c>
      <c r="AG158" s="90"/>
      <c r="AH158" s="88">
        <v>2061.9152671351385</v>
      </c>
      <c r="AI158" s="90"/>
      <c r="AJ158" s="88">
        <v>7178.5380541475515</v>
      </c>
      <c r="AK158" s="90"/>
      <c r="AL158" s="88">
        <v>8812.123418929079</v>
      </c>
      <c r="AM158" s="90"/>
      <c r="AP158" s="130"/>
    </row>
    <row r="159" spans="1:42" s="33" customFormat="1"/>
    <row r="160" spans="1:42" s="33" customFormat="1">
      <c r="A160" s="398" t="s">
        <v>989</v>
      </c>
    </row>
    <row r="161" spans="1:71" s="33" customFormat="1" ht="39" customHeight="1">
      <c r="A161" s="56"/>
      <c r="B161" s="519" t="s">
        <v>921</v>
      </c>
      <c r="C161" s="520"/>
      <c r="D161" s="519" t="s">
        <v>922</v>
      </c>
      <c r="E161" s="520"/>
      <c r="F161" s="519" t="s">
        <v>950</v>
      </c>
      <c r="G161" s="520"/>
      <c r="H161" s="519" t="s">
        <v>924</v>
      </c>
      <c r="I161" s="520"/>
      <c r="J161" s="519" t="s">
        <v>925</v>
      </c>
      <c r="K161" s="520"/>
      <c r="L161" s="519" t="s">
        <v>926</v>
      </c>
      <c r="M161" s="520"/>
      <c r="N161" s="519" t="s">
        <v>927</v>
      </c>
      <c r="O161" s="520"/>
      <c r="P161" s="519" t="s">
        <v>928</v>
      </c>
      <c r="Q161" s="520"/>
      <c r="R161" s="519" t="s">
        <v>978</v>
      </c>
      <c r="S161" s="520"/>
      <c r="T161" s="519" t="s">
        <v>979</v>
      </c>
      <c r="U161" s="520"/>
      <c r="V161" s="519" t="s">
        <v>980</v>
      </c>
      <c r="W161" s="520"/>
      <c r="X161" s="519" t="s">
        <v>932</v>
      </c>
      <c r="Y161" s="520"/>
      <c r="Z161" s="519" t="s">
        <v>933</v>
      </c>
      <c r="AA161" s="520"/>
      <c r="AB161" s="519" t="s">
        <v>934</v>
      </c>
      <c r="AC161" s="520"/>
      <c r="AD161" s="519" t="s">
        <v>981</v>
      </c>
      <c r="AE161" s="520"/>
      <c r="AF161" s="519" t="s">
        <v>936</v>
      </c>
      <c r="AG161" s="520"/>
      <c r="AH161" s="519" t="s">
        <v>937</v>
      </c>
      <c r="AI161" s="520"/>
      <c r="AJ161" s="519" t="s">
        <v>938</v>
      </c>
      <c r="AK161" s="520"/>
      <c r="AL161" s="519" t="s">
        <v>939</v>
      </c>
      <c r="AM161" s="520"/>
      <c r="AN161" s="519" t="s">
        <v>940</v>
      </c>
      <c r="AO161" s="520"/>
      <c r="AP161" s="519" t="s">
        <v>941</v>
      </c>
      <c r="AQ161" s="520"/>
      <c r="AR161" s="519" t="s">
        <v>942</v>
      </c>
      <c r="AS161" s="520"/>
      <c r="AT161" s="519" t="s">
        <v>943</v>
      </c>
      <c r="AU161" s="520"/>
      <c r="AV161" s="519" t="s">
        <v>944</v>
      </c>
      <c r="AW161" s="520"/>
      <c r="AX161" s="519" t="s">
        <v>945</v>
      </c>
      <c r="AY161" s="520"/>
      <c r="AZ161" s="519" t="s">
        <v>946</v>
      </c>
      <c r="BA161" s="520"/>
      <c r="BB161" s="519" t="s">
        <v>983</v>
      </c>
      <c r="BC161" s="520"/>
      <c r="BD161" s="519" t="s">
        <v>951</v>
      </c>
      <c r="BE161" s="520"/>
      <c r="BF161" s="519" t="s">
        <v>952</v>
      </c>
      <c r="BG161" s="520"/>
      <c r="BH161" s="519" t="s">
        <v>953</v>
      </c>
      <c r="BI161" s="520"/>
      <c r="BJ161" s="519" t="s">
        <v>954</v>
      </c>
      <c r="BK161" s="520"/>
      <c r="BL161" s="519" t="s">
        <v>955</v>
      </c>
      <c r="BM161" s="520"/>
      <c r="BN161" s="519" t="s">
        <v>948</v>
      </c>
      <c r="BO161" s="520"/>
      <c r="BP161" s="519" t="s">
        <v>956</v>
      </c>
      <c r="BQ161" s="520"/>
      <c r="BR161" s="519" t="s">
        <v>957</v>
      </c>
      <c r="BS161" s="520"/>
    </row>
    <row r="162" spans="1:71" s="33" customFormat="1">
      <c r="A162" s="65" t="s">
        <v>958</v>
      </c>
      <c r="B162" s="232" t="s">
        <v>525</v>
      </c>
      <c r="C162" s="397" t="s">
        <v>918</v>
      </c>
      <c r="D162" s="232" t="s">
        <v>525</v>
      </c>
      <c r="E162" s="397" t="s">
        <v>918</v>
      </c>
      <c r="F162" s="232" t="s">
        <v>525</v>
      </c>
      <c r="G162" s="397" t="s">
        <v>918</v>
      </c>
      <c r="H162" s="232" t="s">
        <v>525</v>
      </c>
      <c r="I162" s="397" t="s">
        <v>918</v>
      </c>
      <c r="J162" s="232" t="s">
        <v>525</v>
      </c>
      <c r="K162" s="397" t="s">
        <v>918</v>
      </c>
      <c r="L162" s="232" t="s">
        <v>525</v>
      </c>
      <c r="M162" s="397" t="s">
        <v>918</v>
      </c>
      <c r="N162" s="232" t="s">
        <v>525</v>
      </c>
      <c r="O162" s="397" t="s">
        <v>918</v>
      </c>
      <c r="P162" s="232" t="s">
        <v>525</v>
      </c>
      <c r="Q162" s="397" t="s">
        <v>918</v>
      </c>
      <c r="R162" s="232" t="s">
        <v>525</v>
      </c>
      <c r="S162" s="397" t="s">
        <v>918</v>
      </c>
      <c r="T162" s="232" t="s">
        <v>525</v>
      </c>
      <c r="U162" s="397" t="s">
        <v>918</v>
      </c>
      <c r="V162" s="232" t="s">
        <v>525</v>
      </c>
      <c r="W162" s="397" t="s">
        <v>918</v>
      </c>
      <c r="X162" s="232" t="s">
        <v>525</v>
      </c>
      <c r="Y162" s="397" t="s">
        <v>918</v>
      </c>
      <c r="Z162" s="232" t="s">
        <v>525</v>
      </c>
      <c r="AA162" s="397" t="s">
        <v>918</v>
      </c>
      <c r="AB162" s="232" t="s">
        <v>525</v>
      </c>
      <c r="AC162" s="397" t="s">
        <v>918</v>
      </c>
      <c r="AD162" s="232" t="s">
        <v>525</v>
      </c>
      <c r="AE162" s="397" t="s">
        <v>918</v>
      </c>
      <c r="AF162" s="232" t="s">
        <v>525</v>
      </c>
      <c r="AG162" s="397" t="s">
        <v>918</v>
      </c>
      <c r="AH162" s="232" t="s">
        <v>525</v>
      </c>
      <c r="AI162" s="397" t="s">
        <v>918</v>
      </c>
      <c r="AJ162" s="232" t="s">
        <v>525</v>
      </c>
      <c r="AK162" s="397" t="s">
        <v>918</v>
      </c>
      <c r="AL162" s="232" t="s">
        <v>525</v>
      </c>
      <c r="AM162" s="397" t="s">
        <v>918</v>
      </c>
      <c r="AN162" s="232" t="s">
        <v>525</v>
      </c>
      <c r="AO162" s="397" t="s">
        <v>918</v>
      </c>
      <c r="AP162" s="233"/>
      <c r="AQ162" s="233"/>
      <c r="AR162" s="232" t="s">
        <v>525</v>
      </c>
      <c r="AS162" s="397" t="s">
        <v>918</v>
      </c>
      <c r="AT162" s="232" t="s">
        <v>525</v>
      </c>
      <c r="AU162" s="397" t="s">
        <v>918</v>
      </c>
      <c r="AV162" s="232" t="s">
        <v>525</v>
      </c>
      <c r="AW162" s="397" t="s">
        <v>918</v>
      </c>
      <c r="AX162" s="232" t="s">
        <v>525</v>
      </c>
      <c r="AY162" s="397" t="s">
        <v>918</v>
      </c>
      <c r="AZ162" s="232" t="s">
        <v>525</v>
      </c>
      <c r="BA162" s="397" t="s">
        <v>918</v>
      </c>
      <c r="BB162" s="232" t="s">
        <v>525</v>
      </c>
      <c r="BC162" s="397" t="s">
        <v>918</v>
      </c>
      <c r="BD162" s="232" t="s">
        <v>525</v>
      </c>
      <c r="BE162" s="397" t="s">
        <v>918</v>
      </c>
      <c r="BF162" s="232" t="s">
        <v>525</v>
      </c>
      <c r="BG162" s="397" t="s">
        <v>918</v>
      </c>
      <c r="BH162" s="232" t="s">
        <v>525</v>
      </c>
      <c r="BI162" s="397" t="s">
        <v>918</v>
      </c>
      <c r="BJ162" s="232" t="s">
        <v>525</v>
      </c>
      <c r="BK162" s="397" t="s">
        <v>918</v>
      </c>
      <c r="BL162" s="232" t="s">
        <v>525</v>
      </c>
      <c r="BM162" s="397" t="s">
        <v>918</v>
      </c>
      <c r="BN162" s="232" t="s">
        <v>525</v>
      </c>
      <c r="BO162" s="397" t="s">
        <v>918</v>
      </c>
      <c r="BP162" s="232" t="s">
        <v>525</v>
      </c>
      <c r="BQ162" s="397" t="s">
        <v>918</v>
      </c>
      <c r="BR162" s="232" t="s">
        <v>525</v>
      </c>
      <c r="BS162" s="397" t="s">
        <v>918</v>
      </c>
    </row>
    <row r="163" spans="1:71" s="33" customFormat="1">
      <c r="A163" s="64" t="s">
        <v>990</v>
      </c>
      <c r="B163" s="143">
        <v>6777.1597569827691</v>
      </c>
      <c r="C163" s="131"/>
      <c r="D163" s="143">
        <v>6777.1597569827691</v>
      </c>
      <c r="E163" s="131"/>
      <c r="F163" s="143">
        <v>3722.8376123841044</v>
      </c>
      <c r="G163" s="131"/>
      <c r="H163" s="143">
        <v>2396.3643685535444</v>
      </c>
      <c r="I163" s="131"/>
      <c r="J163" s="143">
        <v>4164.9953603276244</v>
      </c>
      <c r="K163" s="131"/>
      <c r="L163" s="143">
        <v>4255.9680661072071</v>
      </c>
      <c r="M163" s="131"/>
      <c r="N163" s="143">
        <v>2298.9156003988564</v>
      </c>
      <c r="O163" s="131"/>
      <c r="P163" s="143">
        <v>32359.342302141191</v>
      </c>
      <c r="Q163" s="131"/>
      <c r="R163" s="143">
        <v>4164.9953603276244</v>
      </c>
      <c r="S163" s="131"/>
      <c r="T163" s="143">
        <v>2225.7069921542907</v>
      </c>
      <c r="U163" s="131"/>
      <c r="V163" s="143">
        <v>2225.7069921542907</v>
      </c>
      <c r="W163" s="131"/>
      <c r="X163" s="143">
        <v>4164.9953603276244</v>
      </c>
      <c r="Y163" s="131"/>
      <c r="Z163" s="143">
        <v>2225.7069921542907</v>
      </c>
      <c r="AA163" s="131"/>
      <c r="AB163" s="143">
        <v>2225.7069921542907</v>
      </c>
      <c r="AC163" s="131"/>
      <c r="AD163" s="143">
        <v>2225.7069921542907</v>
      </c>
      <c r="AE163" s="131"/>
      <c r="AF163" s="143">
        <v>4164.9953603276244</v>
      </c>
      <c r="AG163" s="131"/>
      <c r="AH163" s="143">
        <v>4164.9953603276244</v>
      </c>
      <c r="AI163" s="131"/>
      <c r="AJ163" s="143">
        <v>4256.8869823272034</v>
      </c>
      <c r="AK163" s="131"/>
      <c r="AL163" s="143">
        <v>4256.8869823272034</v>
      </c>
      <c r="AM163" s="131"/>
      <c r="AN163" s="143">
        <v>4256.8869823272034</v>
      </c>
      <c r="AO163" s="131"/>
      <c r="AP163" s="143">
        <v>4256.8869823272034</v>
      </c>
      <c r="AQ163" s="131"/>
      <c r="AR163" s="143">
        <v>4256.8869823272034</v>
      </c>
      <c r="AS163" s="131"/>
      <c r="AT163" s="143">
        <v>4164.9953603276244</v>
      </c>
      <c r="AU163" s="131"/>
      <c r="AV163" s="143">
        <v>4164.9953603276244</v>
      </c>
      <c r="AW163" s="131"/>
      <c r="AX163" s="143">
        <v>4164.9953603276244</v>
      </c>
      <c r="AY163" s="131"/>
      <c r="AZ163" s="143">
        <v>4164.9953603276244</v>
      </c>
      <c r="BA163" s="131"/>
      <c r="BB163" s="143">
        <v>4164.9953603276244</v>
      </c>
      <c r="BC163" s="131"/>
      <c r="BD163" s="143">
        <v>2298.9156003988564</v>
      </c>
      <c r="BE163" s="131"/>
      <c r="BF163" s="143">
        <v>1942.8632122964893</v>
      </c>
      <c r="BG163" s="131"/>
      <c r="BH163" s="143">
        <v>8268.2212541367317</v>
      </c>
      <c r="BI163" s="131"/>
      <c r="BJ163" s="143">
        <v>37264.078368077076</v>
      </c>
      <c r="BK163" s="131"/>
      <c r="BL163" s="143">
        <v>298420.19249369198</v>
      </c>
      <c r="BM163" s="131"/>
      <c r="BN163" s="143">
        <v>20789.660337162353</v>
      </c>
      <c r="BO163" s="131"/>
      <c r="BP163" s="143">
        <v>91867.56540363704</v>
      </c>
      <c r="BQ163" s="131"/>
      <c r="BR163" s="143">
        <v>91973.885657616323</v>
      </c>
      <c r="BS163" s="131"/>
    </row>
    <row r="164" spans="1:71" s="33" customFormat="1">
      <c r="A164" s="64" t="s">
        <v>991</v>
      </c>
      <c r="B164" s="143">
        <v>6068.6326698032872</v>
      </c>
      <c r="C164" s="131"/>
      <c r="D164" s="143">
        <v>6068.6326698032872</v>
      </c>
      <c r="E164" s="131"/>
      <c r="F164" s="143">
        <v>3411.1365521943862</v>
      </c>
      <c r="G164" s="131"/>
      <c r="H164" s="143">
        <v>2201.798885436865</v>
      </c>
      <c r="I164" s="131"/>
      <c r="J164" s="143">
        <v>3814.2491077802274</v>
      </c>
      <c r="K164" s="131"/>
      <c r="L164" s="143">
        <v>3861.1339144007279</v>
      </c>
      <c r="M164" s="131"/>
      <c r="N164" s="143">
        <v>2121.0119586011697</v>
      </c>
      <c r="O164" s="131"/>
      <c r="P164" s="143">
        <v>28499.509035201827</v>
      </c>
      <c r="Q164" s="131"/>
      <c r="R164" s="143">
        <v>3814.2491077802274</v>
      </c>
      <c r="S164" s="131"/>
      <c r="T164" s="143">
        <v>2046.2115832809263</v>
      </c>
      <c r="U164" s="131"/>
      <c r="V164" s="143">
        <v>2046.2115832809263</v>
      </c>
      <c r="W164" s="131"/>
      <c r="X164" s="143">
        <v>3814.2491077802274</v>
      </c>
      <c r="Y164" s="131"/>
      <c r="Z164" s="143">
        <v>2046.2115832809263</v>
      </c>
      <c r="AA164" s="131"/>
      <c r="AB164" s="143">
        <v>2046.2115832809263</v>
      </c>
      <c r="AC164" s="131"/>
      <c r="AD164" s="143">
        <v>2046.2115832809263</v>
      </c>
      <c r="AE164" s="131"/>
      <c r="AF164" s="143">
        <v>3814.2491077802274</v>
      </c>
      <c r="AG164" s="131"/>
      <c r="AH164" s="143">
        <v>3814.2491077802274</v>
      </c>
      <c r="AI164" s="131"/>
      <c r="AJ164" s="143">
        <v>3861.6074983059852</v>
      </c>
      <c r="AK164" s="131"/>
      <c r="AL164" s="143">
        <v>3861.6074983059852</v>
      </c>
      <c r="AM164" s="131"/>
      <c r="AN164" s="143">
        <v>3861.6074983059852</v>
      </c>
      <c r="AO164" s="131"/>
      <c r="AP164" s="143">
        <v>3861.6074983059852</v>
      </c>
      <c r="AQ164" s="131"/>
      <c r="AR164" s="143">
        <v>3861.6074983059852</v>
      </c>
      <c r="AS164" s="131"/>
      <c r="AT164" s="143">
        <v>3814.2491077802274</v>
      </c>
      <c r="AU164" s="131"/>
      <c r="AV164" s="143">
        <v>3814.2491077802274</v>
      </c>
      <c r="AW164" s="131"/>
      <c r="AX164" s="143">
        <v>3814.2491077802274</v>
      </c>
      <c r="AY164" s="131"/>
      <c r="AZ164" s="143">
        <v>3814.2491077802274</v>
      </c>
      <c r="BA164" s="131"/>
      <c r="BB164" s="143">
        <v>3814.2491077802274</v>
      </c>
      <c r="BC164" s="131"/>
      <c r="BD164" s="143">
        <v>2121.0119586011697</v>
      </c>
      <c r="BE164" s="131"/>
      <c r="BF164" s="143">
        <v>1780.2671977330863</v>
      </c>
      <c r="BG164" s="131"/>
      <c r="BH164" s="143">
        <v>7715.8927080528265</v>
      </c>
      <c r="BI164" s="131"/>
      <c r="BJ164" s="143">
        <v>33791.954937948918</v>
      </c>
      <c r="BK164" s="131"/>
      <c r="BL164" s="143">
        <v>248882.35632643438</v>
      </c>
      <c r="BM164" s="131"/>
      <c r="BN164" s="143">
        <v>19405.814593747429</v>
      </c>
      <c r="BO164" s="131"/>
      <c r="BP164" s="143">
        <v>87029.893726773735</v>
      </c>
      <c r="BQ164" s="131"/>
      <c r="BR164" s="143">
        <v>83528.28720422693</v>
      </c>
      <c r="BS164" s="131"/>
    </row>
    <row r="165" spans="1:71" s="33" customFormat="1">
      <c r="A165" s="64" t="s">
        <v>961</v>
      </c>
      <c r="B165" s="143">
        <v>3597.9486508982827</v>
      </c>
      <c r="C165" s="131"/>
      <c r="D165" s="143">
        <v>3597.9486508982827</v>
      </c>
      <c r="E165" s="131"/>
      <c r="F165" s="143">
        <v>2264.7816929290839</v>
      </c>
      <c r="G165" s="131"/>
      <c r="H165" s="143">
        <v>1465.9402632364593</v>
      </c>
      <c r="I165" s="131"/>
      <c r="J165" s="143">
        <v>2531.0621694932925</v>
      </c>
      <c r="K165" s="131"/>
      <c r="L165" s="143">
        <v>2539.2623979116011</v>
      </c>
      <c r="M165" s="131"/>
      <c r="N165" s="143">
        <v>1415.8217331470755</v>
      </c>
      <c r="O165" s="131"/>
      <c r="P165" s="143">
        <v>15487.559889979664</v>
      </c>
      <c r="Q165" s="131"/>
      <c r="R165" s="143">
        <v>2531.0621694932925</v>
      </c>
      <c r="S165" s="131"/>
      <c r="T165" s="143">
        <v>1363.1653424572912</v>
      </c>
      <c r="U165" s="131"/>
      <c r="V165" s="143">
        <v>1363.1653424572912</v>
      </c>
      <c r="W165" s="131"/>
      <c r="X165" s="143">
        <v>2531.0621694932925</v>
      </c>
      <c r="Y165" s="131"/>
      <c r="Z165" s="143">
        <v>1363.1653424572912</v>
      </c>
      <c r="AA165" s="131"/>
      <c r="AB165" s="143">
        <v>1363.1653424572912</v>
      </c>
      <c r="AC165" s="131"/>
      <c r="AD165" s="143">
        <v>1363.1653424572912</v>
      </c>
      <c r="AE165" s="131"/>
      <c r="AF165" s="143">
        <v>2531.0621694932925</v>
      </c>
      <c r="AG165" s="131"/>
      <c r="AH165" s="143">
        <v>2531.0621694932925</v>
      </c>
      <c r="AI165" s="131"/>
      <c r="AJ165" s="143">
        <v>2539.3452285016856</v>
      </c>
      <c r="AK165" s="131"/>
      <c r="AL165" s="143">
        <v>2539.3452285016856</v>
      </c>
      <c r="AM165" s="131"/>
      <c r="AN165" s="143">
        <v>2539.3452285016856</v>
      </c>
      <c r="AO165" s="131"/>
      <c r="AP165" s="143">
        <v>2539.3452285016856</v>
      </c>
      <c r="AQ165" s="131"/>
      <c r="AR165" s="143">
        <v>2539.3452285016856</v>
      </c>
      <c r="AS165" s="131"/>
      <c r="AT165" s="143">
        <v>2531.0621694932925</v>
      </c>
      <c r="AU165" s="131"/>
      <c r="AV165" s="143">
        <v>2531.0621694932925</v>
      </c>
      <c r="AW165" s="131"/>
      <c r="AX165" s="143">
        <v>2531.0621694932925</v>
      </c>
      <c r="AY165" s="131"/>
      <c r="AZ165" s="143">
        <v>2531.0621694932925</v>
      </c>
      <c r="BA165" s="131"/>
      <c r="BB165" s="143">
        <v>2531.0621694932925</v>
      </c>
      <c r="BC165" s="131"/>
      <c r="BD165" s="143">
        <v>1415.8217331470755</v>
      </c>
      <c r="BE165" s="131"/>
      <c r="BF165" s="143">
        <v>1181.7747313075272</v>
      </c>
      <c r="BG165" s="131"/>
      <c r="BH165" s="143">
        <v>3191.8064391721168</v>
      </c>
      <c r="BI165" s="131"/>
      <c r="BJ165" s="143">
        <v>19335.122533219132</v>
      </c>
      <c r="BK165" s="131"/>
      <c r="BL165" s="143">
        <v>137949.69702329492</v>
      </c>
      <c r="BM165" s="131"/>
      <c r="BN165" s="143">
        <v>10958.601827612787</v>
      </c>
      <c r="BO165" s="131"/>
      <c r="BP165" s="143">
        <v>27105.589685555959</v>
      </c>
      <c r="BQ165" s="131"/>
      <c r="BR165" s="143">
        <v>45796.995235108392</v>
      </c>
      <c r="BS165" s="131"/>
    </row>
    <row r="166" spans="1:71" s="33" customFormat="1">
      <c r="A166" s="64" t="s">
        <v>960</v>
      </c>
      <c r="B166" s="143">
        <v>2070.0783897169613</v>
      </c>
      <c r="C166" s="131"/>
      <c r="D166" s="143">
        <v>2070.0783897169613</v>
      </c>
      <c r="E166" s="131"/>
      <c r="F166" s="143">
        <v>1095.035449637375</v>
      </c>
      <c r="G166" s="131"/>
      <c r="H166" s="143">
        <v>708.18274860387112</v>
      </c>
      <c r="I166" s="131"/>
      <c r="J166" s="143">
        <v>1223.9863499818764</v>
      </c>
      <c r="K166" s="131"/>
      <c r="L166" s="143">
        <v>1251.9432845665583</v>
      </c>
      <c r="M166" s="131"/>
      <c r="N166" s="143">
        <v>656.23457545310782</v>
      </c>
      <c r="O166" s="131"/>
      <c r="P166" s="143">
        <v>10152.097967099951</v>
      </c>
      <c r="Q166" s="131"/>
      <c r="R166" s="143">
        <v>1223.9863499818764</v>
      </c>
      <c r="S166" s="131"/>
      <c r="T166" s="143">
        <v>658.41222566388831</v>
      </c>
      <c r="U166" s="131"/>
      <c r="V166" s="143">
        <v>658.41222566388831</v>
      </c>
      <c r="W166" s="131"/>
      <c r="X166" s="143">
        <v>1223.9863499818764</v>
      </c>
      <c r="Y166" s="131"/>
      <c r="Z166" s="143">
        <v>658.41222566388831</v>
      </c>
      <c r="AA166" s="131"/>
      <c r="AB166" s="143">
        <v>658.41222566388831</v>
      </c>
      <c r="AC166" s="131"/>
      <c r="AD166" s="143">
        <v>658.41222566388831</v>
      </c>
      <c r="AE166" s="131"/>
      <c r="AF166" s="143">
        <v>1223.9863499818764</v>
      </c>
      <c r="AG166" s="131"/>
      <c r="AH166" s="143">
        <v>1223.9863499818764</v>
      </c>
      <c r="AI166" s="131"/>
      <c r="AJ166" s="143">
        <v>1252.2256778451915</v>
      </c>
      <c r="AK166" s="131"/>
      <c r="AL166" s="143">
        <v>1252.2256778451915</v>
      </c>
      <c r="AM166" s="131"/>
      <c r="AN166" s="143">
        <v>1252.2256778451915</v>
      </c>
      <c r="AO166" s="131"/>
      <c r="AP166" s="143">
        <v>1252.2256778451915</v>
      </c>
      <c r="AQ166" s="131"/>
      <c r="AR166" s="143">
        <v>1252.2256778451915</v>
      </c>
      <c r="AS166" s="131"/>
      <c r="AT166" s="143">
        <v>1223.9863499818764</v>
      </c>
      <c r="AU166" s="131"/>
      <c r="AV166" s="143">
        <v>1223.9863499818764</v>
      </c>
      <c r="AW166" s="131"/>
      <c r="AX166" s="143">
        <v>1223.9863499818764</v>
      </c>
      <c r="AY166" s="131"/>
      <c r="AZ166" s="143">
        <v>1223.9863499818764</v>
      </c>
      <c r="BA166" s="131"/>
      <c r="BB166" s="143">
        <v>1223.9863499818764</v>
      </c>
      <c r="BC166" s="131"/>
      <c r="BD166" s="143">
        <v>656.23457545310782</v>
      </c>
      <c r="BE166" s="131"/>
      <c r="BF166" s="143">
        <v>523.95226129450316</v>
      </c>
      <c r="BG166" s="131"/>
      <c r="BH166" s="143">
        <v>1157.3153261008626</v>
      </c>
      <c r="BI166" s="131"/>
      <c r="BJ166" s="143">
        <v>12881.226298375159</v>
      </c>
      <c r="BK166" s="131"/>
      <c r="BL166" s="143">
        <v>100482.56663395962</v>
      </c>
      <c r="BM166" s="131"/>
      <c r="BN166" s="143">
        <v>5440.9196919242349</v>
      </c>
      <c r="BO166" s="131"/>
      <c r="BP166" s="143">
        <v>18797.050333569328</v>
      </c>
      <c r="BQ166" s="131"/>
      <c r="BR166" s="143">
        <v>24157.494340619538</v>
      </c>
      <c r="BS166" s="131"/>
    </row>
    <row r="167" spans="1:71" s="33" customFormat="1">
      <c r="A167" s="64" t="s">
        <v>959</v>
      </c>
      <c r="B167" s="143">
        <v>400.60562918804322</v>
      </c>
      <c r="C167" s="131"/>
      <c r="D167" s="143">
        <v>400.60562918804322</v>
      </c>
      <c r="E167" s="131"/>
      <c r="F167" s="143">
        <v>51.319409627927584</v>
      </c>
      <c r="G167" s="131"/>
      <c r="H167" s="143">
        <v>27.675873596534448</v>
      </c>
      <c r="I167" s="131"/>
      <c r="J167" s="143">
        <v>59.200588305058638</v>
      </c>
      <c r="K167" s="131"/>
      <c r="L167" s="143">
        <v>69.928231922568685</v>
      </c>
      <c r="M167" s="131"/>
      <c r="N167" s="143">
        <v>48.955650000986168</v>
      </c>
      <c r="O167" s="131"/>
      <c r="P167" s="143">
        <v>2859.8511781222096</v>
      </c>
      <c r="Q167" s="131"/>
      <c r="R167" s="143">
        <v>59.200588305058638</v>
      </c>
      <c r="S167" s="131"/>
      <c r="T167" s="143">
        <v>24.634015159747026</v>
      </c>
      <c r="U167" s="131"/>
      <c r="V167" s="143">
        <v>24.634015159747026</v>
      </c>
      <c r="W167" s="131"/>
      <c r="X167" s="143">
        <v>59.200588305058638</v>
      </c>
      <c r="Y167" s="131"/>
      <c r="Z167" s="143">
        <v>24.634015159747026</v>
      </c>
      <c r="AA167" s="131"/>
      <c r="AB167" s="143">
        <v>24.634015159747026</v>
      </c>
      <c r="AC167" s="131"/>
      <c r="AD167" s="143">
        <v>24.634015159747026</v>
      </c>
      <c r="AE167" s="131"/>
      <c r="AF167" s="143">
        <v>59.200588305058638</v>
      </c>
      <c r="AG167" s="131"/>
      <c r="AH167" s="143">
        <v>59.200588305058638</v>
      </c>
      <c r="AI167" s="131"/>
      <c r="AJ167" s="143">
        <v>70.036591959109188</v>
      </c>
      <c r="AK167" s="131"/>
      <c r="AL167" s="143">
        <v>70.036591959109188</v>
      </c>
      <c r="AM167" s="131"/>
      <c r="AN167" s="143">
        <v>70.036591959109188</v>
      </c>
      <c r="AO167" s="131"/>
      <c r="AP167" s="143">
        <v>70.036591959109188</v>
      </c>
      <c r="AQ167" s="131"/>
      <c r="AR167" s="143">
        <v>70.036591959109188</v>
      </c>
      <c r="AS167" s="131"/>
      <c r="AT167" s="143">
        <v>59.200588305058638</v>
      </c>
      <c r="AU167" s="131"/>
      <c r="AV167" s="143">
        <v>59.200588305058638</v>
      </c>
      <c r="AW167" s="131"/>
      <c r="AX167" s="143">
        <v>59.200588305058638</v>
      </c>
      <c r="AY167" s="131"/>
      <c r="AZ167" s="143">
        <v>59.200588305058638</v>
      </c>
      <c r="BA167" s="131"/>
      <c r="BB167" s="143">
        <v>59.200588305058638</v>
      </c>
      <c r="BC167" s="131"/>
      <c r="BD167" s="143">
        <v>48.955650000986168</v>
      </c>
      <c r="BE167" s="131"/>
      <c r="BF167" s="143">
        <v>74.540205131055828</v>
      </c>
      <c r="BG167" s="131"/>
      <c r="BH167" s="143">
        <v>3366.7709427798472</v>
      </c>
      <c r="BI167" s="131"/>
      <c r="BJ167" s="143">
        <v>1575.6061063546269</v>
      </c>
      <c r="BK167" s="131"/>
      <c r="BL167" s="143">
        <v>10450.092669179867</v>
      </c>
      <c r="BM167" s="131"/>
      <c r="BN167" s="143">
        <v>3006.2930742104077</v>
      </c>
      <c r="BO167" s="131"/>
      <c r="BP167" s="143">
        <v>41127.253707648459</v>
      </c>
      <c r="BQ167" s="131"/>
      <c r="BR167" s="143">
        <v>13573.797628499015</v>
      </c>
      <c r="BS167" s="131"/>
    </row>
    <row r="168" spans="1:71" s="33" customFormat="1">
      <c r="A168" s="231" t="s">
        <v>992</v>
      </c>
      <c r="B168" s="399">
        <v>0.83553816671819914</v>
      </c>
      <c r="C168" s="400"/>
      <c r="D168" s="399">
        <v>0.83553816671819914</v>
      </c>
      <c r="E168" s="400"/>
      <c r="F168" s="399">
        <v>0.49570180372192069</v>
      </c>
      <c r="G168" s="400"/>
      <c r="H168" s="399">
        <v>0.3175828691382046</v>
      </c>
      <c r="I168" s="400"/>
      <c r="J168" s="399">
        <v>0.55507478191649273</v>
      </c>
      <c r="K168" s="400"/>
      <c r="L168" s="399">
        <v>0.59069630184414734</v>
      </c>
      <c r="M168" s="400"/>
      <c r="N168" s="399">
        <v>0.27995652185134784</v>
      </c>
      <c r="O168" s="400"/>
      <c r="P168" s="399">
        <v>3.8235216167977453</v>
      </c>
      <c r="Q168" s="400"/>
      <c r="R168" s="399">
        <v>0.55507478191649273</v>
      </c>
      <c r="S168" s="400"/>
      <c r="T168" s="399">
        <v>0.2946669828174926</v>
      </c>
      <c r="U168" s="400"/>
      <c r="V168" s="399">
        <v>0.2946669828174926</v>
      </c>
      <c r="W168" s="400"/>
      <c r="X168" s="399">
        <v>0.55507478191649273</v>
      </c>
      <c r="Y168" s="400"/>
      <c r="Z168" s="399">
        <v>0.2946669828174926</v>
      </c>
      <c r="AA168" s="400"/>
      <c r="AB168" s="399">
        <v>0.2946669828174926</v>
      </c>
      <c r="AC168" s="400"/>
      <c r="AD168" s="399">
        <v>0.2946669828174926</v>
      </c>
      <c r="AE168" s="400"/>
      <c r="AF168" s="399">
        <v>0.55507478191649273</v>
      </c>
      <c r="AG168" s="400"/>
      <c r="AH168" s="399">
        <v>0.55507478191649273</v>
      </c>
      <c r="AI168" s="400"/>
      <c r="AJ168" s="399">
        <v>0.59105611517674994</v>
      </c>
      <c r="AK168" s="400"/>
      <c r="AL168" s="399">
        <v>0.59105611517674994</v>
      </c>
      <c r="AM168" s="400"/>
      <c r="AN168" s="399">
        <v>0.59105611517674994</v>
      </c>
      <c r="AO168" s="400"/>
      <c r="AP168" s="399">
        <v>0.59105611517674994</v>
      </c>
      <c r="AQ168" s="400"/>
      <c r="AR168" s="399">
        <v>0.59105611517674994</v>
      </c>
      <c r="AS168" s="400"/>
      <c r="AT168" s="399">
        <v>0.55507478191649273</v>
      </c>
      <c r="AU168" s="400"/>
      <c r="AV168" s="399">
        <v>0.55507478191649273</v>
      </c>
      <c r="AW168" s="400"/>
      <c r="AX168" s="399">
        <v>0.55507478191649273</v>
      </c>
      <c r="AY168" s="400"/>
      <c r="AZ168" s="399">
        <v>0.55507478191649273</v>
      </c>
      <c r="BA168" s="400"/>
      <c r="BB168" s="399">
        <v>0.55507478191649273</v>
      </c>
      <c r="BC168" s="400"/>
      <c r="BD168" s="399">
        <v>0.27995652185134784</v>
      </c>
      <c r="BE168" s="400"/>
      <c r="BF168" s="399">
        <v>0.22546633718044967</v>
      </c>
      <c r="BG168" s="400"/>
      <c r="BH168" s="399">
        <v>0.35710279837576109</v>
      </c>
      <c r="BI168" s="400"/>
      <c r="BJ168" s="399">
        <v>4.166572471037437</v>
      </c>
      <c r="BK168" s="400"/>
      <c r="BL168" s="399">
        <v>44.384912535422536</v>
      </c>
      <c r="BM168" s="400"/>
      <c r="BN168" s="399">
        <v>2.2447179058326348</v>
      </c>
      <c r="BO168" s="400"/>
      <c r="BP168" s="399">
        <v>7.5406603047718246</v>
      </c>
      <c r="BQ168" s="400"/>
      <c r="BR168" s="399">
        <v>11.402163878858525</v>
      </c>
      <c r="BS168" s="400"/>
    </row>
    <row r="169" spans="1:71" s="33" customFormat="1">
      <c r="A169" s="95" t="s">
        <v>965</v>
      </c>
      <c r="B169" s="77"/>
      <c r="C169" s="22"/>
      <c r="D169" s="77"/>
      <c r="E169" s="22"/>
      <c r="F169" s="77"/>
      <c r="G169" s="22"/>
      <c r="H169" s="77"/>
      <c r="I169" s="22"/>
      <c r="J169" s="77"/>
      <c r="K169" s="22"/>
      <c r="L169" s="77"/>
      <c r="M169" s="22"/>
      <c r="N169" s="77"/>
      <c r="O169" s="22"/>
      <c r="P169" s="77"/>
      <c r="Q169" s="22"/>
      <c r="R169" s="77"/>
      <c r="S169" s="22"/>
      <c r="T169" s="77"/>
      <c r="U169" s="22"/>
      <c r="V169" s="77"/>
      <c r="W169" s="22"/>
      <c r="X169" s="77"/>
      <c r="Y169" s="22"/>
      <c r="Z169" s="77"/>
      <c r="AA169" s="22"/>
      <c r="AB169" s="77"/>
      <c r="AC169" s="22"/>
      <c r="AD169" s="77"/>
      <c r="AE169" s="22"/>
      <c r="AF169" s="77"/>
      <c r="AG169" s="22"/>
      <c r="AH169" s="77"/>
      <c r="AI169" s="22"/>
      <c r="AJ169" s="77"/>
      <c r="AK169" s="22"/>
      <c r="AL169" s="77"/>
      <c r="AM169" s="22"/>
      <c r="AN169" s="77"/>
      <c r="AO169" s="22"/>
      <c r="AP169" s="77"/>
      <c r="AQ169" s="22"/>
      <c r="AR169" s="77"/>
      <c r="AS169" s="22"/>
      <c r="AT169" s="77"/>
      <c r="AU169" s="22"/>
      <c r="AV169" s="77"/>
      <c r="AW169" s="22"/>
      <c r="AX169" s="77"/>
      <c r="AY169" s="22"/>
      <c r="AZ169" s="77"/>
      <c r="BA169" s="22"/>
      <c r="BB169" s="77"/>
      <c r="BC169" s="22"/>
      <c r="BD169" s="77"/>
      <c r="BE169" s="22"/>
      <c r="BF169" s="77"/>
      <c r="BG169" s="22"/>
      <c r="BH169" s="77"/>
      <c r="BI169" s="22"/>
      <c r="BJ169" s="77"/>
      <c r="BK169" s="22"/>
      <c r="BL169" s="77"/>
      <c r="BM169" s="22"/>
      <c r="BN169" s="77"/>
      <c r="BO169" s="22"/>
      <c r="BP169" s="77"/>
      <c r="BQ169" s="22"/>
      <c r="BR169" s="77"/>
      <c r="BS169" s="22"/>
    </row>
    <row r="170" spans="1:71" s="33" customFormat="1">
      <c r="A170" s="64" t="s">
        <v>966</v>
      </c>
      <c r="B170" s="83">
        <v>0.37777917832631025</v>
      </c>
      <c r="C170" s="29">
        <v>3.1864374726496714E-3</v>
      </c>
      <c r="D170" s="83">
        <v>0.37777917832631025</v>
      </c>
      <c r="E170" s="29">
        <v>3.1864374726496714E-3</v>
      </c>
      <c r="F170" s="83">
        <v>0.28678347513071967</v>
      </c>
      <c r="G170" s="29">
        <v>1.2472116802502197E-3</v>
      </c>
      <c r="H170" s="83">
        <v>0.18729558126902171</v>
      </c>
      <c r="I170" s="29">
        <v>7.9646048413789625E-4</v>
      </c>
      <c r="J170" s="83">
        <v>0.31994610641795235</v>
      </c>
      <c r="K170" s="29">
        <v>1.3974620789543274E-3</v>
      </c>
      <c r="L170" s="83">
        <v>0.31940073041559403</v>
      </c>
      <c r="M170" s="29">
        <v>1.4367882073613649E-3</v>
      </c>
      <c r="N170" s="83">
        <v>0.17185285158223382</v>
      </c>
      <c r="O170" s="29">
        <v>7.892357646945284E-4</v>
      </c>
      <c r="P170" s="83">
        <v>1.3540765208708658</v>
      </c>
      <c r="Q170" s="29">
        <v>1.8075480541602941E-2</v>
      </c>
      <c r="R170" s="83">
        <v>0.31994610641795235</v>
      </c>
      <c r="S170" s="29">
        <v>1.3974620789543274E-3</v>
      </c>
      <c r="T170" s="83">
        <v>0.1744959691932477</v>
      </c>
      <c r="U170" s="29">
        <v>7.3846910218192498E-4</v>
      </c>
      <c r="V170" s="83">
        <v>0.1744959691932477</v>
      </c>
      <c r="W170" s="29">
        <v>7.3846910218192498E-4</v>
      </c>
      <c r="X170" s="83">
        <v>0.31994610641795235</v>
      </c>
      <c r="Y170" s="29">
        <v>1.3974620789543274E-3</v>
      </c>
      <c r="Z170" s="83">
        <v>0.1744959691932477</v>
      </c>
      <c r="AA170" s="29">
        <v>7.3846910218192498E-4</v>
      </c>
      <c r="AB170" s="83">
        <v>0.1744959691932477</v>
      </c>
      <c r="AC170" s="29">
        <v>7.3846910218192498E-4</v>
      </c>
      <c r="AD170" s="83">
        <v>0.1744959691932477</v>
      </c>
      <c r="AE170" s="29">
        <v>7.3846910218192498E-4</v>
      </c>
      <c r="AF170" s="83">
        <v>0.31994610641795235</v>
      </c>
      <c r="AG170" s="29">
        <v>1.3974620789543274E-3</v>
      </c>
      <c r="AH170" s="83">
        <v>0.31994610641795235</v>
      </c>
      <c r="AI170" s="29">
        <v>1.3974620789543274E-3</v>
      </c>
      <c r="AJ170" s="83">
        <v>0.31939522156708539</v>
      </c>
      <c r="AK170" s="29">
        <v>1.437185440981638E-3</v>
      </c>
      <c r="AL170" s="83">
        <v>0.31939522156708539</v>
      </c>
      <c r="AM170" s="29">
        <v>1.437185440981638E-3</v>
      </c>
      <c r="AN170" s="83">
        <v>0.31939522156708539</v>
      </c>
      <c r="AO170" s="29">
        <v>1.437185440981638E-3</v>
      </c>
      <c r="AP170" s="83">
        <v>0.31939522156708539</v>
      </c>
      <c r="AQ170" s="29">
        <v>1.437185440981638E-3</v>
      </c>
      <c r="AR170" s="83">
        <v>0.31939522156708539</v>
      </c>
      <c r="AS170" s="29">
        <v>1.437185440981638E-3</v>
      </c>
      <c r="AT170" s="83">
        <v>0.31994610641795235</v>
      </c>
      <c r="AU170" s="29">
        <v>1.3974620789543274E-3</v>
      </c>
      <c r="AV170" s="83">
        <v>0.31994610641795235</v>
      </c>
      <c r="AW170" s="29">
        <v>1.3974620789543274E-3</v>
      </c>
      <c r="AX170" s="83">
        <v>0.31994610641795235</v>
      </c>
      <c r="AY170" s="29">
        <v>1.3974620789543274E-3</v>
      </c>
      <c r="AZ170" s="83">
        <v>0.31994610641795235</v>
      </c>
      <c r="BA170" s="29">
        <v>1.3974620789543274E-3</v>
      </c>
      <c r="BB170" s="83">
        <v>0.31994610641795235</v>
      </c>
      <c r="BC170" s="29">
        <v>1.3974620789543274E-3</v>
      </c>
      <c r="BD170" s="83">
        <v>0.17185285158223382</v>
      </c>
      <c r="BE170" s="29">
        <v>7.892357646945284E-4</v>
      </c>
      <c r="BF170" s="83">
        <v>0.13137199492509494</v>
      </c>
      <c r="BG170" s="29">
        <v>7.0288614453226583E-4</v>
      </c>
      <c r="BH170" s="83">
        <v>0.16036335099253968</v>
      </c>
      <c r="BI170" s="29">
        <v>9.9729267621783361E-3</v>
      </c>
      <c r="BJ170" s="83">
        <v>2.1038409525270274</v>
      </c>
      <c r="BK170" s="29">
        <v>1.6278552828881483E-2</v>
      </c>
      <c r="BL170" s="83">
        <v>9.5754360508902074</v>
      </c>
      <c r="BM170" s="29">
        <v>0.14340621651708446</v>
      </c>
      <c r="BN170" s="83">
        <v>1.3761964369017703</v>
      </c>
      <c r="BO170" s="29">
        <v>1.3749079778385862E-2</v>
      </c>
      <c r="BP170" s="83">
        <v>3.717972906944413</v>
      </c>
      <c r="BQ170" s="29">
        <v>0.13165209556488019</v>
      </c>
      <c r="BR170" s="83">
        <v>5.5835328875785306</v>
      </c>
      <c r="BS170" s="29">
        <v>6.0483691658697464E-2</v>
      </c>
    </row>
    <row r="171" spans="1:71" s="33" customFormat="1">
      <c r="A171" s="64" t="s">
        <v>967</v>
      </c>
      <c r="B171" s="83">
        <v>2.6511928777713369</v>
      </c>
      <c r="C171" s="29">
        <v>1.7432824313317902E-2</v>
      </c>
      <c r="D171" s="83">
        <v>2.6511928777713369</v>
      </c>
      <c r="E171" s="29">
        <v>1.7432824313317902E-2</v>
      </c>
      <c r="F171" s="83">
        <v>2.0536287734537146</v>
      </c>
      <c r="G171" s="29">
        <v>8.5893120465804652E-3</v>
      </c>
      <c r="H171" s="83">
        <v>1.3395648182249227</v>
      </c>
      <c r="I171" s="29">
        <v>5.5495994148899363E-3</v>
      </c>
      <c r="J171" s="83">
        <v>2.2916500918633118</v>
      </c>
      <c r="K171" s="29">
        <v>9.6025495904773078E-3</v>
      </c>
      <c r="L171" s="83">
        <v>2.268121295298291</v>
      </c>
      <c r="M171" s="29">
        <v>9.7158129942787833E-3</v>
      </c>
      <c r="N171" s="83">
        <v>1.2158928535399669</v>
      </c>
      <c r="O171" s="29">
        <v>5.232566762998536E-3</v>
      </c>
      <c r="P171" s="83">
        <v>9.2949927708634288</v>
      </c>
      <c r="Q171" s="29">
        <v>8.8972560324666453E-2</v>
      </c>
      <c r="R171" s="83">
        <v>2.2916500918633118</v>
      </c>
      <c r="S171" s="29">
        <v>9.6025495904773078E-3</v>
      </c>
      <c r="T171" s="83">
        <v>1.2476969409440255</v>
      </c>
      <c r="U171" s="29">
        <v>5.1585252751402766E-3</v>
      </c>
      <c r="V171" s="83">
        <v>1.2476969409440255</v>
      </c>
      <c r="W171" s="29">
        <v>5.1585252751402766E-3</v>
      </c>
      <c r="X171" s="83">
        <v>2.2916500918633118</v>
      </c>
      <c r="Y171" s="29">
        <v>9.6025495904773078E-3</v>
      </c>
      <c r="Z171" s="83">
        <v>1.2476969409440255</v>
      </c>
      <c r="AA171" s="29">
        <v>5.1585252751402766E-3</v>
      </c>
      <c r="AB171" s="83">
        <v>1.2476969409440255</v>
      </c>
      <c r="AC171" s="29">
        <v>5.1585252751402766E-3</v>
      </c>
      <c r="AD171" s="83">
        <v>1.2476969409440255</v>
      </c>
      <c r="AE171" s="29">
        <v>5.1585252751402766E-3</v>
      </c>
      <c r="AF171" s="83">
        <v>2.2916500918633118</v>
      </c>
      <c r="AG171" s="29">
        <v>9.6025495904773078E-3</v>
      </c>
      <c r="AH171" s="83">
        <v>2.2916500918633118</v>
      </c>
      <c r="AI171" s="29">
        <v>9.6025495904773078E-3</v>
      </c>
      <c r="AJ171" s="83">
        <v>2.2678836306865233</v>
      </c>
      <c r="AK171" s="29">
        <v>9.7169570690646568E-3</v>
      </c>
      <c r="AL171" s="83">
        <v>2.2678836306865233</v>
      </c>
      <c r="AM171" s="29">
        <v>9.7169570690646568E-3</v>
      </c>
      <c r="AN171" s="83">
        <v>2.2678836306865233</v>
      </c>
      <c r="AO171" s="29">
        <v>9.7169570690646568E-3</v>
      </c>
      <c r="AP171" s="83">
        <v>2.2678836306865233</v>
      </c>
      <c r="AQ171" s="29">
        <v>9.7169570690646568E-3</v>
      </c>
      <c r="AR171" s="83">
        <v>2.2678836306865233</v>
      </c>
      <c r="AS171" s="29">
        <v>9.7169570690646568E-3</v>
      </c>
      <c r="AT171" s="83">
        <v>2.2916500918633118</v>
      </c>
      <c r="AU171" s="29">
        <v>9.6025495904773078E-3</v>
      </c>
      <c r="AV171" s="83">
        <v>2.2916500918633118</v>
      </c>
      <c r="AW171" s="29">
        <v>9.6025495904773078E-3</v>
      </c>
      <c r="AX171" s="83">
        <v>2.2916500918633118</v>
      </c>
      <c r="AY171" s="29">
        <v>9.6025495904773078E-3</v>
      </c>
      <c r="AZ171" s="83">
        <v>2.2916500918633118</v>
      </c>
      <c r="BA171" s="29">
        <v>9.6025495904773078E-3</v>
      </c>
      <c r="BB171" s="83">
        <v>2.2916500918633118</v>
      </c>
      <c r="BC171" s="29">
        <v>9.6025495904773078E-3</v>
      </c>
      <c r="BD171" s="83">
        <v>1.2158928535399669</v>
      </c>
      <c r="BE171" s="29">
        <v>5.232566762998536E-3</v>
      </c>
      <c r="BF171" s="83">
        <v>0.97485754307397732</v>
      </c>
      <c r="BG171" s="29">
        <v>4.2873962852536971E-3</v>
      </c>
      <c r="BH171" s="83">
        <v>1.5186257078681162</v>
      </c>
      <c r="BI171" s="29">
        <v>1.4843695050295477E-2</v>
      </c>
      <c r="BJ171" s="83">
        <v>14.21121191910991</v>
      </c>
      <c r="BK171" s="29">
        <v>9.6364886915987505E-2</v>
      </c>
      <c r="BL171" s="83">
        <v>62.687581801449518</v>
      </c>
      <c r="BM171" s="29">
        <v>0.9683366373661213</v>
      </c>
      <c r="BN171" s="83">
        <v>9.8506580913544202</v>
      </c>
      <c r="BO171" s="29">
        <v>4.7091065500473629E-2</v>
      </c>
      <c r="BP171" s="83">
        <v>25.330007515053158</v>
      </c>
      <c r="BQ171" s="29">
        <v>0.20495787396067822</v>
      </c>
      <c r="BR171" s="83">
        <v>39.795537283571917</v>
      </c>
      <c r="BS171" s="29">
        <v>0.20455306143926827</v>
      </c>
    </row>
    <row r="172" spans="1:71" s="33" customFormat="1">
      <c r="A172" s="64" t="s">
        <v>968</v>
      </c>
      <c r="B172" s="83">
        <v>0.76040143212494238</v>
      </c>
      <c r="C172" s="29">
        <v>4.1043170474034066E-2</v>
      </c>
      <c r="D172" s="83">
        <v>0.76040143212494238</v>
      </c>
      <c r="E172" s="29">
        <v>4.1043170474034066E-2</v>
      </c>
      <c r="F172" s="83">
        <v>0.4000512681833191</v>
      </c>
      <c r="G172" s="29">
        <v>2.0260098369897162E-2</v>
      </c>
      <c r="H172" s="83">
        <v>0.25105774544929332</v>
      </c>
      <c r="I172" s="29">
        <v>1.3086308095326802E-2</v>
      </c>
      <c r="J172" s="83">
        <v>0.44971577576132765</v>
      </c>
      <c r="K172" s="29">
        <v>2.2651361794753945E-2</v>
      </c>
      <c r="L172" s="83">
        <v>0.43717527042386128</v>
      </c>
      <c r="M172" s="29">
        <v>2.3010969234046511E-2</v>
      </c>
      <c r="N172" s="83">
        <v>0.28676117078867519</v>
      </c>
      <c r="O172" s="29">
        <v>1.221835910751201E-2</v>
      </c>
      <c r="P172" s="83">
        <v>3.6784490594472139</v>
      </c>
      <c r="Q172" s="29">
        <v>0.20946292606053124</v>
      </c>
      <c r="R172" s="83">
        <v>0.44971577576132771</v>
      </c>
      <c r="S172" s="29">
        <v>2.2651361794753945E-2</v>
      </c>
      <c r="T172" s="83">
        <v>0.23188898813848299</v>
      </c>
      <c r="U172" s="29">
        <v>1.21633643173119E-2</v>
      </c>
      <c r="V172" s="83">
        <v>0.23188898813848299</v>
      </c>
      <c r="W172" s="29">
        <v>1.21633643173119E-2</v>
      </c>
      <c r="X172" s="83">
        <v>0.44971577576132771</v>
      </c>
      <c r="Y172" s="29">
        <v>2.2651361794753945E-2</v>
      </c>
      <c r="Z172" s="83">
        <v>0.23188898813848299</v>
      </c>
      <c r="AA172" s="29">
        <v>1.21633643173119E-2</v>
      </c>
      <c r="AB172" s="83">
        <v>0.23188898813848299</v>
      </c>
      <c r="AC172" s="29">
        <v>1.21633643173119E-2</v>
      </c>
      <c r="AD172" s="83">
        <v>0.23188898813848299</v>
      </c>
      <c r="AE172" s="29">
        <v>1.21633643173119E-2</v>
      </c>
      <c r="AF172" s="83">
        <v>0.44971577576132771</v>
      </c>
      <c r="AG172" s="29">
        <v>2.2651361794753945E-2</v>
      </c>
      <c r="AH172" s="83">
        <v>0.44971577576132771</v>
      </c>
      <c r="AI172" s="29">
        <v>2.2651361794753945E-2</v>
      </c>
      <c r="AJ172" s="83">
        <v>0.43704859865277568</v>
      </c>
      <c r="AK172" s="29">
        <v>2.3014601632423203E-2</v>
      </c>
      <c r="AL172" s="83">
        <v>0.43704859865277568</v>
      </c>
      <c r="AM172" s="29">
        <v>2.3014601632423203E-2</v>
      </c>
      <c r="AN172" s="83">
        <v>0.43704859865277568</v>
      </c>
      <c r="AO172" s="29">
        <v>2.3014601632423203E-2</v>
      </c>
      <c r="AP172" s="83">
        <v>0.43704859865277568</v>
      </c>
      <c r="AQ172" s="29">
        <v>2.3014601632423203E-2</v>
      </c>
      <c r="AR172" s="83">
        <v>0.43704859865277568</v>
      </c>
      <c r="AS172" s="29">
        <v>2.3014601632423203E-2</v>
      </c>
      <c r="AT172" s="83">
        <v>0.44971577576132771</v>
      </c>
      <c r="AU172" s="29">
        <v>2.2651361794753945E-2</v>
      </c>
      <c r="AV172" s="83">
        <v>0.44971577576132771</v>
      </c>
      <c r="AW172" s="29">
        <v>2.2651361794753945E-2</v>
      </c>
      <c r="AX172" s="83">
        <v>0.44971577576132771</v>
      </c>
      <c r="AY172" s="29">
        <v>2.2651361794753945E-2</v>
      </c>
      <c r="AZ172" s="83">
        <v>0.44971577576132771</v>
      </c>
      <c r="BA172" s="29">
        <v>2.2651361794753945E-2</v>
      </c>
      <c r="BB172" s="83">
        <v>0.44971577576132771</v>
      </c>
      <c r="BC172" s="29">
        <v>2.2651361794753945E-2</v>
      </c>
      <c r="BD172" s="83">
        <v>0.28676117078867519</v>
      </c>
      <c r="BE172" s="29">
        <v>1.221835910751201E-2</v>
      </c>
      <c r="BF172" s="83">
        <v>0.32880018600249977</v>
      </c>
      <c r="BG172" s="29">
        <v>1.002829487549934E-2</v>
      </c>
      <c r="BH172" s="83">
        <v>2.447941707074301</v>
      </c>
      <c r="BI172" s="29">
        <v>3.2992968927840552E-2</v>
      </c>
      <c r="BJ172" s="83">
        <v>3.7160828673382582</v>
      </c>
      <c r="BK172" s="29">
        <v>0.22407579978196557</v>
      </c>
      <c r="BL172" s="83">
        <v>21.369889273136359</v>
      </c>
      <c r="BM172" s="29">
        <v>2.3269699240094424</v>
      </c>
      <c r="BN172" s="83">
        <v>2.3967981130893397</v>
      </c>
      <c r="BO172" s="29">
        <v>0.10861338015567247</v>
      </c>
      <c r="BP172" s="83">
        <v>7.5067637167994796</v>
      </c>
      <c r="BQ172" s="29">
        <v>0.45108499681337405</v>
      </c>
      <c r="BR172" s="83">
        <v>10.085797765899997</v>
      </c>
      <c r="BS172" s="29">
        <v>0.47662843607344957</v>
      </c>
    </row>
    <row r="173" spans="1:71" s="33" customFormat="1">
      <c r="A173" s="64" t="s">
        <v>969</v>
      </c>
      <c r="B173" s="83">
        <v>0.26156862234026812</v>
      </c>
      <c r="C173" s="29">
        <v>5.8923350294117155E-3</v>
      </c>
      <c r="D173" s="83">
        <v>0.26156862234026812</v>
      </c>
      <c r="E173" s="29">
        <v>5.8923350294117155E-3</v>
      </c>
      <c r="F173" s="83">
        <v>0.17744612915538865</v>
      </c>
      <c r="G173" s="29">
        <v>2.830385311197467E-3</v>
      </c>
      <c r="H173" s="83">
        <v>0.11420913730206506</v>
      </c>
      <c r="I173" s="29">
        <v>1.8261585500779945E-3</v>
      </c>
      <c r="J173" s="83">
        <v>0.19852512643982986</v>
      </c>
      <c r="K173" s="29">
        <v>3.165127564903958E-3</v>
      </c>
      <c r="L173" s="83">
        <v>0.20086684798635659</v>
      </c>
      <c r="M173" s="29">
        <v>3.2141384222538804E-3</v>
      </c>
      <c r="N173" s="83">
        <v>0.11202162438061644</v>
      </c>
      <c r="O173" s="29">
        <v>1.7143974204616691E-3</v>
      </c>
      <c r="P173" s="83">
        <v>1.0516805635653965</v>
      </c>
      <c r="Q173" s="29">
        <v>3.0509194979939435E-2</v>
      </c>
      <c r="R173" s="83">
        <v>0.19852512643982986</v>
      </c>
      <c r="S173" s="29">
        <v>3.165127564903958E-3</v>
      </c>
      <c r="T173" s="83">
        <v>0.10607338396421057</v>
      </c>
      <c r="U173" s="29">
        <v>1.6969597854895242E-3</v>
      </c>
      <c r="V173" s="83">
        <v>0.10607338396421057</v>
      </c>
      <c r="W173" s="29">
        <v>1.6969597854895242E-3</v>
      </c>
      <c r="X173" s="83">
        <v>0.19852512643982986</v>
      </c>
      <c r="Y173" s="29">
        <v>3.165127564903958E-3</v>
      </c>
      <c r="Z173" s="83">
        <v>0.10607338396421057</v>
      </c>
      <c r="AA173" s="29">
        <v>1.6969597854895242E-3</v>
      </c>
      <c r="AB173" s="83">
        <v>0.10607338396421057</v>
      </c>
      <c r="AC173" s="29">
        <v>1.6969597854895242E-3</v>
      </c>
      <c r="AD173" s="83">
        <v>0.10607338396421057</v>
      </c>
      <c r="AE173" s="29">
        <v>1.6969597854895242E-3</v>
      </c>
      <c r="AF173" s="83">
        <v>0.19852512643982986</v>
      </c>
      <c r="AG173" s="29">
        <v>3.165127564903958E-3</v>
      </c>
      <c r="AH173" s="83">
        <v>0.19852512643982986</v>
      </c>
      <c r="AI173" s="29">
        <v>3.165127564903958E-3</v>
      </c>
      <c r="AJ173" s="83">
        <v>0.2008905017393518</v>
      </c>
      <c r="AK173" s="29">
        <v>3.2146334814190315E-3</v>
      </c>
      <c r="AL173" s="83">
        <v>0.2008905017393518</v>
      </c>
      <c r="AM173" s="29">
        <v>3.2146334814190315E-3</v>
      </c>
      <c r="AN173" s="83">
        <v>0.2008905017393518</v>
      </c>
      <c r="AO173" s="29">
        <v>3.2146334814190315E-3</v>
      </c>
      <c r="AP173" s="83">
        <v>0.2008905017393518</v>
      </c>
      <c r="AQ173" s="29">
        <v>3.2146334814190315E-3</v>
      </c>
      <c r="AR173" s="83">
        <v>0.2008905017393518</v>
      </c>
      <c r="AS173" s="29">
        <v>3.2146334814190315E-3</v>
      </c>
      <c r="AT173" s="83">
        <v>0.19852512643982986</v>
      </c>
      <c r="AU173" s="29">
        <v>3.165127564903958E-3</v>
      </c>
      <c r="AV173" s="83">
        <v>0.19852512643982986</v>
      </c>
      <c r="AW173" s="29">
        <v>3.165127564903958E-3</v>
      </c>
      <c r="AX173" s="83">
        <v>0.19852512643982986</v>
      </c>
      <c r="AY173" s="29">
        <v>3.165127564903958E-3</v>
      </c>
      <c r="AZ173" s="83">
        <v>0.19852512643982986</v>
      </c>
      <c r="BA173" s="29">
        <v>3.165127564903958E-3</v>
      </c>
      <c r="BB173" s="83">
        <v>0.19852512643982986</v>
      </c>
      <c r="BC173" s="29">
        <v>3.165127564903958E-3</v>
      </c>
      <c r="BD173" s="83">
        <v>0.11202162438061644</v>
      </c>
      <c r="BE173" s="29">
        <v>1.7143974204616691E-3</v>
      </c>
      <c r="BF173" s="83">
        <v>9.6431369303448658E-2</v>
      </c>
      <c r="BG173" s="29">
        <v>1.4060142980162722E-3</v>
      </c>
      <c r="BH173" s="83">
        <v>0.33679064013515536</v>
      </c>
      <c r="BI173" s="29">
        <v>3.8984143959970808E-3</v>
      </c>
      <c r="BJ173" s="83">
        <v>1.3720119914345712</v>
      </c>
      <c r="BK173" s="29">
        <v>3.1534582818916239E-2</v>
      </c>
      <c r="BL173" s="83">
        <v>7.4142291979513555</v>
      </c>
      <c r="BM173" s="29">
        <v>0.35939876607607407</v>
      </c>
      <c r="BN173" s="83">
        <v>0.88295995933153981</v>
      </c>
      <c r="BO173" s="29">
        <v>1.4584913728804714E-2</v>
      </c>
      <c r="BP173" s="83">
        <v>2.5116739788563702</v>
      </c>
      <c r="BQ173" s="29">
        <v>5.5126216219527277E-2</v>
      </c>
      <c r="BR173" s="83">
        <v>3.8489093496542854</v>
      </c>
      <c r="BS173" s="29">
        <v>6.4407669821487823E-2</v>
      </c>
    </row>
    <row r="174" spans="1:71" s="33" customFormat="1">
      <c r="A174" s="64" t="s">
        <v>970</v>
      </c>
      <c r="B174" s="83">
        <v>0.10890236923035652</v>
      </c>
      <c r="C174" s="29">
        <v>3.7227265206602393E-3</v>
      </c>
      <c r="D174" s="83">
        <v>0.10890236923035652</v>
      </c>
      <c r="E174" s="29">
        <v>3.7227265206602393E-3</v>
      </c>
      <c r="F174" s="83">
        <v>7.8645806224616061E-2</v>
      </c>
      <c r="G174" s="29">
        <v>1.7966424055299581E-3</v>
      </c>
      <c r="H174" s="83">
        <v>5.1031215420815401E-2</v>
      </c>
      <c r="I174" s="29">
        <v>1.1595660394678044E-3</v>
      </c>
      <c r="J174" s="83">
        <v>8.7850669825882952E-2</v>
      </c>
      <c r="K174" s="29">
        <v>2.009001194217343E-3</v>
      </c>
      <c r="L174" s="83">
        <v>8.9893444888642995E-2</v>
      </c>
      <c r="M174" s="29">
        <v>2.0418648269472052E-3</v>
      </c>
      <c r="N174" s="83">
        <v>4.739591629506068E-2</v>
      </c>
      <c r="O174" s="29">
        <v>1.0832198404441074E-3</v>
      </c>
      <c r="P174" s="83">
        <v>0.41340970664785254</v>
      </c>
      <c r="Q174" s="29">
        <v>1.9234796831066932E-2</v>
      </c>
      <c r="R174" s="83">
        <v>8.7850669825882952E-2</v>
      </c>
      <c r="S174" s="29">
        <v>2.009001194217343E-3</v>
      </c>
      <c r="T174" s="83">
        <v>4.7478461048396599E-2</v>
      </c>
      <c r="U174" s="29">
        <v>1.077602998220042E-3</v>
      </c>
      <c r="V174" s="83">
        <v>4.7478461048396599E-2</v>
      </c>
      <c r="W174" s="29">
        <v>1.077602998220042E-3</v>
      </c>
      <c r="X174" s="83">
        <v>8.7850669825882952E-2</v>
      </c>
      <c r="Y174" s="29">
        <v>2.009001194217343E-3</v>
      </c>
      <c r="Z174" s="83">
        <v>4.7478461048396599E-2</v>
      </c>
      <c r="AA174" s="29">
        <v>1.077602998220042E-3</v>
      </c>
      <c r="AB174" s="83">
        <v>4.7478461048396599E-2</v>
      </c>
      <c r="AC174" s="29">
        <v>1.077602998220042E-3</v>
      </c>
      <c r="AD174" s="83">
        <v>4.7478461048396599E-2</v>
      </c>
      <c r="AE174" s="29">
        <v>1.077602998220042E-3</v>
      </c>
      <c r="AF174" s="83">
        <v>8.7850669825882952E-2</v>
      </c>
      <c r="AG174" s="29">
        <v>2.009001194217343E-3</v>
      </c>
      <c r="AH174" s="83">
        <v>8.7850669825882952E-2</v>
      </c>
      <c r="AI174" s="29">
        <v>2.009001194217343E-3</v>
      </c>
      <c r="AJ174" s="83">
        <v>8.9914078980186038E-2</v>
      </c>
      <c r="AK174" s="29">
        <v>2.0421967828333654E-3</v>
      </c>
      <c r="AL174" s="83">
        <v>8.9914078980186038E-2</v>
      </c>
      <c r="AM174" s="29">
        <v>2.0421967828333654E-3</v>
      </c>
      <c r="AN174" s="83">
        <v>8.9914078980186038E-2</v>
      </c>
      <c r="AO174" s="29">
        <v>2.0421967828333654E-3</v>
      </c>
      <c r="AP174" s="83">
        <v>8.9914078980186038E-2</v>
      </c>
      <c r="AQ174" s="29">
        <v>2.0421967828333654E-3</v>
      </c>
      <c r="AR174" s="83">
        <v>8.9914078980186038E-2</v>
      </c>
      <c r="AS174" s="29">
        <v>2.0421967828333654E-3</v>
      </c>
      <c r="AT174" s="83">
        <v>8.7850669825882952E-2</v>
      </c>
      <c r="AU174" s="29">
        <v>2.009001194217343E-3</v>
      </c>
      <c r="AV174" s="83">
        <v>8.7850669825882952E-2</v>
      </c>
      <c r="AW174" s="29">
        <v>2.009001194217343E-3</v>
      </c>
      <c r="AX174" s="83">
        <v>8.7850669825882952E-2</v>
      </c>
      <c r="AY174" s="29">
        <v>2.009001194217343E-3</v>
      </c>
      <c r="AZ174" s="83">
        <v>8.7850669825882952E-2</v>
      </c>
      <c r="BA174" s="29">
        <v>2.009001194217343E-3</v>
      </c>
      <c r="BB174" s="83">
        <v>8.7850669825882952E-2</v>
      </c>
      <c r="BC174" s="29">
        <v>2.009001194217343E-3</v>
      </c>
      <c r="BD174" s="83">
        <v>4.739591629506068E-2</v>
      </c>
      <c r="BE174" s="29">
        <v>1.0832198404441074E-3</v>
      </c>
      <c r="BF174" s="83">
        <v>3.5566180273694854E-2</v>
      </c>
      <c r="BG174" s="29">
        <v>8.900312451380545E-4</v>
      </c>
      <c r="BH174" s="83">
        <v>5.2749909991796524E-2</v>
      </c>
      <c r="BI174" s="29">
        <v>2.6924695767142539E-3</v>
      </c>
      <c r="BJ174" s="83">
        <v>0.58675094720896859</v>
      </c>
      <c r="BK174" s="29">
        <v>1.9829649964301647E-2</v>
      </c>
      <c r="BL174" s="83">
        <v>3.3805501718123172</v>
      </c>
      <c r="BM174" s="29">
        <v>0.22419934261224755</v>
      </c>
      <c r="BN174" s="83">
        <v>0.38204396901037857</v>
      </c>
      <c r="BO174" s="29">
        <v>9.4460379516563241E-3</v>
      </c>
      <c r="BP174" s="83">
        <v>1.2540667705435218</v>
      </c>
      <c r="BQ174" s="29">
        <v>3.7655095683273652E-2</v>
      </c>
      <c r="BR174" s="83">
        <v>1.6827338020495102</v>
      </c>
      <c r="BS174" s="29">
        <v>4.1698679117767729E-2</v>
      </c>
    </row>
    <row r="175" spans="1:71" s="33" customFormat="1">
      <c r="A175" s="64" t="s">
        <v>971</v>
      </c>
      <c r="B175" s="83">
        <v>2.0526770031380681</v>
      </c>
      <c r="C175" s="29">
        <v>0.14748624061983512</v>
      </c>
      <c r="D175" s="83">
        <v>2.0526770031380681</v>
      </c>
      <c r="E175" s="29">
        <v>0.14748624061983512</v>
      </c>
      <c r="F175" s="83">
        <v>1.142792425704354</v>
      </c>
      <c r="G175" s="29">
        <v>7.1858362579936844E-2</v>
      </c>
      <c r="H175" s="83">
        <v>0.7258761474599662</v>
      </c>
      <c r="I175" s="29">
        <v>4.639768646774118E-2</v>
      </c>
      <c r="J175" s="83">
        <v>1.2817645184524831</v>
      </c>
      <c r="K175" s="29">
        <v>8.0345254617335382E-2</v>
      </c>
      <c r="L175" s="83">
        <v>1.2676228303249324</v>
      </c>
      <c r="M175" s="29">
        <v>8.1942449187192207E-2</v>
      </c>
      <c r="N175" s="83">
        <v>0.81882802900551488</v>
      </c>
      <c r="O175" s="29">
        <v>4.2838459423447189E-2</v>
      </c>
      <c r="P175" s="83">
        <v>9.5476079336764883</v>
      </c>
      <c r="Q175" s="29">
        <v>0.75891274489488658</v>
      </c>
      <c r="R175" s="83">
        <v>1.2817645184524831</v>
      </c>
      <c r="S175" s="29">
        <v>8.0345254617335382E-2</v>
      </c>
      <c r="T175" s="83">
        <v>0.67223779587296906</v>
      </c>
      <c r="U175" s="29">
        <v>4.3122043926990858E-2</v>
      </c>
      <c r="V175" s="83">
        <v>0.67223779587296906</v>
      </c>
      <c r="W175" s="29">
        <v>4.3122043926990858E-2</v>
      </c>
      <c r="X175" s="83">
        <v>1.2817645184524831</v>
      </c>
      <c r="Y175" s="29">
        <v>8.0345254617335382E-2</v>
      </c>
      <c r="Z175" s="83">
        <v>0.67223779587296906</v>
      </c>
      <c r="AA175" s="29">
        <v>4.3122043926990858E-2</v>
      </c>
      <c r="AB175" s="83">
        <v>0.67223779587296906</v>
      </c>
      <c r="AC175" s="29">
        <v>4.3122043926990858E-2</v>
      </c>
      <c r="AD175" s="83">
        <v>0.67223779587296906</v>
      </c>
      <c r="AE175" s="29">
        <v>4.3122043926990858E-2</v>
      </c>
      <c r="AF175" s="83">
        <v>1.2817645184524831</v>
      </c>
      <c r="AG175" s="29">
        <v>8.0345254617335382E-2</v>
      </c>
      <c r="AH175" s="83">
        <v>1.2817645184524831</v>
      </c>
      <c r="AI175" s="29">
        <v>8.0345254617335382E-2</v>
      </c>
      <c r="AJ175" s="83">
        <v>1.2674799849903107</v>
      </c>
      <c r="AK175" s="29">
        <v>8.1958582465675611E-2</v>
      </c>
      <c r="AL175" s="83">
        <v>1.2674799849903107</v>
      </c>
      <c r="AM175" s="29">
        <v>8.1958582465675611E-2</v>
      </c>
      <c r="AN175" s="83">
        <v>1.2674799849903107</v>
      </c>
      <c r="AO175" s="29">
        <v>8.1958582465675611E-2</v>
      </c>
      <c r="AP175" s="83">
        <v>1.2674799849903107</v>
      </c>
      <c r="AQ175" s="29">
        <v>8.1958582465675611E-2</v>
      </c>
      <c r="AR175" s="83">
        <v>1.2674799849903107</v>
      </c>
      <c r="AS175" s="29">
        <v>8.1958582465675611E-2</v>
      </c>
      <c r="AT175" s="83">
        <v>1.2817645184524831</v>
      </c>
      <c r="AU175" s="29">
        <v>8.0345254617335382E-2</v>
      </c>
      <c r="AV175" s="83">
        <v>1.2817645184524831</v>
      </c>
      <c r="AW175" s="29">
        <v>8.0345254617335382E-2</v>
      </c>
      <c r="AX175" s="83">
        <v>1.2817645184524831</v>
      </c>
      <c r="AY175" s="29">
        <v>8.0345254617335382E-2</v>
      </c>
      <c r="AZ175" s="83">
        <v>1.2817645184524831</v>
      </c>
      <c r="BA175" s="29">
        <v>8.0345254617335382E-2</v>
      </c>
      <c r="BB175" s="83">
        <v>1.2817645184524831</v>
      </c>
      <c r="BC175" s="29">
        <v>8.0345254617335382E-2</v>
      </c>
      <c r="BD175" s="83">
        <v>0.81882802900551488</v>
      </c>
      <c r="BE175" s="29">
        <v>4.2838459423447189E-2</v>
      </c>
      <c r="BF175" s="83">
        <v>0.708846238517856</v>
      </c>
      <c r="BG175" s="29">
        <v>3.4930071054542509E-2</v>
      </c>
      <c r="BH175" s="83">
        <v>2.0331398070777027</v>
      </c>
      <c r="BI175" s="29">
        <v>8.179772673819595E-2</v>
      </c>
      <c r="BJ175" s="83">
        <v>11.090913628325795</v>
      </c>
      <c r="BK175" s="29">
        <v>0.79069439028638611</v>
      </c>
      <c r="BL175" s="83">
        <v>92.271465583655768</v>
      </c>
      <c r="BM175" s="29">
        <v>9.0621782309106962</v>
      </c>
      <c r="BN175" s="83">
        <v>5.5045675643889247</v>
      </c>
      <c r="BO175" s="29">
        <v>0.35621935891039358</v>
      </c>
      <c r="BP175" s="83">
        <v>14.323138380439136</v>
      </c>
      <c r="BQ175" s="29">
        <v>1.2129621340597554</v>
      </c>
      <c r="BR175" s="83">
        <v>23.934637147324235</v>
      </c>
      <c r="BS175" s="29">
        <v>1.5886141723332501</v>
      </c>
    </row>
    <row r="176" spans="1:71" s="33" customFormat="1">
      <c r="A176" s="64" t="s">
        <v>972</v>
      </c>
      <c r="B176" s="83">
        <v>2.9587298669233467E-3</v>
      </c>
      <c r="C176" s="29">
        <v>2.3215772987700796E-4</v>
      </c>
      <c r="D176" s="83">
        <v>2.9587298669233467E-3</v>
      </c>
      <c r="E176" s="29">
        <v>2.3215772987700796E-4</v>
      </c>
      <c r="F176" s="83">
        <v>1.59397685762707E-3</v>
      </c>
      <c r="G176" s="29">
        <v>1.099804579949398E-4</v>
      </c>
      <c r="H176" s="83">
        <v>1.0184814377862618E-3</v>
      </c>
      <c r="I176" s="29">
        <v>7.0934878416653823E-5</v>
      </c>
      <c r="J176" s="83">
        <v>1.7858086642406729E-3</v>
      </c>
      <c r="K176" s="29">
        <v>1.2299565118770178E-4</v>
      </c>
      <c r="L176" s="83">
        <v>1.7968447529446892E-3</v>
      </c>
      <c r="M176" s="29">
        <v>1.244981078689557E-4</v>
      </c>
      <c r="N176" s="83">
        <v>1.0489604268087106E-3</v>
      </c>
      <c r="O176" s="29">
        <v>6.7226182228849492E-5</v>
      </c>
      <c r="P176" s="83">
        <v>1.4214806496773294E-2</v>
      </c>
      <c r="Q176" s="29">
        <v>1.2098953187005357E-3</v>
      </c>
      <c r="R176" s="83">
        <v>1.7858086642406729E-3</v>
      </c>
      <c r="S176" s="29">
        <v>1.2299565118770178E-4</v>
      </c>
      <c r="T176" s="83">
        <v>9.4444109137399395E-4</v>
      </c>
      <c r="U176" s="29">
        <v>6.5911470517693044E-5</v>
      </c>
      <c r="V176" s="83">
        <v>9.4444109137399395E-4</v>
      </c>
      <c r="W176" s="29">
        <v>6.5911470517693044E-5</v>
      </c>
      <c r="X176" s="83">
        <v>1.7858086642406729E-3</v>
      </c>
      <c r="Y176" s="29">
        <v>1.2299565118770178E-4</v>
      </c>
      <c r="Z176" s="83">
        <v>9.4444109137399395E-4</v>
      </c>
      <c r="AA176" s="29">
        <v>6.5911470517693044E-5</v>
      </c>
      <c r="AB176" s="83">
        <v>9.4444109137399395E-4</v>
      </c>
      <c r="AC176" s="29">
        <v>6.5911470517693044E-5</v>
      </c>
      <c r="AD176" s="83">
        <v>9.4444109137399395E-4</v>
      </c>
      <c r="AE176" s="29">
        <v>6.5911470517693044E-5</v>
      </c>
      <c r="AF176" s="83">
        <v>1.7858086642406729E-3</v>
      </c>
      <c r="AG176" s="29">
        <v>1.2299565118770178E-4</v>
      </c>
      <c r="AH176" s="83">
        <v>1.7858086642406729E-3</v>
      </c>
      <c r="AI176" s="29">
        <v>1.2299565118770178E-4</v>
      </c>
      <c r="AJ176" s="83">
        <v>1.7969562285881642E-3</v>
      </c>
      <c r="AK176" s="29">
        <v>1.2451328419906937E-4</v>
      </c>
      <c r="AL176" s="83">
        <v>1.7969562285881642E-3</v>
      </c>
      <c r="AM176" s="29">
        <v>1.2451328419906937E-4</v>
      </c>
      <c r="AN176" s="83">
        <v>1.7969562285881642E-3</v>
      </c>
      <c r="AO176" s="29">
        <v>1.2451328419906937E-4</v>
      </c>
      <c r="AP176" s="83">
        <v>1.7969562285881642E-3</v>
      </c>
      <c r="AQ176" s="29">
        <v>1.2451328419906937E-4</v>
      </c>
      <c r="AR176" s="83">
        <v>1.7969562285881642E-3</v>
      </c>
      <c r="AS176" s="29">
        <v>1.2451328419906937E-4</v>
      </c>
      <c r="AT176" s="83">
        <v>1.7858086642406729E-3</v>
      </c>
      <c r="AU176" s="29">
        <v>1.2299565118770178E-4</v>
      </c>
      <c r="AV176" s="83">
        <v>1.7858086642406729E-3</v>
      </c>
      <c r="AW176" s="29">
        <v>1.2299565118770178E-4</v>
      </c>
      <c r="AX176" s="83">
        <v>1.7858086642406729E-3</v>
      </c>
      <c r="AY176" s="29">
        <v>1.2299565118770178E-4</v>
      </c>
      <c r="AZ176" s="83">
        <v>1.7858086642406729E-3</v>
      </c>
      <c r="BA176" s="29">
        <v>1.2299565118770178E-4</v>
      </c>
      <c r="BB176" s="83">
        <v>1.7858086642406729E-3</v>
      </c>
      <c r="BC176" s="29">
        <v>1.2299565118770178E-4</v>
      </c>
      <c r="BD176" s="83">
        <v>1.0489604268087106E-3</v>
      </c>
      <c r="BE176" s="29">
        <v>6.7226182228849492E-5</v>
      </c>
      <c r="BF176" s="83">
        <v>9.2410757426337033E-4</v>
      </c>
      <c r="BG176" s="29">
        <v>5.5773681700706785E-5</v>
      </c>
      <c r="BH176" s="83">
        <v>4.7742509549549587E-3</v>
      </c>
      <c r="BI176" s="29">
        <v>2.118660141057764E-4</v>
      </c>
      <c r="BJ176" s="83">
        <v>1.5184934378259305E-2</v>
      </c>
      <c r="BK176" s="29">
        <v>1.227473704647966E-3</v>
      </c>
      <c r="BL176" s="83">
        <v>0.12785918977354663</v>
      </c>
      <c r="BM176" s="29">
        <v>1.377621833901002E-2</v>
      </c>
      <c r="BN176" s="83">
        <v>9.720301384170427E-3</v>
      </c>
      <c r="BO176" s="29">
        <v>6.1680792282226525E-4</v>
      </c>
      <c r="BP176" s="83">
        <v>5.0157819708880863E-2</v>
      </c>
      <c r="BQ176" s="29">
        <v>2.8293947781709602E-3</v>
      </c>
      <c r="BR176" s="83">
        <v>4.256106834758526E-2</v>
      </c>
      <c r="BS176" s="29">
        <v>2.6954503755729949E-3</v>
      </c>
    </row>
    <row r="177" spans="1:149" s="33" customFormat="1">
      <c r="A177" s="64" t="s">
        <v>973</v>
      </c>
      <c r="B177" s="83">
        <v>5.719688699197493E-3</v>
      </c>
      <c r="C177" s="29">
        <v>6.083176041251873E-4</v>
      </c>
      <c r="D177" s="83">
        <v>5.719688699197493E-3</v>
      </c>
      <c r="E177" s="29">
        <v>6.083176041251873E-4</v>
      </c>
      <c r="F177" s="83">
        <v>3.292517767286869E-3</v>
      </c>
      <c r="G177" s="29">
        <v>2.9736758968004377E-4</v>
      </c>
      <c r="H177" s="83">
        <v>2.126955603950609E-3</v>
      </c>
      <c r="I177" s="29">
        <v>1.9196946361707095E-4</v>
      </c>
      <c r="J177" s="83">
        <v>3.6810384883989552E-3</v>
      </c>
      <c r="K177" s="29">
        <v>3.3250029836770137E-4</v>
      </c>
      <c r="L177" s="83">
        <v>3.7235159333660847E-3</v>
      </c>
      <c r="M177" s="29">
        <v>3.3547753342328708E-4</v>
      </c>
      <c r="N177" s="83">
        <v>2.0213844397168313E-3</v>
      </c>
      <c r="O177" s="29">
        <v>1.8234226339753213E-4</v>
      </c>
      <c r="P177" s="83">
        <v>2.6455104512917625E-2</v>
      </c>
      <c r="Q177" s="29">
        <v>3.1165199669948578E-3</v>
      </c>
      <c r="R177" s="83">
        <v>3.6810384883989552E-3</v>
      </c>
      <c r="S177" s="29">
        <v>3.3250029836770137E-4</v>
      </c>
      <c r="T177" s="83">
        <v>1.9770002379073475E-3</v>
      </c>
      <c r="U177" s="29">
        <v>1.7840947079025577E-4</v>
      </c>
      <c r="V177" s="83">
        <v>1.9770002379073475E-3</v>
      </c>
      <c r="W177" s="29">
        <v>1.7840947079025577E-4</v>
      </c>
      <c r="X177" s="83">
        <v>3.6810384883989552E-3</v>
      </c>
      <c r="Y177" s="29">
        <v>3.3250029836770137E-4</v>
      </c>
      <c r="Z177" s="83">
        <v>1.9770002379073475E-3</v>
      </c>
      <c r="AA177" s="29">
        <v>1.7840947079025577E-4</v>
      </c>
      <c r="AB177" s="83">
        <v>1.9770002379073475E-3</v>
      </c>
      <c r="AC177" s="29">
        <v>1.7840947079025577E-4</v>
      </c>
      <c r="AD177" s="83">
        <v>1.9770002379073475E-3</v>
      </c>
      <c r="AE177" s="29">
        <v>1.7840947079025577E-4</v>
      </c>
      <c r="AF177" s="83">
        <v>3.6810384883989552E-3</v>
      </c>
      <c r="AG177" s="29">
        <v>3.3250029836770137E-4</v>
      </c>
      <c r="AH177" s="83">
        <v>3.6810384883989552E-3</v>
      </c>
      <c r="AI177" s="29">
        <v>3.3250029836770137E-4</v>
      </c>
      <c r="AJ177" s="83">
        <v>3.7239449984667627E-3</v>
      </c>
      <c r="AK177" s="29">
        <v>3.3550760650465664E-4</v>
      </c>
      <c r="AL177" s="83">
        <v>3.7239449984667627E-3</v>
      </c>
      <c r="AM177" s="29">
        <v>3.3550760650465664E-4</v>
      </c>
      <c r="AN177" s="83">
        <v>3.7239449984667627E-3</v>
      </c>
      <c r="AO177" s="29">
        <v>3.3550760650465664E-4</v>
      </c>
      <c r="AP177" s="83">
        <v>3.7239449984667627E-3</v>
      </c>
      <c r="AQ177" s="29">
        <v>3.3550760650465664E-4</v>
      </c>
      <c r="AR177" s="83">
        <v>3.7239449984667627E-3</v>
      </c>
      <c r="AS177" s="29">
        <v>3.3550760650465664E-4</v>
      </c>
      <c r="AT177" s="83">
        <v>3.6810384883989552E-3</v>
      </c>
      <c r="AU177" s="29">
        <v>3.3250029836770137E-4</v>
      </c>
      <c r="AV177" s="83">
        <v>3.6810384883989552E-3</v>
      </c>
      <c r="AW177" s="29">
        <v>3.3250029836770137E-4</v>
      </c>
      <c r="AX177" s="83">
        <v>3.6810384883989552E-3</v>
      </c>
      <c r="AY177" s="29">
        <v>3.3250029836770137E-4</v>
      </c>
      <c r="AZ177" s="83">
        <v>3.6810384883989552E-3</v>
      </c>
      <c r="BA177" s="29">
        <v>3.3250029836770137E-4</v>
      </c>
      <c r="BB177" s="83">
        <v>3.6810384883989552E-3</v>
      </c>
      <c r="BC177" s="29">
        <v>3.3250029836770137E-4</v>
      </c>
      <c r="BD177" s="83">
        <v>2.0213844397168313E-3</v>
      </c>
      <c r="BE177" s="29">
        <v>1.8234226339753213E-4</v>
      </c>
      <c r="BF177" s="83">
        <v>1.6642861737670577E-3</v>
      </c>
      <c r="BG177" s="29">
        <v>1.5146072624464812E-4</v>
      </c>
      <c r="BH177" s="83">
        <v>8.019068500157156E-3</v>
      </c>
      <c r="BI177" s="29">
        <v>5.6991100089082451E-4</v>
      </c>
      <c r="BJ177" s="83">
        <v>2.9882845378559175E-2</v>
      </c>
      <c r="BK177" s="29">
        <v>3.189533175012119E-3</v>
      </c>
      <c r="BL177" s="83">
        <v>0.23214515126822005</v>
      </c>
      <c r="BM177" s="29">
        <v>3.4927322043265277E-2</v>
      </c>
      <c r="BN177" s="83">
        <v>2.0468357843299562E-2</v>
      </c>
      <c r="BO177" s="29">
        <v>1.6575303037569091E-3</v>
      </c>
      <c r="BP177" s="83">
        <v>0.11308541605548918</v>
      </c>
      <c r="BQ177" s="29">
        <v>7.3723852224350734E-3</v>
      </c>
      <c r="BR177" s="83">
        <v>8.8244788637576746E-2</v>
      </c>
      <c r="BS177" s="29">
        <v>7.1706888821836791E-3</v>
      </c>
    </row>
    <row r="178" spans="1:149" s="33" customFormat="1">
      <c r="A178" s="64" t="s">
        <v>974</v>
      </c>
      <c r="B178" s="83">
        <v>1.1446702188098601</v>
      </c>
      <c r="C178" s="29"/>
      <c r="D178" s="83">
        <v>1.1446702188098601</v>
      </c>
      <c r="E178" s="29"/>
      <c r="F178" s="83">
        <v>0.62043595587381972</v>
      </c>
      <c r="G178" s="29"/>
      <c r="H178" s="83">
        <v>0.40072519238313392</v>
      </c>
      <c r="I178" s="29"/>
      <c r="J178" s="83">
        <v>0.69367287703738156</v>
      </c>
      <c r="K178" s="29"/>
      <c r="L178" s="83">
        <v>0.70298445088641748</v>
      </c>
      <c r="M178" s="29"/>
      <c r="N178" s="83">
        <v>0.3848908156878752</v>
      </c>
      <c r="O178" s="29"/>
      <c r="P178" s="83">
        <v>5.5084200352904826</v>
      </c>
      <c r="Q178" s="29"/>
      <c r="R178" s="83">
        <v>0.69367287703738156</v>
      </c>
      <c r="S178" s="29"/>
      <c r="T178" s="83">
        <v>0.37245831053053108</v>
      </c>
      <c r="U178" s="29"/>
      <c r="V178" s="83">
        <v>0.37245831053053108</v>
      </c>
      <c r="W178" s="29"/>
      <c r="X178" s="83">
        <v>0.69367287703738156</v>
      </c>
      <c r="Y178" s="29"/>
      <c r="Z178" s="83">
        <v>0.37245831053053108</v>
      </c>
      <c r="AA178" s="29"/>
      <c r="AB178" s="83">
        <v>0.37245831053053108</v>
      </c>
      <c r="AC178" s="29"/>
      <c r="AD178" s="83">
        <v>0.37245831053053108</v>
      </c>
      <c r="AE178" s="29"/>
      <c r="AF178" s="83">
        <v>0.69367287703738156</v>
      </c>
      <c r="AG178" s="29"/>
      <c r="AH178" s="83">
        <v>0.69367287703738156</v>
      </c>
      <c r="AI178" s="29"/>
      <c r="AJ178" s="83">
        <v>0.70307850718792286</v>
      </c>
      <c r="AK178" s="29"/>
      <c r="AL178" s="83">
        <v>0.70307850718792286</v>
      </c>
      <c r="AM178" s="29"/>
      <c r="AN178" s="83">
        <v>0.70307850718792286</v>
      </c>
      <c r="AO178" s="29"/>
      <c r="AP178" s="83">
        <v>0.70307850718792286</v>
      </c>
      <c r="AQ178" s="29"/>
      <c r="AR178" s="83">
        <v>0.70307850718792286</v>
      </c>
      <c r="AS178" s="29"/>
      <c r="AT178" s="83">
        <v>0.69367287703738156</v>
      </c>
      <c r="AU178" s="29"/>
      <c r="AV178" s="83">
        <v>0.69367287703738156</v>
      </c>
      <c r="AW178" s="29"/>
      <c r="AX178" s="83">
        <v>0.69367287703738156</v>
      </c>
      <c r="AY178" s="29"/>
      <c r="AZ178" s="83">
        <v>0.69367287703738156</v>
      </c>
      <c r="BA178" s="29"/>
      <c r="BB178" s="83">
        <v>0.69367287703738156</v>
      </c>
      <c r="BC178" s="29"/>
      <c r="BD178" s="83">
        <v>0.3848908156878752</v>
      </c>
      <c r="BE178" s="29"/>
      <c r="BF178" s="83">
        <v>0.31939441705830079</v>
      </c>
      <c r="BG178" s="29"/>
      <c r="BH178" s="83">
        <v>1.2308331312490306</v>
      </c>
      <c r="BI178" s="29"/>
      <c r="BJ178" s="83">
        <v>7.0518617769447118</v>
      </c>
      <c r="BK178" s="29"/>
      <c r="BL178" s="83">
        <v>46.878939042906282</v>
      </c>
      <c r="BM178" s="29"/>
      <c r="BN178" s="83">
        <v>3.4048069872381781</v>
      </c>
      <c r="BO178" s="29"/>
      <c r="BP178" s="83">
        <v>14.210072446335332</v>
      </c>
      <c r="BQ178" s="29"/>
      <c r="BR178" s="83">
        <v>14.723220214101786</v>
      </c>
      <c r="BS178" s="29"/>
    </row>
    <row r="179" spans="1:149" s="33" customFormat="1">
      <c r="A179" s="64" t="s">
        <v>975</v>
      </c>
      <c r="B179" s="83">
        <v>6.6202957613917283E-3</v>
      </c>
      <c r="C179" s="29"/>
      <c r="D179" s="83">
        <v>6.6202957613917283E-3</v>
      </c>
      <c r="E179" s="29"/>
      <c r="F179" s="83">
        <v>3.5256269843517286E-3</v>
      </c>
      <c r="G179" s="29"/>
      <c r="H179" s="83">
        <v>2.2702297866386031E-3</v>
      </c>
      <c r="I179" s="29"/>
      <c r="J179" s="83">
        <v>3.94409271692277E-3</v>
      </c>
      <c r="K179" s="29"/>
      <c r="L179" s="83">
        <v>4.0099221783880604E-3</v>
      </c>
      <c r="M179" s="29"/>
      <c r="N179" s="83">
        <v>2.1574742113198283E-3</v>
      </c>
      <c r="O179" s="29"/>
      <c r="P179" s="83">
        <v>3.2276952327595552E-2</v>
      </c>
      <c r="Q179" s="29"/>
      <c r="R179" s="83">
        <v>3.94409271692277E-3</v>
      </c>
      <c r="S179" s="29"/>
      <c r="T179" s="83">
        <v>2.1087166968743417E-3</v>
      </c>
      <c r="U179" s="29"/>
      <c r="V179" s="83">
        <v>2.1087166968743417E-3</v>
      </c>
      <c r="W179" s="29"/>
      <c r="X179" s="83">
        <v>3.94409271692277E-3</v>
      </c>
      <c r="Y179" s="29"/>
      <c r="Z179" s="83">
        <v>2.1087166968743417E-3</v>
      </c>
      <c r="AA179" s="29"/>
      <c r="AB179" s="83">
        <v>2.1087166968743417E-3</v>
      </c>
      <c r="AC179" s="29"/>
      <c r="AD179" s="83">
        <v>2.1087166968743417E-3</v>
      </c>
      <c r="AE179" s="29"/>
      <c r="AF179" s="83">
        <v>3.94409271692277E-3</v>
      </c>
      <c r="AG179" s="29"/>
      <c r="AH179" s="83">
        <v>3.94409271692277E-3</v>
      </c>
      <c r="AI179" s="29"/>
      <c r="AJ179" s="83">
        <v>4.0105871224432651E-3</v>
      </c>
      <c r="AK179" s="29"/>
      <c r="AL179" s="83">
        <v>4.0105871224432651E-3</v>
      </c>
      <c r="AM179" s="29"/>
      <c r="AN179" s="83">
        <v>4.0105871224432651E-3</v>
      </c>
      <c r="AO179" s="29"/>
      <c r="AP179" s="83">
        <v>4.0105871224432651E-3</v>
      </c>
      <c r="AQ179" s="29"/>
      <c r="AR179" s="83">
        <v>4.0105871224432651E-3</v>
      </c>
      <c r="AS179" s="29"/>
      <c r="AT179" s="83">
        <v>3.94409271692277E-3</v>
      </c>
      <c r="AU179" s="29"/>
      <c r="AV179" s="83">
        <v>3.94409271692277E-3</v>
      </c>
      <c r="AW179" s="29"/>
      <c r="AX179" s="83">
        <v>3.94409271692277E-3</v>
      </c>
      <c r="AY179" s="29"/>
      <c r="AZ179" s="83">
        <v>3.94409271692277E-3</v>
      </c>
      <c r="BA179" s="29"/>
      <c r="BB179" s="83">
        <v>3.94409271692277E-3</v>
      </c>
      <c r="BC179" s="29"/>
      <c r="BD179" s="83">
        <v>2.1574742113198283E-3</v>
      </c>
      <c r="BE179" s="29"/>
      <c r="BF179" s="83">
        <v>1.8384288763663562E-3</v>
      </c>
      <c r="BG179" s="29"/>
      <c r="BH179" s="83">
        <v>7.5290119579748994E-3</v>
      </c>
      <c r="BI179" s="29"/>
      <c r="BJ179" s="83">
        <v>3.6607450369736949E-2</v>
      </c>
      <c r="BK179" s="29"/>
      <c r="BL179" s="83">
        <v>0.3112332583090428</v>
      </c>
      <c r="BM179" s="29"/>
      <c r="BN179" s="83">
        <v>1.9744271815005519E-2</v>
      </c>
      <c r="BO179" s="29"/>
      <c r="BP179" s="83">
        <v>8.8141633039047387E-2</v>
      </c>
      <c r="BQ179" s="29"/>
      <c r="BR179" s="83">
        <v>8.700522244458414E-2</v>
      </c>
      <c r="BS179" s="29"/>
    </row>
    <row r="180" spans="1:149" s="33" customFormat="1">
      <c r="A180" s="132" t="s">
        <v>976</v>
      </c>
      <c r="B180" s="88">
        <v>695.27180938622519</v>
      </c>
      <c r="C180" s="90"/>
      <c r="D180" s="88">
        <v>695.27180938622519</v>
      </c>
      <c r="E180" s="90"/>
      <c r="F180" s="88">
        <v>376.31239355669209</v>
      </c>
      <c r="G180" s="90"/>
      <c r="H180" s="88">
        <v>238.1351463312734</v>
      </c>
      <c r="I180" s="90"/>
      <c r="J180" s="88">
        <v>422.3714759651649</v>
      </c>
      <c r="K180" s="90"/>
      <c r="L180" s="88">
        <v>416.43095669144498</v>
      </c>
      <c r="M180" s="90"/>
      <c r="N180" s="88">
        <v>254.40969825257156</v>
      </c>
      <c r="O180" s="90"/>
      <c r="P180" s="88">
        <v>3323.1772010911845</v>
      </c>
      <c r="Q180" s="90"/>
      <c r="R180" s="88">
        <v>422.3714759651649</v>
      </c>
      <c r="S180" s="90"/>
      <c r="T180" s="88">
        <v>220.35795662975761</v>
      </c>
      <c r="U180" s="90"/>
      <c r="V180" s="88">
        <v>220.35795662975761</v>
      </c>
      <c r="W180" s="90"/>
      <c r="X180" s="88">
        <v>422.3714759651649</v>
      </c>
      <c r="Y180" s="90"/>
      <c r="Z180" s="88">
        <v>220.35795662975761</v>
      </c>
      <c r="AA180" s="90"/>
      <c r="AB180" s="88">
        <v>220.35795662975761</v>
      </c>
      <c r="AC180" s="90"/>
      <c r="AD180" s="88">
        <v>220.35795662975761</v>
      </c>
      <c r="AE180" s="90"/>
      <c r="AF180" s="88">
        <v>422.3714759651649</v>
      </c>
      <c r="AG180" s="90"/>
      <c r="AH180" s="88">
        <v>422.3714759651649</v>
      </c>
      <c r="AI180" s="90"/>
      <c r="AJ180" s="88">
        <v>416.3709514462559</v>
      </c>
      <c r="AK180" s="90"/>
      <c r="AL180" s="88">
        <v>416.3709514462559</v>
      </c>
      <c r="AM180" s="90"/>
      <c r="AN180" s="88">
        <v>416.3709514462559</v>
      </c>
      <c r="AO180" s="90"/>
      <c r="AP180" s="88">
        <v>416.3709514462559</v>
      </c>
      <c r="AQ180" s="90"/>
      <c r="AR180" s="88">
        <v>416.3709514462559</v>
      </c>
      <c r="AS180" s="90"/>
      <c r="AT180" s="88">
        <v>422.3714759651649</v>
      </c>
      <c r="AU180" s="90"/>
      <c r="AV180" s="88">
        <v>422.3714759651649</v>
      </c>
      <c r="AW180" s="90"/>
      <c r="AX180" s="88">
        <v>422.3714759651649</v>
      </c>
      <c r="AY180" s="90"/>
      <c r="AZ180" s="88">
        <v>422.3714759651649</v>
      </c>
      <c r="BA180" s="90"/>
      <c r="BB180" s="88">
        <v>422.3714759651649</v>
      </c>
      <c r="BC180" s="90"/>
      <c r="BD180" s="88">
        <v>254.40969825257156</v>
      </c>
      <c r="BE180" s="90"/>
      <c r="BF180" s="88">
        <v>273.88139828551107</v>
      </c>
      <c r="BG180" s="90"/>
      <c r="BH180" s="88">
        <v>1851.3315595443009</v>
      </c>
      <c r="BI180" s="90"/>
      <c r="BJ180" s="88">
        <v>3422.804074018838</v>
      </c>
      <c r="BK180" s="90"/>
      <c r="BL180" s="88">
        <v>22764.160703533274</v>
      </c>
      <c r="BM180" s="90"/>
      <c r="BN180" s="88">
        <v>2205.2569701980087</v>
      </c>
      <c r="BO180" s="90"/>
      <c r="BP180" s="88">
        <v>7677.5808065749206</v>
      </c>
      <c r="BQ180" s="90"/>
      <c r="BR180" s="88">
        <v>9424.7309293359122</v>
      </c>
      <c r="BS180" s="90"/>
    </row>
    <row r="181" spans="1:149" s="33" customFormat="1"/>
    <row r="182" spans="1:149">
      <c r="A182" s="5" t="s">
        <v>993</v>
      </c>
      <c r="AH182" s="33"/>
    </row>
    <row r="183" spans="1:149" ht="25.5" customHeight="1">
      <c r="A183" s="56"/>
      <c r="B183" s="519" t="s">
        <v>921</v>
      </c>
      <c r="C183" s="521"/>
      <c r="D183" s="521"/>
      <c r="E183" s="520"/>
      <c r="F183" s="519" t="s">
        <v>922</v>
      </c>
      <c r="G183" s="521"/>
      <c r="H183" s="521"/>
      <c r="I183" s="520"/>
      <c r="J183" s="519" t="s">
        <v>950</v>
      </c>
      <c r="K183" s="521"/>
      <c r="L183" s="521"/>
      <c r="M183" s="520"/>
      <c r="N183" s="519" t="s">
        <v>924</v>
      </c>
      <c r="O183" s="521"/>
      <c r="P183" s="521"/>
      <c r="Q183" s="520"/>
      <c r="R183" s="519" t="s">
        <v>925</v>
      </c>
      <c r="S183" s="521"/>
      <c r="T183" s="521"/>
      <c r="U183" s="520"/>
      <c r="V183" s="519" t="s">
        <v>926</v>
      </c>
      <c r="W183" s="521"/>
      <c r="X183" s="521"/>
      <c r="Y183" s="520"/>
      <c r="Z183" s="519" t="s">
        <v>994</v>
      </c>
      <c r="AA183" s="521"/>
      <c r="AB183" s="521"/>
      <c r="AC183" s="520"/>
      <c r="AD183" s="519" t="s">
        <v>995</v>
      </c>
      <c r="AE183" s="521"/>
      <c r="AF183" s="521"/>
      <c r="AG183" s="520"/>
      <c r="AH183" s="519" t="s">
        <v>996</v>
      </c>
      <c r="AI183" s="521"/>
      <c r="AJ183" s="521"/>
      <c r="AK183" s="520"/>
      <c r="AL183" s="519" t="s">
        <v>928</v>
      </c>
      <c r="AM183" s="521"/>
      <c r="AN183" s="521"/>
      <c r="AO183" s="520"/>
      <c r="AP183" s="519" t="s">
        <v>978</v>
      </c>
      <c r="AQ183" s="521"/>
      <c r="AR183" s="521"/>
      <c r="AS183" s="520"/>
      <c r="AT183" s="519" t="s">
        <v>979</v>
      </c>
      <c r="AU183" s="521"/>
      <c r="AV183" s="521"/>
      <c r="AW183" s="520"/>
      <c r="AX183" s="519" t="s">
        <v>980</v>
      </c>
      <c r="AY183" s="521"/>
      <c r="AZ183" s="521"/>
      <c r="BA183" s="520"/>
      <c r="BB183" s="519" t="s">
        <v>932</v>
      </c>
      <c r="BC183" s="521"/>
      <c r="BD183" s="521"/>
      <c r="BE183" s="520"/>
      <c r="BF183" s="519" t="s">
        <v>933</v>
      </c>
      <c r="BG183" s="521"/>
      <c r="BH183" s="521"/>
      <c r="BI183" s="520"/>
      <c r="BJ183" s="519" t="s">
        <v>934</v>
      </c>
      <c r="BK183" s="521"/>
      <c r="BL183" s="521"/>
      <c r="BM183" s="520"/>
      <c r="BN183" s="519" t="s">
        <v>935</v>
      </c>
      <c r="BO183" s="521"/>
      <c r="BP183" s="521"/>
      <c r="BQ183" s="520"/>
      <c r="BR183" s="519" t="s">
        <v>936</v>
      </c>
      <c r="BS183" s="521"/>
      <c r="BT183" s="521"/>
      <c r="BU183" s="520"/>
      <c r="BV183" s="519" t="s">
        <v>937</v>
      </c>
      <c r="BW183" s="521"/>
      <c r="BX183" s="521"/>
      <c r="BY183" s="520"/>
      <c r="BZ183" s="519" t="s">
        <v>938</v>
      </c>
      <c r="CA183" s="521"/>
      <c r="CB183" s="521"/>
      <c r="CC183" s="520"/>
      <c r="CD183" s="519" t="s">
        <v>939</v>
      </c>
      <c r="CE183" s="521"/>
      <c r="CF183" s="521"/>
      <c r="CG183" s="520"/>
      <c r="CH183" s="519" t="s">
        <v>940</v>
      </c>
      <c r="CI183" s="521"/>
      <c r="CJ183" s="521"/>
      <c r="CK183" s="520"/>
      <c r="CL183" s="519" t="s">
        <v>941</v>
      </c>
      <c r="CM183" s="521"/>
      <c r="CN183" s="521"/>
      <c r="CO183" s="520"/>
      <c r="CP183" s="519" t="s">
        <v>942</v>
      </c>
      <c r="CQ183" s="521"/>
      <c r="CR183" s="521"/>
      <c r="CS183" s="520"/>
      <c r="CT183" s="519" t="s">
        <v>943</v>
      </c>
      <c r="CU183" s="521"/>
      <c r="CV183" s="521"/>
      <c r="CW183" s="520"/>
      <c r="CX183" s="519" t="s">
        <v>944</v>
      </c>
      <c r="CY183" s="521"/>
      <c r="CZ183" s="521"/>
      <c r="DA183" s="520"/>
      <c r="DB183" s="519" t="s">
        <v>945</v>
      </c>
      <c r="DC183" s="521"/>
      <c r="DD183" s="521"/>
      <c r="DE183" s="520"/>
      <c r="DF183" s="519" t="s">
        <v>946</v>
      </c>
      <c r="DG183" s="521"/>
      <c r="DH183" s="521"/>
      <c r="DI183" s="520"/>
      <c r="DJ183" s="519" t="s">
        <v>947</v>
      </c>
      <c r="DK183" s="521"/>
      <c r="DL183" s="521"/>
      <c r="DM183" s="520"/>
      <c r="DN183" s="519" t="s">
        <v>951</v>
      </c>
      <c r="DO183" s="521"/>
      <c r="DP183" s="521"/>
      <c r="DQ183" s="520"/>
      <c r="DR183" s="519" t="s">
        <v>952</v>
      </c>
      <c r="DS183" s="521"/>
      <c r="DT183" s="521"/>
      <c r="DU183" s="520"/>
      <c r="DV183" s="519" t="s">
        <v>953</v>
      </c>
      <c r="DW183" s="521"/>
      <c r="DX183" s="521"/>
      <c r="DY183" s="520"/>
      <c r="DZ183" s="519" t="s">
        <v>954</v>
      </c>
      <c r="EA183" s="521"/>
      <c r="EB183" s="521"/>
      <c r="EC183" s="520"/>
      <c r="ED183" s="519" t="s">
        <v>955</v>
      </c>
      <c r="EE183" s="521"/>
      <c r="EF183" s="521"/>
      <c r="EG183" s="520"/>
      <c r="EH183" s="519" t="s">
        <v>948</v>
      </c>
      <c r="EI183" s="521"/>
      <c r="EJ183" s="521"/>
      <c r="EK183" s="520"/>
      <c r="EL183" s="519" t="s">
        <v>956</v>
      </c>
      <c r="EM183" s="521"/>
      <c r="EN183" s="521"/>
      <c r="EO183" s="520"/>
      <c r="EP183" s="519" t="s">
        <v>957</v>
      </c>
      <c r="EQ183" s="521"/>
      <c r="ER183" s="521"/>
      <c r="ES183" s="520"/>
    </row>
    <row r="184" spans="1:149" ht="12.75" customHeight="1">
      <c r="A184" s="64"/>
      <c r="B184" s="519" t="s">
        <v>525</v>
      </c>
      <c r="C184" s="520"/>
      <c r="D184" s="519" t="s">
        <v>918</v>
      </c>
      <c r="E184" s="520"/>
      <c r="F184" s="519" t="s">
        <v>525</v>
      </c>
      <c r="G184" s="520"/>
      <c r="H184" s="519" t="s">
        <v>918</v>
      </c>
      <c r="I184" s="520"/>
      <c r="J184" s="519" t="s">
        <v>525</v>
      </c>
      <c r="K184" s="520"/>
      <c r="L184" s="519" t="s">
        <v>918</v>
      </c>
      <c r="M184" s="520"/>
      <c r="N184" s="519" t="s">
        <v>525</v>
      </c>
      <c r="O184" s="520"/>
      <c r="P184" s="519" t="s">
        <v>918</v>
      </c>
      <c r="Q184" s="520"/>
      <c r="R184" s="519" t="s">
        <v>525</v>
      </c>
      <c r="S184" s="520"/>
      <c r="T184" s="519" t="s">
        <v>918</v>
      </c>
      <c r="U184" s="520"/>
      <c r="V184" s="519" t="s">
        <v>525</v>
      </c>
      <c r="W184" s="520"/>
      <c r="X184" s="519" t="s">
        <v>918</v>
      </c>
      <c r="Y184" s="520"/>
      <c r="Z184" s="519" t="s">
        <v>525</v>
      </c>
      <c r="AA184" s="520"/>
      <c r="AB184" s="519" t="s">
        <v>918</v>
      </c>
      <c r="AC184" s="520"/>
      <c r="AD184" s="519" t="s">
        <v>525</v>
      </c>
      <c r="AE184" s="520"/>
      <c r="AF184" s="519" t="s">
        <v>918</v>
      </c>
      <c r="AG184" s="520"/>
      <c r="AH184" s="519" t="s">
        <v>525</v>
      </c>
      <c r="AI184" s="520"/>
      <c r="AJ184" s="519" t="s">
        <v>918</v>
      </c>
      <c r="AK184" s="520"/>
      <c r="AL184" s="519" t="s">
        <v>525</v>
      </c>
      <c r="AM184" s="520"/>
      <c r="AN184" s="519" t="s">
        <v>918</v>
      </c>
      <c r="AO184" s="520"/>
      <c r="AP184" s="519" t="s">
        <v>525</v>
      </c>
      <c r="AQ184" s="520"/>
      <c r="AR184" s="519" t="s">
        <v>918</v>
      </c>
      <c r="AS184" s="520"/>
      <c r="AT184" s="519" t="s">
        <v>525</v>
      </c>
      <c r="AU184" s="520"/>
      <c r="AV184" s="519" t="s">
        <v>918</v>
      </c>
      <c r="AW184" s="520"/>
      <c r="AX184" s="519" t="s">
        <v>525</v>
      </c>
      <c r="AY184" s="520"/>
      <c r="AZ184" s="519" t="s">
        <v>918</v>
      </c>
      <c r="BA184" s="520"/>
      <c r="BB184" s="519" t="s">
        <v>525</v>
      </c>
      <c r="BC184" s="520"/>
      <c r="BD184" s="519" t="s">
        <v>918</v>
      </c>
      <c r="BE184" s="520"/>
      <c r="BF184" s="519" t="s">
        <v>525</v>
      </c>
      <c r="BG184" s="520"/>
      <c r="BH184" s="519" t="s">
        <v>918</v>
      </c>
      <c r="BI184" s="520"/>
      <c r="BJ184" s="519" t="s">
        <v>525</v>
      </c>
      <c r="BK184" s="520"/>
      <c r="BL184" s="519" t="s">
        <v>918</v>
      </c>
      <c r="BM184" s="520"/>
      <c r="BN184" s="519" t="s">
        <v>525</v>
      </c>
      <c r="BO184" s="520"/>
      <c r="BP184" s="519" t="s">
        <v>918</v>
      </c>
      <c r="BQ184" s="520"/>
      <c r="BR184" s="519" t="s">
        <v>525</v>
      </c>
      <c r="BS184" s="520"/>
      <c r="BT184" s="519" t="s">
        <v>918</v>
      </c>
      <c r="BU184" s="520"/>
      <c r="BV184" s="519" t="s">
        <v>525</v>
      </c>
      <c r="BW184" s="520"/>
      <c r="BX184" s="519" t="s">
        <v>918</v>
      </c>
      <c r="BY184" s="520"/>
      <c r="BZ184" s="519" t="s">
        <v>525</v>
      </c>
      <c r="CA184" s="520"/>
      <c r="CB184" s="519" t="s">
        <v>918</v>
      </c>
      <c r="CC184" s="520"/>
      <c r="CD184" s="519" t="s">
        <v>525</v>
      </c>
      <c r="CE184" s="520"/>
      <c r="CF184" s="519" t="s">
        <v>918</v>
      </c>
      <c r="CG184" s="520"/>
      <c r="CH184" s="519" t="s">
        <v>525</v>
      </c>
      <c r="CI184" s="520"/>
      <c r="CJ184" s="519" t="s">
        <v>918</v>
      </c>
      <c r="CK184" s="520"/>
      <c r="CL184" s="519" t="s">
        <v>525</v>
      </c>
      <c r="CM184" s="520"/>
      <c r="CN184" s="519" t="s">
        <v>918</v>
      </c>
      <c r="CO184" s="520"/>
      <c r="CP184" s="519" t="s">
        <v>525</v>
      </c>
      <c r="CQ184" s="520"/>
      <c r="CR184" s="519" t="s">
        <v>918</v>
      </c>
      <c r="CS184" s="520"/>
      <c r="CT184" s="519" t="s">
        <v>525</v>
      </c>
      <c r="CU184" s="520"/>
      <c r="CV184" s="519" t="s">
        <v>918</v>
      </c>
      <c r="CW184" s="520"/>
      <c r="CX184" s="519" t="s">
        <v>525</v>
      </c>
      <c r="CY184" s="520"/>
      <c r="CZ184" s="519" t="s">
        <v>918</v>
      </c>
      <c r="DA184" s="520"/>
      <c r="DB184" s="519" t="s">
        <v>525</v>
      </c>
      <c r="DC184" s="520"/>
      <c r="DD184" s="519" t="s">
        <v>918</v>
      </c>
      <c r="DE184" s="520"/>
      <c r="DF184" s="519" t="s">
        <v>525</v>
      </c>
      <c r="DG184" s="520"/>
      <c r="DH184" s="519" t="s">
        <v>918</v>
      </c>
      <c r="DI184" s="520"/>
      <c r="DJ184" s="519" t="s">
        <v>525</v>
      </c>
      <c r="DK184" s="520"/>
      <c r="DL184" s="519" t="s">
        <v>918</v>
      </c>
      <c r="DM184" s="520"/>
      <c r="DN184" s="519" t="s">
        <v>525</v>
      </c>
      <c r="DO184" s="520"/>
      <c r="DP184" s="519" t="s">
        <v>918</v>
      </c>
      <c r="DQ184" s="520"/>
      <c r="DR184" s="519" t="s">
        <v>525</v>
      </c>
      <c r="DS184" s="520"/>
      <c r="DT184" s="519" t="s">
        <v>918</v>
      </c>
      <c r="DU184" s="520"/>
      <c r="DV184" s="519" t="s">
        <v>525</v>
      </c>
      <c r="DW184" s="520"/>
      <c r="DX184" s="519" t="s">
        <v>918</v>
      </c>
      <c r="DY184" s="520"/>
      <c r="DZ184" s="519" t="s">
        <v>525</v>
      </c>
      <c r="EA184" s="520"/>
      <c r="EB184" s="519" t="s">
        <v>918</v>
      </c>
      <c r="EC184" s="520"/>
      <c r="ED184" s="519" t="s">
        <v>525</v>
      </c>
      <c r="EE184" s="520"/>
      <c r="EF184" s="519" t="s">
        <v>918</v>
      </c>
      <c r="EG184" s="520"/>
      <c r="EH184" s="519" t="s">
        <v>525</v>
      </c>
      <c r="EI184" s="520"/>
      <c r="EJ184" s="519" t="s">
        <v>918</v>
      </c>
      <c r="EK184" s="520"/>
      <c r="EL184" s="519" t="s">
        <v>525</v>
      </c>
      <c r="EM184" s="520"/>
      <c r="EN184" s="519" t="s">
        <v>918</v>
      </c>
      <c r="EO184" s="520"/>
      <c r="EP184" s="519" t="s">
        <v>525</v>
      </c>
      <c r="EQ184" s="521"/>
      <c r="ER184" s="519" t="s">
        <v>918</v>
      </c>
      <c r="ES184" s="520"/>
    </row>
    <row r="185" spans="1:149">
      <c r="A185" s="182"/>
      <c r="B185" s="232" t="s">
        <v>524</v>
      </c>
      <c r="C185" s="233" t="s">
        <v>153</v>
      </c>
      <c r="D185" s="232" t="s">
        <v>524</v>
      </c>
      <c r="E185" s="397" t="s">
        <v>153</v>
      </c>
      <c r="F185" s="232" t="s">
        <v>524</v>
      </c>
      <c r="G185" s="233" t="s">
        <v>153</v>
      </c>
      <c r="H185" s="232" t="s">
        <v>524</v>
      </c>
      <c r="I185" s="397" t="s">
        <v>153</v>
      </c>
      <c r="J185" s="232" t="s">
        <v>524</v>
      </c>
      <c r="K185" s="233" t="s">
        <v>153</v>
      </c>
      <c r="L185" s="232" t="s">
        <v>524</v>
      </c>
      <c r="M185" s="397" t="s">
        <v>153</v>
      </c>
      <c r="N185" s="232" t="s">
        <v>524</v>
      </c>
      <c r="O185" s="233" t="s">
        <v>153</v>
      </c>
      <c r="P185" s="232" t="s">
        <v>524</v>
      </c>
      <c r="Q185" s="397" t="s">
        <v>153</v>
      </c>
      <c r="R185" s="232" t="s">
        <v>524</v>
      </c>
      <c r="S185" s="233" t="s">
        <v>153</v>
      </c>
      <c r="T185" s="232" t="s">
        <v>524</v>
      </c>
      <c r="U185" s="397" t="s">
        <v>153</v>
      </c>
      <c r="V185" s="232" t="s">
        <v>524</v>
      </c>
      <c r="W185" s="233" t="s">
        <v>153</v>
      </c>
      <c r="X185" s="232" t="s">
        <v>524</v>
      </c>
      <c r="Y185" s="397" t="s">
        <v>153</v>
      </c>
      <c r="Z185" s="232" t="s">
        <v>524</v>
      </c>
      <c r="AA185" s="233" t="s">
        <v>153</v>
      </c>
      <c r="AB185" s="232" t="s">
        <v>524</v>
      </c>
      <c r="AC185" s="397" t="s">
        <v>153</v>
      </c>
      <c r="AD185" s="232" t="s">
        <v>524</v>
      </c>
      <c r="AE185" s="233" t="s">
        <v>153</v>
      </c>
      <c r="AF185" s="232" t="s">
        <v>524</v>
      </c>
      <c r="AG185" s="397" t="s">
        <v>153</v>
      </c>
      <c r="AH185" s="232" t="s">
        <v>524</v>
      </c>
      <c r="AI185" s="233" t="s">
        <v>153</v>
      </c>
      <c r="AJ185" s="232" t="s">
        <v>524</v>
      </c>
      <c r="AK185" s="397" t="s">
        <v>153</v>
      </c>
      <c r="AL185" s="232" t="s">
        <v>524</v>
      </c>
      <c r="AM185" s="233" t="s">
        <v>153</v>
      </c>
      <c r="AN185" s="232" t="s">
        <v>524</v>
      </c>
      <c r="AO185" s="397" t="s">
        <v>153</v>
      </c>
      <c r="AP185" s="232" t="s">
        <v>524</v>
      </c>
      <c r="AQ185" s="233" t="s">
        <v>153</v>
      </c>
      <c r="AR185" s="232" t="s">
        <v>524</v>
      </c>
      <c r="AS185" s="397" t="s">
        <v>153</v>
      </c>
      <c r="AT185" s="232" t="s">
        <v>524</v>
      </c>
      <c r="AU185" s="233" t="s">
        <v>153</v>
      </c>
      <c r="AV185" s="232" t="s">
        <v>524</v>
      </c>
      <c r="AW185" s="397" t="s">
        <v>153</v>
      </c>
      <c r="AX185" s="232" t="s">
        <v>524</v>
      </c>
      <c r="AY185" s="233" t="s">
        <v>153</v>
      </c>
      <c r="AZ185" s="232" t="s">
        <v>524</v>
      </c>
      <c r="BA185" s="397" t="s">
        <v>153</v>
      </c>
      <c r="BB185" s="232" t="s">
        <v>524</v>
      </c>
      <c r="BC185" s="233" t="s">
        <v>153</v>
      </c>
      <c r="BD185" s="232" t="s">
        <v>524</v>
      </c>
      <c r="BE185" s="397" t="s">
        <v>153</v>
      </c>
      <c r="BF185" s="232" t="s">
        <v>524</v>
      </c>
      <c r="BG185" s="233" t="s">
        <v>153</v>
      </c>
      <c r="BH185" s="232" t="s">
        <v>524</v>
      </c>
      <c r="BI185" s="397" t="s">
        <v>153</v>
      </c>
      <c r="BJ185" s="232" t="s">
        <v>524</v>
      </c>
      <c r="BK185" s="233" t="s">
        <v>153</v>
      </c>
      <c r="BL185" s="232" t="s">
        <v>524</v>
      </c>
      <c r="BM185" s="397" t="s">
        <v>153</v>
      </c>
      <c r="BN185" s="232" t="s">
        <v>524</v>
      </c>
      <c r="BO185" s="233" t="s">
        <v>153</v>
      </c>
      <c r="BP185" s="232" t="s">
        <v>524</v>
      </c>
      <c r="BQ185" s="397" t="s">
        <v>153</v>
      </c>
      <c r="BR185" s="232" t="s">
        <v>524</v>
      </c>
      <c r="BS185" s="233" t="s">
        <v>153</v>
      </c>
      <c r="BT185" s="232" t="s">
        <v>524</v>
      </c>
      <c r="BU185" s="397" t="s">
        <v>153</v>
      </c>
      <c r="BV185" s="232" t="s">
        <v>524</v>
      </c>
      <c r="BW185" s="233" t="s">
        <v>153</v>
      </c>
      <c r="BX185" s="232" t="s">
        <v>524</v>
      </c>
      <c r="BY185" s="397" t="s">
        <v>153</v>
      </c>
      <c r="BZ185" s="232" t="s">
        <v>524</v>
      </c>
      <c r="CA185" s="233" t="s">
        <v>153</v>
      </c>
      <c r="CB185" s="232" t="s">
        <v>524</v>
      </c>
      <c r="CC185" s="397" t="s">
        <v>153</v>
      </c>
      <c r="CD185" s="232" t="s">
        <v>524</v>
      </c>
      <c r="CE185" s="233" t="s">
        <v>153</v>
      </c>
      <c r="CF185" s="232" t="s">
        <v>524</v>
      </c>
      <c r="CG185" s="397" t="s">
        <v>153</v>
      </c>
      <c r="CH185" s="232" t="s">
        <v>524</v>
      </c>
      <c r="CI185" s="233" t="s">
        <v>153</v>
      </c>
      <c r="CJ185" s="232" t="s">
        <v>524</v>
      </c>
      <c r="CK185" s="397" t="s">
        <v>153</v>
      </c>
      <c r="CL185" s="232" t="s">
        <v>524</v>
      </c>
      <c r="CM185" s="233" t="s">
        <v>153</v>
      </c>
      <c r="CN185" s="232" t="s">
        <v>524</v>
      </c>
      <c r="CO185" s="397" t="s">
        <v>153</v>
      </c>
      <c r="CP185" s="232" t="s">
        <v>524</v>
      </c>
      <c r="CQ185" s="233" t="s">
        <v>153</v>
      </c>
      <c r="CR185" s="232" t="s">
        <v>524</v>
      </c>
      <c r="CS185" s="397" t="s">
        <v>153</v>
      </c>
      <c r="CT185" s="232" t="s">
        <v>524</v>
      </c>
      <c r="CU185" s="233" t="s">
        <v>153</v>
      </c>
      <c r="CV185" s="232" t="s">
        <v>524</v>
      </c>
      <c r="CW185" s="397" t="s">
        <v>153</v>
      </c>
      <c r="CX185" s="232" t="s">
        <v>524</v>
      </c>
      <c r="CY185" s="233" t="s">
        <v>153</v>
      </c>
      <c r="CZ185" s="232" t="s">
        <v>524</v>
      </c>
      <c r="DA185" s="397" t="s">
        <v>153</v>
      </c>
      <c r="DB185" s="232" t="s">
        <v>524</v>
      </c>
      <c r="DC185" s="233" t="s">
        <v>153</v>
      </c>
      <c r="DD185" s="232" t="s">
        <v>524</v>
      </c>
      <c r="DE185" s="397" t="s">
        <v>153</v>
      </c>
      <c r="DF185" s="232" t="s">
        <v>524</v>
      </c>
      <c r="DG185" s="233" t="s">
        <v>153</v>
      </c>
      <c r="DH185" s="232" t="s">
        <v>524</v>
      </c>
      <c r="DI185" s="397" t="s">
        <v>153</v>
      </c>
      <c r="DJ185" s="232" t="s">
        <v>524</v>
      </c>
      <c r="DK185" s="233" t="s">
        <v>153</v>
      </c>
      <c r="DL185" s="232" t="s">
        <v>524</v>
      </c>
      <c r="DM185" s="397" t="s">
        <v>153</v>
      </c>
      <c r="DN185" s="232" t="s">
        <v>524</v>
      </c>
      <c r="DO185" s="233" t="s">
        <v>153</v>
      </c>
      <c r="DP185" s="232" t="s">
        <v>524</v>
      </c>
      <c r="DQ185" s="397" t="s">
        <v>153</v>
      </c>
      <c r="DR185" s="232" t="s">
        <v>524</v>
      </c>
      <c r="DS185" s="233" t="s">
        <v>153</v>
      </c>
      <c r="DT185" s="232" t="s">
        <v>524</v>
      </c>
      <c r="DU185" s="397" t="s">
        <v>153</v>
      </c>
      <c r="DV185" s="232" t="s">
        <v>524</v>
      </c>
      <c r="DW185" s="233" t="s">
        <v>153</v>
      </c>
      <c r="DX185" s="232" t="s">
        <v>524</v>
      </c>
      <c r="DY185" s="397" t="s">
        <v>153</v>
      </c>
      <c r="DZ185" s="232" t="s">
        <v>524</v>
      </c>
      <c r="EA185" s="233" t="s">
        <v>153</v>
      </c>
      <c r="EB185" s="232" t="s">
        <v>524</v>
      </c>
      <c r="EC185" s="397" t="s">
        <v>153</v>
      </c>
      <c r="ED185" s="232" t="s">
        <v>524</v>
      </c>
      <c r="EE185" s="233" t="s">
        <v>153</v>
      </c>
      <c r="EF185" s="232" t="s">
        <v>524</v>
      </c>
      <c r="EG185" s="397" t="s">
        <v>153</v>
      </c>
      <c r="EH185" s="232" t="s">
        <v>524</v>
      </c>
      <c r="EI185" s="233" t="s">
        <v>153</v>
      </c>
      <c r="EJ185" s="232" t="s">
        <v>524</v>
      </c>
      <c r="EK185" s="397" t="s">
        <v>153</v>
      </c>
      <c r="EL185" s="232" t="s">
        <v>524</v>
      </c>
      <c r="EM185" s="233" t="s">
        <v>153</v>
      </c>
      <c r="EN185" s="232" t="s">
        <v>524</v>
      </c>
      <c r="EO185" s="397" t="s">
        <v>153</v>
      </c>
      <c r="EP185" s="232" t="s">
        <v>524</v>
      </c>
      <c r="EQ185" s="233" t="s">
        <v>153</v>
      </c>
      <c r="ER185" s="232" t="s">
        <v>524</v>
      </c>
      <c r="ES185" s="397" t="s">
        <v>153</v>
      </c>
    </row>
    <row r="186" spans="1:149">
      <c r="A186" s="64" t="s">
        <v>985</v>
      </c>
      <c r="B186" s="143">
        <v>98783.241705254055</v>
      </c>
      <c r="C186" s="130">
        <v>2079043.274099939</v>
      </c>
      <c r="D186" s="143"/>
      <c r="E186" s="131"/>
      <c r="F186" s="143">
        <v>98783.241705254055</v>
      </c>
      <c r="G186" s="130">
        <v>2079043.274099939</v>
      </c>
      <c r="H186" s="143"/>
      <c r="I186" s="131"/>
      <c r="J186" s="143">
        <v>478007.26096458611</v>
      </c>
      <c r="K186" s="130">
        <v>3096809.5372120147</v>
      </c>
      <c r="L186" s="143"/>
      <c r="M186" s="131"/>
      <c r="N186" s="143">
        <v>205314.12763349179</v>
      </c>
      <c r="O186" s="130">
        <v>2134347.5649861307</v>
      </c>
      <c r="P186" s="143"/>
      <c r="Q186" s="131"/>
      <c r="R186" s="143">
        <v>66300.525520108044</v>
      </c>
      <c r="S186" s="130">
        <v>2967914.4385026731</v>
      </c>
      <c r="T186" s="143"/>
      <c r="U186" s="131"/>
      <c r="V186" s="143">
        <v>165494.42928711636</v>
      </c>
      <c r="W186" s="130">
        <v>4839572.192513369</v>
      </c>
      <c r="X186" s="143"/>
      <c r="Y186" s="131"/>
      <c r="Z186" s="143">
        <v>35804.837151185668</v>
      </c>
      <c r="AA186" s="130">
        <v>1069518.7165775402</v>
      </c>
      <c r="AB186" s="143"/>
      <c r="AC186" s="131"/>
      <c r="AD186" s="143">
        <v>35804.837151185668</v>
      </c>
      <c r="AE186" s="130">
        <v>1069518.7165775402</v>
      </c>
      <c r="AF186" s="143"/>
      <c r="AG186" s="131"/>
      <c r="AH186" s="143">
        <v>33466.545147488745</v>
      </c>
      <c r="AI186" s="130">
        <v>1000000</v>
      </c>
      <c r="AJ186" s="143"/>
      <c r="AK186" s="131"/>
      <c r="AL186" s="143">
        <v>0</v>
      </c>
      <c r="AM186" s="130">
        <v>1069518.7165775402</v>
      </c>
      <c r="AN186" s="143"/>
      <c r="AO186" s="131"/>
      <c r="AP186" s="143">
        <v>471672.26797075517</v>
      </c>
      <c r="AQ186" s="130">
        <v>3055767.7616501148</v>
      </c>
      <c r="AR186" s="143"/>
      <c r="AS186" s="131"/>
      <c r="AT186" s="143">
        <v>434434.9836572744</v>
      </c>
      <c r="AU186" s="130">
        <v>2814522.9383619474</v>
      </c>
      <c r="AV186" s="143"/>
      <c r="AW186" s="131"/>
      <c r="AX186" s="143">
        <v>515891.5430930134</v>
      </c>
      <c r="AY186" s="130">
        <v>3342245.9893048126</v>
      </c>
      <c r="AZ186" s="143"/>
      <c r="BA186" s="131"/>
      <c r="BB186" s="143">
        <v>302595.98638303357</v>
      </c>
      <c r="BC186" s="130">
        <v>3145643.2840515883</v>
      </c>
      <c r="BD186" s="143"/>
      <c r="BE186" s="131"/>
      <c r="BF186" s="143">
        <v>302595.98638303357</v>
      </c>
      <c r="BG186" s="130">
        <v>3145643.2840515883</v>
      </c>
      <c r="BH186" s="143"/>
      <c r="BI186" s="131"/>
      <c r="BJ186" s="143">
        <v>187059.33703678439</v>
      </c>
      <c r="BK186" s="130">
        <v>1944579.4846864364</v>
      </c>
      <c r="BL186" s="143"/>
      <c r="BM186" s="131"/>
      <c r="BN186" s="143">
        <v>302595.98638303357</v>
      </c>
      <c r="BO186" s="130">
        <v>3145643.2840515883</v>
      </c>
      <c r="BP186" s="143"/>
      <c r="BQ186" s="131"/>
      <c r="BR186" s="143">
        <v>66366.892412520581</v>
      </c>
      <c r="BS186" s="130">
        <v>2970885.3238265002</v>
      </c>
      <c r="BT186" s="143"/>
      <c r="BU186" s="131"/>
      <c r="BV186" s="143">
        <v>59730.203171268513</v>
      </c>
      <c r="BW186" s="130">
        <v>2673796.7914438499</v>
      </c>
      <c r="BX186" s="143"/>
      <c r="BY186" s="131"/>
      <c r="BZ186" s="143">
        <v>182067.98188292293</v>
      </c>
      <c r="CA186" s="130">
        <v>4861448.7117160913</v>
      </c>
      <c r="CB186" s="143"/>
      <c r="CC186" s="131"/>
      <c r="CD186" s="143">
        <v>220036.63181000217</v>
      </c>
      <c r="CE186" s="130">
        <v>4861448.7117160913</v>
      </c>
      <c r="CF186" s="143"/>
      <c r="CG186" s="131"/>
      <c r="CH186" s="143">
        <v>1483482.9222507295</v>
      </c>
      <c r="CI186" s="130">
        <v>4861448.7117160913</v>
      </c>
      <c r="CJ186" s="143"/>
      <c r="CK186" s="131"/>
      <c r="CL186" s="143">
        <v>1431097.3853123039</v>
      </c>
      <c r="CM186" s="130">
        <v>4861448.7117160913</v>
      </c>
      <c r="CN186" s="143"/>
      <c r="CO186" s="131"/>
      <c r="CP186" s="143">
        <v>166242.52062995109</v>
      </c>
      <c r="CQ186" s="130">
        <v>4861448.7117160913</v>
      </c>
      <c r="CR186" s="143"/>
      <c r="CS186" s="131"/>
      <c r="CT186" s="143">
        <v>100137.3900356076</v>
      </c>
      <c r="CU186" s="130">
        <v>2673796.7914438499</v>
      </c>
      <c r="CV186" s="143"/>
      <c r="CW186" s="131"/>
      <c r="CX186" s="143">
        <v>121020.14749550118</v>
      </c>
      <c r="CY186" s="130">
        <v>2673796.7914438499</v>
      </c>
      <c r="CZ186" s="143"/>
      <c r="DA186" s="131"/>
      <c r="DB186" s="143">
        <v>815915.60723790119</v>
      </c>
      <c r="DC186" s="130">
        <v>2673796.7914438499</v>
      </c>
      <c r="DD186" s="143"/>
      <c r="DE186" s="131"/>
      <c r="DF186" s="143">
        <v>787103.56192176708</v>
      </c>
      <c r="DG186" s="130">
        <v>2673796.7914438499</v>
      </c>
      <c r="DH186" s="143"/>
      <c r="DI186" s="131"/>
      <c r="DJ186" s="143">
        <v>91433.386346473111</v>
      </c>
      <c r="DK186" s="130">
        <v>2673796.7914438499</v>
      </c>
      <c r="DL186" s="143"/>
      <c r="DM186" s="131"/>
      <c r="DN186" s="143">
        <v>35804.837151185668</v>
      </c>
      <c r="DO186" s="130">
        <v>1069518.7165775402</v>
      </c>
      <c r="DP186" s="143"/>
      <c r="DQ186" s="131"/>
      <c r="DR186" s="143">
        <v>35804.837151185668</v>
      </c>
      <c r="DS186" s="130">
        <v>1069518.7165775402</v>
      </c>
      <c r="DT186" s="143"/>
      <c r="DU186" s="131"/>
      <c r="DV186" s="143">
        <v>0</v>
      </c>
      <c r="DW186" s="130">
        <v>1069518.7165775402</v>
      </c>
      <c r="DX186" s="143"/>
      <c r="DY186" s="131"/>
      <c r="DZ186" s="143">
        <v>0</v>
      </c>
      <c r="EA186" s="130">
        <v>1069518.7165775402</v>
      </c>
      <c r="EB186" s="143"/>
      <c r="EC186" s="131"/>
      <c r="ED186" s="143">
        <v>0</v>
      </c>
      <c r="EE186" s="130">
        <v>1069518.7165775402</v>
      </c>
      <c r="EF186" s="143"/>
      <c r="EG186" s="131"/>
      <c r="EH186" s="143">
        <v>0</v>
      </c>
      <c r="EI186" s="130">
        <v>1069518.7165775402</v>
      </c>
      <c r="EJ186" s="143"/>
      <c r="EK186" s="131"/>
      <c r="EL186" s="143">
        <v>0</v>
      </c>
      <c r="EM186" s="130">
        <v>1069518.7165775402</v>
      </c>
      <c r="EN186" s="143"/>
      <c r="EO186" s="131"/>
      <c r="EP186" s="143">
        <v>0</v>
      </c>
      <c r="EQ186" s="130">
        <v>1069518.7165775402</v>
      </c>
      <c r="ER186" s="143"/>
      <c r="ES186" s="131"/>
    </row>
    <row r="187" spans="1:149">
      <c r="A187" s="64" t="s">
        <v>986</v>
      </c>
      <c r="B187" s="143">
        <v>96688.049101249606</v>
      </c>
      <c r="C187" s="130">
        <v>1718471.1087793517</v>
      </c>
      <c r="D187" s="143"/>
      <c r="E187" s="131"/>
      <c r="F187" s="143">
        <v>96688.049101249606</v>
      </c>
      <c r="G187" s="130">
        <v>1718471.1087793517</v>
      </c>
      <c r="H187" s="143"/>
      <c r="I187" s="131"/>
      <c r="J187" s="143">
        <v>463627.59412350162</v>
      </c>
      <c r="K187" s="130">
        <v>3096809.5372120147</v>
      </c>
      <c r="L187" s="143"/>
      <c r="M187" s="131"/>
      <c r="N187" s="143">
        <v>204147.42216242437</v>
      </c>
      <c r="O187" s="130">
        <v>2134347.5649861307</v>
      </c>
      <c r="P187" s="143"/>
      <c r="Q187" s="131"/>
      <c r="R187" s="143">
        <v>64237.974908425902</v>
      </c>
      <c r="S187" s="130">
        <v>2967914.4385026731</v>
      </c>
      <c r="T187" s="143"/>
      <c r="U187" s="131"/>
      <c r="V187" s="143">
        <v>164744.94563128622</v>
      </c>
      <c r="W187" s="130">
        <v>0</v>
      </c>
      <c r="X187" s="143"/>
      <c r="Y187" s="131"/>
      <c r="Z187" s="143">
        <v>31262.361226126312</v>
      </c>
      <c r="AA187" s="130">
        <v>0</v>
      </c>
      <c r="AB187" s="143"/>
      <c r="AC187" s="131"/>
      <c r="AD187" s="143">
        <v>31262.361226126312</v>
      </c>
      <c r="AE187" s="130">
        <v>0</v>
      </c>
      <c r="AF187" s="143"/>
      <c r="AG187" s="131"/>
      <c r="AH187" s="143">
        <v>29071.495778926936</v>
      </c>
      <c r="AI187" s="130">
        <v>0</v>
      </c>
      <c r="AJ187" s="143"/>
      <c r="AK187" s="131"/>
      <c r="AL187" s="143">
        <v>0</v>
      </c>
      <c r="AM187" s="130">
        <v>0</v>
      </c>
      <c r="AN187" s="143"/>
      <c r="AO187" s="131"/>
      <c r="AP187" s="143">
        <v>457483.17373417062</v>
      </c>
      <c r="AQ187" s="130">
        <v>3055767.7616501148</v>
      </c>
      <c r="AR187" s="143"/>
      <c r="AS187" s="131"/>
      <c r="AT187" s="143">
        <v>421366.08107094659</v>
      </c>
      <c r="AU187" s="130">
        <v>2814522.9383619474</v>
      </c>
      <c r="AV187" s="143"/>
      <c r="AW187" s="131"/>
      <c r="AX187" s="143">
        <v>500372.22127174906</v>
      </c>
      <c r="AY187" s="130">
        <v>3342245.9893048126</v>
      </c>
      <c r="AZ187" s="143"/>
      <c r="BA187" s="131"/>
      <c r="BB187" s="143">
        <v>300876.47298711987</v>
      </c>
      <c r="BC187" s="130">
        <v>3145643.2840515883</v>
      </c>
      <c r="BD187" s="143"/>
      <c r="BE187" s="131"/>
      <c r="BF187" s="143">
        <v>300876.47298711987</v>
      </c>
      <c r="BG187" s="130">
        <v>3145643.2840515883</v>
      </c>
      <c r="BH187" s="143"/>
      <c r="BI187" s="131"/>
      <c r="BJ187" s="143">
        <v>185996.36511931045</v>
      </c>
      <c r="BK187" s="130">
        <v>1944579.4846864364</v>
      </c>
      <c r="BL187" s="143"/>
      <c r="BM187" s="131"/>
      <c r="BN187" s="143">
        <v>300876.47298711987</v>
      </c>
      <c r="BO187" s="130">
        <v>3145643.2840515883</v>
      </c>
      <c r="BP187" s="143"/>
      <c r="BQ187" s="131"/>
      <c r="BR187" s="143">
        <v>64302.277185611529</v>
      </c>
      <c r="BS187" s="130">
        <v>2970885.3238265002</v>
      </c>
      <c r="BT187" s="143"/>
      <c r="BU187" s="131"/>
      <c r="BV187" s="143">
        <v>57872.049467050369</v>
      </c>
      <c r="BW187" s="130">
        <v>2673796.7914438499</v>
      </c>
      <c r="BX187" s="143"/>
      <c r="BY187" s="131"/>
      <c r="BZ187" s="143">
        <v>180625.36569037821</v>
      </c>
      <c r="CA187" s="130">
        <v>0</v>
      </c>
      <c r="CB187" s="143"/>
      <c r="CC187" s="131"/>
      <c r="CD187" s="143">
        <v>218324.28733866266</v>
      </c>
      <c r="CE187" s="130">
        <v>0</v>
      </c>
      <c r="CF187" s="143"/>
      <c r="CG187" s="131"/>
      <c r="CH187" s="143">
        <v>221839.2614635292</v>
      </c>
      <c r="CI187" s="130">
        <v>0</v>
      </c>
      <c r="CJ187" s="143"/>
      <c r="CK187" s="131"/>
      <c r="CL187" s="143">
        <v>170427.26985671156</v>
      </c>
      <c r="CM187" s="130">
        <v>0</v>
      </c>
      <c r="CN187" s="143"/>
      <c r="CO187" s="131"/>
      <c r="CP187" s="143">
        <v>165489.64905202031</v>
      </c>
      <c r="CQ187" s="130">
        <v>0</v>
      </c>
      <c r="CR187" s="143"/>
      <c r="CS187" s="131"/>
      <c r="CT187" s="143">
        <v>99343.951129708003</v>
      </c>
      <c r="CU187" s="130">
        <v>0</v>
      </c>
      <c r="CV187" s="143"/>
      <c r="CW187" s="131"/>
      <c r="CX187" s="143">
        <v>120078.35803626446</v>
      </c>
      <c r="CY187" s="130">
        <v>0</v>
      </c>
      <c r="CZ187" s="143"/>
      <c r="DA187" s="131"/>
      <c r="DB187" s="143">
        <v>122011.59380494105</v>
      </c>
      <c r="DC187" s="130">
        <v>0</v>
      </c>
      <c r="DD187" s="143"/>
      <c r="DE187" s="131"/>
      <c r="DF187" s="143">
        <v>93734.998421191369</v>
      </c>
      <c r="DG187" s="130">
        <v>0</v>
      </c>
      <c r="DH187" s="143"/>
      <c r="DI187" s="131"/>
      <c r="DJ187" s="143">
        <v>91019.306978611159</v>
      </c>
      <c r="DK187" s="130">
        <v>0</v>
      </c>
      <c r="DL187" s="143"/>
      <c r="DM187" s="131"/>
      <c r="DN187" s="143">
        <v>31262.361226126312</v>
      </c>
      <c r="DO187" s="130">
        <v>0</v>
      </c>
      <c r="DP187" s="143"/>
      <c r="DQ187" s="131"/>
      <c r="DR187" s="143">
        <v>31262.361226126312</v>
      </c>
      <c r="DS187" s="130">
        <v>0</v>
      </c>
      <c r="DT187" s="143"/>
      <c r="DU187" s="131"/>
      <c r="DV187" s="143">
        <v>0</v>
      </c>
      <c r="DW187" s="130">
        <v>0</v>
      </c>
      <c r="DX187" s="143"/>
      <c r="DY187" s="131"/>
      <c r="DZ187" s="143">
        <v>0</v>
      </c>
      <c r="EA187" s="130">
        <v>0</v>
      </c>
      <c r="EB187" s="143"/>
      <c r="EC187" s="131"/>
      <c r="ED187" s="143">
        <v>0</v>
      </c>
      <c r="EE187" s="130">
        <v>0</v>
      </c>
      <c r="EF187" s="143"/>
      <c r="EG187" s="131"/>
      <c r="EH187" s="143">
        <v>0</v>
      </c>
      <c r="EI187" s="130">
        <v>0</v>
      </c>
      <c r="EJ187" s="143"/>
      <c r="EK187" s="131"/>
      <c r="EL187" s="143">
        <v>0</v>
      </c>
      <c r="EM187" s="130">
        <v>0</v>
      </c>
      <c r="EN187" s="143"/>
      <c r="EO187" s="131"/>
      <c r="EP187" s="143">
        <v>0</v>
      </c>
      <c r="EQ187" s="130">
        <v>0</v>
      </c>
      <c r="ER187" s="143"/>
      <c r="ES187" s="131"/>
    </row>
    <row r="188" spans="1:149">
      <c r="A188" s="64" t="s">
        <v>370</v>
      </c>
      <c r="B188" s="143">
        <v>6552.3322535442612</v>
      </c>
      <c r="C188" s="130">
        <v>1018055.4099154719</v>
      </c>
      <c r="D188" s="143"/>
      <c r="E188" s="131"/>
      <c r="F188" s="143">
        <v>6552.3322535442612</v>
      </c>
      <c r="G188" s="130">
        <v>1018055.4099154719</v>
      </c>
      <c r="H188" s="143"/>
      <c r="I188" s="131"/>
      <c r="J188" s="143">
        <v>39528.827127048462</v>
      </c>
      <c r="K188" s="130">
        <v>0</v>
      </c>
      <c r="L188" s="143"/>
      <c r="M188" s="131"/>
      <c r="N188" s="143">
        <v>3293.3175779515627</v>
      </c>
      <c r="O188" s="130">
        <v>0</v>
      </c>
      <c r="P188" s="143"/>
      <c r="Q188" s="131"/>
      <c r="R188" s="143">
        <v>7695.596091802503</v>
      </c>
      <c r="S188" s="130">
        <v>2967914.4385026731</v>
      </c>
      <c r="T188" s="143"/>
      <c r="U188" s="131"/>
      <c r="V188" s="143">
        <v>2068.7658999075602</v>
      </c>
      <c r="W188" s="130">
        <v>0</v>
      </c>
      <c r="X188" s="143"/>
      <c r="Y188" s="131"/>
      <c r="Z188" s="143">
        <v>12832.438188582586</v>
      </c>
      <c r="AA188" s="130">
        <v>0</v>
      </c>
      <c r="AB188" s="143"/>
      <c r="AC188" s="131"/>
      <c r="AD188" s="143">
        <v>12832.438188582586</v>
      </c>
      <c r="AE188" s="130">
        <v>0</v>
      </c>
      <c r="AF188" s="143"/>
      <c r="AG188" s="131"/>
      <c r="AH188" s="143">
        <v>12416.140678206259</v>
      </c>
      <c r="AI188" s="130">
        <v>0</v>
      </c>
      <c r="AJ188" s="143"/>
      <c r="AK188" s="131"/>
      <c r="AL188" s="143">
        <v>0</v>
      </c>
      <c r="AM188" s="130">
        <v>0</v>
      </c>
      <c r="AN188" s="143"/>
      <c r="AO188" s="131"/>
      <c r="AP188" s="143">
        <v>39004.954660343901</v>
      </c>
      <c r="AQ188" s="130">
        <v>0</v>
      </c>
      <c r="AR188" s="143"/>
      <c r="AS188" s="131"/>
      <c r="AT188" s="143">
        <v>35925.61613452727</v>
      </c>
      <c r="AU188" s="130">
        <v>0</v>
      </c>
      <c r="AV188" s="143"/>
      <c r="AW188" s="131"/>
      <c r="AX188" s="143">
        <v>42661.669159751138</v>
      </c>
      <c r="AY188" s="130">
        <v>0</v>
      </c>
      <c r="AZ188" s="143"/>
      <c r="BA188" s="131"/>
      <c r="BB188" s="143">
        <v>4853.7560101649588</v>
      </c>
      <c r="BC188" s="130">
        <v>0</v>
      </c>
      <c r="BD188" s="143"/>
      <c r="BE188" s="131"/>
      <c r="BF188" s="143">
        <v>4853.7560101649588</v>
      </c>
      <c r="BG188" s="130">
        <v>0</v>
      </c>
      <c r="BH188" s="143"/>
      <c r="BI188" s="131"/>
      <c r="BJ188" s="143">
        <v>3000.5037153747021</v>
      </c>
      <c r="BK188" s="130">
        <v>0</v>
      </c>
      <c r="BL188" s="143"/>
      <c r="BM188" s="131"/>
      <c r="BN188" s="143">
        <v>4853.7560101649588</v>
      </c>
      <c r="BO188" s="130">
        <v>0</v>
      </c>
      <c r="BP188" s="143"/>
      <c r="BQ188" s="131"/>
      <c r="BR188" s="143">
        <v>7703.2993911936992</v>
      </c>
      <c r="BS188" s="130">
        <v>2970885.3238265002</v>
      </c>
      <c r="BT188" s="143"/>
      <c r="BU188" s="131"/>
      <c r="BV188" s="143">
        <v>6932.9694520743278</v>
      </c>
      <c r="BW188" s="130">
        <v>2673796.7914438499</v>
      </c>
      <c r="BX188" s="143"/>
      <c r="BY188" s="131"/>
      <c r="BZ188" s="143">
        <v>4030.9789325731758</v>
      </c>
      <c r="CA188" s="130">
        <v>0</v>
      </c>
      <c r="CB188" s="143"/>
      <c r="CC188" s="131"/>
      <c r="CD188" s="143">
        <v>4811.2969531241715</v>
      </c>
      <c r="CE188" s="130">
        <v>0</v>
      </c>
      <c r="CF188" s="143"/>
      <c r="CG188" s="131"/>
      <c r="CH188" s="143">
        <v>10892.102993345379</v>
      </c>
      <c r="CI188" s="130">
        <v>0</v>
      </c>
      <c r="CJ188" s="143"/>
      <c r="CK188" s="131"/>
      <c r="CL188" s="143">
        <v>8150.1643654993586</v>
      </c>
      <c r="CM188" s="130">
        <v>0</v>
      </c>
      <c r="CN188" s="143"/>
      <c r="CO188" s="131"/>
      <c r="CP188" s="143">
        <v>2078.1174283350683</v>
      </c>
      <c r="CQ188" s="130">
        <v>0</v>
      </c>
      <c r="CR188" s="143"/>
      <c r="CS188" s="131"/>
      <c r="CT188" s="143">
        <v>2217.0384129152467</v>
      </c>
      <c r="CU188" s="130">
        <v>0</v>
      </c>
      <c r="CV188" s="143"/>
      <c r="CW188" s="131"/>
      <c r="CX188" s="143">
        <v>2646.213324218294</v>
      </c>
      <c r="CY188" s="130">
        <v>0</v>
      </c>
      <c r="CZ188" s="143"/>
      <c r="DA188" s="131"/>
      <c r="DB188" s="143">
        <v>5990.6566463399577</v>
      </c>
      <c r="DC188" s="130">
        <v>0</v>
      </c>
      <c r="DD188" s="143"/>
      <c r="DE188" s="131"/>
      <c r="DF188" s="143">
        <v>4482.5904010246477</v>
      </c>
      <c r="DG188" s="130">
        <v>0</v>
      </c>
      <c r="DH188" s="143"/>
      <c r="DI188" s="131"/>
      <c r="DJ188" s="143">
        <v>1142.9645855842873</v>
      </c>
      <c r="DK188" s="130">
        <v>0</v>
      </c>
      <c r="DL188" s="143"/>
      <c r="DM188" s="131"/>
      <c r="DN188" s="143">
        <v>12832.438188582584</v>
      </c>
      <c r="DO188" s="130">
        <v>0</v>
      </c>
      <c r="DP188" s="143"/>
      <c r="DQ188" s="131"/>
      <c r="DR188" s="143">
        <v>12832.438188582584</v>
      </c>
      <c r="DS188" s="130">
        <v>0</v>
      </c>
      <c r="DT188" s="143"/>
      <c r="DU188" s="131"/>
      <c r="DV188" s="143">
        <v>0</v>
      </c>
      <c r="DW188" s="130">
        <v>0</v>
      </c>
      <c r="DX188" s="143"/>
      <c r="DY188" s="131"/>
      <c r="DZ188" s="143">
        <v>0</v>
      </c>
      <c r="EA188" s="130">
        <v>0</v>
      </c>
      <c r="EB188" s="143"/>
      <c r="EC188" s="131"/>
      <c r="ED188" s="143">
        <v>0</v>
      </c>
      <c r="EE188" s="130">
        <v>0</v>
      </c>
      <c r="EF188" s="143"/>
      <c r="EG188" s="131"/>
      <c r="EH188" s="143">
        <v>0</v>
      </c>
      <c r="EI188" s="130">
        <v>0</v>
      </c>
      <c r="EJ188" s="143"/>
      <c r="EK188" s="131"/>
      <c r="EL188" s="143">
        <v>0</v>
      </c>
      <c r="EM188" s="130">
        <v>0</v>
      </c>
      <c r="EN188" s="143"/>
      <c r="EO188" s="131"/>
      <c r="EP188" s="143">
        <v>0</v>
      </c>
      <c r="EQ188" s="130">
        <v>0</v>
      </c>
      <c r="ER188" s="143"/>
      <c r="ES188" s="131"/>
    </row>
    <row r="189" spans="1:149">
      <c r="A189" s="64" t="s">
        <v>773</v>
      </c>
      <c r="B189" s="143">
        <v>69586.93186080661</v>
      </c>
      <c r="C189" s="130">
        <v>681364.04364540614</v>
      </c>
      <c r="D189" s="143"/>
      <c r="E189" s="131"/>
      <c r="F189" s="143">
        <v>69586.93186080661</v>
      </c>
      <c r="G189" s="130">
        <v>681364.04364540614</v>
      </c>
      <c r="H189" s="143"/>
      <c r="I189" s="131"/>
      <c r="J189" s="143">
        <v>276271.71249841677</v>
      </c>
      <c r="K189" s="130">
        <v>0</v>
      </c>
      <c r="L189" s="143"/>
      <c r="M189" s="131"/>
      <c r="N189" s="143">
        <v>192268.69815047889</v>
      </c>
      <c r="O189" s="130">
        <v>2134347.5649861307</v>
      </c>
      <c r="P189" s="143"/>
      <c r="Q189" s="131"/>
      <c r="R189" s="143">
        <v>9929.6092996482257</v>
      </c>
      <c r="S189" s="130">
        <v>0</v>
      </c>
      <c r="T189" s="143"/>
      <c r="U189" s="131"/>
      <c r="V189" s="143">
        <v>18643.465821960912</v>
      </c>
      <c r="W189" s="130">
        <v>0</v>
      </c>
      <c r="X189" s="143"/>
      <c r="Y189" s="131"/>
      <c r="Z189" s="143">
        <v>15078.726245850801</v>
      </c>
      <c r="AA189" s="130">
        <v>0</v>
      </c>
      <c r="AB189" s="143"/>
      <c r="AC189" s="131"/>
      <c r="AD189" s="143">
        <v>15078.726245850801</v>
      </c>
      <c r="AE189" s="130">
        <v>0</v>
      </c>
      <c r="AF189" s="143"/>
      <c r="AG189" s="131"/>
      <c r="AH189" s="143">
        <v>13948.204592390224</v>
      </c>
      <c r="AI189" s="130">
        <v>0</v>
      </c>
      <c r="AJ189" s="143"/>
      <c r="AK189" s="131"/>
      <c r="AL189" s="143">
        <v>0</v>
      </c>
      <c r="AM189" s="130">
        <v>0</v>
      </c>
      <c r="AN189" s="143"/>
      <c r="AO189" s="131"/>
      <c r="AP189" s="143">
        <v>272610.30501364474</v>
      </c>
      <c r="AQ189" s="130">
        <v>0</v>
      </c>
      <c r="AR189" s="143"/>
      <c r="AS189" s="131"/>
      <c r="AT189" s="143">
        <v>251088.43882835694</v>
      </c>
      <c r="AU189" s="130">
        <v>0</v>
      </c>
      <c r="AV189" s="143"/>
      <c r="AW189" s="131"/>
      <c r="AX189" s="143">
        <v>298167.52110867377</v>
      </c>
      <c r="AY189" s="130">
        <v>0</v>
      </c>
      <c r="AZ189" s="143"/>
      <c r="BA189" s="131"/>
      <c r="BB189" s="143">
        <v>283369.37666210241</v>
      </c>
      <c r="BC189" s="130">
        <v>3145643.2840515883</v>
      </c>
      <c r="BD189" s="143"/>
      <c r="BE189" s="131"/>
      <c r="BF189" s="143">
        <v>283369.37666210241</v>
      </c>
      <c r="BG189" s="130">
        <v>3145643.2840515883</v>
      </c>
      <c r="BH189" s="143"/>
      <c r="BI189" s="131"/>
      <c r="BJ189" s="143">
        <v>175173.79648202693</v>
      </c>
      <c r="BK189" s="130">
        <v>1944579.4846864364</v>
      </c>
      <c r="BL189" s="143"/>
      <c r="BM189" s="131"/>
      <c r="BN189" s="143">
        <v>283369.37666210241</v>
      </c>
      <c r="BO189" s="130">
        <v>3145643.2840515883</v>
      </c>
      <c r="BP189" s="143"/>
      <c r="BQ189" s="131"/>
      <c r="BR189" s="143">
        <v>9939.5488484967209</v>
      </c>
      <c r="BS189" s="130">
        <v>0</v>
      </c>
      <c r="BT189" s="143"/>
      <c r="BU189" s="131"/>
      <c r="BV189" s="143">
        <v>8945.593963647043</v>
      </c>
      <c r="BW189" s="130">
        <v>0</v>
      </c>
      <c r="BX189" s="143"/>
      <c r="BY189" s="131"/>
      <c r="BZ189" s="143">
        <v>44343.27953189041</v>
      </c>
      <c r="CA189" s="130">
        <v>0</v>
      </c>
      <c r="CB189" s="143"/>
      <c r="CC189" s="131"/>
      <c r="CD189" s="143">
        <v>55206.269690840534</v>
      </c>
      <c r="CE189" s="130">
        <v>0</v>
      </c>
      <c r="CF189" s="143"/>
      <c r="CG189" s="131"/>
      <c r="CH189" s="143">
        <v>116978.40387057855</v>
      </c>
      <c r="CI189" s="130">
        <v>0</v>
      </c>
      <c r="CJ189" s="143"/>
      <c r="CK189" s="131"/>
      <c r="CL189" s="143">
        <v>97127.037136340965</v>
      </c>
      <c r="CM189" s="130">
        <v>0</v>
      </c>
      <c r="CN189" s="143"/>
      <c r="CO189" s="131"/>
      <c r="CP189" s="143">
        <v>18727.740654907975</v>
      </c>
      <c r="CQ189" s="130">
        <v>0</v>
      </c>
      <c r="CR189" s="143"/>
      <c r="CS189" s="131"/>
      <c r="CT189" s="143">
        <v>24388.803742539705</v>
      </c>
      <c r="CU189" s="130">
        <v>0</v>
      </c>
      <c r="CV189" s="143"/>
      <c r="CW189" s="131"/>
      <c r="CX189" s="143">
        <v>30363.448329962281</v>
      </c>
      <c r="CY189" s="130">
        <v>0</v>
      </c>
      <c r="CZ189" s="143"/>
      <c r="DA189" s="131"/>
      <c r="DB189" s="143">
        <v>64338.122128818206</v>
      </c>
      <c r="DC189" s="130">
        <v>0</v>
      </c>
      <c r="DD189" s="143"/>
      <c r="DE189" s="131"/>
      <c r="DF189" s="143">
        <v>53419.870424987552</v>
      </c>
      <c r="DG189" s="130">
        <v>0</v>
      </c>
      <c r="DH189" s="143"/>
      <c r="DI189" s="131"/>
      <c r="DJ189" s="143">
        <v>10300.257360199408</v>
      </c>
      <c r="DK189" s="130">
        <v>0</v>
      </c>
      <c r="DL189" s="143"/>
      <c r="DM189" s="131"/>
      <c r="DN189" s="143">
        <v>15078.726245850801</v>
      </c>
      <c r="DO189" s="130">
        <v>0</v>
      </c>
      <c r="DP189" s="143"/>
      <c r="DQ189" s="131"/>
      <c r="DR189" s="143">
        <v>15078.726245850801</v>
      </c>
      <c r="DS189" s="130">
        <v>0</v>
      </c>
      <c r="DT189" s="143"/>
      <c r="DU189" s="131"/>
      <c r="DV189" s="143">
        <v>0</v>
      </c>
      <c r="DW189" s="130">
        <v>0</v>
      </c>
      <c r="DX189" s="143"/>
      <c r="DY189" s="131"/>
      <c r="DZ189" s="143">
        <v>0</v>
      </c>
      <c r="EA189" s="130">
        <v>0</v>
      </c>
      <c r="EB189" s="143"/>
      <c r="EC189" s="131"/>
      <c r="ED189" s="143">
        <v>0</v>
      </c>
      <c r="EE189" s="130">
        <v>0</v>
      </c>
      <c r="EF189" s="143"/>
      <c r="EG189" s="131"/>
      <c r="EH189" s="143">
        <v>0</v>
      </c>
      <c r="EI189" s="130">
        <v>0</v>
      </c>
      <c r="EJ189" s="143"/>
      <c r="EK189" s="131"/>
      <c r="EL189" s="143">
        <v>0</v>
      </c>
      <c r="EM189" s="130">
        <v>0</v>
      </c>
      <c r="EN189" s="143"/>
      <c r="EO189" s="131"/>
      <c r="EP189" s="143">
        <v>0</v>
      </c>
      <c r="EQ189" s="130">
        <v>0</v>
      </c>
      <c r="ER189" s="143"/>
      <c r="ES189" s="131"/>
    </row>
    <row r="190" spans="1:149">
      <c r="A190" s="64" t="s">
        <v>404</v>
      </c>
      <c r="B190" s="143">
        <v>20548.784986898736</v>
      </c>
      <c r="C190" s="130">
        <v>19051.655218473636</v>
      </c>
      <c r="D190" s="143"/>
      <c r="E190" s="131"/>
      <c r="F190" s="143">
        <v>20548.784986898736</v>
      </c>
      <c r="G190" s="130">
        <v>19051.655218473636</v>
      </c>
      <c r="H190" s="143"/>
      <c r="I190" s="131"/>
      <c r="J190" s="143">
        <v>147827.05449803642</v>
      </c>
      <c r="K190" s="130">
        <v>3096809.5372120147</v>
      </c>
      <c r="L190" s="143"/>
      <c r="M190" s="131"/>
      <c r="N190" s="143">
        <v>8585.4064339939268</v>
      </c>
      <c r="O190" s="130">
        <v>0</v>
      </c>
      <c r="P190" s="143"/>
      <c r="Q190" s="131"/>
      <c r="R190" s="143">
        <v>46612.769516975175</v>
      </c>
      <c r="S190" s="130">
        <v>0</v>
      </c>
      <c r="T190" s="143"/>
      <c r="U190" s="131"/>
      <c r="V190" s="143">
        <v>144032.71390941774</v>
      </c>
      <c r="W190" s="130">
        <v>0</v>
      </c>
      <c r="X190" s="143"/>
      <c r="Y190" s="131"/>
      <c r="Z190" s="143">
        <v>3351.1967916929248</v>
      </c>
      <c r="AA190" s="130">
        <v>0</v>
      </c>
      <c r="AB190" s="143"/>
      <c r="AC190" s="131"/>
      <c r="AD190" s="143">
        <v>3351.1967916929248</v>
      </c>
      <c r="AE190" s="130">
        <v>0</v>
      </c>
      <c r="AF190" s="143"/>
      <c r="AG190" s="131"/>
      <c r="AH190" s="143">
        <v>2707.1505083304528</v>
      </c>
      <c r="AI190" s="130">
        <v>0</v>
      </c>
      <c r="AJ190" s="143"/>
      <c r="AK190" s="131"/>
      <c r="AL190" s="143">
        <v>0</v>
      </c>
      <c r="AM190" s="130">
        <v>0</v>
      </c>
      <c r="AN190" s="143"/>
      <c r="AO190" s="131"/>
      <c r="AP190" s="143">
        <v>145867.91406018203</v>
      </c>
      <c r="AQ190" s="130">
        <v>3055767.7616501148</v>
      </c>
      <c r="AR190" s="143"/>
      <c r="AS190" s="131"/>
      <c r="AT190" s="143">
        <v>134352.02610806239</v>
      </c>
      <c r="AU190" s="130">
        <v>2814522.9383619474</v>
      </c>
      <c r="AV190" s="143"/>
      <c r="AW190" s="131"/>
      <c r="AX190" s="143">
        <v>159543.03100332411</v>
      </c>
      <c r="AY190" s="130">
        <v>3342245.9893048126</v>
      </c>
      <c r="AZ190" s="143"/>
      <c r="BA190" s="131"/>
      <c r="BB190" s="143">
        <v>12653.340314852507</v>
      </c>
      <c r="BC190" s="130">
        <v>0</v>
      </c>
      <c r="BD190" s="143"/>
      <c r="BE190" s="131"/>
      <c r="BF190" s="143">
        <v>12653.340314852507</v>
      </c>
      <c r="BG190" s="130">
        <v>0</v>
      </c>
      <c r="BH190" s="143"/>
      <c r="BI190" s="131"/>
      <c r="BJ190" s="143">
        <v>7822.0649219088227</v>
      </c>
      <c r="BK190" s="130">
        <v>0</v>
      </c>
      <c r="BL190" s="143"/>
      <c r="BM190" s="131"/>
      <c r="BN190" s="143">
        <v>12653.340314852507</v>
      </c>
      <c r="BO190" s="130">
        <v>0</v>
      </c>
      <c r="BP190" s="143"/>
      <c r="BQ190" s="131"/>
      <c r="BR190" s="143">
        <v>46659.428945921107</v>
      </c>
      <c r="BS190" s="130">
        <v>0</v>
      </c>
      <c r="BT190" s="143"/>
      <c r="BU190" s="131"/>
      <c r="BV190" s="143">
        <v>41993.486051328997</v>
      </c>
      <c r="BW190" s="130">
        <v>0</v>
      </c>
      <c r="BX190" s="143"/>
      <c r="BY190" s="131"/>
      <c r="BZ190" s="143">
        <v>132251.10722591463</v>
      </c>
      <c r="CA190" s="130">
        <v>0</v>
      </c>
      <c r="CB190" s="143"/>
      <c r="CC190" s="131"/>
      <c r="CD190" s="143">
        <v>158306.72069469796</v>
      </c>
      <c r="CE190" s="130">
        <v>0</v>
      </c>
      <c r="CF190" s="143"/>
      <c r="CG190" s="131"/>
      <c r="CH190" s="143">
        <v>93968.754599605265</v>
      </c>
      <c r="CI190" s="130">
        <v>0</v>
      </c>
      <c r="CJ190" s="143"/>
      <c r="CK190" s="131"/>
      <c r="CL190" s="143">
        <v>65150.068354871226</v>
      </c>
      <c r="CM190" s="130">
        <v>0</v>
      </c>
      <c r="CN190" s="143"/>
      <c r="CO190" s="131"/>
      <c r="CP190" s="143">
        <v>144683.79096877726</v>
      </c>
      <c r="CQ190" s="130">
        <v>0</v>
      </c>
      <c r="CR190" s="143"/>
      <c r="CS190" s="131"/>
      <c r="CT190" s="143">
        <v>72738.108974253046</v>
      </c>
      <c r="CU190" s="130">
        <v>0</v>
      </c>
      <c r="CV190" s="143"/>
      <c r="CW190" s="131"/>
      <c r="CX190" s="143">
        <v>87068.696382083886</v>
      </c>
      <c r="CY190" s="130">
        <v>0</v>
      </c>
      <c r="CZ190" s="143"/>
      <c r="DA190" s="131"/>
      <c r="DB190" s="143">
        <v>51682.815029782891</v>
      </c>
      <c r="DC190" s="130">
        <v>0</v>
      </c>
      <c r="DD190" s="143"/>
      <c r="DE190" s="131"/>
      <c r="DF190" s="143">
        <v>35832.537595179172</v>
      </c>
      <c r="DG190" s="130">
        <v>0</v>
      </c>
      <c r="DH190" s="143"/>
      <c r="DI190" s="131"/>
      <c r="DJ190" s="143">
        <v>79576.085032827468</v>
      </c>
      <c r="DK190" s="130">
        <v>0</v>
      </c>
      <c r="DL190" s="143"/>
      <c r="DM190" s="131"/>
      <c r="DN190" s="143">
        <v>3351.1967916929248</v>
      </c>
      <c r="DO190" s="130">
        <v>0</v>
      </c>
      <c r="DP190" s="143"/>
      <c r="DQ190" s="131"/>
      <c r="DR190" s="143">
        <v>3351.1967916929248</v>
      </c>
      <c r="DS190" s="130">
        <v>0</v>
      </c>
      <c r="DT190" s="143"/>
      <c r="DU190" s="131"/>
      <c r="DV190" s="143">
        <v>0</v>
      </c>
      <c r="DW190" s="130">
        <v>0</v>
      </c>
      <c r="DX190" s="143"/>
      <c r="DY190" s="131"/>
      <c r="DZ190" s="143">
        <v>0</v>
      </c>
      <c r="EA190" s="130">
        <v>0</v>
      </c>
      <c r="EB190" s="143"/>
      <c r="EC190" s="131"/>
      <c r="ED190" s="143">
        <v>0</v>
      </c>
      <c r="EE190" s="130">
        <v>0</v>
      </c>
      <c r="EF190" s="143"/>
      <c r="EG190" s="131"/>
      <c r="EH190" s="143">
        <v>0</v>
      </c>
      <c r="EI190" s="130">
        <v>0</v>
      </c>
      <c r="EJ190" s="143"/>
      <c r="EK190" s="131"/>
      <c r="EL190" s="143">
        <v>0</v>
      </c>
      <c r="EM190" s="130">
        <v>0</v>
      </c>
      <c r="EN190" s="143"/>
      <c r="EO190" s="131"/>
      <c r="EP190" s="143">
        <v>0</v>
      </c>
      <c r="EQ190" s="130">
        <v>0</v>
      </c>
      <c r="ER190" s="143"/>
      <c r="ES190" s="131"/>
    </row>
    <row r="191" spans="1:149" s="33" customFormat="1">
      <c r="A191" s="64" t="s">
        <v>421</v>
      </c>
      <c r="B191" s="83">
        <v>11.234621913940705</v>
      </c>
      <c r="C191" s="33">
        <v>175.93302730300326</v>
      </c>
      <c r="D191" s="83"/>
      <c r="E191" s="29"/>
      <c r="F191" s="83">
        <v>11.234621913940705</v>
      </c>
      <c r="G191" s="33">
        <v>175.93302730300326</v>
      </c>
      <c r="H191" s="83"/>
      <c r="I191" s="29"/>
      <c r="J191" s="83">
        <v>64.925625612230633</v>
      </c>
      <c r="K191" s="33">
        <v>97.3224625741354</v>
      </c>
      <c r="L191" s="83"/>
      <c r="M191" s="29"/>
      <c r="N191" s="83">
        <v>9.0258399046919902</v>
      </c>
      <c r="O191" s="33">
        <v>53.009200311945222</v>
      </c>
      <c r="P191" s="83"/>
      <c r="Q191" s="29"/>
      <c r="R191" s="83">
        <v>11.542029736838519</v>
      </c>
      <c r="S191" s="33">
        <v>125.30252054061198</v>
      </c>
      <c r="T191" s="83"/>
      <c r="U191" s="29"/>
      <c r="V191" s="83">
        <v>3.11030700625144</v>
      </c>
      <c r="W191" s="33">
        <v>124.80471236838606</v>
      </c>
      <c r="X191" s="83"/>
      <c r="Y191" s="29"/>
      <c r="Z191" s="83">
        <v>19.580257164810181</v>
      </c>
      <c r="AA191" s="33">
        <v>126.0653660286728</v>
      </c>
      <c r="AB191" s="83"/>
      <c r="AC191" s="29"/>
      <c r="AD191" s="83">
        <v>19.580257164810181</v>
      </c>
      <c r="AE191" s="33">
        <v>126.0653660286728</v>
      </c>
      <c r="AF191" s="83"/>
      <c r="AG191" s="29"/>
      <c r="AH191" s="83">
        <v>15.096026299099778</v>
      </c>
      <c r="AI191" s="33">
        <v>117.87111723680906</v>
      </c>
      <c r="AJ191" s="83"/>
      <c r="AK191" s="29"/>
      <c r="AL191" s="83">
        <v>0</v>
      </c>
      <c r="AM191" s="33">
        <v>709.26680584133703</v>
      </c>
      <c r="AN191" s="83"/>
      <c r="AO191" s="29"/>
      <c r="AP191" s="83">
        <v>64.065171353557673</v>
      </c>
      <c r="AQ191" s="33">
        <v>126.06536602867281</v>
      </c>
      <c r="AR191" s="83"/>
      <c r="AS191" s="29"/>
      <c r="AT191" s="83">
        <v>59.007394667750475</v>
      </c>
      <c r="AU191" s="33">
        <v>0</v>
      </c>
      <c r="AV191" s="83"/>
      <c r="AW191" s="29"/>
      <c r="AX191" s="83">
        <v>70.071281167953686</v>
      </c>
      <c r="AY191" s="33">
        <v>0</v>
      </c>
      <c r="AZ191" s="83"/>
      <c r="BA191" s="29"/>
      <c r="BB191" s="83">
        <v>13.302459798436661</v>
      </c>
      <c r="BC191" s="33">
        <v>126.06536602867281</v>
      </c>
      <c r="BD191" s="83"/>
      <c r="BE191" s="29"/>
      <c r="BF191" s="83">
        <v>13.302459798436661</v>
      </c>
      <c r="BG191" s="33">
        <v>0</v>
      </c>
      <c r="BH191" s="83"/>
      <c r="BI191" s="29"/>
      <c r="BJ191" s="83">
        <v>8.2233387844881189</v>
      </c>
      <c r="BK191" s="33">
        <v>49.780817222591459</v>
      </c>
      <c r="BL191" s="83"/>
      <c r="BM191" s="29"/>
      <c r="BN191" s="83">
        <v>13.302459798436661</v>
      </c>
      <c r="BO191" s="33">
        <v>0</v>
      </c>
      <c r="BP191" s="83"/>
      <c r="BQ191" s="29"/>
      <c r="BR191" s="83">
        <v>11.55358332015868</v>
      </c>
      <c r="BS191" s="33">
        <v>126.06536602867281</v>
      </c>
      <c r="BT191" s="83"/>
      <c r="BU191" s="29"/>
      <c r="BV191" s="83">
        <v>10.398224988142811</v>
      </c>
      <c r="BW191" s="33">
        <v>49.780817222591445</v>
      </c>
      <c r="BX191" s="83"/>
      <c r="BY191" s="29"/>
      <c r="BZ191" s="83">
        <v>6.5128636449460107</v>
      </c>
      <c r="CA191" s="33">
        <v>126.06536602867281</v>
      </c>
      <c r="CB191" s="83"/>
      <c r="CC191" s="29"/>
      <c r="CD191" s="83">
        <v>162.85817361379515</v>
      </c>
      <c r="CE191" s="33">
        <v>126.06536602867281</v>
      </c>
      <c r="CF191" s="83"/>
      <c r="CG191" s="29"/>
      <c r="CH191" s="83">
        <v>58.848162370499885</v>
      </c>
      <c r="CI191" s="33">
        <v>126.06536602867281</v>
      </c>
      <c r="CJ191" s="83"/>
      <c r="CK191" s="29"/>
      <c r="CL191" s="83">
        <v>46.822761894388442</v>
      </c>
      <c r="CM191" s="33">
        <v>126.06536602867281</v>
      </c>
      <c r="CN191" s="83"/>
      <c r="CO191" s="29"/>
      <c r="CP191" s="83">
        <v>3.1243666562043595</v>
      </c>
      <c r="CQ191" s="33">
        <v>126.06536602867281</v>
      </c>
      <c r="CR191" s="83"/>
      <c r="CS191" s="29"/>
      <c r="CT191" s="83">
        <v>3.5820750047203052</v>
      </c>
      <c r="CU191" s="33">
        <v>0</v>
      </c>
      <c r="CV191" s="83"/>
      <c r="CW191" s="29"/>
      <c r="CX191" s="83">
        <v>89.57199548758733</v>
      </c>
      <c r="CY191" s="33">
        <v>0</v>
      </c>
      <c r="CZ191" s="83"/>
      <c r="DA191" s="29"/>
      <c r="DB191" s="83">
        <v>32.366489303774927</v>
      </c>
      <c r="DC191" s="33">
        <v>0</v>
      </c>
      <c r="DD191" s="83"/>
      <c r="DE191" s="29"/>
      <c r="DF191" s="83">
        <v>25.752519041913636</v>
      </c>
      <c r="DG191" s="33">
        <v>0</v>
      </c>
      <c r="DH191" s="83"/>
      <c r="DI191" s="29"/>
      <c r="DJ191" s="83">
        <v>1.7184016609123975</v>
      </c>
      <c r="DK191" s="33">
        <v>0</v>
      </c>
      <c r="DL191" s="83"/>
      <c r="DM191" s="29"/>
      <c r="DN191" s="83">
        <v>19.580257164810181</v>
      </c>
      <c r="DO191" s="33">
        <v>126.06536602867281</v>
      </c>
      <c r="DP191" s="83"/>
      <c r="DQ191" s="29"/>
      <c r="DR191" s="83">
        <v>19.580257164810181</v>
      </c>
      <c r="DS191" s="33">
        <v>126.06536602867281</v>
      </c>
      <c r="DT191" s="83"/>
      <c r="DU191" s="29"/>
      <c r="DV191" s="83">
        <v>0</v>
      </c>
      <c r="DW191" s="33">
        <v>1381.9196393645557</v>
      </c>
      <c r="DX191" s="83"/>
      <c r="DY191" s="29"/>
      <c r="DZ191" s="83">
        <v>0</v>
      </c>
      <c r="EA191" s="33">
        <v>0.31344499405822934</v>
      </c>
      <c r="EB191" s="83"/>
      <c r="EC191" s="29"/>
      <c r="ED191" s="83">
        <v>0</v>
      </c>
      <c r="EE191" s="33">
        <v>37.613399286987523</v>
      </c>
      <c r="EF191" s="83"/>
      <c r="EG191" s="29"/>
      <c r="EH191" s="83">
        <v>0</v>
      </c>
      <c r="EI191" s="33">
        <v>376.13399286987521</v>
      </c>
      <c r="EJ191" s="83"/>
      <c r="EK191" s="29"/>
      <c r="EL191" s="83">
        <v>0</v>
      </c>
      <c r="EM191" s="33">
        <v>532.85648989898993</v>
      </c>
      <c r="EN191" s="83"/>
      <c r="EO191" s="29"/>
      <c r="EP191" s="83">
        <v>0</v>
      </c>
      <c r="EQ191" s="33">
        <v>297.77274435531791</v>
      </c>
      <c r="ER191" s="83"/>
      <c r="ES191" s="29"/>
    </row>
    <row r="192" spans="1:149" ht="12" customHeight="1">
      <c r="A192" s="64" t="s">
        <v>679</v>
      </c>
      <c r="B192" s="83">
        <v>13.815495834994795</v>
      </c>
      <c r="C192" s="33">
        <v>2.4547746145402276</v>
      </c>
      <c r="D192" s="83">
        <v>0.36670413710486643</v>
      </c>
      <c r="E192" s="29">
        <v>0.81439996421434813</v>
      </c>
      <c r="F192" s="83">
        <v>13.815495834994795</v>
      </c>
      <c r="G192" s="33">
        <v>2.4547746145402276</v>
      </c>
      <c r="H192" s="83">
        <v>0.36670413710486643</v>
      </c>
      <c r="I192" s="29">
        <v>0.81439996421434813</v>
      </c>
      <c r="J192" s="83">
        <v>17.963971435339026</v>
      </c>
      <c r="K192" s="33">
        <v>5.2604846462804513</v>
      </c>
      <c r="L192" s="83">
        <v>4.9695524471105434</v>
      </c>
      <c r="M192" s="29">
        <v>5.2604846462804514E-2</v>
      </c>
      <c r="N192" s="83">
        <v>18.348591992009379</v>
      </c>
      <c r="O192" s="33">
        <v>4.5111630434848502</v>
      </c>
      <c r="P192" s="83">
        <v>0.78240735848771847</v>
      </c>
      <c r="Q192" s="29">
        <v>1.4119940326107583</v>
      </c>
      <c r="R192" s="83">
        <v>22.270138563691216</v>
      </c>
      <c r="S192" s="33">
        <v>2.6714916843582888</v>
      </c>
      <c r="T192" s="83">
        <v>0.22937608911522059</v>
      </c>
      <c r="U192" s="29">
        <v>1.0151668400561498</v>
      </c>
      <c r="V192" s="83">
        <v>4.8039398937152136</v>
      </c>
      <c r="W192" s="33">
        <v>41.894117570840756</v>
      </c>
      <c r="X192" s="83">
        <v>0.49776958615123895</v>
      </c>
      <c r="Y192" s="29">
        <v>9.5937529237225334</v>
      </c>
      <c r="Z192" s="83">
        <v>0.98520367064258918</v>
      </c>
      <c r="AA192" s="33">
        <v>0</v>
      </c>
      <c r="AB192" s="83">
        <v>3.3831809635301052E-2</v>
      </c>
      <c r="AC192" s="29">
        <v>0</v>
      </c>
      <c r="AD192" s="83">
        <v>0.98520367064258918</v>
      </c>
      <c r="AE192" s="33">
        <v>0</v>
      </c>
      <c r="AF192" s="83">
        <v>3.3831809635301052E-2</v>
      </c>
      <c r="AG192" s="29">
        <v>0</v>
      </c>
      <c r="AH192" s="83">
        <v>0.83443099341746085</v>
      </c>
      <c r="AI192" s="33">
        <v>0</v>
      </c>
      <c r="AJ192" s="83">
        <v>3.1390192391922977E-2</v>
      </c>
      <c r="AK192" s="29">
        <v>0</v>
      </c>
      <c r="AL192" s="83">
        <v>0</v>
      </c>
      <c r="AM192" s="33">
        <v>0</v>
      </c>
      <c r="AN192" s="83">
        <v>0</v>
      </c>
      <c r="AO192" s="29">
        <v>0</v>
      </c>
      <c r="AP192" s="83">
        <v>17.725896321261033</v>
      </c>
      <c r="AQ192" s="33">
        <v>6.3942778787878796</v>
      </c>
      <c r="AR192" s="83">
        <v>4.9036913556463837</v>
      </c>
      <c r="AS192" s="29">
        <v>6.3942778787878796E-2</v>
      </c>
      <c r="AT192" s="83">
        <v>16.326483453793056</v>
      </c>
      <c r="AU192" s="33">
        <v>3.5732729322638144</v>
      </c>
      <c r="AV192" s="83">
        <v>4.516557827569037</v>
      </c>
      <c r="AW192" s="29">
        <v>3.5732729322638143E-2</v>
      </c>
      <c r="AX192" s="83">
        <v>19.387699101379251</v>
      </c>
      <c r="AY192" s="33">
        <v>0.87764598336304211</v>
      </c>
      <c r="AZ192" s="83">
        <v>5.3634124202382312</v>
      </c>
      <c r="BA192" s="29">
        <v>8.776459833630422E-3</v>
      </c>
      <c r="BB192" s="83">
        <v>27.042514592435705</v>
      </c>
      <c r="BC192" s="33">
        <v>9.5287278193701699</v>
      </c>
      <c r="BD192" s="83">
        <v>1.1531273036289327</v>
      </c>
      <c r="BE192" s="29">
        <v>2.9824918074628637</v>
      </c>
      <c r="BF192" s="83">
        <v>27.042514592435705</v>
      </c>
      <c r="BG192" s="33">
        <v>3.3225169370172307</v>
      </c>
      <c r="BH192" s="83">
        <v>1.1531273036289327</v>
      </c>
      <c r="BI192" s="29">
        <v>1.0399478012863932</v>
      </c>
      <c r="BJ192" s="83">
        <v>16.717190838960253</v>
      </c>
      <c r="BK192" s="33">
        <v>0.53285648989898982</v>
      </c>
      <c r="BL192" s="83">
        <v>0.71284233315243117</v>
      </c>
      <c r="BM192" s="29">
        <v>0.16678408133838385</v>
      </c>
      <c r="BN192" s="83">
        <v>27.042514592435705</v>
      </c>
      <c r="BO192" s="33">
        <v>335.69958863636356</v>
      </c>
      <c r="BP192" s="83">
        <v>1.1531273036289327</v>
      </c>
      <c r="BQ192" s="29">
        <v>105.07397124318182</v>
      </c>
      <c r="BR192" s="83">
        <v>22.292430994685912</v>
      </c>
      <c r="BS192" s="33">
        <v>2.6956269489007725</v>
      </c>
      <c r="BT192" s="83">
        <v>0.22960569481003065</v>
      </c>
      <c r="BU192" s="29">
        <v>1.0243382405822934</v>
      </c>
      <c r="BV192" s="83">
        <v>20.063187895217315</v>
      </c>
      <c r="BW192" s="33">
        <v>0.28210049465240639</v>
      </c>
      <c r="BX192" s="83">
        <v>0.20664512532902757</v>
      </c>
      <c r="BY192" s="29">
        <v>0.10719818796791443</v>
      </c>
      <c r="BZ192" s="83">
        <v>7.8142863013887034</v>
      </c>
      <c r="CA192" s="33">
        <v>42.095662702020192</v>
      </c>
      <c r="CB192" s="83">
        <v>0.45159950816246358</v>
      </c>
      <c r="CC192" s="29">
        <v>9.6399067587626242</v>
      </c>
      <c r="CD192" s="83">
        <v>9.8877213941299456</v>
      </c>
      <c r="CE192" s="33">
        <v>42.095662702020192</v>
      </c>
      <c r="CF192" s="83">
        <v>0.52841308175337898</v>
      </c>
      <c r="CG192" s="29">
        <v>9.6399067587626242</v>
      </c>
      <c r="CH192" s="83">
        <v>13.994808791871975</v>
      </c>
      <c r="CI192" s="33">
        <v>42.095662702020192</v>
      </c>
      <c r="CJ192" s="83">
        <v>0.38328323154971566</v>
      </c>
      <c r="CK192" s="29">
        <v>9.6399067587626242</v>
      </c>
      <c r="CL192" s="83">
        <v>11.679052779635626</v>
      </c>
      <c r="CM192" s="33">
        <v>42.095662702020192</v>
      </c>
      <c r="CN192" s="83">
        <v>0.2735763565459749</v>
      </c>
      <c r="CO192" s="29">
        <v>9.6399067587626242</v>
      </c>
      <c r="CP192" s="83">
        <v>4.8256553427576225</v>
      </c>
      <c r="CQ192" s="33">
        <v>42.095662702020192</v>
      </c>
      <c r="CR192" s="83">
        <v>0.50001967468733188</v>
      </c>
      <c r="CS192" s="29">
        <v>9.6399067587626242</v>
      </c>
      <c r="CT192" s="83">
        <v>4.2978574657637862</v>
      </c>
      <c r="CU192" s="33">
        <v>21.941149584076058</v>
      </c>
      <c r="CV192" s="83">
        <v>0.24837972948935491</v>
      </c>
      <c r="CW192" s="29">
        <v>5.0245232547534178</v>
      </c>
      <c r="CX192" s="83">
        <v>5.4382467667714707</v>
      </c>
      <c r="CY192" s="33">
        <v>21.941149584076058</v>
      </c>
      <c r="CZ192" s="83">
        <v>0.29062719496435846</v>
      </c>
      <c r="DA192" s="29">
        <v>5.0245232547534178</v>
      </c>
      <c r="DB192" s="83">
        <v>7.6971448355295857</v>
      </c>
      <c r="DC192" s="33">
        <v>21.941149584076058</v>
      </c>
      <c r="DD192" s="83">
        <v>0.2108057773523436</v>
      </c>
      <c r="DE192" s="29">
        <v>5.0245232547534178</v>
      </c>
      <c r="DF192" s="83">
        <v>6.4234790287995933</v>
      </c>
      <c r="DG192" s="33">
        <v>21.941149584076058</v>
      </c>
      <c r="DH192" s="83">
        <v>0.15046699610028616</v>
      </c>
      <c r="DI192" s="29">
        <v>5.0245232547534178</v>
      </c>
      <c r="DJ192" s="83">
        <v>2.654110438516692</v>
      </c>
      <c r="DK192" s="33">
        <v>21.941149584076058</v>
      </c>
      <c r="DL192" s="83">
        <v>0.27501082107803254</v>
      </c>
      <c r="DM192" s="29">
        <v>5.0245232547534178</v>
      </c>
      <c r="DN192" s="83">
        <v>0.98520367064258918</v>
      </c>
      <c r="DO192" s="33">
        <v>0</v>
      </c>
      <c r="DP192" s="83">
        <v>3.3831809635301052E-2</v>
      </c>
      <c r="DQ192" s="29">
        <v>0</v>
      </c>
      <c r="DR192" s="83">
        <v>0.98520367064258918</v>
      </c>
      <c r="DS192" s="33">
        <v>0</v>
      </c>
      <c r="DT192" s="83">
        <v>3.3831809635301052E-2</v>
      </c>
      <c r="DU192" s="29">
        <v>0</v>
      </c>
      <c r="DV192" s="83">
        <v>0</v>
      </c>
      <c r="DW192" s="33">
        <v>0</v>
      </c>
      <c r="DX192" s="83">
        <v>0</v>
      </c>
      <c r="DY192" s="29">
        <v>0</v>
      </c>
      <c r="DZ192" s="83">
        <v>0</v>
      </c>
      <c r="EA192" s="33">
        <v>0</v>
      </c>
      <c r="EB192" s="83">
        <v>0</v>
      </c>
      <c r="EC192" s="29">
        <v>0</v>
      </c>
      <c r="ED192" s="83">
        <v>0</v>
      </c>
      <c r="EE192" s="33">
        <v>0</v>
      </c>
      <c r="EF192" s="83">
        <v>0</v>
      </c>
      <c r="EG192" s="29">
        <v>0</v>
      </c>
      <c r="EH192" s="83">
        <v>0</v>
      </c>
      <c r="EI192" s="33">
        <v>0</v>
      </c>
      <c r="EJ192" s="83">
        <v>0</v>
      </c>
      <c r="EK192" s="29">
        <v>0</v>
      </c>
      <c r="EL192" s="83">
        <v>0</v>
      </c>
      <c r="EM192" s="33">
        <v>0</v>
      </c>
      <c r="EN192" s="83">
        <v>0</v>
      </c>
      <c r="EO192" s="29">
        <v>0</v>
      </c>
      <c r="EP192" s="83">
        <v>0</v>
      </c>
      <c r="EQ192" s="33">
        <v>0</v>
      </c>
      <c r="ER192" s="83">
        <v>0</v>
      </c>
      <c r="ES192" s="29">
        <v>0</v>
      </c>
    </row>
    <row r="193" spans="1:149">
      <c r="A193" s="64" t="s">
        <v>680</v>
      </c>
      <c r="B193" s="83">
        <v>19.887125433248833</v>
      </c>
      <c r="C193" s="33">
        <v>26.010529272652438</v>
      </c>
      <c r="D193" s="83">
        <v>1.3478016990539508</v>
      </c>
      <c r="E193" s="29">
        <v>8.2738133783467447</v>
      </c>
      <c r="F193" s="83">
        <v>19.887125433248833</v>
      </c>
      <c r="G193" s="33">
        <v>26.010529272652438</v>
      </c>
      <c r="H193" s="83">
        <v>1.3478016990539508</v>
      </c>
      <c r="I193" s="29">
        <v>8.2738133783467447</v>
      </c>
      <c r="J193" s="83">
        <v>38.958989853912733</v>
      </c>
      <c r="K193" s="33">
        <v>39.613742550068331</v>
      </c>
      <c r="L193" s="83">
        <v>5.4124321407164917</v>
      </c>
      <c r="M193" s="29">
        <v>0.39613742550068332</v>
      </c>
      <c r="N193" s="83">
        <v>49.553916988427098</v>
      </c>
      <c r="O193" s="33">
        <v>54.752508873092694</v>
      </c>
      <c r="P193" s="83">
        <v>3.5388340989571256</v>
      </c>
      <c r="Q193" s="29">
        <v>17.137535277278012</v>
      </c>
      <c r="R193" s="83">
        <v>8.7335282007131791</v>
      </c>
      <c r="S193" s="33">
        <v>17.424720664691026</v>
      </c>
      <c r="T193" s="83">
        <v>0.45121890232294581</v>
      </c>
      <c r="U193" s="29">
        <v>6.6213938525825897</v>
      </c>
      <c r="V193" s="83">
        <v>20.205903740452843</v>
      </c>
      <c r="W193" s="33">
        <v>1468.9223512546048</v>
      </c>
      <c r="X193" s="83">
        <v>0.6987834510510641</v>
      </c>
      <c r="Y193" s="29">
        <v>336.38321843730449</v>
      </c>
      <c r="Z193" s="83">
        <v>3.9281077079706952</v>
      </c>
      <c r="AA193" s="33">
        <v>0</v>
      </c>
      <c r="AB193" s="83">
        <v>0.14182401245143145</v>
      </c>
      <c r="AC193" s="29">
        <v>0</v>
      </c>
      <c r="AD193" s="83">
        <v>3.9281077079706952</v>
      </c>
      <c r="AE193" s="33">
        <v>0</v>
      </c>
      <c r="AF193" s="83">
        <v>0.14182401245143145</v>
      </c>
      <c r="AG193" s="29">
        <v>0</v>
      </c>
      <c r="AH193" s="83">
        <v>3.3160718333424279</v>
      </c>
      <c r="AI193" s="33">
        <v>0</v>
      </c>
      <c r="AJ193" s="83">
        <v>0.1437142137089481</v>
      </c>
      <c r="AK193" s="29">
        <v>0</v>
      </c>
      <c r="AL193" s="83">
        <v>0</v>
      </c>
      <c r="AM193" s="33">
        <v>0</v>
      </c>
      <c r="AN193" s="83">
        <v>0</v>
      </c>
      <c r="AO193" s="29">
        <v>0</v>
      </c>
      <c r="AP193" s="83">
        <v>38.442669396199946</v>
      </c>
      <c r="AQ193" s="33">
        <v>49.524309061200228</v>
      </c>
      <c r="AR193" s="83">
        <v>5.3407015991723439</v>
      </c>
      <c r="AS193" s="29">
        <v>0.49524309061200233</v>
      </c>
      <c r="AT193" s="83">
        <v>35.407721812289424</v>
      </c>
      <c r="AU193" s="33">
        <v>9.4346943211527012</v>
      </c>
      <c r="AV193" s="83">
        <v>4.9190672623955782</v>
      </c>
      <c r="AW193" s="29">
        <v>9.4346943211527035E-2</v>
      </c>
      <c r="AX193" s="83">
        <v>42.046669652093684</v>
      </c>
      <c r="AY193" s="33">
        <v>5.2031869013666068</v>
      </c>
      <c r="AZ193" s="83">
        <v>5.8413923740947498</v>
      </c>
      <c r="BA193" s="29">
        <v>5.203186901366607E-2</v>
      </c>
      <c r="BB193" s="83">
        <v>73.033534336338761</v>
      </c>
      <c r="BC193" s="33">
        <v>143.55780727866903</v>
      </c>
      <c r="BD193" s="83">
        <v>5.2156030720467834</v>
      </c>
      <c r="BE193" s="29">
        <v>44.93359367822341</v>
      </c>
      <c r="BF193" s="83">
        <v>73.033534336338761</v>
      </c>
      <c r="BG193" s="33">
        <v>129.86026103832441</v>
      </c>
      <c r="BH193" s="83">
        <v>5.2156030720467834</v>
      </c>
      <c r="BI193" s="29">
        <v>40.646261704995545</v>
      </c>
      <c r="BJ193" s="83">
        <v>45.148003044282142</v>
      </c>
      <c r="BK193" s="33">
        <v>28.272738464052285</v>
      </c>
      <c r="BL193" s="83">
        <v>3.2241909899925569</v>
      </c>
      <c r="BM193" s="29">
        <v>8.8493671392483648</v>
      </c>
      <c r="BN193" s="83">
        <v>73.033534336338761</v>
      </c>
      <c r="BO193" s="33">
        <v>1154.700013611111</v>
      </c>
      <c r="BP193" s="83">
        <v>5.2156030720467834</v>
      </c>
      <c r="BQ193" s="29">
        <v>361.42110426027773</v>
      </c>
      <c r="BR193" s="83">
        <v>8.7422704711843657</v>
      </c>
      <c r="BS193" s="33">
        <v>17.552919667260841</v>
      </c>
      <c r="BT193" s="83">
        <v>0.45167057289584178</v>
      </c>
      <c r="BU193" s="29">
        <v>6.6701094735591209</v>
      </c>
      <c r="BV193" s="83">
        <v>7.8680434240659292</v>
      </c>
      <c r="BW193" s="33">
        <v>4.7330194102792627</v>
      </c>
      <c r="BX193" s="83">
        <v>0.40650351560625753</v>
      </c>
      <c r="BY193" s="29">
        <v>1.7985473759061199</v>
      </c>
      <c r="BZ193" s="83">
        <v>32.004589499739517</v>
      </c>
      <c r="CA193" s="33">
        <v>1483.5351568775995</v>
      </c>
      <c r="CB193" s="83">
        <v>0.63919552446300298</v>
      </c>
      <c r="CC193" s="29">
        <v>339.72955092497028</v>
      </c>
      <c r="CD193" s="83">
        <v>42.311145308133121</v>
      </c>
      <c r="CE193" s="33">
        <v>1483.5351568775995</v>
      </c>
      <c r="CF193" s="83">
        <v>0.7187733503831627</v>
      </c>
      <c r="CG193" s="29">
        <v>339.72955092497028</v>
      </c>
      <c r="CH193" s="83">
        <v>27.060181356765707</v>
      </c>
      <c r="CI193" s="33">
        <v>1483.5351568775995</v>
      </c>
      <c r="CJ193" s="83">
        <v>0.78418400031638391</v>
      </c>
      <c r="CK193" s="29">
        <v>339.72955092497028</v>
      </c>
      <c r="CL193" s="83">
        <v>19.893171807669333</v>
      </c>
      <c r="CM193" s="33">
        <v>1483.5351568775995</v>
      </c>
      <c r="CN193" s="83">
        <v>0.58453645836073864</v>
      </c>
      <c r="CO193" s="29">
        <v>339.72955092497028</v>
      </c>
      <c r="CP193" s="83">
        <v>20.297241326421741</v>
      </c>
      <c r="CQ193" s="33">
        <v>1483.5351568775995</v>
      </c>
      <c r="CR193" s="83">
        <v>0.70194219091015975</v>
      </c>
      <c r="CS193" s="29">
        <v>339.72955092497028</v>
      </c>
      <c r="CT193" s="83">
        <v>17.602524224856733</v>
      </c>
      <c r="CU193" s="33">
        <v>22.254594578134281</v>
      </c>
      <c r="CV193" s="83">
        <v>0.35155753845465165</v>
      </c>
      <c r="CW193" s="29">
        <v>5.0963021583927501</v>
      </c>
      <c r="CX193" s="83">
        <v>23.271129919473214</v>
      </c>
      <c r="CY193" s="33">
        <v>22.254594578134281</v>
      </c>
      <c r="CZ193" s="83">
        <v>0.39532534271073944</v>
      </c>
      <c r="DA193" s="29">
        <v>5.0963021583927501</v>
      </c>
      <c r="DB193" s="83">
        <v>14.883099746221138</v>
      </c>
      <c r="DC193" s="33">
        <v>22.254594578134281</v>
      </c>
      <c r="DD193" s="83">
        <v>0.43130120017401113</v>
      </c>
      <c r="DE193" s="29">
        <v>5.0963021583927501</v>
      </c>
      <c r="DF193" s="83">
        <v>10.941244494218131</v>
      </c>
      <c r="DG193" s="33">
        <v>22.254594578134281</v>
      </c>
      <c r="DH193" s="83">
        <v>0.32149505209840623</v>
      </c>
      <c r="DI193" s="29">
        <v>5.0963021583927501</v>
      </c>
      <c r="DJ193" s="83">
        <v>11.163482729531957</v>
      </c>
      <c r="DK193" s="33">
        <v>22.254594578134281</v>
      </c>
      <c r="DL193" s="83">
        <v>0.38606820500058786</v>
      </c>
      <c r="DM193" s="29">
        <v>5.0963021583927501</v>
      </c>
      <c r="DN193" s="83">
        <v>3.9281077079706952</v>
      </c>
      <c r="DO193" s="33">
        <v>0</v>
      </c>
      <c r="DP193" s="83">
        <v>0.14182401245143142</v>
      </c>
      <c r="DQ193" s="29">
        <v>0</v>
      </c>
      <c r="DR193" s="83">
        <v>3.9281077079706952</v>
      </c>
      <c r="DS193" s="33">
        <v>0</v>
      </c>
      <c r="DT193" s="83">
        <v>0.14182401245143142</v>
      </c>
      <c r="DU193" s="29">
        <v>0</v>
      </c>
      <c r="DV193" s="83">
        <v>0</v>
      </c>
      <c r="DW193" s="33">
        <v>0</v>
      </c>
      <c r="DX193" s="83">
        <v>0</v>
      </c>
      <c r="DY193" s="29">
        <v>0</v>
      </c>
      <c r="DZ193" s="83">
        <v>0</v>
      </c>
      <c r="EA193" s="33">
        <v>0</v>
      </c>
      <c r="EB193" s="83">
        <v>0</v>
      </c>
      <c r="EC193" s="29">
        <v>0</v>
      </c>
      <c r="ED193" s="83">
        <v>0</v>
      </c>
      <c r="EE193" s="33">
        <v>0</v>
      </c>
      <c r="EF193" s="83">
        <v>0</v>
      </c>
      <c r="EG193" s="29">
        <v>0</v>
      </c>
      <c r="EH193" s="83">
        <v>0</v>
      </c>
      <c r="EI193" s="33">
        <v>0</v>
      </c>
      <c r="EJ193" s="83">
        <v>0</v>
      </c>
      <c r="EK193" s="29">
        <v>0</v>
      </c>
      <c r="EL193" s="83">
        <v>0</v>
      </c>
      <c r="EM193" s="33">
        <v>0</v>
      </c>
      <c r="EN193" s="83">
        <v>0</v>
      </c>
      <c r="EO193" s="29">
        <v>0</v>
      </c>
      <c r="EP193" s="83">
        <v>0</v>
      </c>
      <c r="EQ193" s="33">
        <v>0</v>
      </c>
      <c r="ER193" s="83">
        <v>0</v>
      </c>
      <c r="ES193" s="29">
        <v>0</v>
      </c>
    </row>
    <row r="194" spans="1:149">
      <c r="A194" s="64" t="s">
        <v>681</v>
      </c>
      <c r="B194" s="83">
        <v>36.086220104057816</v>
      </c>
      <c r="C194" s="33">
        <v>67.717230970573723</v>
      </c>
      <c r="D194" s="83">
        <v>2.3293058851437949</v>
      </c>
      <c r="E194" s="29">
        <v>21.426967633246587</v>
      </c>
      <c r="F194" s="83">
        <v>36.086220104057816</v>
      </c>
      <c r="G194" s="33">
        <v>67.717230970573723</v>
      </c>
      <c r="H194" s="83">
        <v>2.3293058851437949</v>
      </c>
      <c r="I194" s="29">
        <v>21.426967633246587</v>
      </c>
      <c r="J194" s="83">
        <v>102.31275388055046</v>
      </c>
      <c r="K194" s="33">
        <v>1244.0189856729496</v>
      </c>
      <c r="L194" s="83">
        <v>12.71597353487555</v>
      </c>
      <c r="M194" s="29">
        <v>12.4401898567295</v>
      </c>
      <c r="N194" s="83">
        <v>63.513644765099102</v>
      </c>
      <c r="O194" s="33">
        <v>65.726876349558822</v>
      </c>
      <c r="P194" s="83">
        <v>4.279671098548036</v>
      </c>
      <c r="Q194" s="29">
        <v>20.572512297411912</v>
      </c>
      <c r="R194" s="83">
        <v>40.850999758014801</v>
      </c>
      <c r="S194" s="33">
        <v>112.61953258514556</v>
      </c>
      <c r="T194" s="83">
        <v>2.3763989152616101</v>
      </c>
      <c r="U194" s="29">
        <v>42.795422382355326</v>
      </c>
      <c r="V194" s="83">
        <v>46.640146319882895</v>
      </c>
      <c r="W194" s="33">
        <v>286.50596404389478</v>
      </c>
      <c r="X194" s="83">
        <v>1.6670297225248403</v>
      </c>
      <c r="Y194" s="29">
        <v>65.609865766051911</v>
      </c>
      <c r="Z194" s="83">
        <v>5.3726022733942553</v>
      </c>
      <c r="AA194" s="33">
        <v>0</v>
      </c>
      <c r="AB194" s="83">
        <v>0.32914931162250294</v>
      </c>
      <c r="AC194" s="29">
        <v>0</v>
      </c>
      <c r="AD194" s="83">
        <v>5.3726022733942553</v>
      </c>
      <c r="AE194" s="33">
        <v>0</v>
      </c>
      <c r="AF194" s="83">
        <v>0.32914931162250294</v>
      </c>
      <c r="AG194" s="29">
        <v>0</v>
      </c>
      <c r="AH194" s="83">
        <v>4.6093728319073373</v>
      </c>
      <c r="AI194" s="33">
        <v>0</v>
      </c>
      <c r="AJ194" s="83">
        <v>0.33581554141599212</v>
      </c>
      <c r="AK194" s="29">
        <v>0</v>
      </c>
      <c r="AL194" s="83">
        <v>0</v>
      </c>
      <c r="AM194" s="33">
        <v>0</v>
      </c>
      <c r="AN194" s="83">
        <v>0</v>
      </c>
      <c r="AO194" s="29">
        <v>0</v>
      </c>
      <c r="AP194" s="83">
        <v>100.95681092331397</v>
      </c>
      <c r="AQ194" s="33">
        <v>1324.7439228877001</v>
      </c>
      <c r="AR194" s="83">
        <v>12.547449728164702</v>
      </c>
      <c r="AS194" s="29">
        <v>13.247439228877003</v>
      </c>
      <c r="AT194" s="83">
        <v>92.986536376736538</v>
      </c>
      <c r="AU194" s="33">
        <v>1420.5327130718952</v>
      </c>
      <c r="AV194" s="83">
        <v>11.556861591730645</v>
      </c>
      <c r="AW194" s="29">
        <v>14.205327130718953</v>
      </c>
      <c r="AX194" s="83">
        <v>110.42151194737464</v>
      </c>
      <c r="AY194" s="33">
        <v>856.98995825460486</v>
      </c>
      <c r="AZ194" s="83">
        <v>13.723773140180143</v>
      </c>
      <c r="BA194" s="29">
        <v>8.56989958254605</v>
      </c>
      <c r="BB194" s="83">
        <v>93.607654806807716</v>
      </c>
      <c r="BC194" s="33">
        <v>257.65178511586447</v>
      </c>
      <c r="BD194" s="83">
        <v>6.307463165768314</v>
      </c>
      <c r="BE194" s="29">
        <v>80.645008741265585</v>
      </c>
      <c r="BF194" s="83">
        <v>93.607654806807716</v>
      </c>
      <c r="BG194" s="33">
        <v>100.55315409387997</v>
      </c>
      <c r="BH194" s="83">
        <v>6.307463165768314</v>
      </c>
      <c r="BI194" s="29">
        <v>31.473137231384431</v>
      </c>
      <c r="BJ194" s="83">
        <v>57.866550244208405</v>
      </c>
      <c r="BK194" s="33">
        <v>33.883403857694596</v>
      </c>
      <c r="BL194" s="83">
        <v>3.8991590479295031</v>
      </c>
      <c r="BM194" s="29">
        <v>10.605505407458407</v>
      </c>
      <c r="BN194" s="83">
        <v>93.607654806807716</v>
      </c>
      <c r="BO194" s="33">
        <v>932.21675682857983</v>
      </c>
      <c r="BP194" s="83">
        <v>6.307463165768314</v>
      </c>
      <c r="BQ194" s="29">
        <v>291.78384488734548</v>
      </c>
      <c r="BR194" s="83">
        <v>40.89189164966448</v>
      </c>
      <c r="BS194" s="33">
        <v>113.43574334967319</v>
      </c>
      <c r="BT194" s="83">
        <v>2.3787776929545648</v>
      </c>
      <c r="BU194" s="29">
        <v>43.105582472875817</v>
      </c>
      <c r="BV194" s="83">
        <v>36.802702484698017</v>
      </c>
      <c r="BW194" s="33">
        <v>31.814666896910275</v>
      </c>
      <c r="BX194" s="83">
        <v>2.140899923659108</v>
      </c>
      <c r="BY194" s="29">
        <v>12.089573420825905</v>
      </c>
      <c r="BZ194" s="83">
        <v>81.157405111439175</v>
      </c>
      <c r="CA194" s="33">
        <v>289.15300701871655</v>
      </c>
      <c r="CB194" s="83">
        <v>1.5209335361658693</v>
      </c>
      <c r="CC194" s="29">
        <v>66.216038607286094</v>
      </c>
      <c r="CD194" s="83">
        <v>106.73005346191444</v>
      </c>
      <c r="CE194" s="33">
        <v>289.15300701871655</v>
      </c>
      <c r="CF194" s="83">
        <v>1.6787155182207032</v>
      </c>
      <c r="CG194" s="29">
        <v>66.216038607286094</v>
      </c>
      <c r="CH194" s="83">
        <v>76.174064616925534</v>
      </c>
      <c r="CI194" s="33">
        <v>289.15300701871655</v>
      </c>
      <c r="CJ194" s="83">
        <v>1.9601387806416402</v>
      </c>
      <c r="CK194" s="29">
        <v>66.216038607286094</v>
      </c>
      <c r="CL194" s="83">
        <v>55.994582840490978</v>
      </c>
      <c r="CM194" s="33">
        <v>289.15300701871655</v>
      </c>
      <c r="CN194" s="83">
        <v>1.4400728935783125</v>
      </c>
      <c r="CO194" s="29">
        <v>66.216038607286094</v>
      </c>
      <c r="CP194" s="83">
        <v>46.850975710580506</v>
      </c>
      <c r="CQ194" s="33">
        <v>289.15300701871655</v>
      </c>
      <c r="CR194" s="83">
        <v>1.674565266222843</v>
      </c>
      <c r="CS194" s="29">
        <v>66.216038607286094</v>
      </c>
      <c r="CT194" s="83">
        <v>44.636572811291529</v>
      </c>
      <c r="CU194" s="33">
        <v>24.448709536541891</v>
      </c>
      <c r="CV194" s="83">
        <v>0.83651344489122803</v>
      </c>
      <c r="CW194" s="29">
        <v>5.5987544838680927</v>
      </c>
      <c r="CX194" s="83">
        <v>58.701529404052927</v>
      </c>
      <c r="CY194" s="33">
        <v>24.448709536541891</v>
      </c>
      <c r="CZ194" s="83">
        <v>0.92329353502138667</v>
      </c>
      <c r="DA194" s="29">
        <v>5.5987544838680927</v>
      </c>
      <c r="DB194" s="83">
        <v>41.895735539309037</v>
      </c>
      <c r="DC194" s="33">
        <v>24.448709536541891</v>
      </c>
      <c r="DD194" s="83">
        <v>1.0780763293529019</v>
      </c>
      <c r="DE194" s="29">
        <v>5.5987544838680927</v>
      </c>
      <c r="DF194" s="83">
        <v>30.797020562270038</v>
      </c>
      <c r="DG194" s="33">
        <v>24.448709536541891</v>
      </c>
      <c r="DH194" s="83">
        <v>0.79204009146807175</v>
      </c>
      <c r="DI194" s="29">
        <v>5.5987544838680927</v>
      </c>
      <c r="DJ194" s="83">
        <v>25.768036640819275</v>
      </c>
      <c r="DK194" s="33">
        <v>24.448709536541891</v>
      </c>
      <c r="DL194" s="83">
        <v>0.92101089642256351</v>
      </c>
      <c r="DM194" s="29">
        <v>5.5987544838680927</v>
      </c>
      <c r="DN194" s="83">
        <v>5.3726022733942553</v>
      </c>
      <c r="DO194" s="33">
        <v>0</v>
      </c>
      <c r="DP194" s="83">
        <v>0.32914931162250294</v>
      </c>
      <c r="DQ194" s="29">
        <v>0</v>
      </c>
      <c r="DR194" s="83">
        <v>5.3726022733942553</v>
      </c>
      <c r="DS194" s="33">
        <v>0</v>
      </c>
      <c r="DT194" s="83">
        <v>0.32914931162250294</v>
      </c>
      <c r="DU194" s="29">
        <v>0</v>
      </c>
      <c r="DV194" s="83">
        <v>0</v>
      </c>
      <c r="DW194" s="33">
        <v>0</v>
      </c>
      <c r="DX194" s="83">
        <v>0</v>
      </c>
      <c r="DY194" s="29">
        <v>0</v>
      </c>
      <c r="DZ194" s="83">
        <v>0</v>
      </c>
      <c r="EA194" s="33">
        <v>0</v>
      </c>
      <c r="EB194" s="83">
        <v>0</v>
      </c>
      <c r="EC194" s="29">
        <v>0</v>
      </c>
      <c r="ED194" s="83">
        <v>0</v>
      </c>
      <c r="EE194" s="33">
        <v>0</v>
      </c>
      <c r="EF194" s="83">
        <v>0</v>
      </c>
      <c r="EG194" s="29">
        <v>0</v>
      </c>
      <c r="EH194" s="83">
        <v>0</v>
      </c>
      <c r="EI194" s="33">
        <v>0</v>
      </c>
      <c r="EJ194" s="83">
        <v>0</v>
      </c>
      <c r="EK194" s="29">
        <v>0</v>
      </c>
      <c r="EL194" s="83">
        <v>0</v>
      </c>
      <c r="EM194" s="33">
        <v>0</v>
      </c>
      <c r="EN194" s="83">
        <v>0</v>
      </c>
      <c r="EO194" s="29">
        <v>0</v>
      </c>
      <c r="EP194" s="83">
        <v>0</v>
      </c>
      <c r="EQ194" s="33">
        <v>0</v>
      </c>
      <c r="ER194" s="83">
        <v>0</v>
      </c>
      <c r="ES194" s="29">
        <v>0</v>
      </c>
    </row>
    <row r="195" spans="1:149">
      <c r="A195" s="64" t="s">
        <v>682</v>
      </c>
      <c r="B195" s="83">
        <v>9.4109416168279481</v>
      </c>
      <c r="C195" s="33">
        <v>10.74739475205191</v>
      </c>
      <c r="D195" s="83">
        <v>6.1410867830020852E-2</v>
      </c>
      <c r="E195" s="29">
        <v>3.7434602882205601</v>
      </c>
      <c r="F195" s="83">
        <v>9.4109416168279481</v>
      </c>
      <c r="G195" s="33">
        <v>10.74739475205191</v>
      </c>
      <c r="H195" s="83">
        <v>6.1410867830020852E-2</v>
      </c>
      <c r="I195" s="29">
        <v>3.7434602882205601</v>
      </c>
      <c r="J195" s="83">
        <v>6.3740651051420167</v>
      </c>
      <c r="K195" s="33">
        <v>50.806111019901948</v>
      </c>
      <c r="L195" s="83">
        <v>1.1005600449465791</v>
      </c>
      <c r="M195" s="29">
        <v>0.50806111019901956</v>
      </c>
      <c r="N195" s="83">
        <v>1.0182416326935637</v>
      </c>
      <c r="O195" s="33">
        <v>3.298507050472371</v>
      </c>
      <c r="P195" s="83">
        <v>3.0523329624560894E-2</v>
      </c>
      <c r="Q195" s="29">
        <v>1.032432706797852</v>
      </c>
      <c r="R195" s="83">
        <v>26.138681640233752</v>
      </c>
      <c r="S195" s="33">
        <v>24.370661733021386</v>
      </c>
      <c r="T195" s="83">
        <v>0.10135515454463798</v>
      </c>
      <c r="U195" s="29">
        <v>9.2608514585481281</v>
      </c>
      <c r="V195" s="83">
        <v>2.2232889802288556</v>
      </c>
      <c r="W195" s="33">
        <v>649.80344407210316</v>
      </c>
      <c r="X195" s="83">
        <v>7.948560631171607E-2</v>
      </c>
      <c r="Y195" s="29">
        <v>148.80498869251164</v>
      </c>
      <c r="Z195" s="83">
        <v>0.37821498605574555</v>
      </c>
      <c r="AA195" s="33">
        <v>0</v>
      </c>
      <c r="AB195" s="83">
        <v>4.9096182638592202E-2</v>
      </c>
      <c r="AC195" s="29">
        <v>0</v>
      </c>
      <c r="AD195" s="83">
        <v>0.37821498605574555</v>
      </c>
      <c r="AE195" s="33">
        <v>0</v>
      </c>
      <c r="AF195" s="83">
        <v>4.9096182638592202E-2</v>
      </c>
      <c r="AG195" s="29">
        <v>0</v>
      </c>
      <c r="AH195" s="83">
        <v>0.34400782653043571</v>
      </c>
      <c r="AI195" s="33">
        <v>0</v>
      </c>
      <c r="AJ195" s="83">
        <v>5.0520538658544688E-2</v>
      </c>
      <c r="AK195" s="29">
        <v>0</v>
      </c>
      <c r="AL195" s="83">
        <v>0</v>
      </c>
      <c r="AM195" s="33">
        <v>0</v>
      </c>
      <c r="AN195" s="83">
        <v>0</v>
      </c>
      <c r="AO195" s="29">
        <v>0</v>
      </c>
      <c r="AP195" s="83">
        <v>6.2895901168294674</v>
      </c>
      <c r="AQ195" s="33">
        <v>53.097581993464047</v>
      </c>
      <c r="AR195" s="83">
        <v>1.0859744084021514</v>
      </c>
      <c r="AS195" s="29">
        <v>0.53097581993464049</v>
      </c>
      <c r="AT195" s="83">
        <v>5.7930435286587185</v>
      </c>
      <c r="AU195" s="33">
        <v>2.5389044518716575</v>
      </c>
      <c r="AV195" s="83">
        <v>1.000239586686192</v>
      </c>
      <c r="AW195" s="29">
        <v>2.5389044518716573E-2</v>
      </c>
      <c r="AX195" s="83">
        <v>6.8792391902822283</v>
      </c>
      <c r="AY195" s="33">
        <v>53.285648989898988</v>
      </c>
      <c r="AZ195" s="83">
        <v>1.1877845091898529</v>
      </c>
      <c r="BA195" s="29">
        <v>0.53285648989898993</v>
      </c>
      <c r="BB195" s="83">
        <v>1.5007044803619163</v>
      </c>
      <c r="BC195" s="33">
        <v>12.694522259358287</v>
      </c>
      <c r="BD195" s="83">
        <v>4.4985881594695555E-2</v>
      </c>
      <c r="BE195" s="29">
        <v>3.9733854671791438</v>
      </c>
      <c r="BF195" s="83">
        <v>1.5007044803619163</v>
      </c>
      <c r="BG195" s="33">
        <v>11.252675286690433</v>
      </c>
      <c r="BH195" s="83">
        <v>4.4985881594695555E-2</v>
      </c>
      <c r="BI195" s="29">
        <v>3.5220873647341051</v>
      </c>
      <c r="BJ195" s="83">
        <v>0.92770822422373</v>
      </c>
      <c r="BK195" s="33">
        <v>0.25075599524658349</v>
      </c>
      <c r="BL195" s="83">
        <v>2.7809454076720894E-2</v>
      </c>
      <c r="BM195" s="29">
        <v>7.8486626512180635E-2</v>
      </c>
      <c r="BN195" s="83">
        <v>1.5007044803619163</v>
      </c>
      <c r="BO195" s="33">
        <v>142.64881679590016</v>
      </c>
      <c r="BP195" s="83">
        <v>4.4985881594695555E-2</v>
      </c>
      <c r="BQ195" s="29">
        <v>44.649079657116751</v>
      </c>
      <c r="BR195" s="83">
        <v>26.164846486720478</v>
      </c>
      <c r="BS195" s="33">
        <v>19.245522635175284</v>
      </c>
      <c r="BT195" s="83">
        <v>0.1014566111557938</v>
      </c>
      <c r="BU195" s="29">
        <v>7.3132986013666077</v>
      </c>
      <c r="BV195" s="83">
        <v>23.548361838048425</v>
      </c>
      <c r="BW195" s="33">
        <v>531.75943241978598</v>
      </c>
      <c r="BX195" s="83">
        <v>9.1310950040214403E-2</v>
      </c>
      <c r="BY195" s="29">
        <v>202.06858431951869</v>
      </c>
      <c r="BZ195" s="83">
        <v>4.180900015574994</v>
      </c>
      <c r="CA195" s="33">
        <v>656.29112855912058</v>
      </c>
      <c r="CB195" s="83">
        <v>8.812952604384916E-2</v>
      </c>
      <c r="CC195" s="29">
        <v>150.29066844003862</v>
      </c>
      <c r="CD195" s="83">
        <v>5.6146861996957647</v>
      </c>
      <c r="CE195" s="33">
        <v>656.29112855912058</v>
      </c>
      <c r="CF195" s="83">
        <v>0.10362420695605924</v>
      </c>
      <c r="CG195" s="29">
        <v>150.29066844003862</v>
      </c>
      <c r="CH195" s="83">
        <v>4.7234243198027572</v>
      </c>
      <c r="CI195" s="33">
        <v>656.29112855912058</v>
      </c>
      <c r="CJ195" s="83">
        <v>0.1192781285557523</v>
      </c>
      <c r="CK195" s="29">
        <v>150.29066844003862</v>
      </c>
      <c r="CL195" s="83">
        <v>3.4673283476509216</v>
      </c>
      <c r="CM195" s="33">
        <v>656.29112855912058</v>
      </c>
      <c r="CN195" s="83">
        <v>8.7473071692608234E-2</v>
      </c>
      <c r="CO195" s="29">
        <v>150.29066844003862</v>
      </c>
      <c r="CP195" s="83">
        <v>2.2333390057547517</v>
      </c>
      <c r="CQ195" s="33">
        <v>656.29112855912058</v>
      </c>
      <c r="CR195" s="83">
        <v>7.9844908399513886E-2</v>
      </c>
      <c r="CS195" s="29">
        <v>150.29066844003862</v>
      </c>
      <c r="CT195" s="83">
        <v>2.2994950085662467</v>
      </c>
      <c r="CU195" s="33">
        <v>7.5226798573975042</v>
      </c>
      <c r="CV195" s="83">
        <v>4.8471239324117038E-2</v>
      </c>
      <c r="CW195" s="29">
        <v>1.7226936873440284</v>
      </c>
      <c r="CX195" s="83">
        <v>3.0880774098326702</v>
      </c>
      <c r="CY195" s="33">
        <v>7.5226798573975042</v>
      </c>
      <c r="CZ195" s="83">
        <v>5.699331382583258E-2</v>
      </c>
      <c r="DA195" s="29">
        <v>1.7226936873440284</v>
      </c>
      <c r="DB195" s="83">
        <v>2.5978833758915165</v>
      </c>
      <c r="DC195" s="33">
        <v>7.5226798573975042</v>
      </c>
      <c r="DD195" s="83">
        <v>6.5602970705663774E-2</v>
      </c>
      <c r="DE195" s="29">
        <v>1.7226936873440284</v>
      </c>
      <c r="DF195" s="83">
        <v>1.9070305912080068</v>
      </c>
      <c r="DG195" s="33">
        <v>7.5226798573975042</v>
      </c>
      <c r="DH195" s="83">
        <v>4.8110189430934522E-2</v>
      </c>
      <c r="DI195" s="29">
        <v>1.7226936873440284</v>
      </c>
      <c r="DJ195" s="83">
        <v>1.2283364531651135</v>
      </c>
      <c r="DK195" s="33">
        <v>7.5226798573975042</v>
      </c>
      <c r="DL195" s="83">
        <v>4.3914699619732628E-2</v>
      </c>
      <c r="DM195" s="29">
        <v>1.7226936873440284</v>
      </c>
      <c r="DN195" s="83">
        <v>0.37821498605574555</v>
      </c>
      <c r="DO195" s="33">
        <v>0</v>
      </c>
      <c r="DP195" s="83">
        <v>4.9096182638592195E-2</v>
      </c>
      <c r="DQ195" s="29">
        <v>0</v>
      </c>
      <c r="DR195" s="83">
        <v>0.37821498605574555</v>
      </c>
      <c r="DS195" s="33">
        <v>0</v>
      </c>
      <c r="DT195" s="83">
        <v>4.9096182638592195E-2</v>
      </c>
      <c r="DU195" s="29">
        <v>0</v>
      </c>
      <c r="DV195" s="83">
        <v>0</v>
      </c>
      <c r="DW195" s="33">
        <v>0</v>
      </c>
      <c r="DX195" s="83">
        <v>0</v>
      </c>
      <c r="DY195" s="29">
        <v>0</v>
      </c>
      <c r="DZ195" s="83">
        <v>0</v>
      </c>
      <c r="EA195" s="33">
        <v>0</v>
      </c>
      <c r="EB195" s="83">
        <v>0</v>
      </c>
      <c r="EC195" s="29">
        <v>0</v>
      </c>
      <c r="ED195" s="83">
        <v>0</v>
      </c>
      <c r="EE195" s="33">
        <v>0</v>
      </c>
      <c r="EF195" s="83">
        <v>0</v>
      </c>
      <c r="EG195" s="29">
        <v>0</v>
      </c>
      <c r="EH195" s="83">
        <v>0</v>
      </c>
      <c r="EI195" s="33">
        <v>0</v>
      </c>
      <c r="EJ195" s="83">
        <v>0</v>
      </c>
      <c r="EK195" s="29">
        <v>0</v>
      </c>
      <c r="EL195" s="83">
        <v>0</v>
      </c>
      <c r="EM195" s="33">
        <v>0</v>
      </c>
      <c r="EN195" s="83">
        <v>0</v>
      </c>
      <c r="EO195" s="29">
        <v>0</v>
      </c>
      <c r="EP195" s="83">
        <v>0</v>
      </c>
      <c r="EQ195" s="33">
        <v>0</v>
      </c>
      <c r="ER195" s="83">
        <v>0</v>
      </c>
      <c r="ES195" s="29">
        <v>0</v>
      </c>
    </row>
    <row r="196" spans="1:149">
      <c r="A196" s="64" t="s">
        <v>683</v>
      </c>
      <c r="B196" s="83">
        <v>1.85843429709589</v>
      </c>
      <c r="C196" s="33">
        <v>6.702449916942915</v>
      </c>
      <c r="D196" s="83">
        <v>4.9419285536153518E-2</v>
      </c>
      <c r="E196" s="29">
        <v>2.3494449709495551</v>
      </c>
      <c r="F196" s="83">
        <v>1.85843429709589</v>
      </c>
      <c r="G196" s="33">
        <v>6.702449916942915</v>
      </c>
      <c r="H196" s="83">
        <v>4.9419285536153518E-2</v>
      </c>
      <c r="I196" s="29">
        <v>2.3494449709495551</v>
      </c>
      <c r="J196" s="83">
        <v>5.3864078641180946</v>
      </c>
      <c r="K196" s="33">
        <v>35.998091854607843</v>
      </c>
      <c r="L196" s="83">
        <v>0.85776398972043222</v>
      </c>
      <c r="M196" s="29">
        <v>0.35998091854607839</v>
      </c>
      <c r="N196" s="83">
        <v>0.90771081016363286</v>
      </c>
      <c r="O196" s="33">
        <v>3.298507050472371</v>
      </c>
      <c r="P196" s="83">
        <v>2.4462013797962912E-2</v>
      </c>
      <c r="Q196" s="29">
        <v>1.032432706797852</v>
      </c>
      <c r="R196" s="83">
        <v>4.3373752365534379</v>
      </c>
      <c r="S196" s="33">
        <v>14.955401001500295</v>
      </c>
      <c r="T196" s="83">
        <v>8.7111447042894044E-2</v>
      </c>
      <c r="U196" s="29">
        <v>5.6830523805701123</v>
      </c>
      <c r="V196" s="83">
        <v>2.1131702068465525</v>
      </c>
      <c r="W196" s="33">
        <v>189.42013847428697</v>
      </c>
      <c r="X196" s="83">
        <v>6.2310588693433595E-2</v>
      </c>
      <c r="Y196" s="29">
        <v>43.377211710611718</v>
      </c>
      <c r="Z196" s="83">
        <v>0.21784370411384663</v>
      </c>
      <c r="AA196" s="33">
        <v>0</v>
      </c>
      <c r="AB196" s="83">
        <v>3.1183394536986198E-2</v>
      </c>
      <c r="AC196" s="29">
        <v>0</v>
      </c>
      <c r="AD196" s="83">
        <v>0.21784370411384663</v>
      </c>
      <c r="AE196" s="33">
        <v>0</v>
      </c>
      <c r="AF196" s="83">
        <v>3.1183394536986198E-2</v>
      </c>
      <c r="AG196" s="29">
        <v>0</v>
      </c>
      <c r="AH196" s="83">
        <v>0.19175526022853892</v>
      </c>
      <c r="AI196" s="33">
        <v>0</v>
      </c>
      <c r="AJ196" s="83">
        <v>3.2044844238920865E-2</v>
      </c>
      <c r="AK196" s="29">
        <v>0</v>
      </c>
      <c r="AL196" s="83">
        <v>0</v>
      </c>
      <c r="AM196" s="33">
        <v>0</v>
      </c>
      <c r="AN196" s="83">
        <v>0</v>
      </c>
      <c r="AO196" s="29">
        <v>0</v>
      </c>
      <c r="AP196" s="83">
        <v>5.3150222202844706</v>
      </c>
      <c r="AQ196" s="33">
        <v>41.218016718657161</v>
      </c>
      <c r="AR196" s="83">
        <v>0.84639611038262852</v>
      </c>
      <c r="AS196" s="29">
        <v>0.41218016718657152</v>
      </c>
      <c r="AT196" s="83">
        <v>4.8954152028935907</v>
      </c>
      <c r="AU196" s="33">
        <v>3.8867179263220435</v>
      </c>
      <c r="AV196" s="83">
        <v>0.77957536482610512</v>
      </c>
      <c r="AW196" s="29">
        <v>3.8867179263220433E-2</v>
      </c>
      <c r="AX196" s="83">
        <v>5.8133055534361384</v>
      </c>
      <c r="AY196" s="33">
        <v>21.972494083481873</v>
      </c>
      <c r="AZ196" s="83">
        <v>0.92574574573099988</v>
      </c>
      <c r="BA196" s="29">
        <v>0.21972494083481878</v>
      </c>
      <c r="BB196" s="83">
        <v>1.3378019872179592</v>
      </c>
      <c r="BC196" s="33">
        <v>12.694522259358287</v>
      </c>
      <c r="BD196" s="83">
        <v>3.6052595500508058E-2</v>
      </c>
      <c r="BE196" s="29">
        <v>3.9733854671791438</v>
      </c>
      <c r="BF196" s="83">
        <v>1.3378019872179592</v>
      </c>
      <c r="BG196" s="33">
        <v>11.252675286690433</v>
      </c>
      <c r="BH196" s="83">
        <v>3.6052595500508058E-2</v>
      </c>
      <c r="BI196" s="29">
        <v>3.5220873647341051</v>
      </c>
      <c r="BJ196" s="83">
        <v>0.82700486482564739</v>
      </c>
      <c r="BK196" s="33">
        <v>0.25075599524658349</v>
      </c>
      <c r="BL196" s="83">
        <v>2.2287059036677711E-2</v>
      </c>
      <c r="BM196" s="29">
        <v>7.8486626512180635E-2</v>
      </c>
      <c r="BN196" s="83">
        <v>1.3378019872179592</v>
      </c>
      <c r="BO196" s="33">
        <v>142.64881679590016</v>
      </c>
      <c r="BP196" s="83">
        <v>3.6052595500508058E-2</v>
      </c>
      <c r="BQ196" s="29">
        <v>44.649079657116751</v>
      </c>
      <c r="BR196" s="83">
        <v>4.3417169535069453</v>
      </c>
      <c r="BS196" s="33">
        <v>13.540823743315507</v>
      </c>
      <c r="BT196" s="83">
        <v>8.7198645688582641E-2</v>
      </c>
      <c r="BU196" s="29">
        <v>5.1455130224598928</v>
      </c>
      <c r="BV196" s="83">
        <v>3.9075452581562509</v>
      </c>
      <c r="BW196" s="33">
        <v>154.99854956179442</v>
      </c>
      <c r="BX196" s="83">
        <v>7.8478781119724367E-2</v>
      </c>
      <c r="BY196" s="29">
        <v>58.89944883348187</v>
      </c>
      <c r="BZ196" s="83">
        <v>3.869549554143294</v>
      </c>
      <c r="CA196" s="33">
        <v>191.29547987373732</v>
      </c>
      <c r="CB196" s="83">
        <v>6.8875574051744479E-2</v>
      </c>
      <c r="CC196" s="29">
        <v>43.806664891085852</v>
      </c>
      <c r="CD196" s="83">
        <v>5.2025093092103303</v>
      </c>
      <c r="CE196" s="33">
        <v>191.29547987373732</v>
      </c>
      <c r="CF196" s="83">
        <v>8.0732758460304338E-2</v>
      </c>
      <c r="CG196" s="29">
        <v>43.806664891085852</v>
      </c>
      <c r="CH196" s="83">
        <v>3.9436835319130772</v>
      </c>
      <c r="CI196" s="33">
        <v>191.29547987373732</v>
      </c>
      <c r="CJ196" s="83">
        <v>9.2883665677034322E-2</v>
      </c>
      <c r="CK196" s="29">
        <v>43.806664891085852</v>
      </c>
      <c r="CL196" s="83">
        <v>2.8977440106147188</v>
      </c>
      <c r="CM196" s="33">
        <v>191.29547987373732</v>
      </c>
      <c r="CN196" s="83">
        <v>6.8182821699408008E-2</v>
      </c>
      <c r="CO196" s="29">
        <v>43.806664891085852</v>
      </c>
      <c r="CP196" s="83">
        <v>2.1227224579071344</v>
      </c>
      <c r="CQ196" s="33">
        <v>191.29547987373732</v>
      </c>
      <c r="CR196" s="83">
        <v>6.2592253835694209E-2</v>
      </c>
      <c r="CS196" s="29">
        <v>43.806664891085852</v>
      </c>
      <c r="CT196" s="83">
        <v>2.1282522547788116</v>
      </c>
      <c r="CU196" s="33">
        <v>3.7613399286987521</v>
      </c>
      <c r="CV196" s="83">
        <v>3.7881565728459458E-2</v>
      </c>
      <c r="CW196" s="29">
        <v>0.8613468436720142</v>
      </c>
      <c r="CX196" s="83">
        <v>2.8613801200656814</v>
      </c>
      <c r="CY196" s="33">
        <v>3.7613399286987521</v>
      </c>
      <c r="CZ196" s="83">
        <v>4.4403017153167378E-2</v>
      </c>
      <c r="DA196" s="29">
        <v>0.8613468436720142</v>
      </c>
      <c r="DB196" s="83">
        <v>2.1690259425521923</v>
      </c>
      <c r="DC196" s="33">
        <v>3.7613399286987521</v>
      </c>
      <c r="DD196" s="83">
        <v>5.1086016122368877E-2</v>
      </c>
      <c r="DE196" s="29">
        <v>0.8613468436720142</v>
      </c>
      <c r="DF196" s="83">
        <v>1.5937592058380949</v>
      </c>
      <c r="DG196" s="33">
        <v>3.7613399286987521</v>
      </c>
      <c r="DH196" s="83">
        <v>3.75005519346744E-2</v>
      </c>
      <c r="DI196" s="29">
        <v>0.8613468436720142</v>
      </c>
      <c r="DJ196" s="83">
        <v>1.167497351848924</v>
      </c>
      <c r="DK196" s="33">
        <v>3.7613399286987521</v>
      </c>
      <c r="DL196" s="83">
        <v>3.4425739609631814E-2</v>
      </c>
      <c r="DM196" s="29">
        <v>0.8613468436720142</v>
      </c>
      <c r="DN196" s="83">
        <v>0.21784370411384663</v>
      </c>
      <c r="DO196" s="33">
        <v>0</v>
      </c>
      <c r="DP196" s="83">
        <v>3.1183394536986198E-2</v>
      </c>
      <c r="DQ196" s="29">
        <v>0</v>
      </c>
      <c r="DR196" s="83">
        <v>0.21784370411384663</v>
      </c>
      <c r="DS196" s="33">
        <v>0</v>
      </c>
      <c r="DT196" s="83">
        <v>3.1183394536986198E-2</v>
      </c>
      <c r="DU196" s="29">
        <v>0</v>
      </c>
      <c r="DV196" s="83">
        <v>0</v>
      </c>
      <c r="DW196" s="33">
        <v>0</v>
      </c>
      <c r="DX196" s="83">
        <v>0</v>
      </c>
      <c r="DY196" s="29">
        <v>0</v>
      </c>
      <c r="DZ196" s="83">
        <v>0</v>
      </c>
      <c r="EA196" s="33">
        <v>0</v>
      </c>
      <c r="EB196" s="83">
        <v>0</v>
      </c>
      <c r="EC196" s="29">
        <v>0</v>
      </c>
      <c r="ED196" s="83">
        <v>0</v>
      </c>
      <c r="EE196" s="33">
        <v>0</v>
      </c>
      <c r="EF196" s="83">
        <v>0</v>
      </c>
      <c r="EG196" s="29">
        <v>0</v>
      </c>
      <c r="EH196" s="83">
        <v>0</v>
      </c>
      <c r="EI196" s="33">
        <v>0</v>
      </c>
      <c r="EJ196" s="83">
        <v>0</v>
      </c>
      <c r="EK196" s="29">
        <v>0</v>
      </c>
      <c r="EL196" s="83">
        <v>0</v>
      </c>
      <c r="EM196" s="33">
        <v>0</v>
      </c>
      <c r="EN196" s="83">
        <v>0</v>
      </c>
      <c r="EO196" s="29">
        <v>0</v>
      </c>
      <c r="EP196" s="83">
        <v>0</v>
      </c>
      <c r="EQ196" s="33">
        <v>0</v>
      </c>
      <c r="ER196" s="83">
        <v>0</v>
      </c>
      <c r="ES196" s="29">
        <v>0</v>
      </c>
    </row>
    <row r="197" spans="1:149">
      <c r="A197" s="64" t="s">
        <v>684</v>
      </c>
      <c r="B197" s="83">
        <v>16.081312462900147</v>
      </c>
      <c r="C197" s="33">
        <v>259.40851213139399</v>
      </c>
      <c r="D197" s="83">
        <v>0.89378096683294084</v>
      </c>
      <c r="E197" s="29">
        <v>96.35600302267288</v>
      </c>
      <c r="F197" s="83">
        <v>16.081312462900147</v>
      </c>
      <c r="G197" s="33">
        <v>259.40851213139399</v>
      </c>
      <c r="H197" s="83">
        <v>0.89378096683294084</v>
      </c>
      <c r="I197" s="29">
        <v>96.35600302267288</v>
      </c>
      <c r="J197" s="83">
        <v>66.962945123292727</v>
      </c>
      <c r="K197" s="33">
        <v>898.3230719750801</v>
      </c>
      <c r="L197" s="83">
        <v>23.706828801675478</v>
      </c>
      <c r="M197" s="29">
        <v>8.9832307197508019</v>
      </c>
      <c r="N197" s="83">
        <v>24.468488849724626</v>
      </c>
      <c r="O197" s="33">
        <v>5.8987526876812231</v>
      </c>
      <c r="P197" s="83">
        <v>0.60797842754657472</v>
      </c>
      <c r="Q197" s="29">
        <v>1.8463095912442227</v>
      </c>
      <c r="R197" s="83">
        <v>20.780306357449128</v>
      </c>
      <c r="S197" s="33">
        <v>733.71517654144395</v>
      </c>
      <c r="T197" s="83">
        <v>0.87159748809733217</v>
      </c>
      <c r="U197" s="29">
        <v>278.81176708574867</v>
      </c>
      <c r="V197" s="83">
        <v>2.9728011530600575</v>
      </c>
      <c r="W197" s="33">
        <v>203.15280426520772</v>
      </c>
      <c r="X197" s="83">
        <v>1.1520335864857034</v>
      </c>
      <c r="Y197" s="29">
        <v>46.521992176732574</v>
      </c>
      <c r="Z197" s="83">
        <v>3.5597213598837065</v>
      </c>
      <c r="AA197" s="33">
        <v>0</v>
      </c>
      <c r="AB197" s="83">
        <v>1.2419145242298857</v>
      </c>
      <c r="AC197" s="29">
        <v>0</v>
      </c>
      <c r="AD197" s="83">
        <v>3.5597213598837065</v>
      </c>
      <c r="AE197" s="33">
        <v>0</v>
      </c>
      <c r="AF197" s="83">
        <v>1.2419145242298857</v>
      </c>
      <c r="AG197" s="29">
        <v>0</v>
      </c>
      <c r="AH197" s="83">
        <v>3.4280497778308154</v>
      </c>
      <c r="AI197" s="33">
        <v>0</v>
      </c>
      <c r="AJ197" s="83">
        <v>1.2803772698839515</v>
      </c>
      <c r="AK197" s="29">
        <v>0</v>
      </c>
      <c r="AL197" s="83">
        <v>0</v>
      </c>
      <c r="AM197" s="33">
        <v>0</v>
      </c>
      <c r="AN197" s="83">
        <v>0</v>
      </c>
      <c r="AO197" s="29">
        <v>0</v>
      </c>
      <c r="AP197" s="83">
        <v>66.075490427842453</v>
      </c>
      <c r="AQ197" s="33">
        <v>1129.561725087641</v>
      </c>
      <c r="AR197" s="83">
        <v>23.392644046277606</v>
      </c>
      <c r="AS197" s="29">
        <v>11.295617250876411</v>
      </c>
      <c r="AT197" s="83">
        <v>60.859004341433831</v>
      </c>
      <c r="AU197" s="33">
        <v>34.040126354723704</v>
      </c>
      <c r="AV197" s="83">
        <v>21.54585635841358</v>
      </c>
      <c r="AW197" s="29">
        <v>0.34040126354723704</v>
      </c>
      <c r="AX197" s="83">
        <v>72.270067655452664</v>
      </c>
      <c r="AY197" s="33">
        <v>135.90974942364824</v>
      </c>
      <c r="AZ197" s="83">
        <v>25.585704425616125</v>
      </c>
      <c r="BA197" s="29">
        <v>1.3590974942364824</v>
      </c>
      <c r="BB197" s="83">
        <v>36.062138558734496</v>
      </c>
      <c r="BC197" s="33">
        <v>51.969180014854423</v>
      </c>
      <c r="BD197" s="83">
        <v>0.89605052561931509</v>
      </c>
      <c r="BE197" s="29">
        <v>16.266353344649435</v>
      </c>
      <c r="BF197" s="83">
        <v>36.062138558734496</v>
      </c>
      <c r="BG197" s="33">
        <v>5.0151199049316695</v>
      </c>
      <c r="BH197" s="83">
        <v>0.89605052561931509</v>
      </c>
      <c r="BI197" s="29">
        <v>1.5697325302436127</v>
      </c>
      <c r="BJ197" s="83">
        <v>22.292958381763146</v>
      </c>
      <c r="BK197" s="33">
        <v>1.1910909774212712</v>
      </c>
      <c r="BL197" s="83">
        <v>0.55392214311012211</v>
      </c>
      <c r="BM197" s="29">
        <v>0.37281147593285796</v>
      </c>
      <c r="BN197" s="83">
        <v>36.062138558734496</v>
      </c>
      <c r="BO197" s="33">
        <v>1.8493254649435531</v>
      </c>
      <c r="BP197" s="83">
        <v>0.89605052561931509</v>
      </c>
      <c r="BQ197" s="29">
        <v>0.57883887052733207</v>
      </c>
      <c r="BR197" s="83">
        <v>20.80110746491405</v>
      </c>
      <c r="BS197" s="33">
        <v>741.0153104530599</v>
      </c>
      <c r="BT197" s="83">
        <v>0.87246995805538785</v>
      </c>
      <c r="BU197" s="29">
        <v>281.58581797216277</v>
      </c>
      <c r="BV197" s="83">
        <v>18.720996718422644</v>
      </c>
      <c r="BW197" s="33">
        <v>11.00191929144385</v>
      </c>
      <c r="BX197" s="83">
        <v>0.78522296224984889</v>
      </c>
      <c r="BY197" s="29">
        <v>4.1807293307486626</v>
      </c>
      <c r="BZ197" s="83">
        <v>23.983862941977314</v>
      </c>
      <c r="CA197" s="33">
        <v>286.45311025990497</v>
      </c>
      <c r="CB197" s="83">
        <v>1.3252832517888284</v>
      </c>
      <c r="CC197" s="29">
        <v>65.597762249518226</v>
      </c>
      <c r="CD197" s="83">
        <v>26.024603779788734</v>
      </c>
      <c r="CE197" s="33">
        <v>110.74724302998297</v>
      </c>
      <c r="CF197" s="83">
        <v>1.5780568395694554</v>
      </c>
      <c r="CG197" s="29">
        <v>25.361118653866104</v>
      </c>
      <c r="CH197" s="83">
        <v>83.610890638006296</v>
      </c>
      <c r="CI197" s="33">
        <v>671.59345111340019</v>
      </c>
      <c r="CJ197" s="83">
        <v>1.8879783787034603</v>
      </c>
      <c r="CK197" s="29">
        <v>153.79490030496865</v>
      </c>
      <c r="CL197" s="83">
        <v>51.947203367504244</v>
      </c>
      <c r="CM197" s="33">
        <v>459.93816561715528</v>
      </c>
      <c r="CN197" s="83">
        <v>1.3847019091354649</v>
      </c>
      <c r="CO197" s="29">
        <v>105.32583992632857</v>
      </c>
      <c r="CP197" s="83">
        <v>2.9862392295932265</v>
      </c>
      <c r="CQ197" s="33">
        <v>204.07112432466874</v>
      </c>
      <c r="CR197" s="83">
        <v>1.1572411717586173</v>
      </c>
      <c r="CS197" s="29">
        <v>46.732287470349149</v>
      </c>
      <c r="CT197" s="83">
        <v>13.191124618087523</v>
      </c>
      <c r="CU197" s="33">
        <v>157.54921064294774</v>
      </c>
      <c r="CV197" s="83">
        <v>0.72890578848385557</v>
      </c>
      <c r="CW197" s="29">
        <v>36.078769237235036</v>
      </c>
      <c r="CX197" s="83">
        <v>14.313532078883801</v>
      </c>
      <c r="CY197" s="33">
        <v>60.910983666490637</v>
      </c>
      <c r="CZ197" s="83">
        <v>0.86793126176320035</v>
      </c>
      <c r="DA197" s="29">
        <v>13.948615259626356</v>
      </c>
      <c r="DB197" s="83">
        <v>45.985989850903451</v>
      </c>
      <c r="DC197" s="33">
        <v>369.37639811237011</v>
      </c>
      <c r="DD197" s="83">
        <v>1.0383881082869029</v>
      </c>
      <c r="DE197" s="29">
        <v>84.587195167732744</v>
      </c>
      <c r="DF197" s="83">
        <v>28.570961852127333</v>
      </c>
      <c r="DG197" s="33">
        <v>252.96599108943539</v>
      </c>
      <c r="DH197" s="83">
        <v>0.76158605002450575</v>
      </c>
      <c r="DI197" s="29">
        <v>57.929211959480703</v>
      </c>
      <c r="DJ197" s="83">
        <v>1.6424315762762747</v>
      </c>
      <c r="DK197" s="33">
        <v>112.23911837856778</v>
      </c>
      <c r="DL197" s="83">
        <v>0.63648264446723946</v>
      </c>
      <c r="DM197" s="29">
        <v>25.702758108692024</v>
      </c>
      <c r="DN197" s="83">
        <v>3.5597213598837065</v>
      </c>
      <c r="DO197" s="33">
        <v>0</v>
      </c>
      <c r="DP197" s="83">
        <v>1.2419145242298857</v>
      </c>
      <c r="DQ197" s="29">
        <v>0</v>
      </c>
      <c r="DR197" s="83">
        <v>3.5597213598837065</v>
      </c>
      <c r="DS197" s="33">
        <v>0</v>
      </c>
      <c r="DT197" s="83">
        <v>1.2419145242298857</v>
      </c>
      <c r="DU197" s="29">
        <v>0</v>
      </c>
      <c r="DV197" s="83">
        <v>0</v>
      </c>
      <c r="DW197" s="33">
        <v>0</v>
      </c>
      <c r="DX197" s="83">
        <v>0</v>
      </c>
      <c r="DY197" s="29">
        <v>0</v>
      </c>
      <c r="DZ197" s="83">
        <v>0</v>
      </c>
      <c r="EA197" s="33">
        <v>0</v>
      </c>
      <c r="EB197" s="83">
        <v>0</v>
      </c>
      <c r="EC197" s="29">
        <v>0</v>
      </c>
      <c r="ED197" s="83">
        <v>0</v>
      </c>
      <c r="EE197" s="33">
        <v>0</v>
      </c>
      <c r="EF197" s="83">
        <v>0</v>
      </c>
      <c r="EG197" s="29">
        <v>0</v>
      </c>
      <c r="EH197" s="83">
        <v>0</v>
      </c>
      <c r="EI197" s="33">
        <v>0</v>
      </c>
      <c r="EJ197" s="83">
        <v>0</v>
      </c>
      <c r="EK197" s="29">
        <v>0</v>
      </c>
      <c r="EL197" s="83">
        <v>0</v>
      </c>
      <c r="EM197" s="33">
        <v>0</v>
      </c>
      <c r="EN197" s="83">
        <v>0</v>
      </c>
      <c r="EO197" s="29">
        <v>0</v>
      </c>
      <c r="EP197" s="83">
        <v>0</v>
      </c>
      <c r="EQ197" s="33">
        <v>0</v>
      </c>
      <c r="ER197" s="83">
        <v>0</v>
      </c>
      <c r="ES197" s="29">
        <v>0</v>
      </c>
    </row>
    <row r="198" spans="1:149">
      <c r="A198" s="64" t="s">
        <v>685</v>
      </c>
      <c r="B198" s="83">
        <v>0.2097174376913605</v>
      </c>
      <c r="C198" s="33">
        <v>0.4248855043708612</v>
      </c>
      <c r="D198" s="83">
        <v>5.0579262660156461E-3</v>
      </c>
      <c r="E198" s="29">
        <v>0.14005679035013488</v>
      </c>
      <c r="F198" s="83">
        <v>0.2097174376913605</v>
      </c>
      <c r="G198" s="33">
        <v>0.4248855043708612</v>
      </c>
      <c r="H198" s="83">
        <v>5.0579262660156461E-3</v>
      </c>
      <c r="I198" s="29">
        <v>0.14005679035013488</v>
      </c>
      <c r="J198" s="83">
        <v>0.86914445443774546</v>
      </c>
      <c r="K198" s="33">
        <v>2.2841655737745747</v>
      </c>
      <c r="L198" s="83">
        <v>9.2981913515383985E-2</v>
      </c>
      <c r="M198" s="29">
        <v>2.2841655737745752E-2</v>
      </c>
      <c r="N198" s="83">
        <v>0.31762756683480881</v>
      </c>
      <c r="O198" s="33">
        <v>0.46712127591258928</v>
      </c>
      <c r="P198" s="83">
        <v>4.9203414404833451E-3</v>
      </c>
      <c r="Q198" s="29">
        <v>0.14620895936064046</v>
      </c>
      <c r="R198" s="83">
        <v>0.26532098686561562</v>
      </c>
      <c r="S198" s="33">
        <v>0.64308224306451267</v>
      </c>
      <c r="T198" s="83">
        <v>7.3166490551752252E-3</v>
      </c>
      <c r="U198" s="29">
        <v>0.24437125236451482</v>
      </c>
      <c r="V198" s="83">
        <v>1.395866812793279</v>
      </c>
      <c r="W198" s="33">
        <v>26.139979109451605</v>
      </c>
      <c r="X198" s="83">
        <v>6.4023552945980302E-3</v>
      </c>
      <c r="Y198" s="29">
        <v>5.9860552160644174</v>
      </c>
      <c r="Z198" s="83">
        <v>4.7925050093292183E-2</v>
      </c>
      <c r="AA198" s="33">
        <v>0</v>
      </c>
      <c r="AB198" s="83">
        <v>1.9400277505075472E-3</v>
      </c>
      <c r="AC198" s="29">
        <v>0</v>
      </c>
      <c r="AD198" s="83">
        <v>4.7925050093292183E-2</v>
      </c>
      <c r="AE198" s="33">
        <v>0</v>
      </c>
      <c r="AF198" s="83">
        <v>1.9400277505075472E-3</v>
      </c>
      <c r="AG198" s="29">
        <v>0</v>
      </c>
      <c r="AH198" s="83">
        <v>3.9101542073551307E-2</v>
      </c>
      <c r="AI198" s="33">
        <v>0</v>
      </c>
      <c r="AJ198" s="83">
        <v>1.9840910388450005E-3</v>
      </c>
      <c r="AK198" s="29">
        <v>0</v>
      </c>
      <c r="AL198" s="83">
        <v>0</v>
      </c>
      <c r="AM198" s="33">
        <v>0</v>
      </c>
      <c r="AN198" s="83">
        <v>0</v>
      </c>
      <c r="AO198" s="29">
        <v>0</v>
      </c>
      <c r="AP198" s="83">
        <v>0.85762575068755698</v>
      </c>
      <c r="AQ198" s="33">
        <v>2.6132222599628641</v>
      </c>
      <c r="AR198" s="83">
        <v>9.1749631458654751E-2</v>
      </c>
      <c r="AS198" s="29">
        <v>2.6132222599628638E-2</v>
      </c>
      <c r="AT198" s="83">
        <v>0.78991845458064436</v>
      </c>
      <c r="AU198" s="33">
        <v>0.58300768894830646</v>
      </c>
      <c r="AV198" s="83">
        <v>8.4506239501392508E-2</v>
      </c>
      <c r="AW198" s="29">
        <v>5.8300768894830653E-3</v>
      </c>
      <c r="AX198" s="83">
        <v>0.93802816481451512</v>
      </c>
      <c r="AY198" s="33">
        <v>1.3183496450089125</v>
      </c>
      <c r="AZ198" s="83">
        <v>0.10035115940790361</v>
      </c>
      <c r="BA198" s="29">
        <v>1.3183496450089125E-2</v>
      </c>
      <c r="BB198" s="83">
        <v>0.46812573492455339</v>
      </c>
      <c r="BC198" s="33">
        <v>2.0945961727941178</v>
      </c>
      <c r="BD198" s="83">
        <v>7.2516956757217414E-3</v>
      </c>
      <c r="BE198" s="29">
        <v>0.65560860208455884</v>
      </c>
      <c r="BF198" s="83">
        <v>0.46812573492455339</v>
      </c>
      <c r="BG198" s="33">
        <v>0.32632758331402251</v>
      </c>
      <c r="BH198" s="83">
        <v>7.2516956757217414E-3</v>
      </c>
      <c r="BI198" s="29">
        <v>0.10214053357728906</v>
      </c>
      <c r="BJ198" s="83">
        <v>0.28938681795336024</v>
      </c>
      <c r="BK198" s="33">
        <v>7.2719238621509205E-3</v>
      </c>
      <c r="BL198" s="83">
        <v>4.4828664177188945E-3</v>
      </c>
      <c r="BM198" s="29">
        <v>2.2761121688532385E-3</v>
      </c>
      <c r="BN198" s="83">
        <v>0.46812573492455339</v>
      </c>
      <c r="BO198" s="33">
        <v>28.529763359180034</v>
      </c>
      <c r="BP198" s="83">
        <v>7.2516956757217414E-3</v>
      </c>
      <c r="BQ198" s="29">
        <v>8.9298159314233505</v>
      </c>
      <c r="BR198" s="83">
        <v>0.26558657343905473</v>
      </c>
      <c r="BS198" s="33">
        <v>0.58225542096256688</v>
      </c>
      <c r="BT198" s="83">
        <v>7.3239730282034302E-3</v>
      </c>
      <c r="BU198" s="29">
        <v>0.22125705996577541</v>
      </c>
      <c r="BV198" s="83">
        <v>0.2390279160951492</v>
      </c>
      <c r="BW198" s="33">
        <v>6.6649376311571604</v>
      </c>
      <c r="BX198" s="83">
        <v>6.5915757253830858E-3</v>
      </c>
      <c r="BY198" s="29">
        <v>2.5326762998397205</v>
      </c>
      <c r="BZ198" s="83">
        <v>2.2939251108771757</v>
      </c>
      <c r="CA198" s="33">
        <v>26.398776222575755</v>
      </c>
      <c r="CB198" s="83">
        <v>7.1246202308327513E-3</v>
      </c>
      <c r="CC198" s="29">
        <v>6.0453197549698485</v>
      </c>
      <c r="CD198" s="83">
        <v>3.2046582157239509</v>
      </c>
      <c r="CE198" s="33">
        <v>26.398776222575755</v>
      </c>
      <c r="CF198" s="83">
        <v>8.2846316161168977E-3</v>
      </c>
      <c r="CG198" s="29">
        <v>6.0453197549698485</v>
      </c>
      <c r="CH198" s="83">
        <v>0.99006690832938415</v>
      </c>
      <c r="CI198" s="33">
        <v>26.398776222575755</v>
      </c>
      <c r="CJ198" s="83">
        <v>9.8944364086772773E-3</v>
      </c>
      <c r="CK198" s="29">
        <v>6.0453197549698485</v>
      </c>
      <c r="CL198" s="83">
        <v>0.69503792094405714</v>
      </c>
      <c r="CM198" s="33">
        <v>26.398776222575755</v>
      </c>
      <c r="CN198" s="83">
        <v>7.3059330394511382E-3</v>
      </c>
      <c r="CO198" s="29">
        <v>6.0453197549698485</v>
      </c>
      <c r="CP198" s="83">
        <v>1.4021766075271509</v>
      </c>
      <c r="CQ198" s="33">
        <v>26.398776222575755</v>
      </c>
      <c r="CR198" s="83">
        <v>6.4312961271702955E-3</v>
      </c>
      <c r="CS198" s="29">
        <v>6.0453197549698485</v>
      </c>
      <c r="CT198" s="83">
        <v>1.2616588109824465</v>
      </c>
      <c r="CU198" s="33">
        <v>0.51906491016042788</v>
      </c>
      <c r="CV198" s="83">
        <v>3.9185411269580129E-3</v>
      </c>
      <c r="CW198" s="29">
        <v>0.11886586442673798</v>
      </c>
      <c r="CX198" s="83">
        <v>1.7625620186481727</v>
      </c>
      <c r="CY198" s="33">
        <v>0.51906491016042788</v>
      </c>
      <c r="CZ198" s="83">
        <v>4.5565473888642934E-3</v>
      </c>
      <c r="DA198" s="29">
        <v>0.11886586442673798</v>
      </c>
      <c r="DB198" s="83">
        <v>0.54453679958116119</v>
      </c>
      <c r="DC198" s="33">
        <v>0.51906491016042788</v>
      </c>
      <c r="DD198" s="83">
        <v>5.4419400247725019E-3</v>
      </c>
      <c r="DE198" s="29">
        <v>0.11886586442673798</v>
      </c>
      <c r="DF198" s="83">
        <v>0.38227085651923137</v>
      </c>
      <c r="DG198" s="33">
        <v>0.51906491016042788</v>
      </c>
      <c r="DH198" s="83">
        <v>4.0182631716981256E-3</v>
      </c>
      <c r="DI198" s="29">
        <v>0.11886586442673798</v>
      </c>
      <c r="DJ198" s="83">
        <v>0.77119713413993296</v>
      </c>
      <c r="DK198" s="33">
        <v>0.51906491016042788</v>
      </c>
      <c r="DL198" s="83">
        <v>3.5372128699436623E-3</v>
      </c>
      <c r="DM198" s="29">
        <v>0.11886586442673798</v>
      </c>
      <c r="DN198" s="83">
        <v>4.7925050093292183E-2</v>
      </c>
      <c r="DO198" s="33">
        <v>0</v>
      </c>
      <c r="DP198" s="83">
        <v>1.9400277505075472E-3</v>
      </c>
      <c r="DQ198" s="29">
        <v>0</v>
      </c>
      <c r="DR198" s="83">
        <v>4.7925050093292183E-2</v>
      </c>
      <c r="DS198" s="33">
        <v>0</v>
      </c>
      <c r="DT198" s="83">
        <v>1.9400277505075472E-3</v>
      </c>
      <c r="DU198" s="29">
        <v>0</v>
      </c>
      <c r="DV198" s="83">
        <v>0</v>
      </c>
      <c r="DW198" s="33">
        <v>0</v>
      </c>
      <c r="DX198" s="83">
        <v>0</v>
      </c>
      <c r="DY198" s="29">
        <v>0</v>
      </c>
      <c r="DZ198" s="83">
        <v>0</v>
      </c>
      <c r="EA198" s="33">
        <v>0</v>
      </c>
      <c r="EB198" s="83">
        <v>0</v>
      </c>
      <c r="EC198" s="29">
        <v>0</v>
      </c>
      <c r="ED198" s="83">
        <v>0</v>
      </c>
      <c r="EE198" s="33">
        <v>0</v>
      </c>
      <c r="EF198" s="83">
        <v>0</v>
      </c>
      <c r="EG198" s="29">
        <v>0</v>
      </c>
      <c r="EH198" s="83">
        <v>0</v>
      </c>
      <c r="EI198" s="33">
        <v>0</v>
      </c>
      <c r="EJ198" s="83">
        <v>0</v>
      </c>
      <c r="EK198" s="29">
        <v>0</v>
      </c>
      <c r="EL198" s="83">
        <v>0</v>
      </c>
      <c r="EM198" s="33">
        <v>0</v>
      </c>
      <c r="EN198" s="83">
        <v>0</v>
      </c>
      <c r="EO198" s="29">
        <v>0</v>
      </c>
      <c r="EP198" s="83">
        <v>0</v>
      </c>
      <c r="EQ198" s="33">
        <v>0</v>
      </c>
      <c r="ER198" s="83">
        <v>0</v>
      </c>
      <c r="ES198" s="29">
        <v>0</v>
      </c>
    </row>
    <row r="199" spans="1:149">
      <c r="A199" s="64" t="s">
        <v>686</v>
      </c>
      <c r="B199" s="83">
        <v>0.40037639858647767</v>
      </c>
      <c r="C199" s="33">
        <v>1.0455893831469956</v>
      </c>
      <c r="D199" s="83">
        <v>2.4118622401289428E-2</v>
      </c>
      <c r="E199" s="29">
        <v>0.34391234048592517</v>
      </c>
      <c r="F199" s="83">
        <v>0.40037639858647767</v>
      </c>
      <c r="G199" s="33">
        <v>1.0455893831469956</v>
      </c>
      <c r="H199" s="83">
        <v>2.4118622401289428E-2</v>
      </c>
      <c r="I199" s="29">
        <v>0.34391234048592517</v>
      </c>
      <c r="J199" s="83">
        <v>1.8590989967584035</v>
      </c>
      <c r="K199" s="33">
        <v>1.6297810684253122</v>
      </c>
      <c r="L199" s="83">
        <v>0.23307146748940211</v>
      </c>
      <c r="M199" s="29">
        <v>1.6297810684253122E-2</v>
      </c>
      <c r="N199" s="83">
        <v>0.30811721363460609</v>
      </c>
      <c r="O199" s="33">
        <v>1.6379435522045813</v>
      </c>
      <c r="P199" s="83">
        <v>7.1160160517299721E-3</v>
      </c>
      <c r="Q199" s="29">
        <v>0.51267633184003392</v>
      </c>
      <c r="R199" s="83">
        <v>0.81458707935613905</v>
      </c>
      <c r="S199" s="33">
        <v>1.2113874811215239</v>
      </c>
      <c r="T199" s="83">
        <v>5.651213908773349E-2</v>
      </c>
      <c r="U199" s="29">
        <v>0.46032724282617909</v>
      </c>
      <c r="V199" s="83">
        <v>0.53024346395792488</v>
      </c>
      <c r="W199" s="33">
        <v>61.750965142617552</v>
      </c>
      <c r="X199" s="83">
        <v>1.7989246678364934E-2</v>
      </c>
      <c r="Y199" s="29">
        <v>14.140971017659421</v>
      </c>
      <c r="Z199" s="83">
        <v>5.065847112242413E-2</v>
      </c>
      <c r="AA199" s="33">
        <v>0</v>
      </c>
      <c r="AB199" s="83">
        <v>4.9073342099681975E-3</v>
      </c>
      <c r="AC199" s="29">
        <v>0</v>
      </c>
      <c r="AD199" s="83">
        <v>5.065847112242413E-2</v>
      </c>
      <c r="AE199" s="33">
        <v>0</v>
      </c>
      <c r="AF199" s="83">
        <v>4.9073342099681975E-3</v>
      </c>
      <c r="AG199" s="29">
        <v>0</v>
      </c>
      <c r="AH199" s="83">
        <v>4.373362295273657E-2</v>
      </c>
      <c r="AI199" s="33">
        <v>0</v>
      </c>
      <c r="AJ199" s="83">
        <v>5.0204065365496665E-3</v>
      </c>
      <c r="AK199" s="29">
        <v>0</v>
      </c>
      <c r="AL199" s="83">
        <v>0</v>
      </c>
      <c r="AM199" s="33">
        <v>0</v>
      </c>
      <c r="AN199" s="83">
        <v>0</v>
      </c>
      <c r="AO199" s="29">
        <v>0</v>
      </c>
      <c r="AP199" s="83">
        <v>1.8344605025741589</v>
      </c>
      <c r="AQ199" s="33">
        <v>1.8135927356209152</v>
      </c>
      <c r="AR199" s="83">
        <v>0.22998258948652872</v>
      </c>
      <c r="AS199" s="29">
        <v>1.8135927356209152E-2</v>
      </c>
      <c r="AT199" s="83">
        <v>1.689634673423567</v>
      </c>
      <c r="AU199" s="33">
        <v>1.515819991265597</v>
      </c>
      <c r="AV199" s="83">
        <v>0.21182606926390798</v>
      </c>
      <c r="AW199" s="29">
        <v>1.5158199912655971E-2</v>
      </c>
      <c r="AX199" s="83">
        <v>2.0064411746904858</v>
      </c>
      <c r="AY199" s="33">
        <v>0.878899763339275</v>
      </c>
      <c r="AZ199" s="83">
        <v>0.25154345725089078</v>
      </c>
      <c r="BA199" s="29">
        <v>8.7889976333927495E-3</v>
      </c>
      <c r="BB199" s="83">
        <v>0.45410918993256155</v>
      </c>
      <c r="BC199" s="33">
        <v>5.4332555270053469</v>
      </c>
      <c r="BD199" s="83">
        <v>1.0487723962836926E-2</v>
      </c>
      <c r="BE199" s="29">
        <v>1.7006089799526736</v>
      </c>
      <c r="BF199" s="83">
        <v>0.45410918993256155</v>
      </c>
      <c r="BG199" s="33">
        <v>7.6518191949494954</v>
      </c>
      <c r="BH199" s="83">
        <v>1.0487723962836926E-2</v>
      </c>
      <c r="BI199" s="29">
        <v>2.3950194080191922</v>
      </c>
      <c r="BJ199" s="83">
        <v>0.28072204468558348</v>
      </c>
      <c r="BK199" s="33">
        <v>0.17051407676767677</v>
      </c>
      <c r="BL199" s="83">
        <v>6.4833202679355538E-3</v>
      </c>
      <c r="BM199" s="29">
        <v>5.337090602828283E-2</v>
      </c>
      <c r="BN199" s="83">
        <v>0.45410918993256155</v>
      </c>
      <c r="BO199" s="33">
        <v>61.053693588645267</v>
      </c>
      <c r="BP199" s="83">
        <v>1.0487723962836926E-2</v>
      </c>
      <c r="BQ199" s="29">
        <v>19.109806093245968</v>
      </c>
      <c r="BR199" s="83">
        <v>0.81540248183797714</v>
      </c>
      <c r="BS199" s="33">
        <v>1.0968067232085561</v>
      </c>
      <c r="BT199" s="83">
        <v>5.6568707795529027E-2</v>
      </c>
      <c r="BU199" s="29">
        <v>0.41678655481925131</v>
      </c>
      <c r="BV199" s="83">
        <v>0.73386223365417935</v>
      </c>
      <c r="BW199" s="33">
        <v>12.554882514505346</v>
      </c>
      <c r="BX199" s="83">
        <v>5.0911837015976125E-2</v>
      </c>
      <c r="BY199" s="29">
        <v>4.7708553555120314</v>
      </c>
      <c r="BZ199" s="83">
        <v>0.80387696669828723</v>
      </c>
      <c r="CA199" s="33">
        <v>62.36232643883838</v>
      </c>
      <c r="CB199" s="83">
        <v>1.9977803876540173E-2</v>
      </c>
      <c r="CC199" s="29">
        <v>14.280972754493991</v>
      </c>
      <c r="CD199" s="83">
        <v>1.0689585313978913</v>
      </c>
      <c r="CE199" s="33">
        <v>62.36232643883838</v>
      </c>
      <c r="CF199" s="83">
        <v>2.297321139455329E-2</v>
      </c>
      <c r="CG199" s="29">
        <v>14.280972754493991</v>
      </c>
      <c r="CH199" s="83">
        <v>0.67773814516709507</v>
      </c>
      <c r="CI199" s="33">
        <v>62.36232643883838</v>
      </c>
      <c r="CJ199" s="83">
        <v>2.8877718917470589E-2</v>
      </c>
      <c r="CK199" s="29">
        <v>14.280972754493991</v>
      </c>
      <c r="CL199" s="83">
        <v>0.50585964677735851</v>
      </c>
      <c r="CM199" s="33">
        <v>62.36232643883838</v>
      </c>
      <c r="CN199" s="83">
        <v>2.1282698833908771E-2</v>
      </c>
      <c r="CO199" s="29">
        <v>14.280972754493991</v>
      </c>
      <c r="CP199" s="83">
        <v>0.53264034551273209</v>
      </c>
      <c r="CQ199" s="33">
        <v>62.36232643883838</v>
      </c>
      <c r="CR199" s="83">
        <v>1.8070564217342978E-2</v>
      </c>
      <c r="CS199" s="29">
        <v>14.280972754493991</v>
      </c>
      <c r="CT199" s="83">
        <v>0.44213233168405791</v>
      </c>
      <c r="CU199" s="33">
        <v>1.2261968167557933</v>
      </c>
      <c r="CV199" s="83">
        <v>1.0987792132097095E-2</v>
      </c>
      <c r="CW199" s="29">
        <v>0.28079907103707669</v>
      </c>
      <c r="CX199" s="83">
        <v>0.58792719226884016</v>
      </c>
      <c r="CY199" s="33">
        <v>1.2261968167557933</v>
      </c>
      <c r="CZ199" s="83">
        <v>1.2635266267004308E-2</v>
      </c>
      <c r="DA199" s="29">
        <v>0.28079907103707669</v>
      </c>
      <c r="DB199" s="83">
        <v>0.37275597984190223</v>
      </c>
      <c r="DC199" s="33">
        <v>1.2261968167557933</v>
      </c>
      <c r="DD199" s="83">
        <v>1.5882745404608822E-2</v>
      </c>
      <c r="DE199" s="29">
        <v>0.28079907103707669</v>
      </c>
      <c r="DF199" s="83">
        <v>0.2782228057275471</v>
      </c>
      <c r="DG199" s="33">
        <v>1.2261968167557933</v>
      </c>
      <c r="DH199" s="83">
        <v>1.1705484358649824E-2</v>
      </c>
      <c r="DI199" s="29">
        <v>0.28079907103707669</v>
      </c>
      <c r="DJ199" s="83">
        <v>0.29295219003200262</v>
      </c>
      <c r="DK199" s="33">
        <v>1.2261968167557933</v>
      </c>
      <c r="DL199" s="83">
        <v>9.9388103195386379E-3</v>
      </c>
      <c r="DM199" s="29">
        <v>0.28079907103707669</v>
      </c>
      <c r="DN199" s="83">
        <v>5.0658471122424123E-2</v>
      </c>
      <c r="DO199" s="33">
        <v>0</v>
      </c>
      <c r="DP199" s="83">
        <v>4.9073342099681967E-3</v>
      </c>
      <c r="DQ199" s="29">
        <v>0</v>
      </c>
      <c r="DR199" s="83">
        <v>5.0658471122424123E-2</v>
      </c>
      <c r="DS199" s="33">
        <v>0</v>
      </c>
      <c r="DT199" s="83">
        <v>4.9073342099681967E-3</v>
      </c>
      <c r="DU199" s="29">
        <v>0</v>
      </c>
      <c r="DV199" s="83">
        <v>0</v>
      </c>
      <c r="DW199" s="33">
        <v>0</v>
      </c>
      <c r="DX199" s="83">
        <v>0</v>
      </c>
      <c r="DY199" s="29">
        <v>0</v>
      </c>
      <c r="DZ199" s="83">
        <v>0</v>
      </c>
      <c r="EA199" s="33">
        <v>0</v>
      </c>
      <c r="EB199" s="83">
        <v>0</v>
      </c>
      <c r="EC199" s="29">
        <v>0</v>
      </c>
      <c r="ED199" s="83">
        <v>0</v>
      </c>
      <c r="EE199" s="33">
        <v>0</v>
      </c>
      <c r="EF199" s="83">
        <v>0</v>
      </c>
      <c r="EG199" s="29">
        <v>0</v>
      </c>
      <c r="EH199" s="83">
        <v>0</v>
      </c>
      <c r="EI199" s="33">
        <v>0</v>
      </c>
      <c r="EJ199" s="83">
        <v>0</v>
      </c>
      <c r="EK199" s="29">
        <v>0</v>
      </c>
      <c r="EL199" s="83">
        <v>0</v>
      </c>
      <c r="EM199" s="33">
        <v>0</v>
      </c>
      <c r="EN199" s="83">
        <v>0</v>
      </c>
      <c r="EO199" s="29">
        <v>0</v>
      </c>
      <c r="EP199" s="83">
        <v>0</v>
      </c>
      <c r="EQ199" s="33">
        <v>0</v>
      </c>
      <c r="ER199" s="83">
        <v>0</v>
      </c>
      <c r="ES199" s="29">
        <v>0</v>
      </c>
    </row>
    <row r="200" spans="1:149">
      <c r="A200" s="64" t="s">
        <v>447</v>
      </c>
      <c r="B200" s="83">
        <v>323.7355180962964</v>
      </c>
      <c r="C200" s="33">
        <v>2.138562553270221</v>
      </c>
      <c r="D200" s="83"/>
      <c r="E200" s="29"/>
      <c r="F200" s="83">
        <v>323.7355180962964</v>
      </c>
      <c r="G200" s="33">
        <v>2.138562553270221</v>
      </c>
      <c r="H200" s="83"/>
      <c r="I200" s="29"/>
      <c r="J200" s="83">
        <v>505.64009177592345</v>
      </c>
      <c r="K200" s="33">
        <v>9.7477631812180636</v>
      </c>
      <c r="L200" s="83"/>
      <c r="M200" s="29"/>
      <c r="N200" s="83">
        <v>524.91602212413977</v>
      </c>
      <c r="O200" s="33">
        <v>2.3960362235799164</v>
      </c>
      <c r="P200" s="83"/>
      <c r="Q200" s="29"/>
      <c r="R200" s="83">
        <v>441.97399094927709</v>
      </c>
      <c r="S200" s="33">
        <v>3.1313154906417116</v>
      </c>
      <c r="T200" s="83"/>
      <c r="U200" s="29"/>
      <c r="V200" s="83">
        <v>25.986460640504536</v>
      </c>
      <c r="W200" s="33">
        <v>152.30268316450989</v>
      </c>
      <c r="X200" s="83"/>
      <c r="Y200" s="29"/>
      <c r="Z200" s="83">
        <v>6.8945118960970584</v>
      </c>
      <c r="AA200" s="33">
        <v>0</v>
      </c>
      <c r="AB200" s="83"/>
      <c r="AC200" s="29"/>
      <c r="AD200" s="83">
        <v>6.8945118960970584</v>
      </c>
      <c r="AE200" s="33">
        <v>0</v>
      </c>
      <c r="AF200" s="83"/>
      <c r="AG200" s="29"/>
      <c r="AH200" s="83">
        <v>6.3292275777790117</v>
      </c>
      <c r="AI200" s="33">
        <v>0</v>
      </c>
      <c r="AJ200" s="83"/>
      <c r="AK200" s="29"/>
      <c r="AL200" s="83">
        <v>0</v>
      </c>
      <c r="AM200" s="33">
        <v>0</v>
      </c>
      <c r="AN200" s="83"/>
      <c r="AO200" s="29"/>
      <c r="AP200" s="83">
        <v>498.93888302788764</v>
      </c>
      <c r="AQ200" s="33">
        <v>9.716794815805109</v>
      </c>
      <c r="AR200" s="83"/>
      <c r="AS200" s="29"/>
      <c r="AT200" s="83">
        <v>459.54897120989642</v>
      </c>
      <c r="AU200" s="33">
        <v>8.9018378312537134</v>
      </c>
      <c r="AV200" s="83"/>
      <c r="AW200" s="29"/>
      <c r="AX200" s="83">
        <v>545.71440331175211</v>
      </c>
      <c r="AY200" s="33">
        <v>10.092928808674985</v>
      </c>
      <c r="AZ200" s="83"/>
      <c r="BA200" s="29"/>
      <c r="BB200" s="83">
        <v>773.63152411243061</v>
      </c>
      <c r="BC200" s="33">
        <v>3.291172437611408</v>
      </c>
      <c r="BD200" s="83"/>
      <c r="BE200" s="29"/>
      <c r="BF200" s="83">
        <v>773.63152411243061</v>
      </c>
      <c r="BG200" s="33">
        <v>3.3225169370172307</v>
      </c>
      <c r="BH200" s="83"/>
      <c r="BI200" s="29"/>
      <c r="BJ200" s="83">
        <v>478.24494217859348</v>
      </c>
      <c r="BK200" s="33">
        <v>2.2254594578134284</v>
      </c>
      <c r="BL200" s="83"/>
      <c r="BM200" s="29"/>
      <c r="BN200" s="83">
        <v>773.63152411243061</v>
      </c>
      <c r="BO200" s="33">
        <v>3.3225169370172307</v>
      </c>
      <c r="BP200" s="83"/>
      <c r="BQ200" s="29"/>
      <c r="BR200" s="83">
        <v>442.41640735663384</v>
      </c>
      <c r="BS200" s="33">
        <v>3.134449940582293</v>
      </c>
      <c r="BT200" s="83"/>
      <c r="BU200" s="29"/>
      <c r="BV200" s="83">
        <v>398.17476662097044</v>
      </c>
      <c r="BW200" s="33">
        <v>2.8210049465240639</v>
      </c>
      <c r="BX200" s="83"/>
      <c r="BY200" s="29"/>
      <c r="BZ200" s="83">
        <v>30.511444521370283</v>
      </c>
      <c r="CA200" s="33">
        <v>153.74476958556147</v>
      </c>
      <c r="CB200" s="83"/>
      <c r="CC200" s="29"/>
      <c r="CD200" s="83">
        <v>36.825147644630505</v>
      </c>
      <c r="CE200" s="33">
        <v>153.74476958556147</v>
      </c>
      <c r="CF200" s="83"/>
      <c r="CG200" s="29"/>
      <c r="CH200" s="83">
        <v>45.988361901124541</v>
      </c>
      <c r="CI200" s="33">
        <v>153.74476958556147</v>
      </c>
      <c r="CJ200" s="83"/>
      <c r="CK200" s="29"/>
      <c r="CL200" s="83">
        <v>36.354525863971283</v>
      </c>
      <c r="CM200" s="33">
        <v>153.74476958556147</v>
      </c>
      <c r="CN200" s="83"/>
      <c r="CO200" s="29"/>
      <c r="CP200" s="83">
        <v>26.103928317935246</v>
      </c>
      <c r="CQ200" s="33">
        <v>153.74476958556147</v>
      </c>
      <c r="CR200" s="83"/>
      <c r="CS200" s="29"/>
      <c r="CT200" s="83">
        <v>16.781294486753655</v>
      </c>
      <c r="CU200" s="33">
        <v>9.536127480400868</v>
      </c>
      <c r="CV200" s="83"/>
      <c r="CW200" s="29"/>
      <c r="CX200" s="83">
        <v>20.253831204546774</v>
      </c>
      <c r="CY200" s="33">
        <v>9.536127480400868</v>
      </c>
      <c r="CZ200" s="83"/>
      <c r="DA200" s="29"/>
      <c r="DB200" s="83">
        <v>25.293599045618492</v>
      </c>
      <c r="DC200" s="33">
        <v>9.536127480400868</v>
      </c>
      <c r="DD200" s="83"/>
      <c r="DE200" s="29"/>
      <c r="DF200" s="83">
        <v>19.994989225184202</v>
      </c>
      <c r="DG200" s="33">
        <v>9.536127480400868</v>
      </c>
      <c r="DH200" s="83"/>
      <c r="DI200" s="29"/>
      <c r="DJ200" s="83">
        <v>14.357160574864384</v>
      </c>
      <c r="DK200" s="33">
        <v>9.536127480400868</v>
      </c>
      <c r="DL200" s="83"/>
      <c r="DM200" s="29"/>
      <c r="DN200" s="83">
        <v>6.8945118960970584</v>
      </c>
      <c r="DO200" s="33">
        <v>0</v>
      </c>
      <c r="DP200" s="83"/>
      <c r="DQ200" s="29"/>
      <c r="DR200" s="83">
        <v>6.8945118960970584</v>
      </c>
      <c r="DS200" s="33">
        <v>0</v>
      </c>
      <c r="DT200" s="83"/>
      <c r="DU200" s="29"/>
      <c r="DV200" s="83">
        <v>0</v>
      </c>
      <c r="DW200" s="33">
        <v>0</v>
      </c>
      <c r="DX200" s="83"/>
      <c r="DY200" s="29"/>
      <c r="DZ200" s="83">
        <v>0</v>
      </c>
      <c r="EA200" s="33">
        <v>0</v>
      </c>
      <c r="EB200" s="83"/>
      <c r="EC200" s="29"/>
      <c r="ED200" s="83">
        <v>0</v>
      </c>
      <c r="EE200" s="33">
        <v>0</v>
      </c>
      <c r="EF200" s="83"/>
      <c r="EG200" s="29"/>
      <c r="EH200" s="83">
        <v>0</v>
      </c>
      <c r="EI200" s="33">
        <v>0</v>
      </c>
      <c r="EJ200" s="83"/>
      <c r="EK200" s="29"/>
      <c r="EL200" s="83">
        <v>0</v>
      </c>
      <c r="EM200" s="33">
        <v>0</v>
      </c>
      <c r="EN200" s="83"/>
      <c r="EO200" s="29"/>
      <c r="EP200" s="83">
        <v>0</v>
      </c>
      <c r="EQ200" s="33">
        <v>0</v>
      </c>
      <c r="ER200" s="83"/>
      <c r="ES200" s="29"/>
    </row>
    <row r="201" spans="1:149">
      <c r="A201" s="64" t="s">
        <v>456</v>
      </c>
      <c r="B201" s="83">
        <v>0.59146172225916849</v>
      </c>
      <c r="C201" s="33">
        <v>1.7303629071367335</v>
      </c>
      <c r="D201" s="83"/>
      <c r="E201" s="29"/>
      <c r="F201" s="83">
        <v>0.59146172225916849</v>
      </c>
      <c r="G201" s="33">
        <v>1.7303629071367335</v>
      </c>
      <c r="H201" s="83"/>
      <c r="I201" s="29"/>
      <c r="J201" s="83">
        <v>0.61580109685666895</v>
      </c>
      <c r="K201" s="33">
        <v>1.9461172791087344</v>
      </c>
      <c r="L201" s="83"/>
      <c r="M201" s="29"/>
      <c r="N201" s="83">
        <v>1.7095902509961329</v>
      </c>
      <c r="O201" s="33">
        <v>0.234550889053773</v>
      </c>
      <c r="P201" s="83"/>
      <c r="Q201" s="29"/>
      <c r="R201" s="83">
        <v>9.8165095270507818E-2</v>
      </c>
      <c r="S201" s="33">
        <v>4.6969732359625658</v>
      </c>
      <c r="T201" s="83"/>
      <c r="U201" s="29"/>
      <c r="V201" s="83">
        <v>0.11858429748236175</v>
      </c>
      <c r="W201" s="33">
        <v>20.567907392434698</v>
      </c>
      <c r="X201" s="83"/>
      <c r="Y201" s="29"/>
      <c r="Z201" s="83">
        <v>3.9499434732595096E-2</v>
      </c>
      <c r="AA201" s="33">
        <v>0</v>
      </c>
      <c r="AB201" s="83"/>
      <c r="AC201" s="29"/>
      <c r="AD201" s="83">
        <v>3.9499434732595096E-2</v>
      </c>
      <c r="AE201" s="33">
        <v>0</v>
      </c>
      <c r="AF201" s="83"/>
      <c r="AG201" s="29"/>
      <c r="AH201" s="83">
        <v>3.6884888665438736E-2</v>
      </c>
      <c r="AI201" s="33">
        <v>0</v>
      </c>
      <c r="AJ201" s="83"/>
      <c r="AK201" s="29"/>
      <c r="AL201" s="83">
        <v>0</v>
      </c>
      <c r="AM201" s="33">
        <v>0</v>
      </c>
      <c r="AN201" s="83"/>
      <c r="AO201" s="29"/>
      <c r="AP201" s="83">
        <v>0.60763993288960227</v>
      </c>
      <c r="AQ201" s="33">
        <v>1.9433589631610217</v>
      </c>
      <c r="AR201" s="83"/>
      <c r="AS201" s="29"/>
      <c r="AT201" s="83">
        <v>0.55966835924042302</v>
      </c>
      <c r="AU201" s="33">
        <v>1.7552919667260842</v>
      </c>
      <c r="AV201" s="83"/>
      <c r="AW201" s="29"/>
      <c r="AX201" s="83">
        <v>0.66460617659800247</v>
      </c>
      <c r="AY201" s="33">
        <v>2.0060479619726679</v>
      </c>
      <c r="AZ201" s="83"/>
      <c r="BA201" s="29"/>
      <c r="BB201" s="83">
        <v>2.5196276275466878</v>
      </c>
      <c r="BC201" s="33">
        <v>0.31344499405822934</v>
      </c>
      <c r="BD201" s="83"/>
      <c r="BE201" s="29"/>
      <c r="BF201" s="83">
        <v>2.5196276275466878</v>
      </c>
      <c r="BG201" s="33">
        <v>0.31344499405822934</v>
      </c>
      <c r="BH201" s="83"/>
      <c r="BI201" s="29"/>
      <c r="BJ201" s="83">
        <v>1.5575879879379524</v>
      </c>
      <c r="BK201" s="33">
        <v>0.21941149584076053</v>
      </c>
      <c r="BL201" s="83"/>
      <c r="BM201" s="29"/>
      <c r="BN201" s="83">
        <v>2.5196276275466878</v>
      </c>
      <c r="BO201" s="33">
        <v>0.34478949346405224</v>
      </c>
      <c r="BP201" s="83"/>
      <c r="BQ201" s="29"/>
      <c r="BR201" s="83">
        <v>9.8263358629136974E-2</v>
      </c>
      <c r="BS201" s="33">
        <v>4.7016749108734395</v>
      </c>
      <c r="BT201" s="83"/>
      <c r="BU201" s="29"/>
      <c r="BV201" s="83">
        <v>8.8437022766223269E-2</v>
      </c>
      <c r="BW201" s="33">
        <v>4.2315074197860953</v>
      </c>
      <c r="BX201" s="83"/>
      <c r="BY201" s="29"/>
      <c r="BZ201" s="83">
        <v>12.134766407015222</v>
      </c>
      <c r="CA201" s="33">
        <v>20.499302611408201</v>
      </c>
      <c r="CB201" s="83"/>
      <c r="CC201" s="29"/>
      <c r="CD201" s="83">
        <v>15.808124223564848</v>
      </c>
      <c r="CE201" s="33">
        <v>20.499302611408201</v>
      </c>
      <c r="CF201" s="83"/>
      <c r="CG201" s="29"/>
      <c r="CH201" s="83">
        <v>48.560868873370353</v>
      </c>
      <c r="CI201" s="33">
        <v>20.499302611408201</v>
      </c>
      <c r="CJ201" s="83"/>
      <c r="CK201" s="29"/>
      <c r="CL201" s="83">
        <v>44.850939716894572</v>
      </c>
      <c r="CM201" s="33">
        <v>20.499302611408201</v>
      </c>
      <c r="CN201" s="83"/>
      <c r="CO201" s="29"/>
      <c r="CP201" s="83">
        <v>0.1191203390078973</v>
      </c>
      <c r="CQ201" s="33">
        <v>20.499302611408201</v>
      </c>
      <c r="CR201" s="83"/>
      <c r="CS201" s="29"/>
      <c r="CT201" s="83">
        <v>6.6741215238583713</v>
      </c>
      <c r="CU201" s="33">
        <v>27.359780714058537</v>
      </c>
      <c r="CV201" s="83"/>
      <c r="CW201" s="29"/>
      <c r="CX201" s="83">
        <v>8.694468322960665</v>
      </c>
      <c r="CY201" s="33">
        <v>27.359780714058537</v>
      </c>
      <c r="CZ201" s="83"/>
      <c r="DA201" s="29"/>
      <c r="DB201" s="83">
        <v>26.708477880353694</v>
      </c>
      <c r="DC201" s="33">
        <v>27.359780714058537</v>
      </c>
      <c r="DD201" s="83"/>
      <c r="DE201" s="29"/>
      <c r="DF201" s="83">
        <v>24.668016844292012</v>
      </c>
      <c r="DG201" s="33">
        <v>27.359780714058537</v>
      </c>
      <c r="DH201" s="83"/>
      <c r="DI201" s="29"/>
      <c r="DJ201" s="83">
        <v>6.5516186454343511E-2</v>
      </c>
      <c r="DK201" s="33">
        <v>27.359780714058537</v>
      </c>
      <c r="DL201" s="83"/>
      <c r="DM201" s="29"/>
      <c r="DN201" s="83">
        <v>3.9499434732595096E-2</v>
      </c>
      <c r="DO201" s="33">
        <v>0</v>
      </c>
      <c r="DP201" s="83"/>
      <c r="DQ201" s="29"/>
      <c r="DR201" s="83">
        <v>3.9499434732595096E-2</v>
      </c>
      <c r="DS201" s="33">
        <v>0</v>
      </c>
      <c r="DT201" s="83"/>
      <c r="DU201" s="29"/>
      <c r="DV201" s="83">
        <v>0</v>
      </c>
      <c r="DW201" s="33">
        <v>0</v>
      </c>
      <c r="DX201" s="83"/>
      <c r="DY201" s="29"/>
      <c r="DZ201" s="83">
        <v>0</v>
      </c>
      <c r="EA201" s="33">
        <v>0</v>
      </c>
      <c r="EB201" s="83"/>
      <c r="EC201" s="29"/>
      <c r="ED201" s="83">
        <v>0</v>
      </c>
      <c r="EE201" s="33">
        <v>0</v>
      </c>
      <c r="EF201" s="83"/>
      <c r="EG201" s="29"/>
      <c r="EH201" s="83">
        <v>0</v>
      </c>
      <c r="EI201" s="33">
        <v>0</v>
      </c>
      <c r="EJ201" s="83"/>
      <c r="EK201" s="29"/>
      <c r="EL201" s="83">
        <v>0</v>
      </c>
      <c r="EM201" s="33">
        <v>0</v>
      </c>
      <c r="EN201" s="83"/>
      <c r="EO201" s="29"/>
      <c r="EP201" s="83">
        <v>0</v>
      </c>
      <c r="EQ201" s="33">
        <v>0</v>
      </c>
      <c r="ER201" s="83"/>
      <c r="ES201" s="29"/>
    </row>
    <row r="202" spans="1:149">
      <c r="A202" s="64" t="s">
        <v>163</v>
      </c>
      <c r="B202" s="143">
        <v>6511.9873104994704</v>
      </c>
      <c r="C202" s="130">
        <v>144020.18480712682</v>
      </c>
      <c r="D202" s="143"/>
      <c r="E202" s="131"/>
      <c r="F202" s="143">
        <v>6511.9873104994704</v>
      </c>
      <c r="G202" s="130">
        <v>144020.18480712682</v>
      </c>
      <c r="H202" s="143"/>
      <c r="I202" s="131"/>
      <c r="J202" s="143">
        <v>33764.248529779317</v>
      </c>
      <c r="K202" s="130">
        <v>263374.91525489587</v>
      </c>
      <c r="L202" s="143"/>
      <c r="M202" s="131"/>
      <c r="N202" s="143">
        <v>12736.999047755773</v>
      </c>
      <c r="O202" s="130">
        <v>126700.62517406918</v>
      </c>
      <c r="P202" s="143"/>
      <c r="Q202" s="131"/>
      <c r="R202" s="143">
        <v>5019.6754003713686</v>
      </c>
      <c r="S202" s="130">
        <v>296878.146101647</v>
      </c>
      <c r="T202" s="143"/>
      <c r="U202" s="131"/>
      <c r="V202" s="143">
        <v>12589.731158800267</v>
      </c>
      <c r="W202" s="130">
        <v>-2857.7089304363731</v>
      </c>
      <c r="X202" s="143"/>
      <c r="Y202" s="131"/>
      <c r="Z202" s="143">
        <v>2436.5528529968333</v>
      </c>
      <c r="AA202" s="130">
        <v>0</v>
      </c>
      <c r="AB202" s="143"/>
      <c r="AC202" s="131"/>
      <c r="AD202" s="143">
        <v>2436.5528529968333</v>
      </c>
      <c r="AE202" s="130">
        <v>0</v>
      </c>
      <c r="AF202" s="143"/>
      <c r="AG202" s="131"/>
      <c r="AH202" s="143">
        <v>2278.7695561474807</v>
      </c>
      <c r="AI202" s="130">
        <v>0</v>
      </c>
      <c r="AJ202" s="143"/>
      <c r="AK202" s="131"/>
      <c r="AL202" s="143">
        <v>0</v>
      </c>
      <c r="AM202" s="130">
        <v>962.38063199866019</v>
      </c>
      <c r="AN202" s="143"/>
      <c r="AO202" s="131"/>
      <c r="AP202" s="143">
        <v>33316.77357417615</v>
      </c>
      <c r="AQ202" s="130">
        <v>259864.0082363454</v>
      </c>
      <c r="AR202" s="143"/>
      <c r="AS202" s="131"/>
      <c r="AT202" s="143">
        <v>30686.50197621487</v>
      </c>
      <c r="AU202" s="130">
        <v>239412.63297912607</v>
      </c>
      <c r="AV202" s="143"/>
      <c r="AW202" s="131"/>
      <c r="AX202" s="143">
        <v>36440.221096755158</v>
      </c>
      <c r="AY202" s="130">
        <v>284323.73505163396</v>
      </c>
      <c r="AZ202" s="143"/>
      <c r="BA202" s="131"/>
      <c r="BB202" s="143">
        <v>18772.038898830793</v>
      </c>
      <c r="BC202" s="130">
        <v>186626.76552235431</v>
      </c>
      <c r="BD202" s="143"/>
      <c r="BE202" s="131"/>
      <c r="BF202" s="143">
        <v>18772.038898830793</v>
      </c>
      <c r="BG202" s="130">
        <v>186667.54673108485</v>
      </c>
      <c r="BH202" s="143"/>
      <c r="BI202" s="131"/>
      <c r="BJ202" s="143">
        <v>11604.533137459033</v>
      </c>
      <c r="BK202" s="130">
        <v>115480.47372446816</v>
      </c>
      <c r="BL202" s="143"/>
      <c r="BM202" s="131"/>
      <c r="BN202" s="143">
        <v>18772.038898830793</v>
      </c>
      <c r="BO202" s="130">
        <v>184021.17572262656</v>
      </c>
      <c r="BP202" s="143"/>
      <c r="BQ202" s="131"/>
      <c r="BR202" s="143">
        <v>5024.7001004718404</v>
      </c>
      <c r="BS202" s="130">
        <v>297175.08048951667</v>
      </c>
      <c r="BT202" s="143"/>
      <c r="BU202" s="131"/>
      <c r="BV202" s="143">
        <v>4522.2300904246567</v>
      </c>
      <c r="BW202" s="130">
        <v>267481.64170254726</v>
      </c>
      <c r="BX202" s="143"/>
      <c r="BY202" s="131"/>
      <c r="BZ202" s="143">
        <v>13508.132618106958</v>
      </c>
      <c r="CA202" s="130">
        <v>-2885.2657973511518</v>
      </c>
      <c r="CB202" s="143"/>
      <c r="CC202" s="131"/>
      <c r="CD202" s="143">
        <v>17841.555130359753</v>
      </c>
      <c r="CE202" s="130">
        <v>-2885.2657973511518</v>
      </c>
      <c r="CF202" s="143"/>
      <c r="CG202" s="131"/>
      <c r="CH202" s="143">
        <v>15981.467150238865</v>
      </c>
      <c r="CI202" s="130">
        <v>-2885.2657973511518</v>
      </c>
      <c r="CJ202" s="143"/>
      <c r="CK202" s="131"/>
      <c r="CL202" s="143">
        <v>12166.785135690201</v>
      </c>
      <c r="CM202" s="130">
        <v>-2885.2657973511518</v>
      </c>
      <c r="CN202" s="143"/>
      <c r="CO202" s="131"/>
      <c r="CP202" s="143">
        <v>12646.641043495998</v>
      </c>
      <c r="CQ202" s="130">
        <v>-2885.2657973511518</v>
      </c>
      <c r="CR202" s="143"/>
      <c r="CS202" s="131"/>
      <c r="CT202" s="143">
        <v>7429.4729399588259</v>
      </c>
      <c r="CU202" s="130">
        <v>-129.57910587377901</v>
      </c>
      <c r="CV202" s="143"/>
      <c r="CW202" s="131"/>
      <c r="CX202" s="143">
        <v>9812.8553216978635</v>
      </c>
      <c r="CY202" s="130">
        <v>-129.57910587377901</v>
      </c>
      <c r="CZ202" s="143"/>
      <c r="DA202" s="131"/>
      <c r="DB202" s="143">
        <v>8789.8069326313744</v>
      </c>
      <c r="DC202" s="130">
        <v>-129.57910587377901</v>
      </c>
      <c r="DD202" s="143"/>
      <c r="DE202" s="131"/>
      <c r="DF202" s="143">
        <v>6691.731824629609</v>
      </c>
      <c r="DG202" s="130">
        <v>-129.57910587377901</v>
      </c>
      <c r="DH202" s="143"/>
      <c r="DI202" s="131"/>
      <c r="DJ202" s="143">
        <v>6955.6525739227991</v>
      </c>
      <c r="DK202" s="130">
        <v>-129.57910587377901</v>
      </c>
      <c r="DL202" s="143"/>
      <c r="DM202" s="131"/>
      <c r="DN202" s="143">
        <v>2436.5528529968333</v>
      </c>
      <c r="DO202" s="130">
        <v>0</v>
      </c>
      <c r="DP202" s="143"/>
      <c r="DQ202" s="131"/>
      <c r="DR202" s="143">
        <v>2436.5528529968333</v>
      </c>
      <c r="DS202" s="130">
        <v>0</v>
      </c>
      <c r="DT202" s="143"/>
      <c r="DU202" s="131"/>
      <c r="DV202" s="143">
        <v>0</v>
      </c>
      <c r="DW202" s="130">
        <v>0</v>
      </c>
      <c r="DX202" s="143"/>
      <c r="DY202" s="131"/>
      <c r="DZ202" s="143">
        <v>0</v>
      </c>
      <c r="EA202" s="130">
        <v>0</v>
      </c>
      <c r="EB202" s="143"/>
      <c r="EC202" s="131"/>
      <c r="ED202" s="143">
        <v>0</v>
      </c>
      <c r="EE202" s="130">
        <v>0</v>
      </c>
      <c r="EF202" s="143"/>
      <c r="EG202" s="131"/>
      <c r="EH202" s="143">
        <v>0</v>
      </c>
      <c r="EI202" s="130">
        <v>28523.494459298865</v>
      </c>
      <c r="EJ202" s="143"/>
      <c r="EK202" s="131"/>
      <c r="EL202" s="143">
        <v>0</v>
      </c>
      <c r="EM202" s="130">
        <v>0</v>
      </c>
      <c r="EN202" s="143"/>
      <c r="EO202" s="131"/>
      <c r="EP202" s="143">
        <v>0</v>
      </c>
      <c r="EQ202" s="130">
        <v>0</v>
      </c>
      <c r="ER202" s="143"/>
      <c r="ES202" s="131"/>
    </row>
    <row r="203" spans="1:149">
      <c r="A203" s="64" t="s">
        <v>436</v>
      </c>
      <c r="B203" s="143">
        <v>6586.2968029612621</v>
      </c>
      <c r="C203" s="130">
        <v>144068.70921019916</v>
      </c>
      <c r="D203" s="143"/>
      <c r="E203" s="131"/>
      <c r="F203" s="143">
        <v>6586.2968029612621</v>
      </c>
      <c r="G203" s="130">
        <v>144068.70921019916</v>
      </c>
      <c r="H203" s="143"/>
      <c r="I203" s="131"/>
      <c r="J203" s="143">
        <v>33881.457510523222</v>
      </c>
      <c r="K203" s="130">
        <v>263453.56059890782</v>
      </c>
      <c r="L203" s="143"/>
      <c r="M203" s="131"/>
      <c r="N203" s="143">
        <v>12872.055933779351</v>
      </c>
      <c r="O203" s="130">
        <v>126800.72462235528</v>
      </c>
      <c r="P203" s="143"/>
      <c r="Q203" s="131"/>
      <c r="R203" s="143">
        <v>5102.8081146388504</v>
      </c>
      <c r="S203" s="130">
        <v>296913.85395463154</v>
      </c>
      <c r="T203" s="143"/>
      <c r="U203" s="131"/>
      <c r="V203" s="143">
        <v>12636.455572584962</v>
      </c>
      <c r="W203" s="130">
        <v>-418.83237870239736</v>
      </c>
      <c r="X203" s="143"/>
      <c r="Y203" s="131"/>
      <c r="Z203" s="143">
        <v>2445.7961451209567</v>
      </c>
      <c r="AA203" s="130">
        <v>0</v>
      </c>
      <c r="AB203" s="143"/>
      <c r="AC203" s="131"/>
      <c r="AD203" s="143">
        <v>2445.7961451209567</v>
      </c>
      <c r="AE203" s="130">
        <v>0</v>
      </c>
      <c r="AF203" s="143"/>
      <c r="AG203" s="131"/>
      <c r="AH203" s="143">
        <v>2286.5811694341223</v>
      </c>
      <c r="AI203" s="130">
        <v>0</v>
      </c>
      <c r="AJ203" s="143"/>
      <c r="AK203" s="131"/>
      <c r="AL203" s="143">
        <v>0</v>
      </c>
      <c r="AM203" s="130">
        <v>962.38063199866019</v>
      </c>
      <c r="AN203" s="143"/>
      <c r="AO203" s="131"/>
      <c r="AP203" s="143">
        <v>33432.429193428587</v>
      </c>
      <c r="AQ203" s="130">
        <v>259961.76098330665</v>
      </c>
      <c r="AR203" s="143"/>
      <c r="AS203" s="131"/>
      <c r="AT203" s="143">
        <v>30793.026888684217</v>
      </c>
      <c r="AU203" s="130">
        <v>239438.59562798392</v>
      </c>
      <c r="AV203" s="143"/>
      <c r="AW203" s="131"/>
      <c r="AX203" s="143">
        <v>36566.719430312507</v>
      </c>
      <c r="AY203" s="130">
        <v>284334.64681817475</v>
      </c>
      <c r="AZ203" s="143"/>
      <c r="BA203" s="131"/>
      <c r="BB203" s="143">
        <v>18971.088385172417</v>
      </c>
      <c r="BC203" s="130">
        <v>186882.05423073401</v>
      </c>
      <c r="BD203" s="143"/>
      <c r="BE203" s="131"/>
      <c r="BF203" s="143">
        <v>18971.088385172417</v>
      </c>
      <c r="BG203" s="130">
        <v>186881.9680333607</v>
      </c>
      <c r="BH203" s="143"/>
      <c r="BI203" s="131"/>
      <c r="BJ203" s="143">
        <v>11727.581910833856</v>
      </c>
      <c r="BK203" s="130">
        <v>115526.56304954329</v>
      </c>
      <c r="BL203" s="143"/>
      <c r="BM203" s="131"/>
      <c r="BN203" s="143">
        <v>18971.088385172417</v>
      </c>
      <c r="BO203" s="130">
        <v>186881.9680333607</v>
      </c>
      <c r="BP203" s="143"/>
      <c r="BQ203" s="131"/>
      <c r="BR203" s="143">
        <v>5107.9160306695203</v>
      </c>
      <c r="BS203" s="130">
        <v>297211.0650196512</v>
      </c>
      <c r="BT203" s="143"/>
      <c r="BU203" s="131"/>
      <c r="BV203" s="143">
        <v>4597.1244276025691</v>
      </c>
      <c r="BW203" s="130">
        <v>267489.95851768606</v>
      </c>
      <c r="BX203" s="143"/>
      <c r="BY203" s="131"/>
      <c r="BZ203" s="143">
        <v>13582.780070103019</v>
      </c>
      <c r="CA203" s="130">
        <v>-422.79811636029444</v>
      </c>
      <c r="CB203" s="143"/>
      <c r="CC203" s="131"/>
      <c r="CD203" s="143">
        <v>17938.860804665193</v>
      </c>
      <c r="CE203" s="130">
        <v>-422.79811636029444</v>
      </c>
      <c r="CF203" s="143"/>
      <c r="CG203" s="131"/>
      <c r="CH203" s="143">
        <v>16067.607446438926</v>
      </c>
      <c r="CI203" s="130">
        <v>-422.79811636029444</v>
      </c>
      <c r="CJ203" s="143"/>
      <c r="CK203" s="131"/>
      <c r="CL203" s="143">
        <v>12234.44554874164</v>
      </c>
      <c r="CM203" s="130">
        <v>-422.79811636029444</v>
      </c>
      <c r="CN203" s="143"/>
      <c r="CO203" s="131"/>
      <c r="CP203" s="143">
        <v>12693.576667589112</v>
      </c>
      <c r="CQ203" s="130">
        <v>-422.79811636029444</v>
      </c>
      <c r="CR203" s="143"/>
      <c r="CS203" s="131"/>
      <c r="CT203" s="143">
        <v>7470.5290385566595</v>
      </c>
      <c r="CU203" s="130">
        <v>-26.22435057110237</v>
      </c>
      <c r="CV203" s="143"/>
      <c r="CW203" s="131"/>
      <c r="CX203" s="143">
        <v>9866.3734425658531</v>
      </c>
      <c r="CY203" s="130">
        <v>-26.22435057110237</v>
      </c>
      <c r="CZ203" s="143"/>
      <c r="DA203" s="131"/>
      <c r="DB203" s="143">
        <v>8837.1840955414082</v>
      </c>
      <c r="DC203" s="130">
        <v>-26.22435057110237</v>
      </c>
      <c r="DD203" s="143"/>
      <c r="DE203" s="131"/>
      <c r="DF203" s="143">
        <v>6728.9450518079011</v>
      </c>
      <c r="DG203" s="130">
        <v>-26.22435057110237</v>
      </c>
      <c r="DH203" s="143"/>
      <c r="DI203" s="131"/>
      <c r="DJ203" s="143">
        <v>6981.4671671740125</v>
      </c>
      <c r="DK203" s="130">
        <v>-26.22435057110237</v>
      </c>
      <c r="DL203" s="143"/>
      <c r="DM203" s="131"/>
      <c r="DN203" s="143">
        <v>2445.7961451209567</v>
      </c>
      <c r="DO203" s="130">
        <v>0</v>
      </c>
      <c r="DP203" s="143"/>
      <c r="DQ203" s="131"/>
      <c r="DR203" s="143">
        <v>2445.7961451209567</v>
      </c>
      <c r="DS203" s="130">
        <v>0</v>
      </c>
      <c r="DT203" s="143"/>
      <c r="DU203" s="131"/>
      <c r="DV203" s="143">
        <v>0</v>
      </c>
      <c r="DW203" s="130">
        <v>0</v>
      </c>
      <c r="DX203" s="143"/>
      <c r="DY203" s="131"/>
      <c r="DZ203" s="143">
        <v>0</v>
      </c>
      <c r="EA203" s="130">
        <v>0</v>
      </c>
      <c r="EB203" s="143"/>
      <c r="EC203" s="131"/>
      <c r="ED203" s="143">
        <v>0</v>
      </c>
      <c r="EE203" s="130">
        <v>0</v>
      </c>
      <c r="EF203" s="143"/>
      <c r="EG203" s="131"/>
      <c r="EH203" s="143">
        <v>0</v>
      </c>
      <c r="EI203" s="130">
        <v>28523.494459298865</v>
      </c>
      <c r="EJ203" s="143"/>
      <c r="EK203" s="131"/>
      <c r="EL203" s="143">
        <v>0</v>
      </c>
      <c r="EM203" s="130">
        <v>0</v>
      </c>
      <c r="EN203" s="143"/>
      <c r="EO203" s="131"/>
      <c r="EP203" s="143">
        <v>0</v>
      </c>
      <c r="EQ203" s="130">
        <v>0</v>
      </c>
      <c r="ER203" s="143"/>
      <c r="ES203" s="131"/>
    </row>
    <row r="204" spans="1:149">
      <c r="A204" s="132" t="s">
        <v>465</v>
      </c>
      <c r="B204" s="88">
        <v>16455.099702248834</v>
      </c>
      <c r="C204" s="90">
        <v>144591.41225718849</v>
      </c>
      <c r="D204" s="89"/>
      <c r="E204" s="90"/>
      <c r="F204" s="88">
        <v>16455.099702248834</v>
      </c>
      <c r="G204" s="90">
        <v>144591.41225718849</v>
      </c>
      <c r="H204" s="88"/>
      <c r="I204" s="90"/>
      <c r="J204" s="88">
        <v>49213.847554467939</v>
      </c>
      <c r="K204" s="90">
        <v>264261.71457330819</v>
      </c>
      <c r="L204" s="88"/>
      <c r="M204" s="90"/>
      <c r="N204" s="88">
        <v>29072.578014017519</v>
      </c>
      <c r="O204" s="90">
        <v>126934.76169466192</v>
      </c>
      <c r="P204" s="88"/>
      <c r="Q204" s="90"/>
      <c r="R204" s="88">
        <v>18388.041593363847</v>
      </c>
      <c r="S204" s="90">
        <v>298252.49132688087</v>
      </c>
      <c r="T204" s="88"/>
      <c r="U204" s="90"/>
      <c r="V204" s="88">
        <v>13447.474230632924</v>
      </c>
      <c r="W204" s="90">
        <v>9600.7435752280944</v>
      </c>
      <c r="X204" s="88"/>
      <c r="Y204" s="90"/>
      <c r="Z204" s="88">
        <v>2663.0988522080061</v>
      </c>
      <c r="AA204" s="90">
        <v>0</v>
      </c>
      <c r="AB204" s="88"/>
      <c r="AC204" s="90"/>
      <c r="AD204" s="88">
        <v>2663.0988522080061</v>
      </c>
      <c r="AE204" s="90">
        <v>0</v>
      </c>
      <c r="AF204" s="88"/>
      <c r="AG204" s="90"/>
      <c r="AH204" s="88">
        <v>2486.232492263834</v>
      </c>
      <c r="AI204" s="90">
        <v>0</v>
      </c>
      <c r="AJ204" s="88"/>
      <c r="AK204" s="90"/>
      <c r="AL204" s="88">
        <v>0</v>
      </c>
      <c r="AM204" s="90">
        <v>962.38063199866019</v>
      </c>
      <c r="AN204" s="88"/>
      <c r="AO204" s="90"/>
      <c r="AP204" s="88">
        <v>48561.620266480961</v>
      </c>
      <c r="AQ204" s="90">
        <v>260768.25495301848</v>
      </c>
      <c r="AR204" s="88"/>
      <c r="AS204" s="90"/>
      <c r="AT204" s="88">
        <v>44727.808140179826</v>
      </c>
      <c r="AU204" s="90">
        <v>240170.80313410395</v>
      </c>
      <c r="AV204" s="88"/>
      <c r="AW204" s="90"/>
      <c r="AX204" s="88">
        <v>53114.272166463546</v>
      </c>
      <c r="AY204" s="90">
        <v>285169.03739235777</v>
      </c>
      <c r="AZ204" s="88"/>
      <c r="BA204" s="90"/>
      <c r="BB204" s="88">
        <v>42847.735429845212</v>
      </c>
      <c r="BC204" s="90">
        <v>187063.85232728778</v>
      </c>
      <c r="BD204" s="88"/>
      <c r="BE204" s="90"/>
      <c r="BF204" s="88">
        <v>42847.735429845212</v>
      </c>
      <c r="BG204" s="90">
        <v>187064.70646489665</v>
      </c>
      <c r="BH204" s="88"/>
      <c r="BI204" s="90"/>
      <c r="BJ204" s="88">
        <v>26487.690992995216</v>
      </c>
      <c r="BK204" s="90">
        <v>115651.47087967549</v>
      </c>
      <c r="BL204" s="88"/>
      <c r="BM204" s="90"/>
      <c r="BN204" s="88">
        <v>42847.735429845212</v>
      </c>
      <c r="BO204" s="90">
        <v>187073.01275723919</v>
      </c>
      <c r="BP204" s="88"/>
      <c r="BQ204" s="90"/>
      <c r="BR204" s="88">
        <v>18406.448041405256</v>
      </c>
      <c r="BS204" s="90">
        <v>298551.04236925015</v>
      </c>
      <c r="BT204" s="88"/>
      <c r="BU204" s="90"/>
      <c r="BV204" s="88">
        <v>16565.803237264732</v>
      </c>
      <c r="BW204" s="90">
        <v>268695.93813232507</v>
      </c>
      <c r="BX204" s="88"/>
      <c r="BY204" s="90"/>
      <c r="BZ204" s="88">
        <v>17713.836503603161</v>
      </c>
      <c r="CA204" s="90">
        <v>9621.8601632297232</v>
      </c>
      <c r="CB204" s="88"/>
      <c r="CC204" s="90"/>
      <c r="CD204" s="88">
        <v>23232.768153248791</v>
      </c>
      <c r="CE204" s="90">
        <v>9621.8601632297232</v>
      </c>
      <c r="CF204" s="88"/>
      <c r="CG204" s="90"/>
      <c r="CH204" s="88">
        <v>30315.888554915804</v>
      </c>
      <c r="CI204" s="90">
        <v>9621.8601632297232</v>
      </c>
      <c r="CJ204" s="88"/>
      <c r="CK204" s="90"/>
      <c r="CL204" s="88">
        <v>25210.580349637839</v>
      </c>
      <c r="CM204" s="90">
        <v>9621.8601632297232</v>
      </c>
      <c r="CN204" s="88"/>
      <c r="CO204" s="90"/>
      <c r="CP204" s="88">
        <v>13508.261406964262</v>
      </c>
      <c r="CQ204" s="90">
        <v>9621.8601632297232</v>
      </c>
      <c r="CR204" s="88"/>
      <c r="CS204" s="90"/>
      <c r="CT204" s="88">
        <v>9742.6100769817385</v>
      </c>
      <c r="CU204" s="90">
        <v>7510.201363066436</v>
      </c>
      <c r="CV204" s="88"/>
      <c r="CW204" s="90"/>
      <c r="CX204" s="88">
        <v>12778.022484286832</v>
      </c>
      <c r="CY204" s="90">
        <v>7510.201363066436</v>
      </c>
      <c r="CZ204" s="88"/>
      <c r="DA204" s="90"/>
      <c r="DB204" s="88">
        <v>16673.738705203694</v>
      </c>
      <c r="DC204" s="90">
        <v>7510.201363066436</v>
      </c>
      <c r="DD204" s="88"/>
      <c r="DE204" s="90"/>
      <c r="DF204" s="88">
        <v>13865.819192300811</v>
      </c>
      <c r="DG204" s="90">
        <v>7510.201363066436</v>
      </c>
      <c r="DH204" s="88"/>
      <c r="DI204" s="90"/>
      <c r="DJ204" s="88">
        <v>7429.5437738303453</v>
      </c>
      <c r="DK204" s="90">
        <v>7510.201363066436</v>
      </c>
      <c r="DL204" s="88"/>
      <c r="DM204" s="90"/>
      <c r="DN204" s="88">
        <v>2663.0988522080061</v>
      </c>
      <c r="DO204" s="90">
        <v>0</v>
      </c>
      <c r="DP204" s="88"/>
      <c r="DQ204" s="90"/>
      <c r="DR204" s="88">
        <v>2663.0988522080061</v>
      </c>
      <c r="DS204" s="90">
        <v>0</v>
      </c>
      <c r="DT204" s="88"/>
      <c r="DU204" s="90"/>
      <c r="DV204" s="88">
        <v>0</v>
      </c>
      <c r="DW204" s="90">
        <v>0</v>
      </c>
      <c r="DX204" s="88"/>
      <c r="DY204" s="90"/>
      <c r="DZ204" s="88">
        <v>0</v>
      </c>
      <c r="EA204" s="90">
        <v>0</v>
      </c>
      <c r="EB204" s="88"/>
      <c r="EC204" s="90"/>
      <c r="ED204" s="88">
        <v>0</v>
      </c>
      <c r="EE204" s="90">
        <v>0</v>
      </c>
      <c r="EF204" s="88"/>
      <c r="EG204" s="90"/>
      <c r="EH204" s="88">
        <v>0</v>
      </c>
      <c r="EI204" s="90">
        <v>28523.494459298865</v>
      </c>
      <c r="EJ204" s="88"/>
      <c r="EK204" s="90"/>
      <c r="EL204" s="88">
        <v>0</v>
      </c>
      <c r="EM204" s="90">
        <v>0</v>
      </c>
      <c r="EN204" s="88"/>
      <c r="EO204" s="90"/>
      <c r="EP204" s="88">
        <v>0</v>
      </c>
      <c r="EQ204" s="89">
        <v>0</v>
      </c>
      <c r="ER204" s="88"/>
      <c r="ES204" s="90"/>
    </row>
    <row r="206" spans="1:149">
      <c r="A206" s="5" t="s">
        <v>997</v>
      </c>
      <c r="H206" s="35"/>
      <c r="L206" s="35"/>
      <c r="P206" s="35"/>
    </row>
    <row r="207" spans="1:149" ht="63.95">
      <c r="A207" s="56"/>
      <c r="B207" s="522" t="s">
        <v>998</v>
      </c>
      <c r="C207" s="523"/>
      <c r="D207" s="523"/>
      <c r="E207" s="524"/>
      <c r="F207" s="401" t="s">
        <v>999</v>
      </c>
      <c r="G207" s="402" t="s">
        <v>1000</v>
      </c>
      <c r="H207" s="402" t="s">
        <v>1001</v>
      </c>
      <c r="I207" s="402" t="s">
        <v>1002</v>
      </c>
      <c r="J207" s="402" t="s">
        <v>1003</v>
      </c>
      <c r="K207" s="402" t="s">
        <v>1004</v>
      </c>
      <c r="L207" s="402" t="s">
        <v>1005</v>
      </c>
      <c r="M207" s="402" t="s">
        <v>1006</v>
      </c>
      <c r="N207" s="402" t="s">
        <v>1007</v>
      </c>
      <c r="O207" s="402" t="s">
        <v>1008</v>
      </c>
      <c r="P207" s="402" t="s">
        <v>1009</v>
      </c>
      <c r="Q207" s="402" t="s">
        <v>1010</v>
      </c>
      <c r="R207" s="402" t="s">
        <v>1011</v>
      </c>
    </row>
    <row r="208" spans="1:149">
      <c r="A208" s="123" t="s">
        <v>1012</v>
      </c>
      <c r="B208" s="403" t="s">
        <v>572</v>
      </c>
      <c r="C208" s="499" t="s">
        <v>1013</v>
      </c>
      <c r="D208" s="499" t="s">
        <v>572</v>
      </c>
      <c r="E208" s="500" t="s">
        <v>1013</v>
      </c>
      <c r="F208" s="319" t="s">
        <v>572</v>
      </c>
      <c r="G208" s="404" t="s">
        <v>572</v>
      </c>
      <c r="H208" s="404" t="s">
        <v>572</v>
      </c>
      <c r="I208" s="404" t="s">
        <v>572</v>
      </c>
      <c r="J208" s="404" t="s">
        <v>572</v>
      </c>
      <c r="K208" s="404" t="s">
        <v>572</v>
      </c>
      <c r="L208" s="404" t="s">
        <v>572</v>
      </c>
      <c r="M208" s="404" t="s">
        <v>572</v>
      </c>
      <c r="N208" s="404" t="s">
        <v>572</v>
      </c>
      <c r="O208" s="404" t="s">
        <v>572</v>
      </c>
      <c r="P208" s="404" t="s">
        <v>572</v>
      </c>
      <c r="Q208" s="404" t="s">
        <v>572</v>
      </c>
      <c r="R208" s="404" t="s">
        <v>572</v>
      </c>
    </row>
    <row r="209" spans="1:20">
      <c r="A209" s="64" t="s">
        <v>1014</v>
      </c>
      <c r="B209" s="405">
        <v>2004</v>
      </c>
      <c r="C209" s="406">
        <v>2004</v>
      </c>
      <c r="D209" s="525" t="s">
        <v>1015</v>
      </c>
      <c r="E209" s="526"/>
      <c r="F209" s="200">
        <v>2009</v>
      </c>
      <c r="G209" s="407">
        <v>2007</v>
      </c>
      <c r="H209" s="321">
        <v>2012</v>
      </c>
      <c r="I209" s="407">
        <v>2012</v>
      </c>
      <c r="J209" s="407">
        <v>2012</v>
      </c>
      <c r="K209" s="407">
        <v>2012</v>
      </c>
      <c r="L209" s="407">
        <v>2012</v>
      </c>
      <c r="M209" s="407">
        <v>2012</v>
      </c>
      <c r="N209" s="407">
        <v>2012</v>
      </c>
      <c r="O209" s="407">
        <v>2012</v>
      </c>
      <c r="P209" s="407">
        <v>2012</v>
      </c>
      <c r="Q209" s="407">
        <v>2012</v>
      </c>
      <c r="R209" s="407">
        <v>2011</v>
      </c>
    </row>
    <row r="210" spans="1:20">
      <c r="A210" s="56" t="s">
        <v>404</v>
      </c>
      <c r="B210" s="408">
        <v>1.171834625323E-2</v>
      </c>
      <c r="C210" s="409">
        <v>1.171834625323E-2</v>
      </c>
      <c r="D210" s="409">
        <v>1.171834625323E-2</v>
      </c>
      <c r="E210" s="410">
        <v>1.171834625323E-2</v>
      </c>
      <c r="F210" s="411">
        <v>0.20007575508053094</v>
      </c>
      <c r="G210" s="412">
        <v>5.4227405247813409E-5</v>
      </c>
      <c r="H210" s="412">
        <v>7.5000000000000002E-4</v>
      </c>
      <c r="I210" s="413">
        <v>1.63452384299894E-2</v>
      </c>
      <c r="J210" s="413">
        <v>3.5462623242209099E-2</v>
      </c>
      <c r="K210" s="413">
        <v>1.1007977000515401E-2</v>
      </c>
      <c r="L210" s="413">
        <v>1.3600000000000001E-3</v>
      </c>
      <c r="M210" s="413">
        <v>4.4321959257891301E-3</v>
      </c>
      <c r="N210" s="413">
        <v>0.13364918583864999</v>
      </c>
      <c r="O210" s="413">
        <v>0.72413793103448298</v>
      </c>
      <c r="P210" s="413">
        <v>2.84081301362914E-4</v>
      </c>
      <c r="Q210" s="413">
        <v>2.6208189895903199E-2</v>
      </c>
      <c r="R210" s="413">
        <v>0</v>
      </c>
    </row>
    <row r="211" spans="1:20">
      <c r="A211" s="64" t="s">
        <v>724</v>
      </c>
      <c r="B211" s="414">
        <v>4.9826873385012897E-2</v>
      </c>
      <c r="C211" s="415">
        <v>4.9826873385012897E-2</v>
      </c>
      <c r="D211" s="415">
        <v>4.9826873385012897E-2</v>
      </c>
      <c r="E211" s="416">
        <v>4.9826873385012897E-2</v>
      </c>
      <c r="F211" s="59">
        <v>6.4721188366654595E-2</v>
      </c>
      <c r="G211" s="417">
        <v>0.3574539358600583</v>
      </c>
      <c r="H211" s="417">
        <v>0</v>
      </c>
      <c r="I211" s="418">
        <v>0.19925203160588301</v>
      </c>
      <c r="J211" s="418">
        <v>8.46382330954316E-2</v>
      </c>
      <c r="K211" s="418">
        <v>0.106448272437974</v>
      </c>
      <c r="L211" s="418">
        <v>1.7160000000000002E-2</v>
      </c>
      <c r="M211" s="418">
        <v>9.5547916015569501E-2</v>
      </c>
      <c r="N211" s="418">
        <v>0.33667393693598902</v>
      </c>
      <c r="O211" s="418">
        <v>0</v>
      </c>
      <c r="P211" s="418">
        <v>1.7788900537725302E-2</v>
      </c>
      <c r="Q211" s="418">
        <v>0.49066995164065003</v>
      </c>
      <c r="R211" s="418">
        <v>0.19</v>
      </c>
      <c r="T211" s="130"/>
    </row>
    <row r="212" spans="1:20">
      <c r="A212" s="64" t="s">
        <v>370</v>
      </c>
      <c r="B212" s="414">
        <v>1.6888888888888901E-2</v>
      </c>
      <c r="C212" s="415">
        <v>1.6888888888888901E-2</v>
      </c>
      <c r="D212" s="415">
        <v>1.6888888888888901E-2</v>
      </c>
      <c r="E212" s="416">
        <v>1.6888888888888901E-2</v>
      </c>
      <c r="F212" s="59">
        <v>0.24533118144988636</v>
      </c>
      <c r="G212" s="417">
        <v>0.50498099125364426</v>
      </c>
      <c r="H212" s="417">
        <v>0.92700000000000005</v>
      </c>
      <c r="I212" s="418">
        <v>0.68786981654287604</v>
      </c>
      <c r="J212" s="418">
        <v>2.5643067755837901E-2</v>
      </c>
      <c r="K212" s="418">
        <v>0.10036740541793</v>
      </c>
      <c r="L212" s="418">
        <v>0.75788999999999995</v>
      </c>
      <c r="M212" s="418">
        <v>0.160113077819132</v>
      </c>
      <c r="N212" s="418">
        <v>0.27637762405845401</v>
      </c>
      <c r="O212" s="418">
        <v>0.13793103448275901</v>
      </c>
      <c r="P212" s="418">
        <v>1.1295613649430099E-3</v>
      </c>
      <c r="Q212" s="418">
        <v>0.15776747539538299</v>
      </c>
      <c r="R212" s="418">
        <v>0.67</v>
      </c>
      <c r="T212" s="130"/>
    </row>
    <row r="213" spans="1:20">
      <c r="A213" s="64" t="s">
        <v>774</v>
      </c>
      <c r="B213" s="414">
        <v>4.2235142118863103E-2</v>
      </c>
      <c r="C213" s="415">
        <v>4.2235142118863103E-2</v>
      </c>
      <c r="D213" s="415">
        <v>4.2235142118863103E-2</v>
      </c>
      <c r="E213" s="416">
        <v>4.2235142118863103E-2</v>
      </c>
      <c r="F213" s="59">
        <v>7.0386350910707815E-2</v>
      </c>
      <c r="G213" s="417">
        <v>2.1658309037900876E-3</v>
      </c>
      <c r="H213" s="417">
        <v>1.14E-3</v>
      </c>
      <c r="I213" s="418">
        <v>9.4118686757103092E-3</v>
      </c>
      <c r="J213" s="418">
        <v>6.3780954225486006E-2</v>
      </c>
      <c r="K213" s="418">
        <v>1.4027920289889299E-2</v>
      </c>
      <c r="L213" s="418">
        <v>6.7499999999999999E-3</v>
      </c>
      <c r="M213" s="418">
        <v>0.154075631445862</v>
      </c>
      <c r="N213" s="418">
        <v>2.7670391781587599E-2</v>
      </c>
      <c r="O213" s="418">
        <v>0</v>
      </c>
      <c r="P213" s="418">
        <v>1.82623693733302E-3</v>
      </c>
      <c r="Q213" s="418">
        <v>4.2027244861935797E-5</v>
      </c>
      <c r="R213" s="418">
        <v>0</v>
      </c>
      <c r="T213" s="130"/>
    </row>
    <row r="214" spans="1:20">
      <c r="A214" s="64" t="s">
        <v>1016</v>
      </c>
      <c r="B214" s="414">
        <v>2.9974160206718298E-2</v>
      </c>
      <c r="C214" s="415">
        <v>2.9974160206718298E-2</v>
      </c>
      <c r="D214" s="415">
        <v>2.9974160206718298E-2</v>
      </c>
      <c r="E214" s="416">
        <v>2.9974160206718298E-2</v>
      </c>
      <c r="F214" s="59">
        <v>0</v>
      </c>
      <c r="G214" s="417">
        <v>0.10035615160349856</v>
      </c>
      <c r="H214" s="417">
        <v>5.0689999999999999E-2</v>
      </c>
      <c r="I214" s="418">
        <v>0</v>
      </c>
      <c r="J214" s="418">
        <v>2.9029683113441701E-2</v>
      </c>
      <c r="K214" s="418">
        <v>0.14951871624039101</v>
      </c>
      <c r="L214" s="418">
        <v>1.95E-2</v>
      </c>
      <c r="M214" s="418">
        <v>0.32654771713498298</v>
      </c>
      <c r="N214" s="418">
        <v>0.12340677170773801</v>
      </c>
      <c r="O214" s="418">
        <v>0</v>
      </c>
      <c r="P214" s="418">
        <v>0</v>
      </c>
      <c r="Q214" s="418">
        <v>0.16580588642930899</v>
      </c>
      <c r="R214" s="418">
        <v>0</v>
      </c>
      <c r="T214" s="130"/>
    </row>
    <row r="215" spans="1:20">
      <c r="A215" s="64" t="s">
        <v>1017</v>
      </c>
      <c r="B215" s="414">
        <v>0.82897416020671799</v>
      </c>
      <c r="C215" s="415">
        <v>0.82897416020671799</v>
      </c>
      <c r="D215" s="415">
        <v>0.82897416020671799</v>
      </c>
      <c r="E215" s="416">
        <v>0.82897416020671799</v>
      </c>
      <c r="F215" s="59">
        <v>0.41658706893712327</v>
      </c>
      <c r="G215" s="417">
        <v>2.6545327380000003E-3</v>
      </c>
      <c r="H215" s="417">
        <v>1.9E-2</v>
      </c>
      <c r="I215" s="418">
        <v>5.6571637456264701E-2</v>
      </c>
      <c r="J215" s="418">
        <v>0.75179240826182103</v>
      </c>
      <c r="K215" s="418">
        <v>0.59992528950317503</v>
      </c>
      <c r="L215" s="418">
        <v>0.17463000000000001</v>
      </c>
      <c r="M215" s="418">
        <v>0.23949484331050899</v>
      </c>
      <c r="N215" s="418">
        <v>8.3094151795975693E-2</v>
      </c>
      <c r="O215" s="418">
        <v>0.13793103448275901</v>
      </c>
      <c r="P215" s="418">
        <v>0.96698569447732396</v>
      </c>
      <c r="Q215" s="418">
        <v>0.15626570184565</v>
      </c>
      <c r="R215" s="418">
        <v>0.14000000000000001</v>
      </c>
      <c r="T215" s="130"/>
    </row>
    <row r="216" spans="1:20">
      <c r="A216" s="132" t="s">
        <v>1018</v>
      </c>
      <c r="B216" s="419">
        <v>2.0382428940568742E-2</v>
      </c>
      <c r="C216" s="420">
        <v>2.0382428940568742E-2</v>
      </c>
      <c r="D216" s="420">
        <v>2.0382428940568742E-2</v>
      </c>
      <c r="E216" s="421">
        <v>2.0382428940568742E-2</v>
      </c>
      <c r="F216" s="199">
        <v>2.8984552550970211E-3</v>
      </c>
      <c r="G216" s="422">
        <v>3.2334330235761044E-2</v>
      </c>
      <c r="H216" s="422">
        <v>1.4199999999998658E-3</v>
      </c>
      <c r="I216" s="120">
        <v>3.0549407289276576E-2</v>
      </c>
      <c r="J216" s="120">
        <v>9.6530303057726918E-3</v>
      </c>
      <c r="K216" s="120">
        <v>1.8704419110125214E-2</v>
      </c>
      <c r="L216" s="120">
        <v>2.2710000000000008E-2</v>
      </c>
      <c r="M216" s="120">
        <v>1.9788618348155373E-2</v>
      </c>
      <c r="N216" s="120">
        <v>1.9127937881605717E-2</v>
      </c>
      <c r="O216" s="120">
        <v>0</v>
      </c>
      <c r="P216" s="120">
        <v>1.1985525381311812E-2</v>
      </c>
      <c r="Q216" s="120">
        <v>3.2407675482429843E-3</v>
      </c>
      <c r="R216" s="120">
        <v>0</v>
      </c>
      <c r="T216" s="130"/>
    </row>
    <row r="217" spans="1:20">
      <c r="A217" s="64" t="s">
        <v>1019</v>
      </c>
      <c r="B217" s="423">
        <v>6.5000000000000002E-2</v>
      </c>
      <c r="C217" s="424">
        <v>6.5000000000000002E-2</v>
      </c>
      <c r="D217" s="415">
        <v>6.5000000000000002E-2</v>
      </c>
      <c r="E217" s="416">
        <v>6.5000000000000002E-2</v>
      </c>
      <c r="F217" s="59">
        <v>0.10610905837323745</v>
      </c>
      <c r="G217" s="425">
        <v>6.5000000000000002E-2</v>
      </c>
      <c r="H217" s="417">
        <v>0.08</v>
      </c>
      <c r="I217" s="418">
        <v>0.05</v>
      </c>
      <c r="J217" s="418">
        <v>0.16</v>
      </c>
      <c r="K217" s="418">
        <v>0.05</v>
      </c>
      <c r="L217" s="418">
        <v>0.06</v>
      </c>
      <c r="M217" s="418">
        <v>0.03</v>
      </c>
      <c r="N217" s="418">
        <v>0.06</v>
      </c>
      <c r="O217" s="418">
        <v>7.0000000000000007E-2</v>
      </c>
      <c r="P217" s="418">
        <v>0.08</v>
      </c>
      <c r="Q217" s="418">
        <v>0.1</v>
      </c>
      <c r="R217" s="418">
        <v>0.08</v>
      </c>
      <c r="T217" s="130"/>
    </row>
    <row r="218" spans="1:20">
      <c r="A218" s="95" t="s">
        <v>1020</v>
      </c>
      <c r="B218" s="426"/>
      <c r="C218" s="427"/>
      <c r="D218" s="427"/>
      <c r="E218" s="428"/>
      <c r="F218" s="43"/>
      <c r="G218" s="6"/>
      <c r="H218" s="6"/>
      <c r="I218" s="6"/>
      <c r="J218" s="6"/>
      <c r="K218" s="6"/>
      <c r="L218" s="6"/>
      <c r="M218" s="6"/>
      <c r="N218" s="6"/>
      <c r="O218" s="6"/>
      <c r="P218" s="6"/>
      <c r="Q218" s="6"/>
      <c r="R218" s="6"/>
      <c r="T218" s="130"/>
    </row>
    <row r="219" spans="1:20">
      <c r="A219" s="64" t="s">
        <v>985</v>
      </c>
      <c r="B219" s="429"/>
      <c r="C219" s="430"/>
      <c r="D219" s="431">
        <v>1362637.1018545327</v>
      </c>
      <c r="E219" s="432">
        <v>1362637.1018545327</v>
      </c>
      <c r="F219" s="130">
        <v>2522907.8478194326</v>
      </c>
      <c r="G219" s="157">
        <v>2527923.4037721017</v>
      </c>
      <c r="H219" s="157">
        <v>2946238.4406644893</v>
      </c>
      <c r="I219" s="157">
        <v>2708589.7749123694</v>
      </c>
      <c r="J219" s="157">
        <v>1745666.2141371169</v>
      </c>
      <c r="K219" s="157">
        <v>1466526.8474996318</v>
      </c>
      <c r="L219" s="157">
        <v>2597120.0147733823</v>
      </c>
      <c r="M219" s="157">
        <v>2057597.4192189837</v>
      </c>
      <c r="N219" s="157">
        <v>2475053.0166952326</v>
      </c>
      <c r="O219" s="157">
        <v>3171653.3851554627</v>
      </c>
      <c r="P219" s="157">
        <v>1120202.5233913569</v>
      </c>
      <c r="Q219" s="157">
        <v>2155139.9447236196</v>
      </c>
      <c r="R219" s="157">
        <v>2678469.7216524724</v>
      </c>
      <c r="T219" s="130"/>
    </row>
    <row r="220" spans="1:20">
      <c r="A220" s="64" t="s">
        <v>986</v>
      </c>
      <c r="B220" s="429"/>
      <c r="C220" s="430"/>
      <c r="D220" s="431">
        <v>217347.10317419525</v>
      </c>
      <c r="E220" s="432">
        <v>217347.10317419525</v>
      </c>
      <c r="F220" s="130">
        <v>1693649.1675327774</v>
      </c>
      <c r="G220" s="157">
        <v>2370770.8217260982</v>
      </c>
      <c r="H220" s="157">
        <v>2861148.897866921</v>
      </c>
      <c r="I220" s="157">
        <v>2570189.7622149177</v>
      </c>
      <c r="J220" s="157">
        <v>460106.08727546595</v>
      </c>
      <c r="K220" s="157">
        <v>589971.78125422681</v>
      </c>
      <c r="L220" s="157">
        <v>2332258.4352630954</v>
      </c>
      <c r="M220" s="157">
        <v>732864.53532314929</v>
      </c>
      <c r="N220" s="157">
        <v>2098374.2092712717</v>
      </c>
      <c r="O220" s="157">
        <v>3012585.5802717996</v>
      </c>
      <c r="P220" s="157">
        <v>47092.061489279215</v>
      </c>
      <c r="Q220" s="157">
        <v>1791363.6672362946</v>
      </c>
      <c r="R220" s="157">
        <v>2524886.1557119708</v>
      </c>
      <c r="T220" s="130"/>
    </row>
    <row r="221" spans="1:20">
      <c r="A221" s="64" t="s">
        <v>370</v>
      </c>
      <c r="B221" s="429"/>
      <c r="C221" s="430"/>
      <c r="D221" s="431">
        <v>51354.071632061648</v>
      </c>
      <c r="E221" s="432">
        <v>51354.071632061648</v>
      </c>
      <c r="F221" s="130">
        <v>772230.010909345</v>
      </c>
      <c r="G221" s="157">
        <v>1505098.1524392271</v>
      </c>
      <c r="H221" s="157">
        <v>2804057.868972824</v>
      </c>
      <c r="I221" s="157">
        <v>2015814.8324874938</v>
      </c>
      <c r="J221" s="157">
        <v>87365.482468741713</v>
      </c>
      <c r="K221" s="157">
        <v>296628.91658921802</v>
      </c>
      <c r="L221" s="157">
        <v>2243561.9011424785</v>
      </c>
      <c r="M221" s="157">
        <v>464061.80255265214</v>
      </c>
      <c r="N221" s="157">
        <v>826007.50215794158</v>
      </c>
      <c r="O221" s="157">
        <v>441413.79495821166</v>
      </c>
      <c r="P221" s="157">
        <v>3490.7270572333032</v>
      </c>
      <c r="Q221" s="157">
        <v>492676.61476176779</v>
      </c>
      <c r="R221" s="157">
        <v>2026178.4172797548</v>
      </c>
      <c r="T221" s="130"/>
    </row>
    <row r="222" spans="1:20">
      <c r="A222" s="64" t="s">
        <v>773</v>
      </c>
      <c r="B222" s="429"/>
      <c r="C222" s="430"/>
      <c r="D222" s="431">
        <v>120572.54319880584</v>
      </c>
      <c r="E222" s="432">
        <v>120572.54319880584</v>
      </c>
      <c r="F222" s="130">
        <v>219244.428701194</v>
      </c>
      <c r="G222" s="157">
        <v>838241.00747075933</v>
      </c>
      <c r="H222" s="157">
        <v>10363.81012311318</v>
      </c>
      <c r="I222" s="157">
        <v>467602.84270579275</v>
      </c>
      <c r="J222" s="157">
        <v>232191.06958536821</v>
      </c>
      <c r="K222" s="157">
        <v>250204.19344179664</v>
      </c>
      <c r="L222" s="157">
        <v>47989.26765287685</v>
      </c>
      <c r="M222" s="157">
        <v>224509.99588443307</v>
      </c>
      <c r="N222" s="157">
        <v>820965.36811783561</v>
      </c>
      <c r="O222" s="157">
        <v>202511.37611001497</v>
      </c>
      <c r="P222" s="157">
        <v>42188.513482883325</v>
      </c>
      <c r="Q222" s="157">
        <v>1197744.1061929367</v>
      </c>
      <c r="R222" s="157">
        <v>465966.20212437399</v>
      </c>
      <c r="T222" s="130"/>
    </row>
    <row r="223" spans="1:20">
      <c r="A223" s="132" t="s">
        <v>404</v>
      </c>
      <c r="B223" s="433"/>
      <c r="C223" s="434"/>
      <c r="D223" s="435">
        <v>45420.488343327757</v>
      </c>
      <c r="E223" s="436">
        <v>45420.488343327757</v>
      </c>
      <c r="F223" s="89">
        <v>702174.72792223841</v>
      </c>
      <c r="G223" s="295">
        <v>27431.661816111788</v>
      </c>
      <c r="H223" s="295">
        <v>46727.218770983898</v>
      </c>
      <c r="I223" s="295">
        <v>86772.087021631189</v>
      </c>
      <c r="J223" s="295">
        <v>140549.53522135603</v>
      </c>
      <c r="K223" s="295">
        <v>43138.67122321215</v>
      </c>
      <c r="L223" s="295">
        <v>40707.266467740119</v>
      </c>
      <c r="M223" s="295">
        <v>44292.736886064093</v>
      </c>
      <c r="N223" s="295">
        <v>451401.33899549465</v>
      </c>
      <c r="O223" s="295">
        <v>2368660.4092035731</v>
      </c>
      <c r="P223" s="295">
        <v>1412.820949162586</v>
      </c>
      <c r="Q223" s="295">
        <v>100942.94628159009</v>
      </c>
      <c r="R223" s="295">
        <v>32741.536307842027</v>
      </c>
      <c r="T223" s="130"/>
    </row>
    <row r="224" spans="1:20">
      <c r="A224" s="64" t="s">
        <v>421</v>
      </c>
      <c r="B224" s="429"/>
      <c r="C224" s="430"/>
      <c r="D224" s="431">
        <v>1166.6903376694811</v>
      </c>
      <c r="E224" s="432">
        <v>1166.6903376694811</v>
      </c>
      <c r="F224" s="130">
        <v>696.10286157393591</v>
      </c>
      <c r="G224" s="157">
        <v>142.62363740653601</v>
      </c>
      <c r="H224" s="157">
        <v>164.12482780104801</v>
      </c>
      <c r="I224" s="157">
        <v>200.86576055682582</v>
      </c>
      <c r="J224" s="157">
        <v>1194.4839671644543</v>
      </c>
      <c r="K224" s="157">
        <v>868.99027906259221</v>
      </c>
      <c r="L224" s="157">
        <v>350.0339945436483</v>
      </c>
      <c r="M224" s="157">
        <v>418.5451668731929</v>
      </c>
      <c r="N224" s="157">
        <v>244.11111468288749</v>
      </c>
      <c r="O224" s="157">
        <v>349.76415395830952</v>
      </c>
      <c r="P224" s="157">
        <v>1360.9791344183793</v>
      </c>
      <c r="Q224" s="157">
        <v>346.0556217355736</v>
      </c>
      <c r="R224" s="157">
        <v>315.51769603809686</v>
      </c>
      <c r="T224" s="130"/>
    </row>
    <row r="225" spans="1:20">
      <c r="A225" s="56" t="s">
        <v>679</v>
      </c>
      <c r="B225" s="426"/>
      <c r="C225" s="427"/>
      <c r="D225" s="437">
        <v>3.8342485059908364</v>
      </c>
      <c r="E225" s="438">
        <v>3.8342485059908364</v>
      </c>
      <c r="F225" s="78">
        <v>16.246327343215373</v>
      </c>
      <c r="G225" s="18">
        <v>20.967629323302745</v>
      </c>
      <c r="H225" s="18">
        <v>23.620422602581559</v>
      </c>
      <c r="I225" s="18">
        <v>22.174826630398073</v>
      </c>
      <c r="J225" s="18">
        <v>7.1294152289816743</v>
      </c>
      <c r="K225" s="18">
        <v>5.9000915656600181</v>
      </c>
      <c r="L225" s="18">
        <v>19.556712812896983</v>
      </c>
      <c r="M225" s="18">
        <v>13.299524033791492</v>
      </c>
      <c r="N225" s="18">
        <v>19.005621888448971</v>
      </c>
      <c r="O225" s="18">
        <v>20.366848064156621</v>
      </c>
      <c r="P225" s="18">
        <v>0.53528990020663592</v>
      </c>
      <c r="Q225" s="18">
        <v>16.544886344414003</v>
      </c>
      <c r="R225" s="18">
        <v>20.875486917142762</v>
      </c>
      <c r="T225" s="130"/>
    </row>
    <row r="226" spans="1:20">
      <c r="A226" s="64" t="s">
        <v>680</v>
      </c>
      <c r="B226" s="429"/>
      <c r="C226" s="430"/>
      <c r="D226" s="439">
        <v>69.571074530311961</v>
      </c>
      <c r="E226" s="440">
        <v>69.571074530311961</v>
      </c>
      <c r="F226" s="33">
        <v>139.85192943058581</v>
      </c>
      <c r="G226" s="26">
        <v>54.117831463639739</v>
      </c>
      <c r="H226" s="26">
        <v>26.631593046171439</v>
      </c>
      <c r="I226" s="26">
        <v>53.222667153129947</v>
      </c>
      <c r="J226" s="26">
        <v>119.52142547987913</v>
      </c>
      <c r="K226" s="26">
        <v>35.500768279530973</v>
      </c>
      <c r="L226" s="26">
        <v>31.680631098412654</v>
      </c>
      <c r="M226" s="26">
        <v>236.37559556954216</v>
      </c>
      <c r="N226" s="26">
        <v>94.034649659199516</v>
      </c>
      <c r="O226" s="26">
        <v>60.830828754496878</v>
      </c>
      <c r="P226" s="26">
        <v>4.7023040835868475</v>
      </c>
      <c r="Q226" s="26">
        <v>60.338756268066597</v>
      </c>
      <c r="R226" s="26">
        <v>45.032679136646095</v>
      </c>
      <c r="T226" s="130"/>
    </row>
    <row r="227" spans="1:20">
      <c r="A227" s="64" t="s">
        <v>681</v>
      </c>
      <c r="B227" s="429"/>
      <c r="C227" s="430"/>
      <c r="D227" s="439">
        <v>39.039891904887106</v>
      </c>
      <c r="E227" s="440">
        <v>39.039891904887106</v>
      </c>
      <c r="F227" s="33">
        <v>354.4155407831999</v>
      </c>
      <c r="G227" s="26">
        <v>125.03095440230916</v>
      </c>
      <c r="H227" s="26">
        <v>146.27572545414026</v>
      </c>
      <c r="I227" s="26">
        <v>153.99038999093216</v>
      </c>
      <c r="J227" s="26">
        <v>93.525536193164712</v>
      </c>
      <c r="K227" s="26">
        <v>48.676995475047185</v>
      </c>
      <c r="L227" s="26">
        <v>122.0633172429703</v>
      </c>
      <c r="M227" s="26">
        <v>92.509686673882968</v>
      </c>
      <c r="N227" s="26">
        <v>274.27844624482191</v>
      </c>
      <c r="O227" s="26">
        <v>1001.4535964811425</v>
      </c>
      <c r="P227" s="26">
        <v>3.5197389649656854</v>
      </c>
      <c r="Q227" s="26">
        <v>128.63192569203102</v>
      </c>
      <c r="R227" s="26">
        <v>137.45025290282732</v>
      </c>
      <c r="T227" s="130"/>
    </row>
    <row r="228" spans="1:20">
      <c r="A228" s="64" t="s">
        <v>682</v>
      </c>
      <c r="B228" s="429"/>
      <c r="C228" s="430"/>
      <c r="D228" s="439">
        <v>29.287972293154489</v>
      </c>
      <c r="E228" s="440">
        <v>29.287972293154489</v>
      </c>
      <c r="F228" s="33">
        <v>73.224506428271781</v>
      </c>
      <c r="G228" s="26">
        <v>28.502533672717682</v>
      </c>
      <c r="H228" s="26">
        <v>48.404064425344082</v>
      </c>
      <c r="I228" s="26">
        <v>42.001565396925074</v>
      </c>
      <c r="J228" s="26">
        <v>50.407856036185393</v>
      </c>
      <c r="K228" s="26">
        <v>15.119018407150806</v>
      </c>
      <c r="L228" s="26">
        <v>42.613045089950532</v>
      </c>
      <c r="M228" s="26">
        <v>105.39284563048439</v>
      </c>
      <c r="N228" s="26">
        <v>40.924733676278969</v>
      </c>
      <c r="O228" s="26">
        <v>48.633211065302689</v>
      </c>
      <c r="P228" s="26">
        <v>1.3627043050804384</v>
      </c>
      <c r="Q228" s="26">
        <v>12.129581015041605</v>
      </c>
      <c r="R228" s="26">
        <v>35.223255165850993</v>
      </c>
      <c r="T228" s="130"/>
    </row>
    <row r="229" spans="1:20">
      <c r="A229" s="64" t="s">
        <v>683</v>
      </c>
      <c r="B229" s="429"/>
      <c r="C229" s="430"/>
      <c r="D229" s="439">
        <v>9.1163403309659881</v>
      </c>
      <c r="E229" s="440">
        <v>9.1163403309659881</v>
      </c>
      <c r="F229" s="33">
        <v>27.997688487966894</v>
      </c>
      <c r="G229" s="26">
        <v>11.684949286976249</v>
      </c>
      <c r="H229" s="26">
        <v>18.440672075691186</v>
      </c>
      <c r="I229" s="26">
        <v>16.326223741187484</v>
      </c>
      <c r="J229" s="26">
        <v>16.185336272293018</v>
      </c>
      <c r="K229" s="26">
        <v>5.4712812723179658</v>
      </c>
      <c r="L229" s="26">
        <v>15.962003280678607</v>
      </c>
      <c r="M229" s="26">
        <v>32.056134917671983</v>
      </c>
      <c r="N229" s="26">
        <v>17.51225692460342</v>
      </c>
      <c r="O229" s="26">
        <v>32.804584171579727</v>
      </c>
      <c r="P229" s="26">
        <v>0.46562810093704504</v>
      </c>
      <c r="Q229" s="26">
        <v>6.4789469538979407</v>
      </c>
      <c r="R229" s="26">
        <v>13.96051170353461</v>
      </c>
      <c r="T229" s="130"/>
    </row>
    <row r="230" spans="1:20">
      <c r="A230" s="64" t="s">
        <v>684</v>
      </c>
      <c r="B230" s="429"/>
      <c r="C230" s="430"/>
      <c r="D230" s="439">
        <v>34.379694756254111</v>
      </c>
      <c r="E230" s="440">
        <v>34.379694756254111</v>
      </c>
      <c r="F230" s="33">
        <v>412.85749745184791</v>
      </c>
      <c r="G230" s="26">
        <v>392.71678495820402</v>
      </c>
      <c r="H230" s="26">
        <v>711.97882277751785</v>
      </c>
      <c r="I230" s="26">
        <v>534.19331497661926</v>
      </c>
      <c r="J230" s="26">
        <v>77.248373401322141</v>
      </c>
      <c r="K230" s="26">
        <v>91.540337657332387</v>
      </c>
      <c r="L230" s="26">
        <v>572.0600899194892</v>
      </c>
      <c r="M230" s="26">
        <v>155.09992935117339</v>
      </c>
      <c r="N230" s="26">
        <v>352.01963004003733</v>
      </c>
      <c r="O230" s="26">
        <v>807.38613465956348</v>
      </c>
      <c r="P230" s="26">
        <v>2.0764141459776457</v>
      </c>
      <c r="Q230" s="26">
        <v>166.04813078815246</v>
      </c>
      <c r="R230" s="26">
        <v>514.92612358925066</v>
      </c>
      <c r="T230" s="130"/>
    </row>
    <row r="231" spans="1:20">
      <c r="A231" s="64" t="s">
        <v>685</v>
      </c>
      <c r="B231" s="429"/>
      <c r="C231" s="430"/>
      <c r="D231" s="441">
        <v>1.2558119602161233</v>
      </c>
      <c r="E231" s="442">
        <v>1.2558119602161233</v>
      </c>
      <c r="F231" s="121">
        <v>2.9734306644460085</v>
      </c>
      <c r="G231" s="443">
        <v>0.80385648148375166</v>
      </c>
      <c r="H231" s="443">
        <v>0.89259466227122031</v>
      </c>
      <c r="I231" s="443">
        <v>1.0746903132186683</v>
      </c>
      <c r="J231" s="443">
        <v>2.1807677575431783</v>
      </c>
      <c r="K231" s="443">
        <v>0.59333834483720205</v>
      </c>
      <c r="L231" s="443">
        <v>0.88827587579042033</v>
      </c>
      <c r="M231" s="443">
        <v>4.3305509207915263</v>
      </c>
      <c r="N231" s="443">
        <v>1.6954793128647669</v>
      </c>
      <c r="O231" s="443">
        <v>2.4216785496435902</v>
      </c>
      <c r="P231" s="443">
        <v>6.7247529007127424E-2</v>
      </c>
      <c r="Q231" s="443">
        <v>0.64423081201355181</v>
      </c>
      <c r="R231" s="443">
        <v>0.75071945302045573</v>
      </c>
      <c r="T231" s="130"/>
    </row>
    <row r="232" spans="1:20">
      <c r="A232" s="64" t="s">
        <v>686</v>
      </c>
      <c r="B232" s="429"/>
      <c r="C232" s="430"/>
      <c r="D232" s="441">
        <v>2.804040629224974</v>
      </c>
      <c r="E232" s="442">
        <v>2.804040629224974</v>
      </c>
      <c r="F232" s="121">
        <v>5.9671296520229262</v>
      </c>
      <c r="G232" s="443">
        <v>1.8588693704233705</v>
      </c>
      <c r="H232" s="443">
        <v>1.9861265257155314</v>
      </c>
      <c r="I232" s="443">
        <v>2.386289720557246</v>
      </c>
      <c r="J232" s="443">
        <v>4.8021307273087368</v>
      </c>
      <c r="K232" s="443">
        <v>1.3091499421468229</v>
      </c>
      <c r="L232" s="443">
        <v>1.9843794825651586</v>
      </c>
      <c r="M232" s="443">
        <v>9.77253269264531</v>
      </c>
      <c r="N232" s="443">
        <v>3.392861352738</v>
      </c>
      <c r="O232" s="443">
        <v>2.8209605093091863</v>
      </c>
      <c r="P232" s="443">
        <v>0.15411047378403347</v>
      </c>
      <c r="Q232" s="443">
        <v>1.4305091146028799</v>
      </c>
      <c r="R232" s="443">
        <v>1.7769498369761321</v>
      </c>
      <c r="T232" s="130"/>
    </row>
    <row r="233" spans="1:20">
      <c r="A233" s="64" t="s">
        <v>447</v>
      </c>
      <c r="B233" s="429"/>
      <c r="C233" s="430"/>
      <c r="D233" s="439">
        <v>47.567863100074206</v>
      </c>
      <c r="E233" s="440">
        <v>47.567863100074206</v>
      </c>
      <c r="F233" s="33">
        <v>270.90297629400879</v>
      </c>
      <c r="G233" s="26">
        <v>414.365488505759</v>
      </c>
      <c r="H233" s="26">
        <v>420.29458629068506</v>
      </c>
      <c r="I233" s="26">
        <v>414.69186510993086</v>
      </c>
      <c r="J233" s="26">
        <v>95.607344161635964</v>
      </c>
      <c r="K233" s="26">
        <v>108.2737721243044</v>
      </c>
      <c r="L233" s="26">
        <v>346.57501547564965</v>
      </c>
      <c r="M233" s="26">
        <v>148.11214347966362</v>
      </c>
      <c r="N233" s="26">
        <v>373.21887797180375</v>
      </c>
      <c r="O233" s="26">
        <v>436.94232028805266</v>
      </c>
      <c r="P233" s="26">
        <v>10.523918708722286</v>
      </c>
      <c r="Q233" s="26">
        <v>356.98024599055054</v>
      </c>
      <c r="R233" s="26">
        <v>337.29597302420325</v>
      </c>
      <c r="T233" s="130"/>
    </row>
    <row r="234" spans="1:20">
      <c r="A234" s="64" t="s">
        <v>456</v>
      </c>
      <c r="B234" s="429"/>
      <c r="C234" s="430"/>
      <c r="D234" s="439">
        <v>1.0827573583620613</v>
      </c>
      <c r="E234" s="440">
        <v>1.0827573583620613</v>
      </c>
      <c r="F234" s="33">
        <v>3.4212712078979743</v>
      </c>
      <c r="G234" s="26">
        <v>3.1653009905220042</v>
      </c>
      <c r="H234" s="26">
        <v>4.5455223166218541</v>
      </c>
      <c r="I234" s="26">
        <v>3.860446410569792</v>
      </c>
      <c r="J234" s="26">
        <v>1.8910529830284086</v>
      </c>
      <c r="K234" s="26">
        <v>0.99653476967834054</v>
      </c>
      <c r="L234" s="26">
        <v>3.791163517001833</v>
      </c>
      <c r="M234" s="26">
        <v>4.0147749420865999</v>
      </c>
      <c r="N234" s="26">
        <v>2.8840639213830586</v>
      </c>
      <c r="O234" s="26">
        <v>2.5301106663289756</v>
      </c>
      <c r="P234" s="26">
        <v>7.9786766302795298E-2</v>
      </c>
      <c r="Q234" s="26">
        <v>1.8544274567714769</v>
      </c>
      <c r="R234" s="26">
        <v>4.0114467944722971</v>
      </c>
      <c r="T234" s="130"/>
    </row>
    <row r="235" spans="1:20">
      <c r="A235" s="132" t="s">
        <v>163</v>
      </c>
      <c r="B235" s="433"/>
      <c r="C235" s="434"/>
      <c r="D235" s="435">
        <v>16012.506184463875</v>
      </c>
      <c r="E235" s="436">
        <v>16012.506184463875</v>
      </c>
      <c r="F235" s="89">
        <v>149811.61547651756</v>
      </c>
      <c r="G235" s="295">
        <v>202576.90281232548</v>
      </c>
      <c r="H235" s="295">
        <v>284785.48944219004</v>
      </c>
      <c r="I235" s="295">
        <v>236602.2775308328</v>
      </c>
      <c r="J235" s="295">
        <v>34252.305436870527</v>
      </c>
      <c r="K235" s="295">
        <v>48142.979361866725</v>
      </c>
      <c r="L235" s="295">
        <v>230482.87402513099</v>
      </c>
      <c r="M235" s="295">
        <v>62917.654703366119</v>
      </c>
      <c r="N235" s="295">
        <v>169757.40621297044</v>
      </c>
      <c r="O235" s="295">
        <v>258191.52144344276</v>
      </c>
      <c r="P235" s="295">
        <v>2971.3068265860497</v>
      </c>
      <c r="Q235" s="295">
        <v>129070.92485154682</v>
      </c>
      <c r="R235" s="295">
        <v>233292.42794737281</v>
      </c>
      <c r="T235" s="130"/>
    </row>
    <row r="236" spans="1:20">
      <c r="A236" s="97" t="s">
        <v>1021</v>
      </c>
      <c r="B236" s="429"/>
      <c r="C236" s="430"/>
      <c r="D236" s="430"/>
      <c r="E236" s="444"/>
      <c r="G236" s="11"/>
      <c r="H236" s="11"/>
      <c r="I236" s="11"/>
      <c r="J236" s="11"/>
      <c r="K236" s="11"/>
      <c r="L236" s="11"/>
      <c r="M236" s="11"/>
      <c r="N236" s="11"/>
      <c r="O236" s="11"/>
      <c r="P236" s="11"/>
      <c r="Q236" s="11"/>
      <c r="R236" s="11"/>
      <c r="T236" s="130"/>
    </row>
    <row r="237" spans="1:20">
      <c r="A237" s="64" t="s">
        <v>679</v>
      </c>
      <c r="B237" s="429"/>
      <c r="C237" s="430"/>
      <c r="D237" s="439">
        <v>0.61644145310498111</v>
      </c>
      <c r="E237" s="440">
        <v>0.61644145310498111</v>
      </c>
      <c r="F237" s="33">
        <v>2.2619162734425062</v>
      </c>
      <c r="G237" s="26">
        <v>1.4383920362293461</v>
      </c>
      <c r="H237" s="26">
        <v>1.189764311393988</v>
      </c>
      <c r="I237" s="26">
        <v>1.4471741963638762</v>
      </c>
      <c r="J237" s="26">
        <v>1.1580332181667627</v>
      </c>
      <c r="K237" s="26">
        <v>0.55155860222211095</v>
      </c>
      <c r="L237" s="26">
        <v>1.0508705708884074</v>
      </c>
      <c r="M237" s="26">
        <v>1.9250422614375666</v>
      </c>
      <c r="N237" s="26">
        <v>2.0265431336737452</v>
      </c>
      <c r="O237" s="26">
        <v>3.8288709311981335</v>
      </c>
      <c r="P237" s="26">
        <v>6.1281107203875598E-2</v>
      </c>
      <c r="Q237" s="26">
        <v>1.465592246360069</v>
      </c>
      <c r="R237" s="26">
        <v>1.1347195520543512</v>
      </c>
      <c r="T237" s="130"/>
    </row>
    <row r="238" spans="1:20">
      <c r="A238" s="64" t="s">
        <v>680</v>
      </c>
      <c r="B238" s="429"/>
      <c r="C238" s="430"/>
      <c r="D238" s="439">
        <v>15.45871155049203</v>
      </c>
      <c r="E238" s="440">
        <v>15.45871155049203</v>
      </c>
      <c r="F238" s="33">
        <v>29.247374246489805</v>
      </c>
      <c r="G238" s="26">
        <v>11.706995125108596</v>
      </c>
      <c r="H238" s="26">
        <v>7.0654809541472225</v>
      </c>
      <c r="I238" s="26">
        <v>12.058901125041089</v>
      </c>
      <c r="J238" s="26">
        <v>26.314562986984722</v>
      </c>
      <c r="K238" s="26">
        <v>7.6025627430218101</v>
      </c>
      <c r="L238" s="26">
        <v>7.9584790036612851</v>
      </c>
      <c r="M238" s="26">
        <v>53.127452932297359</v>
      </c>
      <c r="N238" s="26">
        <v>18.935650119173026</v>
      </c>
      <c r="O238" s="26">
        <v>5.2095971500193201</v>
      </c>
      <c r="P238" s="26">
        <v>1.0092314155161508</v>
      </c>
      <c r="Q238" s="26">
        <v>11.896332664392531</v>
      </c>
      <c r="R238" s="26">
        <v>8.1965900425039049</v>
      </c>
      <c r="T238" s="130"/>
    </row>
    <row r="239" spans="1:20">
      <c r="A239" s="64" t="s">
        <v>681</v>
      </c>
      <c r="B239" s="429"/>
      <c r="C239" s="430"/>
      <c r="D239" s="439">
        <v>5.1473123157159133</v>
      </c>
      <c r="E239" s="440">
        <v>5.1473123157159133</v>
      </c>
      <c r="F239" s="33">
        <v>23.491898828938986</v>
      </c>
      <c r="G239" s="26">
        <v>31.874528556249256</v>
      </c>
      <c r="H239" s="26">
        <v>42.671088623999324</v>
      </c>
      <c r="I239" s="26">
        <v>36.483272118660395</v>
      </c>
      <c r="J239" s="26">
        <v>9.4105882245849273</v>
      </c>
      <c r="K239" s="26">
        <v>8.3157304282565043</v>
      </c>
      <c r="L239" s="26">
        <v>34.969482369148515</v>
      </c>
      <c r="M239" s="26">
        <v>19.463310698158779</v>
      </c>
      <c r="N239" s="26">
        <v>25.976946981109364</v>
      </c>
      <c r="O239" s="26">
        <v>24.578564325074268</v>
      </c>
      <c r="P239" s="26">
        <v>0.63328699430242863</v>
      </c>
      <c r="Q239" s="26">
        <v>20.816802281432633</v>
      </c>
      <c r="R239" s="26">
        <v>34.823476747471595</v>
      </c>
      <c r="T239" s="130"/>
    </row>
    <row r="240" spans="1:20">
      <c r="A240" s="64" t="s">
        <v>682</v>
      </c>
      <c r="B240" s="429"/>
      <c r="C240" s="430"/>
      <c r="D240" s="439">
        <v>6.5195599709172392</v>
      </c>
      <c r="E240" s="440">
        <v>6.5195599709172392</v>
      </c>
      <c r="F240" s="33">
        <v>13.77244996420764</v>
      </c>
      <c r="G240" s="26">
        <v>5.4351671254966423</v>
      </c>
      <c r="H240" s="26">
        <v>8.9965181505932978</v>
      </c>
      <c r="I240" s="26">
        <v>7.951781228614597</v>
      </c>
      <c r="J240" s="26">
        <v>11.002398153511656</v>
      </c>
      <c r="K240" s="26">
        <v>3.116402459854132</v>
      </c>
      <c r="L240" s="26">
        <v>8.0786769165939916</v>
      </c>
      <c r="M240" s="26">
        <v>23.676905052032101</v>
      </c>
      <c r="N240" s="26">
        <v>7.2473595231192141</v>
      </c>
      <c r="O240" s="26">
        <v>2.4694078277438223</v>
      </c>
      <c r="P240" s="26">
        <v>0.30676060476429085</v>
      </c>
      <c r="Q240" s="26">
        <v>2.1350922155242102</v>
      </c>
      <c r="R240" s="26">
        <v>6.5765617305449267</v>
      </c>
      <c r="T240" s="130"/>
    </row>
    <row r="241" spans="1:18">
      <c r="A241" s="64" t="s">
        <v>683</v>
      </c>
      <c r="B241" s="429"/>
      <c r="C241" s="430"/>
      <c r="D241" s="439">
        <v>1.99999246561315</v>
      </c>
      <c r="E241" s="440">
        <v>1.99999246561315</v>
      </c>
      <c r="F241" s="33">
        <v>5.0052611358815513</v>
      </c>
      <c r="G241" s="26">
        <v>3.3888923674886371</v>
      </c>
      <c r="H241" s="26">
        <v>5.4890159987628007</v>
      </c>
      <c r="I241" s="26">
        <v>4.5356961844541726</v>
      </c>
      <c r="J241" s="26">
        <v>3.3973027537023079</v>
      </c>
      <c r="K241" s="26">
        <v>1.2982470617089579</v>
      </c>
      <c r="L241" s="26">
        <v>4.6618371510705376</v>
      </c>
      <c r="M241" s="26">
        <v>7.4543740176245592</v>
      </c>
      <c r="N241" s="26">
        <v>3.3015054248164186</v>
      </c>
      <c r="O241" s="26">
        <v>1.6867198364510809</v>
      </c>
      <c r="P241" s="26">
        <v>0.10670743184732977</v>
      </c>
      <c r="Q241" s="26">
        <v>1.5249243130544843</v>
      </c>
      <c r="R241" s="26">
        <v>4.1304731366274261</v>
      </c>
    </row>
    <row r="242" spans="1:18">
      <c r="A242" s="64" t="s">
        <v>684</v>
      </c>
      <c r="B242" s="429"/>
      <c r="C242" s="430"/>
      <c r="D242" s="439">
        <v>7.2796488016318879</v>
      </c>
      <c r="E242" s="440">
        <v>7.2796488016318879</v>
      </c>
      <c r="F242" s="33">
        <v>82.287929522447683</v>
      </c>
      <c r="G242" s="26">
        <v>142.34173792938958</v>
      </c>
      <c r="H242" s="26">
        <v>263.63778065328438</v>
      </c>
      <c r="I242" s="26">
        <v>190.79688248702217</v>
      </c>
      <c r="J242" s="26">
        <v>12.929367638894581</v>
      </c>
      <c r="K242" s="26">
        <v>29.08013052435966</v>
      </c>
      <c r="L242" s="26">
        <v>211.27201935241521</v>
      </c>
      <c r="M242" s="26">
        <v>51.002134342388651</v>
      </c>
      <c r="N242" s="26">
        <v>83.519310741985578</v>
      </c>
      <c r="O242" s="26">
        <v>62.583800601015653</v>
      </c>
      <c r="P242" s="26">
        <v>0.46336294000121586</v>
      </c>
      <c r="Q242" s="26">
        <v>48.198056687086741</v>
      </c>
      <c r="R242" s="26">
        <v>190.80769513500917</v>
      </c>
    </row>
    <row r="243" spans="1:18">
      <c r="A243" s="64" t="s">
        <v>685</v>
      </c>
      <c r="B243" s="429"/>
      <c r="C243" s="430"/>
      <c r="D243" s="441">
        <v>0.26628873809653547</v>
      </c>
      <c r="E243" s="442">
        <v>0.26628873809653547</v>
      </c>
      <c r="F243" s="121">
        <v>0.54024162096249351</v>
      </c>
      <c r="G243" s="443">
        <v>0.19429899366897727</v>
      </c>
      <c r="H243" s="443">
        <v>0.24424973894075983</v>
      </c>
      <c r="I243" s="443">
        <v>0.25740522280406958</v>
      </c>
      <c r="J243" s="443">
        <v>0.45148673913523224</v>
      </c>
      <c r="K243" s="443">
        <v>0.12497060933675085</v>
      </c>
      <c r="L243" s="443">
        <v>0.23274493628299214</v>
      </c>
      <c r="M243" s="443">
        <v>0.94384602814762619</v>
      </c>
      <c r="N243" s="443">
        <v>0.30036873797738783</v>
      </c>
      <c r="O243" s="443">
        <v>0.11922538129754717</v>
      </c>
      <c r="P243" s="443">
        <v>1.4176705480007235E-2</v>
      </c>
      <c r="Q243" s="443">
        <v>0.12204016035879821</v>
      </c>
      <c r="R243" s="443">
        <v>0.20003390764796394</v>
      </c>
    </row>
    <row r="244" spans="1:18">
      <c r="A244" s="132" t="s">
        <v>686</v>
      </c>
      <c r="B244" s="433"/>
      <c r="C244" s="434"/>
      <c r="D244" s="445">
        <v>0.635703458187444</v>
      </c>
      <c r="E244" s="446">
        <v>0.635703458187444</v>
      </c>
      <c r="F244" s="213">
        <v>1.2624340059411854</v>
      </c>
      <c r="G244" s="447">
        <v>0.4779678015125472</v>
      </c>
      <c r="H244" s="447">
        <v>0.50376895638047037</v>
      </c>
      <c r="I244" s="447">
        <v>0.58700891178206194</v>
      </c>
      <c r="J244" s="447">
        <v>1.0789292214477717</v>
      </c>
      <c r="K244" s="447">
        <v>0.30442062742476483</v>
      </c>
      <c r="L244" s="447">
        <v>0.49399317811894927</v>
      </c>
      <c r="M244" s="447">
        <v>2.233084882684401</v>
      </c>
      <c r="N244" s="447">
        <v>0.73960584209983082</v>
      </c>
      <c r="O244" s="447">
        <v>0.25322006174630185</v>
      </c>
      <c r="P244" s="447">
        <v>3.6341817360559366E-2</v>
      </c>
      <c r="Q244" s="447">
        <v>0.35792960964357623</v>
      </c>
      <c r="R244" s="447">
        <v>0.45175397624835933</v>
      </c>
    </row>
    <row r="246" spans="1:18" ht="15" customHeight="1">
      <c r="A246" s="5" t="s">
        <v>1022</v>
      </c>
    </row>
    <row r="248" spans="1:18">
      <c r="B248" s="35" t="s">
        <v>898</v>
      </c>
      <c r="L248" s="200"/>
    </row>
    <row r="249" spans="1:18">
      <c r="C249" s="323">
        <v>2.1600000000000001E-2</v>
      </c>
      <c r="D249" s="323">
        <v>0.14699999999999999</v>
      </c>
      <c r="E249" s="323">
        <v>4.5279999999999996</v>
      </c>
      <c r="F249" s="323">
        <v>0.18</v>
      </c>
      <c r="G249" s="323">
        <v>0.14000000000000001</v>
      </c>
      <c r="H249" s="323">
        <v>7.6230000000000002</v>
      </c>
      <c r="I249" s="323"/>
      <c r="J249" s="323"/>
      <c r="K249" s="323">
        <v>3.2899999999999999E-2</v>
      </c>
      <c r="L249" s="323">
        <v>6.5799999999999999E-3</v>
      </c>
    </row>
    <row r="250" spans="1:18">
      <c r="C250" s="448">
        <v>2.1600000000000001E-2</v>
      </c>
      <c r="D250" s="448">
        <v>0.14699999999999999</v>
      </c>
      <c r="E250" s="448">
        <v>4.5279999999999996</v>
      </c>
      <c r="F250" s="448">
        <v>0.18</v>
      </c>
      <c r="G250" s="448">
        <v>0.14000000000000001</v>
      </c>
      <c r="H250" s="449">
        <v>7.6230000000000002</v>
      </c>
      <c r="I250" s="323"/>
      <c r="J250" s="323"/>
      <c r="K250" s="449">
        <v>3.2899999999999999E-2</v>
      </c>
      <c r="L250" s="449">
        <v>6.5799999999999999E-3</v>
      </c>
      <c r="M250" t="s">
        <v>1023</v>
      </c>
    </row>
    <row r="251" spans="1:18">
      <c r="C251" s="450">
        <v>2.0400000000000001E-2</v>
      </c>
      <c r="D251" s="450">
        <v>0.158</v>
      </c>
      <c r="E251" s="450">
        <v>4.2263999999999999</v>
      </c>
      <c r="F251" s="450">
        <v>0.1694</v>
      </c>
      <c r="G251" s="450">
        <v>0.13150000000000001</v>
      </c>
      <c r="H251" s="450">
        <v>3.6036999999999999</v>
      </c>
      <c r="I251" s="323"/>
      <c r="J251" s="323"/>
      <c r="K251" s="450">
        <v>3.1E-2</v>
      </c>
      <c r="L251" s="450">
        <v>6.1999999999999998E-3</v>
      </c>
      <c r="M251" t="s">
        <v>1024</v>
      </c>
    </row>
    <row r="252" spans="1:18">
      <c r="C252" s="323">
        <v>2.0400000000000001E-2</v>
      </c>
      <c r="D252" s="323">
        <v>0.158</v>
      </c>
      <c r="E252" s="323">
        <v>4.2263999999999999</v>
      </c>
      <c r="F252" s="323">
        <v>0.1694</v>
      </c>
      <c r="G252" s="323">
        <v>0.13150000000000001</v>
      </c>
      <c r="H252" s="323">
        <v>3.6036999999999999</v>
      </c>
      <c r="I252" s="323"/>
      <c r="J252" s="323"/>
      <c r="K252" s="323">
        <v>3.1E-2</v>
      </c>
      <c r="L252" s="323">
        <v>6.1999999999999998E-3</v>
      </c>
    </row>
    <row r="253" spans="1:18">
      <c r="B253" s="451" t="s">
        <v>1025</v>
      </c>
      <c r="C253" s="452" t="s">
        <v>679</v>
      </c>
      <c r="D253" s="452" t="s">
        <v>680</v>
      </c>
      <c r="E253" s="452" t="s">
        <v>681</v>
      </c>
      <c r="F253" s="452" t="s">
        <v>682</v>
      </c>
      <c r="G253" s="452" t="s">
        <v>683</v>
      </c>
      <c r="H253" s="452" t="s">
        <v>684</v>
      </c>
      <c r="I253" s="452" t="s">
        <v>685</v>
      </c>
      <c r="J253" s="452" t="s">
        <v>686</v>
      </c>
      <c r="K253" s="452" t="s">
        <v>447</v>
      </c>
      <c r="L253" s="452" t="s">
        <v>456</v>
      </c>
    </row>
    <row r="254" spans="1:18">
      <c r="B254" s="453">
        <v>1990</v>
      </c>
      <c r="C254" s="454">
        <v>2.7099999999999999E-2</v>
      </c>
      <c r="D254" s="454">
        <v>0.17269999999999999</v>
      </c>
      <c r="E254" s="454">
        <v>1.9260999999999999</v>
      </c>
      <c r="F254" s="454">
        <v>3.2000000000000001E-2</v>
      </c>
      <c r="G254" s="454">
        <v>2.4E-2</v>
      </c>
      <c r="H254" s="454">
        <v>5.6601999999999997</v>
      </c>
      <c r="I254" s="454"/>
      <c r="J254" s="454"/>
      <c r="K254" s="454">
        <v>1.0016286754377858E-2</v>
      </c>
      <c r="L254" s="454">
        <v>3.9624870676659646E-3</v>
      </c>
    </row>
    <row r="255" spans="1:18">
      <c r="B255" s="453">
        <v>1995</v>
      </c>
      <c r="C255" s="454">
        <v>2.6200000000000001E-2</v>
      </c>
      <c r="D255" s="454">
        <v>0.17269999999999999</v>
      </c>
      <c r="E255" s="454">
        <v>1.8658999999999999</v>
      </c>
      <c r="F255" s="454">
        <v>3.1E-2</v>
      </c>
      <c r="G255" s="454">
        <v>2.325E-2</v>
      </c>
      <c r="H255" s="454">
        <v>5.6601999999999997</v>
      </c>
      <c r="I255" s="454"/>
      <c r="J255" s="454"/>
      <c r="K255" s="454">
        <v>9.7032777933035493E-3</v>
      </c>
      <c r="L255" s="454">
        <v>3.8386593468014039E-3</v>
      </c>
    </row>
    <row r="256" spans="1:18">
      <c r="B256" s="453">
        <v>2000</v>
      </c>
      <c r="C256" s="454">
        <v>2.58E-2</v>
      </c>
      <c r="D256" s="454">
        <v>0.17269999999999999</v>
      </c>
      <c r="E256" s="454">
        <v>1.8093999999999999</v>
      </c>
      <c r="F256" s="454">
        <v>0.03</v>
      </c>
      <c r="G256" s="454">
        <v>2.2499999999999999E-2</v>
      </c>
      <c r="H256" s="454">
        <v>5.6601999999999997</v>
      </c>
      <c r="I256" s="454"/>
      <c r="J256" s="454"/>
      <c r="K256" s="454">
        <v>9.4955623665355839E-3</v>
      </c>
      <c r="L256" s="454">
        <v>3.756486210937153E-3</v>
      </c>
    </row>
    <row r="257" spans="2:12">
      <c r="B257" s="453">
        <v>2005</v>
      </c>
      <c r="C257" s="454">
        <v>2.58E-2</v>
      </c>
      <c r="D257" s="454">
        <v>0.1996</v>
      </c>
      <c r="E257" s="454">
        <v>1.7158</v>
      </c>
      <c r="F257" s="454">
        <v>2.75E-2</v>
      </c>
      <c r="G257" s="454">
        <v>2.0625000000000001E-2</v>
      </c>
      <c r="H257" s="454">
        <v>5.6601999999999997</v>
      </c>
      <c r="I257" s="454"/>
      <c r="J257" s="454"/>
      <c r="K257" s="454">
        <v>9.4955623665355839E-3</v>
      </c>
      <c r="L257" s="454">
        <v>3.756486210937153E-3</v>
      </c>
    </row>
    <row r="258" spans="2:12">
      <c r="B258" s="455">
        <v>2010</v>
      </c>
      <c r="C258" s="456">
        <v>2.1600000000000001E-2</v>
      </c>
      <c r="D258" s="456">
        <v>0.1676</v>
      </c>
      <c r="E258" s="456">
        <v>4.4824999999999999</v>
      </c>
      <c r="F258" s="456">
        <v>0.1797</v>
      </c>
      <c r="G258" s="456">
        <v>0.13950000000000001</v>
      </c>
      <c r="H258" s="456">
        <v>7.6441999999999997</v>
      </c>
      <c r="I258" s="456"/>
      <c r="J258" s="456"/>
      <c r="K258" s="456">
        <v>3.2899999999999999E-2</v>
      </c>
      <c r="L258" s="456">
        <v>6.6E-3</v>
      </c>
    </row>
    <row r="259" spans="2:12">
      <c r="B259" s="453">
        <v>2015</v>
      </c>
      <c r="C259" s="454">
        <v>2.0400000000000001E-2</v>
      </c>
      <c r="D259" s="454">
        <v>0.158</v>
      </c>
      <c r="E259" s="454">
        <v>4.2263999999999999</v>
      </c>
      <c r="F259" s="454">
        <v>0.1694</v>
      </c>
      <c r="G259" s="454">
        <v>0.13150000000000001</v>
      </c>
      <c r="H259" s="454">
        <v>3.6036999999999999</v>
      </c>
      <c r="I259" s="454"/>
      <c r="J259" s="454"/>
      <c r="K259" s="454">
        <v>3.1E-2</v>
      </c>
      <c r="L259" s="454">
        <v>6.1999999999999998E-3</v>
      </c>
    </row>
    <row r="260" spans="2:12">
      <c r="B260" s="457">
        <v>2020</v>
      </c>
      <c r="C260" s="458">
        <v>1.9300000000000001E-2</v>
      </c>
      <c r="D260" s="458">
        <v>0.14949999999999999</v>
      </c>
      <c r="E260" s="458">
        <v>3.9979</v>
      </c>
      <c r="F260" s="458">
        <v>9.8500000000000004E-2</v>
      </c>
      <c r="G260" s="458">
        <v>0.1244</v>
      </c>
      <c r="H260" s="458">
        <v>0.68179999999999996</v>
      </c>
      <c r="I260" s="458"/>
      <c r="J260" s="458"/>
      <c r="K260" s="458">
        <v>2.93E-2</v>
      </c>
      <c r="L260" s="458">
        <v>5.8999999999999999E-3</v>
      </c>
    </row>
    <row r="261" spans="2:12">
      <c r="C261" s="33"/>
      <c r="D261" s="33"/>
      <c r="E261" s="33"/>
      <c r="F261" s="33"/>
      <c r="G261" s="33"/>
      <c r="H261" s="33"/>
      <c r="I261" s="33"/>
      <c r="J261" s="33"/>
      <c r="K261" s="33"/>
      <c r="L261" s="323"/>
    </row>
    <row r="262" spans="2:12">
      <c r="B262" s="35" t="s">
        <v>899</v>
      </c>
      <c r="C262" s="33"/>
      <c r="D262" s="33"/>
      <c r="E262" s="33"/>
      <c r="F262" s="33"/>
      <c r="G262" s="33"/>
      <c r="H262" s="33"/>
      <c r="I262" s="33"/>
      <c r="J262" s="33"/>
      <c r="K262" s="33"/>
      <c r="L262" s="323"/>
    </row>
    <row r="263" spans="2:12">
      <c r="C263" s="323">
        <v>1.1599999999999999E-2</v>
      </c>
      <c r="D263" s="323">
        <v>3.0599999999999999E-2</v>
      </c>
      <c r="E263" s="323"/>
      <c r="F263" s="323">
        <v>1.4E-2</v>
      </c>
      <c r="G263" s="323">
        <v>1.32E-2</v>
      </c>
      <c r="H263" s="323"/>
      <c r="I263" s="323"/>
      <c r="J263" s="323"/>
      <c r="K263" s="323">
        <v>2.9700000000000001E-2</v>
      </c>
      <c r="L263" s="323">
        <v>5.77E-3</v>
      </c>
    </row>
    <row r="264" spans="2:12">
      <c r="C264" s="448">
        <v>1.1599999999999999E-2</v>
      </c>
      <c r="D264" s="448">
        <v>3.0599999999999999E-2</v>
      </c>
      <c r="E264" s="323"/>
      <c r="F264" s="448">
        <v>1.4E-2</v>
      </c>
      <c r="G264" s="448">
        <v>1.32E-2</v>
      </c>
      <c r="H264" s="323"/>
      <c r="I264" s="323"/>
      <c r="J264" s="323"/>
      <c r="K264" s="448">
        <v>2.9700000000000001E-2</v>
      </c>
      <c r="L264" s="449">
        <v>5.77E-3</v>
      </c>
    </row>
    <row r="265" spans="2:12">
      <c r="C265" s="450">
        <v>1.14E-2</v>
      </c>
      <c r="D265" s="450">
        <v>3.0099999999999998E-2</v>
      </c>
      <c r="E265" s="450">
        <v>4.532</v>
      </c>
      <c r="F265" s="450">
        <v>8.0999999999999996E-3</v>
      </c>
      <c r="G265" s="450">
        <v>1.24E-2</v>
      </c>
      <c r="H265" s="450">
        <v>0.1086</v>
      </c>
      <c r="I265" s="323"/>
      <c r="J265" s="323"/>
      <c r="K265" s="450">
        <v>2.8400000000000002E-2</v>
      </c>
      <c r="L265" s="450">
        <v>5.5999999999999999E-3</v>
      </c>
    </row>
    <row r="266" spans="2:12">
      <c r="C266" s="323">
        <v>1.14E-2</v>
      </c>
      <c r="D266" s="323">
        <v>3.0099999999999998E-2</v>
      </c>
      <c r="E266" s="323">
        <v>4.532</v>
      </c>
      <c r="F266" s="323">
        <v>8.0999999999999996E-3</v>
      </c>
      <c r="G266" s="323">
        <v>1.24E-2</v>
      </c>
      <c r="H266" s="323">
        <v>0.1086</v>
      </c>
      <c r="I266" s="323"/>
      <c r="J266" s="323"/>
      <c r="K266" s="323">
        <v>2.8400000000000002E-2</v>
      </c>
      <c r="L266" s="323">
        <v>5.5999999999999999E-3</v>
      </c>
    </row>
    <row r="267" spans="2:12">
      <c r="B267" s="451" t="s">
        <v>1025</v>
      </c>
      <c r="C267" s="452" t="s">
        <v>679</v>
      </c>
      <c r="D267" s="452" t="s">
        <v>680</v>
      </c>
      <c r="E267" s="452" t="s">
        <v>681</v>
      </c>
      <c r="F267" s="452" t="s">
        <v>682</v>
      </c>
      <c r="G267" s="452" t="s">
        <v>683</v>
      </c>
      <c r="H267" s="452" t="s">
        <v>684</v>
      </c>
      <c r="I267" s="452" t="s">
        <v>685</v>
      </c>
      <c r="J267" s="452" t="s">
        <v>686</v>
      </c>
      <c r="K267" s="452" t="s">
        <v>447</v>
      </c>
      <c r="L267" s="452" t="s">
        <v>456</v>
      </c>
    </row>
    <row r="268" spans="2:12">
      <c r="B268" s="453">
        <v>1990</v>
      </c>
      <c r="C268" s="454">
        <v>1.1900000000000001E-2</v>
      </c>
      <c r="D268" s="454">
        <v>3.15E-2</v>
      </c>
      <c r="E268" s="454">
        <v>4.7442000000000002</v>
      </c>
      <c r="F268" s="454">
        <v>1.38E-2</v>
      </c>
      <c r="G268" s="454">
        <v>1.2999999999999999E-2</v>
      </c>
      <c r="H268" s="454">
        <v>0.22739999999999999</v>
      </c>
      <c r="I268" s="454"/>
      <c r="J268" s="454"/>
      <c r="K268" s="454">
        <v>2.9700000000000001E-2</v>
      </c>
      <c r="L268" s="454">
        <v>5.8999999999999999E-3</v>
      </c>
    </row>
    <row r="269" spans="2:12">
      <c r="B269" s="453">
        <v>1995</v>
      </c>
      <c r="C269" s="454">
        <v>1.1900000000000001E-2</v>
      </c>
      <c r="D269" s="454">
        <v>3.15E-2</v>
      </c>
      <c r="E269" s="454">
        <v>4.7442000000000002</v>
      </c>
      <c r="F269" s="454">
        <v>1.38E-2</v>
      </c>
      <c r="G269" s="454">
        <v>1.2999999999999999E-2</v>
      </c>
      <c r="H269" s="454">
        <v>0.22739999999999999</v>
      </c>
      <c r="I269" s="454"/>
      <c r="J269" s="454"/>
      <c r="K269" s="454">
        <v>2.9700000000000001E-2</v>
      </c>
      <c r="L269" s="454">
        <v>5.8999999999999999E-3</v>
      </c>
    </row>
    <row r="270" spans="2:12">
      <c r="B270" s="453">
        <v>2000</v>
      </c>
      <c r="C270" s="454">
        <v>1.1900000000000001E-2</v>
      </c>
      <c r="D270" s="454">
        <v>3.15E-2</v>
      </c>
      <c r="E270" s="454">
        <v>4.7442000000000002</v>
      </c>
      <c r="F270" s="454">
        <v>1.38E-2</v>
      </c>
      <c r="G270" s="454">
        <v>1.2999999999999999E-2</v>
      </c>
      <c r="H270" s="454">
        <v>0.22739999999999999</v>
      </c>
      <c r="I270" s="454"/>
      <c r="J270" s="454"/>
      <c r="K270" s="454">
        <v>2.9700000000000001E-2</v>
      </c>
      <c r="L270" s="454">
        <v>5.8999999999999999E-3</v>
      </c>
    </row>
    <row r="271" spans="2:12">
      <c r="B271" s="453">
        <v>2005</v>
      </c>
      <c r="C271" s="454">
        <v>1.1900000000000001E-2</v>
      </c>
      <c r="D271" s="454">
        <v>3.15E-2</v>
      </c>
      <c r="E271" s="454">
        <v>4.7442000000000002</v>
      </c>
      <c r="F271" s="454">
        <v>1.38E-2</v>
      </c>
      <c r="G271" s="454">
        <v>1.2999999999999999E-2</v>
      </c>
      <c r="H271" s="454">
        <v>0.22739999999999999</v>
      </c>
      <c r="I271" s="454"/>
      <c r="J271" s="454"/>
      <c r="K271" s="454">
        <v>2.9700000000000001E-2</v>
      </c>
      <c r="L271" s="454">
        <v>5.8999999999999999E-3</v>
      </c>
    </row>
    <row r="272" spans="2:12">
      <c r="B272" s="455">
        <v>2010</v>
      </c>
      <c r="C272" s="456">
        <v>1.1900000000000001E-2</v>
      </c>
      <c r="D272" s="456">
        <v>3.15E-2</v>
      </c>
      <c r="E272" s="456">
        <v>4.7442000000000002</v>
      </c>
      <c r="F272" s="456">
        <v>1.38E-2</v>
      </c>
      <c r="G272" s="456">
        <v>1.2999999999999999E-2</v>
      </c>
      <c r="H272" s="456">
        <v>0.22739999999999999</v>
      </c>
      <c r="I272" s="456"/>
      <c r="J272" s="456"/>
      <c r="K272" s="456">
        <v>2.9700000000000001E-2</v>
      </c>
      <c r="L272" s="456">
        <v>5.8999999999999999E-3</v>
      </c>
    </row>
    <row r="273" spans="2:12">
      <c r="B273" s="453">
        <v>2015</v>
      </c>
      <c r="C273" s="454">
        <v>1.14E-2</v>
      </c>
      <c r="D273" s="454">
        <v>3.0099999999999998E-2</v>
      </c>
      <c r="E273" s="454">
        <v>4.532</v>
      </c>
      <c r="F273" s="454">
        <v>8.0999999999999996E-3</v>
      </c>
      <c r="G273" s="454">
        <v>1.24E-2</v>
      </c>
      <c r="H273" s="454">
        <v>0.1086</v>
      </c>
      <c r="I273" s="454"/>
      <c r="J273" s="454"/>
      <c r="K273" s="454">
        <v>2.8400000000000002E-2</v>
      </c>
      <c r="L273" s="454">
        <v>5.5999999999999999E-3</v>
      </c>
    </row>
    <row r="274" spans="2:12">
      <c r="B274" s="457">
        <v>2020</v>
      </c>
      <c r="C274" s="458">
        <v>1.0800000000000001E-2</v>
      </c>
      <c r="D274" s="458">
        <v>2.86E-2</v>
      </c>
      <c r="E274" s="458">
        <v>4.3053999999999997</v>
      </c>
      <c r="F274" s="458">
        <v>7.7000000000000002E-3</v>
      </c>
      <c r="G274" s="458">
        <v>1.18E-2</v>
      </c>
      <c r="H274" s="458">
        <v>2.06E-2</v>
      </c>
      <c r="I274" s="458"/>
      <c r="J274" s="458"/>
      <c r="K274" s="458">
        <v>2.7E-2</v>
      </c>
      <c r="L274" s="458">
        <v>5.4000000000000003E-3</v>
      </c>
    </row>
    <row r="275" spans="2:12">
      <c r="C275" s="323"/>
      <c r="D275" s="323"/>
      <c r="E275" s="323"/>
      <c r="F275" s="323"/>
      <c r="G275" s="323"/>
      <c r="H275" s="323"/>
      <c r="I275" s="323"/>
      <c r="J275" s="323"/>
      <c r="K275" s="323"/>
      <c r="L275" s="323"/>
    </row>
    <row r="276" spans="2:12">
      <c r="B276" s="35" t="s">
        <v>900</v>
      </c>
      <c r="C276" s="323"/>
      <c r="D276" s="323"/>
      <c r="E276" s="323"/>
      <c r="F276" s="323"/>
      <c r="G276" s="323"/>
      <c r="H276" s="323"/>
      <c r="I276" s="323"/>
      <c r="J276" s="323"/>
      <c r="K276" s="323"/>
      <c r="L276" s="323"/>
    </row>
    <row r="277" spans="2:12">
      <c r="C277" s="323">
        <v>3.0300000000000001E-3</v>
      </c>
      <c r="D277" s="323">
        <v>1.8200000000000001E-2</v>
      </c>
      <c r="E277" s="323">
        <v>3.5190000000000001</v>
      </c>
      <c r="F277" s="323">
        <v>0.30099999999999999</v>
      </c>
      <c r="G277" s="323">
        <v>8.4400000000000003E-2</v>
      </c>
      <c r="H277" s="323">
        <v>0.94499999999999995</v>
      </c>
      <c r="I277" s="323"/>
      <c r="J277" s="323"/>
      <c r="K277" s="323">
        <v>3.5200000000000002E-2</v>
      </c>
      <c r="L277" s="323">
        <v>7.0600000000000003E-3</v>
      </c>
    </row>
    <row r="278" spans="2:12">
      <c r="C278" s="448">
        <v>3.0300000000000001E-3</v>
      </c>
      <c r="D278" s="448">
        <v>1.8200000000000001E-2</v>
      </c>
      <c r="E278" s="448">
        <v>3.5190000000000001</v>
      </c>
      <c r="F278" s="448">
        <v>0.30099999999999999</v>
      </c>
      <c r="G278" s="448">
        <v>8.4400000000000003E-2</v>
      </c>
      <c r="H278" s="449">
        <v>0.94499999999999995</v>
      </c>
      <c r="I278" s="323"/>
      <c r="J278" s="323"/>
      <c r="K278" s="449">
        <v>3.5200000000000002E-2</v>
      </c>
      <c r="L278" s="449">
        <v>7.0600000000000003E-3</v>
      </c>
    </row>
    <row r="279" spans="2:12">
      <c r="C279" s="450">
        <v>2.8E-3</v>
      </c>
      <c r="D279" s="450">
        <v>1.66E-2</v>
      </c>
      <c r="E279" s="450">
        <v>2.7341000000000002</v>
      </c>
      <c r="F279" s="450">
        <v>0.17</v>
      </c>
      <c r="G279" s="450">
        <v>7.0099999999999996E-2</v>
      </c>
      <c r="H279" s="450">
        <v>0.43359999999999999</v>
      </c>
      <c r="I279" s="323"/>
      <c r="J279" s="323"/>
      <c r="K279" s="450">
        <v>3.2199999999999999E-2</v>
      </c>
      <c r="L279" s="450">
        <v>6.4000000000000003E-3</v>
      </c>
    </row>
    <row r="280" spans="2:12">
      <c r="C280" s="323">
        <v>2.8E-3</v>
      </c>
      <c r="D280" s="323">
        <v>1.66E-2</v>
      </c>
      <c r="E280" s="323">
        <v>2.7341000000000002</v>
      </c>
      <c r="F280" s="323">
        <v>0.17</v>
      </c>
      <c r="G280" s="323">
        <v>7.0099999999999996E-2</v>
      </c>
      <c r="H280" s="323">
        <v>0.43359999999999999</v>
      </c>
      <c r="I280" s="323"/>
      <c r="J280" s="323"/>
      <c r="K280" s="323">
        <v>3.2199999999999999E-2</v>
      </c>
      <c r="L280" s="323">
        <v>6.4000000000000003E-3</v>
      </c>
    </row>
    <row r="281" spans="2:12">
      <c r="B281" s="451" t="s">
        <v>1025</v>
      </c>
      <c r="C281" s="452" t="s">
        <v>679</v>
      </c>
      <c r="D281" s="452" t="s">
        <v>680</v>
      </c>
      <c r="E281" s="452" t="s">
        <v>681</v>
      </c>
      <c r="F281" s="452" t="s">
        <v>682</v>
      </c>
      <c r="G281" s="452" t="s">
        <v>683</v>
      </c>
      <c r="H281" s="452" t="s">
        <v>684</v>
      </c>
      <c r="I281" s="452" t="s">
        <v>685</v>
      </c>
      <c r="J281" s="452" t="s">
        <v>686</v>
      </c>
      <c r="K281" s="452" t="s">
        <v>447</v>
      </c>
      <c r="L281" s="452" t="s">
        <v>456</v>
      </c>
    </row>
    <row r="282" spans="2:12">
      <c r="B282" s="453">
        <v>1990</v>
      </c>
      <c r="C282" s="454">
        <v>3.0000000000000001E-3</v>
      </c>
      <c r="D282" s="454">
        <v>1.8100000000000002E-2</v>
      </c>
      <c r="E282" s="454">
        <v>2.9759000000000002</v>
      </c>
      <c r="F282" s="454">
        <v>0.30109999999999998</v>
      </c>
      <c r="G282" s="454">
        <v>7.6300000000000007E-2</v>
      </c>
      <c r="H282" s="454">
        <v>0.94379999999999997</v>
      </c>
      <c r="I282" s="454"/>
      <c r="J282" s="454"/>
      <c r="K282" s="454">
        <v>3.5099999999999999E-2</v>
      </c>
      <c r="L282" s="454">
        <v>7.0000000000000001E-3</v>
      </c>
    </row>
    <row r="283" spans="2:12">
      <c r="B283" s="453">
        <v>1995</v>
      </c>
      <c r="C283" s="454">
        <v>3.0000000000000001E-3</v>
      </c>
      <c r="D283" s="454">
        <v>1.8100000000000002E-2</v>
      </c>
      <c r="E283" s="454">
        <v>2.9759000000000002</v>
      </c>
      <c r="F283" s="454">
        <v>0.30109999999999998</v>
      </c>
      <c r="G283" s="454">
        <v>7.6300000000000007E-2</v>
      </c>
      <c r="H283" s="454">
        <v>0.94379999999999997</v>
      </c>
      <c r="I283" s="454"/>
      <c r="J283" s="454"/>
      <c r="K283" s="454">
        <v>3.5099999999999999E-2</v>
      </c>
      <c r="L283" s="454">
        <v>7.0000000000000001E-3</v>
      </c>
    </row>
    <row r="284" spans="2:12">
      <c r="B284" s="453">
        <v>2000</v>
      </c>
      <c r="C284" s="454">
        <v>3.0000000000000001E-3</v>
      </c>
      <c r="D284" s="454">
        <v>1.8100000000000002E-2</v>
      </c>
      <c r="E284" s="454">
        <v>2.9759000000000002</v>
      </c>
      <c r="F284" s="454">
        <v>0.30109999999999998</v>
      </c>
      <c r="G284" s="454">
        <v>7.6300000000000007E-2</v>
      </c>
      <c r="H284" s="454">
        <v>0.94379999999999997</v>
      </c>
      <c r="I284" s="454"/>
      <c r="J284" s="454"/>
      <c r="K284" s="454">
        <v>3.5099999999999999E-2</v>
      </c>
      <c r="L284" s="454">
        <v>7.0000000000000001E-3</v>
      </c>
    </row>
    <row r="285" spans="2:12">
      <c r="B285" s="453">
        <v>2005</v>
      </c>
      <c r="C285" s="454">
        <v>3.0000000000000001E-3</v>
      </c>
      <c r="D285" s="454">
        <v>1.8100000000000002E-2</v>
      </c>
      <c r="E285" s="454">
        <v>2.9759000000000002</v>
      </c>
      <c r="F285" s="454">
        <v>0.30109999999999998</v>
      </c>
      <c r="G285" s="454">
        <v>7.6300000000000007E-2</v>
      </c>
      <c r="H285" s="454">
        <v>0.94379999999999997</v>
      </c>
      <c r="I285" s="454"/>
      <c r="J285" s="454"/>
      <c r="K285" s="454">
        <v>3.5099999999999999E-2</v>
      </c>
      <c r="L285" s="454">
        <v>7.0000000000000001E-3</v>
      </c>
    </row>
    <row r="286" spans="2:12">
      <c r="B286" s="455">
        <v>2010</v>
      </c>
      <c r="C286" s="456">
        <v>3.0000000000000001E-3</v>
      </c>
      <c r="D286" s="456">
        <v>1.8100000000000002E-2</v>
      </c>
      <c r="E286" s="456">
        <v>2.9759000000000002</v>
      </c>
      <c r="F286" s="456">
        <v>0.30109999999999998</v>
      </c>
      <c r="G286" s="456">
        <v>7.6300000000000007E-2</v>
      </c>
      <c r="H286" s="456">
        <v>0.94379999999999997</v>
      </c>
      <c r="I286" s="456"/>
      <c r="J286" s="456"/>
      <c r="K286" s="456">
        <v>3.5099999999999999E-2</v>
      </c>
      <c r="L286" s="456">
        <v>7.0000000000000001E-3</v>
      </c>
    </row>
    <row r="287" spans="2:12">
      <c r="B287" s="453">
        <v>2015</v>
      </c>
      <c r="C287" s="454">
        <v>2.8E-3</v>
      </c>
      <c r="D287" s="454">
        <v>1.66E-2</v>
      </c>
      <c r="E287" s="454">
        <v>2.7341000000000002</v>
      </c>
      <c r="F287" s="454">
        <v>0.17</v>
      </c>
      <c r="G287" s="454">
        <v>7.0099999999999996E-2</v>
      </c>
      <c r="H287" s="454">
        <v>0.43359999999999999</v>
      </c>
      <c r="I287" s="454"/>
      <c r="J287" s="454"/>
      <c r="K287" s="454">
        <v>3.2199999999999999E-2</v>
      </c>
      <c r="L287" s="454">
        <v>6.4000000000000003E-3</v>
      </c>
    </row>
    <row r="288" spans="2:12">
      <c r="B288" s="457">
        <v>2020</v>
      </c>
      <c r="C288" s="458">
        <v>2.5999999999999999E-3</v>
      </c>
      <c r="D288" s="458">
        <v>1.5699999999999999E-2</v>
      </c>
      <c r="E288" s="458">
        <v>2.5733000000000001</v>
      </c>
      <c r="F288" s="458">
        <v>0.16</v>
      </c>
      <c r="G288" s="458">
        <v>6.6000000000000003E-2</v>
      </c>
      <c r="H288" s="458">
        <v>8.1600000000000006E-2</v>
      </c>
      <c r="I288" s="458"/>
      <c r="J288" s="458"/>
      <c r="K288" s="458">
        <v>3.04E-2</v>
      </c>
      <c r="L288" s="458">
        <v>6.1000000000000004E-3</v>
      </c>
    </row>
    <row r="289" spans="2:13">
      <c r="C289" s="323"/>
      <c r="D289" s="323"/>
      <c r="E289" s="323"/>
      <c r="F289" s="323"/>
      <c r="G289" s="323"/>
      <c r="H289" s="323"/>
      <c r="I289" s="323"/>
      <c r="J289" s="323"/>
      <c r="K289" s="323"/>
      <c r="L289" s="323"/>
    </row>
    <row r="290" spans="2:13">
      <c r="B290" s="35" t="s">
        <v>901</v>
      </c>
      <c r="C290" s="323"/>
      <c r="D290" s="323"/>
      <c r="E290" s="323"/>
      <c r="F290" s="323"/>
      <c r="G290" s="323"/>
      <c r="H290" s="323"/>
      <c r="I290" s="323"/>
      <c r="J290" s="323"/>
      <c r="K290" s="323"/>
      <c r="L290" s="323"/>
    </row>
    <row r="291" spans="2:13">
      <c r="C291" s="323">
        <v>2.93E-2</v>
      </c>
      <c r="D291" s="323">
        <v>0.44</v>
      </c>
      <c r="E291" s="323">
        <v>0.83899999999999997</v>
      </c>
      <c r="F291" s="323">
        <v>3.8699999999999998E-2</v>
      </c>
      <c r="G291" s="323">
        <v>3.8699999999999998E-2</v>
      </c>
      <c r="H291" s="323">
        <v>5.6300000000000002E-4</v>
      </c>
      <c r="I291" s="323"/>
      <c r="J291" s="323"/>
      <c r="K291" s="323">
        <v>1.11E-2</v>
      </c>
      <c r="L291" s="323">
        <v>1.1000000000000001E-3</v>
      </c>
    </row>
    <row r="292" spans="2:13">
      <c r="C292" s="448">
        <v>2.93E-2</v>
      </c>
      <c r="D292" s="448">
        <v>0.44</v>
      </c>
      <c r="E292" s="448">
        <v>0.83899999999999997</v>
      </c>
      <c r="F292" s="448">
        <v>3.8699999999999998E-2</v>
      </c>
      <c r="G292" s="448">
        <v>3.8699999999999998E-2</v>
      </c>
      <c r="H292" s="449">
        <v>5.6300000000000002E-4</v>
      </c>
      <c r="I292" s="323"/>
      <c r="J292" s="323"/>
      <c r="K292" s="449">
        <v>1.11E-2</v>
      </c>
      <c r="L292" s="449">
        <v>1.1000000000000001E-3</v>
      </c>
      <c r="M292" t="s">
        <v>1023</v>
      </c>
    </row>
    <row r="293" spans="2:13">
      <c r="C293" s="450">
        <v>3.04E-2</v>
      </c>
      <c r="D293" s="450">
        <v>0.45800000000000002</v>
      </c>
      <c r="E293" s="450">
        <v>0.82199999999999995</v>
      </c>
      <c r="F293" s="450">
        <v>4.0500000000000001E-2</v>
      </c>
      <c r="G293" s="450">
        <v>4.0500000000000001E-2</v>
      </c>
      <c r="H293" s="450">
        <v>0.1658</v>
      </c>
      <c r="I293" s="323"/>
      <c r="J293" s="323"/>
      <c r="K293" s="450">
        <v>1.0500000000000001E-2</v>
      </c>
      <c r="L293" s="450">
        <v>1E-3</v>
      </c>
      <c r="M293" t="s">
        <v>1024</v>
      </c>
    </row>
    <row r="294" spans="2:13">
      <c r="C294" s="323">
        <v>3.04E-2</v>
      </c>
      <c r="D294" s="323">
        <v>0.45800000000000002</v>
      </c>
      <c r="E294" s="323">
        <v>0.82199999999999995</v>
      </c>
      <c r="F294" s="323">
        <v>4.0500000000000001E-2</v>
      </c>
      <c r="G294" s="323">
        <v>4.0500000000000001E-2</v>
      </c>
      <c r="H294" s="323">
        <v>0.1658</v>
      </c>
      <c r="I294" s="323"/>
      <c r="J294" s="323"/>
      <c r="K294" s="323">
        <v>1.0500000000000001E-2</v>
      </c>
      <c r="L294" s="323">
        <v>1E-3</v>
      </c>
    </row>
    <row r="295" spans="2:13">
      <c r="B295" s="451" t="s">
        <v>1025</v>
      </c>
      <c r="C295" s="452" t="s">
        <v>679</v>
      </c>
      <c r="D295" s="452" t="s">
        <v>680</v>
      </c>
      <c r="E295" s="452" t="s">
        <v>681</v>
      </c>
      <c r="F295" s="452" t="s">
        <v>682</v>
      </c>
      <c r="G295" s="452" t="s">
        <v>683</v>
      </c>
      <c r="H295" s="452" t="s">
        <v>684</v>
      </c>
      <c r="I295" s="452" t="s">
        <v>685</v>
      </c>
      <c r="J295" s="452" t="s">
        <v>686</v>
      </c>
      <c r="K295" s="452" t="s">
        <v>447</v>
      </c>
      <c r="L295" s="452" t="s">
        <v>456</v>
      </c>
    </row>
    <row r="296" spans="2:13">
      <c r="B296" s="453">
        <v>1990</v>
      </c>
      <c r="C296" s="454">
        <v>2.9700000000000001E-2</v>
      </c>
      <c r="D296" s="454">
        <v>0.18260000000000001</v>
      </c>
      <c r="E296" s="454">
        <v>0.67979999999999996</v>
      </c>
      <c r="F296" s="454">
        <v>1.7999999999999999E-2</v>
      </c>
      <c r="G296" s="454">
        <v>1.7999999999999999E-2</v>
      </c>
      <c r="H296" s="454">
        <v>4.7999999999999996E-3</v>
      </c>
      <c r="I296" s="454"/>
      <c r="J296" s="454"/>
      <c r="K296" s="454">
        <v>1.2107599373423785E-2</v>
      </c>
      <c r="L296" s="454">
        <v>1.2107599373423785E-2</v>
      </c>
    </row>
    <row r="297" spans="2:13">
      <c r="B297" s="453">
        <v>1995</v>
      </c>
      <c r="C297" s="454">
        <v>2.8799999999999999E-2</v>
      </c>
      <c r="D297" s="454">
        <v>0.18260000000000001</v>
      </c>
      <c r="E297" s="454">
        <v>0.65849999999999997</v>
      </c>
      <c r="F297" s="454">
        <v>1.7399999999999999E-2</v>
      </c>
      <c r="G297" s="454">
        <v>1.7399999999999999E-2</v>
      </c>
      <c r="H297" s="454">
        <v>4.7999999999999996E-3</v>
      </c>
      <c r="I297" s="454"/>
      <c r="J297" s="454"/>
      <c r="K297" s="454">
        <v>1.1803005678494884E-2</v>
      </c>
      <c r="L297" s="454">
        <v>1.1803005678494884E-2</v>
      </c>
    </row>
    <row r="298" spans="2:13">
      <c r="B298" s="453">
        <v>2000</v>
      </c>
      <c r="C298" s="454">
        <v>2.7900000000000001E-2</v>
      </c>
      <c r="D298" s="454">
        <v>0.18260000000000001</v>
      </c>
      <c r="E298" s="454">
        <v>0.63859999999999995</v>
      </c>
      <c r="F298" s="454">
        <v>1.6899999999999998E-2</v>
      </c>
      <c r="G298" s="454">
        <v>1.6899999999999998E-2</v>
      </c>
      <c r="H298" s="454">
        <v>4.7999999999999996E-3</v>
      </c>
      <c r="I298" s="454"/>
      <c r="J298" s="454"/>
      <c r="K298" s="454">
        <v>1.1803005678494884E-2</v>
      </c>
      <c r="L298" s="454">
        <v>1.1803005678494884E-2</v>
      </c>
    </row>
    <row r="299" spans="2:13">
      <c r="B299" s="453">
        <v>2005</v>
      </c>
      <c r="C299" s="454">
        <v>2.1399999999999999E-2</v>
      </c>
      <c r="D299" s="454">
        <v>0.18260000000000001</v>
      </c>
      <c r="E299" s="454">
        <v>0.51790000000000003</v>
      </c>
      <c r="F299" s="454">
        <v>1.5299999999999999E-2</v>
      </c>
      <c r="G299" s="454">
        <v>1.5299999999999999E-2</v>
      </c>
      <c r="H299" s="454">
        <v>4.7999999999999996E-3</v>
      </c>
      <c r="I299" s="454"/>
      <c r="J299" s="454"/>
      <c r="K299" s="454">
        <v>1.1803005678494884E-2</v>
      </c>
      <c r="L299" s="454">
        <v>1.1803005678494884E-2</v>
      </c>
    </row>
    <row r="300" spans="2:13">
      <c r="B300" s="455">
        <v>2010</v>
      </c>
      <c r="C300" s="456">
        <v>3.2000000000000001E-2</v>
      </c>
      <c r="D300" s="456">
        <v>0.48209999999999997</v>
      </c>
      <c r="E300" s="456">
        <v>0.86529999999999996</v>
      </c>
      <c r="F300" s="456">
        <v>4.2599999999999999E-2</v>
      </c>
      <c r="G300" s="456">
        <v>4.2599999999999999E-2</v>
      </c>
      <c r="H300" s="456">
        <v>0.17449999999999999</v>
      </c>
      <c r="I300" s="456"/>
      <c r="J300" s="456"/>
      <c r="K300" s="456">
        <v>1.11E-2</v>
      </c>
      <c r="L300" s="456">
        <v>1.1000000000000001E-3</v>
      </c>
    </row>
    <row r="301" spans="2:13">
      <c r="B301" s="453">
        <v>2015</v>
      </c>
      <c r="C301" s="454">
        <v>3.04E-2</v>
      </c>
      <c r="D301" s="454">
        <v>0.45800000000000002</v>
      </c>
      <c r="E301" s="454">
        <v>0.82199999999999995</v>
      </c>
      <c r="F301" s="454">
        <v>4.0500000000000001E-2</v>
      </c>
      <c r="G301" s="454">
        <v>4.0500000000000001E-2</v>
      </c>
      <c r="H301" s="454">
        <v>0.1658</v>
      </c>
      <c r="I301" s="454"/>
      <c r="J301" s="454"/>
      <c r="K301" s="454">
        <v>1.0500000000000001E-2</v>
      </c>
      <c r="L301" s="454">
        <v>1E-3</v>
      </c>
    </row>
    <row r="302" spans="2:13">
      <c r="B302" s="457">
        <v>2020</v>
      </c>
      <c r="C302" s="458">
        <v>2.87E-2</v>
      </c>
      <c r="D302" s="458">
        <v>0.43259999999999998</v>
      </c>
      <c r="E302" s="458">
        <v>0.77639999999999998</v>
      </c>
      <c r="F302" s="458">
        <v>3.8199999999999998E-2</v>
      </c>
      <c r="G302" s="458">
        <v>3.8199999999999998E-2</v>
      </c>
      <c r="H302" s="458">
        <v>0.15659999999999999</v>
      </c>
      <c r="I302" s="458"/>
      <c r="J302" s="458"/>
      <c r="K302" s="458">
        <v>0.01</v>
      </c>
      <c r="L302" s="458">
        <v>1E-3</v>
      </c>
    </row>
    <row r="303" spans="2:13">
      <c r="C303" s="323"/>
      <c r="D303" s="323"/>
      <c r="E303" s="323"/>
      <c r="F303" s="323"/>
      <c r="G303" s="323"/>
      <c r="H303" s="323"/>
      <c r="I303" s="323"/>
      <c r="J303" s="323"/>
      <c r="K303" s="323"/>
      <c r="L303" s="323"/>
    </row>
    <row r="304" spans="2:13">
      <c r="B304" s="35" t="s">
        <v>902</v>
      </c>
      <c r="C304" s="323"/>
      <c r="D304" s="323"/>
      <c r="E304" s="323"/>
      <c r="F304" s="323"/>
      <c r="G304" s="323"/>
      <c r="H304" s="323"/>
      <c r="I304" s="323"/>
      <c r="J304" s="323"/>
      <c r="K304" s="323"/>
      <c r="L304" s="323"/>
    </row>
    <row r="305" spans="2:13">
      <c r="C305" s="323">
        <v>1.0999999999999999E-2</v>
      </c>
      <c r="D305" s="323">
        <v>0.43</v>
      </c>
      <c r="E305" s="323">
        <v>0.34300000000000003</v>
      </c>
      <c r="F305" s="323">
        <v>3.85E-2</v>
      </c>
      <c r="G305" s="323">
        <v>3.85E-2</v>
      </c>
      <c r="H305" s="323">
        <v>1.4500000000000001E-2</v>
      </c>
      <c r="I305" s="323"/>
      <c r="J305" s="323"/>
      <c r="K305" s="323">
        <v>1.0999999999999999E-2</v>
      </c>
      <c r="L305" s="323">
        <v>1.1000000000000001E-3</v>
      </c>
    </row>
    <row r="306" spans="2:13">
      <c r="C306" s="448">
        <v>1.0999999999999999E-2</v>
      </c>
      <c r="D306" s="448">
        <v>0.43</v>
      </c>
      <c r="E306" s="448">
        <v>0.34300000000000003</v>
      </c>
      <c r="F306" s="448">
        <v>3.85E-2</v>
      </c>
      <c r="G306" s="449">
        <v>3.85E-2</v>
      </c>
      <c r="H306" s="449">
        <v>1.4500000000000001E-2</v>
      </c>
      <c r="I306" s="323"/>
      <c r="J306" s="323"/>
      <c r="K306" s="449">
        <v>1.0999999999999999E-2</v>
      </c>
      <c r="L306" s="449">
        <v>1.1000000000000001E-3</v>
      </c>
      <c r="M306" t="s">
        <v>1023</v>
      </c>
    </row>
    <row r="307" spans="2:13">
      <c r="C307" s="450">
        <v>1.06E-2</v>
      </c>
      <c r="D307" s="450">
        <v>0.4143</v>
      </c>
      <c r="E307" s="450">
        <v>0.32079999999999997</v>
      </c>
      <c r="F307" s="450">
        <v>3.5900000000000001E-2</v>
      </c>
      <c r="G307" s="450">
        <v>3.5900000000000001E-2</v>
      </c>
      <c r="H307" s="450">
        <v>1.6E-2</v>
      </c>
      <c r="I307" s="323"/>
      <c r="J307" s="323"/>
      <c r="K307" s="450">
        <v>1.06E-2</v>
      </c>
      <c r="L307" s="450">
        <v>1E-3</v>
      </c>
      <c r="M307" t="s">
        <v>1024</v>
      </c>
    </row>
    <row r="308" spans="2:13">
      <c r="C308" s="323">
        <v>1.06E-2</v>
      </c>
      <c r="D308" s="323">
        <v>0.4143</v>
      </c>
      <c r="E308" s="323">
        <v>0.32079999999999997</v>
      </c>
      <c r="F308" s="323">
        <v>3.5900000000000001E-2</v>
      </c>
      <c r="G308" s="323">
        <v>3.5900000000000001E-2</v>
      </c>
      <c r="H308" s="323">
        <v>1.6E-2</v>
      </c>
      <c r="I308" s="323"/>
      <c r="J308" s="323"/>
      <c r="K308" s="323">
        <v>1.06E-2</v>
      </c>
      <c r="L308" s="323">
        <v>1E-3</v>
      </c>
    </row>
    <row r="309" spans="2:13">
      <c r="B309" s="451" t="s">
        <v>1025</v>
      </c>
      <c r="C309" s="452" t="s">
        <v>679</v>
      </c>
      <c r="D309" s="452" t="s">
        <v>680</v>
      </c>
      <c r="E309" s="452" t="s">
        <v>681</v>
      </c>
      <c r="F309" s="452" t="s">
        <v>682</v>
      </c>
      <c r="G309" s="452" t="s">
        <v>683</v>
      </c>
      <c r="H309" s="452" t="s">
        <v>684</v>
      </c>
      <c r="I309" s="452" t="s">
        <v>685</v>
      </c>
      <c r="J309" s="452" t="s">
        <v>686</v>
      </c>
      <c r="K309" s="452" t="s">
        <v>447</v>
      </c>
      <c r="L309" s="452" t="s">
        <v>456</v>
      </c>
    </row>
    <row r="310" spans="2:13">
      <c r="B310" s="453">
        <v>1990</v>
      </c>
      <c r="C310" s="454">
        <v>5.5E-2</v>
      </c>
      <c r="D310" s="454">
        <v>0.21290000000000001</v>
      </c>
      <c r="E310" s="454">
        <v>0.56820000000000004</v>
      </c>
      <c r="F310" s="454">
        <v>1.7600000000000001E-2</v>
      </c>
      <c r="G310" s="454">
        <v>1.7600000000000001E-2</v>
      </c>
      <c r="H310" s="454">
        <v>6.1999999999999998E-3</v>
      </c>
      <c r="I310" s="454"/>
      <c r="J310" s="454"/>
      <c r="K310" s="454">
        <v>4.6889430300713929E-2</v>
      </c>
      <c r="L310" s="454">
        <v>1.6510362781941523E-2</v>
      </c>
    </row>
    <row r="311" spans="2:13">
      <c r="B311" s="453">
        <v>1995</v>
      </c>
      <c r="C311" s="454">
        <v>5.33E-2</v>
      </c>
      <c r="D311" s="454">
        <v>0.21290000000000001</v>
      </c>
      <c r="E311" s="454">
        <v>0.55049999999999999</v>
      </c>
      <c r="F311" s="454">
        <v>1.7100000000000001E-2</v>
      </c>
      <c r="G311" s="454">
        <v>1.7100000000000001E-2</v>
      </c>
      <c r="H311" s="454">
        <v>6.1999999999999998E-3</v>
      </c>
      <c r="I311" s="454"/>
      <c r="J311" s="454"/>
      <c r="K311" s="454">
        <v>4.5424135603816605E-2</v>
      </c>
      <c r="L311" s="454">
        <v>1.599441394500585E-2</v>
      </c>
    </row>
    <row r="312" spans="2:13">
      <c r="B312" s="453">
        <v>2000</v>
      </c>
      <c r="C312" s="454">
        <v>5.1700000000000003E-2</v>
      </c>
      <c r="D312" s="454">
        <v>0.21290000000000001</v>
      </c>
      <c r="E312" s="454">
        <v>0.53380000000000005</v>
      </c>
      <c r="F312" s="454">
        <v>1.6500000000000001E-2</v>
      </c>
      <c r="G312" s="454">
        <v>1.6500000000000001E-2</v>
      </c>
      <c r="H312" s="454">
        <v>6.1999999999999998E-3</v>
      </c>
      <c r="I312" s="454"/>
      <c r="J312" s="454"/>
      <c r="K312" s="454">
        <v>4.4588108568163545E-2</v>
      </c>
      <c r="L312" s="454">
        <v>1.57000382282266E-2</v>
      </c>
    </row>
    <row r="313" spans="2:13">
      <c r="B313" s="453">
        <v>2005</v>
      </c>
      <c r="C313" s="454">
        <v>4.36E-2</v>
      </c>
      <c r="D313" s="454">
        <v>0.21290000000000001</v>
      </c>
      <c r="E313" s="454">
        <v>0.47610000000000002</v>
      </c>
      <c r="F313" s="454">
        <v>1.5699999999999999E-2</v>
      </c>
      <c r="G313" s="454">
        <v>1.5699999999999999E-2</v>
      </c>
      <c r="H313" s="454">
        <v>6.1999999999999998E-3</v>
      </c>
      <c r="I313" s="454"/>
      <c r="J313" s="454"/>
      <c r="K313" s="454">
        <v>4.4588108568163545E-2</v>
      </c>
      <c r="L313" s="454">
        <v>1.57000382282266E-2</v>
      </c>
    </row>
    <row r="314" spans="2:13">
      <c r="B314" s="455">
        <v>2010</v>
      </c>
      <c r="C314" s="456">
        <v>1.14E-2</v>
      </c>
      <c r="D314" s="456">
        <v>0.44579999999999997</v>
      </c>
      <c r="E314" s="456">
        <v>0.34520000000000001</v>
      </c>
      <c r="F314" s="456">
        <v>3.8600000000000002E-2</v>
      </c>
      <c r="G314" s="456">
        <v>3.8600000000000002E-2</v>
      </c>
      <c r="H314" s="456">
        <v>1.72E-2</v>
      </c>
      <c r="I314" s="456"/>
      <c r="J314" s="456"/>
      <c r="K314" s="456">
        <v>1.14E-2</v>
      </c>
      <c r="L314" s="456">
        <v>1.1000000000000001E-3</v>
      </c>
    </row>
    <row r="315" spans="2:13">
      <c r="B315" s="453">
        <v>2015</v>
      </c>
      <c r="C315" s="454">
        <v>1.06E-2</v>
      </c>
      <c r="D315" s="454">
        <v>0.4143</v>
      </c>
      <c r="E315" s="454">
        <v>0.32079999999999997</v>
      </c>
      <c r="F315" s="454">
        <v>3.5900000000000001E-2</v>
      </c>
      <c r="G315" s="454">
        <v>3.5900000000000001E-2</v>
      </c>
      <c r="H315" s="454">
        <v>1.6E-2</v>
      </c>
      <c r="I315" s="454"/>
      <c r="J315" s="454"/>
      <c r="K315" s="454">
        <v>1.06E-2</v>
      </c>
      <c r="L315" s="454">
        <v>1E-3</v>
      </c>
    </row>
    <row r="316" spans="2:13">
      <c r="B316" s="457">
        <v>2020</v>
      </c>
      <c r="C316" s="458">
        <v>0.01</v>
      </c>
      <c r="D316" s="458">
        <v>0.39129999999999998</v>
      </c>
      <c r="E316" s="458">
        <v>0.30299999999999999</v>
      </c>
      <c r="F316" s="458">
        <v>3.39E-2</v>
      </c>
      <c r="G316" s="458">
        <v>3.39E-2</v>
      </c>
      <c r="H316" s="458">
        <v>1.5100000000000001E-2</v>
      </c>
      <c r="I316" s="458"/>
      <c r="J316" s="458"/>
      <c r="K316" s="458">
        <v>0.01</v>
      </c>
      <c r="L316" s="458">
        <v>1E-3</v>
      </c>
    </row>
    <row r="317" spans="2:13">
      <c r="C317" s="323"/>
      <c r="D317" s="323"/>
      <c r="E317" s="323"/>
      <c r="F317" s="323"/>
      <c r="G317" s="323"/>
      <c r="H317" s="323"/>
      <c r="I317" s="323"/>
      <c r="J317" s="323"/>
      <c r="K317" s="323"/>
      <c r="L317" s="323"/>
    </row>
    <row r="318" spans="2:13">
      <c r="B318" s="35" t="s">
        <v>903</v>
      </c>
      <c r="C318" s="323"/>
      <c r="D318" s="323"/>
      <c r="E318" s="323"/>
      <c r="F318" s="323"/>
      <c r="G318" s="323"/>
      <c r="H318" s="323"/>
      <c r="I318" s="323"/>
      <c r="J318" s="323"/>
      <c r="K318" s="323"/>
      <c r="L318" s="323"/>
    </row>
    <row r="319" spans="2:13">
      <c r="C319" s="323">
        <v>1.82E-3</v>
      </c>
      <c r="D319" s="323">
        <v>9.8000000000000004E-2</v>
      </c>
      <c r="E319" s="323">
        <v>3.9899999999999996E-3</v>
      </c>
      <c r="F319" s="323">
        <v>8.9999999999999998E-4</v>
      </c>
      <c r="G319" s="323">
        <v>8.9999999999999998E-4</v>
      </c>
      <c r="H319" s="323">
        <v>4.0600000000000002E-3</v>
      </c>
      <c r="I319" s="323"/>
      <c r="J319" s="323"/>
      <c r="K319" s="323">
        <v>7.7000000000000002E-3</v>
      </c>
      <c r="L319" s="323">
        <v>8.0000000000000004E-4</v>
      </c>
    </row>
    <row r="320" spans="2:13">
      <c r="C320" s="448">
        <v>1.82E-3</v>
      </c>
      <c r="D320" s="448">
        <v>9.8000000000000004E-2</v>
      </c>
      <c r="E320" s="448">
        <v>3.9899999999999996E-3</v>
      </c>
      <c r="F320" s="448">
        <v>8.9999999999999998E-4</v>
      </c>
      <c r="G320" s="449">
        <v>8.9999999999999998E-4</v>
      </c>
      <c r="H320" s="448">
        <v>4.0600000000000002E-3</v>
      </c>
      <c r="I320" s="323"/>
      <c r="J320" s="323"/>
      <c r="K320" s="449">
        <v>7.7000000000000002E-3</v>
      </c>
      <c r="L320" s="449">
        <v>8.0000000000000004E-4</v>
      </c>
      <c r="M320" t="s">
        <v>1023</v>
      </c>
    </row>
    <row r="321" spans="2:13">
      <c r="C321" s="450">
        <v>1.6999999999999999E-3</v>
      </c>
      <c r="D321" s="450">
        <v>9.0200000000000002E-2</v>
      </c>
      <c r="E321" s="450">
        <v>0.1081</v>
      </c>
      <c r="F321" s="450">
        <v>8.0000000000000004E-4</v>
      </c>
      <c r="G321" s="450">
        <v>8.0000000000000004E-4</v>
      </c>
      <c r="H321" s="450">
        <v>3.8E-3</v>
      </c>
      <c r="I321" s="323"/>
      <c r="J321" s="323"/>
      <c r="K321" s="450">
        <v>7.1000000000000004E-3</v>
      </c>
      <c r="L321" s="450">
        <v>6.9999999999999999E-4</v>
      </c>
      <c r="M321" t="s">
        <v>1024</v>
      </c>
    </row>
    <row r="322" spans="2:13">
      <c r="C322" s="323">
        <v>1.6999999999999999E-3</v>
      </c>
      <c r="D322" s="323">
        <v>9.0200000000000002E-2</v>
      </c>
      <c r="E322" s="323">
        <v>0.1081</v>
      </c>
      <c r="F322" s="323">
        <v>8.0000000000000004E-4</v>
      </c>
      <c r="G322" s="323">
        <v>8.0000000000000004E-4</v>
      </c>
      <c r="H322" s="323">
        <v>3.8E-3</v>
      </c>
      <c r="I322" s="323"/>
      <c r="J322" s="323"/>
      <c r="K322" s="323">
        <v>7.1000000000000004E-3</v>
      </c>
      <c r="L322" s="323">
        <v>6.9999999999999999E-4</v>
      </c>
    </row>
    <row r="323" spans="2:13">
      <c r="B323" s="451" t="s">
        <v>1025</v>
      </c>
      <c r="C323" s="452" t="s">
        <v>679</v>
      </c>
      <c r="D323" s="452" t="s">
        <v>680</v>
      </c>
      <c r="E323" s="452" t="s">
        <v>681</v>
      </c>
      <c r="F323" s="452" t="s">
        <v>682</v>
      </c>
      <c r="G323" s="452" t="s">
        <v>683</v>
      </c>
      <c r="H323" s="452" t="s">
        <v>684</v>
      </c>
      <c r="I323" s="452" t="s">
        <v>685</v>
      </c>
      <c r="J323" s="452" t="s">
        <v>686</v>
      </c>
      <c r="K323" s="452" t="s">
        <v>447</v>
      </c>
      <c r="L323" s="452" t="s">
        <v>456</v>
      </c>
    </row>
    <row r="324" spans="2:13">
      <c r="B324" s="453">
        <v>1990</v>
      </c>
      <c r="C324" s="454">
        <v>3.7900000000000003E-2</v>
      </c>
      <c r="D324" s="454">
        <v>0.21290000000000001</v>
      </c>
      <c r="E324" s="454">
        <v>0.1328</v>
      </c>
      <c r="F324" s="454">
        <v>1.5699999999999999E-2</v>
      </c>
      <c r="G324" s="454">
        <v>1.5699999999999999E-2</v>
      </c>
      <c r="H324" s="454">
        <v>2E-3</v>
      </c>
      <c r="I324" s="454"/>
      <c r="J324" s="454"/>
      <c r="K324" s="454">
        <v>3.2301607540491814E-2</v>
      </c>
      <c r="L324" s="454">
        <v>1.1373805472004159E-2</v>
      </c>
    </row>
    <row r="325" spans="2:13">
      <c r="B325" s="453">
        <v>1995</v>
      </c>
      <c r="C325" s="454">
        <v>3.7900000000000003E-2</v>
      </c>
      <c r="D325" s="454">
        <v>0.21290000000000001</v>
      </c>
      <c r="E325" s="454">
        <v>0.1328</v>
      </c>
      <c r="F325" s="454">
        <v>1.5699999999999999E-2</v>
      </c>
      <c r="G325" s="454">
        <v>1.5699999999999999E-2</v>
      </c>
      <c r="H325" s="454">
        <v>2E-3</v>
      </c>
      <c r="I325" s="454"/>
      <c r="J325" s="454"/>
      <c r="K325" s="454">
        <v>3.2301607540491814E-2</v>
      </c>
      <c r="L325" s="454">
        <v>1.1373805472004159E-2</v>
      </c>
    </row>
    <row r="326" spans="2:13">
      <c r="B326" s="453">
        <v>2000</v>
      </c>
      <c r="C326" s="454">
        <v>3.7900000000000003E-2</v>
      </c>
      <c r="D326" s="454">
        <v>0.21290000000000001</v>
      </c>
      <c r="E326" s="454">
        <v>0.1328</v>
      </c>
      <c r="F326" s="454">
        <v>1.5699999999999999E-2</v>
      </c>
      <c r="G326" s="454">
        <v>1.5699999999999999E-2</v>
      </c>
      <c r="H326" s="454">
        <v>2E-3</v>
      </c>
      <c r="I326" s="454"/>
      <c r="J326" s="454"/>
      <c r="K326" s="454">
        <v>3.0927071049407059E-2</v>
      </c>
      <c r="L326" s="454">
        <v>1.0889813749791219E-2</v>
      </c>
    </row>
    <row r="327" spans="2:13">
      <c r="B327" s="453">
        <v>2005</v>
      </c>
      <c r="C327" s="454">
        <v>3.0599999999999999E-2</v>
      </c>
      <c r="D327" s="454">
        <v>0.21290000000000001</v>
      </c>
      <c r="E327" s="454">
        <v>0.1134</v>
      </c>
      <c r="F327" s="454">
        <v>1.5699999999999999E-2</v>
      </c>
      <c r="G327" s="454">
        <v>1.5699999999999999E-2</v>
      </c>
      <c r="H327" s="454">
        <v>2E-3</v>
      </c>
      <c r="I327" s="454"/>
      <c r="J327" s="454"/>
      <c r="K327" s="454">
        <v>2.9188199584781759E-2</v>
      </c>
      <c r="L327" s="454">
        <v>1.0277535065064E-2</v>
      </c>
    </row>
    <row r="328" spans="2:13">
      <c r="B328" s="455">
        <v>2010</v>
      </c>
      <c r="C328" s="456">
        <v>1.8E-3</v>
      </c>
      <c r="D328" s="456">
        <v>9.8000000000000004E-2</v>
      </c>
      <c r="E328" s="456">
        <v>0.11749999999999999</v>
      </c>
      <c r="F328" s="456">
        <v>8.9999999999999998E-4</v>
      </c>
      <c r="G328" s="456">
        <v>8.9999999999999998E-4</v>
      </c>
      <c r="H328" s="456">
        <v>4.1000000000000003E-3</v>
      </c>
      <c r="I328" s="456"/>
      <c r="J328" s="456"/>
      <c r="K328" s="456">
        <v>7.7000000000000002E-3</v>
      </c>
      <c r="L328" s="456">
        <v>8.0000000000000004E-4</v>
      </c>
    </row>
    <row r="329" spans="2:13">
      <c r="B329" s="453">
        <v>2015</v>
      </c>
      <c r="C329" s="454">
        <v>1.6999999999999999E-3</v>
      </c>
      <c r="D329" s="454">
        <v>9.0200000000000002E-2</v>
      </c>
      <c r="E329" s="454">
        <v>0.1081</v>
      </c>
      <c r="F329" s="454">
        <v>8.0000000000000004E-4</v>
      </c>
      <c r="G329" s="454">
        <v>8.0000000000000004E-4</v>
      </c>
      <c r="H329" s="454">
        <v>3.8E-3</v>
      </c>
      <c r="I329" s="454"/>
      <c r="J329" s="454"/>
      <c r="K329" s="454">
        <v>7.1000000000000004E-3</v>
      </c>
      <c r="L329" s="454">
        <v>6.9999999999999999E-4</v>
      </c>
    </row>
    <row r="330" spans="2:13">
      <c r="B330" s="457">
        <v>2020</v>
      </c>
      <c r="C330" s="458">
        <v>1.5E-3</v>
      </c>
      <c r="D330" s="458">
        <v>8.2600000000000007E-2</v>
      </c>
      <c r="E330" s="458">
        <v>9.9099999999999994E-2</v>
      </c>
      <c r="F330" s="458">
        <v>8.0000000000000004E-4</v>
      </c>
      <c r="G330" s="458">
        <v>8.0000000000000004E-4</v>
      </c>
      <c r="H330" s="458">
        <v>3.5000000000000001E-3</v>
      </c>
      <c r="I330" s="458"/>
      <c r="J330" s="458"/>
      <c r="K330" s="458">
        <v>6.4999999999999997E-3</v>
      </c>
      <c r="L330" s="458">
        <v>6.9999999999999999E-4</v>
      </c>
    </row>
    <row r="331" spans="2:13">
      <c r="C331" s="323"/>
      <c r="D331" s="323"/>
      <c r="E331" s="323"/>
      <c r="F331" s="323"/>
      <c r="G331" s="323"/>
      <c r="H331" s="323"/>
      <c r="I331" s="323"/>
      <c r="J331" s="323"/>
      <c r="K331" s="323"/>
      <c r="L331" s="323"/>
    </row>
    <row r="332" spans="2:13">
      <c r="B332" s="35" t="s">
        <v>904</v>
      </c>
      <c r="C332" s="323"/>
      <c r="D332" s="323"/>
      <c r="E332" s="323"/>
      <c r="F332" s="323"/>
      <c r="G332" s="323"/>
      <c r="H332" s="323"/>
      <c r="I332" s="323"/>
      <c r="J332" s="323"/>
      <c r="K332" s="323"/>
      <c r="L332" s="323"/>
    </row>
    <row r="333" spans="2:13">
      <c r="C333" s="323">
        <v>1.1102000000000001</v>
      </c>
      <c r="D333" s="323">
        <v>3.8187000000000002</v>
      </c>
      <c r="E333" s="323"/>
      <c r="F333" s="323">
        <v>0.4718</v>
      </c>
      <c r="G333" s="323">
        <v>0.4718</v>
      </c>
      <c r="H333" s="323"/>
      <c r="I333" s="323"/>
      <c r="J333" s="323"/>
      <c r="K333" s="323">
        <v>1.0999999999999999E-2</v>
      </c>
      <c r="L333" s="323">
        <v>1.1000000000000001E-3</v>
      </c>
    </row>
    <row r="334" spans="2:13">
      <c r="C334" s="448">
        <v>1.1102000000000001</v>
      </c>
      <c r="D334" s="448">
        <v>3.8187000000000002</v>
      </c>
      <c r="E334" s="323"/>
      <c r="F334" s="448">
        <v>0.4718</v>
      </c>
      <c r="G334" s="449">
        <v>0.4718</v>
      </c>
      <c r="H334" s="323"/>
      <c r="I334" s="323"/>
      <c r="J334" s="323"/>
      <c r="K334" s="449">
        <v>1.0999999999999999E-2</v>
      </c>
      <c r="L334" s="449">
        <v>1.1000000000000001E-3</v>
      </c>
    </row>
    <row r="335" spans="2:13">
      <c r="C335" s="450">
        <v>1.071</v>
      </c>
      <c r="D335" s="450">
        <v>3.6839</v>
      </c>
      <c r="E335" s="450">
        <v>2.9741</v>
      </c>
      <c r="F335" s="450">
        <v>0.4551</v>
      </c>
      <c r="G335" s="450">
        <v>0.4551</v>
      </c>
      <c r="H335" s="450">
        <v>5.8999999999999999E-3</v>
      </c>
      <c r="I335" s="323"/>
      <c r="J335" s="323"/>
      <c r="K335" s="450">
        <v>1.06E-2</v>
      </c>
      <c r="L335" s="450">
        <v>1.1000000000000001E-3</v>
      </c>
    </row>
    <row r="336" spans="2:13">
      <c r="C336" s="323">
        <v>1.071</v>
      </c>
      <c r="D336" s="323">
        <v>3.6839</v>
      </c>
      <c r="E336" s="323">
        <v>2.9741</v>
      </c>
      <c r="F336" s="323">
        <v>0.4551</v>
      </c>
      <c r="G336" s="323">
        <v>0.4551</v>
      </c>
      <c r="H336" s="323">
        <v>5.8999999999999999E-3</v>
      </c>
      <c r="I336" s="323"/>
      <c r="J336" s="323"/>
      <c r="K336" s="323">
        <v>1.06E-2</v>
      </c>
      <c r="L336" s="323">
        <v>1.1000000000000001E-3</v>
      </c>
    </row>
    <row r="337" spans="2:13">
      <c r="B337" s="451" t="s">
        <v>1025</v>
      </c>
      <c r="C337" s="452" t="s">
        <v>679</v>
      </c>
      <c r="D337" s="452" t="s">
        <v>680</v>
      </c>
      <c r="E337" s="452" t="s">
        <v>681</v>
      </c>
      <c r="F337" s="452" t="s">
        <v>682</v>
      </c>
      <c r="G337" s="452" t="s">
        <v>683</v>
      </c>
      <c r="H337" s="452" t="s">
        <v>684</v>
      </c>
      <c r="I337" s="452" t="s">
        <v>685</v>
      </c>
      <c r="J337" s="452" t="s">
        <v>686</v>
      </c>
      <c r="K337" s="452" t="s">
        <v>447</v>
      </c>
      <c r="L337" s="452" t="s">
        <v>456</v>
      </c>
    </row>
    <row r="338" spans="2:13">
      <c r="B338" s="453">
        <v>1990</v>
      </c>
      <c r="C338" s="454">
        <v>1.1102000000000001</v>
      </c>
      <c r="D338" s="454">
        <v>3.8187000000000002</v>
      </c>
      <c r="E338" s="454">
        <v>3.0829</v>
      </c>
      <c r="F338" s="454">
        <v>0.4718</v>
      </c>
      <c r="G338" s="454">
        <v>0.4718</v>
      </c>
      <c r="H338" s="454">
        <v>6.1000000000000004E-3</v>
      </c>
      <c r="I338" s="454"/>
      <c r="J338" s="454"/>
      <c r="K338" s="454">
        <v>1.0999999999999999E-2</v>
      </c>
      <c r="L338" s="454">
        <v>1.1000000000000001E-3</v>
      </c>
    </row>
    <row r="339" spans="2:13">
      <c r="B339" s="453">
        <v>1995</v>
      </c>
      <c r="C339" s="454">
        <v>1.1102000000000001</v>
      </c>
      <c r="D339" s="454">
        <v>3.8187000000000002</v>
      </c>
      <c r="E339" s="454">
        <v>3.0829</v>
      </c>
      <c r="F339" s="454">
        <v>0.4718</v>
      </c>
      <c r="G339" s="454">
        <v>0.4718</v>
      </c>
      <c r="H339" s="454">
        <v>6.1000000000000004E-3</v>
      </c>
      <c r="I339" s="454"/>
      <c r="J339" s="454"/>
      <c r="K339" s="454">
        <v>1.0999999999999999E-2</v>
      </c>
      <c r="L339" s="454">
        <v>1.1000000000000001E-3</v>
      </c>
    </row>
    <row r="340" spans="2:13">
      <c r="B340" s="453">
        <v>2000</v>
      </c>
      <c r="C340" s="454">
        <v>1.1102000000000001</v>
      </c>
      <c r="D340" s="454">
        <v>3.8187000000000002</v>
      </c>
      <c r="E340" s="454">
        <v>3.0829</v>
      </c>
      <c r="F340" s="454">
        <v>0.4718</v>
      </c>
      <c r="G340" s="454">
        <v>0.4718</v>
      </c>
      <c r="H340" s="454">
        <v>6.1000000000000004E-3</v>
      </c>
      <c r="I340" s="454"/>
      <c r="J340" s="454"/>
      <c r="K340" s="454">
        <v>1.0999999999999999E-2</v>
      </c>
      <c r="L340" s="454">
        <v>1.1000000000000001E-3</v>
      </c>
    </row>
    <row r="341" spans="2:13">
      <c r="B341" s="453">
        <v>2005</v>
      </c>
      <c r="C341" s="454">
        <v>1.1102000000000001</v>
      </c>
      <c r="D341" s="454">
        <v>3.8187000000000002</v>
      </c>
      <c r="E341" s="454">
        <v>3.0829</v>
      </c>
      <c r="F341" s="454">
        <v>0.4718</v>
      </c>
      <c r="G341" s="454">
        <v>0.4718</v>
      </c>
      <c r="H341" s="454">
        <v>6.1000000000000004E-3</v>
      </c>
      <c r="I341" s="454"/>
      <c r="J341" s="454"/>
      <c r="K341" s="454">
        <v>1.0999999999999999E-2</v>
      </c>
      <c r="L341" s="454">
        <v>1.1000000000000001E-3</v>
      </c>
    </row>
    <row r="342" spans="2:13">
      <c r="B342" s="455">
        <v>2010</v>
      </c>
      <c r="C342" s="456">
        <v>1.1102000000000001</v>
      </c>
      <c r="D342" s="456">
        <v>3.8187000000000002</v>
      </c>
      <c r="E342" s="456">
        <v>3.0829</v>
      </c>
      <c r="F342" s="456">
        <v>0.4718</v>
      </c>
      <c r="G342" s="456">
        <v>0.4718</v>
      </c>
      <c r="H342" s="456">
        <v>6.1000000000000004E-3</v>
      </c>
      <c r="I342" s="456"/>
      <c r="J342" s="456"/>
      <c r="K342" s="456">
        <v>1.0999999999999999E-2</v>
      </c>
      <c r="L342" s="456">
        <v>1.1000000000000001E-3</v>
      </c>
    </row>
    <row r="343" spans="2:13">
      <c r="B343" s="453">
        <v>2015</v>
      </c>
      <c r="C343" s="454">
        <v>1.071</v>
      </c>
      <c r="D343" s="454">
        <v>3.6839</v>
      </c>
      <c r="E343" s="454">
        <v>2.9741</v>
      </c>
      <c r="F343" s="454">
        <v>0.4551</v>
      </c>
      <c r="G343" s="454">
        <v>0.4551</v>
      </c>
      <c r="H343" s="454">
        <v>5.8999999999999999E-3</v>
      </c>
      <c r="I343" s="454"/>
      <c r="J343" s="454"/>
      <c r="K343" s="454">
        <v>1.06E-2</v>
      </c>
      <c r="L343" s="454">
        <v>1.1000000000000001E-3</v>
      </c>
    </row>
    <row r="344" spans="2:13">
      <c r="B344" s="457">
        <v>2020</v>
      </c>
      <c r="C344" s="458">
        <v>1.0115000000000001</v>
      </c>
      <c r="D344" s="458">
        <v>3.4792999999999998</v>
      </c>
      <c r="E344" s="458">
        <v>2.8089</v>
      </c>
      <c r="F344" s="458">
        <v>0.4299</v>
      </c>
      <c r="G344" s="458">
        <v>0.4299</v>
      </c>
      <c r="H344" s="458">
        <v>5.5999999999999999E-3</v>
      </c>
      <c r="I344" s="458"/>
      <c r="J344" s="458"/>
      <c r="K344" s="458">
        <v>0.01</v>
      </c>
      <c r="L344" s="458">
        <v>1E-3</v>
      </c>
    </row>
    <row r="345" spans="2:13">
      <c r="C345" s="323"/>
      <c r="D345" s="323"/>
      <c r="E345" s="323"/>
      <c r="F345" s="323"/>
      <c r="G345" s="323"/>
      <c r="H345" s="323"/>
      <c r="I345" s="323"/>
      <c r="J345" s="323"/>
      <c r="K345" s="323"/>
      <c r="L345" s="323"/>
    </row>
    <row r="346" spans="2:13">
      <c r="B346" s="35" t="s">
        <v>905</v>
      </c>
      <c r="C346" s="323"/>
      <c r="D346" s="323"/>
      <c r="E346" s="323"/>
      <c r="F346" s="323"/>
      <c r="G346" s="323"/>
      <c r="H346" s="323"/>
      <c r="I346" s="323"/>
      <c r="J346" s="323"/>
      <c r="K346" s="323"/>
      <c r="L346" s="323"/>
    </row>
    <row r="347" spans="2:13">
      <c r="C347" s="323">
        <v>1.47E-2</v>
      </c>
      <c r="D347" s="323">
        <v>0.1221</v>
      </c>
      <c r="E347" s="323">
        <v>1.1359999999999999</v>
      </c>
      <c r="F347" s="323">
        <v>0.28799999999999998</v>
      </c>
      <c r="G347" s="323">
        <v>0.19939999999999999</v>
      </c>
      <c r="H347" s="323">
        <v>3.1909999999999998</v>
      </c>
      <c r="I347" s="323"/>
      <c r="J347" s="323"/>
      <c r="K347" s="323">
        <v>1.03E-2</v>
      </c>
      <c r="L347" s="323">
        <v>1.54E-2</v>
      </c>
    </row>
    <row r="348" spans="2:13">
      <c r="C348" s="448">
        <v>1.47E-2</v>
      </c>
      <c r="D348" s="448">
        <v>0.1221</v>
      </c>
      <c r="E348" s="448">
        <v>1.1359999999999999</v>
      </c>
      <c r="F348" s="448">
        <v>0.28799999999999998</v>
      </c>
      <c r="G348" s="449">
        <v>0.19939999999999999</v>
      </c>
      <c r="H348" s="448">
        <v>3.1909999999999998</v>
      </c>
      <c r="I348" s="323"/>
      <c r="J348" s="323"/>
      <c r="K348" s="449">
        <v>1.03E-2</v>
      </c>
      <c r="L348" s="449">
        <v>1.54E-2</v>
      </c>
      <c r="M348" t="s">
        <v>1023</v>
      </c>
    </row>
    <row r="349" spans="2:13">
      <c r="C349" s="450">
        <v>8.6E-3</v>
      </c>
      <c r="D349" s="450">
        <v>5.6000000000000001E-2</v>
      </c>
      <c r="E349" s="450">
        <v>0.3619</v>
      </c>
      <c r="F349" s="450">
        <v>6.1400000000000003E-2</v>
      </c>
      <c r="G349" s="450">
        <v>4.3200000000000002E-2</v>
      </c>
      <c r="H349" s="450">
        <v>2.3641000000000001</v>
      </c>
      <c r="I349" s="323"/>
      <c r="J349" s="323"/>
      <c r="K349" s="450">
        <v>0.01</v>
      </c>
      <c r="L349" s="450">
        <v>1.4999999999999999E-2</v>
      </c>
      <c r="M349" t="s">
        <v>1024</v>
      </c>
    </row>
    <row r="350" spans="2:13">
      <c r="C350" s="323">
        <v>8.6E-3</v>
      </c>
      <c r="D350" s="323">
        <v>5.6000000000000001E-2</v>
      </c>
      <c r="E350" s="323">
        <v>0.3619</v>
      </c>
      <c r="F350" s="323">
        <v>6.1400000000000003E-2</v>
      </c>
      <c r="G350" s="323">
        <v>4.3200000000000002E-2</v>
      </c>
      <c r="H350" s="323">
        <v>2.3641000000000001</v>
      </c>
      <c r="I350" s="323"/>
      <c r="J350" s="323"/>
      <c r="K350" s="323">
        <v>0.01</v>
      </c>
      <c r="L350" s="323">
        <v>1.4999999999999999E-2</v>
      </c>
    </row>
    <row r="351" spans="2:13">
      <c r="B351" s="451" t="s">
        <v>1025</v>
      </c>
      <c r="C351" s="452" t="s">
        <v>679</v>
      </c>
      <c r="D351" s="452" t="s">
        <v>680</v>
      </c>
      <c r="E351" s="452" t="s">
        <v>681</v>
      </c>
      <c r="F351" s="452" t="s">
        <v>682</v>
      </c>
      <c r="G351" s="452" t="s">
        <v>683</v>
      </c>
      <c r="H351" s="452" t="s">
        <v>684</v>
      </c>
      <c r="I351" s="452" t="s">
        <v>685</v>
      </c>
      <c r="J351" s="452" t="s">
        <v>686</v>
      </c>
      <c r="K351" s="452" t="s">
        <v>447</v>
      </c>
      <c r="L351" s="452" t="s">
        <v>456</v>
      </c>
    </row>
    <row r="352" spans="2:13">
      <c r="B352" s="453">
        <v>1990</v>
      </c>
      <c r="C352" s="454">
        <v>1.2200000000000001E-2</v>
      </c>
      <c r="D352" s="454">
        <v>0.15</v>
      </c>
      <c r="E352" s="454">
        <v>2.2541000000000002</v>
      </c>
      <c r="F352" s="454">
        <v>9.5200000000000007E-2</v>
      </c>
      <c r="G352" s="454">
        <v>4.7600000000000003E-2</v>
      </c>
      <c r="H352" s="454">
        <v>6.4</v>
      </c>
      <c r="I352" s="454"/>
      <c r="J352" s="454"/>
      <c r="K352" s="454">
        <v>1.279553115600468E-2</v>
      </c>
      <c r="L352" s="454">
        <v>1.1302719187804134E-2</v>
      </c>
    </row>
    <row r="353" spans="2:13">
      <c r="B353" s="453">
        <v>1995</v>
      </c>
      <c r="C353" s="454">
        <v>1.18E-2</v>
      </c>
      <c r="D353" s="454">
        <v>0.15</v>
      </c>
      <c r="E353" s="454">
        <v>2.1857000000000002</v>
      </c>
      <c r="F353" s="454">
        <v>9.5200000000000007E-2</v>
      </c>
      <c r="G353" s="454">
        <v>4.7600000000000003E-2</v>
      </c>
      <c r="H353" s="454">
        <v>6.2060000000000004</v>
      </c>
      <c r="I353" s="454"/>
      <c r="J353" s="454"/>
      <c r="K353" s="454">
        <v>1.24077877876409E-2</v>
      </c>
      <c r="L353" s="454">
        <v>1.0960212545749463E-2</v>
      </c>
    </row>
    <row r="354" spans="2:13">
      <c r="B354" s="453">
        <v>2000</v>
      </c>
      <c r="C354" s="454">
        <v>1.1599999999999999E-2</v>
      </c>
      <c r="D354" s="454">
        <v>0.15</v>
      </c>
      <c r="E354" s="454">
        <v>2.1530999999999998</v>
      </c>
      <c r="F354" s="454">
        <v>9.5200000000000007E-2</v>
      </c>
      <c r="G354" s="454">
        <v>4.7600000000000003E-2</v>
      </c>
      <c r="H354" s="454">
        <v>6.1134000000000004</v>
      </c>
      <c r="I354" s="454"/>
      <c r="J354" s="454"/>
      <c r="K354" s="454">
        <v>1.2222596925138798E-2</v>
      </c>
      <c r="L354" s="454">
        <v>1.0796627283872606E-2</v>
      </c>
    </row>
    <row r="355" spans="2:13">
      <c r="B355" s="453">
        <v>2005</v>
      </c>
      <c r="C355" s="454">
        <v>1.14E-2</v>
      </c>
      <c r="D355" s="454">
        <v>0.15</v>
      </c>
      <c r="E355" s="454">
        <v>1.5826</v>
      </c>
      <c r="F355" s="454">
        <v>9.5200000000000007E-2</v>
      </c>
      <c r="G355" s="454">
        <v>4.7600000000000003E-2</v>
      </c>
      <c r="H355" s="454">
        <v>4.1589999999999998</v>
      </c>
      <c r="I355" s="454"/>
      <c r="J355" s="454"/>
      <c r="K355" s="454">
        <v>1.2042852852710284E-2</v>
      </c>
      <c r="L355" s="454">
        <v>1.063785335322742E-2</v>
      </c>
    </row>
    <row r="356" spans="2:13">
      <c r="B356" s="455">
        <v>2010</v>
      </c>
      <c r="C356" s="456">
        <v>1.47E-2</v>
      </c>
      <c r="D356" s="456">
        <v>0.1221</v>
      </c>
      <c r="E356" s="456">
        <v>1.141</v>
      </c>
      <c r="F356" s="456">
        <v>0.28360000000000002</v>
      </c>
      <c r="G356" s="456">
        <v>0.19939999999999999</v>
      </c>
      <c r="H356" s="456">
        <v>3.1998000000000002</v>
      </c>
      <c r="I356" s="456"/>
      <c r="J356" s="456"/>
      <c r="K356" s="456">
        <v>1.04E-2</v>
      </c>
      <c r="L356" s="456">
        <v>1.5599999999999999E-2</v>
      </c>
    </row>
    <row r="357" spans="2:13">
      <c r="B357" s="453">
        <v>2015</v>
      </c>
      <c r="C357" s="454">
        <v>8.6E-3</v>
      </c>
      <c r="D357" s="454">
        <v>5.6000000000000001E-2</v>
      </c>
      <c r="E357" s="454">
        <v>0.3619</v>
      </c>
      <c r="F357" s="454">
        <v>6.1400000000000003E-2</v>
      </c>
      <c r="G357" s="454">
        <v>4.3200000000000002E-2</v>
      </c>
      <c r="H357" s="454">
        <v>2.3641000000000001</v>
      </c>
      <c r="I357" s="454"/>
      <c r="J357" s="454"/>
      <c r="K357" s="454">
        <v>0.01</v>
      </c>
      <c r="L357" s="454">
        <v>1.4999999999999999E-2</v>
      </c>
    </row>
    <row r="358" spans="2:13">
      <c r="B358" s="457">
        <v>2020</v>
      </c>
      <c r="C358" s="458">
        <v>2.9999999999999997E-4</v>
      </c>
      <c r="D358" s="458">
        <v>2.53E-2</v>
      </c>
      <c r="E358" s="458">
        <v>0.12839999999999999</v>
      </c>
      <c r="F358" s="458">
        <v>1.3100000000000001E-2</v>
      </c>
      <c r="G358" s="458">
        <v>9.1999999999999998E-3</v>
      </c>
      <c r="H358" s="458">
        <v>1.5572999999999999</v>
      </c>
      <c r="I358" s="458"/>
      <c r="J358" s="458"/>
      <c r="K358" s="458">
        <v>9.4999999999999998E-3</v>
      </c>
      <c r="L358" s="458">
        <v>1.4200000000000001E-2</v>
      </c>
    </row>
    <row r="359" spans="2:13">
      <c r="C359" s="323"/>
      <c r="D359" s="323"/>
      <c r="E359" s="323"/>
      <c r="F359" s="323"/>
      <c r="G359" s="323"/>
      <c r="H359" s="323"/>
      <c r="I359" s="323"/>
      <c r="J359" s="323"/>
      <c r="K359" s="323"/>
      <c r="L359" s="323"/>
    </row>
    <row r="360" spans="2:13">
      <c r="B360" s="35" t="s">
        <v>906</v>
      </c>
      <c r="C360" s="323"/>
      <c r="D360" s="323"/>
      <c r="E360" s="323"/>
      <c r="F360" s="323"/>
      <c r="G360" s="323"/>
      <c r="H360" s="323"/>
      <c r="I360" s="323"/>
      <c r="J360" s="323"/>
      <c r="K360" s="323"/>
      <c r="L360" s="323"/>
    </row>
    <row r="361" spans="2:13">
      <c r="C361" s="323"/>
      <c r="D361" s="323"/>
      <c r="E361" s="323"/>
      <c r="F361" s="323"/>
      <c r="G361" s="323"/>
      <c r="H361" s="323"/>
      <c r="I361" s="323"/>
      <c r="J361" s="323"/>
      <c r="K361" s="323"/>
      <c r="L361" s="323"/>
    </row>
    <row r="362" spans="2:13">
      <c r="C362" s="323"/>
      <c r="D362" s="323"/>
      <c r="E362" s="323"/>
      <c r="F362" s="323"/>
      <c r="G362" s="323"/>
      <c r="H362" s="323"/>
      <c r="I362" s="323"/>
      <c r="J362" s="323"/>
      <c r="K362" s="323"/>
      <c r="L362" s="323"/>
      <c r="M362" t="s">
        <v>1023</v>
      </c>
    </row>
    <row r="363" spans="2:13">
      <c r="C363" s="450">
        <v>8.9999999999999998E-4</v>
      </c>
      <c r="D363" s="450">
        <v>1.5100000000000001E-2</v>
      </c>
      <c r="E363" s="450">
        <v>0.10150000000000001</v>
      </c>
      <c r="F363" s="450">
        <v>1.6964999999999999</v>
      </c>
      <c r="G363" s="450">
        <v>0.4945</v>
      </c>
      <c r="H363" s="450">
        <v>3.5099999999999999E-2</v>
      </c>
      <c r="I363" s="323"/>
      <c r="J363" s="323"/>
      <c r="K363" s="450">
        <v>8.9999999999999993E-3</v>
      </c>
      <c r="L363" s="450">
        <v>1.35E-2</v>
      </c>
      <c r="M363" t="s">
        <v>1024</v>
      </c>
    </row>
    <row r="364" spans="2:13">
      <c r="C364" s="323">
        <v>8.9999999999999998E-4</v>
      </c>
      <c r="D364" s="323">
        <v>1.5100000000000001E-2</v>
      </c>
      <c r="E364" s="323">
        <v>0.10150000000000001</v>
      </c>
      <c r="F364" s="323">
        <v>1.6964999999999999</v>
      </c>
      <c r="G364" s="323">
        <v>0.4945</v>
      </c>
      <c r="H364" s="323">
        <v>3.5099999999999999E-2</v>
      </c>
      <c r="I364" s="323"/>
      <c r="J364" s="323"/>
      <c r="K364" s="323">
        <v>8.9999999999999993E-3</v>
      </c>
      <c r="L364" s="323">
        <v>1.35E-2</v>
      </c>
    </row>
    <row r="365" spans="2:13">
      <c r="B365" s="451" t="s">
        <v>1025</v>
      </c>
      <c r="C365" s="452" t="s">
        <v>679</v>
      </c>
      <c r="D365" s="452" t="s">
        <v>680</v>
      </c>
      <c r="E365" s="452" t="s">
        <v>681</v>
      </c>
      <c r="F365" s="452" t="s">
        <v>682</v>
      </c>
      <c r="G365" s="452" t="s">
        <v>683</v>
      </c>
      <c r="H365" s="452" t="s">
        <v>684</v>
      </c>
      <c r="I365" s="452" t="s">
        <v>685</v>
      </c>
      <c r="J365" s="452" t="s">
        <v>686</v>
      </c>
      <c r="K365" s="452" t="s">
        <v>447</v>
      </c>
      <c r="L365" s="452" t="s">
        <v>456</v>
      </c>
    </row>
    <row r="366" spans="2:13">
      <c r="B366" s="453">
        <v>1990</v>
      </c>
      <c r="C366" s="454">
        <v>1.26E-2</v>
      </c>
      <c r="D366" s="454">
        <v>0.105</v>
      </c>
      <c r="E366" s="454">
        <v>0.37590000000000001</v>
      </c>
      <c r="F366" s="454">
        <v>5.5599999999999997E-2</v>
      </c>
      <c r="G366" s="454">
        <v>2.7799999999999998E-2</v>
      </c>
      <c r="H366" s="454">
        <v>0.37590000000000001</v>
      </c>
      <c r="I366" s="454"/>
      <c r="J366" s="454"/>
      <c r="K366" s="454">
        <v>4.9985914534755468E-2</v>
      </c>
      <c r="L366" s="454">
        <v>4.9985914534755468E-2</v>
      </c>
    </row>
    <row r="367" spans="2:13">
      <c r="B367" s="453">
        <v>1995</v>
      </c>
      <c r="C367" s="454">
        <v>1.26E-2</v>
      </c>
      <c r="D367" s="454">
        <v>0.105</v>
      </c>
      <c r="E367" s="454">
        <v>0.37590000000000001</v>
      </c>
      <c r="F367" s="454">
        <v>5.5599999999999997E-2</v>
      </c>
      <c r="G367" s="454">
        <v>2.7799999999999998E-2</v>
      </c>
      <c r="H367" s="454">
        <v>0.37590000000000001</v>
      </c>
      <c r="I367" s="454"/>
      <c r="J367" s="454"/>
      <c r="K367" s="454">
        <v>4.9985914534755468E-2</v>
      </c>
      <c r="L367" s="454">
        <v>4.9985914534755468E-2</v>
      </c>
    </row>
    <row r="368" spans="2:13">
      <c r="B368" s="453">
        <v>2000</v>
      </c>
      <c r="C368" s="454">
        <v>1.17E-2</v>
      </c>
      <c r="D368" s="454">
        <v>9.7699999999999995E-2</v>
      </c>
      <c r="E368" s="454">
        <v>0.34970000000000001</v>
      </c>
      <c r="F368" s="454">
        <v>5.1799999999999999E-2</v>
      </c>
      <c r="G368" s="454">
        <v>2.5899999999999999E-2</v>
      </c>
      <c r="H368" s="454">
        <v>0.34970000000000001</v>
      </c>
      <c r="I368" s="454"/>
      <c r="J368" s="454"/>
      <c r="K368" s="454">
        <v>4.9985914534755468E-2</v>
      </c>
      <c r="L368" s="454">
        <v>4.9985914534755468E-2</v>
      </c>
    </row>
    <row r="369" spans="2:15">
      <c r="B369" s="453">
        <v>2005</v>
      </c>
      <c r="C369" s="454">
        <v>1.12E-2</v>
      </c>
      <c r="D369" s="454">
        <v>9.3299999999999994E-2</v>
      </c>
      <c r="E369" s="454">
        <v>0.33410000000000001</v>
      </c>
      <c r="F369" s="454">
        <v>4.9500000000000002E-2</v>
      </c>
      <c r="G369" s="454">
        <v>2.4750000000000001E-2</v>
      </c>
      <c r="H369" s="454">
        <v>0.33410000000000001</v>
      </c>
      <c r="I369" s="454"/>
      <c r="J369" s="454"/>
      <c r="K369" s="454">
        <v>4.9985914534755468E-2</v>
      </c>
      <c r="L369" s="454">
        <v>4.9985914534755468E-2</v>
      </c>
    </row>
    <row r="370" spans="2:15">
      <c r="B370" s="455">
        <v>2010</v>
      </c>
      <c r="C370" s="456">
        <v>1.1999999999999999E-3</v>
      </c>
      <c r="D370" s="456">
        <v>2.1909999999999999E-2</v>
      </c>
      <c r="E370" s="456">
        <v>0.1167</v>
      </c>
      <c r="F370" s="456">
        <v>2.4693000000000001</v>
      </c>
      <c r="G370" s="456">
        <v>0.7198</v>
      </c>
      <c r="H370" s="456">
        <v>4.0300000000000002E-2</v>
      </c>
      <c r="I370" s="456"/>
      <c r="J370" s="456"/>
      <c r="K370" s="456">
        <v>1.03E-2</v>
      </c>
      <c r="L370" s="456">
        <v>1.55E-2</v>
      </c>
    </row>
    <row r="371" spans="2:15">
      <c r="B371" s="453">
        <v>2015</v>
      </c>
      <c r="C371" s="454">
        <v>8.9999999999999998E-4</v>
      </c>
      <c r="D371" s="454">
        <v>1.5100000000000001E-2</v>
      </c>
      <c r="E371" s="454">
        <v>0.10150000000000001</v>
      </c>
      <c r="F371" s="454">
        <v>1.6964999999999999</v>
      </c>
      <c r="G371" s="454">
        <v>0.4945</v>
      </c>
      <c r="H371" s="454">
        <v>3.5099999999999999E-2</v>
      </c>
      <c r="I371" s="454"/>
      <c r="J371" s="454"/>
      <c r="K371" s="454">
        <v>8.9999999999999993E-3</v>
      </c>
      <c r="L371" s="454">
        <v>1.35E-2</v>
      </c>
    </row>
    <row r="372" spans="2:15">
      <c r="B372" s="457">
        <v>2020</v>
      </c>
      <c r="C372" s="458">
        <v>8.0000000000000004E-4</v>
      </c>
      <c r="D372" s="458">
        <v>1.34E-2</v>
      </c>
      <c r="E372" s="458">
        <v>9.0200000000000002E-2</v>
      </c>
      <c r="F372" s="458">
        <v>1.508</v>
      </c>
      <c r="G372" s="458">
        <v>0.43959999999999999</v>
      </c>
      <c r="H372" s="458">
        <v>3.1199999999999999E-2</v>
      </c>
      <c r="I372" s="458"/>
      <c r="J372" s="458"/>
      <c r="K372" s="458">
        <v>8.0000000000000002E-3</v>
      </c>
      <c r="L372" s="458">
        <v>1.2E-2</v>
      </c>
    </row>
    <row r="373" spans="2:15">
      <c r="C373" s="323"/>
      <c r="D373" s="323"/>
      <c r="E373" s="323"/>
      <c r="F373" s="323"/>
      <c r="G373" s="323"/>
      <c r="H373" s="323"/>
      <c r="I373" s="323"/>
      <c r="J373" s="323"/>
      <c r="K373" s="323"/>
      <c r="L373" s="323"/>
    </row>
    <row r="374" spans="2:15">
      <c r="B374" s="35" t="s">
        <v>907</v>
      </c>
      <c r="C374" s="323"/>
      <c r="D374" s="323"/>
      <c r="E374" s="323"/>
      <c r="F374" s="323"/>
      <c r="G374" s="323"/>
      <c r="H374" s="323"/>
      <c r="I374" s="323"/>
      <c r="J374" s="323"/>
      <c r="K374" s="323"/>
      <c r="L374" s="323"/>
    </row>
    <row r="375" spans="2:15">
      <c r="C375" s="323">
        <v>0.13200000000000001</v>
      </c>
      <c r="D375" s="323">
        <v>4.6470000000000002</v>
      </c>
      <c r="E375" s="323">
        <v>0.20100000000000001</v>
      </c>
      <c r="F375" s="323">
        <v>2.8140000000000001</v>
      </c>
      <c r="G375" s="323">
        <v>1.976</v>
      </c>
      <c r="H375" s="323"/>
      <c r="I375" s="323"/>
      <c r="J375" s="323"/>
      <c r="K375" s="323">
        <v>0.48199999999999998</v>
      </c>
      <c r="L375" s="323">
        <v>6.4299999999999996E-2</v>
      </c>
    </row>
    <row r="376" spans="2:15">
      <c r="C376" s="449">
        <v>0.13200000000000001</v>
      </c>
      <c r="D376" s="449">
        <v>4.6470000000000002</v>
      </c>
      <c r="E376" s="449">
        <v>0.20100000000000001</v>
      </c>
      <c r="F376" s="449">
        <v>2.8140000000000001</v>
      </c>
      <c r="G376" s="449">
        <v>1.976</v>
      </c>
      <c r="H376" s="323"/>
      <c r="I376" s="323"/>
      <c r="J376" s="323"/>
      <c r="K376" s="449">
        <v>0.48199999999999998</v>
      </c>
      <c r="L376" s="449">
        <v>6.4299999999999996E-2</v>
      </c>
      <c r="M376" t="s">
        <v>1023</v>
      </c>
    </row>
    <row r="377" spans="2:15">
      <c r="C377" s="450">
        <v>0.1343</v>
      </c>
      <c r="D377" s="450">
        <v>4.7329999999999997</v>
      </c>
      <c r="E377" s="450">
        <v>0.92249999999999999</v>
      </c>
      <c r="F377" s="450">
        <v>2.0937999999999999</v>
      </c>
      <c r="G377" s="450">
        <v>0.61029999999999995</v>
      </c>
      <c r="H377" s="323"/>
      <c r="I377" s="323"/>
      <c r="J377" s="323"/>
      <c r="K377" s="450">
        <v>0.49049999999999999</v>
      </c>
      <c r="L377" s="450">
        <v>6.54E-2</v>
      </c>
      <c r="M377" t="s">
        <v>1024</v>
      </c>
    </row>
    <row r="378" spans="2:15">
      <c r="C378" s="323">
        <v>0.1343</v>
      </c>
      <c r="D378" s="323">
        <v>4.7329999999999997</v>
      </c>
      <c r="E378" s="323">
        <v>0.92249999999999999</v>
      </c>
      <c r="F378" s="323">
        <v>2.0937999999999999</v>
      </c>
      <c r="G378" s="323">
        <v>0.61029999999999995</v>
      </c>
      <c r="H378" s="323"/>
      <c r="I378" s="323"/>
      <c r="J378" s="323"/>
      <c r="K378" s="323">
        <v>0.49049999999999999</v>
      </c>
      <c r="L378" s="323">
        <v>6.54E-2</v>
      </c>
    </row>
    <row r="379" spans="2:15">
      <c r="B379" s="451" t="s">
        <v>1025</v>
      </c>
      <c r="C379" s="452" t="s">
        <v>679</v>
      </c>
      <c r="D379" s="452" t="s">
        <v>680</v>
      </c>
      <c r="E379" s="452" t="s">
        <v>681</v>
      </c>
      <c r="F379" s="452" t="s">
        <v>682</v>
      </c>
      <c r="G379" s="452" t="s">
        <v>683</v>
      </c>
      <c r="H379" s="452" t="s">
        <v>684</v>
      </c>
      <c r="I379" s="452" t="s">
        <v>685</v>
      </c>
      <c r="J379" s="452" t="s">
        <v>686</v>
      </c>
      <c r="K379" s="452" t="s">
        <v>447</v>
      </c>
      <c r="L379" s="452" t="s">
        <v>456</v>
      </c>
    </row>
    <row r="380" spans="2:15">
      <c r="B380" s="453">
        <v>1990</v>
      </c>
      <c r="C380" s="454">
        <v>6.0744973333333341E-2</v>
      </c>
      <c r="D380" s="454">
        <v>0.87347199999999992</v>
      </c>
      <c r="E380" s="454">
        <v>1.2510666666666668</v>
      </c>
      <c r="F380" s="454">
        <v>0.14399777333333336</v>
      </c>
      <c r="G380" s="454">
        <v>7.1998886666666678E-2</v>
      </c>
      <c r="H380" s="454"/>
      <c r="I380" s="454"/>
      <c r="J380" s="454"/>
      <c r="K380" s="454">
        <v>6.2894956989899928E-2</v>
      </c>
      <c r="L380" s="454">
        <v>0.18044979835391217</v>
      </c>
      <c r="O380" s="121"/>
    </row>
    <row r="381" spans="2:15">
      <c r="B381" s="453">
        <v>1995</v>
      </c>
      <c r="C381" s="454">
        <v>5.8785458064516127E-2</v>
      </c>
      <c r="D381" s="454">
        <v>0.84529548387096753</v>
      </c>
      <c r="E381" s="454">
        <v>1.2107096774193546</v>
      </c>
      <c r="F381" s="454">
        <v>0.13935268387096775</v>
      </c>
      <c r="G381" s="454">
        <v>6.9676341935483874E-2</v>
      </c>
      <c r="H381" s="454"/>
      <c r="I381" s="454"/>
      <c r="J381" s="454"/>
      <c r="K381" s="454">
        <v>6.2894956989899928E-2</v>
      </c>
      <c r="L381" s="454">
        <v>0.18044979835391217</v>
      </c>
      <c r="O381" s="121"/>
    </row>
    <row r="382" spans="2:15">
      <c r="B382" s="453">
        <v>2000</v>
      </c>
      <c r="C382" s="454">
        <v>5.7852355555555554E-2</v>
      </c>
      <c r="D382" s="454">
        <v>0.83187809523809519</v>
      </c>
      <c r="E382" s="454">
        <v>1.1914920634920636</v>
      </c>
      <c r="F382" s="454">
        <v>0.13714073650793648</v>
      </c>
      <c r="G382" s="454">
        <v>6.8570368253968242E-2</v>
      </c>
      <c r="H382" s="454"/>
      <c r="I382" s="454"/>
      <c r="J382" s="454"/>
      <c r="K382" s="454">
        <v>6.2894956989899928E-2</v>
      </c>
      <c r="L382" s="454">
        <v>0.18044979835391217</v>
      </c>
      <c r="O382" s="121"/>
    </row>
    <row r="383" spans="2:15">
      <c r="B383" s="453">
        <v>2005</v>
      </c>
      <c r="C383" s="454">
        <v>5.6948412500000004E-2</v>
      </c>
      <c r="D383" s="454">
        <v>0.81888000000000005</v>
      </c>
      <c r="E383" s="454">
        <v>1.1728749999999999</v>
      </c>
      <c r="F383" s="454">
        <v>0.13499791249999998</v>
      </c>
      <c r="G383" s="454">
        <v>6.7498956249999992E-2</v>
      </c>
      <c r="H383" s="454"/>
      <c r="I383" s="454"/>
      <c r="J383" s="454"/>
      <c r="K383" s="454">
        <v>6.2894956989899928E-2</v>
      </c>
      <c r="L383" s="454">
        <v>0.18044979835391217</v>
      </c>
      <c r="O383" s="121"/>
    </row>
    <row r="384" spans="2:15">
      <c r="B384" s="455">
        <v>2010</v>
      </c>
      <c r="C384" s="456">
        <v>0.13489999999999999</v>
      </c>
      <c r="D384" s="456">
        <v>4.7545999999999999</v>
      </c>
      <c r="E384" s="456">
        <v>0.92669999999999997</v>
      </c>
      <c r="F384" s="456">
        <v>2.8140000000000001</v>
      </c>
      <c r="G384" s="456">
        <v>1.9762999999999999</v>
      </c>
      <c r="H384" s="456"/>
      <c r="I384" s="456"/>
      <c r="J384" s="456"/>
      <c r="K384" s="456">
        <v>0.49270000000000003</v>
      </c>
      <c r="L384" s="456">
        <v>6.5699999999999995E-2</v>
      </c>
      <c r="O384" s="121"/>
    </row>
    <row r="385" spans="2:15">
      <c r="B385" s="453">
        <v>2015</v>
      </c>
      <c r="C385" s="454">
        <v>0.1343</v>
      </c>
      <c r="D385" s="454">
        <v>4.7329999999999997</v>
      </c>
      <c r="E385" s="454">
        <v>0.92249999999999999</v>
      </c>
      <c r="F385" s="454">
        <v>2.0937999999999999</v>
      </c>
      <c r="G385" s="454">
        <v>0.61029999999999995</v>
      </c>
      <c r="H385" s="454"/>
      <c r="I385" s="454"/>
      <c r="J385" s="454"/>
      <c r="K385" s="454">
        <v>0.49049999999999999</v>
      </c>
      <c r="L385" s="454">
        <v>6.54E-2</v>
      </c>
      <c r="O385" s="121"/>
    </row>
    <row r="386" spans="2:15">
      <c r="B386" s="457">
        <v>2020</v>
      </c>
      <c r="C386" s="458">
        <v>0.1182</v>
      </c>
      <c r="D386" s="458">
        <v>4.165</v>
      </c>
      <c r="E386" s="458">
        <v>0.81179999999999997</v>
      </c>
      <c r="F386" s="458">
        <v>1.3772</v>
      </c>
      <c r="G386" s="458">
        <v>0.40139999999999998</v>
      </c>
      <c r="H386" s="458"/>
      <c r="I386" s="458"/>
      <c r="J386" s="458"/>
      <c r="K386" s="458">
        <v>8.9999999999999993E-3</v>
      </c>
      <c r="L386" s="458">
        <v>1.3599999999999999E-2</v>
      </c>
      <c r="O386" s="121"/>
    </row>
    <row r="387" spans="2:15">
      <c r="C387" s="323"/>
      <c r="D387" s="323"/>
      <c r="E387" s="323"/>
      <c r="F387" s="323"/>
      <c r="G387" s="323"/>
      <c r="H387" s="323"/>
      <c r="I387" s="323"/>
      <c r="J387" s="323"/>
      <c r="K387" s="323"/>
      <c r="L387" s="323"/>
    </row>
    <row r="388" spans="2:15">
      <c r="B388" s="35" t="s">
        <v>912</v>
      </c>
      <c r="C388" s="323"/>
      <c r="D388" s="323"/>
      <c r="E388" s="323"/>
      <c r="F388" s="323"/>
      <c r="G388" s="323"/>
      <c r="H388" s="323"/>
      <c r="I388" s="323"/>
      <c r="J388" s="323"/>
      <c r="K388" s="323"/>
      <c r="L388" s="323"/>
    </row>
    <row r="389" spans="2:15">
      <c r="C389" s="323"/>
      <c r="D389" s="323"/>
      <c r="E389" s="323">
        <v>7.8200000000000006E-2</v>
      </c>
      <c r="F389" s="323"/>
      <c r="G389" s="323"/>
      <c r="H389" s="323"/>
      <c r="I389" s="323"/>
      <c r="J389" s="323"/>
      <c r="K389" s="323"/>
      <c r="L389" s="323"/>
    </row>
    <row r="390" spans="2:15">
      <c r="C390" s="323"/>
      <c r="D390" s="323"/>
      <c r="E390" s="448">
        <v>7.8200000000000006E-2</v>
      </c>
      <c r="F390" s="323"/>
      <c r="G390" s="323"/>
      <c r="H390" s="323"/>
      <c r="I390" s="323"/>
      <c r="J390" s="323"/>
      <c r="K390" s="323"/>
      <c r="L390" s="323"/>
      <c r="M390" t="s">
        <v>1023</v>
      </c>
    </row>
    <row r="391" spans="2:15">
      <c r="C391" s="450">
        <v>7.0000000000000007E-2</v>
      </c>
      <c r="D391" s="450">
        <v>7.0999999999999994E-2</v>
      </c>
      <c r="E391" s="450">
        <v>7.8E-2</v>
      </c>
      <c r="F391" s="450">
        <v>2.4E-2</v>
      </c>
      <c r="G391" s="450">
        <v>1.2E-2</v>
      </c>
      <c r="H391" s="323"/>
      <c r="I391" s="323"/>
      <c r="J391" s="323"/>
      <c r="K391" s="450">
        <v>3.04236075265867E-2</v>
      </c>
      <c r="L391" s="450">
        <v>8.7287343019349206E-2</v>
      </c>
      <c r="M391" t="s">
        <v>1024</v>
      </c>
    </row>
    <row r="392" spans="2:15">
      <c r="C392" s="323">
        <v>7.0000000000000007E-2</v>
      </c>
      <c r="D392" s="323">
        <v>7.0999999999999994E-2</v>
      </c>
      <c r="E392" s="323">
        <v>7.8E-2</v>
      </c>
      <c r="F392" s="323">
        <v>2.4E-2</v>
      </c>
      <c r="G392" s="323">
        <v>1.2E-2</v>
      </c>
      <c r="H392" s="323"/>
      <c r="I392" s="323"/>
      <c r="J392" s="323"/>
      <c r="K392" s="323">
        <v>3.04236075265867E-2</v>
      </c>
      <c r="L392" s="323">
        <v>8.7287343019349206E-2</v>
      </c>
    </row>
    <row r="393" spans="2:15">
      <c r="B393" s="451" t="s">
        <v>1025</v>
      </c>
      <c r="C393" s="452" t="s">
        <v>679</v>
      </c>
      <c r="D393" s="452" t="s">
        <v>680</v>
      </c>
      <c r="E393" s="452" t="s">
        <v>681</v>
      </c>
      <c r="F393" s="452" t="s">
        <v>682</v>
      </c>
      <c r="G393" s="452" t="s">
        <v>683</v>
      </c>
      <c r="H393" s="452" t="s">
        <v>684</v>
      </c>
      <c r="I393" s="452" t="s">
        <v>685</v>
      </c>
      <c r="J393" s="452" t="s">
        <v>686</v>
      </c>
      <c r="K393" s="452" t="s">
        <v>447</v>
      </c>
      <c r="L393" s="452" t="s">
        <v>456</v>
      </c>
    </row>
    <row r="394" spans="2:15">
      <c r="B394" s="453">
        <v>1990</v>
      </c>
      <c r="C394" s="454">
        <v>1.26E-2</v>
      </c>
      <c r="D394" s="454">
        <v>0.105</v>
      </c>
      <c r="E394" s="454">
        <v>7.8200000000000006E-2</v>
      </c>
      <c r="F394" s="454">
        <v>5.5599999999999997E-2</v>
      </c>
      <c r="G394" s="454">
        <v>2.7799999999999998E-2</v>
      </c>
      <c r="H394" s="454"/>
      <c r="I394" s="454"/>
      <c r="J394" s="454"/>
      <c r="K394" s="454">
        <v>3.7592389170607823E-2</v>
      </c>
      <c r="L394" s="454">
        <v>0.10785505188969462</v>
      </c>
    </row>
    <row r="395" spans="2:15">
      <c r="B395" s="453">
        <v>1995</v>
      </c>
      <c r="C395" s="454">
        <v>1.26E-2</v>
      </c>
      <c r="D395" s="454">
        <v>0.105</v>
      </c>
      <c r="E395" s="454">
        <v>7.8200000000000006E-2</v>
      </c>
      <c r="F395" s="454">
        <v>5.5599999999999997E-2</v>
      </c>
      <c r="G395" s="454">
        <v>2.7799999999999998E-2</v>
      </c>
      <c r="H395" s="454"/>
      <c r="I395" s="454"/>
      <c r="J395" s="454"/>
      <c r="K395" s="454">
        <v>3.7592389170607823E-2</v>
      </c>
      <c r="L395" s="454">
        <v>0.10785505188969462</v>
      </c>
    </row>
    <row r="396" spans="2:15">
      <c r="B396" s="453">
        <v>2000</v>
      </c>
      <c r="C396" s="454">
        <v>1.17E-2</v>
      </c>
      <c r="D396" s="454">
        <v>9.7699999999999995E-2</v>
      </c>
      <c r="E396" s="454">
        <v>7.8200000000000006E-2</v>
      </c>
      <c r="F396" s="454">
        <v>5.1799999999999999E-2</v>
      </c>
      <c r="G396" s="454">
        <v>2.5899999999999999E-2</v>
      </c>
      <c r="H396" s="454"/>
      <c r="I396" s="454"/>
      <c r="J396" s="454"/>
      <c r="K396" s="454">
        <v>3.7592389170607823E-2</v>
      </c>
      <c r="L396" s="454">
        <v>0.10785505188969462</v>
      </c>
    </row>
    <row r="397" spans="2:15">
      <c r="B397" s="453">
        <v>2005</v>
      </c>
      <c r="C397" s="454">
        <v>1.12E-2</v>
      </c>
      <c r="D397" s="454">
        <v>9.3299999999999994E-2</v>
      </c>
      <c r="E397" s="454">
        <v>7.8200000000000006E-2</v>
      </c>
      <c r="F397" s="454">
        <v>4.9500000000000002E-2</v>
      </c>
      <c r="G397" s="454">
        <v>2.4750000000000001E-2</v>
      </c>
      <c r="H397" s="454"/>
      <c r="I397" s="454"/>
      <c r="J397" s="454"/>
      <c r="K397" s="454">
        <v>3.7592389170607823E-2</v>
      </c>
      <c r="L397" s="454">
        <v>0.10785505188969462</v>
      </c>
    </row>
    <row r="398" spans="2:15">
      <c r="B398" s="455">
        <v>2010</v>
      </c>
      <c r="C398" s="456">
        <v>7.0000000000000007E-2</v>
      </c>
      <c r="D398" s="456">
        <v>7.0999999999999994E-2</v>
      </c>
      <c r="E398" s="456">
        <v>7.8E-2</v>
      </c>
      <c r="F398" s="456">
        <v>2.4E-2</v>
      </c>
      <c r="G398" s="456">
        <v>1.2E-2</v>
      </c>
      <c r="H398" s="456"/>
      <c r="I398" s="456"/>
      <c r="J398" s="456"/>
      <c r="K398" s="456">
        <v>3.2705378091080699E-2</v>
      </c>
      <c r="L398" s="456">
        <v>9.3833893745800395E-2</v>
      </c>
    </row>
    <row r="399" spans="2:15">
      <c r="B399" s="453">
        <v>2015</v>
      </c>
      <c r="C399" s="454">
        <v>7.0000000000000007E-2</v>
      </c>
      <c r="D399" s="454">
        <v>7.0999999999999994E-2</v>
      </c>
      <c r="E399" s="454">
        <v>7.8E-2</v>
      </c>
      <c r="F399" s="454">
        <v>2.4E-2</v>
      </c>
      <c r="G399" s="454">
        <v>1.2E-2</v>
      </c>
      <c r="H399" s="454"/>
      <c r="I399" s="454"/>
      <c r="J399" s="454"/>
      <c r="K399" s="454">
        <v>3.04236075265867E-2</v>
      </c>
      <c r="L399" s="454">
        <v>8.7287343019349206E-2</v>
      </c>
    </row>
    <row r="400" spans="2:15">
      <c r="B400" s="457">
        <v>2020</v>
      </c>
      <c r="C400" s="458">
        <v>6.6074766355140202E-2</v>
      </c>
      <c r="D400" s="458">
        <v>6.6711409395973156E-2</v>
      </c>
      <c r="E400" s="458">
        <v>7.8E-2</v>
      </c>
      <c r="F400" s="458">
        <v>2.2531645569620253E-2</v>
      </c>
      <c r="G400" s="458">
        <v>1.1265822784810127E-2</v>
      </c>
      <c r="H400" s="458"/>
      <c r="I400" s="458"/>
      <c r="J400" s="458"/>
      <c r="K400" s="458">
        <v>2.9071447192071734E-2</v>
      </c>
      <c r="L400" s="458">
        <v>8.3407905551822578E-2</v>
      </c>
    </row>
    <row r="402" spans="2:36">
      <c r="K402" s="335"/>
      <c r="L402" s="335"/>
    </row>
    <row r="403" spans="2:36">
      <c r="K403" s="335"/>
      <c r="L403" s="335"/>
    </row>
    <row r="404" spans="2:36" ht="54" hidden="1">
      <c r="B404" s="217" t="s">
        <v>1026</v>
      </c>
      <c r="C404" s="459" t="s">
        <v>1027</v>
      </c>
      <c r="K404" s="335"/>
      <c r="L404" s="335"/>
      <c r="V404" s="35" t="s">
        <v>1028</v>
      </c>
    </row>
    <row r="405" spans="2:36" hidden="1">
      <c r="B405" s="382"/>
      <c r="C405" s="383"/>
      <c r="K405" s="335"/>
      <c r="L405" s="335"/>
      <c r="V405" s="56"/>
      <c r="W405" s="6" t="s">
        <v>1029</v>
      </c>
      <c r="X405" s="43" t="s">
        <v>724</v>
      </c>
      <c r="Y405" s="43"/>
      <c r="Z405" s="43"/>
      <c r="AA405" s="56" t="s">
        <v>370</v>
      </c>
      <c r="AB405" s="57"/>
      <c r="AC405" s="43" t="s">
        <v>1030</v>
      </c>
      <c r="AD405" s="43"/>
      <c r="AE405" s="56" t="s">
        <v>1031</v>
      </c>
      <c r="AF405" s="57"/>
      <c r="AG405" s="56" t="s">
        <v>1032</v>
      </c>
      <c r="AH405" s="57"/>
      <c r="AI405" s="43" t="s">
        <v>1033</v>
      </c>
      <c r="AJ405" s="57"/>
    </row>
    <row r="406" spans="2:36" hidden="1">
      <c r="B406" s="67">
        <v>0.25</v>
      </c>
      <c r="C406" s="385">
        <v>0.8</v>
      </c>
      <c r="K406" s="335"/>
      <c r="L406" s="335"/>
      <c r="V406" s="132"/>
      <c r="W406" s="182" t="s">
        <v>675</v>
      </c>
      <c r="X406" s="192" t="s">
        <v>675</v>
      </c>
      <c r="Y406" s="192" t="s">
        <v>1034</v>
      </c>
      <c r="Z406" s="192" t="s">
        <v>1035</v>
      </c>
      <c r="AA406" s="132" t="s">
        <v>675</v>
      </c>
      <c r="AB406" s="203" t="s">
        <v>784</v>
      </c>
      <c r="AC406" s="192" t="s">
        <v>675</v>
      </c>
      <c r="AD406" s="192" t="s">
        <v>784</v>
      </c>
      <c r="AE406" s="132" t="s">
        <v>675</v>
      </c>
      <c r="AF406" s="203" t="s">
        <v>784</v>
      </c>
      <c r="AG406" s="132" t="s">
        <v>675</v>
      </c>
      <c r="AH406" s="203" t="s">
        <v>784</v>
      </c>
      <c r="AI406" s="192" t="s">
        <v>675</v>
      </c>
      <c r="AJ406" s="203" t="s">
        <v>784</v>
      </c>
    </row>
    <row r="407" spans="2:36" hidden="1">
      <c r="B407" s="62"/>
      <c r="C407" s="63"/>
      <c r="K407" s="335"/>
      <c r="L407" s="335"/>
      <c r="V407" s="64" t="s">
        <v>1036</v>
      </c>
      <c r="W407" s="157">
        <v>9695.8404939832199</v>
      </c>
      <c r="X407" s="130">
        <v>13577.014419777419</v>
      </c>
      <c r="Y407" s="130">
        <v>13582.812164375891</v>
      </c>
      <c r="Z407" s="130">
        <v>8390.3891183202013</v>
      </c>
      <c r="AA407" s="143">
        <v>7098.3657517142847</v>
      </c>
      <c r="AB407" s="131">
        <v>6387.2326957126761</v>
      </c>
      <c r="AC407" s="130">
        <v>11257.569283549179</v>
      </c>
      <c r="AD407" s="130">
        <v>6164.4383197813595</v>
      </c>
      <c r="AE407" s="143">
        <v>13887.088586786256</v>
      </c>
      <c r="AF407" s="131">
        <v>7604.9649657334012</v>
      </c>
      <c r="AG407" s="143">
        <v>14321.012584655249</v>
      </c>
      <c r="AH407" s="131">
        <v>7841.2473640358085</v>
      </c>
      <c r="AI407" s="130">
        <v>12206.237217700216</v>
      </c>
      <c r="AJ407" s="131">
        <v>6681.3355502098857</v>
      </c>
    </row>
    <row r="408" spans="2:36" hidden="1">
      <c r="B408" s="59">
        <v>0.25</v>
      </c>
      <c r="C408" s="63">
        <v>0.8</v>
      </c>
      <c r="K408" s="335"/>
      <c r="L408" s="335"/>
      <c r="V408" s="64" t="s">
        <v>353</v>
      </c>
      <c r="W408" s="157">
        <v>9656.8390670796416</v>
      </c>
      <c r="X408" s="130">
        <v>13570.244049063447</v>
      </c>
      <c r="Y408" s="130">
        <v>13576.038902534385</v>
      </c>
      <c r="Z408" s="130">
        <v>8386.2051318406156</v>
      </c>
      <c r="AA408" s="143">
        <v>7093.5405370222679</v>
      </c>
      <c r="AB408" s="131">
        <v>6382.8908837910749</v>
      </c>
      <c r="AC408" s="130">
        <v>403.17157494621466</v>
      </c>
      <c r="AD408" s="130">
        <v>220.76935468448636</v>
      </c>
      <c r="AE408" s="143">
        <v>485.53737907578181</v>
      </c>
      <c r="AF408" s="131">
        <v>265.89408819201998</v>
      </c>
      <c r="AG408" s="143">
        <v>387.87019415543091</v>
      </c>
      <c r="AH408" s="131">
        <v>212.37228300239951</v>
      </c>
      <c r="AI408" s="130">
        <v>401.77604790187848</v>
      </c>
      <c r="AJ408" s="131">
        <v>219.92040169242421</v>
      </c>
    </row>
    <row r="409" spans="2:36" hidden="1">
      <c r="B409" s="59">
        <v>0.25</v>
      </c>
      <c r="C409" s="63">
        <v>0.8</v>
      </c>
      <c r="E409" s="35" t="s">
        <v>1037</v>
      </c>
      <c r="K409" s="335"/>
      <c r="L409" s="335"/>
      <c r="V409" s="64" t="s">
        <v>370</v>
      </c>
      <c r="W409" s="157">
        <v>107.21254385220247</v>
      </c>
      <c r="X409" s="130">
        <v>19.111062247076859</v>
      </c>
      <c r="Y409" s="130">
        <v>19.119223176607338</v>
      </c>
      <c r="Z409" s="130">
        <v>11.8103467934626</v>
      </c>
      <c r="AA409" s="143">
        <v>6961.2629989864481</v>
      </c>
      <c r="AB409" s="131">
        <v>6263.8652593863699</v>
      </c>
      <c r="AC409" s="130">
        <v>8.9974966617167134</v>
      </c>
      <c r="AD409" s="130">
        <v>4.9268640331303422</v>
      </c>
      <c r="AE409" s="143">
        <v>23.839437190345301</v>
      </c>
      <c r="AF409" s="131">
        <v>13.055154325715574</v>
      </c>
      <c r="AG409" s="143">
        <v>18.54870900356924</v>
      </c>
      <c r="AH409" s="131">
        <v>10.156056683893059</v>
      </c>
      <c r="AI409" s="130">
        <v>5.0452569826287013</v>
      </c>
      <c r="AJ409" s="131">
        <v>2.7616254081233507</v>
      </c>
    </row>
    <row r="410" spans="2:36" hidden="1">
      <c r="B410" s="59">
        <v>0.25</v>
      </c>
      <c r="C410" s="63">
        <v>0.8</v>
      </c>
      <c r="E410" s="56"/>
      <c r="F410" s="6" t="s">
        <v>1029</v>
      </c>
      <c r="G410" s="43" t="s">
        <v>724</v>
      </c>
      <c r="H410" s="43"/>
      <c r="I410" s="43"/>
      <c r="J410" s="56" t="s">
        <v>370</v>
      </c>
      <c r="K410" s="335"/>
      <c r="L410" s="335"/>
      <c r="M410" s="57"/>
      <c r="N410" s="43" t="s">
        <v>1030</v>
      </c>
      <c r="O410" s="57"/>
      <c r="P410" s="56" t="s">
        <v>1032</v>
      </c>
      <c r="Q410" s="57"/>
      <c r="R410" s="43" t="s">
        <v>1033</v>
      </c>
      <c r="S410" s="57"/>
      <c r="V410" s="64" t="s">
        <v>724</v>
      </c>
      <c r="W410" s="157">
        <v>749.32132431249738</v>
      </c>
      <c r="X410" s="130">
        <v>13501.312028802789</v>
      </c>
      <c r="Y410" s="130">
        <v>13507.077446476153</v>
      </c>
      <c r="Z410" s="130">
        <v>8343.6061881541191</v>
      </c>
      <c r="AA410" s="143">
        <v>23.229731385636825</v>
      </c>
      <c r="AB410" s="131">
        <v>20.902515453381653</v>
      </c>
      <c r="AC410" s="130">
        <v>98.978068660623592</v>
      </c>
      <c r="AD410" s="130">
        <v>54.198573768594031</v>
      </c>
      <c r="AE410" s="143">
        <v>256.02946588030636</v>
      </c>
      <c r="AF410" s="131">
        <v>140.20902265056844</v>
      </c>
      <c r="AG410" s="143">
        <v>221.04844361755028</v>
      </c>
      <c r="AH410" s="131">
        <v>121.03163205774526</v>
      </c>
      <c r="AI410" s="130">
        <v>45.467240214492563</v>
      </c>
      <c r="AJ410" s="131">
        <v>24.887431154828704</v>
      </c>
    </row>
    <row r="411" spans="2:36" hidden="1">
      <c r="B411" s="382"/>
      <c r="C411" s="383"/>
      <c r="E411" s="64"/>
      <c r="F411" s="11" t="s">
        <v>675</v>
      </c>
      <c r="G411" t="s">
        <v>675</v>
      </c>
      <c r="H411" t="s">
        <v>1034</v>
      </c>
      <c r="I411" t="s">
        <v>1035</v>
      </c>
      <c r="J411" s="64" t="s">
        <v>675</v>
      </c>
      <c r="K411" s="335"/>
      <c r="L411" s="335"/>
      <c r="M411" s="162" t="s">
        <v>784</v>
      </c>
      <c r="N411" t="s">
        <v>675</v>
      </c>
      <c r="O411" s="162" t="s">
        <v>784</v>
      </c>
      <c r="P411" s="64" t="s">
        <v>675</v>
      </c>
      <c r="Q411" s="162" t="s">
        <v>784</v>
      </c>
      <c r="R411" t="s">
        <v>675</v>
      </c>
      <c r="S411" s="162" t="s">
        <v>784</v>
      </c>
      <c r="V411" s="64" t="s">
        <v>404</v>
      </c>
      <c r="W411" s="157">
        <v>8800.3051989149426</v>
      </c>
      <c r="X411" s="130">
        <v>49.820958013580707</v>
      </c>
      <c r="Y411" s="130">
        <v>49.842232881624838</v>
      </c>
      <c r="Z411" s="130">
        <v>30.788596893033873</v>
      </c>
      <c r="AA411" s="143">
        <v>109.04780665018299</v>
      </c>
      <c r="AB411" s="131">
        <v>98.12310895132336</v>
      </c>
      <c r="AC411" s="130">
        <v>295.19600962387437</v>
      </c>
      <c r="AD411" s="130">
        <v>161.643916882762</v>
      </c>
      <c r="AE411" s="143">
        <v>205.6684760051302</v>
      </c>
      <c r="AF411" s="131">
        <v>112.62991121573596</v>
      </c>
      <c r="AG411" s="143">
        <v>148.2730415343114</v>
      </c>
      <c r="AH411" s="131">
        <v>81.184594260761187</v>
      </c>
      <c r="AI411" s="130">
        <v>351.26355070475722</v>
      </c>
      <c r="AJ411" s="131">
        <v>192.27134512947217</v>
      </c>
    </row>
    <row r="412" spans="2:36" hidden="1">
      <c r="B412" s="59">
        <v>0.25</v>
      </c>
      <c r="C412" s="63">
        <v>0.8</v>
      </c>
      <c r="E412" s="56" t="s">
        <v>679</v>
      </c>
      <c r="F412" s="18">
        <v>2.151867000619097</v>
      </c>
      <c r="G412" s="78">
        <v>3.7864782172222213</v>
      </c>
      <c r="H412" s="78">
        <v>1.3202851678472223</v>
      </c>
      <c r="I412" s="78">
        <v>0.34252681241319438</v>
      </c>
      <c r="J412" s="77">
        <v>1.1341850387499999</v>
      </c>
      <c r="K412" s="335"/>
      <c r="L412" s="335"/>
      <c r="M412" s="22">
        <v>0.13188198124999997</v>
      </c>
      <c r="N412" s="78">
        <v>10.823847272256945</v>
      </c>
      <c r="O412" s="22">
        <v>5.6416180868055568</v>
      </c>
      <c r="P412" s="77">
        <v>10.823847272256945</v>
      </c>
      <c r="Q412" s="22">
        <v>5.6416180868055568</v>
      </c>
      <c r="R412" s="78">
        <v>10.823847272256945</v>
      </c>
      <c r="S412" s="22">
        <v>5.6416180868055568</v>
      </c>
      <c r="V412" s="56" t="s">
        <v>679</v>
      </c>
      <c r="W412" s="460">
        <v>5.37838060374356E-2</v>
      </c>
      <c r="X412" s="461">
        <v>0.11923272946736829</v>
      </c>
      <c r="Y412" s="461">
        <v>0.11097179404621038</v>
      </c>
      <c r="Z412" s="461">
        <v>6.6954455399099028E-2</v>
      </c>
      <c r="AA412" s="462">
        <v>5.4367649936052788E-2</v>
      </c>
      <c r="AB412" s="463">
        <v>4.7143849890486214E-2</v>
      </c>
      <c r="AC412" s="461">
        <v>3.8113630981417693E-2</v>
      </c>
      <c r="AD412" s="461">
        <v>-1.4828597829677288E-2</v>
      </c>
      <c r="AE412" s="462">
        <v>5.0899856993366049E-2</v>
      </c>
      <c r="AF412" s="463">
        <v>-7.1336308821416906E-3</v>
      </c>
      <c r="AG412" s="462">
        <v>4.7656927828457187E-2</v>
      </c>
      <c r="AH412" s="463">
        <v>-1.0302204347732361E-2</v>
      </c>
      <c r="AI412" s="461">
        <v>3.4199716678961989E-2</v>
      </c>
      <c r="AJ412" s="463">
        <v>-2.0094200252666502E-2</v>
      </c>
    </row>
    <row r="413" spans="2:36" hidden="1">
      <c r="B413" s="67">
        <v>0.25</v>
      </c>
      <c r="C413" s="385">
        <v>0.8</v>
      </c>
      <c r="E413" s="64" t="s">
        <v>680</v>
      </c>
      <c r="F413" s="26">
        <v>16.204496561887321</v>
      </c>
      <c r="G413" s="33">
        <v>57.046283667361116</v>
      </c>
      <c r="H413" s="33">
        <v>51.603221230104168</v>
      </c>
      <c r="I413" s="33">
        <v>18.174069693923613</v>
      </c>
      <c r="J413" s="83">
        <v>7.3853909500000006</v>
      </c>
      <c r="K413" s="335"/>
      <c r="L413" s="335"/>
      <c r="M413" s="29">
        <v>2.2126865743055557</v>
      </c>
      <c r="N413" s="33">
        <v>381.45397721215278</v>
      </c>
      <c r="O413" s="29">
        <v>5.722212630902777</v>
      </c>
      <c r="P413" s="83">
        <v>381.45397721215278</v>
      </c>
      <c r="Q413" s="29">
        <v>5.722212630902777</v>
      </c>
      <c r="R413" s="33">
        <v>381.45397721215278</v>
      </c>
      <c r="S413" s="29">
        <v>5.722212630902777</v>
      </c>
      <c r="V413" s="64" t="s">
        <v>680</v>
      </c>
      <c r="W413" s="443">
        <v>0.14377706539785101</v>
      </c>
      <c r="X413" s="121">
        <v>0.47974244293995122</v>
      </c>
      <c r="Y413" s="121">
        <v>0.46160246290347884</v>
      </c>
      <c r="Z413" s="121">
        <v>0.23891473109856992</v>
      </c>
      <c r="AA413" s="373">
        <v>3.5199832435512259E-2</v>
      </c>
      <c r="AB413" s="212">
        <v>2.2808402061883035E-2</v>
      </c>
      <c r="AC413" s="121">
        <v>0.79994061439193909</v>
      </c>
      <c r="AD413" s="121">
        <v>1.4389720318083681E-2</v>
      </c>
      <c r="AE413" s="373">
        <v>0.7735660414901816</v>
      </c>
      <c r="AF413" s="212">
        <v>8.1848424287517887E-3</v>
      </c>
      <c r="AG413" s="373">
        <v>0.78806733087917136</v>
      </c>
      <c r="AH413" s="212">
        <v>-4.2153365836221585E-4</v>
      </c>
      <c r="AI413" s="121">
        <v>0.841658088570166</v>
      </c>
      <c r="AJ413" s="212">
        <v>8.7431083213029522E-5</v>
      </c>
    </row>
    <row r="414" spans="2:36" hidden="1">
      <c r="B414" s="62"/>
      <c r="C414" s="63"/>
      <c r="E414" s="64" t="s">
        <v>681</v>
      </c>
      <c r="F414" s="26">
        <v>508.88151632684105</v>
      </c>
      <c r="G414" s="33">
        <v>102.38437811041666</v>
      </c>
      <c r="H414" s="33">
        <v>39.957309608055553</v>
      </c>
      <c r="I414" s="33">
        <v>21.780675542274306</v>
      </c>
      <c r="J414" s="83">
        <v>47.728089014375001</v>
      </c>
      <c r="K414" s="335"/>
      <c r="L414" s="335"/>
      <c r="M414" s="29">
        <v>14.873356774305558</v>
      </c>
      <c r="N414" s="33">
        <v>74.348466929687504</v>
      </c>
      <c r="O414" s="29">
        <v>6.2863744395833336</v>
      </c>
      <c r="P414" s="83">
        <v>74.348466929687504</v>
      </c>
      <c r="Q414" s="29">
        <v>6.2863744395833336</v>
      </c>
      <c r="R414" s="33">
        <v>74.348466929687504</v>
      </c>
      <c r="S414" s="29">
        <v>6.2863744395833336</v>
      </c>
      <c r="V414" s="64" t="s">
        <v>681</v>
      </c>
      <c r="W414" s="443">
        <v>1.4742970742588999</v>
      </c>
      <c r="X414" s="121">
        <v>0.71348899156156942</v>
      </c>
      <c r="Y414" s="121">
        <v>0.50339469561558126</v>
      </c>
      <c r="Z414" s="121">
        <v>0.30112281949595071</v>
      </c>
      <c r="AA414" s="373">
        <v>0.19100838005085205</v>
      </c>
      <c r="AB414" s="212">
        <v>0.11572978699932425</v>
      </c>
      <c r="AC414" s="121">
        <v>0.32314165137921957</v>
      </c>
      <c r="AD414" s="121">
        <v>7.2028788666839011E-2</v>
      </c>
      <c r="AE414" s="373">
        <v>0.30595200209118228</v>
      </c>
      <c r="AF414" s="212">
        <v>6.4661434946306828E-2</v>
      </c>
      <c r="AG414" s="373">
        <v>0.27221273339092572</v>
      </c>
      <c r="AH414" s="212">
        <v>4.2079474076359924E-2</v>
      </c>
      <c r="AI414" s="121">
        <v>0.26818623184798768</v>
      </c>
      <c r="AJ414" s="212">
        <v>3.2724177503407767E-2</v>
      </c>
    </row>
    <row r="415" spans="2:36" hidden="1">
      <c r="B415" s="59">
        <v>0.25</v>
      </c>
      <c r="C415" s="63">
        <v>0.8</v>
      </c>
      <c r="E415" s="64" t="s">
        <v>682</v>
      </c>
      <c r="F415" s="26">
        <v>0</v>
      </c>
      <c r="G415" s="33">
        <v>0</v>
      </c>
      <c r="H415" s="33">
        <v>0</v>
      </c>
      <c r="I415" s="33">
        <v>0</v>
      </c>
      <c r="J415" s="83">
        <v>0</v>
      </c>
      <c r="K415" s="335"/>
      <c r="L415" s="335"/>
      <c r="M415" s="29">
        <v>0</v>
      </c>
      <c r="N415" s="33">
        <v>0</v>
      </c>
      <c r="O415" s="29">
        <v>0</v>
      </c>
      <c r="P415" s="83">
        <v>0</v>
      </c>
      <c r="Q415" s="29">
        <v>0</v>
      </c>
      <c r="R415" s="33">
        <v>0</v>
      </c>
      <c r="S415" s="29">
        <v>0</v>
      </c>
      <c r="V415" s="64" t="s">
        <v>682</v>
      </c>
      <c r="W415" s="443">
        <v>-0.17822224054033289</v>
      </c>
      <c r="X415" s="121">
        <v>-6.2068187515049049E-2</v>
      </c>
      <c r="Y415" s="121">
        <v>-5.4370547954146475E-2</v>
      </c>
      <c r="Z415" s="121">
        <v>1.4801588969172699E-3</v>
      </c>
      <c r="AA415" s="373">
        <v>-3.6194828790437196E-3</v>
      </c>
      <c r="AB415" s="212">
        <v>-1.9330136913061515</v>
      </c>
      <c r="AC415" s="121">
        <v>-1.2797790368256228</v>
      </c>
      <c r="AD415" s="121">
        <v>-2.1637809152940213E-2</v>
      </c>
      <c r="AE415" s="373">
        <v>-1.2537095942142436</v>
      </c>
      <c r="AF415" s="212">
        <v>-2.056866771906378E-2</v>
      </c>
      <c r="AG415" s="373">
        <v>-1.3065057148994441</v>
      </c>
      <c r="AH415" s="212">
        <v>-2.2949522684176899E-2</v>
      </c>
      <c r="AI415" s="121">
        <v>-1.3967212354463712</v>
      </c>
      <c r="AJ415" s="212">
        <v>-2.6114118799353405E-2</v>
      </c>
    </row>
    <row r="416" spans="2:36" hidden="1">
      <c r="B416" s="59">
        <v>0.25</v>
      </c>
      <c r="C416" s="63">
        <v>0.8</v>
      </c>
      <c r="E416" s="64" t="s">
        <v>683</v>
      </c>
      <c r="F416" s="26">
        <v>0</v>
      </c>
      <c r="G416" s="33">
        <v>0</v>
      </c>
      <c r="H416" s="33">
        <v>0</v>
      </c>
      <c r="I416" s="33">
        <v>0</v>
      </c>
      <c r="J416" s="83">
        <v>0</v>
      </c>
      <c r="K416" s="335"/>
      <c r="L416" s="335"/>
      <c r="M416" s="29">
        <v>0</v>
      </c>
      <c r="N416" s="33">
        <v>0</v>
      </c>
      <c r="O416" s="29">
        <v>0</v>
      </c>
      <c r="P416" s="83">
        <v>0</v>
      </c>
      <c r="Q416" s="29">
        <v>0</v>
      </c>
      <c r="R416" s="33">
        <v>0</v>
      </c>
      <c r="S416" s="29">
        <v>0</v>
      </c>
      <c r="V416" s="64" t="s">
        <v>683</v>
      </c>
      <c r="W416" s="443">
        <v>-0.12391730208129829</v>
      </c>
      <c r="X416" s="121">
        <v>-6.2709595875946933E-2</v>
      </c>
      <c r="Y416" s="121">
        <v>-5.5012230213395276E-2</v>
      </c>
      <c r="Z416" s="121">
        <v>1.0837782520062768E-3</v>
      </c>
      <c r="AA416" s="373">
        <v>-3.5423604464620007E-2</v>
      </c>
      <c r="AB416" s="212">
        <v>-0.57034757217214149</v>
      </c>
      <c r="AC416" s="121">
        <v>-0.36711244442976981</v>
      </c>
      <c r="AD416" s="121">
        <v>-8.6444001414634226E-3</v>
      </c>
      <c r="AE416" s="373">
        <v>-0.35981262704861211</v>
      </c>
      <c r="AF416" s="212">
        <v>-8.3882004486474405E-3</v>
      </c>
      <c r="AG416" s="373">
        <v>-0.37652500477923917</v>
      </c>
      <c r="AH416" s="212">
        <v>-1.0024181908739277E-2</v>
      </c>
      <c r="AI416" s="121">
        <v>-0.40354263968510196</v>
      </c>
      <c r="AJ416" s="212">
        <v>-1.1720108289674369E-2</v>
      </c>
    </row>
    <row r="417" spans="2:36" hidden="1">
      <c r="B417" s="382"/>
      <c r="C417" s="383"/>
      <c r="E417" s="64" t="s">
        <v>684</v>
      </c>
      <c r="F417" s="26">
        <v>0</v>
      </c>
      <c r="G417" s="33">
        <v>0</v>
      </c>
      <c r="H417" s="33">
        <v>0</v>
      </c>
      <c r="I417" s="33">
        <v>0</v>
      </c>
      <c r="J417" s="83">
        <v>0</v>
      </c>
      <c r="K417" s="335"/>
      <c r="L417" s="335"/>
      <c r="M417" s="29">
        <v>0</v>
      </c>
      <c r="N417" s="33">
        <v>0</v>
      </c>
      <c r="O417" s="29">
        <v>0</v>
      </c>
      <c r="P417" s="83">
        <v>0</v>
      </c>
      <c r="Q417" s="29">
        <v>0</v>
      </c>
      <c r="R417" s="33">
        <v>0</v>
      </c>
      <c r="S417" s="29">
        <v>0</v>
      </c>
      <c r="V417" s="64" t="s">
        <v>684</v>
      </c>
      <c r="W417" s="443">
        <v>-3.2752757218671187</v>
      </c>
      <c r="X417" s="121">
        <v>-0.13629599476342238</v>
      </c>
      <c r="Y417" s="121">
        <v>0.11518424218695048</v>
      </c>
      <c r="Z417" s="121">
        <v>7.7433576848224647E-2</v>
      </c>
      <c r="AA417" s="373">
        <v>-2.4452176810395665</v>
      </c>
      <c r="AB417" s="212">
        <v>2.6121756134333328E-3</v>
      </c>
      <c r="AC417" s="121">
        <v>-0.50912765918130298</v>
      </c>
      <c r="AD417" s="121">
        <v>-0.53087342947688565</v>
      </c>
      <c r="AE417" s="373">
        <v>-1.1105223793265497</v>
      </c>
      <c r="AF417" s="212">
        <v>-1.1877280966581709</v>
      </c>
      <c r="AG417" s="373">
        <v>-0.80292301334635319</v>
      </c>
      <c r="AH417" s="212">
        <v>-0.85228639279768781</v>
      </c>
      <c r="AI417" s="121">
        <v>-0.42874091554422572</v>
      </c>
      <c r="AJ417" s="212">
        <v>-0.42993813385393015</v>
      </c>
    </row>
    <row r="418" spans="2:36" hidden="1">
      <c r="B418" s="382"/>
      <c r="C418" s="383"/>
      <c r="E418" s="64" t="s">
        <v>447</v>
      </c>
      <c r="F418" s="26">
        <v>3.987444376317014</v>
      </c>
      <c r="G418" s="33">
        <v>1.3078296473958333</v>
      </c>
      <c r="H418" s="33">
        <v>1.3202851678472223</v>
      </c>
      <c r="I418" s="33">
        <v>1.4305531577256947</v>
      </c>
      <c r="J418" s="83">
        <v>1.3188198124999999</v>
      </c>
      <c r="K418" s="335"/>
      <c r="L418" s="335"/>
      <c r="M418" s="29">
        <v>1.3188198124999999</v>
      </c>
      <c r="N418" s="33">
        <v>39.531623879687508</v>
      </c>
      <c r="O418" s="29">
        <v>2.4519767783980733</v>
      </c>
      <c r="P418" s="83">
        <v>39.531623879687508</v>
      </c>
      <c r="Q418" s="29">
        <v>2.4519767783980733</v>
      </c>
      <c r="R418" s="33">
        <v>39.531623879687508</v>
      </c>
      <c r="S418" s="29">
        <v>2.4519767783980733</v>
      </c>
      <c r="V418" s="64" t="s">
        <v>447</v>
      </c>
      <c r="W418" s="443">
        <v>1.3808062646356116</v>
      </c>
      <c r="X418" s="121">
        <v>3.0504840859438991</v>
      </c>
      <c r="Y418" s="121">
        <v>3.0518287024530841</v>
      </c>
      <c r="Z418" s="121">
        <v>1.8872479599732357</v>
      </c>
      <c r="AA418" s="373">
        <v>1.0366090992056627</v>
      </c>
      <c r="AB418" s="212">
        <v>0.93302252328406665</v>
      </c>
      <c r="AC418" s="121">
        <v>0.14360198878494757</v>
      </c>
      <c r="AD418" s="121">
        <v>2.6696675232190145E-2</v>
      </c>
      <c r="AE418" s="373">
        <v>0.17468419067691413</v>
      </c>
      <c r="AF418" s="212">
        <v>4.4730327049184358E-2</v>
      </c>
      <c r="AG418" s="373">
        <v>0.15971681073498498</v>
      </c>
      <c r="AH418" s="212">
        <v>3.44991410126523E-2</v>
      </c>
      <c r="AI418" s="121">
        <v>0.14549275916860033</v>
      </c>
      <c r="AJ418" s="212">
        <v>2.3169128592051454E-2</v>
      </c>
    </row>
    <row r="419" spans="2:36" hidden="1">
      <c r="B419" s="62"/>
      <c r="C419" s="63"/>
      <c r="E419" s="64" t="s">
        <v>456</v>
      </c>
      <c r="F419" s="26">
        <v>0.79608359948541674</v>
      </c>
      <c r="G419" s="33">
        <v>0.12455520451388889</v>
      </c>
      <c r="H419" s="33">
        <v>0.12455520451388889</v>
      </c>
      <c r="I419" s="33">
        <v>0.14104045217013889</v>
      </c>
      <c r="J419" s="83">
        <v>1.9782297187499998</v>
      </c>
      <c r="K419" s="335"/>
      <c r="L419" s="335"/>
      <c r="M419" s="29">
        <v>1.9782297187500002</v>
      </c>
      <c r="N419" s="33">
        <v>5.2708831839583334</v>
      </c>
      <c r="O419" s="29">
        <v>7.0348836161023014</v>
      </c>
      <c r="P419" s="83">
        <v>5.2708831839583334</v>
      </c>
      <c r="Q419" s="29">
        <v>7.0348836161023014</v>
      </c>
      <c r="R419" s="33">
        <v>5.2708831839583334</v>
      </c>
      <c r="S419" s="29">
        <v>7.0348836161023014</v>
      </c>
      <c r="V419" s="64" t="s">
        <v>456</v>
      </c>
      <c r="W419" s="443">
        <v>3.542459890013588E-3</v>
      </c>
      <c r="X419" s="121">
        <v>1.03403325247157E-2</v>
      </c>
      <c r="Y419" s="121">
        <v>1.0344748120456267E-2</v>
      </c>
      <c r="Z419" s="121">
        <v>6.6058520168828048E-3</v>
      </c>
      <c r="AA419" s="373">
        <v>4.185435812761251E-3</v>
      </c>
      <c r="AB419" s="212">
        <v>4.1616259445241225E-3</v>
      </c>
      <c r="AC419" s="121">
        <v>3.7152228340037209E-2</v>
      </c>
      <c r="AD419" s="121">
        <v>-1.5568729115157064E-2</v>
      </c>
      <c r="AE419" s="373">
        <v>0.11615534560583911</v>
      </c>
      <c r="AF419" s="212">
        <v>2.8392583785787639E-2</v>
      </c>
      <c r="AG419" s="373">
        <v>0.11233869895708931</v>
      </c>
      <c r="AH419" s="212">
        <v>2.4895434440969245E-2</v>
      </c>
      <c r="AI419" s="121">
        <v>1.1238213646806902E-2</v>
      </c>
      <c r="AJ419" s="212">
        <v>-3.2894983886082405E-2</v>
      </c>
    </row>
    <row r="420" spans="2:36" hidden="1">
      <c r="B420" s="62"/>
      <c r="C420" s="63"/>
      <c r="E420" s="132" t="s">
        <v>919</v>
      </c>
      <c r="F420" s="295">
        <v>21547.360254291161</v>
      </c>
      <c r="G420" s="89">
        <v>14832.162189889108</v>
      </c>
      <c r="H420" s="89">
        <v>14835.403276452967</v>
      </c>
      <c r="I420" s="89">
        <v>14846.458403201937</v>
      </c>
      <c r="J420" s="88">
        <v>25007.283023192824</v>
      </c>
      <c r="K420" s="335"/>
      <c r="L420" s="335"/>
      <c r="M420" s="90">
        <v>25009.533499188165</v>
      </c>
      <c r="N420" s="89">
        <v>-79036.907536162922</v>
      </c>
      <c r="O420" s="90">
        <v>-80478.607979208144</v>
      </c>
      <c r="P420" s="88">
        <v>-80594.232894698987</v>
      </c>
      <c r="Q420" s="90">
        <v>-80478.607979208144</v>
      </c>
      <c r="R420" s="89">
        <v>-72705.338216348027</v>
      </c>
      <c r="S420" s="90">
        <v>-72589.713300857184</v>
      </c>
      <c r="V420" s="132" t="s">
        <v>919</v>
      </c>
      <c r="W420" s="464">
        <v>331.44459304859924</v>
      </c>
      <c r="X420" s="465">
        <v>324.39643921983043</v>
      </c>
      <c r="Y420" s="465">
        <v>323.944086303836</v>
      </c>
      <c r="Z420" s="465">
        <v>295.67733622041544</v>
      </c>
      <c r="AA420" s="466">
        <v>261.65274138162204</v>
      </c>
      <c r="AB420" s="467">
        <v>260.56100673116032</v>
      </c>
      <c r="AC420" s="465">
        <v>281.09237314925883</v>
      </c>
      <c r="AD420" s="465">
        <v>251.85696868487355</v>
      </c>
      <c r="AE420" s="466">
        <v>300.48305301604216</v>
      </c>
      <c r="AF420" s="467">
        <v>269.30448540365285</v>
      </c>
      <c r="AG420" s="466">
        <v>248.77572348032663</v>
      </c>
      <c r="AH420" s="467">
        <v>235.57655964195476</v>
      </c>
      <c r="AI420" s="465">
        <v>281.72709172420616</v>
      </c>
      <c r="AJ420" s="467">
        <v>266.97171913537579</v>
      </c>
    </row>
    <row r="421" spans="2:36" hidden="1">
      <c r="B421" s="62"/>
      <c r="C421" s="63"/>
      <c r="E421" s="64" t="s">
        <v>679</v>
      </c>
      <c r="F421" s="26">
        <v>2.1518670006190968E-2</v>
      </c>
      <c r="G421" s="33">
        <v>1.1851676819905557</v>
      </c>
      <c r="H421" s="33">
        <v>0.41324925753618064</v>
      </c>
      <c r="I421" s="33">
        <v>0.10721089228532986</v>
      </c>
      <c r="J421" s="83">
        <v>0.43099031472499993</v>
      </c>
      <c r="K421" s="335"/>
      <c r="L421" s="335"/>
      <c r="M421" s="29">
        <v>5.0115152874999992E-2</v>
      </c>
      <c r="N421" s="33">
        <v>2.47866102534684</v>
      </c>
      <c r="O421" s="29">
        <v>1.2919305418784723</v>
      </c>
      <c r="P421" s="83">
        <v>2.47866102534684</v>
      </c>
      <c r="Q421" s="29">
        <v>1.2919305418784723</v>
      </c>
      <c r="R421" s="33">
        <v>2.47866102534684</v>
      </c>
      <c r="S421" s="29">
        <v>1.2919305418784723</v>
      </c>
      <c r="V421" s="64" t="s">
        <v>679</v>
      </c>
      <c r="W421" s="443">
        <v>1.3529337334015824E-2</v>
      </c>
      <c r="X421" s="121">
        <v>8.5329808565197101E-3</v>
      </c>
      <c r="Y421" s="121">
        <v>5.9350153168864495E-3</v>
      </c>
      <c r="Z421" s="121">
        <v>3.16689925329222E-3</v>
      </c>
      <c r="AA421" s="373">
        <v>1.3984453027549454E-3</v>
      </c>
      <c r="AB421" s="212">
        <v>5.8304542537709176E-4</v>
      </c>
      <c r="AC421" s="121">
        <v>5.7417743451762572E-3</v>
      </c>
      <c r="AD421" s="121">
        <v>-5.0309630329271379E-3</v>
      </c>
      <c r="AE421" s="373">
        <v>5.4806170979379227E-3</v>
      </c>
      <c r="AF421" s="212">
        <v>-5.0154537423281924E-3</v>
      </c>
      <c r="AG421" s="373">
        <v>5.4492409968555384E-3</v>
      </c>
      <c r="AH421" s="212">
        <v>-5.351039913322155E-3</v>
      </c>
      <c r="AI421" s="121">
        <v>6.3627806060987009E-3</v>
      </c>
      <c r="AJ421" s="212">
        <v>-5.4056343905532576E-3</v>
      </c>
    </row>
    <row r="422" spans="2:36" hidden="1">
      <c r="B422" s="62"/>
      <c r="C422" s="63"/>
      <c r="E422" s="64" t="s">
        <v>680</v>
      </c>
      <c r="F422" s="26">
        <v>0.16204496561887327</v>
      </c>
      <c r="G422" s="33">
        <v>17.855486787884026</v>
      </c>
      <c r="H422" s="33">
        <v>16.151808245022607</v>
      </c>
      <c r="I422" s="33">
        <v>5.68848381419809</v>
      </c>
      <c r="J422" s="83">
        <v>2.8064485609999998</v>
      </c>
      <c r="K422" s="335"/>
      <c r="L422" s="335"/>
      <c r="M422" s="29">
        <v>0.84082089823611117</v>
      </c>
      <c r="N422" s="33">
        <v>87.352960781582979</v>
      </c>
      <c r="O422" s="29">
        <v>1.3103866924767362</v>
      </c>
      <c r="P422" s="83">
        <v>87.352960781582979</v>
      </c>
      <c r="Q422" s="29">
        <v>1.3103866924767362</v>
      </c>
      <c r="R422" s="33">
        <v>87.352960781582979</v>
      </c>
      <c r="S422" s="29">
        <v>1.3103866924767362</v>
      </c>
      <c r="V422" s="64" t="s">
        <v>680</v>
      </c>
      <c r="W422" s="443">
        <v>1.5061035832611836E-2</v>
      </c>
      <c r="X422" s="121">
        <v>8.0688743749649725E-2</v>
      </c>
      <c r="Y422" s="121">
        <v>7.4981264195390834E-2</v>
      </c>
      <c r="Z422" s="121">
        <v>3.1848507762201952E-2</v>
      </c>
      <c r="AA422" s="373">
        <v>6.6675393009687015E-3</v>
      </c>
      <c r="AB422" s="212">
        <v>2.6308607164442256E-3</v>
      </c>
      <c r="AC422" s="121">
        <v>0.16825405962567494</v>
      </c>
      <c r="AD422" s="121">
        <v>-4.88142995098414E-3</v>
      </c>
      <c r="AE422" s="373">
        <v>0.16530012526844778</v>
      </c>
      <c r="AF422" s="212">
        <v>-4.6131506922356567E-3</v>
      </c>
      <c r="AG422" s="373">
        <v>0.17142994197602568</v>
      </c>
      <c r="AH422" s="212">
        <v>-5.0448608513438782E-3</v>
      </c>
      <c r="AI422" s="121">
        <v>0.18315929077556184</v>
      </c>
      <c r="AJ422" s="212">
        <v>-5.2240140028443011E-3</v>
      </c>
    </row>
    <row r="423" spans="2:36" hidden="1">
      <c r="B423" s="199"/>
      <c r="C423" s="385"/>
      <c r="E423" s="64" t="s">
        <v>681</v>
      </c>
      <c r="F423" s="26">
        <v>5.0888151632684107</v>
      </c>
      <c r="G423" s="33">
        <v>32.046310348560411</v>
      </c>
      <c r="H423" s="33">
        <v>12.506637907321387</v>
      </c>
      <c r="I423" s="33">
        <v>6.8173514447318579</v>
      </c>
      <c r="J423" s="83">
        <v>18.136673825462498</v>
      </c>
      <c r="K423" s="335"/>
      <c r="L423" s="335"/>
      <c r="M423" s="29">
        <v>5.6518755742361106</v>
      </c>
      <c r="N423" s="33">
        <v>17.025798926898439</v>
      </c>
      <c r="O423" s="29">
        <v>1.4395797466645834</v>
      </c>
      <c r="P423" s="83">
        <v>17.025798926898439</v>
      </c>
      <c r="Q423" s="29">
        <v>1.4395797466645834</v>
      </c>
      <c r="R423" s="33">
        <v>17.025798926898439</v>
      </c>
      <c r="S423" s="29">
        <v>1.4395797466645834</v>
      </c>
      <c r="V423" s="64" t="s">
        <v>681</v>
      </c>
      <c r="W423" s="443">
        <v>4.6457035014758952E-2</v>
      </c>
      <c r="X423" s="121">
        <v>0.13279495831727381</v>
      </c>
      <c r="Y423" s="121">
        <v>6.69967862195332E-2</v>
      </c>
      <c r="Z423" s="121">
        <v>3.8307069309752813E-2</v>
      </c>
      <c r="AA423" s="373">
        <v>4.1826602989150551E-2</v>
      </c>
      <c r="AB423" s="212">
        <v>1.6302013307611701E-2</v>
      </c>
      <c r="AC423" s="121">
        <v>3.5910850894126607E-2</v>
      </c>
      <c r="AD423" s="121">
        <v>-4.3620187125524637E-3</v>
      </c>
      <c r="AE423" s="373">
        <v>3.6173940526269641E-2</v>
      </c>
      <c r="AF423" s="212">
        <v>-3.7511495619551609E-3</v>
      </c>
      <c r="AG423" s="373">
        <v>3.6431208827254632E-2</v>
      </c>
      <c r="AH423" s="212">
        <v>-4.5479573326969083E-3</v>
      </c>
      <c r="AI423" s="121">
        <v>3.9432582508065327E-2</v>
      </c>
      <c r="AJ423" s="212">
        <v>-4.5384995221671998E-3</v>
      </c>
    </row>
    <row r="424" spans="2:36" hidden="1">
      <c r="E424" s="64" t="s">
        <v>682</v>
      </c>
      <c r="F424" s="26">
        <v>0</v>
      </c>
      <c r="G424" s="33">
        <v>0</v>
      </c>
      <c r="H424" s="33">
        <v>0</v>
      </c>
      <c r="I424" s="33">
        <v>0</v>
      </c>
      <c r="J424" s="83">
        <v>0</v>
      </c>
      <c r="K424" s="335"/>
      <c r="L424" s="335"/>
      <c r="M424" s="29">
        <v>0</v>
      </c>
      <c r="N424" s="33">
        <v>0</v>
      </c>
      <c r="O424" s="29">
        <v>0</v>
      </c>
      <c r="P424" s="83">
        <v>0</v>
      </c>
      <c r="Q424" s="29">
        <v>0</v>
      </c>
      <c r="R424" s="33">
        <v>0</v>
      </c>
      <c r="S424" s="29">
        <v>0</v>
      </c>
      <c r="V424" s="64" t="s">
        <v>682</v>
      </c>
      <c r="W424" s="443">
        <v>1.0299036507916204E-3</v>
      </c>
      <c r="X424" s="121">
        <v>-2.1099682578847968E-2</v>
      </c>
      <c r="Y424" s="121">
        <v>-1.8691035529690994E-2</v>
      </c>
      <c r="Z424" s="121">
        <v>-5.7019096677593246E-4</v>
      </c>
      <c r="AA424" s="373">
        <v>-2.4375248738586004E-2</v>
      </c>
      <c r="AB424" s="212">
        <v>-0.75524086261028878</v>
      </c>
      <c r="AC424" s="121">
        <v>-0.29500974523619261</v>
      </c>
      <c r="AD424" s="121">
        <v>-6.017556044972474E-3</v>
      </c>
      <c r="AE424" s="373">
        <v>-0.28920586180404489</v>
      </c>
      <c r="AF424" s="212">
        <v>-5.8637301848059259E-3</v>
      </c>
      <c r="AG424" s="373">
        <v>-0.30079781307109399</v>
      </c>
      <c r="AH424" s="212">
        <v>-6.135878433822687E-3</v>
      </c>
      <c r="AI424" s="121">
        <v>-0.32089697717378601</v>
      </c>
      <c r="AJ424" s="212">
        <v>-6.5536759371451299E-3</v>
      </c>
    </row>
    <row r="425" spans="2:36" hidden="1">
      <c r="E425" s="64" t="s">
        <v>683</v>
      </c>
      <c r="F425" s="26">
        <v>0</v>
      </c>
      <c r="G425" s="33">
        <v>0</v>
      </c>
      <c r="H425" s="33">
        <v>0</v>
      </c>
      <c r="I425" s="33">
        <v>0</v>
      </c>
      <c r="J425" s="83">
        <v>0</v>
      </c>
      <c r="K425" s="335"/>
      <c r="L425" s="335"/>
      <c r="M425" s="29">
        <v>0</v>
      </c>
      <c r="N425" s="33">
        <v>0</v>
      </c>
      <c r="O425" s="29">
        <v>0</v>
      </c>
      <c r="P425" s="83">
        <v>0</v>
      </c>
      <c r="Q425" s="29">
        <v>0</v>
      </c>
      <c r="R425" s="33">
        <v>0</v>
      </c>
      <c r="S425" s="29">
        <v>0</v>
      </c>
      <c r="V425" s="64" t="s">
        <v>683</v>
      </c>
      <c r="W425" s="443">
        <v>9.4121432517001397E-4</v>
      </c>
      <c r="X425" s="121">
        <v>-2.1134856284790213E-2</v>
      </c>
      <c r="Y425" s="121">
        <v>-1.8726224255736876E-2</v>
      </c>
      <c r="Z425" s="121">
        <v>-5.9192778390407339E-4</v>
      </c>
      <c r="AA425" s="373">
        <v>-1.7113049735407254E-2</v>
      </c>
      <c r="AB425" s="212">
        <v>-0.22001828242631546</v>
      </c>
      <c r="AC425" s="121">
        <v>-8.58929259190266E-2</v>
      </c>
      <c r="AD425" s="121">
        <v>-2.9784530085031997E-3</v>
      </c>
      <c r="AE425" s="373">
        <v>-8.4170411727928551E-2</v>
      </c>
      <c r="AF425" s="212">
        <v>-2.8920184804100291E-3</v>
      </c>
      <c r="AG425" s="373">
        <v>-8.757927995251559E-2</v>
      </c>
      <c r="AH425" s="212">
        <v>-3.0374762895763116E-3</v>
      </c>
      <c r="AI425" s="121">
        <v>-9.3439465663873775E-2</v>
      </c>
      <c r="AJ425" s="212">
        <v>-3.2467119064848084E-3</v>
      </c>
    </row>
    <row r="426" spans="2:36" hidden="1">
      <c r="E426" s="132" t="s">
        <v>684</v>
      </c>
      <c r="F426" s="164">
        <v>0</v>
      </c>
      <c r="G426" s="133">
        <v>0</v>
      </c>
      <c r="H426" s="133">
        <v>0</v>
      </c>
      <c r="I426" s="133">
        <v>0</v>
      </c>
      <c r="J426" s="150">
        <v>0</v>
      </c>
      <c r="K426" s="335"/>
      <c r="L426" s="335"/>
      <c r="M426" s="134">
        <v>0</v>
      </c>
      <c r="N426" s="133">
        <v>0</v>
      </c>
      <c r="O426" s="134">
        <v>0</v>
      </c>
      <c r="P426" s="150">
        <v>0</v>
      </c>
      <c r="Q426" s="134">
        <v>0</v>
      </c>
      <c r="R426" s="133">
        <v>0</v>
      </c>
      <c r="S426" s="134">
        <v>0</v>
      </c>
      <c r="V426" s="132" t="s">
        <v>684</v>
      </c>
      <c r="W426" s="447">
        <v>2.9730167904629148E-2</v>
      </c>
      <c r="X426" s="213">
        <v>-8.3575490393476601E-2</v>
      </c>
      <c r="Y426" s="213">
        <v>-4.8796479496014383E-3</v>
      </c>
      <c r="Z426" s="213">
        <v>-1.0480438933461046E-3</v>
      </c>
      <c r="AA426" s="376">
        <v>-0.94561709952166662</v>
      </c>
      <c r="AB426" s="214">
        <v>-1.3795314263818166E-2</v>
      </c>
      <c r="AC426" s="213">
        <v>-0.12589138918561701</v>
      </c>
      <c r="AD426" s="213">
        <v>-0.12666315724371791</v>
      </c>
      <c r="AE426" s="376">
        <v>-0.29208404126014131</v>
      </c>
      <c r="AF426" s="214">
        <v>-0.29267607969123244</v>
      </c>
      <c r="AG426" s="376">
        <v>-0.2077915050532827</v>
      </c>
      <c r="AH426" s="214">
        <v>-0.20827177633603788</v>
      </c>
      <c r="AI426" s="213">
        <v>-9.7032366824556016E-2</v>
      </c>
      <c r="AJ426" s="214">
        <v>-9.7826738055012089E-2</v>
      </c>
    </row>
    <row r="427" spans="2:36">
      <c r="K427" s="335"/>
      <c r="L427" s="335"/>
    </row>
    <row r="428" spans="2:36">
      <c r="K428" s="335"/>
      <c r="L428" s="335"/>
    </row>
    <row r="429" spans="2:36">
      <c r="K429" s="335"/>
      <c r="L429" s="335"/>
    </row>
    <row r="436" spans="2:2">
      <c r="B436" s="2"/>
    </row>
  </sheetData>
  <mergeCells count="260">
    <mergeCell ref="EP184:EQ184"/>
    <mergeCell ref="ER184:ES184"/>
    <mergeCell ref="B207:E207"/>
    <mergeCell ref="D209:E209"/>
    <mergeCell ref="ED184:EE184"/>
    <mergeCell ref="EF184:EG184"/>
    <mergeCell ref="EH184:EI184"/>
    <mergeCell ref="EJ184:EK184"/>
    <mergeCell ref="EL184:EM184"/>
    <mergeCell ref="EN184:EO184"/>
    <mergeCell ref="DR184:DS184"/>
    <mergeCell ref="DT184:DU184"/>
    <mergeCell ref="DV184:DW184"/>
    <mergeCell ref="DX184:DY184"/>
    <mergeCell ref="DZ184:EA184"/>
    <mergeCell ref="EB184:EC184"/>
    <mergeCell ref="DF184:DG184"/>
    <mergeCell ref="DH184:DI184"/>
    <mergeCell ref="DJ184:DK184"/>
    <mergeCell ref="DL184:DM184"/>
    <mergeCell ref="DN184:DO184"/>
    <mergeCell ref="DP184:DQ184"/>
    <mergeCell ref="CT184:CU184"/>
    <mergeCell ref="CV184:CW184"/>
    <mergeCell ref="CX184:CY184"/>
    <mergeCell ref="CZ184:DA184"/>
    <mergeCell ref="DB184:DC184"/>
    <mergeCell ref="DD184:DE184"/>
    <mergeCell ref="CH184:CI184"/>
    <mergeCell ref="CJ184:CK184"/>
    <mergeCell ref="CL184:CM184"/>
    <mergeCell ref="CN184:CO184"/>
    <mergeCell ref="CP184:CQ184"/>
    <mergeCell ref="CR184:CS184"/>
    <mergeCell ref="BV184:BW184"/>
    <mergeCell ref="BX184:BY184"/>
    <mergeCell ref="BZ184:CA184"/>
    <mergeCell ref="CB184:CC184"/>
    <mergeCell ref="CD184:CE184"/>
    <mergeCell ref="CF184:CG184"/>
    <mergeCell ref="BJ184:BK184"/>
    <mergeCell ref="BL184:BM184"/>
    <mergeCell ref="BN184:BO184"/>
    <mergeCell ref="BP184:BQ184"/>
    <mergeCell ref="BR184:BS184"/>
    <mergeCell ref="BT184:BU184"/>
    <mergeCell ref="AX184:AY184"/>
    <mergeCell ref="AZ184:BA184"/>
    <mergeCell ref="BB184:BC184"/>
    <mergeCell ref="BD184:BE184"/>
    <mergeCell ref="BF184:BG184"/>
    <mergeCell ref="BH184:BI184"/>
    <mergeCell ref="AL184:AM184"/>
    <mergeCell ref="AN184:AO184"/>
    <mergeCell ref="AP184:AQ184"/>
    <mergeCell ref="AR184:AS184"/>
    <mergeCell ref="AT184:AU184"/>
    <mergeCell ref="AV184:AW184"/>
    <mergeCell ref="Z184:AA184"/>
    <mergeCell ref="AB184:AC184"/>
    <mergeCell ref="AD184:AE184"/>
    <mergeCell ref="AF184:AG184"/>
    <mergeCell ref="AH184:AI184"/>
    <mergeCell ref="AJ184:AK184"/>
    <mergeCell ref="N184:O184"/>
    <mergeCell ref="P184:Q184"/>
    <mergeCell ref="R184:S184"/>
    <mergeCell ref="T184:U184"/>
    <mergeCell ref="V184:W184"/>
    <mergeCell ref="X184:Y184"/>
    <mergeCell ref="B184:C184"/>
    <mergeCell ref="D184:E184"/>
    <mergeCell ref="F184:G184"/>
    <mergeCell ref="H184:I184"/>
    <mergeCell ref="J184:K184"/>
    <mergeCell ref="L184:M184"/>
    <mergeCell ref="DV183:DY183"/>
    <mergeCell ref="DZ183:EC183"/>
    <mergeCell ref="ED183:EG183"/>
    <mergeCell ref="BZ183:CC183"/>
    <mergeCell ref="CD183:CG183"/>
    <mergeCell ref="CH183:CK183"/>
    <mergeCell ref="CL183:CO183"/>
    <mergeCell ref="CP183:CS183"/>
    <mergeCell ref="CT183:CW183"/>
    <mergeCell ref="BB183:BE183"/>
    <mergeCell ref="BF183:BI183"/>
    <mergeCell ref="BJ183:BM183"/>
    <mergeCell ref="BN183:BQ183"/>
    <mergeCell ref="BR183:BU183"/>
    <mergeCell ref="BV183:BY183"/>
    <mergeCell ref="AD183:AG183"/>
    <mergeCell ref="AH183:AK183"/>
    <mergeCell ref="AL183:AO183"/>
    <mergeCell ref="EH183:EK183"/>
    <mergeCell ref="EL183:EO183"/>
    <mergeCell ref="EP183:ES183"/>
    <mergeCell ref="CX183:DA183"/>
    <mergeCell ref="DB183:DE183"/>
    <mergeCell ref="DF183:DI183"/>
    <mergeCell ref="DJ183:DM183"/>
    <mergeCell ref="DN183:DQ183"/>
    <mergeCell ref="DR183:DU183"/>
    <mergeCell ref="AP183:AS183"/>
    <mergeCell ref="AT183:AW183"/>
    <mergeCell ref="AX183:BA183"/>
    <mergeCell ref="BN161:BO161"/>
    <mergeCell ref="BP161:BQ161"/>
    <mergeCell ref="BR161:BS161"/>
    <mergeCell ref="B183:E183"/>
    <mergeCell ref="F183:I183"/>
    <mergeCell ref="J183:M183"/>
    <mergeCell ref="N183:Q183"/>
    <mergeCell ref="R183:U183"/>
    <mergeCell ref="V183:Y183"/>
    <mergeCell ref="Z183:AC183"/>
    <mergeCell ref="BB161:BC161"/>
    <mergeCell ref="BD161:BE161"/>
    <mergeCell ref="BF161:BG161"/>
    <mergeCell ref="BH161:BI161"/>
    <mergeCell ref="BJ161:BK161"/>
    <mergeCell ref="BL161:BM161"/>
    <mergeCell ref="AP161:AQ161"/>
    <mergeCell ref="AR161:AS161"/>
    <mergeCell ref="AT161:AU161"/>
    <mergeCell ref="AV161:AW161"/>
    <mergeCell ref="AX161:AY161"/>
    <mergeCell ref="AZ161:BA161"/>
    <mergeCell ref="AD161:AE161"/>
    <mergeCell ref="AF161:AG161"/>
    <mergeCell ref="AH161:AI161"/>
    <mergeCell ref="AJ161:AK161"/>
    <mergeCell ref="AL161:AM161"/>
    <mergeCell ref="AN161:AO161"/>
    <mergeCell ref="R161:S161"/>
    <mergeCell ref="T161:U161"/>
    <mergeCell ref="V161:W161"/>
    <mergeCell ref="X161:Y161"/>
    <mergeCell ref="Z161:AA161"/>
    <mergeCell ref="AB161:AC161"/>
    <mergeCell ref="AJ139:AK139"/>
    <mergeCell ref="AL139:AM139"/>
    <mergeCell ref="B161:C161"/>
    <mergeCell ref="D161:E161"/>
    <mergeCell ref="F161:G161"/>
    <mergeCell ref="H161:I161"/>
    <mergeCell ref="J161:K161"/>
    <mergeCell ref="L161:M161"/>
    <mergeCell ref="N161:O161"/>
    <mergeCell ref="P161:Q161"/>
    <mergeCell ref="X139:Y139"/>
    <mergeCell ref="Z139:AA139"/>
    <mergeCell ref="AB139:AC139"/>
    <mergeCell ref="AD139:AE139"/>
    <mergeCell ref="AF139:AG139"/>
    <mergeCell ref="AH139:AI139"/>
    <mergeCell ref="L139:M139"/>
    <mergeCell ref="N139:O139"/>
    <mergeCell ref="P139:Q139"/>
    <mergeCell ref="R139:S139"/>
    <mergeCell ref="T139:U139"/>
    <mergeCell ref="V139:W139"/>
    <mergeCell ref="BJ117:BK117"/>
    <mergeCell ref="BL117:BM117"/>
    <mergeCell ref="BN117:BO117"/>
    <mergeCell ref="BP117:BQ117"/>
    <mergeCell ref="BR117:BS117"/>
    <mergeCell ref="B139:C139"/>
    <mergeCell ref="D139:E139"/>
    <mergeCell ref="F139:G139"/>
    <mergeCell ref="H139:I139"/>
    <mergeCell ref="J139:K139"/>
    <mergeCell ref="AX117:AY117"/>
    <mergeCell ref="AZ117:BA117"/>
    <mergeCell ref="BB117:BC117"/>
    <mergeCell ref="BD117:BE117"/>
    <mergeCell ref="BF117:BG117"/>
    <mergeCell ref="BH117:BI117"/>
    <mergeCell ref="AL117:AM117"/>
    <mergeCell ref="AN117:AO117"/>
    <mergeCell ref="AP117:AQ117"/>
    <mergeCell ref="AR117:AS117"/>
    <mergeCell ref="AT117:AU117"/>
    <mergeCell ref="AV117:AW117"/>
    <mergeCell ref="Z117:AA117"/>
    <mergeCell ref="AB117:AC117"/>
    <mergeCell ref="AD117:AE117"/>
    <mergeCell ref="AF117:AG117"/>
    <mergeCell ref="AH117:AI117"/>
    <mergeCell ref="AJ117:AK117"/>
    <mergeCell ref="N117:O117"/>
    <mergeCell ref="P117:Q117"/>
    <mergeCell ref="R117:S117"/>
    <mergeCell ref="T117:U117"/>
    <mergeCell ref="V117:W117"/>
    <mergeCell ref="X117:Y117"/>
    <mergeCell ref="AX102:AY102"/>
    <mergeCell ref="AZ102:BA102"/>
    <mergeCell ref="BB102:BC102"/>
    <mergeCell ref="BD102:BE102"/>
    <mergeCell ref="B117:C117"/>
    <mergeCell ref="D117:E117"/>
    <mergeCell ref="F117:G117"/>
    <mergeCell ref="H117:I117"/>
    <mergeCell ref="J117:K117"/>
    <mergeCell ref="L117:M117"/>
    <mergeCell ref="AL102:AM102"/>
    <mergeCell ref="AN102:AO102"/>
    <mergeCell ref="AP102:AQ102"/>
    <mergeCell ref="AR102:AS102"/>
    <mergeCell ref="AT102:AU102"/>
    <mergeCell ref="AV102:AW102"/>
    <mergeCell ref="Z102:AA102"/>
    <mergeCell ref="AB102:AC102"/>
    <mergeCell ref="AD102:AE102"/>
    <mergeCell ref="AF102:AG102"/>
    <mergeCell ref="AH102:AI102"/>
    <mergeCell ref="AJ102:AK102"/>
    <mergeCell ref="N102:O102"/>
    <mergeCell ref="P102:Q102"/>
    <mergeCell ref="R102:S102"/>
    <mergeCell ref="T102:U102"/>
    <mergeCell ref="V102:W102"/>
    <mergeCell ref="X102:Y102"/>
    <mergeCell ref="B102:C102"/>
    <mergeCell ref="D102:E102"/>
    <mergeCell ref="F102:G102"/>
    <mergeCell ref="H102:I102"/>
    <mergeCell ref="J102:K102"/>
    <mergeCell ref="L102:M102"/>
    <mergeCell ref="AW86:AZ86"/>
    <mergeCell ref="B87:I87"/>
    <mergeCell ref="J87:Q87"/>
    <mergeCell ref="R87:AJ87"/>
    <mergeCell ref="AK87:AN87"/>
    <mergeCell ref="AO87:AR87"/>
    <mergeCell ref="AS87:AT87"/>
    <mergeCell ref="AU87:AV87"/>
    <mergeCell ref="AW87:AX87"/>
    <mergeCell ref="AY87:AZ87"/>
    <mergeCell ref="B86:I86"/>
    <mergeCell ref="J86:Q86"/>
    <mergeCell ref="R86:AJ86"/>
    <mergeCell ref="AK86:AN86"/>
    <mergeCell ref="AO86:AR86"/>
    <mergeCell ref="AS86:AV86"/>
    <mergeCell ref="B42:AS42"/>
    <mergeCell ref="AT42:BD42"/>
    <mergeCell ref="B43:L43"/>
    <mergeCell ref="M43:W43"/>
    <mergeCell ref="X43:AH43"/>
    <mergeCell ref="AI43:AS43"/>
    <mergeCell ref="AT43:BD43"/>
    <mergeCell ref="B26:W26"/>
    <mergeCell ref="X26:BD26"/>
    <mergeCell ref="B27:L27"/>
    <mergeCell ref="M27:W27"/>
    <mergeCell ref="X27:AH27"/>
    <mergeCell ref="AI27:AS27"/>
    <mergeCell ref="AT27:BD27"/>
  </mergeCells>
  <phoneticPr fontId="22"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941"/>
  <sheetViews>
    <sheetView zoomScale="80" zoomScaleNormal="80" workbookViewId="0"/>
  </sheetViews>
  <sheetFormatPr defaultColWidth="9.140625" defaultRowHeight="15"/>
  <cols>
    <col min="1" max="1" width="22.28515625" bestFit="1" customWidth="1"/>
    <col min="2" max="7" width="15.28515625" style="169" customWidth="1"/>
    <col min="8" max="9" width="9.42578125" customWidth="1"/>
    <col min="12" max="12" width="9.7109375" bestFit="1" customWidth="1"/>
    <col min="15" max="17" width="11.28515625" customWidth="1"/>
    <col min="21" max="21" width="16" bestFit="1" customWidth="1"/>
    <col min="22" max="22" width="12.42578125" bestFit="1" customWidth="1"/>
    <col min="26" max="26" width="12.7109375" bestFit="1" customWidth="1"/>
    <col min="28" max="28" width="9.42578125" bestFit="1" customWidth="1"/>
  </cols>
  <sheetData>
    <row r="1" spans="1:25">
      <c r="A1" s="169"/>
      <c r="C1"/>
      <c r="D1"/>
      <c r="E1" s="200" t="s">
        <v>1038</v>
      </c>
      <c r="F1" s="200" t="s">
        <v>1039</v>
      </c>
      <c r="G1" s="200" t="s">
        <v>1040</v>
      </c>
    </row>
    <row r="2" spans="1:25">
      <c r="A2" s="169"/>
      <c r="B2" s="533" t="s">
        <v>1041</v>
      </c>
      <c r="C2" s="534"/>
      <c r="D2" s="534"/>
      <c r="E2"/>
      <c r="F2"/>
      <c r="G2"/>
    </row>
    <row r="3" spans="1:25">
      <c r="A3" s="169"/>
      <c r="E3"/>
      <c r="F3"/>
      <c r="G3"/>
    </row>
    <row r="4" spans="1:25">
      <c r="A4" s="169"/>
      <c r="B4" s="170" t="s">
        <v>1042</v>
      </c>
      <c r="C4"/>
      <c r="D4"/>
      <c r="E4"/>
    </row>
    <row r="5" spans="1:25">
      <c r="A5" s="169"/>
      <c r="B5" s="122" t="s">
        <v>287</v>
      </c>
      <c r="C5" s="201" t="s">
        <v>250</v>
      </c>
      <c r="D5" s="122" t="s">
        <v>288</v>
      </c>
      <c r="E5" s="201" t="s">
        <v>273</v>
      </c>
    </row>
    <row r="6" spans="1:25">
      <c r="A6" s="169"/>
      <c r="B6"/>
      <c r="C6"/>
      <c r="D6" s="202" t="s">
        <v>289</v>
      </c>
      <c r="E6" s="201" t="s">
        <v>1043</v>
      </c>
    </row>
    <row r="7" spans="1:25">
      <c r="A7" s="169"/>
      <c r="B7" s="170" t="s">
        <v>1044</v>
      </c>
      <c r="C7"/>
      <c r="D7"/>
      <c r="E7"/>
    </row>
    <row r="8" spans="1:25">
      <c r="A8" s="169"/>
      <c r="B8" s="122" t="s">
        <v>287</v>
      </c>
      <c r="C8" s="201" t="s">
        <v>250</v>
      </c>
      <c r="D8" s="122" t="s">
        <v>288</v>
      </c>
      <c r="E8" s="201" t="s">
        <v>273</v>
      </c>
    </row>
    <row r="9" spans="1:25">
      <c r="A9" s="169"/>
      <c r="B9"/>
      <c r="C9"/>
      <c r="D9" s="202" t="s">
        <v>290</v>
      </c>
      <c r="E9" s="201" t="s">
        <v>283</v>
      </c>
      <c r="F9"/>
      <c r="G9"/>
    </row>
    <row r="10" spans="1:25" ht="15.95">
      <c r="A10" s="4" t="s">
        <v>1045</v>
      </c>
      <c r="L10" s="35" t="s">
        <v>1046</v>
      </c>
      <c r="M10" t="s">
        <v>1047</v>
      </c>
      <c r="T10" s="170" t="s">
        <v>1042</v>
      </c>
    </row>
    <row r="11" spans="1:25">
      <c r="A11" s="35" t="s">
        <v>236</v>
      </c>
      <c r="E11"/>
      <c r="F11"/>
      <c r="G11"/>
      <c r="L11" s="35" t="s">
        <v>1041</v>
      </c>
      <c r="T11" s="6" t="s">
        <v>264</v>
      </c>
      <c r="U11" s="171" t="s">
        <v>265</v>
      </c>
      <c r="V11" s="171" t="s">
        <v>266</v>
      </c>
      <c r="W11" s="171" t="s">
        <v>250</v>
      </c>
      <c r="X11" s="171" t="s">
        <v>267</v>
      </c>
      <c r="Y11" s="172" t="s">
        <v>268</v>
      </c>
    </row>
    <row r="12" spans="1:25">
      <c r="A12" s="56"/>
      <c r="B12" s="173" t="s">
        <v>1048</v>
      </c>
      <c r="C12" s="174"/>
      <c r="D12" s="175"/>
      <c r="E12" s="173" t="s">
        <v>1049</v>
      </c>
      <c r="F12" s="174"/>
      <c r="G12" s="175"/>
      <c r="L12" s="176" t="s">
        <v>1050</v>
      </c>
      <c r="P12" t="s">
        <v>1051</v>
      </c>
      <c r="Q12" t="s">
        <v>1052</v>
      </c>
      <c r="R12" t="s">
        <v>1053</v>
      </c>
      <c r="T12" s="11"/>
      <c r="U12" s="169">
        <v>0.94781712266701335</v>
      </c>
      <c r="V12" s="169">
        <v>9.4781712266701337E-4</v>
      </c>
      <c r="W12" s="169">
        <v>1000</v>
      </c>
      <c r="X12" s="169">
        <v>1</v>
      </c>
      <c r="Y12" s="177">
        <v>1E-3</v>
      </c>
    </row>
    <row r="13" spans="1:25">
      <c r="A13" s="64"/>
      <c r="B13" s="178" t="s">
        <v>1054</v>
      </c>
      <c r="C13" s="179" t="s">
        <v>238</v>
      </c>
      <c r="D13" s="180" t="s">
        <v>1055</v>
      </c>
      <c r="E13" s="178" t="s">
        <v>1054</v>
      </c>
      <c r="F13" s="179" t="s">
        <v>238</v>
      </c>
      <c r="G13" s="180" t="s">
        <v>1055</v>
      </c>
      <c r="L13" s="176" t="s">
        <v>1056</v>
      </c>
      <c r="P13" t="s">
        <v>1057</v>
      </c>
      <c r="Q13" t="s">
        <v>1058</v>
      </c>
      <c r="R13" t="s">
        <v>1059</v>
      </c>
      <c r="T13" s="6" t="s">
        <v>272</v>
      </c>
      <c r="U13" s="171" t="s">
        <v>273</v>
      </c>
      <c r="V13" s="171" t="s">
        <v>274</v>
      </c>
      <c r="W13" s="171" t="s">
        <v>275</v>
      </c>
      <c r="X13" s="171" t="s">
        <v>276</v>
      </c>
      <c r="Y13" s="172" t="s">
        <v>277</v>
      </c>
    </row>
    <row r="14" spans="1:25">
      <c r="A14" s="56" t="s">
        <v>985</v>
      </c>
      <c r="B14" s="181">
        <v>1456.1309344777246</v>
      </c>
      <c r="C14" s="171">
        <v>8670.875745887497</v>
      </c>
      <c r="D14" s="172">
        <v>10127.006680365223</v>
      </c>
      <c r="E14" s="181">
        <v>177179272.98350924</v>
      </c>
      <c r="F14" s="171">
        <v>1055055850</v>
      </c>
      <c r="G14" s="172">
        <v>1232235122.9835093</v>
      </c>
      <c r="L14" s="176" t="s">
        <v>1060</v>
      </c>
      <c r="P14" t="s">
        <v>1061</v>
      </c>
      <c r="Q14" t="s">
        <v>1062</v>
      </c>
      <c r="R14" t="s">
        <v>1063</v>
      </c>
      <c r="T14" s="182"/>
      <c r="U14" s="183">
        <v>1</v>
      </c>
      <c r="V14" s="183">
        <v>1000</v>
      </c>
      <c r="W14" s="183">
        <v>1E-3</v>
      </c>
      <c r="X14" s="183">
        <v>2.2046226218487759E-3</v>
      </c>
      <c r="Y14" s="184">
        <v>3.5273961949580414E-2</v>
      </c>
    </row>
    <row r="15" spans="1:25">
      <c r="A15" s="64" t="s">
        <v>1064</v>
      </c>
      <c r="B15" s="185">
        <v>1412.5910191910718</v>
      </c>
      <c r="C15" s="169">
        <v>8670.875745887497</v>
      </c>
      <c r="D15" s="177">
        <v>10083.466765078569</v>
      </c>
      <c r="E15" s="185">
        <v>171881417.99423954</v>
      </c>
      <c r="F15" s="169">
        <v>1055055850</v>
      </c>
      <c r="G15" s="177">
        <v>1226937267.9942393</v>
      </c>
      <c r="L15" s="176" t="s">
        <v>1065</v>
      </c>
      <c r="P15" t="s">
        <v>1066</v>
      </c>
      <c r="Q15" t="s">
        <v>1067</v>
      </c>
      <c r="R15" t="s">
        <v>1068</v>
      </c>
      <c r="T15" s="186" t="s">
        <v>1042</v>
      </c>
      <c r="U15" s="169" t="s">
        <v>1043</v>
      </c>
      <c r="V15" s="169" t="s">
        <v>1069</v>
      </c>
      <c r="W15" s="169" t="s">
        <v>1070</v>
      </c>
      <c r="X15" s="169" t="s">
        <v>1071</v>
      </c>
      <c r="Y15" s="177"/>
    </row>
    <row r="16" spans="1:25">
      <c r="A16" s="64" t="s">
        <v>370</v>
      </c>
      <c r="B16" s="185">
        <v>119.9488179747165</v>
      </c>
      <c r="C16" s="169">
        <v>0</v>
      </c>
      <c r="D16" s="177">
        <v>119.9488179747165</v>
      </c>
      <c r="E16" s="185">
        <v>14595146.535784738</v>
      </c>
      <c r="F16" s="169">
        <v>0</v>
      </c>
      <c r="G16" s="177">
        <v>14595146.535784738</v>
      </c>
      <c r="L16" s="176" t="s">
        <v>1072</v>
      </c>
      <c r="P16" t="s">
        <v>1073</v>
      </c>
      <c r="Q16" t="s">
        <v>1074</v>
      </c>
      <c r="R16" t="s">
        <v>1075</v>
      </c>
      <c r="T16" s="182"/>
      <c r="U16" s="183">
        <v>1</v>
      </c>
      <c r="V16" s="183">
        <v>1.3698923918182457</v>
      </c>
      <c r="W16" s="183">
        <v>1.1023113109243879E-2</v>
      </c>
      <c r="X16" s="183">
        <v>6.8494619590912286E-3</v>
      </c>
      <c r="Y16" s="184"/>
    </row>
    <row r="17" spans="1:25">
      <c r="A17" s="64" t="s">
        <v>773</v>
      </c>
      <c r="B17" s="185">
        <v>908.78501761103553</v>
      </c>
      <c r="C17" s="169">
        <v>0</v>
      </c>
      <c r="D17" s="177">
        <v>908.78501761103553</v>
      </c>
      <c r="E17" s="185">
        <v>110579251.43001081</v>
      </c>
      <c r="F17" s="169">
        <v>0</v>
      </c>
      <c r="G17" s="177">
        <v>110579251.43001081</v>
      </c>
      <c r="L17" s="176" t="s">
        <v>1076</v>
      </c>
      <c r="P17" t="s">
        <v>1077</v>
      </c>
      <c r="Q17" t="s">
        <v>1078</v>
      </c>
      <c r="R17" t="s">
        <v>1079</v>
      </c>
      <c r="U17" s="169"/>
      <c r="V17" s="169"/>
      <c r="W17" s="169"/>
      <c r="X17" s="169"/>
      <c r="Y17" s="169"/>
    </row>
    <row r="18" spans="1:25">
      <c r="A18" t="s">
        <v>404</v>
      </c>
      <c r="B18" s="185">
        <v>383.85718360532007</v>
      </c>
      <c r="C18" s="169">
        <v>8670.875745887497</v>
      </c>
      <c r="D18" s="177">
        <v>9054.7329294928168</v>
      </c>
      <c r="E18" s="169">
        <v>46707020.028444044</v>
      </c>
      <c r="F18" s="169">
        <v>1055055850</v>
      </c>
      <c r="G18" s="177">
        <v>1101762870.0284441</v>
      </c>
      <c r="L18" s="176" t="s">
        <v>1080</v>
      </c>
      <c r="P18" t="s">
        <v>1081</v>
      </c>
      <c r="Q18" t="s">
        <v>1082</v>
      </c>
      <c r="R18" t="s">
        <v>1083</v>
      </c>
      <c r="T18" s="170" t="s">
        <v>1044</v>
      </c>
      <c r="U18" s="169"/>
      <c r="V18" s="169"/>
      <c r="W18" s="169"/>
      <c r="X18" s="169"/>
      <c r="Y18" s="169"/>
    </row>
    <row r="19" spans="1:25">
      <c r="A19" s="187" t="s">
        <v>421</v>
      </c>
      <c r="B19" s="188">
        <v>0.1593202863458362</v>
      </c>
      <c r="C19" s="189">
        <v>0</v>
      </c>
      <c r="D19" s="190">
        <v>0.1593202863458362</v>
      </c>
      <c r="E19" s="189">
        <v>19385.79274562592</v>
      </c>
      <c r="F19" s="189">
        <v>0</v>
      </c>
      <c r="G19" s="190">
        <v>19385.79274562592</v>
      </c>
      <c r="H19" s="185"/>
      <c r="I19" s="169"/>
      <c r="L19" s="176" t="s">
        <v>1084</v>
      </c>
      <c r="P19" t="s">
        <v>1085</v>
      </c>
      <c r="Q19" t="s">
        <v>1086</v>
      </c>
      <c r="R19" t="s">
        <v>1087</v>
      </c>
      <c r="T19" s="6" t="s">
        <v>264</v>
      </c>
      <c r="U19" s="171" t="s">
        <v>265</v>
      </c>
      <c r="V19" s="171" t="s">
        <v>266</v>
      </c>
      <c r="W19" s="171" t="s">
        <v>250</v>
      </c>
      <c r="X19" s="171" t="s">
        <v>267</v>
      </c>
      <c r="Y19" s="172" t="s">
        <v>268</v>
      </c>
    </row>
    <row r="20" spans="1:25">
      <c r="A20" s="43" t="s">
        <v>474</v>
      </c>
      <c r="B20" s="181">
        <v>5.8336053341639528E-5</v>
      </c>
      <c r="C20" s="171">
        <v>1.1154573770030414E-4</v>
      </c>
      <c r="D20" s="172">
        <v>1.6988179104194368E-4</v>
      </c>
      <c r="E20" s="171">
        <v>7.0982212348274381</v>
      </c>
      <c r="F20" s="171">
        <v>13.572675535004533</v>
      </c>
      <c r="G20" s="172">
        <v>20.67089676983197</v>
      </c>
      <c r="H20" s="185"/>
      <c r="I20" s="169"/>
      <c r="J20" s="169"/>
      <c r="K20" s="169"/>
      <c r="L20" s="176" t="s">
        <v>1088</v>
      </c>
      <c r="P20" t="s">
        <v>1089</v>
      </c>
      <c r="Q20" t="s">
        <v>1090</v>
      </c>
      <c r="R20" t="s">
        <v>1091</v>
      </c>
      <c r="T20" s="11"/>
      <c r="U20" s="169">
        <v>0.94781712266701335</v>
      </c>
      <c r="V20" s="169">
        <v>9.4781712266701337E-4</v>
      </c>
      <c r="W20" s="169">
        <v>1000</v>
      </c>
      <c r="X20" s="169">
        <v>1</v>
      </c>
      <c r="Y20" s="177">
        <v>1E-3</v>
      </c>
    </row>
    <row r="21" spans="1:25">
      <c r="A21" s="64" t="s">
        <v>483</v>
      </c>
      <c r="B21" s="185">
        <v>1.0551524783587798E-4</v>
      </c>
      <c r="C21" s="169">
        <v>7.9143875777441895E-4</v>
      </c>
      <c r="D21" s="169">
        <v>8.9695400561029689E-4</v>
      </c>
      <c r="E21" s="185">
        <v>12.838896872238413</v>
      </c>
      <c r="F21" s="169">
        <v>96.300779272805386</v>
      </c>
      <c r="G21" s="177">
        <v>109.13967614504381</v>
      </c>
      <c r="H21" s="185"/>
      <c r="I21" s="169"/>
      <c r="J21" s="169"/>
      <c r="K21" s="169"/>
      <c r="L21" s="176" t="s">
        <v>1092</v>
      </c>
      <c r="P21" t="s">
        <v>1093</v>
      </c>
      <c r="Q21" t="s">
        <v>1094</v>
      </c>
      <c r="R21" t="s">
        <v>1095</v>
      </c>
      <c r="T21" s="6" t="s">
        <v>272</v>
      </c>
      <c r="U21" s="171" t="s">
        <v>273</v>
      </c>
      <c r="V21" s="171" t="s">
        <v>274</v>
      </c>
      <c r="W21" s="171" t="s">
        <v>275</v>
      </c>
      <c r="X21" s="171" t="s">
        <v>276</v>
      </c>
      <c r="Y21" s="172" t="s">
        <v>277</v>
      </c>
    </row>
    <row r="22" spans="1:25">
      <c r="A22" s="64" t="s">
        <v>488</v>
      </c>
      <c r="B22" s="185">
        <v>2.4620470581837681E-4</v>
      </c>
      <c r="C22" s="169">
        <v>3.101344190923774E-3</v>
      </c>
      <c r="D22" s="169">
        <v>3.3475488967421507E-3</v>
      </c>
      <c r="E22" s="185">
        <v>29.957725469011447</v>
      </c>
      <c r="F22" s="169">
        <v>377.36572722190863</v>
      </c>
      <c r="G22" s="177">
        <v>407.32345269091996</v>
      </c>
      <c r="H22" s="185"/>
      <c r="I22" s="169"/>
      <c r="J22" s="169"/>
      <c r="K22" s="169"/>
      <c r="T22" s="182"/>
      <c r="U22" s="183">
        <v>1000</v>
      </c>
      <c r="V22" s="183">
        <v>1000000</v>
      </c>
      <c r="W22" s="183">
        <v>1</v>
      </c>
      <c r="X22" s="183">
        <v>2.2046226218487757</v>
      </c>
      <c r="Y22" s="184">
        <v>35.273961949580411</v>
      </c>
    </row>
    <row r="23" spans="1:25">
      <c r="A23" s="64" t="s">
        <v>493</v>
      </c>
      <c r="B23" s="185">
        <v>1.5272157215826528E-5</v>
      </c>
      <c r="C23" s="169">
        <v>3.8285951912302675E-5</v>
      </c>
      <c r="D23" s="169">
        <v>5.3558109128129199E-5</v>
      </c>
      <c r="E23" s="185">
        <v>1.8582873616104696</v>
      </c>
      <c r="F23" s="169">
        <v>4.6585626090942389</v>
      </c>
      <c r="G23" s="177">
        <v>6.5168499707047092</v>
      </c>
      <c r="H23" s="185"/>
      <c r="I23" s="169"/>
      <c r="J23" s="169"/>
      <c r="K23" s="169"/>
      <c r="T23" s="186" t="s">
        <v>1044</v>
      </c>
      <c r="U23" s="169" t="s">
        <v>266</v>
      </c>
      <c r="V23" s="169" t="s">
        <v>283</v>
      </c>
      <c r="W23" s="169" t="s">
        <v>250</v>
      </c>
      <c r="X23" s="169" t="s">
        <v>267</v>
      </c>
      <c r="Y23" s="177" t="s">
        <v>268</v>
      </c>
    </row>
    <row r="24" spans="1:25">
      <c r="A24" s="64" t="s">
        <v>498</v>
      </c>
      <c r="B24" s="185">
        <v>1.2636500022367601E-5</v>
      </c>
      <c r="C24" s="169">
        <v>3.8285951912302675E-5</v>
      </c>
      <c r="D24" s="169">
        <v>5.0922451934670274E-5</v>
      </c>
      <c r="E24" s="185">
        <v>1.5375855522376034</v>
      </c>
      <c r="F24" s="169">
        <v>4.6585626090942389</v>
      </c>
      <c r="G24" s="177">
        <v>6.196148161331843</v>
      </c>
      <c r="H24" s="185"/>
      <c r="I24" s="169"/>
      <c r="J24" s="169"/>
      <c r="K24" s="169"/>
      <c r="T24" s="182"/>
      <c r="U24" s="183">
        <v>9.4781712266701337E-4</v>
      </c>
      <c r="V24" s="183">
        <v>9.4781712266701337E-7</v>
      </c>
      <c r="W24" s="183">
        <v>1000</v>
      </c>
      <c r="X24" s="183">
        <v>1</v>
      </c>
      <c r="Y24" s="184">
        <v>1E-3</v>
      </c>
    </row>
    <row r="25" spans="1:25">
      <c r="A25" s="64" t="s">
        <v>501</v>
      </c>
      <c r="B25" s="185">
        <v>1.3498886354849777E-4</v>
      </c>
      <c r="C25" s="169">
        <v>4.4055257831299057E-6</v>
      </c>
      <c r="D25" s="169">
        <v>1.3939438933162766E-4</v>
      </c>
      <c r="E25" s="185">
        <v>16.425190989415686</v>
      </c>
      <c r="F25" s="169">
        <v>0.53605609006928401</v>
      </c>
      <c r="G25" s="177">
        <v>16.96124707948497</v>
      </c>
      <c r="H25" s="185"/>
      <c r="I25" s="169"/>
      <c r="J25" s="169"/>
      <c r="K25" s="169"/>
    </row>
    <row r="26" spans="1:25">
      <c r="A26" s="64" t="s">
        <v>1096</v>
      </c>
      <c r="B26" s="185">
        <v>2.0192871804881611E-6</v>
      </c>
      <c r="C26" s="169">
        <v>1.2070160639942623E-5</v>
      </c>
      <c r="D26" s="169">
        <v>1.4089447820430784E-5</v>
      </c>
      <c r="E26" s="185">
        <v>0.24570306564645386</v>
      </c>
      <c r="F26" s="169">
        <v>1.4686744415235262</v>
      </c>
      <c r="G26" s="177">
        <v>1.7143775071699798</v>
      </c>
      <c r="H26" s="185"/>
      <c r="I26" s="169"/>
      <c r="J26" s="169"/>
      <c r="K26" s="169"/>
    </row>
    <row r="27" spans="1:25">
      <c r="A27" s="64" t="s">
        <v>1097</v>
      </c>
      <c r="B27" s="185">
        <v>4.1671539477144846E-6</v>
      </c>
      <c r="C27" s="169">
        <v>1.1517837190986576E-5</v>
      </c>
      <c r="D27" s="169">
        <v>1.5684991138701061E-5</v>
      </c>
      <c r="E27" s="185">
        <v>0.50705145353651404</v>
      </c>
      <c r="F27" s="169">
        <v>1.401468763228616</v>
      </c>
      <c r="G27" s="177">
        <v>1.9085202167651303</v>
      </c>
      <c r="H27" s="185"/>
      <c r="I27" s="169"/>
      <c r="J27" s="169"/>
      <c r="K27" s="169"/>
    </row>
    <row r="28" spans="1:25">
      <c r="A28" s="64" t="s">
        <v>447</v>
      </c>
      <c r="B28" s="185">
        <v>1.3703857187283815E-3</v>
      </c>
      <c r="C28" s="169">
        <v>9.1748499846447846E-7</v>
      </c>
      <c r="D28" s="169">
        <v>1.3713032037268461E-3</v>
      </c>
      <c r="E28" s="185">
        <v>166.74595642620952</v>
      </c>
      <c r="F28" s="169">
        <v>0.11163784873474862</v>
      </c>
      <c r="G28" s="177">
        <v>166.85759427494423</v>
      </c>
      <c r="H28" s="185"/>
      <c r="I28" s="169"/>
      <c r="J28" s="169"/>
      <c r="K28" s="169"/>
    </row>
    <row r="29" spans="1:25">
      <c r="A29" s="64" t="s">
        <v>456</v>
      </c>
      <c r="B29" s="185">
        <v>1.7309183759262649E-6</v>
      </c>
      <c r="C29" s="169">
        <v>1.8000137366512533E-6</v>
      </c>
      <c r="D29" s="169">
        <v>3.530932112577518E-6</v>
      </c>
      <c r="E29" s="185">
        <v>0.21061489195709662</v>
      </c>
      <c r="F29" s="169">
        <v>0.21902228547502758</v>
      </c>
      <c r="G29" s="177">
        <v>0.42963717743212421</v>
      </c>
      <c r="H29" s="185"/>
      <c r="I29" s="169"/>
      <c r="J29" s="169"/>
      <c r="K29" s="169"/>
    </row>
    <row r="30" spans="1:25">
      <c r="A30" s="64" t="s">
        <v>163</v>
      </c>
      <c r="B30" s="185">
        <v>9.2360953661847975E-2</v>
      </c>
      <c r="C30" s="169">
        <v>0.62986483213920552</v>
      </c>
      <c r="D30" s="169">
        <v>0.72222578580105345</v>
      </c>
      <c r="E30" s="185">
        <v>11238.307101647626</v>
      </c>
      <c r="F30" s="169">
        <v>76640.767937762474</v>
      </c>
      <c r="G30" s="177">
        <v>87879.075039410091</v>
      </c>
      <c r="H30" s="185"/>
      <c r="I30" s="169"/>
      <c r="J30" s="169"/>
      <c r="K30" s="169"/>
    </row>
    <row r="31" spans="1:25">
      <c r="A31" s="64" t="s">
        <v>436</v>
      </c>
      <c r="B31" s="185">
        <v>9.2708577369933404E-2</v>
      </c>
      <c r="C31" s="169">
        <v>0.63145617249820751</v>
      </c>
      <c r="D31" s="169">
        <v>0.72416474986814094</v>
      </c>
      <c r="E31" s="185">
        <v>11280.605300533498</v>
      </c>
      <c r="F31" s="169">
        <v>76834.399239180042</v>
      </c>
      <c r="G31" s="177">
        <v>88115.00453971354</v>
      </c>
      <c r="H31" s="185"/>
      <c r="I31" s="169"/>
      <c r="J31" s="169"/>
      <c r="K31" s="169"/>
    </row>
    <row r="32" spans="1:25">
      <c r="A32" s="64" t="s">
        <v>465</v>
      </c>
      <c r="B32" s="191">
        <v>0.1342788423014053</v>
      </c>
      <c r="C32" s="183">
        <v>0.63196070068837407</v>
      </c>
      <c r="D32" s="184">
        <v>0.76623954298977937</v>
      </c>
      <c r="E32" s="191">
        <v>16338.796939688415</v>
      </c>
      <c r="F32" s="183">
        <v>76895.789280292971</v>
      </c>
      <c r="G32" s="184">
        <v>93234.586219981386</v>
      </c>
      <c r="H32" s="185"/>
      <c r="I32" s="169"/>
      <c r="J32" s="169"/>
      <c r="K32" s="169"/>
    </row>
    <row r="33" spans="1:11">
      <c r="A33" s="56" t="s">
        <v>510</v>
      </c>
      <c r="B33" s="185">
        <v>2.0459231148545446E-5</v>
      </c>
      <c r="C33" s="169">
        <v>2.5235280086898405E-5</v>
      </c>
      <c r="D33" s="177">
        <v>4.5694511235443851E-5</v>
      </c>
      <c r="E33" s="185">
        <v>2.4894407603537534</v>
      </c>
      <c r="F33" s="169">
        <v>3.0705814109605298</v>
      </c>
      <c r="G33" s="177">
        <v>5.5600221713142846</v>
      </c>
      <c r="H33" s="185"/>
      <c r="I33" s="169"/>
      <c r="J33" s="169"/>
      <c r="K33" s="169"/>
    </row>
    <row r="34" spans="1:11">
      <c r="A34" s="64" t="s">
        <v>513</v>
      </c>
      <c r="B34" s="185">
        <v>1.5626013437848882E-5</v>
      </c>
      <c r="C34" s="169">
        <v>1.8645104392185971E-4</v>
      </c>
      <c r="D34" s="177">
        <v>2.0207705735970859E-4</v>
      </c>
      <c r="E34" s="185">
        <v>1.9013439210682215</v>
      </c>
      <c r="F34" s="169">
        <v>22.687012291885907</v>
      </c>
      <c r="G34" s="177">
        <v>24.588356212954125</v>
      </c>
      <c r="H34" s="185"/>
      <c r="I34" s="169"/>
      <c r="J34" s="169"/>
      <c r="K34" s="169"/>
    </row>
    <row r="35" spans="1:11">
      <c r="A35" s="64" t="s">
        <v>514</v>
      </c>
      <c r="B35" s="185">
        <v>3.2057329526648896E-5</v>
      </c>
      <c r="C35" s="169">
        <v>3.3562056314923716E-4</v>
      </c>
      <c r="D35" s="177">
        <v>3.6767789267588607E-4</v>
      </c>
      <c r="E35" s="185">
        <v>3.9006755538516611</v>
      </c>
      <c r="F35" s="169">
        <v>40.837678789116794</v>
      </c>
      <c r="G35" s="177">
        <v>44.738354342968456</v>
      </c>
      <c r="H35" s="185"/>
      <c r="I35" s="169"/>
      <c r="J35" s="169"/>
      <c r="K35" s="169"/>
    </row>
    <row r="36" spans="1:11">
      <c r="A36" s="64" t="s">
        <v>515</v>
      </c>
      <c r="B36" s="185">
        <v>3.1282280716205917E-6</v>
      </c>
      <c r="C36" s="169">
        <v>1.9257264753752361E-6</v>
      </c>
      <c r="D36" s="177">
        <v>5.0539545469958273E-6</v>
      </c>
      <c r="E36" s="185">
        <v>0.38063690725390625</v>
      </c>
      <c r="F36" s="169">
        <v>0.23431877504508816</v>
      </c>
      <c r="G36" s="177">
        <v>0.61495568229899433</v>
      </c>
      <c r="H36" s="185"/>
      <c r="I36" s="169"/>
      <c r="J36" s="169"/>
      <c r="K36" s="169"/>
    </row>
    <row r="37" spans="1:11">
      <c r="A37" s="64" t="s">
        <v>516</v>
      </c>
      <c r="B37" s="185">
        <v>2.4035115287865453E-6</v>
      </c>
      <c r="C37" s="169">
        <v>1.9257264753752361E-6</v>
      </c>
      <c r="D37" s="177">
        <v>4.329238004161781E-6</v>
      </c>
      <c r="E37" s="185">
        <v>0.29245476158407741</v>
      </c>
      <c r="F37" s="169">
        <v>0.23431877504508816</v>
      </c>
      <c r="G37" s="177">
        <v>0.52677353662916548</v>
      </c>
      <c r="H37" s="185"/>
      <c r="I37" s="169"/>
      <c r="J37" s="169"/>
      <c r="K37" s="169"/>
    </row>
    <row r="38" spans="1:11">
      <c r="A38" s="64" t="s">
        <v>517</v>
      </c>
      <c r="B38" s="185">
        <v>4.2248238738430425E-5</v>
      </c>
      <c r="C38" s="169">
        <v>4.9893004614648243E-7</v>
      </c>
      <c r="D38" s="177">
        <v>4.2747168784576907E-5</v>
      </c>
      <c r="E38" s="185">
        <v>5.1406862166510363</v>
      </c>
      <c r="F38" s="169">
        <v>6.0708869479219753E-2</v>
      </c>
      <c r="G38" s="177">
        <v>5.2013950861302565</v>
      </c>
      <c r="H38" s="185"/>
      <c r="I38" s="169"/>
      <c r="J38" s="169"/>
      <c r="K38" s="169"/>
    </row>
    <row r="39" spans="1:11">
      <c r="A39" t="s">
        <v>518</v>
      </c>
      <c r="B39" s="185">
        <v>2.5050704124744172E-7</v>
      </c>
      <c r="C39" s="169">
        <v>6.8941007818433453E-7</v>
      </c>
      <c r="D39" s="169">
        <v>9.3991711943177626E-7</v>
      </c>
      <c r="E39" s="185">
        <v>3.0481225550909177E-2</v>
      </c>
      <c r="F39" s="169">
        <v>8.3886121466141578E-2</v>
      </c>
      <c r="G39" s="177">
        <v>0.11436734701705074</v>
      </c>
      <c r="H39" s="185"/>
      <c r="I39" s="169"/>
      <c r="J39" s="169"/>
      <c r="K39" s="169"/>
    </row>
    <row r="40" spans="1:11">
      <c r="A40" s="192" t="s">
        <v>519</v>
      </c>
      <c r="B40" s="191">
        <v>6.3539285215991008E-7</v>
      </c>
      <c r="C40" s="183">
        <v>5.0068888359756146E-7</v>
      </c>
      <c r="D40" s="183">
        <v>1.1360817357574714E-6</v>
      </c>
      <c r="E40" s="191">
        <v>7.7313407015139127E-2</v>
      </c>
      <c r="F40" s="183">
        <v>6.092288151172294E-2</v>
      </c>
      <c r="G40" s="184">
        <v>0.13823628852686207</v>
      </c>
      <c r="H40" s="185"/>
      <c r="I40" s="169"/>
      <c r="J40" s="169"/>
      <c r="K40" s="169"/>
    </row>
    <row r="41" spans="1:11">
      <c r="E41"/>
      <c r="F41"/>
      <c r="G41"/>
    </row>
    <row r="42" spans="1:11">
      <c r="A42" s="35" t="s">
        <v>1098</v>
      </c>
      <c r="E42"/>
      <c r="F42"/>
      <c r="G42"/>
    </row>
    <row r="43" spans="1:11">
      <c r="A43" s="56"/>
      <c r="B43" s="173" t="s">
        <v>1048</v>
      </c>
      <c r="C43" s="174"/>
      <c r="D43" s="175"/>
      <c r="E43" s="173" t="s">
        <v>1049</v>
      </c>
      <c r="F43" s="174"/>
      <c r="G43" s="175"/>
    </row>
    <row r="44" spans="1:11">
      <c r="A44" s="64"/>
      <c r="B44" s="178" t="s">
        <v>1054</v>
      </c>
      <c r="C44" s="179" t="s">
        <v>238</v>
      </c>
      <c r="D44" s="180" t="s">
        <v>1055</v>
      </c>
      <c r="E44" s="178" t="s">
        <v>1054</v>
      </c>
      <c r="F44" s="179" t="s">
        <v>238</v>
      </c>
      <c r="G44" s="180" t="s">
        <v>1055</v>
      </c>
    </row>
    <row r="45" spans="1:11">
      <c r="A45" s="56" t="s">
        <v>985</v>
      </c>
      <c r="B45" s="181">
        <v>5983.6091282395537</v>
      </c>
      <c r="C45" s="171">
        <v>8644.8631186498333</v>
      </c>
      <c r="D45" s="172">
        <v>14628.472246889387</v>
      </c>
      <c r="E45" s="181">
        <v>730265098.26896143</v>
      </c>
      <c r="F45" s="171">
        <v>1055055850</v>
      </c>
      <c r="G45" s="172">
        <v>1785320948.2689614</v>
      </c>
      <c r="H45" s="169"/>
      <c r="I45" s="169"/>
      <c r="J45" s="169"/>
      <c r="K45" s="169"/>
    </row>
    <row r="46" spans="1:11">
      <c r="A46" s="64" t="s">
        <v>1064</v>
      </c>
      <c r="B46" s="185">
        <v>5975.7819578975032</v>
      </c>
      <c r="C46" s="169">
        <v>0</v>
      </c>
      <c r="D46" s="177">
        <v>5975.7819578975032</v>
      </c>
      <c r="E46" s="185">
        <v>729309837.12196755</v>
      </c>
      <c r="F46" s="169">
        <v>0</v>
      </c>
      <c r="G46" s="177">
        <v>729309837.12196755</v>
      </c>
      <c r="H46" s="169"/>
      <c r="I46" s="169"/>
      <c r="J46" s="169"/>
      <c r="K46" s="169"/>
    </row>
    <row r="47" spans="1:11">
      <c r="A47" s="64" t="s">
        <v>370</v>
      </c>
      <c r="B47" s="185">
        <v>22.084737400134301</v>
      </c>
      <c r="C47" s="169">
        <v>0</v>
      </c>
      <c r="D47" s="177">
        <v>22.084737400134301</v>
      </c>
      <c r="E47" s="185">
        <v>2695315.2490590974</v>
      </c>
      <c r="F47" s="169">
        <v>0</v>
      </c>
      <c r="G47" s="177">
        <v>2695315.2490590974</v>
      </c>
      <c r="H47" s="169"/>
      <c r="I47" s="169"/>
      <c r="J47" s="169"/>
      <c r="K47" s="169"/>
    </row>
    <row r="48" spans="1:11">
      <c r="A48" s="64" t="s">
        <v>773</v>
      </c>
      <c r="B48" s="185">
        <v>5868.285442656409</v>
      </c>
      <c r="C48" s="169">
        <v>0</v>
      </c>
      <c r="D48" s="177">
        <v>5868.285442656409</v>
      </c>
      <c r="E48" s="185">
        <v>716190505.36354351</v>
      </c>
      <c r="F48" s="169">
        <v>0</v>
      </c>
      <c r="G48" s="177">
        <v>716190505.36354351</v>
      </c>
      <c r="H48" s="169"/>
      <c r="I48" s="169"/>
      <c r="J48" s="169"/>
      <c r="K48" s="169"/>
    </row>
    <row r="49" spans="1:11">
      <c r="A49" t="s">
        <v>404</v>
      </c>
      <c r="B49" s="185">
        <v>85.411777840958138</v>
      </c>
      <c r="C49" s="169">
        <v>0</v>
      </c>
      <c r="D49" s="177">
        <v>85.411777840958138</v>
      </c>
      <c r="E49" s="169">
        <v>10424016.509364629</v>
      </c>
      <c r="F49" s="169">
        <v>0</v>
      </c>
      <c r="G49" s="177">
        <v>10424016.509364629</v>
      </c>
      <c r="H49" s="169"/>
      <c r="I49" s="169"/>
      <c r="J49" s="169"/>
      <c r="K49" s="169"/>
    </row>
    <row r="50" spans="1:11">
      <c r="A50" s="187" t="s">
        <v>421</v>
      </c>
      <c r="B50" s="188">
        <v>5.4380417917397179E-5</v>
      </c>
      <c r="C50" s="189">
        <v>0</v>
      </c>
      <c r="D50" s="190">
        <v>5.4380417917397179E-5</v>
      </c>
      <c r="E50" s="189">
        <v>6.6368174095688302</v>
      </c>
      <c r="F50" s="189">
        <v>0</v>
      </c>
      <c r="G50" s="190">
        <v>6.6368174095688302</v>
      </c>
      <c r="H50" s="169"/>
      <c r="I50" s="169"/>
      <c r="J50" s="169"/>
      <c r="K50" s="169"/>
    </row>
    <row r="51" spans="1:11">
      <c r="A51" s="43" t="s">
        <v>474</v>
      </c>
      <c r="B51" s="181">
        <v>1.129332022767153E-4</v>
      </c>
      <c r="C51" s="171">
        <v>1.1154573770030414E-4</v>
      </c>
      <c r="D51" s="172">
        <v>2.2447893997701944E-4</v>
      </c>
      <c r="E51" s="171">
        <v>13.782848159184148</v>
      </c>
      <c r="F51" s="171">
        <v>13.613516083254298</v>
      </c>
      <c r="G51" s="172">
        <v>27.396364242438448</v>
      </c>
      <c r="H51" s="169"/>
      <c r="I51" s="169"/>
      <c r="J51" s="169"/>
      <c r="K51" s="169"/>
    </row>
    <row r="52" spans="1:11">
      <c r="A52" s="64" t="s">
        <v>483</v>
      </c>
      <c r="B52" s="185">
        <v>2.645581304200094E-4</v>
      </c>
      <c r="C52" s="169">
        <v>7.7292609553619739E-4</v>
      </c>
      <c r="D52" s="169">
        <v>1.0374842259562068E-3</v>
      </c>
      <c r="E52" s="185">
        <v>32.287799047104841</v>
      </c>
      <c r="F52" s="169">
        <v>94.331186916524217</v>
      </c>
      <c r="G52" s="177">
        <v>126.61898596362907</v>
      </c>
      <c r="H52" s="169"/>
      <c r="I52" s="169"/>
      <c r="J52" s="169"/>
      <c r="K52" s="169"/>
    </row>
    <row r="53" spans="1:11">
      <c r="A53" s="64" t="s">
        <v>488</v>
      </c>
      <c r="B53" s="185">
        <v>3.9224749336270673E-4</v>
      </c>
      <c r="C53" s="169">
        <v>2.8436264686283754E-3</v>
      </c>
      <c r="D53" s="169">
        <v>3.2358739619910821E-3</v>
      </c>
      <c r="E53" s="185">
        <v>47.871551792111482</v>
      </c>
      <c r="F53" s="169">
        <v>347.04826435815005</v>
      </c>
      <c r="G53" s="177">
        <v>394.91981615026157</v>
      </c>
      <c r="H53" s="169"/>
      <c r="I53" s="169"/>
      <c r="J53" s="169"/>
      <c r="K53" s="169"/>
    </row>
    <row r="54" spans="1:11">
      <c r="A54" s="64" t="s">
        <v>493</v>
      </c>
      <c r="B54" s="185">
        <v>1.130609423923092E-4</v>
      </c>
      <c r="C54" s="169">
        <v>2.9424481847726227E-6</v>
      </c>
      <c r="D54" s="169">
        <v>1.1600339057708182E-4</v>
      </c>
      <c r="E54" s="185">
        <v>13.798438105998493</v>
      </c>
      <c r="F54" s="169">
        <v>0.35910888675251729</v>
      </c>
      <c r="G54" s="177">
        <v>14.157546992751007</v>
      </c>
    </row>
    <row r="55" spans="1:11">
      <c r="A55" s="64" t="s">
        <v>498</v>
      </c>
      <c r="B55" s="185">
        <v>1.1237010615138275E-4</v>
      </c>
      <c r="C55" s="169">
        <v>2.9424481847726227E-6</v>
      </c>
      <c r="D55" s="169">
        <v>1.1531255433615537E-4</v>
      </c>
      <c r="E55" s="185">
        <v>13.714125513956512</v>
      </c>
      <c r="F55" s="169">
        <v>0.35910888675251729</v>
      </c>
      <c r="G55" s="177">
        <v>14.07323440070903</v>
      </c>
      <c r="H55" s="169"/>
      <c r="I55" s="169"/>
      <c r="J55" s="169"/>
      <c r="K55" s="169"/>
    </row>
    <row r="56" spans="1:11">
      <c r="A56" s="64" t="s">
        <v>501</v>
      </c>
      <c r="B56" s="185">
        <v>1.4960905650591945E-4</v>
      </c>
      <c r="C56" s="169">
        <v>0</v>
      </c>
      <c r="D56" s="169">
        <v>1.4960905650591945E-4</v>
      </c>
      <c r="E56" s="185">
        <v>18.258925342499055</v>
      </c>
      <c r="F56" s="169">
        <v>0</v>
      </c>
      <c r="G56" s="177">
        <v>18.258925342499055</v>
      </c>
      <c r="H56" s="169"/>
      <c r="I56" s="169"/>
      <c r="J56" s="169"/>
      <c r="K56" s="169"/>
    </row>
    <row r="57" spans="1:11">
      <c r="A57" s="64" t="s">
        <v>1096</v>
      </c>
      <c r="B57" s="185">
        <v>1.9182569957665821E-6</v>
      </c>
      <c r="C57" s="169">
        <v>9.2870365836396893E-7</v>
      </c>
      <c r="D57" s="169">
        <v>2.8469606541305509E-6</v>
      </c>
      <c r="E57" s="185">
        <v>0.23411223953573113</v>
      </c>
      <c r="F57" s="169">
        <v>0.11334294299692031</v>
      </c>
      <c r="G57" s="177">
        <v>0.34745518253265145</v>
      </c>
    </row>
    <row r="58" spans="1:11">
      <c r="A58" s="64" t="s">
        <v>1097</v>
      </c>
      <c r="B58" s="185">
        <v>1.9737748427004256E-6</v>
      </c>
      <c r="C58" s="169">
        <v>8.8418741796841746E-7</v>
      </c>
      <c r="D58" s="169">
        <v>2.8579622606688429E-6</v>
      </c>
      <c r="E58" s="185">
        <v>0.24088787361842606</v>
      </c>
      <c r="F58" s="169">
        <v>0.10790999175122515</v>
      </c>
      <c r="G58" s="177">
        <v>0.34879786536965124</v>
      </c>
    </row>
    <row r="59" spans="1:11">
      <c r="A59" s="64" t="s">
        <v>447</v>
      </c>
      <c r="B59" s="185">
        <v>2.5637768879975846E-3</v>
      </c>
      <c r="C59" s="169">
        <v>9.1748499846447846E-7</v>
      </c>
      <c r="D59" s="169">
        <v>2.5646943729960492E-3</v>
      </c>
      <c r="E59" s="185">
        <v>312.89423171330742</v>
      </c>
      <c r="F59" s="169">
        <v>0.11197377004488328</v>
      </c>
      <c r="G59" s="177">
        <v>313.00620548335229</v>
      </c>
      <c r="H59" s="169"/>
      <c r="I59" s="169"/>
      <c r="J59" s="169"/>
      <c r="K59" s="169"/>
    </row>
    <row r="60" spans="1:11">
      <c r="A60" s="64" t="s">
        <v>456</v>
      </c>
      <c r="B60" s="185">
        <v>1.8103143577263548E-6</v>
      </c>
      <c r="C60" s="169">
        <v>1.8000137366512533E-6</v>
      </c>
      <c r="D60" s="169">
        <v>3.6103280943776082E-6</v>
      </c>
      <c r="E60" s="185">
        <v>0.22093846105413953</v>
      </c>
      <c r="F60" s="169">
        <v>0.21968132946341787</v>
      </c>
      <c r="G60" s="177">
        <v>0.4406197905175574</v>
      </c>
      <c r="H60" s="169"/>
      <c r="I60" s="169"/>
      <c r="J60" s="169"/>
      <c r="K60" s="169"/>
    </row>
    <row r="61" spans="1:11">
      <c r="A61" s="64" t="s">
        <v>163</v>
      </c>
      <c r="B61" s="185">
        <v>-0.38916747824850906</v>
      </c>
      <c r="C61" s="169">
        <v>0.60723484750917844</v>
      </c>
      <c r="D61" s="169">
        <v>0.21806736926066939</v>
      </c>
      <c r="E61" s="185">
        <v>-47495.653652404413</v>
      </c>
      <c r="F61" s="169">
        <v>74109.522544814667</v>
      </c>
      <c r="G61" s="177">
        <v>26613.868892410243</v>
      </c>
      <c r="H61" s="169"/>
      <c r="I61" s="169"/>
      <c r="J61" s="169"/>
      <c r="K61" s="169"/>
    </row>
    <row r="62" spans="1:11">
      <c r="A62" s="64" t="s">
        <v>436</v>
      </c>
      <c r="B62" s="185">
        <v>-0.38839976889646755</v>
      </c>
      <c r="C62" s="169">
        <v>0.60879709654180603</v>
      </c>
      <c r="D62" s="169">
        <v>0.22039732764533848</v>
      </c>
      <c r="E62" s="185">
        <v>-47401.959139043793</v>
      </c>
      <c r="F62" s="169">
        <v>74300.186058904874</v>
      </c>
      <c r="G62" s="177">
        <v>26898.22691986107</v>
      </c>
      <c r="H62" s="169"/>
      <c r="I62" s="169"/>
      <c r="J62" s="169"/>
      <c r="K62" s="169"/>
    </row>
    <row r="63" spans="1:11">
      <c r="A63" s="64" t="s">
        <v>465</v>
      </c>
      <c r="B63" s="191">
        <v>-0.31100672895174253</v>
      </c>
      <c r="C63" s="183">
        <v>0.60930162473197258</v>
      </c>
      <c r="D63" s="184">
        <v>0.29829489578023005</v>
      </c>
      <c r="E63" s="191">
        <v>-37956.583495465224</v>
      </c>
      <c r="F63" s="183">
        <v>74361.760824314028</v>
      </c>
      <c r="G63" s="184">
        <v>36405.177328848789</v>
      </c>
      <c r="H63" s="169"/>
      <c r="I63" s="169"/>
      <c r="J63" s="169"/>
      <c r="K63" s="169"/>
    </row>
    <row r="64" spans="1:11">
      <c r="A64" s="56" t="s">
        <v>510</v>
      </c>
      <c r="B64" s="185">
        <v>9.4349362928899902E-6</v>
      </c>
      <c r="C64" s="169">
        <v>2.5235280086898405E-5</v>
      </c>
      <c r="D64" s="177">
        <v>3.4670216379788394E-5</v>
      </c>
      <c r="E64" s="185">
        <v>1.1514797393050669</v>
      </c>
      <c r="F64" s="169">
        <v>3.0798208735812742</v>
      </c>
      <c r="G64" s="177">
        <v>4.23130061288634</v>
      </c>
      <c r="H64" s="169"/>
      <c r="I64" s="169"/>
      <c r="J64" s="169"/>
      <c r="K64" s="169"/>
    </row>
    <row r="65" spans="1:11">
      <c r="A65" s="64" t="s">
        <v>513</v>
      </c>
      <c r="B65" s="185">
        <v>1.396629904967644E-5</v>
      </c>
      <c r="C65" s="169">
        <v>1.6793838168363827E-4</v>
      </c>
      <c r="D65" s="177">
        <v>1.819046807333147E-4</v>
      </c>
      <c r="E65" s="185">
        <v>1.7045065159472339</v>
      </c>
      <c r="F65" s="169">
        <v>20.495914117206787</v>
      </c>
      <c r="G65" s="177">
        <v>22.200420633154017</v>
      </c>
      <c r="H65" s="169"/>
      <c r="I65" s="169"/>
      <c r="J65" s="169"/>
      <c r="K65" s="169"/>
    </row>
    <row r="66" spans="1:11">
      <c r="A66" s="64" t="s">
        <v>514</v>
      </c>
      <c r="B66" s="185">
        <v>2.3145354801101154E-5</v>
      </c>
      <c r="C66" s="169">
        <v>3.0768321599418836E-4</v>
      </c>
      <c r="D66" s="177">
        <v>3.3082857079528953E-4</v>
      </c>
      <c r="E66" s="185">
        <v>2.8247575060553705</v>
      </c>
      <c r="F66" s="169">
        <v>37.550967843685427</v>
      </c>
      <c r="G66" s="177">
        <v>40.375725349740797</v>
      </c>
      <c r="H66" s="169"/>
      <c r="I66" s="169"/>
      <c r="J66" s="169"/>
      <c r="K66" s="169"/>
    </row>
    <row r="67" spans="1:11">
      <c r="A67" s="64" t="s">
        <v>515</v>
      </c>
      <c r="B67" s="185">
        <v>1.0903684835236319E-5</v>
      </c>
      <c r="C67" s="169">
        <v>1.7149725622528556E-7</v>
      </c>
      <c r="D67" s="177">
        <v>1.1075182091461606E-5</v>
      </c>
      <c r="E67" s="185">
        <v>1.3307320560292544</v>
      </c>
      <c r="F67" s="169">
        <v>2.0930254297386233E-2</v>
      </c>
      <c r="G67" s="177">
        <v>1.3516623103266407</v>
      </c>
      <c r="H67" t="s">
        <v>532</v>
      </c>
    </row>
    <row r="68" spans="1:11">
      <c r="A68" s="64" t="s">
        <v>516</v>
      </c>
      <c r="B68" s="185">
        <v>1.0861351545362709E-5</v>
      </c>
      <c r="C68" s="169">
        <v>1.7149725622528556E-7</v>
      </c>
      <c r="D68" s="177">
        <v>1.1032848801587995E-5</v>
      </c>
      <c r="E68" s="185">
        <v>1.3255655213464155</v>
      </c>
      <c r="F68" s="169">
        <v>2.0930254297386233E-2</v>
      </c>
      <c r="G68" s="177">
        <v>1.3464957756438019</v>
      </c>
      <c r="H68" s="169"/>
      <c r="I68" s="169"/>
      <c r="J68" s="169"/>
      <c r="K68" s="169"/>
    </row>
    <row r="69" spans="1:11">
      <c r="A69" s="64" t="s">
        <v>517</v>
      </c>
      <c r="B69" s="185">
        <v>4.4216726752768303E-6</v>
      </c>
      <c r="C69" s="169">
        <v>0</v>
      </c>
      <c r="D69" s="177">
        <v>4.4216726752768303E-6</v>
      </c>
      <c r="E69" s="185">
        <v>0.53963973273003929</v>
      </c>
      <c r="F69" s="169">
        <v>0</v>
      </c>
      <c r="G69" s="177">
        <v>0.53963973273003929</v>
      </c>
      <c r="H69" s="169"/>
      <c r="I69" s="169"/>
      <c r="J69" s="169"/>
      <c r="K69" s="169"/>
    </row>
    <row r="70" spans="1:11">
      <c r="A70" t="s">
        <v>518</v>
      </c>
      <c r="B70" s="185">
        <v>2.8326938254289958E-8</v>
      </c>
      <c r="C70" s="169">
        <v>6.1396017728652229E-8</v>
      </c>
      <c r="D70" s="169">
        <v>8.9722955982942187E-8</v>
      </c>
      <c r="E70" s="185">
        <v>3.4571399810023966E-3</v>
      </c>
      <c r="F70" s="169">
        <v>7.4930310384642724E-3</v>
      </c>
      <c r="G70" s="177">
        <v>1.0950171019466668E-2</v>
      </c>
    </row>
    <row r="71" spans="1:11">
      <c r="A71" s="192" t="s">
        <v>519</v>
      </c>
      <c r="B71" s="191">
        <v>5.9135392271686558E-8</v>
      </c>
      <c r="C71" s="183">
        <v>4.4589286618574247E-8</v>
      </c>
      <c r="D71" s="183">
        <v>1.037246788902608E-7</v>
      </c>
      <c r="E71" s="191">
        <v>7.2171346962902547E-3</v>
      </c>
      <c r="F71" s="183">
        <v>5.4418661173204217E-3</v>
      </c>
      <c r="G71" s="184">
        <v>1.2659000813610675E-2</v>
      </c>
    </row>
    <row r="72" spans="1:11">
      <c r="E72"/>
      <c r="F72"/>
      <c r="G72"/>
    </row>
    <row r="73" spans="1:11">
      <c r="A73" s="35" t="s">
        <v>1099</v>
      </c>
      <c r="E73"/>
      <c r="F73"/>
      <c r="G73"/>
    </row>
    <row r="74" spans="1:11">
      <c r="A74" s="56"/>
      <c r="B74" s="173" t="s">
        <v>1048</v>
      </c>
      <c r="C74" s="174"/>
      <c r="D74" s="175"/>
      <c r="E74" s="173" t="s">
        <v>1049</v>
      </c>
      <c r="F74" s="174"/>
      <c r="G74" s="175"/>
    </row>
    <row r="75" spans="1:11">
      <c r="A75" s="64"/>
      <c r="B75" s="178" t="s">
        <v>1054</v>
      </c>
      <c r="C75" s="179" t="s">
        <v>238</v>
      </c>
      <c r="D75" s="180" t="s">
        <v>1055</v>
      </c>
      <c r="E75" s="178" t="s">
        <v>1054</v>
      </c>
      <c r="F75" s="179" t="s">
        <v>238</v>
      </c>
      <c r="G75" s="180" t="s">
        <v>1055</v>
      </c>
    </row>
    <row r="76" spans="1:11">
      <c r="A76" s="56" t="s">
        <v>985</v>
      </c>
      <c r="B76" s="181">
        <v>3711.6658498628171</v>
      </c>
      <c r="C76" s="171">
        <v>8657.8694322686642</v>
      </c>
      <c r="D76" s="172">
        <v>12369.535282131481</v>
      </c>
      <c r="E76" s="181">
        <v>452306979.07589656</v>
      </c>
      <c r="F76" s="171">
        <v>1055055850</v>
      </c>
      <c r="G76" s="172">
        <v>1507362829.0758965</v>
      </c>
      <c r="K76" s="193"/>
    </row>
    <row r="77" spans="1:11">
      <c r="A77" s="64" t="s">
        <v>1064</v>
      </c>
      <c r="B77" s="185">
        <v>3685.917891316918</v>
      </c>
      <c r="C77" s="169">
        <v>4351.0880112873965</v>
      </c>
      <c r="D77" s="177">
        <v>8037.0059026043145</v>
      </c>
      <c r="E77" s="185">
        <v>449169309.40994382</v>
      </c>
      <c r="F77" s="169">
        <v>530227545.71279377</v>
      </c>
      <c r="G77" s="177">
        <v>979396855.12273765</v>
      </c>
      <c r="K77" s="193"/>
    </row>
    <row r="78" spans="1:11">
      <c r="A78" s="64" t="s">
        <v>370</v>
      </c>
      <c r="B78" s="185">
        <v>71.193293467043446</v>
      </c>
      <c r="C78" s="169">
        <v>0</v>
      </c>
      <c r="D78" s="177">
        <v>71.193293467043446</v>
      </c>
      <c r="E78" s="185">
        <v>8675679.5468892585</v>
      </c>
      <c r="F78" s="169">
        <v>0</v>
      </c>
      <c r="G78" s="177">
        <v>8675679.5468892585</v>
      </c>
      <c r="K78" s="193"/>
    </row>
    <row r="79" spans="1:11">
      <c r="A79" s="64" t="s">
        <v>773</v>
      </c>
      <c r="B79" s="185">
        <v>3379.5519143153892</v>
      </c>
      <c r="C79" s="169">
        <v>0</v>
      </c>
      <c r="D79" s="177">
        <v>3379.5519143153892</v>
      </c>
      <c r="E79" s="185">
        <v>411835272.57731277</v>
      </c>
      <c r="F79" s="169">
        <v>0</v>
      </c>
      <c r="G79" s="177">
        <v>411835272.57731277</v>
      </c>
      <c r="K79" s="193"/>
    </row>
    <row r="80" spans="1:11">
      <c r="A80" t="s">
        <v>404</v>
      </c>
      <c r="B80" s="185">
        <v>235.17268353448472</v>
      </c>
      <c r="C80" s="169">
        <v>4351.0880112873965</v>
      </c>
      <c r="D80" s="177">
        <v>4586.2606948218809</v>
      </c>
      <c r="E80" s="169">
        <v>28658357.285741668</v>
      </c>
      <c r="F80" s="169">
        <v>530227545.71279377</v>
      </c>
      <c r="G80" s="177">
        <v>558885902.99853551</v>
      </c>
      <c r="K80" s="193"/>
    </row>
    <row r="81" spans="1:11">
      <c r="A81" s="187" t="s">
        <v>421</v>
      </c>
      <c r="B81" s="188">
        <v>7.9974793492410032E-2</v>
      </c>
      <c r="C81" s="189">
        <v>0</v>
      </c>
      <c r="D81" s="190">
        <v>7.9974793492410032E-2</v>
      </c>
      <c r="E81" s="189">
        <v>9745.8011335011761</v>
      </c>
      <c r="F81" s="189">
        <v>0</v>
      </c>
      <c r="G81" s="190">
        <v>9745.8011335011761</v>
      </c>
      <c r="H81" s="169"/>
      <c r="I81" s="169"/>
      <c r="J81" s="169"/>
      <c r="K81" s="169"/>
    </row>
    <row r="82" spans="1:11">
      <c r="A82" s="43" t="s">
        <v>474</v>
      </c>
      <c r="B82" s="181">
        <v>8.5535471602288593E-5</v>
      </c>
      <c r="C82" s="171">
        <v>1.1154573770030414E-4</v>
      </c>
      <c r="D82" s="172">
        <v>1.9708120930259272E-4</v>
      </c>
      <c r="E82" s="171">
        <v>10.423430429679762</v>
      </c>
      <c r="F82" s="171">
        <v>13.593065132703591</v>
      </c>
      <c r="G82" s="172">
        <v>24.016495562383355</v>
      </c>
    </row>
    <row r="83" spans="1:11">
      <c r="A83" s="64" t="s">
        <v>483</v>
      </c>
      <c r="B83" s="185">
        <v>1.8474819443861632E-4</v>
      </c>
      <c r="C83" s="169">
        <v>7.7300276315711634E-4</v>
      </c>
      <c r="D83" s="169">
        <v>9.5775095759573269E-4</v>
      </c>
      <c r="E83" s="185">
        <v>22.513583144707212</v>
      </c>
      <c r="F83" s="169">
        <v>94.198820358206135</v>
      </c>
      <c r="G83" s="177">
        <v>116.71240350291335</v>
      </c>
    </row>
    <row r="84" spans="1:11">
      <c r="A84" s="64" t="s">
        <v>488</v>
      </c>
      <c r="B84" s="185">
        <v>3.189603754014189E-4</v>
      </c>
      <c r="C84" s="169">
        <v>2.852429064424066E-3</v>
      </c>
      <c r="D84" s="169">
        <v>3.1713894398254848E-3</v>
      </c>
      <c r="E84" s="185">
        <v>38.868801685922726</v>
      </c>
      <c r="F84" s="169">
        <v>347.59960226635695</v>
      </c>
      <c r="G84" s="177">
        <v>386.46840395227969</v>
      </c>
    </row>
    <row r="85" spans="1:11">
      <c r="A85" s="64" t="s">
        <v>493</v>
      </c>
      <c r="B85" s="185">
        <v>6.3989435947020684E-5</v>
      </c>
      <c r="C85" s="169">
        <v>3.3017466291752537E-5</v>
      </c>
      <c r="D85" s="169">
        <v>9.7006902238773221E-5</v>
      </c>
      <c r="E85" s="185">
        <v>7.7978109120564376</v>
      </c>
      <c r="F85" s="169">
        <v>4.0235384970645436</v>
      </c>
      <c r="G85" s="177">
        <v>11.821349409120982</v>
      </c>
    </row>
    <row r="86" spans="1:11">
      <c r="A86" s="64" t="s">
        <v>498</v>
      </c>
      <c r="B86" s="185">
        <v>6.2322682757678523E-5</v>
      </c>
      <c r="C86" s="169">
        <v>3.3017466291752537E-5</v>
      </c>
      <c r="D86" s="169">
        <v>9.534014904943106E-5</v>
      </c>
      <c r="E86" s="185">
        <v>7.5946988512106763</v>
      </c>
      <c r="F86" s="169">
        <v>4.0235384970645436</v>
      </c>
      <c r="G86" s="177">
        <v>11.618237348275221</v>
      </c>
      <c r="K86" s="169"/>
    </row>
    <row r="87" spans="1:11">
      <c r="A87" s="64" t="s">
        <v>501</v>
      </c>
      <c r="B87" s="185">
        <v>1.4227175938535516E-4</v>
      </c>
      <c r="C87" s="169">
        <v>2.2436481571044579E-6</v>
      </c>
      <c r="D87" s="169">
        <v>1.4451540754245961E-4</v>
      </c>
      <c r="E87" s="185">
        <v>17.337366104166197</v>
      </c>
      <c r="F87" s="169">
        <v>0.27341300674645252</v>
      </c>
      <c r="G87" s="177">
        <v>17.610779110912649</v>
      </c>
    </row>
    <row r="88" spans="1:11">
      <c r="A88" s="64" t="s">
        <v>1096</v>
      </c>
      <c r="B88" s="185">
        <v>1.9689440202882613E-6</v>
      </c>
      <c r="C88" s="169">
        <v>1.0347663802251848E-5</v>
      </c>
      <c r="D88" s="169">
        <v>1.2316607822540109E-5</v>
      </c>
      <c r="E88" s="185">
        <v>0.23993731057957424</v>
      </c>
      <c r="F88" s="169">
        <v>1.2609757300923312</v>
      </c>
      <c r="G88" s="177">
        <v>1.5009130406719053</v>
      </c>
    </row>
    <row r="89" spans="1:11">
      <c r="A89" s="64" t="s">
        <v>1097</v>
      </c>
      <c r="B89" s="185">
        <v>3.0744125244441767E-6</v>
      </c>
      <c r="C89" s="169">
        <v>9.9916819602647513E-6</v>
      </c>
      <c r="D89" s="169">
        <v>1.3066094484708928E-5</v>
      </c>
      <c r="E89" s="185">
        <v>0.37465070876890555</v>
      </c>
      <c r="F89" s="169">
        <v>1.2175954587888116</v>
      </c>
      <c r="G89" s="177">
        <v>1.5922461675577173</v>
      </c>
    </row>
    <row r="90" spans="1:11">
      <c r="A90" s="64" t="s">
        <v>447</v>
      </c>
      <c r="B90" s="185">
        <v>1.9649134174383387E-3</v>
      </c>
      <c r="C90" s="169">
        <v>9.1748499846447846E-7</v>
      </c>
      <c r="D90" s="169">
        <v>1.9658309024368032E-3</v>
      </c>
      <c r="E90" s="185">
        <v>239.44613764735286</v>
      </c>
      <c r="F90" s="169">
        <v>0.11180555707035417</v>
      </c>
      <c r="G90" s="177">
        <v>239.5579432044232</v>
      </c>
    </row>
    <row r="91" spans="1:11">
      <c r="A91" s="64" t="s">
        <v>456</v>
      </c>
      <c r="B91" s="185">
        <v>1.7704632324831667E-6</v>
      </c>
      <c r="C91" s="169">
        <v>1.8000137366512533E-6</v>
      </c>
      <c r="D91" s="169">
        <v>3.57047696913442E-6</v>
      </c>
      <c r="E91" s="185">
        <v>0.21575026110688414</v>
      </c>
      <c r="F91" s="169">
        <v>0.21935131244369319</v>
      </c>
      <c r="G91" s="177">
        <v>0.43510157355057727</v>
      </c>
    </row>
    <row r="92" spans="1:11">
      <c r="A92" s="64" t="s">
        <v>163</v>
      </c>
      <c r="B92" s="185">
        <v>-0.15019147005505298</v>
      </c>
      <c r="C92" s="169">
        <v>0.61868844206228224</v>
      </c>
      <c r="D92" s="169">
        <v>0.46849697200722928</v>
      </c>
      <c r="E92" s="185">
        <v>-18302.469255436819</v>
      </c>
      <c r="F92" s="169">
        <v>75393.936722161146</v>
      </c>
      <c r="G92" s="177">
        <v>57091.467466724331</v>
      </c>
    </row>
    <row r="93" spans="1:11">
      <c r="A93" s="64" t="s">
        <v>436</v>
      </c>
      <c r="B93" s="185">
        <v>-0.14963456591063182</v>
      </c>
      <c r="C93" s="169">
        <v>0.62025081157259987</v>
      </c>
      <c r="D93" s="169">
        <v>0.47061624566196802</v>
      </c>
      <c r="E93" s="185">
        <v>-18234.60440946549</v>
      </c>
      <c r="F93" s="169">
        <v>75584.328492863831</v>
      </c>
      <c r="G93" s="177">
        <v>57349.724083398331</v>
      </c>
    </row>
    <row r="94" spans="1:11">
      <c r="A94" s="64" t="s">
        <v>465</v>
      </c>
      <c r="B94" s="191">
        <v>-9.0217990630873629E-2</v>
      </c>
      <c r="C94" s="183">
        <v>0.62075533976276642</v>
      </c>
      <c r="D94" s="184">
        <v>0.53053734913189277</v>
      </c>
      <c r="E94" s="191">
        <v>-10994.046460851579</v>
      </c>
      <c r="F94" s="183">
        <v>75645.810757373518</v>
      </c>
      <c r="G94" s="184">
        <v>64651.764296521927</v>
      </c>
    </row>
    <row r="95" spans="1:11">
      <c r="A95" s="56" t="s">
        <v>510</v>
      </c>
      <c r="B95" s="185">
        <v>1.496693032417271E-5</v>
      </c>
      <c r="C95" s="169">
        <v>2.5235280086898405E-5</v>
      </c>
      <c r="D95" s="177">
        <v>4.0202210411071114E-5</v>
      </c>
      <c r="E95" s="185">
        <v>1.8238837532253052</v>
      </c>
      <c r="F95" s="169">
        <v>3.0751942022639267</v>
      </c>
      <c r="G95" s="177">
        <v>4.8990779554892319</v>
      </c>
    </row>
    <row r="96" spans="1:11">
      <c r="A96" s="64" t="s">
        <v>513</v>
      </c>
      <c r="B96" s="185">
        <v>1.4799076025328106E-5</v>
      </c>
      <c r="C96" s="169">
        <v>1.6801504930455714E-4</v>
      </c>
      <c r="D96" s="177">
        <v>1.8281412532988525E-4</v>
      </c>
      <c r="E96" s="185">
        <v>1.8034288755756613</v>
      </c>
      <c r="F96" s="169">
        <v>20.474466847019862</v>
      </c>
      <c r="G96" s="177">
        <v>22.277895722595524</v>
      </c>
    </row>
    <row r="97" spans="1:15">
      <c r="A97" s="64" t="s">
        <v>514</v>
      </c>
      <c r="B97" s="185">
        <v>2.761730176098492E-5</v>
      </c>
      <c r="C97" s="169">
        <v>3.3562056314923716E-4</v>
      </c>
      <c r="D97" s="177">
        <v>3.6323786491022209E-4</v>
      </c>
      <c r="E97" s="185">
        <v>3.3654695317468333</v>
      </c>
      <c r="F97" s="169">
        <v>40.899027330111963</v>
      </c>
      <c r="G97" s="177">
        <v>44.264496861858802</v>
      </c>
      <c r="L97" s="169"/>
      <c r="M97" s="169"/>
      <c r="N97" s="169"/>
      <c r="O97" s="169"/>
    </row>
    <row r="98" spans="1:15">
      <c r="A98" s="64" t="s">
        <v>515</v>
      </c>
      <c r="B98" s="185">
        <v>7.0018632464025301E-6</v>
      </c>
      <c r="C98" s="169">
        <v>2.9326339851783916E-7</v>
      </c>
      <c r="D98" s="177">
        <v>7.2951266449203694E-6</v>
      </c>
      <c r="E98" s="185">
        <v>0.85325342878048405</v>
      </c>
      <c r="F98" s="169">
        <v>3.5737344691747275E-2</v>
      </c>
      <c r="G98" s="177">
        <v>0.88899077347223132</v>
      </c>
      <c r="L98" s="169"/>
      <c r="M98" s="169"/>
      <c r="N98" s="169"/>
      <c r="O98" s="169"/>
    </row>
    <row r="99" spans="1:15">
      <c r="A99" s="64" t="s">
        <v>516</v>
      </c>
      <c r="B99" s="185">
        <v>6.6171069205487887E-6</v>
      </c>
      <c r="C99" s="169">
        <v>2.9326339851783916E-7</v>
      </c>
      <c r="D99" s="177">
        <v>6.910370319066628E-6</v>
      </c>
      <c r="E99" s="185">
        <v>0.80636667268047602</v>
      </c>
      <c r="F99" s="169">
        <v>3.5737344691747275E-2</v>
      </c>
      <c r="G99" s="177">
        <v>0.84210401737222329</v>
      </c>
      <c r="L99" s="169"/>
      <c r="M99" s="169"/>
      <c r="N99" s="169"/>
      <c r="O99" s="169"/>
    </row>
    <row r="100" spans="1:15">
      <c r="A100" s="64" t="s">
        <v>517</v>
      </c>
      <c r="B100" s="185">
        <v>2.3403205187673929E-5</v>
      </c>
      <c r="C100" s="169">
        <v>2.54095318848708E-7</v>
      </c>
      <c r="D100" s="177">
        <v>2.3657300506522638E-5</v>
      </c>
      <c r="E100" s="185">
        <v>2.8519358873648017</v>
      </c>
      <c r="F100" s="169">
        <v>3.0964286849807239E-2</v>
      </c>
      <c r="G100" s="177">
        <v>2.8829001742146092</v>
      </c>
      <c r="L100" s="169"/>
      <c r="M100" s="169"/>
      <c r="N100" s="169"/>
      <c r="O100" s="169"/>
    </row>
    <row r="101" spans="1:15">
      <c r="A101" t="s">
        <v>518</v>
      </c>
      <c r="B101" s="185">
        <v>1.3981785068896654E-7</v>
      </c>
      <c r="C101" s="169">
        <v>1.0498829666938642E-7</v>
      </c>
      <c r="D101" s="169">
        <v>2.4480614735835299E-7</v>
      </c>
      <c r="E101" s="185">
        <v>1.7038330556709079E-2</v>
      </c>
      <c r="F101" s="169">
        <v>1.2793969399645524E-2</v>
      </c>
      <c r="G101" s="177">
        <v>2.9832299956354606E-2</v>
      </c>
    </row>
    <row r="102" spans="1:15">
      <c r="A102" s="192" t="s">
        <v>519</v>
      </c>
      <c r="B102" s="191">
        <v>3.4830389310485988E-7</v>
      </c>
      <c r="C102" s="183">
        <v>7.6248483614638183E-8</v>
      </c>
      <c r="D102" s="183">
        <v>4.2455237671949807E-7</v>
      </c>
      <c r="E102" s="191">
        <v>4.2444629463736838E-2</v>
      </c>
      <c r="F102" s="183">
        <v>9.2917096198542899E-3</v>
      </c>
      <c r="G102" s="184">
        <v>5.1736339083591126E-2</v>
      </c>
    </row>
    <row r="103" spans="1:15">
      <c r="E103"/>
      <c r="F103"/>
      <c r="G103"/>
      <c r="L103" s="169"/>
      <c r="M103" s="169"/>
      <c r="N103" s="169"/>
      <c r="O103" s="169"/>
    </row>
    <row r="104" spans="1:15">
      <c r="A104" s="35" t="s">
        <v>1100</v>
      </c>
      <c r="E104"/>
      <c r="F104"/>
      <c r="G104"/>
      <c r="L104" s="169"/>
      <c r="M104" s="169"/>
      <c r="N104" s="169"/>
      <c r="O104" s="169"/>
    </row>
    <row r="105" spans="1:15">
      <c r="A105" s="56"/>
      <c r="B105" s="173" t="s">
        <v>1048</v>
      </c>
      <c r="C105" s="174"/>
      <c r="D105" s="175"/>
      <c r="E105" s="173" t="s">
        <v>1049</v>
      </c>
      <c r="F105" s="174"/>
      <c r="G105" s="175"/>
      <c r="L105" s="169"/>
      <c r="M105" s="169"/>
      <c r="N105" s="169"/>
      <c r="O105" s="169"/>
    </row>
    <row r="106" spans="1:15">
      <c r="A106" s="64"/>
      <c r="B106" s="178" t="s">
        <v>1054</v>
      </c>
      <c r="C106" s="179" t="s">
        <v>238</v>
      </c>
      <c r="D106" s="180" t="s">
        <v>1055</v>
      </c>
      <c r="E106" s="178" t="s">
        <v>1054</v>
      </c>
      <c r="F106" s="179" t="s">
        <v>238</v>
      </c>
      <c r="G106" s="180" t="s">
        <v>1055</v>
      </c>
      <c r="L106" s="169"/>
      <c r="M106" s="169"/>
      <c r="N106" s="169"/>
      <c r="O106" s="169"/>
    </row>
    <row r="107" spans="1:15">
      <c r="A107" s="56" t="s">
        <v>985</v>
      </c>
      <c r="B107" s="181">
        <v>1244.9032210842151</v>
      </c>
      <c r="C107" s="171">
        <v>7413.0704115203789</v>
      </c>
      <c r="D107" s="172">
        <v>8657.9736326045931</v>
      </c>
      <c r="E107" s="181">
        <v>177179272.98350927</v>
      </c>
      <c r="F107" s="171">
        <v>1055055850</v>
      </c>
      <c r="G107" s="172">
        <v>1232235122.9835091</v>
      </c>
      <c r="L107" s="169"/>
      <c r="M107" s="169"/>
      <c r="N107" s="169"/>
      <c r="O107" s="169"/>
    </row>
    <row r="108" spans="1:15">
      <c r="A108" s="64" t="s">
        <v>1064</v>
      </c>
      <c r="B108" s="185">
        <v>1207.6792465756803</v>
      </c>
      <c r="C108" s="169">
        <v>7413.0704115203789</v>
      </c>
      <c r="D108" s="177">
        <v>8620.7496580960596</v>
      </c>
      <c r="E108" s="185">
        <v>171881417.99423957</v>
      </c>
      <c r="F108" s="169">
        <v>1055055850</v>
      </c>
      <c r="G108" s="177">
        <v>1226937267.9942396</v>
      </c>
      <c r="L108" s="169"/>
      <c r="M108" s="169"/>
      <c r="N108" s="169"/>
      <c r="O108" s="169"/>
    </row>
    <row r="109" spans="1:15">
      <c r="A109" s="64" t="s">
        <v>370</v>
      </c>
      <c r="B109" s="185">
        <v>102.54893040612968</v>
      </c>
      <c r="C109" s="169">
        <v>0</v>
      </c>
      <c r="D109" s="177">
        <v>102.54893040612968</v>
      </c>
      <c r="E109" s="185">
        <v>14595146.535784738</v>
      </c>
      <c r="F109" s="169">
        <v>0</v>
      </c>
      <c r="G109" s="177">
        <v>14595146.535784738</v>
      </c>
      <c r="L109" s="169"/>
      <c r="M109" s="169"/>
      <c r="N109" s="169"/>
      <c r="O109" s="169"/>
    </row>
    <row r="110" spans="1:15">
      <c r="A110" s="64" t="s">
        <v>773</v>
      </c>
      <c r="B110" s="185">
        <v>776.95581414375908</v>
      </c>
      <c r="C110" s="169">
        <v>0</v>
      </c>
      <c r="D110" s="177">
        <v>776.95581414375908</v>
      </c>
      <c r="E110" s="185">
        <v>110579251.43001081</v>
      </c>
      <c r="F110" s="169">
        <v>0</v>
      </c>
      <c r="G110" s="177">
        <v>110579251.43001081</v>
      </c>
      <c r="L110" s="169"/>
      <c r="M110" s="169"/>
      <c r="N110" s="169"/>
      <c r="O110" s="169"/>
    </row>
    <row r="111" spans="1:15">
      <c r="A111" t="s">
        <v>404</v>
      </c>
      <c r="B111" s="185">
        <v>328.17450202579164</v>
      </c>
      <c r="C111" s="169">
        <v>7413.0704115203789</v>
      </c>
      <c r="D111" s="177">
        <v>7741.2449135461702</v>
      </c>
      <c r="E111" s="169">
        <v>46707020.028444052</v>
      </c>
      <c r="F111" s="169">
        <v>1055055850</v>
      </c>
      <c r="G111" s="177">
        <v>1101762870.0284441</v>
      </c>
      <c r="L111" s="169"/>
      <c r="M111" s="169"/>
      <c r="N111" s="169"/>
      <c r="O111" s="169"/>
    </row>
    <row r="112" spans="1:15">
      <c r="A112" s="187" t="s">
        <v>421</v>
      </c>
      <c r="B112" s="188">
        <v>0.13620913680206215</v>
      </c>
      <c r="C112" s="189">
        <v>0</v>
      </c>
      <c r="D112" s="190">
        <v>0.13620913680206215</v>
      </c>
      <c r="E112" s="189">
        <v>19385.792745625924</v>
      </c>
      <c r="F112" s="189">
        <v>0</v>
      </c>
      <c r="G112" s="190">
        <v>19385.792745625924</v>
      </c>
      <c r="H112" s="169"/>
      <c r="I112" s="169"/>
      <c r="J112" s="169"/>
      <c r="K112" s="169"/>
    </row>
    <row r="113" spans="1:15">
      <c r="A113" s="43" t="s">
        <v>474</v>
      </c>
      <c r="B113" s="181">
        <v>4.9873770957551619E-5</v>
      </c>
      <c r="C113" s="171">
        <v>4.9453108331150788E-5</v>
      </c>
      <c r="D113" s="172">
        <v>9.93268792887024E-5</v>
      </c>
      <c r="E113" s="171">
        <v>7.0982212348274389</v>
      </c>
      <c r="F113" s="171">
        <v>7.0383509597291711</v>
      </c>
      <c r="G113" s="172">
        <v>14.136572194556607</v>
      </c>
      <c r="L113" s="169"/>
      <c r="M113" s="169"/>
      <c r="N113" s="169"/>
      <c r="O113" s="169"/>
    </row>
    <row r="114" spans="1:15">
      <c r="A114" s="64" t="s">
        <v>483</v>
      </c>
      <c r="B114" s="185">
        <v>9.0209107432703334E-5</v>
      </c>
      <c r="C114" s="169">
        <v>4.9184681653582983E-4</v>
      </c>
      <c r="D114" s="169">
        <v>5.8205592396853314E-4</v>
      </c>
      <c r="E114" s="185">
        <v>12.838896872238415</v>
      </c>
      <c r="F114" s="169">
        <v>70.001474730843029</v>
      </c>
      <c r="G114" s="177">
        <v>82.840371603081451</v>
      </c>
      <c r="L114" s="169"/>
      <c r="M114" s="169"/>
      <c r="N114" s="169"/>
      <c r="O114" s="169"/>
    </row>
    <row r="115" spans="1:15">
      <c r="A115" s="64" t="s">
        <v>488</v>
      </c>
      <c r="B115" s="185">
        <v>2.1049002123515949E-4</v>
      </c>
      <c r="C115" s="169">
        <v>2.6100163499559051E-3</v>
      </c>
      <c r="D115" s="169">
        <v>2.8205063711910644E-3</v>
      </c>
      <c r="E115" s="185">
        <v>29.95772546901145</v>
      </c>
      <c r="F115" s="169">
        <v>371.46726872271188</v>
      </c>
      <c r="G115" s="177">
        <v>401.42499419172327</v>
      </c>
      <c r="L115" s="169"/>
      <c r="M115" s="169"/>
      <c r="N115" s="169"/>
      <c r="O115" s="169"/>
    </row>
    <row r="116" spans="1:15">
      <c r="A116" s="64" t="s">
        <v>493</v>
      </c>
      <c r="B116" s="185">
        <v>1.3056763825779314E-5</v>
      </c>
      <c r="C116" s="169">
        <v>3.3390895992716684E-5</v>
      </c>
      <c r="D116" s="169">
        <v>4.6447659818495994E-5</v>
      </c>
      <c r="E116" s="185">
        <v>1.8582873616104698</v>
      </c>
      <c r="F116" s="169">
        <v>4.7523169480636263</v>
      </c>
      <c r="G116" s="177">
        <v>6.6106043096740947</v>
      </c>
      <c r="L116" s="169"/>
      <c r="M116" s="169"/>
      <c r="N116" s="169"/>
      <c r="O116" s="169"/>
    </row>
    <row r="117" spans="1:15">
      <c r="A117" s="64" t="s">
        <v>498</v>
      </c>
      <c r="B117" s="185">
        <v>1.0803437526528857E-5</v>
      </c>
      <c r="C117" s="169">
        <v>3.3390895992716684E-5</v>
      </c>
      <c r="D117" s="169">
        <v>4.4194333519245537E-5</v>
      </c>
      <c r="E117" s="185">
        <v>1.5375855522376034</v>
      </c>
      <c r="F117" s="169">
        <v>4.7523169480636263</v>
      </c>
      <c r="G117" s="177">
        <v>6.2899025003012285</v>
      </c>
      <c r="L117" s="169"/>
      <c r="M117" s="169"/>
      <c r="N117" s="169"/>
      <c r="O117" s="169"/>
    </row>
    <row r="118" spans="1:15">
      <c r="A118" s="64" t="s">
        <v>501</v>
      </c>
      <c r="B118" s="185">
        <v>1.1540725292145299E-4</v>
      </c>
      <c r="C118" s="169">
        <v>3.7664560982320629E-6</v>
      </c>
      <c r="D118" s="169">
        <v>1.1917370901968505E-4</v>
      </c>
      <c r="E118" s="185">
        <v>16.425190989415686</v>
      </c>
      <c r="F118" s="169">
        <v>0.53605609006928401</v>
      </c>
      <c r="G118" s="177">
        <v>16.96124707948497</v>
      </c>
      <c r="L118" s="169"/>
      <c r="M118" s="169"/>
      <c r="N118" s="169"/>
      <c r="O118" s="169"/>
    </row>
    <row r="119" spans="1:15">
      <c r="A119" s="64" t="s">
        <v>1096</v>
      </c>
      <c r="B119" s="185">
        <v>1.7263674960558501E-6</v>
      </c>
      <c r="C119" s="169">
        <v>1.1785830360782285E-5</v>
      </c>
      <c r="D119" s="169">
        <v>1.3512197856838136E-5</v>
      </c>
      <c r="E119" s="185">
        <v>0.24570306564645386</v>
      </c>
      <c r="F119" s="169">
        <v>1.6774033671562916</v>
      </c>
      <c r="G119" s="177">
        <v>1.9231064328027456</v>
      </c>
    </row>
    <row r="120" spans="1:15">
      <c r="A120" s="64" t="s">
        <v>1097</v>
      </c>
      <c r="B120" s="185">
        <v>3.5626627039032422E-6</v>
      </c>
      <c r="C120" s="169">
        <v>1.1311340340199739E-5</v>
      </c>
      <c r="D120" s="169">
        <v>1.4874003044102981E-5</v>
      </c>
      <c r="E120" s="185">
        <v>0.50705145353651415</v>
      </c>
      <c r="F120" s="169">
        <v>1.6098721764091686</v>
      </c>
      <c r="G120" s="177">
        <v>2.1169236299456831</v>
      </c>
    </row>
    <row r="121" spans="1:15">
      <c r="A121" s="64" t="s">
        <v>447</v>
      </c>
      <c r="B121" s="185">
        <v>1.1715962864182025E-3</v>
      </c>
      <c r="C121" s="169">
        <v>4.6624610403397246E-7</v>
      </c>
      <c r="D121" s="169">
        <v>1.1720625325222366E-3</v>
      </c>
      <c r="E121" s="185">
        <v>166.74595642620952</v>
      </c>
      <c r="F121" s="169">
        <v>6.6357885773792619E-2</v>
      </c>
      <c r="G121" s="177">
        <v>166.8123143119833</v>
      </c>
      <c r="L121" s="169"/>
      <c r="M121" s="169"/>
      <c r="N121" s="169"/>
      <c r="O121" s="169"/>
    </row>
    <row r="122" spans="1:15">
      <c r="A122" s="64" t="s">
        <v>456</v>
      </c>
      <c r="B122" s="185">
        <v>1.4798297396225182E-6</v>
      </c>
      <c r="C122" s="169">
        <v>9.1472818991685364E-7</v>
      </c>
      <c r="D122" s="169">
        <v>2.394557929539372E-6</v>
      </c>
      <c r="E122" s="185">
        <v>0.21061489195709662</v>
      </c>
      <c r="F122" s="169">
        <v>0.1301875301807302</v>
      </c>
      <c r="G122" s="177">
        <v>0.34080242213782691</v>
      </c>
      <c r="L122" s="169"/>
      <c r="M122" s="169"/>
      <c r="N122" s="169"/>
      <c r="O122" s="169"/>
    </row>
    <row r="123" spans="1:15">
      <c r="A123" s="64" t="s">
        <v>163</v>
      </c>
      <c r="B123" s="185">
        <v>7.8962987457776176E-2</v>
      </c>
      <c r="C123" s="169">
        <v>0.53893039424190703</v>
      </c>
      <c r="D123" s="169">
        <v>0.61789338169968322</v>
      </c>
      <c r="E123" s="185">
        <v>11238.307101647628</v>
      </c>
      <c r="F123" s="169">
        <v>76702.585247819516</v>
      </c>
      <c r="G123" s="177">
        <v>87940.892349467133</v>
      </c>
      <c r="L123" s="169"/>
      <c r="M123" s="169"/>
      <c r="N123" s="169"/>
      <c r="O123" s="169"/>
    </row>
    <row r="124" spans="1:15">
      <c r="A124" s="64" t="s">
        <v>436</v>
      </c>
      <c r="B124" s="185">
        <v>7.9260184546083357E-2</v>
      </c>
      <c r="C124" s="169">
        <v>0.5398574252364764</v>
      </c>
      <c r="D124" s="169">
        <v>0.6191176097825597</v>
      </c>
      <c r="E124" s="185">
        <v>11280.6053005335</v>
      </c>
      <c r="F124" s="169">
        <v>76834.523759078176</v>
      </c>
      <c r="G124" s="177">
        <v>88115.129059611674</v>
      </c>
    </row>
    <row r="125" spans="1:15">
      <c r="A125" s="64" t="s">
        <v>465</v>
      </c>
      <c r="B125" s="191">
        <v>0.1148002280196294</v>
      </c>
      <c r="C125" s="183">
        <v>0.54011381558992533</v>
      </c>
      <c r="D125" s="184">
        <v>0.65491404360955474</v>
      </c>
      <c r="E125" s="191">
        <v>16338.796939688416</v>
      </c>
      <c r="F125" s="183">
        <v>76871.014191149283</v>
      </c>
      <c r="G125" s="184">
        <v>93209.811130837697</v>
      </c>
    </row>
    <row r="126" spans="1:15">
      <c r="A126" s="56" t="s">
        <v>510</v>
      </c>
      <c r="B126" s="185">
        <v>1.749139596904866E-5</v>
      </c>
      <c r="C126" s="169">
        <v>1.152238023330934E-5</v>
      </c>
      <c r="D126" s="177">
        <v>2.9013776202357998E-5</v>
      </c>
      <c r="E126" s="185">
        <v>2.4894407603537538</v>
      </c>
      <c r="F126" s="169">
        <v>1.6399081616957287</v>
      </c>
      <c r="G126" s="177">
        <v>4.1293489220494823</v>
      </c>
    </row>
    <row r="127" spans="1:15">
      <c r="A127" s="64" t="s">
        <v>513</v>
      </c>
      <c r="B127" s="185">
        <v>1.3359289333730506E-5</v>
      </c>
      <c r="C127" s="169">
        <v>9.8715255723221223E-5</v>
      </c>
      <c r="D127" s="177">
        <v>1.1207454505695173E-4</v>
      </c>
      <c r="E127" s="185">
        <v>1.9013439210682215</v>
      </c>
      <c r="F127" s="169">
        <v>14.049523645853235</v>
      </c>
      <c r="G127" s="177">
        <v>15.950867566921456</v>
      </c>
    </row>
    <row r="128" spans="1:15">
      <c r="A128" s="64" t="s">
        <v>514</v>
      </c>
      <c r="B128" s="185">
        <v>2.7407063363705928E-5</v>
      </c>
      <c r="C128" s="169">
        <v>1.9822563844459383E-4</v>
      </c>
      <c r="D128" s="177">
        <v>2.2563270180829976E-4</v>
      </c>
      <c r="E128" s="185">
        <v>3.9006755538516615</v>
      </c>
      <c r="F128" s="169">
        <v>28.212212733867769</v>
      </c>
      <c r="G128" s="177">
        <v>32.112888287719436</v>
      </c>
      <c r="L128" s="169"/>
    </row>
    <row r="129" spans="1:18">
      <c r="A129" s="64" t="s">
        <v>515</v>
      </c>
      <c r="B129" s="185">
        <v>2.6744443857607721E-6</v>
      </c>
      <c r="C129" s="169">
        <v>1.1315078185027806E-6</v>
      </c>
      <c r="D129" s="177">
        <v>3.8059522042635529E-6</v>
      </c>
      <c r="E129" s="185">
        <v>0.38063690725390631</v>
      </c>
      <c r="F129" s="169">
        <v>0.16104041604364777</v>
      </c>
      <c r="G129" s="177">
        <v>0.54167732329755391</v>
      </c>
    </row>
    <row r="130" spans="1:18">
      <c r="A130" s="64" t="s">
        <v>516</v>
      </c>
      <c r="B130" s="185">
        <v>2.054855901521395E-6</v>
      </c>
      <c r="C130" s="169">
        <v>1.1315078185027806E-6</v>
      </c>
      <c r="D130" s="177">
        <v>3.1863637200241754E-6</v>
      </c>
      <c r="E130" s="185">
        <v>0.29245476158407746</v>
      </c>
      <c r="F130" s="169">
        <v>0.16104041604364777</v>
      </c>
      <c r="G130" s="177">
        <v>0.45349517762772518</v>
      </c>
    </row>
    <row r="131" spans="1:18">
      <c r="A131" s="64" t="s">
        <v>517</v>
      </c>
      <c r="B131" s="185">
        <v>3.6119669766834093E-5</v>
      </c>
      <c r="C131" s="169">
        <v>2.5354549730035049E-7</v>
      </c>
      <c r="D131" s="177">
        <v>3.6373215264134445E-5</v>
      </c>
      <c r="E131" s="185">
        <v>5.1406862166510363</v>
      </c>
      <c r="F131" s="169">
        <v>3.6085541525705041E-2</v>
      </c>
      <c r="G131" s="177">
        <v>5.1767717581767423</v>
      </c>
    </row>
    <row r="132" spans="1:18">
      <c r="A132" t="s">
        <v>518</v>
      </c>
      <c r="B132" s="185">
        <v>2.1416825586846787E-7</v>
      </c>
      <c r="C132" s="169">
        <v>4.0507979902399542E-7</v>
      </c>
      <c r="D132" s="169">
        <v>6.1924805489246332E-7</v>
      </c>
      <c r="E132" s="185">
        <v>3.0481225550909184E-2</v>
      </c>
      <c r="F132" s="169">
        <v>5.7652468943625891E-2</v>
      </c>
      <c r="G132" s="177">
        <v>8.8133694494535078E-2</v>
      </c>
    </row>
    <row r="133" spans="1:18">
      <c r="A133" s="192" t="s">
        <v>519</v>
      </c>
      <c r="B133" s="191">
        <v>5.4322217156348655E-7</v>
      </c>
      <c r="C133" s="183">
        <v>2.9419203281072295E-7</v>
      </c>
      <c r="D133" s="183">
        <v>8.374142043742095E-7</v>
      </c>
      <c r="E133" s="191">
        <v>7.7313407015139141E-2</v>
      </c>
      <c r="F133" s="183">
        <v>4.1870508171348422E-2</v>
      </c>
      <c r="G133" s="184">
        <v>0.11918391518648756</v>
      </c>
    </row>
    <row r="134" spans="1:18">
      <c r="E134"/>
      <c r="F134"/>
      <c r="G134"/>
    </row>
    <row r="135" spans="1:18">
      <c r="A135" s="35" t="s">
        <v>1101</v>
      </c>
      <c r="E135"/>
      <c r="F135"/>
      <c r="G135"/>
    </row>
    <row r="136" spans="1:18">
      <c r="A136" s="56"/>
      <c r="B136" s="173" t="s">
        <v>1048</v>
      </c>
      <c r="C136" s="174"/>
      <c r="D136" s="175"/>
      <c r="E136" s="173" t="s">
        <v>1049</v>
      </c>
      <c r="F136" s="174"/>
      <c r="G136" s="175"/>
    </row>
    <row r="137" spans="1:18">
      <c r="A137" s="64"/>
      <c r="B137" s="178" t="s">
        <v>1054</v>
      </c>
      <c r="C137" s="179" t="s">
        <v>238</v>
      </c>
      <c r="D137" s="180" t="s">
        <v>1055</v>
      </c>
      <c r="E137" s="178" t="s">
        <v>1054</v>
      </c>
      <c r="F137" s="179" t="s">
        <v>238</v>
      </c>
      <c r="G137" s="180" t="s">
        <v>1055</v>
      </c>
    </row>
    <row r="138" spans="1:18">
      <c r="A138" s="56" t="s">
        <v>985</v>
      </c>
      <c r="B138" s="181">
        <v>5115.6211993573888</v>
      </c>
      <c r="C138" s="171">
        <v>7390.8312002858183</v>
      </c>
      <c r="D138" s="172">
        <v>12506.452399643207</v>
      </c>
      <c r="E138" s="181">
        <v>730265098.26896131</v>
      </c>
      <c r="F138" s="171">
        <v>1055055850</v>
      </c>
      <c r="G138" s="172">
        <v>1785320948.2689614</v>
      </c>
    </row>
    <row r="139" spans="1:18">
      <c r="A139" s="64" t="s">
        <v>1064</v>
      </c>
      <c r="B139" s="185">
        <v>5108.9294456557964</v>
      </c>
      <c r="C139" s="169">
        <v>0</v>
      </c>
      <c r="D139" s="177">
        <v>5108.9294456557964</v>
      </c>
      <c r="E139" s="185">
        <v>729309837.12196732</v>
      </c>
      <c r="F139" s="169">
        <v>0</v>
      </c>
      <c r="G139" s="177">
        <v>729309837.12196732</v>
      </c>
      <c r="L139" s="169"/>
      <c r="M139" s="169"/>
      <c r="N139" s="169"/>
      <c r="O139" s="169"/>
      <c r="P139" s="169"/>
      <c r="Q139" s="169"/>
      <c r="R139" s="169"/>
    </row>
    <row r="140" spans="1:18">
      <c r="A140" s="64" t="s">
        <v>370</v>
      </c>
      <c r="B140" s="185">
        <v>18.881104765545938</v>
      </c>
      <c r="C140" s="169">
        <v>0</v>
      </c>
      <c r="D140" s="177">
        <v>18.881104765545938</v>
      </c>
      <c r="E140" s="185">
        <v>2695315.2490590974</v>
      </c>
      <c r="F140" s="169">
        <v>0</v>
      </c>
      <c r="G140" s="177">
        <v>2695315.2490590974</v>
      </c>
    </row>
    <row r="141" spans="1:18">
      <c r="A141" s="64" t="s">
        <v>773</v>
      </c>
      <c r="B141" s="185">
        <v>5017.0264753181982</v>
      </c>
      <c r="C141" s="169">
        <v>0</v>
      </c>
      <c r="D141" s="177">
        <v>5017.0264753181982</v>
      </c>
      <c r="E141" s="185">
        <v>716190505.36354351</v>
      </c>
      <c r="F141" s="169">
        <v>0</v>
      </c>
      <c r="G141" s="177">
        <v>716190505.36354351</v>
      </c>
    </row>
    <row r="142" spans="1:18">
      <c r="A142" t="s">
        <v>404</v>
      </c>
      <c r="B142" s="185">
        <v>73.021865572051524</v>
      </c>
      <c r="C142" s="169">
        <v>0</v>
      </c>
      <c r="D142" s="177">
        <v>73.021865572051524</v>
      </c>
      <c r="E142" s="169">
        <v>10424016.509364627</v>
      </c>
      <c r="F142" s="169">
        <v>0</v>
      </c>
      <c r="G142" s="177">
        <v>10424016.509364627</v>
      </c>
    </row>
    <row r="143" spans="1:18">
      <c r="A143" s="187" t="s">
        <v>421</v>
      </c>
      <c r="B143" s="188">
        <v>4.6491943702545619E-5</v>
      </c>
      <c r="C143" s="189">
        <v>0</v>
      </c>
      <c r="D143" s="190">
        <v>4.6491943702545619E-5</v>
      </c>
      <c r="E143" s="189">
        <v>6.6368174095688293</v>
      </c>
      <c r="F143" s="189">
        <v>0</v>
      </c>
      <c r="G143" s="190">
        <v>6.6368174095688293</v>
      </c>
      <c r="H143" s="169"/>
      <c r="I143" s="169"/>
      <c r="J143" s="169"/>
      <c r="K143" s="169"/>
    </row>
    <row r="144" spans="1:18">
      <c r="A144" s="43" t="s">
        <v>474</v>
      </c>
      <c r="B144" s="181">
        <v>9.6551006473922829E-5</v>
      </c>
      <c r="C144" s="171">
        <v>4.9453108331150788E-5</v>
      </c>
      <c r="D144" s="172">
        <v>1.4600411480507363E-4</v>
      </c>
      <c r="E144" s="171">
        <v>13.782848159184146</v>
      </c>
      <c r="F144" s="171">
        <v>7.0595295483742921</v>
      </c>
      <c r="G144" s="172">
        <v>20.842377707558441</v>
      </c>
    </row>
    <row r="145" spans="1:24">
      <c r="A145" s="64" t="s">
        <v>483</v>
      </c>
      <c r="B145" s="185">
        <v>2.2618108092183094E-4</v>
      </c>
      <c r="C145" s="169">
        <v>4.8204541157437773E-4</v>
      </c>
      <c r="D145" s="169">
        <v>7.082264924962087E-4</v>
      </c>
      <c r="E145" s="185">
        <v>32.287799047104834</v>
      </c>
      <c r="F145" s="169">
        <v>68.812941016368612</v>
      </c>
      <c r="G145" s="177">
        <v>101.10074006347345</v>
      </c>
      <c r="O145" s="169"/>
    </row>
    <row r="146" spans="1:24">
      <c r="A146" s="64" t="s">
        <v>488</v>
      </c>
      <c r="B146" s="185">
        <v>3.3534770561315406E-4</v>
      </c>
      <c r="C146" s="169">
        <v>2.3931407662699479E-3</v>
      </c>
      <c r="D146" s="169">
        <v>2.7284884718831019E-3</v>
      </c>
      <c r="E146" s="185">
        <v>47.871551792111475</v>
      </c>
      <c r="F146" s="169">
        <v>341.62560298075107</v>
      </c>
      <c r="G146" s="177">
        <v>389.49715477286253</v>
      </c>
      <c r="O146" s="169"/>
    </row>
    <row r="147" spans="1:24">
      <c r="A147" s="64" t="s">
        <v>493</v>
      </c>
      <c r="B147" s="185">
        <v>9.6660216489038379E-5</v>
      </c>
      <c r="C147" s="169">
        <v>2.5241017386494319E-6</v>
      </c>
      <c r="D147" s="169">
        <v>9.9184318227687817E-5</v>
      </c>
      <c r="E147" s="185">
        <v>13.798438105998493</v>
      </c>
      <c r="F147" s="169">
        <v>0.3603205421948032</v>
      </c>
      <c r="G147" s="177">
        <v>14.158758648193293</v>
      </c>
      <c r="O147" s="169"/>
    </row>
    <row r="148" spans="1:24">
      <c r="A148" s="64" t="s">
        <v>498</v>
      </c>
      <c r="B148" s="185">
        <v>9.6069593598467409E-5</v>
      </c>
      <c r="C148" s="169">
        <v>2.5241017386494319E-6</v>
      </c>
      <c r="D148" s="169">
        <v>9.8593695337116847E-5</v>
      </c>
      <c r="E148" s="185">
        <v>13.714125513956512</v>
      </c>
      <c r="F148" s="169">
        <v>0.3603205421948032</v>
      </c>
      <c r="G148" s="177">
        <v>14.074446056151318</v>
      </c>
      <c r="O148" s="169"/>
    </row>
    <row r="149" spans="1:24">
      <c r="A149" s="64" t="s">
        <v>501</v>
      </c>
      <c r="B149" s="185">
        <v>1.2790662703309161E-4</v>
      </c>
      <c r="C149" s="169">
        <v>0</v>
      </c>
      <c r="D149" s="169">
        <v>1.2790662703309161E-4</v>
      </c>
      <c r="E149" s="185">
        <v>18.258925342499055</v>
      </c>
      <c r="F149" s="169">
        <v>0</v>
      </c>
      <c r="G149" s="177">
        <v>18.258925342499055</v>
      </c>
      <c r="O149" s="169"/>
    </row>
    <row r="150" spans="1:24">
      <c r="A150" s="64" t="s">
        <v>1096</v>
      </c>
      <c r="B150" s="185">
        <v>1.639992844293E-6</v>
      </c>
      <c r="C150" s="169">
        <v>7.9299893308735876E-7</v>
      </c>
      <c r="D150" s="169">
        <v>2.4329917773803588E-6</v>
      </c>
      <c r="E150" s="185">
        <v>0.2341122395357311</v>
      </c>
      <c r="F150" s="169">
        <v>0.11320217452202413</v>
      </c>
      <c r="G150" s="177">
        <v>0.34731441405775526</v>
      </c>
    </row>
    <row r="151" spans="1:24">
      <c r="A151" s="64" t="s">
        <v>1097</v>
      </c>
      <c r="B151" s="185">
        <v>1.6874572204964983E-6</v>
      </c>
      <c r="C151" s="169">
        <v>7.6197907520469512E-7</v>
      </c>
      <c r="D151" s="169">
        <v>2.4494362957011932E-6</v>
      </c>
      <c r="E151" s="185">
        <v>0.24088787361842606</v>
      </c>
      <c r="F151" s="169">
        <v>0.10877402812842132</v>
      </c>
      <c r="G151" s="177">
        <v>0.34966190174684736</v>
      </c>
    </row>
    <row r="152" spans="1:24">
      <c r="A152" s="64" t="s">
        <v>447</v>
      </c>
      <c r="B152" s="185">
        <v>2.1918730180361281E-3</v>
      </c>
      <c r="C152" s="169">
        <v>4.6624610403397246E-7</v>
      </c>
      <c r="D152" s="169">
        <v>2.1923392641401622E-3</v>
      </c>
      <c r="E152" s="185">
        <v>312.89423171330736</v>
      </c>
      <c r="F152" s="169">
        <v>6.6557558449140047E-2</v>
      </c>
      <c r="G152" s="177">
        <v>312.96078927175648</v>
      </c>
    </row>
    <row r="153" spans="1:24">
      <c r="A153" s="64" t="s">
        <v>456</v>
      </c>
      <c r="B153" s="185">
        <v>1.5477084661461926E-6</v>
      </c>
      <c r="C153" s="169">
        <v>9.1472818991685364E-7</v>
      </c>
      <c r="D153" s="169">
        <v>2.4624366560630463E-6</v>
      </c>
      <c r="E153" s="185">
        <v>0.2209384610541395</v>
      </c>
      <c r="F153" s="169">
        <v>0.13057926798468425</v>
      </c>
      <c r="G153" s="177">
        <v>0.35151772903882372</v>
      </c>
      <c r="O153" s="169"/>
      <c r="P153" s="169"/>
      <c r="Q153" s="169"/>
      <c r="R153" s="169"/>
      <c r="S153" s="169"/>
      <c r="T153" s="169"/>
      <c r="U153" s="169"/>
      <c r="V153" s="169"/>
      <c r="W153" s="169"/>
      <c r="X153" s="169"/>
    </row>
    <row r="154" spans="1:24">
      <c r="A154" s="64" t="s">
        <v>163</v>
      </c>
      <c r="B154" s="185">
        <v>-0.33271448036818108</v>
      </c>
      <c r="C154" s="169">
        <v>0.51957366721529963</v>
      </c>
      <c r="D154" s="169">
        <v>0.18685918684711855</v>
      </c>
      <c r="E154" s="185">
        <v>-47495.653652404406</v>
      </c>
      <c r="F154" s="169">
        <v>74170.174131463849</v>
      </c>
      <c r="G154" s="177">
        <v>26674.520479059429</v>
      </c>
      <c r="O154" s="169"/>
    </row>
    <row r="155" spans="1:24">
      <c r="A155" s="64" t="s">
        <v>436</v>
      </c>
      <c r="B155" s="185">
        <v>-0.33205813565179354</v>
      </c>
      <c r="C155" s="169">
        <v>0.52048529600207238</v>
      </c>
      <c r="D155" s="169">
        <v>0.18842716035027884</v>
      </c>
      <c r="E155" s="185">
        <v>-47401.959139043785</v>
      </c>
      <c r="F155" s="169">
        <v>74300.310953486754</v>
      </c>
      <c r="G155" s="177">
        <v>26898.351814442965</v>
      </c>
      <c r="O155" s="169"/>
    </row>
    <row r="156" spans="1:24">
      <c r="A156" s="64" t="s">
        <v>465</v>
      </c>
      <c r="B156" s="191">
        <v>-0.26589180236718096</v>
      </c>
      <c r="C156" s="183">
        <v>0.52074168635552132</v>
      </c>
      <c r="D156" s="184">
        <v>0.25484988398834041</v>
      </c>
      <c r="E156" s="191">
        <v>-37956.583495465216</v>
      </c>
      <c r="F156" s="183">
        <v>74336.911186256169</v>
      </c>
      <c r="G156" s="184">
        <v>36380.327690790946</v>
      </c>
      <c r="O156" s="169"/>
    </row>
    <row r="157" spans="1:24">
      <c r="A157" s="56" t="s">
        <v>510</v>
      </c>
      <c r="B157" s="185">
        <v>8.066295621935909E-6</v>
      </c>
      <c r="C157" s="169">
        <v>1.152238023330934E-5</v>
      </c>
      <c r="D157" s="177">
        <v>1.9588675855245249E-5</v>
      </c>
      <c r="E157" s="185">
        <v>1.1514797393050669</v>
      </c>
      <c r="F157" s="169">
        <v>1.6448426897650235</v>
      </c>
      <c r="G157" s="177">
        <v>2.7963224290700905</v>
      </c>
    </row>
    <row r="158" spans="1:24">
      <c r="A158" s="64" t="s">
        <v>513</v>
      </c>
      <c r="B158" s="185">
        <v>1.1940334664893138E-5</v>
      </c>
      <c r="C158" s="169">
        <v>8.8913850761769051E-5</v>
      </c>
      <c r="D158" s="177">
        <v>1.0085418542666219E-4</v>
      </c>
      <c r="E158" s="185">
        <v>1.7045065159472339</v>
      </c>
      <c r="F158" s="169">
        <v>12.692628995315657</v>
      </c>
      <c r="G158" s="177">
        <v>14.39713551126289</v>
      </c>
    </row>
    <row r="159" spans="1:24">
      <c r="A159" s="64" t="s">
        <v>514</v>
      </c>
      <c r="B159" s="185">
        <v>1.9787868015703235E-5</v>
      </c>
      <c r="C159" s="169">
        <v>1.8172516414619594E-4</v>
      </c>
      <c r="D159" s="177">
        <v>2.0151303216189918E-4</v>
      </c>
      <c r="E159" s="185">
        <v>2.8247575060553705</v>
      </c>
      <c r="F159" s="169">
        <v>25.941628529851915</v>
      </c>
      <c r="G159" s="177">
        <v>28.766386035907288</v>
      </c>
    </row>
    <row r="160" spans="1:24">
      <c r="A160" s="64" t="s">
        <v>515</v>
      </c>
      <c r="B160" s="185">
        <v>9.3219861289063595E-6</v>
      </c>
      <c r="C160" s="169">
        <v>6.5668642001924421E-8</v>
      </c>
      <c r="D160" s="177">
        <v>9.3876547709082844E-6</v>
      </c>
      <c r="E160" s="185">
        <v>1.3307320560292544</v>
      </c>
      <c r="F160" s="169">
        <v>9.3743292233499694E-3</v>
      </c>
      <c r="G160" s="177">
        <v>1.3401063852526043</v>
      </c>
    </row>
    <row r="161" spans="1:11">
      <c r="A161" s="64" t="s">
        <v>516</v>
      </c>
      <c r="B161" s="185">
        <v>9.2857937456014541E-6</v>
      </c>
      <c r="C161" s="169">
        <v>6.5668642001924421E-8</v>
      </c>
      <c r="D161" s="177">
        <v>9.351462387603379E-6</v>
      </c>
      <c r="E161" s="185">
        <v>1.3255655213464155</v>
      </c>
      <c r="F161" s="169">
        <v>9.3743292233499694E-3</v>
      </c>
      <c r="G161" s="177">
        <v>1.3349398505697658</v>
      </c>
    </row>
    <row r="162" spans="1:11">
      <c r="A162" s="64" t="s">
        <v>517</v>
      </c>
      <c r="B162" s="185">
        <v>3.780260707122826E-6</v>
      </c>
      <c r="C162" s="169">
        <v>0</v>
      </c>
      <c r="D162" s="177">
        <v>3.780260707122826E-6</v>
      </c>
      <c r="E162" s="185">
        <v>0.53963973273003929</v>
      </c>
      <c r="F162" s="169">
        <v>0</v>
      </c>
      <c r="G162" s="177">
        <v>0.53963973273003929</v>
      </c>
    </row>
    <row r="163" spans="1:11">
      <c r="A163" t="s">
        <v>518</v>
      </c>
      <c r="B163" s="185">
        <v>2.421780613353126E-8</v>
      </c>
      <c r="C163" s="169">
        <v>2.3509373836688943E-8</v>
      </c>
      <c r="D163" s="169">
        <v>4.7727179970220207E-8</v>
      </c>
      <c r="E163" s="185">
        <v>3.4571399810023966E-3</v>
      </c>
      <c r="F163" s="169">
        <v>3.3560098619592883E-3</v>
      </c>
      <c r="G163" s="177">
        <v>6.8131498429616858E-3</v>
      </c>
    </row>
    <row r="164" spans="1:11">
      <c r="A164" s="192" t="s">
        <v>519</v>
      </c>
      <c r="B164" s="191">
        <v>5.0557157035816948E-8</v>
      </c>
      <c r="C164" s="183">
        <v>1.7073846920500348E-8</v>
      </c>
      <c r="D164" s="183">
        <v>6.76310039563173E-8</v>
      </c>
      <c r="E164" s="191">
        <v>7.2171346962902547E-3</v>
      </c>
      <c r="F164" s="183">
        <v>2.4373255980709918E-3</v>
      </c>
      <c r="G164" s="184">
        <v>9.6544602943612473E-3</v>
      </c>
    </row>
    <row r="165" spans="1:11">
      <c r="E165"/>
      <c r="F165"/>
      <c r="G165"/>
    </row>
    <row r="166" spans="1:11">
      <c r="A166" s="35" t="s">
        <v>1102</v>
      </c>
      <c r="E166"/>
      <c r="F166"/>
      <c r="G166"/>
    </row>
    <row r="167" spans="1:11">
      <c r="A167" s="56"/>
      <c r="B167" s="173" t="s">
        <v>1048</v>
      </c>
      <c r="C167" s="174"/>
      <c r="D167" s="175"/>
      <c r="E167" s="173" t="s">
        <v>1049</v>
      </c>
      <c r="F167" s="174"/>
      <c r="G167" s="175"/>
    </row>
    <row r="168" spans="1:11">
      <c r="A168" s="64"/>
      <c r="B168" s="178" t="s">
        <v>1054</v>
      </c>
      <c r="C168" s="179" t="s">
        <v>238</v>
      </c>
      <c r="D168" s="180" t="s">
        <v>1055</v>
      </c>
      <c r="E168" s="178" t="s">
        <v>1054</v>
      </c>
      <c r="F168" s="179" t="s">
        <v>238</v>
      </c>
      <c r="G168" s="180" t="s">
        <v>1055</v>
      </c>
    </row>
    <row r="169" spans="1:11">
      <c r="A169" s="56" t="s">
        <v>985</v>
      </c>
      <c r="B169" s="181">
        <v>3173.248134955536</v>
      </c>
      <c r="C169" s="171">
        <v>7401.9508059030986</v>
      </c>
      <c r="D169" s="172">
        <v>10575.198940858634</v>
      </c>
      <c r="E169" s="181">
        <v>452306979.07589644</v>
      </c>
      <c r="F169" s="171">
        <v>1055055850</v>
      </c>
      <c r="G169" s="172">
        <v>1507362829.0758963</v>
      </c>
    </row>
    <row r="170" spans="1:11">
      <c r="A170" s="64" t="s">
        <v>1064</v>
      </c>
      <c r="B170" s="185">
        <v>3151.2351993251082</v>
      </c>
      <c r="C170" s="169">
        <v>3719.9151204183513</v>
      </c>
      <c r="D170" s="177">
        <v>6871.1503197434595</v>
      </c>
      <c r="E170" s="185">
        <v>449169309.4099437</v>
      </c>
      <c r="F170" s="169">
        <v>530227545.71279377</v>
      </c>
      <c r="G170" s="177">
        <v>979396855.12273753</v>
      </c>
    </row>
    <row r="171" spans="1:11">
      <c r="A171" s="64" t="s">
        <v>370</v>
      </c>
      <c r="B171" s="185">
        <v>60.865927821597289</v>
      </c>
      <c r="C171" s="169">
        <v>0</v>
      </c>
      <c r="D171" s="177">
        <v>60.865927821597289</v>
      </c>
      <c r="E171" s="185">
        <v>8675679.5468892585</v>
      </c>
      <c r="F171" s="169">
        <v>0</v>
      </c>
      <c r="G171" s="177">
        <v>8675679.5468892585</v>
      </c>
    </row>
    <row r="172" spans="1:11">
      <c r="A172" s="64" t="s">
        <v>773</v>
      </c>
      <c r="B172" s="185">
        <v>2889.3109570957431</v>
      </c>
      <c r="C172" s="169">
        <v>0</v>
      </c>
      <c r="D172" s="177">
        <v>2889.3109570957431</v>
      </c>
      <c r="E172" s="185">
        <v>411835272.57731271</v>
      </c>
      <c r="F172" s="169">
        <v>0</v>
      </c>
      <c r="G172" s="177">
        <v>411835272.57731271</v>
      </c>
    </row>
    <row r="173" spans="1:11">
      <c r="A173" t="s">
        <v>404</v>
      </c>
      <c r="B173" s="185">
        <v>201.0583144077676</v>
      </c>
      <c r="C173" s="169">
        <v>3719.9151204183513</v>
      </c>
      <c r="D173" s="177">
        <v>3920.973434826119</v>
      </c>
      <c r="E173" s="169">
        <v>28658357.285741668</v>
      </c>
      <c r="F173" s="169">
        <v>530227545.71279377</v>
      </c>
      <c r="G173" s="177">
        <v>558885902.99853551</v>
      </c>
    </row>
    <row r="174" spans="1:11">
      <c r="A174" s="187" t="s">
        <v>421</v>
      </c>
      <c r="B174" s="188">
        <v>6.8373575251291535E-2</v>
      </c>
      <c r="C174" s="189">
        <v>0</v>
      </c>
      <c r="D174" s="190">
        <v>6.8373575251291535E-2</v>
      </c>
      <c r="E174" s="189">
        <v>9745.8011335011743</v>
      </c>
      <c r="F174" s="189">
        <v>0</v>
      </c>
      <c r="G174" s="190">
        <v>9745.8011335011743</v>
      </c>
      <c r="H174" s="169"/>
      <c r="I174" s="169"/>
      <c r="J174" s="169"/>
      <c r="K174" s="169"/>
    </row>
    <row r="175" spans="1:11">
      <c r="A175" s="43" t="s">
        <v>474</v>
      </c>
      <c r="B175" s="181">
        <v>7.3127616200832391E-5</v>
      </c>
      <c r="C175" s="171">
        <v>4.9453108331150788E-5</v>
      </c>
      <c r="D175" s="172">
        <v>1.2258072453198319E-4</v>
      </c>
      <c r="E175" s="171">
        <v>10.42343042967976</v>
      </c>
      <c r="F175" s="171">
        <v>7.0489243462485422</v>
      </c>
      <c r="G175" s="172">
        <v>17.472354775928306</v>
      </c>
    </row>
    <row r="176" spans="1:11">
      <c r="A176" s="64" t="s">
        <v>483</v>
      </c>
      <c r="B176" s="185">
        <v>1.5794844879702999E-4</v>
      </c>
      <c r="C176" s="169">
        <v>4.8208600273249354E-4</v>
      </c>
      <c r="D176" s="169">
        <v>6.4003445152952356E-4</v>
      </c>
      <c r="E176" s="185">
        <v>22.513583144707209</v>
      </c>
      <c r="F176" s="169">
        <v>68.715352306908045</v>
      </c>
      <c r="G176" s="177">
        <v>91.228935451615243</v>
      </c>
    </row>
    <row r="177" spans="1:7">
      <c r="A177" s="64" t="s">
        <v>488</v>
      </c>
      <c r="B177" s="185">
        <v>2.7269168543409662E-4</v>
      </c>
      <c r="C177" s="169">
        <v>2.3929551859198871E-3</v>
      </c>
      <c r="D177" s="169">
        <v>2.6656468713539836E-3</v>
      </c>
      <c r="E177" s="185">
        <v>38.868801685922726</v>
      </c>
      <c r="F177" s="169">
        <v>341.0859425976123</v>
      </c>
      <c r="G177" s="177">
        <v>379.95474428353498</v>
      </c>
    </row>
    <row r="178" spans="1:7">
      <c r="A178" s="64" t="s">
        <v>493</v>
      </c>
      <c r="B178" s="185">
        <v>5.4707068601890705E-5</v>
      </c>
      <c r="C178" s="169">
        <v>2.9145743917961683E-5</v>
      </c>
      <c r="D178" s="169">
        <v>8.3852812519852381E-5</v>
      </c>
      <c r="E178" s="185">
        <v>7.7978109120564358</v>
      </c>
      <c r="F178" s="169">
        <v>4.1543626038049029</v>
      </c>
      <c r="G178" s="177">
        <v>11.952173515861336</v>
      </c>
    </row>
    <row r="179" spans="1:7">
      <c r="A179" s="64" t="s">
        <v>498</v>
      </c>
      <c r="B179" s="185">
        <v>5.3282096186955593E-5</v>
      </c>
      <c r="C179" s="169">
        <v>2.9145743917961683E-5</v>
      </c>
      <c r="D179" s="169">
        <v>8.2427840104917275E-5</v>
      </c>
      <c r="E179" s="185">
        <v>7.5946988512106737</v>
      </c>
      <c r="F179" s="169">
        <v>4.1543626038049029</v>
      </c>
      <c r="G179" s="177">
        <v>11.749061455015575</v>
      </c>
    </row>
    <row r="180" spans="1:7">
      <c r="A180" s="64" t="s">
        <v>501</v>
      </c>
      <c r="B180" s="185">
        <v>1.2163368508593172E-4</v>
      </c>
      <c r="C180" s="169">
        <v>1.918182459849204E-6</v>
      </c>
      <c r="D180" s="169">
        <v>1.2355186754578091E-4</v>
      </c>
      <c r="E180" s="185">
        <v>17.337366104166193</v>
      </c>
      <c r="F180" s="169">
        <v>0.27341300674645236</v>
      </c>
      <c r="G180" s="177">
        <v>17.610779110912642</v>
      </c>
    </row>
    <row r="181" spans="1:7">
      <c r="A181" s="64" t="s">
        <v>1096</v>
      </c>
      <c r="B181" s="185">
        <v>1.68332716169547E-6</v>
      </c>
      <c r="C181" s="169">
        <v>9.1276711015746186E-6</v>
      </c>
      <c r="D181" s="169">
        <v>1.0810998263270088E-5</v>
      </c>
      <c r="E181" s="185">
        <v>0.23993731057957421</v>
      </c>
      <c r="F181" s="169">
        <v>1.3010357735574387</v>
      </c>
      <c r="G181" s="177">
        <v>1.5409730841370131</v>
      </c>
    </row>
    <row r="182" spans="1:7">
      <c r="A182" s="64" t="s">
        <v>1097</v>
      </c>
      <c r="B182" s="185">
        <v>2.6284353721219275E-6</v>
      </c>
      <c r="C182" s="169">
        <v>8.8263317410121155E-6</v>
      </c>
      <c r="D182" s="169">
        <v>1.1454767113134043E-5</v>
      </c>
      <c r="E182" s="185">
        <v>0.37465070876890544</v>
      </c>
      <c r="F182" s="169">
        <v>1.2580836027671143</v>
      </c>
      <c r="G182" s="177">
        <v>1.6327343115360198</v>
      </c>
    </row>
    <row r="183" spans="1:7">
      <c r="A183" s="64" t="s">
        <v>447</v>
      </c>
      <c r="B183" s="185">
        <v>1.679881241859573E-3</v>
      </c>
      <c r="C183" s="169">
        <v>4.6624610403397246E-7</v>
      </c>
      <c r="D183" s="169">
        <v>1.680347487963607E-3</v>
      </c>
      <c r="E183" s="185">
        <v>239.4461376473528</v>
      </c>
      <c r="F183" s="169">
        <v>6.6457572131990619E-2</v>
      </c>
      <c r="G183" s="177">
        <v>239.51259521948478</v>
      </c>
    </row>
    <row r="184" spans="1:7">
      <c r="A184" s="64" t="s">
        <v>456</v>
      </c>
      <c r="B184" s="185">
        <v>1.5136381823520574E-6</v>
      </c>
      <c r="C184" s="169">
        <v>9.1472818991685364E-7</v>
      </c>
      <c r="D184" s="169">
        <v>2.4283663722689108E-6</v>
      </c>
      <c r="E184" s="185">
        <v>0.21575026110688411</v>
      </c>
      <c r="F184" s="169">
        <v>0.13038310483798718</v>
      </c>
      <c r="G184" s="177">
        <v>0.34613336594487121</v>
      </c>
    </row>
    <row r="185" spans="1:7">
      <c r="A185" s="64" t="s">
        <v>163</v>
      </c>
      <c r="B185" s="185">
        <v>-0.1284045551288088</v>
      </c>
      <c r="C185" s="169">
        <v>0.5293658318597575</v>
      </c>
      <c r="D185" s="169">
        <v>0.40096127673094872</v>
      </c>
      <c r="E185" s="185">
        <v>-18302.469255436816</v>
      </c>
      <c r="F185" s="169">
        <v>75454.50278436573</v>
      </c>
      <c r="G185" s="177">
        <v>57152.033528928921</v>
      </c>
    </row>
    <row r="186" spans="1:7">
      <c r="A186" s="64" t="s">
        <v>436</v>
      </c>
      <c r="B186" s="185">
        <v>-0.12792843601973039</v>
      </c>
      <c r="C186" s="169">
        <v>0.53027752443263587</v>
      </c>
      <c r="D186" s="169">
        <v>0.40234908841290551</v>
      </c>
      <c r="E186" s="185">
        <v>-18234.604409465486</v>
      </c>
      <c r="F186" s="169">
        <v>75584.453199822397</v>
      </c>
      <c r="G186" s="177">
        <v>57349.848790356904</v>
      </c>
    </row>
    <row r="187" spans="1:7">
      <c r="A187" s="64" t="s">
        <v>465</v>
      </c>
      <c r="B187" s="191">
        <v>-7.7130884645619902E-2</v>
      </c>
      <c r="C187" s="183">
        <v>0.5305339147860848</v>
      </c>
      <c r="D187" s="184">
        <v>0.45340303014046501</v>
      </c>
      <c r="E187" s="191">
        <v>-10994.046460851578</v>
      </c>
      <c r="F187" s="183">
        <v>75620.99844976842</v>
      </c>
      <c r="G187" s="184">
        <v>64626.951988916837</v>
      </c>
    </row>
    <row r="188" spans="1:7">
      <c r="A188" s="56" t="s">
        <v>510</v>
      </c>
      <c r="B188" s="185">
        <v>1.2795813432113205E-5</v>
      </c>
      <c r="C188" s="169">
        <v>1.152238023330934E-5</v>
      </c>
      <c r="D188" s="177">
        <v>2.4318193665422546E-5</v>
      </c>
      <c r="E188" s="185">
        <v>1.8238837532253049</v>
      </c>
      <c r="F188" s="169">
        <v>1.6423717192746408</v>
      </c>
      <c r="G188" s="177">
        <v>3.4662554724999453</v>
      </c>
    </row>
    <row r="189" spans="1:7">
      <c r="A189" s="64" t="s">
        <v>513</v>
      </c>
      <c r="B189" s="185">
        <v>1.2652308234636284E-5</v>
      </c>
      <c r="C189" s="169">
        <v>8.8954441919884911E-5</v>
      </c>
      <c r="D189" s="177">
        <v>1.016067501545212E-4</v>
      </c>
      <c r="E189" s="185">
        <v>1.8034288755756611</v>
      </c>
      <c r="F189" s="169">
        <v>12.679347214279289</v>
      </c>
      <c r="G189" s="177">
        <v>14.482776089854953</v>
      </c>
    </row>
    <row r="190" spans="1:7">
      <c r="A190" s="64" t="s">
        <v>514</v>
      </c>
      <c r="B190" s="185">
        <v>2.3611110172751322E-5</v>
      </c>
      <c r="C190" s="169">
        <v>1.9822563844459383E-4</v>
      </c>
      <c r="D190" s="177">
        <v>2.2183674861734514E-4</v>
      </c>
      <c r="E190" s="185">
        <v>3.3654695317468328</v>
      </c>
      <c r="F190" s="169">
        <v>28.254594625806476</v>
      </c>
      <c r="G190" s="177">
        <v>31.620064157553308</v>
      </c>
    </row>
    <row r="191" spans="1:7">
      <c r="A191" s="64" t="s">
        <v>515</v>
      </c>
      <c r="B191" s="185">
        <v>5.9861664240819908E-6</v>
      </c>
      <c r="C191" s="169">
        <v>1.1229456116917304E-7</v>
      </c>
      <c r="D191" s="177">
        <v>6.0984609852511634E-6</v>
      </c>
      <c r="E191" s="185">
        <v>0.85325342878048394</v>
      </c>
      <c r="F191" s="169">
        <v>1.6006190366765573E-2</v>
      </c>
      <c r="G191" s="177">
        <v>0.86925961914724947</v>
      </c>
    </row>
    <row r="192" spans="1:7">
      <c r="A192" s="64" t="s">
        <v>516</v>
      </c>
      <c r="B192" s="185">
        <v>5.6572232102221403E-6</v>
      </c>
      <c r="C192" s="169">
        <v>1.1229456116917304E-7</v>
      </c>
      <c r="D192" s="177">
        <v>5.7695177713913129E-6</v>
      </c>
      <c r="E192" s="185">
        <v>0.8063666726804759</v>
      </c>
      <c r="F192" s="169">
        <v>1.6006190366765573E-2</v>
      </c>
      <c r="G192" s="177">
        <v>0.82237286304724133</v>
      </c>
    </row>
    <row r="193" spans="1:11">
      <c r="A193" s="64" t="s">
        <v>517</v>
      </c>
      <c r="B193" s="185">
        <v>2.0008314384365399E-5</v>
      </c>
      <c r="C193" s="169">
        <v>1.2912576517845577E-7</v>
      </c>
      <c r="D193" s="177">
        <v>2.0137440149543854E-5</v>
      </c>
      <c r="E193" s="185">
        <v>2.8519358873648017</v>
      </c>
      <c r="F193" s="169">
        <v>1.8405268760852602E-2</v>
      </c>
      <c r="G193" s="177">
        <v>2.870341156125654</v>
      </c>
    </row>
    <row r="194" spans="1:11">
      <c r="A194" t="s">
        <v>518</v>
      </c>
      <c r="B194" s="185">
        <v>1.1953574267701198E-7</v>
      </c>
      <c r="C194" s="169">
        <v>4.0201452898563952E-8</v>
      </c>
      <c r="D194" s="169">
        <v>1.5973719557557592E-7</v>
      </c>
      <c r="E194" s="185">
        <v>1.7038330556709076E-2</v>
      </c>
      <c r="F194" s="169">
        <v>5.7302161513020766E-3</v>
      </c>
      <c r="G194" s="177">
        <v>2.276854670801115E-2</v>
      </c>
    </row>
    <row r="195" spans="1:11">
      <c r="A195" s="192" t="s">
        <v>519</v>
      </c>
      <c r="B195" s="191">
        <v>2.9777860505239151E-7</v>
      </c>
      <c r="C195" s="183">
        <v>2.9196585903984991E-8</v>
      </c>
      <c r="D195" s="183">
        <v>3.2697519095637649E-7</v>
      </c>
      <c r="E195" s="191">
        <v>4.2444629463736831E-2</v>
      </c>
      <c r="F195" s="183">
        <v>4.1616094953590491E-3</v>
      </c>
      <c r="G195" s="184">
        <v>4.6606238959095873E-2</v>
      </c>
    </row>
    <row r="196" spans="1:11">
      <c r="E196"/>
      <c r="F196"/>
      <c r="G196"/>
    </row>
    <row r="197" spans="1:11">
      <c r="A197" s="35" t="s">
        <v>1103</v>
      </c>
      <c r="E197"/>
      <c r="F197"/>
      <c r="G197"/>
    </row>
    <row r="198" spans="1:11">
      <c r="A198" s="56"/>
      <c r="B198" s="173" t="s">
        <v>1048</v>
      </c>
      <c r="C198" s="174"/>
      <c r="D198" s="175"/>
      <c r="E198" s="173" t="s">
        <v>1049</v>
      </c>
      <c r="F198" s="174"/>
      <c r="G198" s="175"/>
    </row>
    <row r="199" spans="1:11">
      <c r="A199" s="64"/>
      <c r="B199" s="178" t="s">
        <v>1054</v>
      </c>
      <c r="C199" s="179" t="s">
        <v>238</v>
      </c>
      <c r="D199" s="180" t="s">
        <v>1055</v>
      </c>
      <c r="E199" s="178" t="s">
        <v>1054</v>
      </c>
      <c r="F199" s="179" t="s">
        <v>238</v>
      </c>
      <c r="G199" s="180" t="s">
        <v>1055</v>
      </c>
    </row>
    <row r="200" spans="1:11">
      <c r="A200" s="56" t="s">
        <v>985</v>
      </c>
      <c r="B200" s="181">
        <v>1045.4544492486837</v>
      </c>
      <c r="C200" s="171">
        <v>6225.405568127675</v>
      </c>
      <c r="D200" s="172">
        <v>7270.8600173763589</v>
      </c>
      <c r="E200" s="181">
        <v>177179272.98350924</v>
      </c>
      <c r="F200" s="171">
        <v>1055055850</v>
      </c>
      <c r="G200" s="172">
        <v>1232235122.9835091</v>
      </c>
    </row>
    <row r="201" spans="1:11">
      <c r="A201" s="64" t="s">
        <v>1064</v>
      </c>
      <c r="B201" s="185">
        <v>1014.1942122201583</v>
      </c>
      <c r="C201" s="169">
        <v>6225.405568127675</v>
      </c>
      <c r="D201" s="177">
        <v>7239.5997803478331</v>
      </c>
      <c r="E201" s="185">
        <v>171881417.99423957</v>
      </c>
      <c r="F201" s="169">
        <v>1055055850</v>
      </c>
      <c r="G201" s="177">
        <v>1226937267.9942393</v>
      </c>
    </row>
    <row r="202" spans="1:11">
      <c r="A202" s="64" t="s">
        <v>370</v>
      </c>
      <c r="B202" s="185">
        <v>86.119333409234841</v>
      </c>
      <c r="C202" s="169">
        <v>0</v>
      </c>
      <c r="D202" s="177">
        <v>86.119333409234841</v>
      </c>
      <c r="E202" s="185">
        <v>14595146.53578474</v>
      </c>
      <c r="F202" s="169">
        <v>0</v>
      </c>
      <c r="G202" s="177">
        <v>14595146.53578474</v>
      </c>
    </row>
    <row r="203" spans="1:11">
      <c r="A203" s="64" t="s">
        <v>773</v>
      </c>
      <c r="B203" s="185">
        <v>652.47795893627767</v>
      </c>
      <c r="C203" s="169">
        <v>0</v>
      </c>
      <c r="D203" s="177">
        <v>652.47795893627767</v>
      </c>
      <c r="E203" s="185">
        <v>110579251.43001081</v>
      </c>
      <c r="F203" s="169">
        <v>0</v>
      </c>
      <c r="G203" s="177">
        <v>110579251.43001081</v>
      </c>
    </row>
    <row r="204" spans="1:11">
      <c r="A204" t="s">
        <v>404</v>
      </c>
      <c r="B204" s="185">
        <v>275.59691987464589</v>
      </c>
      <c r="C204" s="169">
        <v>6225.405568127675</v>
      </c>
      <c r="D204" s="177">
        <v>6501.0024880023211</v>
      </c>
      <c r="E204" s="169">
        <v>46707020.028444044</v>
      </c>
      <c r="F204" s="169">
        <v>1055055850</v>
      </c>
      <c r="G204" s="177">
        <v>1101762870.0284443</v>
      </c>
    </row>
    <row r="205" spans="1:11">
      <c r="A205" s="187" t="s">
        <v>421</v>
      </c>
      <c r="B205" s="188">
        <v>0.11438676170668001</v>
      </c>
      <c r="C205" s="189">
        <v>0</v>
      </c>
      <c r="D205" s="190">
        <v>0.11438676170668001</v>
      </c>
      <c r="E205" s="189">
        <v>19385.792745625924</v>
      </c>
      <c r="F205" s="189">
        <v>0</v>
      </c>
      <c r="G205" s="190">
        <v>19385.792745625924</v>
      </c>
      <c r="H205" s="169"/>
      <c r="I205" s="169"/>
      <c r="J205" s="169"/>
      <c r="K205" s="169"/>
    </row>
    <row r="206" spans="1:11">
      <c r="A206" s="43" t="s">
        <v>474</v>
      </c>
      <c r="B206" s="181">
        <v>4.1883380864716154E-5</v>
      </c>
      <c r="C206" s="171">
        <v>2.4510763159498924E-5</v>
      </c>
      <c r="D206" s="172">
        <v>6.6394144024215082E-5</v>
      </c>
      <c r="E206" s="171">
        <v>7.0982212348274381</v>
      </c>
      <c r="F206" s="171">
        <v>4.1539822227472039</v>
      </c>
      <c r="G206" s="172">
        <v>11.252203457574643</v>
      </c>
    </row>
    <row r="207" spans="1:11">
      <c r="A207" s="64" t="s">
        <v>483</v>
      </c>
      <c r="B207" s="185">
        <v>7.5756501494257401E-5</v>
      </c>
      <c r="C207" s="169">
        <v>2.1481729615157772E-4</v>
      </c>
      <c r="D207" s="169">
        <v>2.9057379764583515E-4</v>
      </c>
      <c r="E207" s="185">
        <v>12.838896872238415</v>
      </c>
      <c r="F207" s="169">
        <v>36.406342125926592</v>
      </c>
      <c r="G207" s="177">
        <v>49.245238998165014</v>
      </c>
    </row>
    <row r="208" spans="1:11">
      <c r="A208" s="64" t="s">
        <v>488</v>
      </c>
      <c r="B208" s="185">
        <v>1.7676693697610811E-4</v>
      </c>
      <c r="C208" s="169">
        <v>2.7565294103573394E-3</v>
      </c>
      <c r="D208" s="169">
        <v>2.9332963473334478E-3</v>
      </c>
      <c r="E208" s="185">
        <v>29.957725469011454</v>
      </c>
      <c r="F208" s="169">
        <v>467.16514261885214</v>
      </c>
      <c r="G208" s="177">
        <v>497.12286808786359</v>
      </c>
    </row>
    <row r="209" spans="1:7">
      <c r="A209" s="64" t="s">
        <v>493</v>
      </c>
      <c r="B209" s="185">
        <v>1.0964910045426605E-5</v>
      </c>
      <c r="C209" s="169">
        <v>2.8246719372816809E-5</v>
      </c>
      <c r="D209" s="169">
        <v>3.9211629418243411E-5</v>
      </c>
      <c r="E209" s="185">
        <v>1.8582873616104698</v>
      </c>
      <c r="F209" s="169">
        <v>4.7871365474043781</v>
      </c>
      <c r="G209" s="177">
        <v>6.6454239090148466</v>
      </c>
    </row>
    <row r="210" spans="1:7">
      <c r="A210" s="64" t="s">
        <v>498</v>
      </c>
      <c r="B210" s="185">
        <v>9.0725942691779231E-6</v>
      </c>
      <c r="C210" s="169">
        <v>2.8246719372816809E-5</v>
      </c>
      <c r="D210" s="169">
        <v>3.7319313641994734E-5</v>
      </c>
      <c r="E210" s="185">
        <v>1.5375855522376034</v>
      </c>
      <c r="F210" s="169">
        <v>4.7871365474043781</v>
      </c>
      <c r="G210" s="177">
        <v>6.3247220996419804</v>
      </c>
    </row>
    <row r="211" spans="1:7">
      <c r="A211" s="64" t="s">
        <v>501</v>
      </c>
      <c r="B211" s="185">
        <v>9.6917594877151696E-5</v>
      </c>
      <c r="C211" s="169">
        <v>3.1630236142911972E-6</v>
      </c>
      <c r="D211" s="169">
        <v>1.0008061849144289E-4</v>
      </c>
      <c r="E211" s="185">
        <v>16.425190989415686</v>
      </c>
      <c r="F211" s="169">
        <v>0.53605609006928401</v>
      </c>
      <c r="G211" s="177">
        <v>16.96124707948497</v>
      </c>
    </row>
    <row r="212" spans="1:7">
      <c r="A212" s="64" t="s">
        <v>1096</v>
      </c>
      <c r="B212" s="185">
        <v>1.4497822394724162E-6</v>
      </c>
      <c r="C212" s="169">
        <v>1.1464794844230674E-5</v>
      </c>
      <c r="D212" s="169">
        <v>1.291457708370309E-5</v>
      </c>
      <c r="E212" s="185">
        <v>0.24570306564645386</v>
      </c>
      <c r="F212" s="169">
        <v>1.9430057587546619</v>
      </c>
      <c r="G212" s="177">
        <v>2.1887088244011159</v>
      </c>
    </row>
    <row r="213" spans="1:7">
      <c r="A213" s="64" t="s">
        <v>1097</v>
      </c>
      <c r="B213" s="185">
        <v>2.9918804224188193E-6</v>
      </c>
      <c r="C213" s="169">
        <v>1.1078186054435999E-5</v>
      </c>
      <c r="D213" s="169">
        <v>1.4070066476854819E-5</v>
      </c>
      <c r="E213" s="185">
        <v>0.50705145353651415</v>
      </c>
      <c r="F213" s="169">
        <v>1.8774849086075496</v>
      </c>
      <c r="G213" s="177">
        <v>2.3845363621440638</v>
      </c>
    </row>
    <row r="214" spans="1:7">
      <c r="A214" s="64" t="s">
        <v>447</v>
      </c>
      <c r="B214" s="185">
        <v>9.8389218504262065E-4</v>
      </c>
      <c r="C214" s="169">
        <v>1.6930960529702417E-7</v>
      </c>
      <c r="D214" s="169">
        <v>9.8406149464791773E-4</v>
      </c>
      <c r="E214" s="185">
        <v>166.74595642620952</v>
      </c>
      <c r="F214" s="169">
        <v>2.8693887904164387E-2</v>
      </c>
      <c r="G214" s="177">
        <v>166.7746503141137</v>
      </c>
    </row>
    <row r="215" spans="1:7">
      <c r="A215" s="64" t="s">
        <v>456</v>
      </c>
      <c r="B215" s="185">
        <v>1.2427428568073607E-6</v>
      </c>
      <c r="C215" s="169">
        <v>3.3216849953045242E-7</v>
      </c>
      <c r="D215" s="169">
        <v>1.5749113563378131E-6</v>
      </c>
      <c r="E215" s="185">
        <v>0.21061489195709665</v>
      </c>
      <c r="F215" s="169">
        <v>5.6294536119793355E-2</v>
      </c>
      <c r="G215" s="177">
        <v>0.26690942807689005</v>
      </c>
    </row>
    <row r="216" spans="1:7">
      <c r="A216" s="64" t="s">
        <v>163</v>
      </c>
      <c r="B216" s="185">
        <v>6.6312147936932381E-2</v>
      </c>
      <c r="C216" s="169">
        <v>0.45295229053166708</v>
      </c>
      <c r="D216" s="169">
        <v>0.51926443846859949</v>
      </c>
      <c r="E216" s="185">
        <v>11238.307101647628</v>
      </c>
      <c r="F216" s="169">
        <v>76764.470790946885</v>
      </c>
      <c r="G216" s="177">
        <v>88002.777892594517</v>
      </c>
    </row>
    <row r="217" spans="1:7">
      <c r="A217" s="64" t="s">
        <v>436</v>
      </c>
      <c r="B217" s="185">
        <v>6.6561730404880295E-2</v>
      </c>
      <c r="C217" s="169">
        <v>0.45336625244699047</v>
      </c>
      <c r="D217" s="169">
        <v>0.51992798285187081</v>
      </c>
      <c r="E217" s="185">
        <v>11280.605300533502</v>
      </c>
      <c r="F217" s="169">
        <v>76834.627335072306</v>
      </c>
      <c r="G217" s="177">
        <v>88115.232635605833</v>
      </c>
    </row>
    <row r="218" spans="1:7">
      <c r="A218" s="64" t="s">
        <v>465</v>
      </c>
      <c r="B218" s="191">
        <v>9.6407822813212862E-2</v>
      </c>
      <c r="C218" s="183">
        <v>0.45345935638752494</v>
      </c>
      <c r="D218" s="184">
        <v>0.54986717920073791</v>
      </c>
      <c r="E218" s="191">
        <v>16338.796939688418</v>
      </c>
      <c r="F218" s="183">
        <v>76850.406203781182</v>
      </c>
      <c r="G218" s="184">
        <v>93189.203143469626</v>
      </c>
    </row>
    <row r="219" spans="1:7">
      <c r="A219" s="56" t="s">
        <v>510</v>
      </c>
      <c r="B219" s="185">
        <v>1.4689059703360966E-5</v>
      </c>
      <c r="C219" s="169">
        <v>4.0177693669918289E-6</v>
      </c>
      <c r="D219" s="177">
        <v>1.8706829070352796E-5</v>
      </c>
      <c r="E219" s="185">
        <v>2.4894407603537538</v>
      </c>
      <c r="F219" s="169">
        <v>0.68091484614237263</v>
      </c>
      <c r="G219" s="177">
        <v>3.1703556064961265</v>
      </c>
    </row>
    <row r="220" spans="1:7">
      <c r="A220" s="64" t="s">
        <v>513</v>
      </c>
      <c r="B220" s="185">
        <v>1.1218967254808183E-5</v>
      </c>
      <c r="C220" s="169">
        <v>3.2964383708773561E-5</v>
      </c>
      <c r="D220" s="177">
        <v>4.4183350963581744E-5</v>
      </c>
      <c r="E220" s="185">
        <v>1.9013439210682217</v>
      </c>
      <c r="F220" s="169">
        <v>5.5866666826730613</v>
      </c>
      <c r="G220" s="177">
        <v>7.4880106037412819</v>
      </c>
    </row>
    <row r="221" spans="1:7">
      <c r="A221" s="64" t="s">
        <v>514</v>
      </c>
      <c r="B221" s="185">
        <v>2.3016115509342594E-5</v>
      </c>
      <c r="C221" s="169">
        <v>1.0096119094471642E-4</v>
      </c>
      <c r="D221" s="177">
        <v>1.2397730645405901E-4</v>
      </c>
      <c r="E221" s="185">
        <v>3.9006755538516611</v>
      </c>
      <c r="F221" s="169">
        <v>17.110482837381866</v>
      </c>
      <c r="G221" s="177">
        <v>21.011158391233526</v>
      </c>
    </row>
    <row r="222" spans="1:7">
      <c r="A222" s="64" t="s">
        <v>515</v>
      </c>
      <c r="B222" s="185">
        <v>2.2459655778917916E-6</v>
      </c>
      <c r="C222" s="169">
        <v>2.3476056556532033E-7</v>
      </c>
      <c r="D222" s="177">
        <v>2.4807261434571118E-6</v>
      </c>
      <c r="E222" s="185">
        <v>0.38063690725390625</v>
      </c>
      <c r="F222" s="169">
        <v>3.978624450061212E-2</v>
      </c>
      <c r="G222" s="177">
        <v>0.42042315175451833</v>
      </c>
    </row>
    <row r="223" spans="1:7">
      <c r="A223" s="64" t="s">
        <v>516</v>
      </c>
      <c r="B223" s="185">
        <v>1.725642771603956E-6</v>
      </c>
      <c r="C223" s="169">
        <v>2.3476056556532033E-7</v>
      </c>
      <c r="D223" s="177">
        <v>1.9604033371692762E-6</v>
      </c>
      <c r="E223" s="185">
        <v>0.29245476158407741</v>
      </c>
      <c r="F223" s="169">
        <v>3.978624450061212E-2</v>
      </c>
      <c r="G223" s="177">
        <v>0.33224100608468954</v>
      </c>
    </row>
    <row r="224" spans="1:7">
      <c r="A224" s="64" t="s">
        <v>517</v>
      </c>
      <c r="B224" s="185">
        <v>3.0332855457023023E-5</v>
      </c>
      <c r="C224" s="169">
        <v>9.2070877807554113E-8</v>
      </c>
      <c r="D224" s="177">
        <v>3.0424926334830578E-5</v>
      </c>
      <c r="E224" s="185">
        <v>5.1406862166510372</v>
      </c>
      <c r="F224" s="169">
        <v>1.5603789533460149E-2</v>
      </c>
      <c r="G224" s="177">
        <v>5.1562900061844985</v>
      </c>
    </row>
    <row r="225" spans="1:11">
      <c r="A225" t="s">
        <v>518</v>
      </c>
      <c r="B225" s="185">
        <v>1.7985587328669435E-7</v>
      </c>
      <c r="C225" s="169">
        <v>8.4044282472384675E-8</v>
      </c>
      <c r="D225" s="169">
        <v>2.6390015575907901E-7</v>
      </c>
      <c r="E225" s="185">
        <v>3.0481225550909184E-2</v>
      </c>
      <c r="F225" s="169">
        <v>1.4243475531219137E-2</v>
      </c>
      <c r="G225" s="177">
        <v>4.4724701082128317E-2</v>
      </c>
    </row>
    <row r="226" spans="1:11">
      <c r="A226" s="192" t="s">
        <v>519</v>
      </c>
      <c r="B226" s="191">
        <v>4.5619131396974717E-7</v>
      </c>
      <c r="C226" s="183">
        <v>6.1037747046983292E-8</v>
      </c>
      <c r="D226" s="183">
        <v>5.1722906101673045E-7</v>
      </c>
      <c r="E226" s="191">
        <v>7.7313407015139141E-2</v>
      </c>
      <c r="F226" s="183">
        <v>1.0344423570159151E-2</v>
      </c>
      <c r="G226" s="184">
        <v>8.7657830585298288E-2</v>
      </c>
    </row>
    <row r="227" spans="1:11">
      <c r="E227"/>
      <c r="F227"/>
      <c r="G227"/>
    </row>
    <row r="228" spans="1:11">
      <c r="A228" s="35" t="s">
        <v>1104</v>
      </c>
      <c r="E228"/>
      <c r="F228"/>
      <c r="G228"/>
    </row>
    <row r="229" spans="1:11">
      <c r="A229" s="56"/>
      <c r="B229" s="173" t="s">
        <v>1048</v>
      </c>
      <c r="C229" s="174"/>
      <c r="D229" s="175"/>
      <c r="E229" s="173" t="s">
        <v>1049</v>
      </c>
      <c r="F229" s="174"/>
      <c r="G229" s="175"/>
    </row>
    <row r="230" spans="1:11">
      <c r="A230" s="64"/>
      <c r="B230" s="178" t="s">
        <v>1054</v>
      </c>
      <c r="C230" s="179" t="s">
        <v>238</v>
      </c>
      <c r="D230" s="180" t="s">
        <v>1055</v>
      </c>
      <c r="E230" s="178" t="s">
        <v>1054</v>
      </c>
      <c r="F230" s="179" t="s">
        <v>238</v>
      </c>
      <c r="G230" s="180" t="s">
        <v>1055</v>
      </c>
    </row>
    <row r="231" spans="1:11">
      <c r="A231" s="56" t="s">
        <v>985</v>
      </c>
      <c r="B231" s="181">
        <v>4296.0359110335039</v>
      </c>
      <c r="C231" s="171">
        <v>6206.7293514232933</v>
      </c>
      <c r="D231" s="172">
        <v>10502.765262456796</v>
      </c>
      <c r="E231" s="181">
        <v>730265098.26896119</v>
      </c>
      <c r="F231" s="171">
        <v>1055055850</v>
      </c>
      <c r="G231" s="172">
        <v>1785320948.268961</v>
      </c>
    </row>
    <row r="232" spans="1:11">
      <c r="A232" s="64" t="s">
        <v>1064</v>
      </c>
      <c r="B232" s="185">
        <v>4290.4162583873231</v>
      </c>
      <c r="C232" s="169">
        <v>0</v>
      </c>
      <c r="D232" s="177">
        <v>4290.4162583873231</v>
      </c>
      <c r="E232" s="185">
        <v>729309837.12196743</v>
      </c>
      <c r="F232" s="169">
        <v>0</v>
      </c>
      <c r="G232" s="177">
        <v>729309837.12196743</v>
      </c>
    </row>
    <row r="233" spans="1:11">
      <c r="A233" s="64" t="s">
        <v>370</v>
      </c>
      <c r="B233" s="185">
        <v>15.856120097977643</v>
      </c>
      <c r="C233" s="169">
        <v>0</v>
      </c>
      <c r="D233" s="177">
        <v>15.856120097977643</v>
      </c>
      <c r="E233" s="185">
        <v>2695315.2490590974</v>
      </c>
      <c r="F233" s="169">
        <v>0</v>
      </c>
      <c r="G233" s="177">
        <v>2695315.2490590974</v>
      </c>
    </row>
    <row r="234" spans="1:11">
      <c r="A234" s="64" t="s">
        <v>773</v>
      </c>
      <c r="B234" s="185">
        <v>4213.2372716103964</v>
      </c>
      <c r="C234" s="169">
        <v>0</v>
      </c>
      <c r="D234" s="177">
        <v>4213.2372716103964</v>
      </c>
      <c r="E234" s="185">
        <v>716190505.36354351</v>
      </c>
      <c r="F234" s="169">
        <v>0</v>
      </c>
      <c r="G234" s="177">
        <v>716190505.36354351</v>
      </c>
    </row>
    <row r="235" spans="1:11">
      <c r="A235" t="s">
        <v>404</v>
      </c>
      <c r="B235" s="185">
        <v>61.322866678948245</v>
      </c>
      <c r="C235" s="169">
        <v>0</v>
      </c>
      <c r="D235" s="177">
        <v>61.322866678948245</v>
      </c>
      <c r="E235" s="169">
        <v>10424016.509364627</v>
      </c>
      <c r="F235" s="169">
        <v>0</v>
      </c>
      <c r="G235" s="177">
        <v>10424016.509364627</v>
      </c>
    </row>
    <row r="236" spans="1:11">
      <c r="A236" s="187" t="s">
        <v>421</v>
      </c>
      <c r="B236" s="188">
        <v>3.9043363833306045E-5</v>
      </c>
      <c r="C236" s="189">
        <v>0</v>
      </c>
      <c r="D236" s="190">
        <v>3.9043363833306045E-5</v>
      </c>
      <c r="E236" s="189">
        <v>6.6368174095688293</v>
      </c>
      <c r="F236" s="189">
        <v>0</v>
      </c>
      <c r="G236" s="190">
        <v>6.6368174095688293</v>
      </c>
      <c r="H236" s="169"/>
      <c r="I236" s="169"/>
      <c r="J236" s="169"/>
      <c r="K236" s="169"/>
    </row>
    <row r="237" spans="1:11">
      <c r="A237" s="43" t="s">
        <v>474</v>
      </c>
      <c r="B237" s="181">
        <v>8.1082350489615081E-5</v>
      </c>
      <c r="C237" s="171">
        <v>2.4510763159498924E-5</v>
      </c>
      <c r="D237" s="172">
        <v>1.0559311364911401E-4</v>
      </c>
      <c r="E237" s="171">
        <v>13.782848159184146</v>
      </c>
      <c r="F237" s="171">
        <v>4.166481667750455</v>
      </c>
      <c r="G237" s="172">
        <v>17.949329826934605</v>
      </c>
    </row>
    <row r="238" spans="1:11">
      <c r="A238" s="64" t="s">
        <v>483</v>
      </c>
      <c r="B238" s="185">
        <v>1.8994409636089181E-4</v>
      </c>
      <c r="C238" s="169">
        <v>2.1154427343925968E-4</v>
      </c>
      <c r="D238" s="169">
        <v>4.0148836980015152E-4</v>
      </c>
      <c r="E238" s="185">
        <v>32.287799047104834</v>
      </c>
      <c r="F238" s="169">
        <v>35.959522413347955</v>
      </c>
      <c r="G238" s="177">
        <v>68.247321460452795</v>
      </c>
    </row>
    <row r="239" spans="1:11">
      <c r="A239" s="64" t="s">
        <v>488</v>
      </c>
      <c r="B239" s="185">
        <v>2.8162088822717649E-4</v>
      </c>
      <c r="C239" s="169">
        <v>2.5274968108783733E-3</v>
      </c>
      <c r="D239" s="169">
        <v>2.8091176991055498E-3</v>
      </c>
      <c r="E239" s="185">
        <v>47.871551792111475</v>
      </c>
      <c r="F239" s="169">
        <v>429.63856569032924</v>
      </c>
      <c r="G239" s="177">
        <v>477.51011748244076</v>
      </c>
    </row>
    <row r="240" spans="1:11">
      <c r="A240" s="64" t="s">
        <v>493</v>
      </c>
      <c r="B240" s="185">
        <v>8.1174063720227194E-5</v>
      </c>
      <c r="C240" s="169">
        <v>2.1538472243727714E-6</v>
      </c>
      <c r="D240" s="169">
        <v>8.3327910944599968E-5</v>
      </c>
      <c r="E240" s="185">
        <v>13.798438105998491</v>
      </c>
      <c r="F240" s="169">
        <v>0.36612344206045555</v>
      </c>
      <c r="G240" s="177">
        <v>14.164561548058947</v>
      </c>
    </row>
    <row r="241" spans="1:7">
      <c r="A241" s="64" t="s">
        <v>498</v>
      </c>
      <c r="B241" s="185">
        <v>8.0678065864074356E-5</v>
      </c>
      <c r="C241" s="169">
        <v>2.1538472243727714E-6</v>
      </c>
      <c r="D241" s="169">
        <v>8.2831913088447131E-5</v>
      </c>
      <c r="E241" s="185">
        <v>13.714125513956512</v>
      </c>
      <c r="F241" s="169">
        <v>0.36612344206045555</v>
      </c>
      <c r="G241" s="177">
        <v>14.08024895601697</v>
      </c>
    </row>
    <row r="242" spans="1:7">
      <c r="A242" s="64" t="s">
        <v>501</v>
      </c>
      <c r="B242" s="185">
        <v>1.0741441588019771E-4</v>
      </c>
      <c r="C242" s="169">
        <v>0</v>
      </c>
      <c r="D242" s="169">
        <v>1.0741441588019771E-4</v>
      </c>
      <c r="E242" s="185">
        <v>18.258925342499055</v>
      </c>
      <c r="F242" s="169">
        <v>0</v>
      </c>
      <c r="G242" s="177">
        <v>18.258925342499055</v>
      </c>
    </row>
    <row r="243" spans="1:7">
      <c r="A243" s="64" t="s">
        <v>1096</v>
      </c>
      <c r="B243" s="185">
        <v>1.377245866798296E-6</v>
      </c>
      <c r="C243" s="169">
        <v>6.7501383848223947E-7</v>
      </c>
      <c r="D243" s="169">
        <v>2.0522597052805353E-6</v>
      </c>
      <c r="E243" s="185">
        <v>0.23411223953573107</v>
      </c>
      <c r="F243" s="169">
        <v>0.11474276689031546</v>
      </c>
      <c r="G243" s="177">
        <v>0.34885500642604655</v>
      </c>
    </row>
    <row r="244" spans="1:7">
      <c r="A244" s="64" t="s">
        <v>1097</v>
      </c>
      <c r="B244" s="185">
        <v>1.4171058675134874E-6</v>
      </c>
      <c r="C244" s="169">
        <v>6.5179425872043506E-7</v>
      </c>
      <c r="D244" s="169">
        <v>2.0689001262339226E-6</v>
      </c>
      <c r="E244" s="185">
        <v>0.24088787361842606</v>
      </c>
      <c r="F244" s="169">
        <v>0.11079576806449819</v>
      </c>
      <c r="G244" s="177">
        <v>0.35168364168292426</v>
      </c>
    </row>
    <row r="245" spans="1:7">
      <c r="A245" s="64" t="s">
        <v>447</v>
      </c>
      <c r="B245" s="185">
        <v>1.8407080647588712E-3</v>
      </c>
      <c r="C245" s="169">
        <v>1.6930960529702417E-7</v>
      </c>
      <c r="D245" s="169">
        <v>1.8408773743641682E-3</v>
      </c>
      <c r="E245" s="185">
        <v>312.89423171330736</v>
      </c>
      <c r="F245" s="169">
        <v>2.8780228589934183E-2</v>
      </c>
      <c r="G245" s="177">
        <v>312.92301194189724</v>
      </c>
    </row>
    <row r="246" spans="1:7">
      <c r="A246" s="64" t="s">
        <v>456</v>
      </c>
      <c r="B246" s="185">
        <v>1.2997465784233316E-6</v>
      </c>
      <c r="C246" s="169">
        <v>3.3216849953045242E-7</v>
      </c>
      <c r="D246" s="169">
        <v>1.631915077953784E-6</v>
      </c>
      <c r="E246" s="185">
        <v>0.2209384610541395</v>
      </c>
      <c r="F246" s="169">
        <v>5.6463927903503859E-2</v>
      </c>
      <c r="G246" s="177">
        <v>0.27740238895764335</v>
      </c>
    </row>
    <row r="247" spans="1:7">
      <c r="A247" s="64" t="s">
        <v>163</v>
      </c>
      <c r="B247" s="185">
        <v>-0.27940953797793111</v>
      </c>
      <c r="C247" s="169">
        <v>0.43668895743135516</v>
      </c>
      <c r="D247" s="169">
        <v>0.15727941945342405</v>
      </c>
      <c r="E247" s="185">
        <v>-47495.653652404399</v>
      </c>
      <c r="F247" s="169">
        <v>74230.921485677449</v>
      </c>
      <c r="G247" s="177">
        <v>26735.267833273043</v>
      </c>
    </row>
    <row r="248" spans="1:7">
      <c r="A248" s="64" t="s">
        <v>436</v>
      </c>
      <c r="B248" s="185">
        <v>-0.2788583477389095</v>
      </c>
      <c r="C248" s="169">
        <v>0.4370977760252735</v>
      </c>
      <c r="D248" s="169">
        <v>0.158239428286364</v>
      </c>
      <c r="E248" s="185">
        <v>-47401.959139043785</v>
      </c>
      <c r="F248" s="169">
        <v>74300.41484114388</v>
      </c>
      <c r="G248" s="177">
        <v>26898.45570210008</v>
      </c>
    </row>
    <row r="249" spans="1:7">
      <c r="A249" s="64" t="s">
        <v>465</v>
      </c>
      <c r="B249" s="191">
        <v>-0.22329267295286118</v>
      </c>
      <c r="C249" s="183">
        <v>0.43719087996580797</v>
      </c>
      <c r="D249" s="184">
        <v>0.21389820701294682</v>
      </c>
      <c r="E249" s="191">
        <v>-37956.583495465216</v>
      </c>
      <c r="F249" s="183">
        <v>74316.241188896005</v>
      </c>
      <c r="G249" s="184">
        <v>36359.657693430774</v>
      </c>
    </row>
    <row r="250" spans="1:7">
      <c r="A250" s="56" t="s">
        <v>510</v>
      </c>
      <c r="B250" s="185">
        <v>6.7739760843125043E-6</v>
      </c>
      <c r="C250" s="169">
        <v>4.0177693669918289E-6</v>
      </c>
      <c r="D250" s="177">
        <v>1.0791745451304333E-5</v>
      </c>
      <c r="E250" s="185">
        <v>1.1514797393050669</v>
      </c>
      <c r="F250" s="169">
        <v>0.68296373735443583</v>
      </c>
      <c r="G250" s="177">
        <v>1.8344434766595026</v>
      </c>
    </row>
    <row r="251" spans="1:7">
      <c r="A251" s="64" t="s">
        <v>513</v>
      </c>
      <c r="B251" s="185">
        <v>1.0027346535467248E-5</v>
      </c>
      <c r="C251" s="169">
        <v>2.9691360996455525E-5</v>
      </c>
      <c r="D251" s="177">
        <v>3.9718707531922775E-5</v>
      </c>
      <c r="E251" s="185">
        <v>1.7045065159472339</v>
      </c>
      <c r="F251" s="169">
        <v>5.0471097320505374</v>
      </c>
      <c r="G251" s="177">
        <v>6.7516162479977719</v>
      </c>
    </row>
    <row r="252" spans="1:7">
      <c r="A252" s="64" t="s">
        <v>514</v>
      </c>
      <c r="B252" s="185">
        <v>1.6617608748851664E-5</v>
      </c>
      <c r="C252" s="169">
        <v>9.2557093728076232E-5</v>
      </c>
      <c r="D252" s="177">
        <v>1.091747024769279E-4</v>
      </c>
      <c r="E252" s="185">
        <v>2.82475750605537</v>
      </c>
      <c r="F252" s="169">
        <v>15.733391560631189</v>
      </c>
      <c r="G252" s="177">
        <v>18.558149066686561</v>
      </c>
    </row>
    <row r="253" spans="1:7">
      <c r="A253" s="64" t="s">
        <v>515</v>
      </c>
      <c r="B253" s="185">
        <v>7.8284895638810388E-6</v>
      </c>
      <c r="C253" s="169">
        <v>1.9103494523597993E-8</v>
      </c>
      <c r="D253" s="177">
        <v>7.8475930584046362E-6</v>
      </c>
      <c r="E253" s="185">
        <v>1.3307320560292542</v>
      </c>
      <c r="F253" s="169">
        <v>3.2473227865080232E-3</v>
      </c>
      <c r="G253" s="177">
        <v>1.3339793788157621</v>
      </c>
    </row>
    <row r="254" spans="1:7">
      <c r="A254" s="64" t="s">
        <v>516</v>
      </c>
      <c r="B254" s="185">
        <v>7.7980956444869887E-6</v>
      </c>
      <c r="C254" s="169">
        <v>1.9103494523597993E-8</v>
      </c>
      <c r="D254" s="177">
        <v>7.817199139010586E-6</v>
      </c>
      <c r="E254" s="185">
        <v>1.3255655213464155</v>
      </c>
      <c r="F254" s="169">
        <v>3.2473227865080232E-3</v>
      </c>
      <c r="G254" s="177">
        <v>1.3288128441329234</v>
      </c>
    </row>
    <row r="255" spans="1:7">
      <c r="A255" s="64" t="s">
        <v>517</v>
      </c>
      <c r="B255" s="185">
        <v>3.174616555445625E-6</v>
      </c>
      <c r="C255" s="169">
        <v>0</v>
      </c>
      <c r="D255" s="177">
        <v>3.174616555445625E-6</v>
      </c>
      <c r="E255" s="185">
        <v>0.53963973273003929</v>
      </c>
      <c r="F255" s="169">
        <v>0</v>
      </c>
      <c r="G255" s="177">
        <v>0.53963973273003929</v>
      </c>
    </row>
    <row r="256" spans="1:7">
      <c r="A256" t="s">
        <v>518</v>
      </c>
      <c r="B256" s="185">
        <v>2.0337816421819321E-8</v>
      </c>
      <c r="C256" s="169">
        <v>6.8390510394480802E-9</v>
      </c>
      <c r="D256" s="169">
        <v>2.7176867461267402E-8</v>
      </c>
      <c r="E256" s="185">
        <v>3.4571399810023966E-3</v>
      </c>
      <c r="F256" s="169">
        <v>1.162541557569872E-3</v>
      </c>
      <c r="G256" s="177">
        <v>4.6196815385722689E-3</v>
      </c>
    </row>
    <row r="257" spans="1:11">
      <c r="A257" s="192" t="s">
        <v>519</v>
      </c>
      <c r="B257" s="191">
        <v>4.2457280107626677E-8</v>
      </c>
      <c r="C257" s="183">
        <v>4.9669085761354784E-9</v>
      </c>
      <c r="D257" s="183">
        <v>4.7424188683762154E-8</v>
      </c>
      <c r="E257" s="191">
        <v>7.2171346962902538E-3</v>
      </c>
      <c r="F257" s="183">
        <v>8.4430392449208599E-4</v>
      </c>
      <c r="G257" s="184">
        <v>8.0614386207823394E-3</v>
      </c>
    </row>
    <row r="258" spans="1:11">
      <c r="E258"/>
      <c r="F258"/>
      <c r="G258"/>
    </row>
    <row r="259" spans="1:11">
      <c r="A259" s="35" t="s">
        <v>1105</v>
      </c>
      <c r="E259"/>
      <c r="F259"/>
      <c r="G259"/>
    </row>
    <row r="260" spans="1:11">
      <c r="A260" s="56"/>
      <c r="B260" s="173" t="s">
        <v>1048</v>
      </c>
      <c r="C260" s="174"/>
      <c r="D260" s="175"/>
      <c r="E260" s="173" t="s">
        <v>1049</v>
      </c>
      <c r="F260" s="174"/>
      <c r="G260" s="175"/>
    </row>
    <row r="261" spans="1:11">
      <c r="A261" s="64"/>
      <c r="B261" s="178" t="s">
        <v>1054</v>
      </c>
      <c r="C261" s="179" t="s">
        <v>238</v>
      </c>
      <c r="D261" s="180" t="s">
        <v>1055</v>
      </c>
      <c r="E261" s="178" t="s">
        <v>1054</v>
      </c>
      <c r="F261" s="179" t="s">
        <v>238</v>
      </c>
      <c r="G261" s="180" t="s">
        <v>1055</v>
      </c>
    </row>
    <row r="262" spans="1:11">
      <c r="A262" s="56" t="s">
        <v>985</v>
      </c>
      <c r="B262" s="181">
        <v>2664.8548458008463</v>
      </c>
      <c r="C262" s="171">
        <v>6216.0674597754842</v>
      </c>
      <c r="D262" s="172">
        <v>8880.9223055763305</v>
      </c>
      <c r="E262" s="181">
        <v>452306979.07589644</v>
      </c>
      <c r="F262" s="171">
        <v>1055055850</v>
      </c>
      <c r="G262" s="172">
        <v>1507362829.0758965</v>
      </c>
    </row>
    <row r="263" spans="1:11">
      <c r="A263" s="64" t="s">
        <v>1064</v>
      </c>
      <c r="B263" s="185">
        <v>2646.3686525722574</v>
      </c>
      <c r="C263" s="169">
        <v>3123.9390722130165</v>
      </c>
      <c r="D263" s="177">
        <v>5770.3077247852743</v>
      </c>
      <c r="E263" s="185">
        <v>449169309.40994376</v>
      </c>
      <c r="F263" s="169">
        <v>530227545.71279377</v>
      </c>
      <c r="G263" s="177">
        <v>979396855.12273765</v>
      </c>
    </row>
    <row r="264" spans="1:11">
      <c r="A264" s="64" t="s">
        <v>370</v>
      </c>
      <c r="B264" s="185">
        <v>51.114459317824775</v>
      </c>
      <c r="C264" s="169">
        <v>0</v>
      </c>
      <c r="D264" s="177">
        <v>51.114459317824775</v>
      </c>
      <c r="E264" s="185">
        <v>8675679.5468892585</v>
      </c>
      <c r="F264" s="169">
        <v>0</v>
      </c>
      <c r="G264" s="177">
        <v>8675679.5468892585</v>
      </c>
    </row>
    <row r="265" spans="1:11">
      <c r="A265" s="64" t="s">
        <v>773</v>
      </c>
      <c r="B265" s="185">
        <v>2426.4078879384451</v>
      </c>
      <c r="C265" s="169">
        <v>0</v>
      </c>
      <c r="D265" s="177">
        <v>2426.4078879384451</v>
      </c>
      <c r="E265" s="185">
        <v>411835272.57731277</v>
      </c>
      <c r="F265" s="169">
        <v>0</v>
      </c>
      <c r="G265" s="177">
        <v>411835272.57731277</v>
      </c>
    </row>
    <row r="266" spans="1:11">
      <c r="A266" t="s">
        <v>404</v>
      </c>
      <c r="B266" s="185">
        <v>168.84630531598725</v>
      </c>
      <c r="C266" s="169">
        <v>3123.9390722130165</v>
      </c>
      <c r="D266" s="177">
        <v>3292.7853775290037</v>
      </c>
      <c r="E266" s="169">
        <v>28658357.285741664</v>
      </c>
      <c r="F266" s="169">
        <v>530227545.71279377</v>
      </c>
      <c r="G266" s="177">
        <v>558885902.99853539</v>
      </c>
    </row>
    <row r="267" spans="1:11">
      <c r="A267" s="187" t="s">
        <v>421</v>
      </c>
      <c r="B267" s="188">
        <v>5.7419289505289871E-2</v>
      </c>
      <c r="C267" s="189">
        <v>0</v>
      </c>
      <c r="D267" s="190">
        <v>5.7419289505289871E-2</v>
      </c>
      <c r="E267" s="189">
        <v>9745.8011335011743</v>
      </c>
      <c r="F267" s="189">
        <v>0</v>
      </c>
      <c r="G267" s="190">
        <v>9745.8011335011743</v>
      </c>
      <c r="H267" s="169"/>
      <c r="I267" s="169"/>
      <c r="J267" s="169"/>
      <c r="K267" s="169"/>
    </row>
    <row r="268" spans="1:11">
      <c r="A268" s="43" t="s">
        <v>474</v>
      </c>
      <c r="B268" s="181">
        <v>6.1411674759365541E-5</v>
      </c>
      <c r="C268" s="171">
        <v>2.4510763159498924E-5</v>
      </c>
      <c r="D268" s="172">
        <v>8.5922437918864469E-5</v>
      </c>
      <c r="E268" s="171">
        <v>10.42343042967976</v>
      </c>
      <c r="F268" s="171">
        <v>4.1602225565820774</v>
      </c>
      <c r="G268" s="172">
        <v>14.583652986261837</v>
      </c>
    </row>
    <row r="269" spans="1:11">
      <c r="A269" s="64" t="s">
        <v>483</v>
      </c>
      <c r="B269" s="185">
        <v>1.3264316916375974E-4</v>
      </c>
      <c r="C269" s="169">
        <v>2.1155782820849481E-4</v>
      </c>
      <c r="D269" s="169">
        <v>3.4420099737225457E-4</v>
      </c>
      <c r="E269" s="185">
        <v>22.513583144707212</v>
      </c>
      <c r="F269" s="169">
        <v>35.907802756170426</v>
      </c>
      <c r="G269" s="177">
        <v>58.421385900877645</v>
      </c>
    </row>
    <row r="270" spans="1:11">
      <c r="A270" s="64" t="s">
        <v>488</v>
      </c>
      <c r="B270" s="185">
        <v>2.2900313131321977E-4</v>
      </c>
      <c r="C270" s="169">
        <v>2.5175282706102033E-3</v>
      </c>
      <c r="D270" s="169">
        <v>2.7465314019234229E-3</v>
      </c>
      <c r="E270" s="185">
        <v>38.868801685922719</v>
      </c>
      <c r="F270" s="169">
        <v>427.30117500102131</v>
      </c>
      <c r="G270" s="177">
        <v>466.16997668694393</v>
      </c>
    </row>
    <row r="271" spans="1:11">
      <c r="A271" s="64" t="s">
        <v>493</v>
      </c>
      <c r="B271" s="185">
        <v>4.5942324918549289E-5</v>
      </c>
      <c r="C271" s="169">
        <v>2.5243430246405779E-5</v>
      </c>
      <c r="D271" s="169">
        <v>7.1185755164955068E-5</v>
      </c>
      <c r="E271" s="185">
        <v>7.7978109120564358</v>
      </c>
      <c r="F271" s="169">
        <v>4.2845784618462472</v>
      </c>
      <c r="G271" s="177">
        <v>12.082389373902684</v>
      </c>
    </row>
    <row r="272" spans="1:11">
      <c r="A272" s="64" t="s">
        <v>498</v>
      </c>
      <c r="B272" s="185">
        <v>4.4745650569877347E-5</v>
      </c>
      <c r="C272" s="169">
        <v>2.5243430246405779E-5</v>
      </c>
      <c r="D272" s="169">
        <v>6.9989080816283119E-5</v>
      </c>
      <c r="E272" s="185">
        <v>7.5946988512106746</v>
      </c>
      <c r="F272" s="169">
        <v>4.2845784618462472</v>
      </c>
      <c r="G272" s="177">
        <v>11.879277313056921</v>
      </c>
    </row>
    <row r="273" spans="1:7">
      <c r="A273" s="64" t="s">
        <v>501</v>
      </c>
      <c r="B273" s="185">
        <v>1.0214647620628039E-4</v>
      </c>
      <c r="C273" s="169">
        <v>1.6108660923646817E-6</v>
      </c>
      <c r="D273" s="169">
        <v>1.0375734229864507E-4</v>
      </c>
      <c r="E273" s="185">
        <v>17.337366104166193</v>
      </c>
      <c r="F273" s="169">
        <v>0.27341300674645236</v>
      </c>
      <c r="G273" s="177">
        <v>17.610779110912645</v>
      </c>
    </row>
    <row r="274" spans="1:7">
      <c r="A274" s="64" t="s">
        <v>1096</v>
      </c>
      <c r="B274" s="185">
        <v>1.4136374948110429E-6</v>
      </c>
      <c r="C274" s="169">
        <v>7.9026636965195854E-6</v>
      </c>
      <c r="D274" s="169">
        <v>9.3163011913306281E-6</v>
      </c>
      <c r="E274" s="185">
        <v>0.23993731057957421</v>
      </c>
      <c r="F274" s="169">
        <v>1.3413225672902787</v>
      </c>
      <c r="G274" s="177">
        <v>1.5812598778698528</v>
      </c>
    </row>
    <row r="275" spans="1:7">
      <c r="A275" s="64" t="s">
        <v>1097</v>
      </c>
      <c r="B275" s="185">
        <v>2.2073277728000984E-6</v>
      </c>
      <c r="C275" s="169">
        <v>7.6473546699061368E-6</v>
      </c>
      <c r="D275" s="169">
        <v>9.8546824427062352E-6</v>
      </c>
      <c r="E275" s="185">
        <v>0.37465070876890544</v>
      </c>
      <c r="F275" s="169">
        <v>1.2979888544840064</v>
      </c>
      <c r="G275" s="177">
        <v>1.6726395632529119</v>
      </c>
    </row>
    <row r="276" spans="1:7">
      <c r="A276" s="64" t="s">
        <v>447</v>
      </c>
      <c r="B276" s="185">
        <v>1.4107436536166605E-3</v>
      </c>
      <c r="C276" s="169">
        <v>1.6930960529702417E-7</v>
      </c>
      <c r="D276" s="169">
        <v>1.4109129632219576E-3</v>
      </c>
      <c r="E276" s="185">
        <v>239.4461376473528</v>
      </c>
      <c r="F276" s="169">
        <v>2.8736993394255766E-2</v>
      </c>
      <c r="G276" s="177">
        <v>239.47487464074703</v>
      </c>
    </row>
    <row r="277" spans="1:7">
      <c r="A277" s="64" t="s">
        <v>456</v>
      </c>
      <c r="B277" s="185">
        <v>1.2711347721588072E-6</v>
      </c>
      <c r="C277" s="169">
        <v>3.3216849953045242E-7</v>
      </c>
      <c r="D277" s="169">
        <v>1.6033032716892596E-6</v>
      </c>
      <c r="E277" s="185">
        <v>0.21575026110688411</v>
      </c>
      <c r="F277" s="169">
        <v>5.6379104776958781E-2</v>
      </c>
      <c r="G277" s="177">
        <v>0.2721293658838429</v>
      </c>
    </row>
    <row r="278" spans="1:7">
      <c r="A278" s="64" t="s">
        <v>163</v>
      </c>
      <c r="B278" s="185">
        <v>-0.10783256978506124</v>
      </c>
      <c r="C278" s="169">
        <v>0.44491232940962011</v>
      </c>
      <c r="D278" s="169">
        <v>0.33707975962455888</v>
      </c>
      <c r="E278" s="185">
        <v>-18302.469255436827</v>
      </c>
      <c r="F278" s="169">
        <v>75515.164357257658</v>
      </c>
      <c r="G278" s="177">
        <v>57212.69510182082</v>
      </c>
    </row>
    <row r="279" spans="1:7">
      <c r="A279" s="64" t="s">
        <v>436</v>
      </c>
      <c r="B279" s="185">
        <v>-0.10743273079956578</v>
      </c>
      <c r="C279" s="169">
        <v>0.4453211693038901</v>
      </c>
      <c r="D279" s="169">
        <v>0.33788843850432432</v>
      </c>
      <c r="E279" s="185">
        <v>-18234.604409465497</v>
      </c>
      <c r="F279" s="169">
        <v>75584.556931413928</v>
      </c>
      <c r="G279" s="177">
        <v>57349.952521948428</v>
      </c>
    </row>
    <row r="280" spans="1:7">
      <c r="A280" s="64" t="s">
        <v>465</v>
      </c>
      <c r="B280" s="191">
        <v>-6.4773570476443887E-2</v>
      </c>
      <c r="C280" s="183">
        <v>0.44541427324442456</v>
      </c>
      <c r="D280" s="184">
        <v>0.38064070276798068</v>
      </c>
      <c r="E280" s="191">
        <v>-10994.046460851589</v>
      </c>
      <c r="F280" s="183">
        <v>75600.359503981657</v>
      </c>
      <c r="G280" s="184">
        <v>64606.31304313006</v>
      </c>
    </row>
    <row r="281" spans="1:7">
      <c r="A281" s="56" t="s">
        <v>510</v>
      </c>
      <c r="B281" s="185">
        <v>1.0745767106866426E-5</v>
      </c>
      <c r="C281" s="169">
        <v>4.0177693669918289E-6</v>
      </c>
      <c r="D281" s="177">
        <v>1.4763536473858254E-5</v>
      </c>
      <c r="E281" s="185">
        <v>1.8238837532253049</v>
      </c>
      <c r="F281" s="169">
        <v>0.6819377527715299</v>
      </c>
      <c r="G281" s="177">
        <v>2.5058215059968347</v>
      </c>
    </row>
    <row r="282" spans="1:7">
      <c r="A282" s="64" t="s">
        <v>513</v>
      </c>
      <c r="B282" s="185">
        <v>1.0625253202932676E-5</v>
      </c>
      <c r="C282" s="169">
        <v>2.9704915765690647E-5</v>
      </c>
      <c r="D282" s="177">
        <v>4.0330168968623322E-5</v>
      </c>
      <c r="E282" s="185">
        <v>1.8034288755756611</v>
      </c>
      <c r="F282" s="169">
        <v>5.0418283513096096</v>
      </c>
      <c r="G282" s="177">
        <v>6.8452572268852707</v>
      </c>
    </row>
    <row r="283" spans="1:7">
      <c r="A283" s="64" t="s">
        <v>514</v>
      </c>
      <c r="B283" s="185">
        <v>1.9828320598532602E-5</v>
      </c>
      <c r="C283" s="169">
        <v>1.0096119094471642E-4</v>
      </c>
      <c r="D283" s="177">
        <v>1.2078951154324902E-4</v>
      </c>
      <c r="E283" s="185">
        <v>3.3654695317468328</v>
      </c>
      <c r="F283" s="169">
        <v>17.136187118058952</v>
      </c>
      <c r="G283" s="177">
        <v>20.501656649805785</v>
      </c>
    </row>
    <row r="284" spans="1:7">
      <c r="A284" s="64" t="s">
        <v>515</v>
      </c>
      <c r="B284" s="185">
        <v>5.0271091085692054E-6</v>
      </c>
      <c r="C284" s="169">
        <v>3.2667319879437605E-8</v>
      </c>
      <c r="D284" s="177">
        <v>5.0597764284486427E-6</v>
      </c>
      <c r="E284" s="185">
        <v>0.85325342878048405</v>
      </c>
      <c r="F284" s="169">
        <v>5.5446384978368301E-3</v>
      </c>
      <c r="G284" s="177">
        <v>0.85879806727832075</v>
      </c>
    </row>
    <row r="285" spans="1:7">
      <c r="A285" s="64" t="s">
        <v>516</v>
      </c>
      <c r="B285" s="185">
        <v>4.7508666339289386E-6</v>
      </c>
      <c r="C285" s="169">
        <v>3.2667319879437605E-8</v>
      </c>
      <c r="D285" s="177">
        <v>4.7835339538083759E-6</v>
      </c>
      <c r="E285" s="185">
        <v>0.8063666726804759</v>
      </c>
      <c r="F285" s="169">
        <v>5.5446384978368301E-3</v>
      </c>
      <c r="G285" s="177">
        <v>0.81191131117831272</v>
      </c>
    </row>
    <row r="286" spans="1:7">
      <c r="A286" s="64" t="s">
        <v>517</v>
      </c>
      <c r="B286" s="185">
        <v>1.6802736904225746E-5</v>
      </c>
      <c r="C286" s="169">
        <v>4.6889898160838255E-8</v>
      </c>
      <c r="D286" s="177">
        <v>1.6849626802386586E-5</v>
      </c>
      <c r="E286" s="185">
        <v>2.8519358873648013</v>
      </c>
      <c r="F286" s="169">
        <v>7.9586429331131303E-3</v>
      </c>
      <c r="G286" s="177">
        <v>2.8598945302979146</v>
      </c>
    </row>
    <row r="287" spans="1:7">
      <c r="A287" t="s">
        <v>518</v>
      </c>
      <c r="B287" s="185">
        <v>1.0038464991446435E-7</v>
      </c>
      <c r="C287" s="169">
        <v>1.1694900516838662E-8</v>
      </c>
      <c r="D287" s="169">
        <v>1.1207955043130301E-7</v>
      </c>
      <c r="E287" s="185">
        <v>1.7038330556709076E-2</v>
      </c>
      <c r="F287" s="169">
        <v>1.9849805822255849E-3</v>
      </c>
      <c r="G287" s="177">
        <v>1.9023311138934663E-2</v>
      </c>
    </row>
    <row r="288" spans="1:7">
      <c r="A288" s="192" t="s">
        <v>519</v>
      </c>
      <c r="B288" s="191">
        <v>2.5007081857492405E-7</v>
      </c>
      <c r="C288" s="183">
        <v>8.4935031686537792E-9</v>
      </c>
      <c r="D288" s="183">
        <v>2.5856432174357784E-7</v>
      </c>
      <c r="E288" s="191">
        <v>4.2444629463736838E-2</v>
      </c>
      <c r="F288" s="183">
        <v>1.4416060094375762E-3</v>
      </c>
      <c r="G288" s="184">
        <v>4.3886235473174405E-2</v>
      </c>
    </row>
    <row r="289" spans="1:11">
      <c r="E289"/>
      <c r="F289"/>
      <c r="G289"/>
    </row>
    <row r="290" spans="1:11">
      <c r="A290" s="35" t="s">
        <v>1106</v>
      </c>
      <c r="E290"/>
      <c r="F290"/>
      <c r="G290"/>
    </row>
    <row r="291" spans="1:11">
      <c r="A291" s="56"/>
      <c r="B291" s="173" t="s">
        <v>1048</v>
      </c>
      <c r="C291" s="174"/>
      <c r="D291" s="175"/>
      <c r="E291" s="173" t="s">
        <v>1049</v>
      </c>
      <c r="F291" s="174"/>
      <c r="G291" s="175"/>
    </row>
    <row r="292" spans="1:11">
      <c r="A292" s="64"/>
      <c r="B292" s="178" t="s">
        <v>1054</v>
      </c>
      <c r="C292" s="179" t="s">
        <v>238</v>
      </c>
      <c r="D292" s="180" t="s">
        <v>1055</v>
      </c>
      <c r="E292" s="178" t="s">
        <v>1054</v>
      </c>
      <c r="F292" s="179" t="s">
        <v>238</v>
      </c>
      <c r="G292" s="180" t="s">
        <v>1055</v>
      </c>
    </row>
    <row r="293" spans="1:11">
      <c r="A293" s="56" t="s">
        <v>985</v>
      </c>
      <c r="B293" s="181">
        <v>1077.9691415033876</v>
      </c>
      <c r="C293" s="171">
        <v>6419.021986665909</v>
      </c>
      <c r="D293" s="172">
        <v>7496.9911281692966</v>
      </c>
      <c r="E293" s="181">
        <v>177179272.98350924</v>
      </c>
      <c r="F293" s="171">
        <v>1055055850</v>
      </c>
      <c r="G293" s="172">
        <v>1232235122.9835091</v>
      </c>
    </row>
    <row r="294" spans="1:11">
      <c r="A294" s="64" t="s">
        <v>1064</v>
      </c>
      <c r="B294" s="185">
        <v>1045.7366794415075</v>
      </c>
      <c r="C294" s="169">
        <v>6419.021986665909</v>
      </c>
      <c r="D294" s="177">
        <v>7464.7586661074165</v>
      </c>
      <c r="E294" s="185">
        <v>171881417.99423954</v>
      </c>
      <c r="F294" s="169">
        <v>1055055850</v>
      </c>
      <c r="G294" s="177">
        <v>1226937267.9942393</v>
      </c>
    </row>
    <row r="295" spans="1:11">
      <c r="A295" s="64" t="s">
        <v>370</v>
      </c>
      <c r="B295" s="185">
        <v>88.79773190377837</v>
      </c>
      <c r="C295" s="169">
        <v>0</v>
      </c>
      <c r="D295" s="177">
        <v>88.79773190377837</v>
      </c>
      <c r="E295" s="185">
        <v>14595146.535784738</v>
      </c>
      <c r="F295" s="169">
        <v>0</v>
      </c>
      <c r="G295" s="177">
        <v>14595146.535784738</v>
      </c>
    </row>
    <row r="296" spans="1:11">
      <c r="A296" s="64" t="s">
        <v>773</v>
      </c>
      <c r="B296" s="185">
        <v>672.77068431808334</v>
      </c>
      <c r="C296" s="169">
        <v>0</v>
      </c>
      <c r="D296" s="177">
        <v>672.77068431808334</v>
      </c>
      <c r="E296" s="185">
        <v>110579251.43001081</v>
      </c>
      <c r="F296" s="169">
        <v>0</v>
      </c>
      <c r="G296" s="177">
        <v>110579251.43001081</v>
      </c>
    </row>
    <row r="297" spans="1:11">
      <c r="A297" t="s">
        <v>404</v>
      </c>
      <c r="B297" s="185">
        <v>284.16826321964595</v>
      </c>
      <c r="C297" s="169">
        <v>6419.021986665909</v>
      </c>
      <c r="D297" s="177">
        <v>6703.1902498855552</v>
      </c>
      <c r="E297" s="169">
        <v>46707020.028444044</v>
      </c>
      <c r="F297" s="169">
        <v>1055055850</v>
      </c>
      <c r="G297" s="177">
        <v>1101762870.0284443</v>
      </c>
    </row>
    <row r="298" spans="1:11">
      <c r="A298" s="187" t="s">
        <v>421</v>
      </c>
      <c r="B298" s="188">
        <v>0.11794430585179096</v>
      </c>
      <c r="C298" s="189">
        <v>0</v>
      </c>
      <c r="D298" s="190">
        <v>0.11794430585179096</v>
      </c>
      <c r="E298" s="189">
        <v>19385.792745625924</v>
      </c>
      <c r="F298" s="189">
        <v>0</v>
      </c>
      <c r="G298" s="190">
        <v>19385.792745625924</v>
      </c>
      <c r="H298" s="169"/>
      <c r="I298" s="169"/>
      <c r="J298" s="169"/>
      <c r="K298" s="169"/>
    </row>
    <row r="299" spans="1:11">
      <c r="A299" s="43" t="s">
        <v>474</v>
      </c>
      <c r="B299" s="181">
        <v>4.3185996430972036E-5</v>
      </c>
      <c r="C299" s="171">
        <v>3.6134267098026757E-5</v>
      </c>
      <c r="D299" s="172">
        <v>7.93202635289988E-5</v>
      </c>
      <c r="E299" s="171">
        <v>7.0982212348274389</v>
      </c>
      <c r="F299" s="171">
        <v>5.9391711021443925</v>
      </c>
      <c r="G299" s="172">
        <v>13.037392336971832</v>
      </c>
    </row>
    <row r="300" spans="1:11">
      <c r="A300" s="64" t="s">
        <v>483</v>
      </c>
      <c r="B300" s="185">
        <v>7.8112605420305048E-5</v>
      </c>
      <c r="C300" s="169">
        <v>2.3862784788276543E-4</v>
      </c>
      <c r="D300" s="169">
        <v>3.1674045330307046E-4</v>
      </c>
      <c r="E300" s="185">
        <v>12.838896872238415</v>
      </c>
      <c r="F300" s="169">
        <v>39.221817187199086</v>
      </c>
      <c r="G300" s="177">
        <v>52.060714059437501</v>
      </c>
    </row>
    <row r="301" spans="1:11">
      <c r="A301" s="64" t="s">
        <v>488</v>
      </c>
      <c r="B301" s="185">
        <v>1.8226456775353246E-4</v>
      </c>
      <c r="C301" s="169">
        <v>2.3021931598827122E-3</v>
      </c>
      <c r="D301" s="169">
        <v>2.4844577276362445E-3</v>
      </c>
      <c r="E301" s="185">
        <v>29.95772546901145</v>
      </c>
      <c r="F301" s="169">
        <v>378.39757617434998</v>
      </c>
      <c r="G301" s="177">
        <v>408.35530164336137</v>
      </c>
    </row>
    <row r="302" spans="1:11">
      <c r="A302" s="64" t="s">
        <v>493</v>
      </c>
      <c r="B302" s="185">
        <v>1.1305929853591153E-5</v>
      </c>
      <c r="C302" s="169">
        <v>2.9251764975237758E-5</v>
      </c>
      <c r="D302" s="169">
        <v>4.0557694828828911E-5</v>
      </c>
      <c r="E302" s="185">
        <v>1.8582873616104698</v>
      </c>
      <c r="F302" s="169">
        <v>4.8079358232545637</v>
      </c>
      <c r="G302" s="177">
        <v>6.6662231848650331</v>
      </c>
    </row>
    <row r="303" spans="1:11">
      <c r="A303" s="64" t="s">
        <v>498</v>
      </c>
      <c r="B303" s="185">
        <v>9.3547611400790009E-6</v>
      </c>
      <c r="C303" s="169">
        <v>2.9251764975237758E-5</v>
      </c>
      <c r="D303" s="169">
        <v>3.8606526115316761E-5</v>
      </c>
      <c r="E303" s="185">
        <v>1.5375855522376032</v>
      </c>
      <c r="F303" s="169">
        <v>4.8079358232545637</v>
      </c>
      <c r="G303" s="177">
        <v>6.3455213754921669</v>
      </c>
    </row>
    <row r="304" spans="1:11">
      <c r="A304" s="64" t="s">
        <v>501</v>
      </c>
      <c r="B304" s="185">
        <v>9.9931830240310098E-5</v>
      </c>
      <c r="C304" s="169">
        <v>3.2613968523475747E-6</v>
      </c>
      <c r="D304" s="169">
        <v>1.0319322709265767E-4</v>
      </c>
      <c r="E304" s="185">
        <v>16.425190989415686</v>
      </c>
      <c r="F304" s="169">
        <v>0.53605609006928401</v>
      </c>
      <c r="G304" s="177">
        <v>16.96124707948497</v>
      </c>
    </row>
    <row r="305" spans="1:7">
      <c r="A305" s="64" t="s">
        <v>1096</v>
      </c>
      <c r="B305" s="185">
        <v>1.4948719355243655E-6</v>
      </c>
      <c r="C305" s="169">
        <v>1.1480652053576149E-5</v>
      </c>
      <c r="D305" s="169">
        <v>1.2975523989100514E-5</v>
      </c>
      <c r="E305" s="185">
        <v>0.24570306564645386</v>
      </c>
      <c r="F305" s="169">
        <v>1.8870053936723583</v>
      </c>
      <c r="G305" s="177">
        <v>2.1327084593188124</v>
      </c>
    </row>
    <row r="306" spans="1:7">
      <c r="A306" s="64" t="s">
        <v>1097</v>
      </c>
      <c r="B306" s="185">
        <v>3.0849309338664793E-6</v>
      </c>
      <c r="C306" s="169">
        <v>1.1089702463457852E-5</v>
      </c>
      <c r="D306" s="169">
        <v>1.4174633397324331E-5</v>
      </c>
      <c r="E306" s="185">
        <v>0.50705145353651415</v>
      </c>
      <c r="F306" s="169">
        <v>1.8227473722843288</v>
      </c>
      <c r="G306" s="177">
        <v>2.3297988258208426</v>
      </c>
    </row>
    <row r="307" spans="1:7">
      <c r="A307" s="64" t="s">
        <v>447</v>
      </c>
      <c r="B307" s="185">
        <v>1.0144922285274989E-3</v>
      </c>
      <c r="C307" s="169">
        <v>1.6257390877888591E-7</v>
      </c>
      <c r="D307" s="169">
        <v>1.0146548024362778E-3</v>
      </c>
      <c r="E307" s="185">
        <v>166.74595642620952</v>
      </c>
      <c r="F307" s="169">
        <v>2.6721290855652786E-2</v>
      </c>
      <c r="G307" s="177">
        <v>166.77267771706516</v>
      </c>
    </row>
    <row r="308" spans="1:7">
      <c r="A308" s="64" t="s">
        <v>456</v>
      </c>
      <c r="B308" s="185">
        <v>1.2813934183596711E-6</v>
      </c>
      <c r="C308" s="169">
        <v>3.1895373713231579E-7</v>
      </c>
      <c r="D308" s="169">
        <v>1.600347155491987E-6</v>
      </c>
      <c r="E308" s="185">
        <v>0.21061489195709665</v>
      </c>
      <c r="F308" s="169">
        <v>5.2424498146266679E-2</v>
      </c>
      <c r="G308" s="177">
        <v>0.26303939010336336</v>
      </c>
    </row>
    <row r="309" spans="1:7">
      <c r="A309" s="64" t="s">
        <v>163</v>
      </c>
      <c r="B309" s="185">
        <v>6.8374522901683124E-2</v>
      </c>
      <c r="C309" s="169">
        <v>0.46697883000767976</v>
      </c>
      <c r="D309" s="169">
        <v>0.53535335290936292</v>
      </c>
      <c r="E309" s="185">
        <v>11238.307101647628</v>
      </c>
      <c r="F309" s="169">
        <v>76754.488058961215</v>
      </c>
      <c r="G309" s="177">
        <v>87992.795160608861</v>
      </c>
    </row>
    <row r="310" spans="1:7">
      <c r="A310" s="64" t="s">
        <v>436</v>
      </c>
      <c r="B310" s="185">
        <v>6.8631867637172508E-2</v>
      </c>
      <c r="C310" s="169">
        <v>0.4674664350915701</v>
      </c>
      <c r="D310" s="169">
        <v>0.53609830272874259</v>
      </c>
      <c r="E310" s="185">
        <v>11280.6053005335</v>
      </c>
      <c r="F310" s="169">
        <v>76834.632759714208</v>
      </c>
      <c r="G310" s="177">
        <v>88115.238060247721</v>
      </c>
    </row>
    <row r="311" spans="1:7">
      <c r="A311" s="64" t="s">
        <v>465</v>
      </c>
      <c r="B311" s="191">
        <v>9.940620374886279E-2</v>
      </c>
      <c r="C311" s="183">
        <v>0.46755583504917353</v>
      </c>
      <c r="D311" s="184">
        <v>0.56696203879803631</v>
      </c>
      <c r="E311" s="191">
        <v>16338.796939688416</v>
      </c>
      <c r="F311" s="183">
        <v>76849.326890448632</v>
      </c>
      <c r="G311" s="184">
        <v>93188.123830137061</v>
      </c>
    </row>
    <row r="312" spans="1:7">
      <c r="A312" s="56" t="s">
        <v>510</v>
      </c>
      <c r="B312" s="185">
        <v>1.5145904337872772E-5</v>
      </c>
      <c r="C312" s="169">
        <v>3.5457730896806089E-6</v>
      </c>
      <c r="D312" s="177">
        <v>1.8691677427553382E-5</v>
      </c>
      <c r="E312" s="185">
        <v>2.4894407603537538</v>
      </c>
      <c r="F312" s="169">
        <v>0.58279729354583509</v>
      </c>
      <c r="G312" s="177">
        <v>3.0722380538995888</v>
      </c>
    </row>
    <row r="313" spans="1:7">
      <c r="A313" s="64" t="s">
        <v>513</v>
      </c>
      <c r="B313" s="185">
        <v>1.1567888499505013E-5</v>
      </c>
      <c r="C313" s="169">
        <v>2.104515840969163E-5</v>
      </c>
      <c r="D313" s="177">
        <v>3.2613046909196641E-5</v>
      </c>
      <c r="E313" s="185">
        <v>1.9013439210682215</v>
      </c>
      <c r="F313" s="169">
        <v>3.4590654994554226</v>
      </c>
      <c r="G313" s="177">
        <v>5.3604094205236432</v>
      </c>
    </row>
    <row r="314" spans="1:7">
      <c r="A314" s="64" t="s">
        <v>514</v>
      </c>
      <c r="B314" s="185">
        <v>2.373194001343534E-5</v>
      </c>
      <c r="C314" s="169">
        <v>8.9143056703184896E-5</v>
      </c>
      <c r="D314" s="177">
        <v>1.1287499671662024E-4</v>
      </c>
      <c r="E314" s="185">
        <v>3.9006755538516611</v>
      </c>
      <c r="F314" s="169">
        <v>14.65190548606108</v>
      </c>
      <c r="G314" s="177">
        <v>18.552581039912742</v>
      </c>
    </row>
    <row r="315" spans="1:7">
      <c r="A315" s="64" t="s">
        <v>515</v>
      </c>
      <c r="B315" s="185">
        <v>2.3158173821787126E-6</v>
      </c>
      <c r="C315" s="169">
        <v>2.7905444641860255E-7</v>
      </c>
      <c r="D315" s="177">
        <v>2.5948718285973151E-6</v>
      </c>
      <c r="E315" s="185">
        <v>0.38063690725390625</v>
      </c>
      <c r="F315" s="169">
        <v>4.586649286667753E-2</v>
      </c>
      <c r="G315" s="177">
        <v>0.42650340012058374</v>
      </c>
    </row>
    <row r="316" spans="1:7">
      <c r="A316" s="64" t="s">
        <v>516</v>
      </c>
      <c r="B316" s="185">
        <v>1.779312009609093E-6</v>
      </c>
      <c r="C316" s="169">
        <v>2.7905444641860255E-7</v>
      </c>
      <c r="D316" s="177">
        <v>2.0583664560276954E-6</v>
      </c>
      <c r="E316" s="185">
        <v>0.29245476158407741</v>
      </c>
      <c r="F316" s="169">
        <v>4.586649286667753E-2</v>
      </c>
      <c r="G316" s="177">
        <v>0.33832125445075495</v>
      </c>
    </row>
    <row r="317" spans="1:7">
      <c r="A317" s="64" t="s">
        <v>517</v>
      </c>
      <c r="B317" s="185">
        <v>3.1276237984210413E-5</v>
      </c>
      <c r="C317" s="169">
        <v>8.8407993531246764E-8</v>
      </c>
      <c r="D317" s="177">
        <v>3.1364645977741662E-5</v>
      </c>
      <c r="E317" s="185">
        <v>5.1406862166510372</v>
      </c>
      <c r="F317" s="169">
        <v>1.4531087594911327E-2</v>
      </c>
      <c r="G317" s="177">
        <v>5.1552173042459497</v>
      </c>
    </row>
    <row r="318" spans="1:7">
      <c r="A318" t="s">
        <v>518</v>
      </c>
      <c r="B318" s="185">
        <v>1.8544957311199093E-7</v>
      </c>
      <c r="C318" s="169">
        <v>9.9901491817859687E-8</v>
      </c>
      <c r="D318" s="169">
        <v>2.8535106492985063E-7</v>
      </c>
      <c r="E318" s="185">
        <v>3.048122555090918E-2</v>
      </c>
      <c r="F318" s="169">
        <v>1.6420204446270553E-2</v>
      </c>
      <c r="G318" s="177">
        <v>4.6901429997179736E-2</v>
      </c>
    </row>
    <row r="319" spans="1:7">
      <c r="A319" s="192" t="s">
        <v>519</v>
      </c>
      <c r="B319" s="191">
        <v>4.7037932588519225E-7</v>
      </c>
      <c r="C319" s="183">
        <v>7.2554156068836659E-8</v>
      </c>
      <c r="D319" s="183">
        <v>5.4293348195402891E-7</v>
      </c>
      <c r="E319" s="191">
        <v>7.7313407015139141E-2</v>
      </c>
      <c r="F319" s="183">
        <v>1.1925288145336157E-2</v>
      </c>
      <c r="G319" s="184">
        <v>8.9238695160475293E-2</v>
      </c>
    </row>
    <row r="320" spans="1:7">
      <c r="E320"/>
      <c r="F320"/>
      <c r="G320"/>
    </row>
    <row r="321" spans="1:11">
      <c r="A321" s="35" t="s">
        <v>1107</v>
      </c>
      <c r="E321"/>
      <c r="F321"/>
      <c r="G321"/>
    </row>
    <row r="322" spans="1:11">
      <c r="A322" s="56"/>
      <c r="B322" s="173" t="s">
        <v>1048</v>
      </c>
      <c r="C322" s="174"/>
      <c r="D322" s="175"/>
      <c r="E322" s="173" t="s">
        <v>1049</v>
      </c>
      <c r="F322" s="174"/>
      <c r="G322" s="175"/>
    </row>
    <row r="323" spans="1:11">
      <c r="A323" s="64"/>
      <c r="B323" s="178" t="s">
        <v>1054</v>
      </c>
      <c r="C323" s="179" t="s">
        <v>238</v>
      </c>
      <c r="D323" s="180" t="s">
        <v>1055</v>
      </c>
      <c r="E323" s="178" t="s">
        <v>1054</v>
      </c>
      <c r="F323" s="179" t="s">
        <v>238</v>
      </c>
      <c r="G323" s="180" t="s">
        <v>1055</v>
      </c>
    </row>
    <row r="324" spans="1:11">
      <c r="A324" s="56" t="s">
        <v>985</v>
      </c>
      <c r="B324" s="181">
        <v>4429.6469790841438</v>
      </c>
      <c r="C324" s="171">
        <v>6399.7649207059112</v>
      </c>
      <c r="D324" s="172">
        <v>10829.411899790055</v>
      </c>
      <c r="E324" s="181">
        <v>730265098.26896119</v>
      </c>
      <c r="F324" s="171">
        <v>1055055850</v>
      </c>
      <c r="G324" s="172">
        <v>1785320948.2689612</v>
      </c>
    </row>
    <row r="325" spans="1:11">
      <c r="A325" s="64" t="s">
        <v>1064</v>
      </c>
      <c r="B325" s="185">
        <v>4423.8525495488311</v>
      </c>
      <c r="C325" s="169">
        <v>0</v>
      </c>
      <c r="D325" s="177">
        <v>4423.8525495488311</v>
      </c>
      <c r="E325" s="185">
        <v>729309837.12196743</v>
      </c>
      <c r="F325" s="169">
        <v>0</v>
      </c>
      <c r="G325" s="177">
        <v>729309837.12196743</v>
      </c>
    </row>
    <row r="326" spans="1:11">
      <c r="A326" s="64" t="s">
        <v>370</v>
      </c>
      <c r="B326" s="185">
        <v>16.349261492813039</v>
      </c>
      <c r="C326" s="169">
        <v>0</v>
      </c>
      <c r="D326" s="177">
        <v>16.349261492813039</v>
      </c>
      <c r="E326" s="185">
        <v>2695315.2490590974</v>
      </c>
      <c r="F326" s="169">
        <v>0</v>
      </c>
      <c r="G326" s="177">
        <v>2695315.2490590974</v>
      </c>
    </row>
    <row r="327" spans="1:11">
      <c r="A327" s="64" t="s">
        <v>773</v>
      </c>
      <c r="B327" s="185">
        <v>4344.2732181128085</v>
      </c>
      <c r="C327" s="169">
        <v>0</v>
      </c>
      <c r="D327" s="177">
        <v>4344.2732181128085</v>
      </c>
      <c r="E327" s="185">
        <v>716190505.36354351</v>
      </c>
      <c r="F327" s="169">
        <v>0</v>
      </c>
      <c r="G327" s="177">
        <v>716190505.36354351</v>
      </c>
    </row>
    <row r="328" spans="1:11">
      <c r="A328" t="s">
        <v>404</v>
      </c>
      <c r="B328" s="185">
        <v>63.230069943208242</v>
      </c>
      <c r="C328" s="169">
        <v>0</v>
      </c>
      <c r="D328" s="177">
        <v>63.230069943208242</v>
      </c>
      <c r="E328" s="169">
        <v>10424016.509364627</v>
      </c>
      <c r="F328" s="169">
        <v>0</v>
      </c>
      <c r="G328" s="177">
        <v>10424016.509364627</v>
      </c>
    </row>
    <row r="329" spans="1:11">
      <c r="A329" s="187" t="s">
        <v>421</v>
      </c>
      <c r="B329" s="188">
        <v>4.0257651993388672E-5</v>
      </c>
      <c r="C329" s="189">
        <v>0</v>
      </c>
      <c r="D329" s="190">
        <v>4.0257651993388672E-5</v>
      </c>
      <c r="E329" s="189">
        <v>6.6368174095688302</v>
      </c>
      <c r="F329" s="189">
        <v>0</v>
      </c>
      <c r="G329" s="190">
        <v>6.6368174095688302</v>
      </c>
      <c r="H329" s="169"/>
      <c r="I329" s="169"/>
      <c r="J329" s="169"/>
      <c r="K329" s="169"/>
    </row>
    <row r="330" spans="1:11">
      <c r="A330" s="43" t="s">
        <v>474</v>
      </c>
      <c r="B330" s="181">
        <v>8.3604093713676624E-5</v>
      </c>
      <c r="C330" s="171">
        <v>3.6134267098026757E-5</v>
      </c>
      <c r="D330" s="172">
        <v>1.1973836081170339E-4</v>
      </c>
      <c r="E330" s="171">
        <v>13.782848159184146</v>
      </c>
      <c r="F330" s="171">
        <v>5.9570422288308844</v>
      </c>
      <c r="G330" s="172">
        <v>19.739890388015034</v>
      </c>
    </row>
    <row r="331" spans="1:11">
      <c r="A331" s="64" t="s">
        <v>483</v>
      </c>
      <c r="B331" s="185">
        <v>1.9585155014159987E-4</v>
      </c>
      <c r="C331" s="169">
        <v>2.365382810925051E-4</v>
      </c>
      <c r="D331" s="169">
        <v>4.3238983123410497E-4</v>
      </c>
      <c r="E331" s="185">
        <v>32.287799047104834</v>
      </c>
      <c r="F331" s="169">
        <v>38.995353783723765</v>
      </c>
      <c r="G331" s="177">
        <v>71.283152830828598</v>
      </c>
    </row>
    <row r="332" spans="1:11">
      <c r="A332" s="64" t="s">
        <v>488</v>
      </c>
      <c r="B332" s="185">
        <v>2.9037958308928503E-4</v>
      </c>
      <c r="C332" s="169">
        <v>2.1109093662450263E-3</v>
      </c>
      <c r="D332" s="169">
        <v>2.4012889493343114E-3</v>
      </c>
      <c r="E332" s="185">
        <v>47.871551792111475</v>
      </c>
      <c r="F332" s="169">
        <v>348.00141931321895</v>
      </c>
      <c r="G332" s="177">
        <v>395.87297110533046</v>
      </c>
    </row>
    <row r="333" spans="1:11">
      <c r="A333" s="64" t="s">
        <v>493</v>
      </c>
      <c r="B333" s="185">
        <v>8.369865931865204E-5</v>
      </c>
      <c r="C333" s="169">
        <v>2.2337868538293034E-6</v>
      </c>
      <c r="D333" s="169">
        <v>8.5932446172481343E-5</v>
      </c>
      <c r="E333" s="185">
        <v>13.798438105998491</v>
      </c>
      <c r="F333" s="169">
        <v>0.36825882153273587</v>
      </c>
      <c r="G333" s="177">
        <v>14.166696927531223</v>
      </c>
    </row>
    <row r="334" spans="1:11">
      <c r="A334" s="64" t="s">
        <v>498</v>
      </c>
      <c r="B334" s="185">
        <v>8.3187235426804003E-5</v>
      </c>
      <c r="C334" s="169">
        <v>2.2337868538293034E-6</v>
      </c>
      <c r="D334" s="169">
        <v>8.5421022280633306E-5</v>
      </c>
      <c r="E334" s="185">
        <v>13.71412551395651</v>
      </c>
      <c r="F334" s="169">
        <v>0.36825882153273587</v>
      </c>
      <c r="G334" s="177">
        <v>14.082384335489246</v>
      </c>
    </row>
    <row r="335" spans="1:11">
      <c r="A335" s="64" t="s">
        <v>501</v>
      </c>
      <c r="B335" s="185">
        <v>1.1075511300820104E-4</v>
      </c>
      <c r="C335" s="169">
        <v>0</v>
      </c>
      <c r="D335" s="169">
        <v>1.1075511300820104E-4</v>
      </c>
      <c r="E335" s="185">
        <v>18.258925342499051</v>
      </c>
      <c r="F335" s="169">
        <v>0</v>
      </c>
      <c r="G335" s="177">
        <v>18.258925342499051</v>
      </c>
    </row>
    <row r="336" spans="1:11">
      <c r="A336" s="64" t="s">
        <v>1096</v>
      </c>
      <c r="B336" s="185">
        <v>1.4200796081919943E-6</v>
      </c>
      <c r="C336" s="169">
        <v>7.0033744938076131E-7</v>
      </c>
      <c r="D336" s="169">
        <v>2.1204170575727556E-6</v>
      </c>
      <c r="E336" s="185">
        <v>0.2341122395357311</v>
      </c>
      <c r="F336" s="169">
        <v>0.11545660381252706</v>
      </c>
      <c r="G336" s="177">
        <v>0.34956884334825816</v>
      </c>
    </row>
    <row r="337" spans="1:7">
      <c r="A337" s="64" t="s">
        <v>1097</v>
      </c>
      <c r="B337" s="185">
        <v>1.4611792953014212E-6</v>
      </c>
      <c r="C337" s="169">
        <v>6.7572690431729803E-7</v>
      </c>
      <c r="D337" s="169">
        <v>2.1369061996187194E-6</v>
      </c>
      <c r="E337" s="185">
        <v>0.24088787361842603</v>
      </c>
      <c r="F337" s="169">
        <v>0.11139934548153957</v>
      </c>
      <c r="G337" s="177">
        <v>0.35228721909996563</v>
      </c>
    </row>
    <row r="338" spans="1:7">
      <c r="A338" s="64" t="s">
        <v>447</v>
      </c>
      <c r="B338" s="185">
        <v>1.8979559499244058E-3</v>
      </c>
      <c r="C338" s="169">
        <v>1.6257390877888591E-7</v>
      </c>
      <c r="D338" s="169">
        <v>1.8981185238331848E-3</v>
      </c>
      <c r="E338" s="185">
        <v>312.89423171330736</v>
      </c>
      <c r="F338" s="169">
        <v>2.6801695943483236E-2</v>
      </c>
      <c r="G338" s="177">
        <v>312.92103340925087</v>
      </c>
    </row>
    <row r="339" spans="1:7">
      <c r="A339" s="64" t="s">
        <v>456</v>
      </c>
      <c r="B339" s="185">
        <v>1.3401700134538196E-6</v>
      </c>
      <c r="C339" s="169">
        <v>3.1895373713231579E-7</v>
      </c>
      <c r="D339" s="169">
        <v>1.6591237505861353E-6</v>
      </c>
      <c r="E339" s="185">
        <v>0.22093846105413947</v>
      </c>
      <c r="F339" s="169">
        <v>5.2582244880909401E-2</v>
      </c>
      <c r="G339" s="177">
        <v>0.27352070593504885</v>
      </c>
    </row>
    <row r="340" spans="1:7">
      <c r="A340" s="64" t="s">
        <v>163</v>
      </c>
      <c r="B340" s="185">
        <v>-0.28809945760753364</v>
      </c>
      <c r="C340" s="169">
        <v>0.45020767109676196</v>
      </c>
      <c r="D340" s="169">
        <v>0.16210821348922833</v>
      </c>
      <c r="E340" s="185">
        <v>-47495.653652404406</v>
      </c>
      <c r="F340" s="169">
        <v>74220.575754073405</v>
      </c>
      <c r="G340" s="177">
        <v>26724.922101668984</v>
      </c>
    </row>
    <row r="341" spans="1:7">
      <c r="A341" s="64" t="s">
        <v>436</v>
      </c>
      <c r="B341" s="185">
        <v>-0.28753112479380827</v>
      </c>
      <c r="C341" s="169">
        <v>0.4506919925756962</v>
      </c>
      <c r="D341" s="169">
        <v>0.16316086778188793</v>
      </c>
      <c r="E341" s="185">
        <v>-47401.959139043785</v>
      </c>
      <c r="F341" s="169">
        <v>74300.420282108636</v>
      </c>
      <c r="G341" s="177">
        <v>26898.46114306484</v>
      </c>
    </row>
    <row r="342" spans="1:7">
      <c r="A342" s="64" t="s">
        <v>465</v>
      </c>
      <c r="B342" s="191">
        <v>-0.23023730124251082</v>
      </c>
      <c r="C342" s="183">
        <v>0.45078139253329963</v>
      </c>
      <c r="D342" s="184">
        <v>0.22054409129078881</v>
      </c>
      <c r="E342" s="191">
        <v>-37956.583495465216</v>
      </c>
      <c r="F342" s="183">
        <v>74315.158627880388</v>
      </c>
      <c r="G342" s="184">
        <v>36358.57513241515</v>
      </c>
    </row>
    <row r="343" spans="1:7">
      <c r="A343" s="56" t="s">
        <v>510</v>
      </c>
      <c r="B343" s="185">
        <v>6.9846536015208617E-6</v>
      </c>
      <c r="C343" s="169">
        <v>3.5457730896806089E-6</v>
      </c>
      <c r="D343" s="177">
        <v>1.0530426691201471E-5</v>
      </c>
      <c r="E343" s="185">
        <v>1.1514797393050669</v>
      </c>
      <c r="F343" s="169">
        <v>0.58455094638498994</v>
      </c>
      <c r="G343" s="177">
        <v>1.7360306856900569</v>
      </c>
    </row>
    <row r="344" spans="1:7">
      <c r="A344" s="64" t="s">
        <v>513</v>
      </c>
      <c r="B344" s="185">
        <v>1.0339207168865761E-5</v>
      </c>
      <c r="C344" s="169">
        <v>1.8955591619431309E-5</v>
      </c>
      <c r="D344" s="177">
        <v>2.9294798788297071E-5</v>
      </c>
      <c r="E344" s="185">
        <v>1.7045065159472339</v>
      </c>
      <c r="F344" s="169">
        <v>3.1249910076518885</v>
      </c>
      <c r="G344" s="177">
        <v>4.8294975235991222</v>
      </c>
    </row>
    <row r="345" spans="1:7">
      <c r="A345" s="64" t="s">
        <v>514</v>
      </c>
      <c r="B345" s="185">
        <v>1.7134433211999038E-5</v>
      </c>
      <c r="C345" s="169">
        <v>8.1722711244579347E-5</v>
      </c>
      <c r="D345" s="177">
        <v>9.8857144456578392E-5</v>
      </c>
      <c r="E345" s="185">
        <v>2.82475750605537</v>
      </c>
      <c r="F345" s="169">
        <v>13.472686207190202</v>
      </c>
      <c r="G345" s="177">
        <v>16.297443713245571</v>
      </c>
    </row>
    <row r="346" spans="1:7">
      <c r="A346" s="64" t="s">
        <v>515</v>
      </c>
      <c r="B346" s="185">
        <v>8.0719635183624394E-6</v>
      </c>
      <c r="C346" s="169">
        <v>2.5825869604208285E-8</v>
      </c>
      <c r="D346" s="177">
        <v>8.0977893879666471E-6</v>
      </c>
      <c r="E346" s="185">
        <v>1.3307320560292542</v>
      </c>
      <c r="F346" s="169">
        <v>4.2576149506834762E-3</v>
      </c>
      <c r="G346" s="177">
        <v>1.3349896709799376</v>
      </c>
    </row>
    <row r="347" spans="1:7">
      <c r="A347" s="64" t="s">
        <v>516</v>
      </c>
      <c r="B347" s="185">
        <v>8.0406243172909115E-6</v>
      </c>
      <c r="C347" s="169">
        <v>2.5825869604208285E-8</v>
      </c>
      <c r="D347" s="177">
        <v>8.0664501868951191E-6</v>
      </c>
      <c r="E347" s="185">
        <v>1.3255655213464153</v>
      </c>
      <c r="F347" s="169">
        <v>4.2576149506834762E-3</v>
      </c>
      <c r="G347" s="177">
        <v>1.3298231362970989</v>
      </c>
    </row>
    <row r="348" spans="1:7">
      <c r="A348" s="64" t="s">
        <v>517</v>
      </c>
      <c r="B348" s="185">
        <v>3.2733503457137541E-6</v>
      </c>
      <c r="C348" s="169">
        <v>0</v>
      </c>
      <c r="D348" s="177">
        <v>3.2733503457137541E-6</v>
      </c>
      <c r="E348" s="185">
        <v>0.53963973273003918</v>
      </c>
      <c r="F348" s="169">
        <v>0</v>
      </c>
      <c r="G348" s="177">
        <v>0.53963973273003918</v>
      </c>
    </row>
    <row r="349" spans="1:7">
      <c r="A349" t="s">
        <v>518</v>
      </c>
      <c r="B349" s="185">
        <v>2.097034311158887E-8</v>
      </c>
      <c r="C349" s="169">
        <v>9.2456613183065642E-9</v>
      </c>
      <c r="D349" s="169">
        <v>3.0216004429895438E-8</v>
      </c>
      <c r="E349" s="185">
        <v>3.4571399810023966E-3</v>
      </c>
      <c r="F349" s="169">
        <v>1.524226152344684E-3</v>
      </c>
      <c r="G349" s="177">
        <v>4.9813661333470817E-3</v>
      </c>
    </row>
    <row r="350" spans="1:7">
      <c r="A350" s="192" t="s">
        <v>519</v>
      </c>
      <c r="B350" s="191">
        <v>4.3777744521607913E-8</v>
      </c>
      <c r="C350" s="183">
        <v>6.7147260970941547E-9</v>
      </c>
      <c r="D350" s="183">
        <v>5.0492470618702065E-8</v>
      </c>
      <c r="E350" s="191">
        <v>7.2171346962902538E-3</v>
      </c>
      <c r="F350" s="183">
        <v>1.1069798871777036E-3</v>
      </c>
      <c r="G350" s="184">
        <v>8.3241145834679568E-3</v>
      </c>
    </row>
    <row r="351" spans="1:7">
      <c r="E351"/>
      <c r="F351"/>
      <c r="G351"/>
    </row>
    <row r="352" spans="1:7">
      <c r="A352" s="35" t="s">
        <v>1108</v>
      </c>
      <c r="E352"/>
      <c r="F352"/>
      <c r="G352"/>
    </row>
    <row r="353" spans="1:11">
      <c r="A353" s="56"/>
      <c r="B353" s="173" t="s">
        <v>1048</v>
      </c>
      <c r="C353" s="174"/>
      <c r="D353" s="175"/>
      <c r="E353" s="173" t="s">
        <v>1049</v>
      </c>
      <c r="F353" s="174"/>
      <c r="G353" s="175"/>
    </row>
    <row r="354" spans="1:11">
      <c r="A354" s="64"/>
      <c r="B354" s="178" t="s">
        <v>1054</v>
      </c>
      <c r="C354" s="179" t="s">
        <v>238</v>
      </c>
      <c r="D354" s="180" t="s">
        <v>1055</v>
      </c>
      <c r="E354" s="178" t="s">
        <v>1054</v>
      </c>
      <c r="F354" s="179" t="s">
        <v>238</v>
      </c>
      <c r="G354" s="180" t="s">
        <v>1055</v>
      </c>
    </row>
    <row r="355" spans="1:11">
      <c r="A355" s="56" t="s">
        <v>985</v>
      </c>
      <c r="B355" s="181">
        <v>2747.7345305895424</v>
      </c>
      <c r="C355" s="171">
        <v>6409.3934536859097</v>
      </c>
      <c r="D355" s="172">
        <v>9157.127984275452</v>
      </c>
      <c r="E355" s="181">
        <v>452306979.0758965</v>
      </c>
      <c r="F355" s="171">
        <v>1055055850</v>
      </c>
      <c r="G355" s="172">
        <v>1507362829.0758965</v>
      </c>
    </row>
    <row r="356" spans="1:11">
      <c r="A356" s="64" t="s">
        <v>1064</v>
      </c>
      <c r="B356" s="185">
        <v>2728.6733980279005</v>
      </c>
      <c r="C356" s="169">
        <v>3221.0967414241882</v>
      </c>
      <c r="D356" s="177">
        <v>5949.7701394520882</v>
      </c>
      <c r="E356" s="185">
        <v>449169309.40994382</v>
      </c>
      <c r="F356" s="169">
        <v>530227545.71279377</v>
      </c>
      <c r="G356" s="177">
        <v>979396855.12273753</v>
      </c>
    </row>
    <row r="357" spans="1:11">
      <c r="A357" s="64" t="s">
        <v>370</v>
      </c>
      <c r="B357" s="185">
        <v>52.704170773621847</v>
      </c>
      <c r="C357" s="169">
        <v>0</v>
      </c>
      <c r="D357" s="177">
        <v>52.704170773621847</v>
      </c>
      <c r="E357" s="185">
        <v>8675679.5468892585</v>
      </c>
      <c r="F357" s="169">
        <v>0</v>
      </c>
      <c r="G357" s="177">
        <v>8675679.5468892585</v>
      </c>
    </row>
    <row r="358" spans="1:11">
      <c r="A358" s="64" t="s">
        <v>773</v>
      </c>
      <c r="B358" s="185">
        <v>2501.8716308278667</v>
      </c>
      <c r="C358" s="169">
        <v>0</v>
      </c>
      <c r="D358" s="177">
        <v>2501.8716308278667</v>
      </c>
      <c r="E358" s="185">
        <v>411835272.57731277</v>
      </c>
      <c r="F358" s="169">
        <v>0</v>
      </c>
      <c r="G358" s="177">
        <v>411835272.57731277</v>
      </c>
    </row>
    <row r="359" spans="1:11">
      <c r="A359" t="s">
        <v>404</v>
      </c>
      <c r="B359" s="185">
        <v>174.09759642641151</v>
      </c>
      <c r="C359" s="169">
        <v>3221.0967414241882</v>
      </c>
      <c r="D359" s="177">
        <v>3395.1943378505998</v>
      </c>
      <c r="E359" s="169">
        <v>28658357.285741668</v>
      </c>
      <c r="F359" s="169">
        <v>530227545.71279377</v>
      </c>
      <c r="G359" s="177">
        <v>558885902.99853551</v>
      </c>
    </row>
    <row r="360" spans="1:11">
      <c r="A360" s="187" t="s">
        <v>421</v>
      </c>
      <c r="B360" s="188">
        <v>5.9205087565731375E-2</v>
      </c>
      <c r="C360" s="189">
        <v>0</v>
      </c>
      <c r="D360" s="190">
        <v>5.9205087565731375E-2</v>
      </c>
      <c r="E360" s="189">
        <v>9745.8011335011743</v>
      </c>
      <c r="F360" s="189">
        <v>0</v>
      </c>
      <c r="G360" s="190">
        <v>9745.8011335011743</v>
      </c>
      <c r="H360" s="169"/>
      <c r="I360" s="169"/>
      <c r="J360" s="169"/>
      <c r="K360" s="169"/>
    </row>
    <row r="361" spans="1:11">
      <c r="A361" s="43" t="s">
        <v>474</v>
      </c>
      <c r="B361" s="181">
        <v>6.3321640044875321E-5</v>
      </c>
      <c r="C361" s="171">
        <v>3.6134267098026757E-5</v>
      </c>
      <c r="D361" s="172">
        <v>9.9455907142902085E-5</v>
      </c>
      <c r="E361" s="171">
        <v>10.42343042967976</v>
      </c>
      <c r="F361" s="171">
        <v>5.9480932420074044</v>
      </c>
      <c r="G361" s="172">
        <v>16.371523671687164</v>
      </c>
    </row>
    <row r="362" spans="1:11">
      <c r="A362" s="64" t="s">
        <v>483</v>
      </c>
      <c r="B362" s="185">
        <v>1.3676850607169264E-4</v>
      </c>
      <c r="C362" s="169">
        <v>2.365469347433144E-4</v>
      </c>
      <c r="D362" s="169">
        <v>3.7331544081500704E-4</v>
      </c>
      <c r="E362" s="185">
        <v>22.513583144707212</v>
      </c>
      <c r="F362" s="169">
        <v>38.938197366707044</v>
      </c>
      <c r="G362" s="177">
        <v>61.451780511414256</v>
      </c>
    </row>
    <row r="363" spans="1:11">
      <c r="A363" s="64" t="s">
        <v>488</v>
      </c>
      <c r="B363" s="185">
        <v>2.3612536064168446E-4</v>
      </c>
      <c r="C363" s="169">
        <v>2.1030186505965548E-3</v>
      </c>
      <c r="D363" s="169">
        <v>2.3391440112382391E-3</v>
      </c>
      <c r="E363" s="185">
        <v>38.868801685922719</v>
      </c>
      <c r="F363" s="169">
        <v>346.17973541552732</v>
      </c>
      <c r="G363" s="177">
        <v>385.04853710144999</v>
      </c>
    </row>
    <row r="364" spans="1:11">
      <c r="A364" s="64" t="s">
        <v>493</v>
      </c>
      <c r="B364" s="185">
        <v>4.7371177755959628E-5</v>
      </c>
      <c r="C364" s="169">
        <v>2.6119602178341407E-5</v>
      </c>
      <c r="D364" s="169">
        <v>7.3490779934301038E-5</v>
      </c>
      <c r="E364" s="185">
        <v>7.7978109120564367</v>
      </c>
      <c r="F364" s="169">
        <v>4.2995705096063359</v>
      </c>
      <c r="G364" s="177">
        <v>12.097381421662773</v>
      </c>
    </row>
    <row r="365" spans="1:11">
      <c r="A365" s="64" t="s">
        <v>498</v>
      </c>
      <c r="B365" s="185">
        <v>4.613728562299863E-5</v>
      </c>
      <c r="C365" s="169">
        <v>2.6119602178341407E-5</v>
      </c>
      <c r="D365" s="169">
        <v>7.2256887801340033E-5</v>
      </c>
      <c r="E365" s="185">
        <v>7.5946988512106746</v>
      </c>
      <c r="F365" s="169">
        <v>4.2995705096063359</v>
      </c>
      <c r="G365" s="177">
        <v>11.89426936081701</v>
      </c>
    </row>
    <row r="366" spans="1:11">
      <c r="A366" s="64" t="s">
        <v>501</v>
      </c>
      <c r="B366" s="185">
        <v>1.0532333507481977E-4</v>
      </c>
      <c r="C366" s="169">
        <v>1.6609656593945182E-6</v>
      </c>
      <c r="D366" s="169">
        <v>1.069843007342143E-4</v>
      </c>
      <c r="E366" s="185">
        <v>17.337366104166193</v>
      </c>
      <c r="F366" s="169">
        <v>0.27341300674645241</v>
      </c>
      <c r="G366" s="177">
        <v>17.610779110912645</v>
      </c>
    </row>
    <row r="367" spans="1:11">
      <c r="A367" s="64" t="s">
        <v>1096</v>
      </c>
      <c r="B367" s="185">
        <v>1.4576030526950076E-6</v>
      </c>
      <c r="C367" s="169">
        <v>8.1774228034290473E-6</v>
      </c>
      <c r="D367" s="169">
        <v>9.6350258561240554E-6</v>
      </c>
      <c r="E367" s="185">
        <v>0.23993731057957421</v>
      </c>
      <c r="F367" s="169">
        <v>1.3460927042510769</v>
      </c>
      <c r="G367" s="177">
        <v>1.5860300148306512</v>
      </c>
    </row>
    <row r="368" spans="1:11">
      <c r="A368" s="64" t="s">
        <v>1097</v>
      </c>
      <c r="B368" s="185">
        <v>2.2759779022145691E-6</v>
      </c>
      <c r="C368" s="169">
        <v>7.9123404638340695E-6</v>
      </c>
      <c r="D368" s="169">
        <v>1.0188318366048639E-5</v>
      </c>
      <c r="E368" s="185">
        <v>0.37465070876890549</v>
      </c>
      <c r="F368" s="169">
        <v>1.3024572689883951</v>
      </c>
      <c r="G368" s="177">
        <v>1.6771079777573006</v>
      </c>
    </row>
    <row r="369" spans="1:7">
      <c r="A369" s="64" t="s">
        <v>447</v>
      </c>
      <c r="B369" s="185">
        <v>1.454619210108468E-3</v>
      </c>
      <c r="C369" s="169">
        <v>1.6257390877888591E-7</v>
      </c>
      <c r="D369" s="169">
        <v>1.454781784017247E-3</v>
      </c>
      <c r="E369" s="185">
        <v>239.4461376473528</v>
      </c>
      <c r="F369" s="169">
        <v>2.6761433005160526E-2</v>
      </c>
      <c r="G369" s="177">
        <v>239.47289908035799</v>
      </c>
    </row>
    <row r="370" spans="1:7">
      <c r="A370" s="64" t="s">
        <v>456</v>
      </c>
      <c r="B370" s="185">
        <v>1.3106683510351502E-6</v>
      </c>
      <c r="C370" s="169">
        <v>3.1895373713231579E-7</v>
      </c>
      <c r="D370" s="169">
        <v>1.6296220881674662E-6</v>
      </c>
      <c r="E370" s="185">
        <v>0.21575026110688411</v>
      </c>
      <c r="F370" s="169">
        <v>5.2503253025805385E-2</v>
      </c>
      <c r="G370" s="177">
        <v>0.26825351413268955</v>
      </c>
    </row>
    <row r="371" spans="1:7">
      <c r="A371" s="64" t="s">
        <v>163</v>
      </c>
      <c r="B371" s="185">
        <v>-0.11118627192303082</v>
      </c>
      <c r="C371" s="169">
        <v>0.45868680663677042</v>
      </c>
      <c r="D371" s="169">
        <v>0.3475005347137396</v>
      </c>
      <c r="E371" s="185">
        <v>-18302.469255436827</v>
      </c>
      <c r="F371" s="169">
        <v>75504.835544405447</v>
      </c>
      <c r="G371" s="177">
        <v>57202.366288968617</v>
      </c>
    </row>
    <row r="372" spans="1:7">
      <c r="A372" s="64" t="s">
        <v>436</v>
      </c>
      <c r="B372" s="185">
        <v>-0.11077399754011162</v>
      </c>
      <c r="C372" s="169">
        <v>0.45917114171429879</v>
      </c>
      <c r="D372" s="169">
        <v>0.34839714417418716</v>
      </c>
      <c r="E372" s="185">
        <v>-18234.604409465494</v>
      </c>
      <c r="F372" s="169">
        <v>75584.562364205005</v>
      </c>
      <c r="G372" s="177">
        <v>57349.957954739511</v>
      </c>
    </row>
    <row r="373" spans="1:7">
      <c r="A373" s="64" t="s">
        <v>465</v>
      </c>
      <c r="B373" s="191">
        <v>-6.6788094123833269E-2</v>
      </c>
      <c r="C373" s="183">
        <v>0.45926054167190222</v>
      </c>
      <c r="D373" s="184">
        <v>0.39247244754806893</v>
      </c>
      <c r="E373" s="191">
        <v>-10994.046460851585</v>
      </c>
      <c r="F373" s="183">
        <v>75599.278569246992</v>
      </c>
      <c r="G373" s="184">
        <v>64605.232108395416</v>
      </c>
    </row>
    <row r="374" spans="1:7">
      <c r="A374" s="56" t="s">
        <v>510</v>
      </c>
      <c r="B374" s="185">
        <v>1.1079971347683972E-5</v>
      </c>
      <c r="C374" s="169">
        <v>3.5457730896806089E-6</v>
      </c>
      <c r="D374" s="177">
        <v>1.462574443736458E-5</v>
      </c>
      <c r="E374" s="185">
        <v>1.8238837532253052</v>
      </c>
      <c r="F374" s="169">
        <v>0.58367280274995992</v>
      </c>
      <c r="G374" s="177">
        <v>2.4075565559752654</v>
      </c>
    </row>
    <row r="375" spans="1:7">
      <c r="A375" s="64" t="s">
        <v>513</v>
      </c>
      <c r="B375" s="185">
        <v>1.0955709339276005E-5</v>
      </c>
      <c r="C375" s="169">
        <v>1.8964245270240621E-5</v>
      </c>
      <c r="D375" s="177">
        <v>2.9919954609516627E-5</v>
      </c>
      <c r="E375" s="185">
        <v>1.8034288755756611</v>
      </c>
      <c r="F375" s="169">
        <v>3.1217209643598669</v>
      </c>
      <c r="G375" s="177">
        <v>4.9251498399355285</v>
      </c>
    </row>
    <row r="376" spans="1:7">
      <c r="A376" s="64" t="s">
        <v>514</v>
      </c>
      <c r="B376" s="185">
        <v>2.0445001452157755E-5</v>
      </c>
      <c r="C376" s="169">
        <v>8.9143056703184896E-5</v>
      </c>
      <c r="D376" s="177">
        <v>1.0958805815534265E-4</v>
      </c>
      <c r="E376" s="185">
        <v>3.3654695317468328</v>
      </c>
      <c r="F376" s="169">
        <v>14.673916360601986</v>
      </c>
      <c r="G376" s="177">
        <v>18.039385892348818</v>
      </c>
    </row>
    <row r="377" spans="1:7">
      <c r="A377" s="64" t="s">
        <v>515</v>
      </c>
      <c r="B377" s="185">
        <v>5.1834572935268693E-6</v>
      </c>
      <c r="C377" s="169">
        <v>4.416270240416829E-8</v>
      </c>
      <c r="D377" s="177">
        <v>5.2276199959310378E-6</v>
      </c>
      <c r="E377" s="185">
        <v>0.85325342878048405</v>
      </c>
      <c r="F377" s="169">
        <v>7.2696609843060115E-3</v>
      </c>
      <c r="G377" s="177">
        <v>0.86052308976479008</v>
      </c>
    </row>
    <row r="378" spans="1:7">
      <c r="A378" s="64" t="s">
        <v>516</v>
      </c>
      <c r="B378" s="185">
        <v>4.8986233981345456E-6</v>
      </c>
      <c r="C378" s="169">
        <v>4.416270240416829E-8</v>
      </c>
      <c r="D378" s="177">
        <v>4.9427861005387141E-6</v>
      </c>
      <c r="E378" s="185">
        <v>0.80636667268047602</v>
      </c>
      <c r="F378" s="169">
        <v>7.2696609843060115E-3</v>
      </c>
      <c r="G378" s="177">
        <v>0.81363633366478205</v>
      </c>
    </row>
    <row r="379" spans="1:7">
      <c r="A379" s="64" t="s">
        <v>517</v>
      </c>
      <c r="B379" s="185">
        <v>1.732531904051134E-5</v>
      </c>
      <c r="C379" s="169">
        <v>4.5024462805155183E-8</v>
      </c>
      <c r="D379" s="177">
        <v>1.7370343503316494E-5</v>
      </c>
      <c r="E379" s="185">
        <v>2.8519358873648017</v>
      </c>
      <c r="F379" s="169">
        <v>7.4115161159857028E-3</v>
      </c>
      <c r="G379" s="177">
        <v>2.8593474034807875</v>
      </c>
    </row>
    <row r="380" spans="1:7">
      <c r="A380" t="s">
        <v>518</v>
      </c>
      <c r="B380" s="185">
        <v>1.035067142008717E-7</v>
      </c>
      <c r="C380" s="169">
        <v>1.5810247460692243E-8</v>
      </c>
      <c r="D380" s="169">
        <v>1.1931696166156394E-7</v>
      </c>
      <c r="E380" s="185">
        <v>1.7038330556709076E-2</v>
      </c>
      <c r="F380" s="169">
        <v>2.6025386323815514E-3</v>
      </c>
      <c r="G380" s="177">
        <v>1.9640869189090627E-2</v>
      </c>
    </row>
    <row r="381" spans="1:7">
      <c r="A381" s="192" t="s">
        <v>519</v>
      </c>
      <c r="B381" s="191">
        <v>2.5784827431552457E-7</v>
      </c>
      <c r="C381" s="183">
        <v>1.1482302625083756E-8</v>
      </c>
      <c r="D381" s="183">
        <v>2.6933057694060834E-7</v>
      </c>
      <c r="E381" s="191">
        <v>4.2444629463736838E-2</v>
      </c>
      <c r="F381" s="183">
        <v>1.8901118559195632E-3</v>
      </c>
      <c r="G381" s="184">
        <v>4.4334741319656396E-2</v>
      </c>
    </row>
    <row r="382" spans="1:7">
      <c r="E382"/>
      <c r="F382"/>
      <c r="G382"/>
    </row>
    <row r="383" spans="1:7">
      <c r="A383" s="35" t="s">
        <v>1109</v>
      </c>
      <c r="E383"/>
      <c r="F383"/>
      <c r="G383"/>
    </row>
    <row r="384" spans="1:7">
      <c r="A384" s="56"/>
      <c r="B384" s="173" t="s">
        <v>1048</v>
      </c>
      <c r="C384" s="174"/>
      <c r="D384" s="175"/>
      <c r="E384" s="173" t="s">
        <v>1049</v>
      </c>
      <c r="F384" s="174"/>
      <c r="G384" s="175"/>
    </row>
    <row r="385" spans="1:11">
      <c r="A385" s="64"/>
      <c r="B385" s="178" t="s">
        <v>1054</v>
      </c>
      <c r="C385" s="179" t="s">
        <v>238</v>
      </c>
      <c r="D385" s="180" t="s">
        <v>1055</v>
      </c>
      <c r="E385" s="178" t="s">
        <v>1054</v>
      </c>
      <c r="F385" s="179" t="s">
        <v>238</v>
      </c>
      <c r="G385" s="180" t="s">
        <v>1055</v>
      </c>
    </row>
    <row r="386" spans="1:11">
      <c r="A386" s="56" t="s">
        <v>985</v>
      </c>
      <c r="B386" s="181">
        <v>2370.8339022827017</v>
      </c>
      <c r="C386" s="171">
        <v>14117.690720034188</v>
      </c>
      <c r="D386" s="172">
        <v>16488.524622316891</v>
      </c>
      <c r="E386" s="181">
        <v>177179272.98350927</v>
      </c>
      <c r="F386" s="171">
        <v>1055055850</v>
      </c>
      <c r="G386" s="172">
        <v>1232235122.9835091</v>
      </c>
    </row>
    <row r="387" spans="1:11">
      <c r="A387" s="64" t="s">
        <v>1064</v>
      </c>
      <c r="B387" s="185">
        <v>2299.9433629637651</v>
      </c>
      <c r="C387" s="169">
        <v>14117.690720034188</v>
      </c>
      <c r="D387" s="177">
        <v>16417.634082997953</v>
      </c>
      <c r="E387" s="185">
        <v>171881417.99423957</v>
      </c>
      <c r="F387" s="169">
        <v>1055055850</v>
      </c>
      <c r="G387" s="177">
        <v>1226937267.9942393</v>
      </c>
    </row>
    <row r="388" spans="1:11">
      <c r="A388" s="64" t="s">
        <v>370</v>
      </c>
      <c r="B388" s="185">
        <v>195.29749520443619</v>
      </c>
      <c r="C388" s="169">
        <v>0</v>
      </c>
      <c r="D388" s="177">
        <v>195.29749520443619</v>
      </c>
      <c r="E388" s="185">
        <v>14595146.53578474</v>
      </c>
      <c r="F388" s="169">
        <v>0</v>
      </c>
      <c r="G388" s="177">
        <v>14595146.53578474</v>
      </c>
    </row>
    <row r="389" spans="1:11">
      <c r="A389" s="64" t="s">
        <v>773</v>
      </c>
      <c r="B389" s="185">
        <v>1479.6597466776673</v>
      </c>
      <c r="C389" s="169">
        <v>0</v>
      </c>
      <c r="D389" s="177">
        <v>1479.6597466776673</v>
      </c>
      <c r="E389" s="185">
        <v>110579251.43001081</v>
      </c>
      <c r="F389" s="169">
        <v>0</v>
      </c>
      <c r="G389" s="177">
        <v>110579251.43001081</v>
      </c>
    </row>
    <row r="390" spans="1:11">
      <c r="A390" t="s">
        <v>404</v>
      </c>
      <c r="B390" s="185">
        <v>624.98612108166174</v>
      </c>
      <c r="C390" s="169">
        <v>14117.690720034188</v>
      </c>
      <c r="D390" s="177">
        <v>14742.67684111585</v>
      </c>
      <c r="E390" s="169">
        <v>46707020.028444052</v>
      </c>
      <c r="F390" s="169">
        <v>1055055850</v>
      </c>
      <c r="G390" s="177">
        <v>1101762870.0284443</v>
      </c>
    </row>
    <row r="391" spans="1:11">
      <c r="A391" s="187" t="s">
        <v>421</v>
      </c>
      <c r="B391" s="188">
        <v>0.25940107942667606</v>
      </c>
      <c r="C391" s="189">
        <v>0</v>
      </c>
      <c r="D391" s="190">
        <v>0.25940107942667606</v>
      </c>
      <c r="E391" s="189">
        <v>19385.792745625924</v>
      </c>
      <c r="F391" s="189">
        <v>0</v>
      </c>
      <c r="G391" s="190">
        <v>19385.792745625924</v>
      </c>
      <c r="H391" s="169"/>
      <c r="I391" s="169"/>
      <c r="J391" s="169"/>
      <c r="K391" s="169"/>
    </row>
    <row r="392" spans="1:11">
      <c r="A392" s="43" t="s">
        <v>474</v>
      </c>
      <c r="B392" s="181">
        <v>9.4981220241253529E-5</v>
      </c>
      <c r="C392" s="171">
        <v>1.5284442699600354E-4</v>
      </c>
      <c r="D392" s="172">
        <v>2.4782564723725708E-4</v>
      </c>
      <c r="E392" s="171">
        <v>7.0982212348274381</v>
      </c>
      <c r="F392" s="171">
        <v>11.422505991946036</v>
      </c>
      <c r="G392" s="172">
        <v>18.520727226773474</v>
      </c>
    </row>
    <row r="393" spans="1:11">
      <c r="A393" s="64" t="s">
        <v>483</v>
      </c>
      <c r="B393" s="185">
        <v>1.7179713778059827E-4</v>
      </c>
      <c r="C393" s="169">
        <v>1.8739730755437578E-3</v>
      </c>
      <c r="D393" s="169">
        <v>2.0457702133243562E-3</v>
      </c>
      <c r="E393" s="185">
        <v>12.838896872238415</v>
      </c>
      <c r="F393" s="169">
        <v>140.04742668637704</v>
      </c>
      <c r="G393" s="177">
        <v>152.88632355861546</v>
      </c>
    </row>
    <row r="394" spans="1:11">
      <c r="A394" s="64" t="s">
        <v>488</v>
      </c>
      <c r="B394" s="185">
        <v>4.0086399487495835E-4</v>
      </c>
      <c r="C394" s="169">
        <v>3.9253630359868006E-3</v>
      </c>
      <c r="D394" s="169">
        <v>4.3262270308617587E-3</v>
      </c>
      <c r="E394" s="185">
        <v>29.95772546901145</v>
      </c>
      <c r="F394" s="169">
        <v>293.3537301971441</v>
      </c>
      <c r="G394" s="177">
        <v>323.31145566615555</v>
      </c>
    </row>
    <row r="395" spans="1:11">
      <c r="A395" s="64" t="s">
        <v>493</v>
      </c>
      <c r="B395" s="185">
        <v>2.4865722738909932E-5</v>
      </c>
      <c r="C395" s="169">
        <v>6.039724662766741E-5</v>
      </c>
      <c r="D395" s="169">
        <v>8.5262969366577335E-5</v>
      </c>
      <c r="E395" s="185">
        <v>1.8582873616104698</v>
      </c>
      <c r="F395" s="169">
        <v>4.5136608842114487</v>
      </c>
      <c r="G395" s="177">
        <v>6.3719482458219172</v>
      </c>
    </row>
    <row r="396" spans="1:11">
      <c r="A396" s="64" t="s">
        <v>498</v>
      </c>
      <c r="B396" s="185">
        <v>2.0574415356384645E-5</v>
      </c>
      <c r="C396" s="169">
        <v>6.039724662766741E-5</v>
      </c>
      <c r="D396" s="169">
        <v>8.0971661984052056E-5</v>
      </c>
      <c r="E396" s="185">
        <v>1.5375855522376032</v>
      </c>
      <c r="F396" s="169">
        <v>4.5136608842114487</v>
      </c>
      <c r="G396" s="177">
        <v>6.051246436449051</v>
      </c>
    </row>
    <row r="397" spans="1:11">
      <c r="A397" s="64" t="s">
        <v>501</v>
      </c>
      <c r="B397" s="185">
        <v>2.1978529990242983E-4</v>
      </c>
      <c r="C397" s="169">
        <v>7.1729606429734898E-6</v>
      </c>
      <c r="D397" s="169">
        <v>2.2695826054540332E-4</v>
      </c>
      <c r="E397" s="185">
        <v>16.425190989415686</v>
      </c>
      <c r="F397" s="169">
        <v>0.53605609006928401</v>
      </c>
      <c r="G397" s="177">
        <v>16.961247079484973</v>
      </c>
    </row>
    <row r="398" spans="1:11">
      <c r="A398" s="64" t="s">
        <v>1096</v>
      </c>
      <c r="B398" s="185">
        <v>3.2877500179359159E-6</v>
      </c>
      <c r="C398" s="169">
        <v>1.2669321756419365E-5</v>
      </c>
      <c r="D398" s="169">
        <v>1.5957071774355282E-5</v>
      </c>
      <c r="E398" s="185">
        <v>0.24570306564645386</v>
      </c>
      <c r="F398" s="169">
        <v>0.94681504926821014</v>
      </c>
      <c r="G398" s="177">
        <v>1.1925181149146642</v>
      </c>
    </row>
    <row r="399" spans="1:11">
      <c r="A399" s="64" t="s">
        <v>1097</v>
      </c>
      <c r="B399" s="185">
        <v>6.7848499206675099E-6</v>
      </c>
      <c r="C399" s="169">
        <v>1.1952982135913819E-5</v>
      </c>
      <c r="D399" s="169">
        <v>1.873783205658133E-5</v>
      </c>
      <c r="E399" s="185">
        <v>0.50705145353651415</v>
      </c>
      <c r="F399" s="169">
        <v>0.89328091807148102</v>
      </c>
      <c r="G399" s="177">
        <v>1.4003323716079954</v>
      </c>
    </row>
    <row r="400" spans="1:11">
      <c r="A400" s="64" t="s">
        <v>447</v>
      </c>
      <c r="B400" s="185">
        <v>2.2312258082276149E-3</v>
      </c>
      <c r="C400" s="169">
        <v>1.9620795140431701E-6</v>
      </c>
      <c r="D400" s="169">
        <v>2.2331878877416582E-3</v>
      </c>
      <c r="E400" s="185">
        <v>166.74595642620952</v>
      </c>
      <c r="F400" s="169">
        <v>0.14663187560262622</v>
      </c>
      <c r="G400" s="177">
        <v>166.89258830181214</v>
      </c>
    </row>
    <row r="401" spans="1:7">
      <c r="A401" s="64" t="s">
        <v>456</v>
      </c>
      <c r="B401" s="185">
        <v>2.818235551875009E-6</v>
      </c>
      <c r="C401" s="169">
        <v>3.8494036235911909E-6</v>
      </c>
      <c r="D401" s="169">
        <v>6.6676391754662E-6</v>
      </c>
      <c r="E401" s="185">
        <v>0.21061489195709665</v>
      </c>
      <c r="F401" s="169">
        <v>0.28767706366578116</v>
      </c>
      <c r="G401" s="177">
        <v>0.49829195562287787</v>
      </c>
    </row>
    <row r="402" spans="1:7">
      <c r="A402" s="64" t="s">
        <v>163</v>
      </c>
      <c r="B402" s="185">
        <v>0.15037966367166727</v>
      </c>
      <c r="C402" s="169">
        <v>1.0246977831437352</v>
      </c>
      <c r="D402" s="169">
        <v>1.1750774468154024</v>
      </c>
      <c r="E402" s="185">
        <v>11238.307101647628</v>
      </c>
      <c r="F402" s="169">
        <v>76578.628334281209</v>
      </c>
      <c r="G402" s="177">
        <v>87816.935435928855</v>
      </c>
    </row>
    <row r="403" spans="1:7">
      <c r="A403" s="64" t="s">
        <v>436</v>
      </c>
      <c r="B403" s="185">
        <v>0.15094565540555058</v>
      </c>
      <c r="C403" s="169">
        <v>1.0281189631075367</v>
      </c>
      <c r="D403" s="169">
        <v>1.1790646185130873</v>
      </c>
      <c r="E403" s="185">
        <v>11280.6053005335</v>
      </c>
      <c r="F403" s="169">
        <v>76834.30300560614</v>
      </c>
      <c r="G403" s="177">
        <v>88114.908306139638</v>
      </c>
    </row>
    <row r="404" spans="1:7">
      <c r="A404" s="64" t="s">
        <v>465</v>
      </c>
      <c r="B404" s="191">
        <v>0.2186292620736259</v>
      </c>
      <c r="C404" s="183">
        <v>1.0291979174532098</v>
      </c>
      <c r="D404" s="184">
        <v>1.2478271795268356</v>
      </c>
      <c r="E404" s="191">
        <v>16338.796939688416</v>
      </c>
      <c r="F404" s="183">
        <v>76914.936383745648</v>
      </c>
      <c r="G404" s="184">
        <v>93253.733323434062</v>
      </c>
    </row>
    <row r="405" spans="1:7">
      <c r="A405" s="56" t="s">
        <v>510</v>
      </c>
      <c r="B405" s="185">
        <v>3.3311179422891258E-5</v>
      </c>
      <c r="C405" s="169">
        <v>6.1255503178025581E-5</v>
      </c>
      <c r="D405" s="177">
        <v>9.4566682600916846E-5</v>
      </c>
      <c r="E405" s="185">
        <v>2.4894407603537538</v>
      </c>
      <c r="F405" s="169">
        <v>4.5778008779408204</v>
      </c>
      <c r="G405" s="177">
        <v>7.0672416382945746</v>
      </c>
    </row>
    <row r="406" spans="1:7">
      <c r="A406" s="64" t="s">
        <v>513</v>
      </c>
      <c r="B406" s="185">
        <v>2.5441862087261304E-5</v>
      </c>
      <c r="C406" s="169">
        <v>6.3100037111554481E-4</v>
      </c>
      <c r="D406" s="177">
        <v>6.5644223320280616E-4</v>
      </c>
      <c r="E406" s="185">
        <v>1.9013439210682215</v>
      </c>
      <c r="F406" s="169">
        <v>47.156482324186683</v>
      </c>
      <c r="G406" s="177">
        <v>49.057826245254901</v>
      </c>
    </row>
    <row r="407" spans="1:7">
      <c r="A407" s="64" t="s">
        <v>514</v>
      </c>
      <c r="B407" s="185">
        <v>5.2194896666821775E-5</v>
      </c>
      <c r="C407" s="169">
        <v>4.935118114045478E-4</v>
      </c>
      <c r="D407" s="177">
        <v>5.4570670807136952E-4</v>
      </c>
      <c r="E407" s="185">
        <v>3.9006755538516611</v>
      </c>
      <c r="F407" s="169">
        <v>36.881564697232861</v>
      </c>
      <c r="G407" s="177">
        <v>40.782240251084509</v>
      </c>
    </row>
    <row r="408" spans="1:7">
      <c r="A408" s="64" t="s">
        <v>515</v>
      </c>
      <c r="B408" s="185">
        <v>5.093298267803535E-6</v>
      </c>
      <c r="C408" s="169">
        <v>3.5993608789415512E-6</v>
      </c>
      <c r="D408" s="177">
        <v>8.6926591467450871E-6</v>
      </c>
      <c r="E408" s="185">
        <v>0.38063690725390625</v>
      </c>
      <c r="F408" s="169">
        <v>0.26899064633845648</v>
      </c>
      <c r="G408" s="177">
        <v>0.64962755359236279</v>
      </c>
    </row>
    <row r="409" spans="1:7">
      <c r="A409" s="64" t="s">
        <v>516</v>
      </c>
      <c r="B409" s="185">
        <v>3.9133339468667387E-6</v>
      </c>
      <c r="C409" s="169">
        <v>3.5993608789415512E-6</v>
      </c>
      <c r="D409" s="177">
        <v>7.5126948258082899E-6</v>
      </c>
      <c r="E409" s="185">
        <v>0.29245476158407741</v>
      </c>
      <c r="F409" s="169">
        <v>0.26899064633845648</v>
      </c>
      <c r="G409" s="177">
        <v>0.56144540792253395</v>
      </c>
    </row>
    <row r="410" spans="1:7">
      <c r="A410" s="64" t="s">
        <v>517</v>
      </c>
      <c r="B410" s="185">
        <v>6.8787465701860258E-5</v>
      </c>
      <c r="C410" s="169">
        <v>1.066982483771398E-6</v>
      </c>
      <c r="D410" s="177">
        <v>6.9854448185631659E-5</v>
      </c>
      <c r="E410" s="185">
        <v>5.1406862166510372</v>
      </c>
      <c r="F410" s="169">
        <v>7.9738686281959945E-2</v>
      </c>
      <c r="G410" s="177">
        <v>5.2204249029329981</v>
      </c>
    </row>
    <row r="411" spans="1:7">
      <c r="A411" t="s">
        <v>518</v>
      </c>
      <c r="B411" s="185">
        <v>4.0786894371074253E-7</v>
      </c>
      <c r="C411" s="169">
        <v>1.2885711946610753E-6</v>
      </c>
      <c r="D411" s="169">
        <v>1.6964401383718179E-6</v>
      </c>
      <c r="E411" s="185">
        <v>3.0481225550909184E-2</v>
      </c>
      <c r="F411" s="169">
        <v>9.629865138916742E-2</v>
      </c>
      <c r="G411" s="177">
        <v>0.12677987694007659</v>
      </c>
    </row>
    <row r="412" spans="1:7">
      <c r="A412" s="192" t="s">
        <v>519</v>
      </c>
      <c r="B412" s="191">
        <v>1.0345298485875E-6</v>
      </c>
      <c r="C412" s="183">
        <v>9.358338285248034E-7</v>
      </c>
      <c r="D412" s="183">
        <v>1.9703636771123035E-6</v>
      </c>
      <c r="E412" s="191">
        <v>7.7313407015139141E-2</v>
      </c>
      <c r="F412" s="183">
        <v>6.9937568047998694E-2</v>
      </c>
      <c r="G412" s="184">
        <v>0.14725097506313786</v>
      </c>
    </row>
    <row r="413" spans="1:7">
      <c r="E413"/>
      <c r="F413"/>
      <c r="G413"/>
    </row>
    <row r="414" spans="1:7">
      <c r="A414" s="35" t="s">
        <v>1110</v>
      </c>
      <c r="E414"/>
      <c r="F414"/>
      <c r="G414"/>
    </row>
    <row r="415" spans="1:7">
      <c r="A415" s="56"/>
      <c r="B415" s="173" t="s">
        <v>1048</v>
      </c>
      <c r="C415" s="174"/>
      <c r="D415" s="175"/>
      <c r="E415" s="173" t="s">
        <v>1049</v>
      </c>
      <c r="F415" s="174"/>
      <c r="G415" s="175"/>
    </row>
    <row r="416" spans="1:7">
      <c r="A416" s="64"/>
      <c r="B416" s="178" t="s">
        <v>1054</v>
      </c>
      <c r="C416" s="179" t="s">
        <v>238</v>
      </c>
      <c r="D416" s="180" t="s">
        <v>1055</v>
      </c>
      <c r="E416" s="178" t="s">
        <v>1054</v>
      </c>
      <c r="F416" s="179" t="s">
        <v>238</v>
      </c>
      <c r="G416" s="180" t="s">
        <v>1055</v>
      </c>
    </row>
    <row r="417" spans="1:11">
      <c r="A417" s="56" t="s">
        <v>985</v>
      </c>
      <c r="B417" s="181">
        <v>9742.35423707056</v>
      </c>
      <c r="C417" s="171">
        <v>14075.337647874087</v>
      </c>
      <c r="D417" s="172">
        <v>23817.691884944645</v>
      </c>
      <c r="E417" s="181">
        <v>730265098.26896119</v>
      </c>
      <c r="F417" s="171">
        <v>1055055850</v>
      </c>
      <c r="G417" s="172">
        <v>1785320948.2689612</v>
      </c>
    </row>
    <row r="418" spans="1:11">
      <c r="A418" s="64" t="s">
        <v>1064</v>
      </c>
      <c r="B418" s="185">
        <v>9729.610245190097</v>
      </c>
      <c r="C418" s="169">
        <v>0</v>
      </c>
      <c r="D418" s="177">
        <v>9729.610245190097</v>
      </c>
      <c r="E418" s="185">
        <v>729309837.12196743</v>
      </c>
      <c r="F418" s="169">
        <v>0</v>
      </c>
      <c r="G418" s="177">
        <v>729309837.12196743</v>
      </c>
    </row>
    <row r="419" spans="1:11">
      <c r="A419" s="64" t="s">
        <v>370</v>
      </c>
      <c r="B419" s="185">
        <v>35.957785739940341</v>
      </c>
      <c r="C419" s="169">
        <v>0</v>
      </c>
      <c r="D419" s="177">
        <v>35.957785739940341</v>
      </c>
      <c r="E419" s="185">
        <v>2695315.2490590969</v>
      </c>
      <c r="F419" s="169">
        <v>0</v>
      </c>
      <c r="G419" s="177">
        <v>2695315.2490590969</v>
      </c>
    </row>
    <row r="420" spans="1:11">
      <c r="A420" s="64" t="s">
        <v>773</v>
      </c>
      <c r="B420" s="185">
        <v>9554.5872601848059</v>
      </c>
      <c r="C420" s="169">
        <v>0</v>
      </c>
      <c r="D420" s="177">
        <v>9554.5872601848059</v>
      </c>
      <c r="E420" s="185">
        <v>716190505.36354339</v>
      </c>
      <c r="F420" s="169">
        <v>0</v>
      </c>
      <c r="G420" s="177">
        <v>716190505.36354339</v>
      </c>
    </row>
    <row r="421" spans="1:11">
      <c r="A421" t="s">
        <v>404</v>
      </c>
      <c r="B421" s="185">
        <v>139.06519926534784</v>
      </c>
      <c r="C421" s="169">
        <v>0</v>
      </c>
      <c r="D421" s="177">
        <v>139.06519926534784</v>
      </c>
      <c r="E421" s="169">
        <v>10424016.509364627</v>
      </c>
      <c r="F421" s="169">
        <v>0</v>
      </c>
      <c r="G421" s="177">
        <v>10424016.509364627</v>
      </c>
    </row>
    <row r="422" spans="1:11">
      <c r="A422" s="187" t="s">
        <v>421</v>
      </c>
      <c r="B422" s="188">
        <v>8.8540759190113325E-5</v>
      </c>
      <c r="C422" s="189">
        <v>0</v>
      </c>
      <c r="D422" s="190">
        <v>8.8540759190113325E-5</v>
      </c>
      <c r="E422" s="189">
        <v>6.6368174095688293</v>
      </c>
      <c r="F422" s="189">
        <v>0</v>
      </c>
      <c r="G422" s="190">
        <v>6.6368174095688293</v>
      </c>
      <c r="H422" s="169"/>
      <c r="I422" s="169"/>
      <c r="J422" s="169"/>
      <c r="K422" s="169"/>
    </row>
    <row r="423" spans="1:11">
      <c r="A423" s="43" t="s">
        <v>474</v>
      </c>
      <c r="B423" s="181">
        <v>1.8387485514619598E-4</v>
      </c>
      <c r="C423" s="171">
        <v>1.5284442699600354E-4</v>
      </c>
      <c r="D423" s="172">
        <v>3.3671928214219955E-4</v>
      </c>
      <c r="E423" s="171">
        <v>13.782848159184146</v>
      </c>
      <c r="F423" s="171">
        <v>11.456876621811469</v>
      </c>
      <c r="G423" s="172">
        <v>25.239724780995619</v>
      </c>
    </row>
    <row r="424" spans="1:11">
      <c r="A424" s="64" t="s">
        <v>483</v>
      </c>
      <c r="B424" s="185">
        <v>4.3074655573418954E-4</v>
      </c>
      <c r="C424" s="169">
        <v>1.8113212582251586E-3</v>
      </c>
      <c r="D424" s="169">
        <v>2.2420678139593482E-3</v>
      </c>
      <c r="E424" s="185">
        <v>32.287799047104834</v>
      </c>
      <c r="F424" s="169">
        <v>135.77259299413362</v>
      </c>
      <c r="G424" s="177">
        <v>168.06039204123843</v>
      </c>
    </row>
    <row r="425" spans="1:11">
      <c r="A425" s="64" t="s">
        <v>488</v>
      </c>
      <c r="B425" s="185">
        <v>6.3864700167451881E-4</v>
      </c>
      <c r="C425" s="169">
        <v>3.5991594513920628E-3</v>
      </c>
      <c r="D425" s="169">
        <v>4.2378064530665819E-3</v>
      </c>
      <c r="E425" s="185">
        <v>47.871551792111475</v>
      </c>
      <c r="F425" s="169">
        <v>269.78494791899544</v>
      </c>
      <c r="G425" s="177">
        <v>317.65649971110696</v>
      </c>
    </row>
    <row r="426" spans="1:11">
      <c r="A426" s="64" t="s">
        <v>493</v>
      </c>
      <c r="B426" s="185">
        <v>1.8408283822626164E-4</v>
      </c>
      <c r="C426" s="169">
        <v>4.5898560089923698E-6</v>
      </c>
      <c r="D426" s="169">
        <v>1.88672694235254E-4</v>
      </c>
      <c r="E426" s="185">
        <v>13.798438105998493</v>
      </c>
      <c r="F426" s="169">
        <v>0.3440453475499014</v>
      </c>
      <c r="G426" s="177">
        <v>14.14248345354839</v>
      </c>
    </row>
    <row r="427" spans="1:11">
      <c r="A427" s="64" t="s">
        <v>498</v>
      </c>
      <c r="B427" s="185">
        <v>1.8295803691744154E-4</v>
      </c>
      <c r="C427" s="169">
        <v>4.5898560089923698E-6</v>
      </c>
      <c r="D427" s="169">
        <v>1.875478929264339E-4</v>
      </c>
      <c r="E427" s="185">
        <v>13.71412551395651</v>
      </c>
      <c r="F427" s="169">
        <v>0.3440453475499014</v>
      </c>
      <c r="G427" s="177">
        <v>14.058170861506413</v>
      </c>
    </row>
    <row r="428" spans="1:11">
      <c r="A428" s="64" t="s">
        <v>501</v>
      </c>
      <c r="B428" s="185">
        <v>2.4358951166708303E-4</v>
      </c>
      <c r="C428" s="169">
        <v>0</v>
      </c>
      <c r="D428" s="169">
        <v>2.4358951166708303E-4</v>
      </c>
      <c r="E428" s="185">
        <v>18.258925342499055</v>
      </c>
      <c r="F428" s="169">
        <v>0</v>
      </c>
      <c r="G428" s="177">
        <v>18.258925342499055</v>
      </c>
    </row>
    <row r="429" spans="1:11">
      <c r="A429" s="64" t="s">
        <v>1096</v>
      </c>
      <c r="B429" s="185">
        <v>3.1232553413787452E-6</v>
      </c>
      <c r="C429" s="169">
        <v>1.4483872897614432E-6</v>
      </c>
      <c r="D429" s="169">
        <v>4.5716426311401888E-6</v>
      </c>
      <c r="E429" s="185">
        <v>0.23411223953573107</v>
      </c>
      <c r="F429" s="169">
        <v>0.10856787391947657</v>
      </c>
      <c r="G429" s="177">
        <v>0.34268011345520771</v>
      </c>
    </row>
    <row r="430" spans="1:11">
      <c r="A430" s="64" t="s">
        <v>1097</v>
      </c>
      <c r="B430" s="185">
        <v>3.2136480324314275E-6</v>
      </c>
      <c r="C430" s="169">
        <v>1.3794867832866045E-6</v>
      </c>
      <c r="D430" s="169">
        <v>4.5931348157180323E-6</v>
      </c>
      <c r="E430" s="185">
        <v>0.24088787361842606</v>
      </c>
      <c r="F430" s="169">
        <v>0.10340324595510081</v>
      </c>
      <c r="G430" s="177">
        <v>0.34429111957352693</v>
      </c>
    </row>
    <row r="431" spans="1:11">
      <c r="A431" s="64" t="s">
        <v>447</v>
      </c>
      <c r="B431" s="185">
        <v>4.1742737689544618E-3</v>
      </c>
      <c r="C431" s="169">
        <v>1.9620795140431701E-6</v>
      </c>
      <c r="D431" s="169">
        <v>4.176235848468505E-3</v>
      </c>
      <c r="E431" s="185">
        <v>312.89423171330736</v>
      </c>
      <c r="F431" s="169">
        <v>0.14707309488728809</v>
      </c>
      <c r="G431" s="177">
        <v>313.04130480819458</v>
      </c>
    </row>
    <row r="432" spans="1:11">
      <c r="A432" s="64" t="s">
        <v>456</v>
      </c>
      <c r="B432" s="185">
        <v>2.9475059910228377E-6</v>
      </c>
      <c r="C432" s="169">
        <v>3.8494036235911909E-6</v>
      </c>
      <c r="D432" s="169">
        <v>6.796909614614029E-6</v>
      </c>
      <c r="E432" s="185">
        <v>0.2209384610541395</v>
      </c>
      <c r="F432" s="169">
        <v>0.28854269174100422</v>
      </c>
      <c r="G432" s="177">
        <v>0.50948115279514372</v>
      </c>
    </row>
    <row r="433" spans="1:7">
      <c r="A433" s="64" t="s">
        <v>163</v>
      </c>
      <c r="B433" s="185">
        <v>-0.63363220246973295</v>
      </c>
      <c r="C433" s="169">
        <v>0.98790332740191433</v>
      </c>
      <c r="D433" s="169">
        <v>0.35427112493218138</v>
      </c>
      <c r="E433" s="185">
        <v>-47495.653652404406</v>
      </c>
      <c r="F433" s="169">
        <v>74051.025338442298</v>
      </c>
      <c r="G433" s="177">
        <v>26555.371686037899</v>
      </c>
    </row>
    <row r="434" spans="1:7">
      <c r="A434" s="64" t="s">
        <v>436</v>
      </c>
      <c r="B434" s="185">
        <v>-0.63238223839313557</v>
      </c>
      <c r="C434" s="169">
        <v>0.99122605450992951</v>
      </c>
      <c r="D434" s="169">
        <v>0.35884381611679395</v>
      </c>
      <c r="E434" s="185">
        <v>-47401.959139043793</v>
      </c>
      <c r="F434" s="169">
        <v>74300.089535761552</v>
      </c>
      <c r="G434" s="177">
        <v>26898.130396717752</v>
      </c>
    </row>
    <row r="435" spans="1:7">
      <c r="A435" s="64" t="s">
        <v>465</v>
      </c>
      <c r="B435" s="191">
        <v>-0.50637293623688062</v>
      </c>
      <c r="C435" s="183">
        <v>0.99230500885560247</v>
      </c>
      <c r="D435" s="184">
        <v>0.48593207261872184</v>
      </c>
      <c r="E435" s="191">
        <v>-37956.583495465224</v>
      </c>
      <c r="F435" s="183">
        <v>74380.965541919533</v>
      </c>
      <c r="G435" s="184">
        <v>36424.382046454302</v>
      </c>
    </row>
    <row r="436" spans="1:7">
      <c r="A436" s="56" t="s">
        <v>510</v>
      </c>
      <c r="B436" s="185">
        <v>1.5361713908704309E-5</v>
      </c>
      <c r="C436" s="169">
        <v>6.1255503178025581E-5</v>
      </c>
      <c r="D436" s="177">
        <v>7.6617217086729888E-5</v>
      </c>
      <c r="E436" s="185">
        <v>1.1514797393050669</v>
      </c>
      <c r="F436" s="169">
        <v>4.5915756047550857</v>
      </c>
      <c r="G436" s="177">
        <v>5.7430553440601519</v>
      </c>
    </row>
    <row r="437" spans="1:7">
      <c r="A437" s="64" t="s">
        <v>513</v>
      </c>
      <c r="B437" s="185">
        <v>2.2739558986340672E-5</v>
      </c>
      <c r="C437" s="169">
        <v>5.6834855379694557E-4</v>
      </c>
      <c r="D437" s="177">
        <v>5.9108811278328621E-4</v>
      </c>
      <c r="E437" s="185">
        <v>1.7045065159472339</v>
      </c>
      <c r="F437" s="169">
        <v>42.6021372647551</v>
      </c>
      <c r="G437" s="177">
        <v>44.306643780702345</v>
      </c>
    </row>
    <row r="438" spans="1:7">
      <c r="A438" s="64" t="s">
        <v>514</v>
      </c>
      <c r="B438" s="185">
        <v>3.7684654960300039E-5</v>
      </c>
      <c r="C438" s="169">
        <v>4.5243145961991916E-4</v>
      </c>
      <c r="D438" s="177">
        <v>4.901161145802192E-4</v>
      </c>
      <c r="E438" s="185">
        <v>2.8247575060553705</v>
      </c>
      <c r="F438" s="169">
        <v>33.913250973992163</v>
      </c>
      <c r="G438" s="177">
        <v>36.73800848004754</v>
      </c>
    </row>
    <row r="439" spans="1:7">
      <c r="A439" s="64" t="s">
        <v>515</v>
      </c>
      <c r="B439" s="185">
        <v>1.7753091466637952E-5</v>
      </c>
      <c r="C439" s="169">
        <v>2.6138575437403163E-7</v>
      </c>
      <c r="D439" s="177">
        <v>1.8014477221011982E-5</v>
      </c>
      <c r="E439" s="185">
        <v>1.3307320560292544</v>
      </c>
      <c r="F439" s="169">
        <v>1.9592891919053744E-2</v>
      </c>
      <c r="G439" s="177">
        <v>1.3503249479483079</v>
      </c>
    </row>
    <row r="440" spans="1:7">
      <c r="A440" s="64" t="s">
        <v>516</v>
      </c>
      <c r="B440" s="185">
        <v>1.7684165522925677E-5</v>
      </c>
      <c r="C440" s="169">
        <v>2.6138575437403163E-7</v>
      </c>
      <c r="D440" s="177">
        <v>1.7945551277299707E-5</v>
      </c>
      <c r="E440" s="185">
        <v>1.3255655213464155</v>
      </c>
      <c r="F440" s="169">
        <v>1.9592891919053744E-2</v>
      </c>
      <c r="G440" s="177">
        <v>1.3451584132654693</v>
      </c>
    </row>
    <row r="441" spans="1:7">
      <c r="A441" s="64" t="s">
        <v>517</v>
      </c>
      <c r="B441" s="185">
        <v>7.1992505860081543E-6</v>
      </c>
      <c r="C441" s="169">
        <v>0</v>
      </c>
      <c r="D441" s="177">
        <v>7.1992505860081543E-6</v>
      </c>
      <c r="E441" s="185">
        <v>0.53963973273003929</v>
      </c>
      <c r="F441" s="169">
        <v>0</v>
      </c>
      <c r="G441" s="177">
        <v>0.53963973273003929</v>
      </c>
    </row>
    <row r="442" spans="1:7">
      <c r="A442" t="s">
        <v>518</v>
      </c>
      <c r="B442" s="185">
        <v>4.6121172190622649E-8</v>
      </c>
      <c r="C442" s="169">
        <v>9.3576100065903328E-8</v>
      </c>
      <c r="D442" s="169">
        <v>1.3969727225652598E-7</v>
      </c>
      <c r="E442" s="185">
        <v>3.4571399810023966E-3</v>
      </c>
      <c r="F442" s="169">
        <v>7.0142553070212414E-3</v>
      </c>
      <c r="G442" s="177">
        <v>1.0471395288023639E-2</v>
      </c>
    </row>
    <row r="443" spans="1:7">
      <c r="A443" s="192" t="s">
        <v>519</v>
      </c>
      <c r="B443" s="191">
        <v>9.6282682760796523E-8</v>
      </c>
      <c r="C443" s="183">
        <v>6.7960296137248212E-8</v>
      </c>
      <c r="D443" s="183">
        <v>1.6424297889804474E-7</v>
      </c>
      <c r="E443" s="191">
        <v>7.2171346962902538E-3</v>
      </c>
      <c r="F443" s="183">
        <v>5.0941518989539728E-3</v>
      </c>
      <c r="G443" s="184">
        <v>1.2311286595244228E-2</v>
      </c>
    </row>
    <row r="444" spans="1:7">
      <c r="E444"/>
      <c r="F444"/>
      <c r="G444"/>
    </row>
    <row r="445" spans="1:7">
      <c r="A445" s="35" t="s">
        <v>1111</v>
      </c>
      <c r="E445"/>
      <c r="F445"/>
      <c r="G445"/>
    </row>
    <row r="446" spans="1:7">
      <c r="A446" s="56"/>
      <c r="B446" s="173" t="s">
        <v>1048</v>
      </c>
      <c r="C446" s="174"/>
      <c r="D446" s="175"/>
      <c r="E446" s="173" t="s">
        <v>1049</v>
      </c>
      <c r="F446" s="174"/>
      <c r="G446" s="175"/>
    </row>
    <row r="447" spans="1:7">
      <c r="A447" s="64"/>
      <c r="B447" s="178" t="s">
        <v>1054</v>
      </c>
      <c r="C447" s="179" t="s">
        <v>238</v>
      </c>
      <c r="D447" s="180" t="s">
        <v>1055</v>
      </c>
      <c r="E447" s="178" t="s">
        <v>1054</v>
      </c>
      <c r="F447" s="179" t="s">
        <v>238</v>
      </c>
      <c r="G447" s="180" t="s">
        <v>1055</v>
      </c>
    </row>
    <row r="448" spans="1:7">
      <c r="A448" s="56" t="s">
        <v>985</v>
      </c>
      <c r="B448" s="181">
        <v>6043.2362381999237</v>
      </c>
      <c r="C448" s="171">
        <v>14096.514183954137</v>
      </c>
      <c r="D448" s="172">
        <v>20139.750422154062</v>
      </c>
      <c r="E448" s="181">
        <v>452306979.07589656</v>
      </c>
      <c r="F448" s="171">
        <v>1055055850</v>
      </c>
      <c r="G448" s="172">
        <v>1507362829.0758965</v>
      </c>
    </row>
    <row r="449" spans="1:11">
      <c r="A449" s="64" t="s">
        <v>1064</v>
      </c>
      <c r="B449" s="185">
        <v>6001.3140926086116</v>
      </c>
      <c r="C449" s="169">
        <v>7084.326501638363</v>
      </c>
      <c r="D449" s="177">
        <v>13085.640594246976</v>
      </c>
      <c r="E449" s="185">
        <v>449169309.40994376</v>
      </c>
      <c r="F449" s="169">
        <v>530227545.71279377</v>
      </c>
      <c r="G449" s="177">
        <v>979396855.12273765</v>
      </c>
    </row>
    <row r="450" spans="1:11">
      <c r="A450" s="64" t="s">
        <v>370</v>
      </c>
      <c r="B450" s="185">
        <v>115.91503879928749</v>
      </c>
      <c r="C450" s="169">
        <v>0</v>
      </c>
      <c r="D450" s="177">
        <v>115.91503879928749</v>
      </c>
      <c r="E450" s="185">
        <v>8675679.5468892585</v>
      </c>
      <c r="F450" s="169">
        <v>0</v>
      </c>
      <c r="G450" s="177">
        <v>8675679.5468892585</v>
      </c>
    </row>
    <row r="451" spans="1:11">
      <c r="A451" s="64" t="s">
        <v>773</v>
      </c>
      <c r="B451" s="185">
        <v>5502.4971060429725</v>
      </c>
      <c r="C451" s="169">
        <v>0</v>
      </c>
      <c r="D451" s="177">
        <v>5502.4971060429725</v>
      </c>
      <c r="E451" s="185">
        <v>411835272.57731277</v>
      </c>
      <c r="F451" s="169">
        <v>0</v>
      </c>
      <c r="G451" s="177">
        <v>411835272.57731277</v>
      </c>
    </row>
    <row r="452" spans="1:11">
      <c r="A452" t="s">
        <v>404</v>
      </c>
      <c r="B452" s="185">
        <v>382.90194776635082</v>
      </c>
      <c r="C452" s="169">
        <v>7084.326501638363</v>
      </c>
      <c r="D452" s="177">
        <v>7467.2284494047135</v>
      </c>
      <c r="E452" s="169">
        <v>28658357.285741668</v>
      </c>
      <c r="F452" s="169">
        <v>530227545.71279377</v>
      </c>
      <c r="G452" s="177">
        <v>558885902.99853551</v>
      </c>
    </row>
    <row r="453" spans="1:11">
      <c r="A453" s="187" t="s">
        <v>421</v>
      </c>
      <c r="B453" s="188">
        <v>0.13021284504739311</v>
      </c>
      <c r="C453" s="189">
        <v>0</v>
      </c>
      <c r="D453" s="190">
        <v>0.13021284504739311</v>
      </c>
      <c r="E453" s="189">
        <v>9745.8011335011743</v>
      </c>
      <c r="F453" s="189">
        <v>0</v>
      </c>
      <c r="G453" s="190">
        <v>9745.8011335011743</v>
      </c>
      <c r="H453" s="169"/>
      <c r="I453" s="169"/>
      <c r="J453" s="169"/>
      <c r="K453" s="169"/>
    </row>
    <row r="454" spans="1:11">
      <c r="A454" s="43" t="s">
        <v>474</v>
      </c>
      <c r="B454" s="181">
        <v>1.3926659417834604E-4</v>
      </c>
      <c r="C454" s="171">
        <v>1.5284442699600354E-4</v>
      </c>
      <c r="D454" s="172">
        <v>2.9211102117434955E-4</v>
      </c>
      <c r="E454" s="171">
        <v>10.423430429679762</v>
      </c>
      <c r="F454" s="171">
        <v>11.439665490181307</v>
      </c>
      <c r="G454" s="172">
        <v>21.863095919861067</v>
      </c>
    </row>
    <row r="455" spans="1:11">
      <c r="A455" s="64" t="s">
        <v>483</v>
      </c>
      <c r="B455" s="185">
        <v>3.0080212732908502E-4</v>
      </c>
      <c r="C455" s="169">
        <v>1.8115807220298913E-3</v>
      </c>
      <c r="D455" s="169">
        <v>2.1123828493589763E-3</v>
      </c>
      <c r="E455" s="185">
        <v>22.513583144707212</v>
      </c>
      <c r="F455" s="169">
        <v>135.58804776719111</v>
      </c>
      <c r="G455" s="177">
        <v>158.1016309118983</v>
      </c>
    </row>
    <row r="456" spans="1:11">
      <c r="A456" s="64" t="s">
        <v>488</v>
      </c>
      <c r="B456" s="185">
        <v>5.1932285317304308E-4</v>
      </c>
      <c r="C456" s="169">
        <v>3.6164964257743978E-3</v>
      </c>
      <c r="D456" s="169">
        <v>4.1358192789474404E-3</v>
      </c>
      <c r="E456" s="185">
        <v>38.868801685922726</v>
      </c>
      <c r="F456" s="169">
        <v>270.67725117892047</v>
      </c>
      <c r="G456" s="177">
        <v>309.54605286484309</v>
      </c>
    </row>
    <row r="457" spans="1:11">
      <c r="A457" s="64" t="s">
        <v>493</v>
      </c>
      <c r="B457" s="185">
        <v>1.0418590838162349E-4</v>
      </c>
      <c r="C457" s="169">
        <v>5.1565071523992029E-5</v>
      </c>
      <c r="D457" s="169">
        <v>1.5575097990561552E-4</v>
      </c>
      <c r="E457" s="185">
        <v>7.7978109120564358</v>
      </c>
      <c r="F457" s="169">
        <v>3.8593959937261326</v>
      </c>
      <c r="G457" s="177">
        <v>11.657206905782569</v>
      </c>
    </row>
    <row r="458" spans="1:11">
      <c r="A458" s="64" t="s">
        <v>498</v>
      </c>
      <c r="B458" s="185">
        <v>1.0147214489067236E-4</v>
      </c>
      <c r="C458" s="169">
        <v>5.1565071523992029E-5</v>
      </c>
      <c r="D458" s="169">
        <v>1.5303721641466439E-4</v>
      </c>
      <c r="E458" s="185">
        <v>7.5946988512106746</v>
      </c>
      <c r="F458" s="169">
        <v>3.8593959937261326</v>
      </c>
      <c r="G458" s="177">
        <v>11.454094844936808</v>
      </c>
    </row>
    <row r="459" spans="1:11">
      <c r="A459" s="64" t="s">
        <v>501</v>
      </c>
      <c r="B459" s="185">
        <v>2.3164311841859789E-4</v>
      </c>
      <c r="C459" s="169">
        <v>3.653048630249209E-6</v>
      </c>
      <c r="D459" s="169">
        <v>2.352961670488471E-4</v>
      </c>
      <c r="E459" s="185">
        <v>17.337366104166193</v>
      </c>
      <c r="F459" s="169">
        <v>0.27341300674645236</v>
      </c>
      <c r="G459" s="177">
        <v>17.610779110912645</v>
      </c>
    </row>
    <row r="460" spans="1:11">
      <c r="A460" s="64" t="s">
        <v>1096</v>
      </c>
      <c r="B460" s="185">
        <v>3.2057826150575606E-6</v>
      </c>
      <c r="C460" s="169">
        <v>1.6159981232765751E-5</v>
      </c>
      <c r="D460" s="169">
        <v>1.9365763847823313E-5</v>
      </c>
      <c r="E460" s="185">
        <v>0.23993731057957421</v>
      </c>
      <c r="F460" s="169">
        <v>1.2094963700265084</v>
      </c>
      <c r="G460" s="177">
        <v>1.4494336806060826</v>
      </c>
    </row>
    <row r="461" spans="1:11">
      <c r="A461" s="64" t="s">
        <v>1097</v>
      </c>
      <c r="B461" s="185">
        <v>5.0056772162244745E-6</v>
      </c>
      <c r="C461" s="169">
        <v>1.5604996774713619E-5</v>
      </c>
      <c r="D461" s="169">
        <v>2.0610673990938094E-5</v>
      </c>
      <c r="E461" s="185">
        <v>0.37465070876890549</v>
      </c>
      <c r="F461" s="169">
        <v>1.1679584698416887</v>
      </c>
      <c r="G461" s="177">
        <v>1.542609178610594</v>
      </c>
    </row>
    <row r="462" spans="1:11">
      <c r="A462" s="64" t="s">
        <v>447</v>
      </c>
      <c r="B462" s="185">
        <v>3.199220094025301E-3</v>
      </c>
      <c r="C462" s="169">
        <v>1.9620795140431701E-6</v>
      </c>
      <c r="D462" s="169">
        <v>3.2011821735393443E-3</v>
      </c>
      <c r="E462" s="185">
        <v>239.44613764735283</v>
      </c>
      <c r="F462" s="169">
        <v>0.1468521538333763</v>
      </c>
      <c r="G462" s="177">
        <v>239.59298980118618</v>
      </c>
    </row>
    <row r="463" spans="1:11">
      <c r="A463" s="64" t="s">
        <v>456</v>
      </c>
      <c r="B463" s="185">
        <v>2.8826214421587266E-6</v>
      </c>
      <c r="C463" s="169">
        <v>3.8494036235911909E-6</v>
      </c>
      <c r="D463" s="169">
        <v>6.7320250657499171E-6</v>
      </c>
      <c r="E463" s="185">
        <v>0.21575026110688414</v>
      </c>
      <c r="F463" s="169">
        <v>0.28810922750704177</v>
      </c>
      <c r="G463" s="177">
        <v>0.50385948861392593</v>
      </c>
    </row>
    <row r="464" spans="1:11">
      <c r="A464" s="64" t="s">
        <v>163</v>
      </c>
      <c r="B464" s="185">
        <v>-0.24453778201471493</v>
      </c>
      <c r="C464" s="169">
        <v>1.0065515557669407</v>
      </c>
      <c r="D464" s="169">
        <v>0.76201377375222568</v>
      </c>
      <c r="E464" s="185">
        <v>-18302.469255436827</v>
      </c>
      <c r="F464" s="169">
        <v>75335.511558406055</v>
      </c>
      <c r="G464" s="177">
        <v>57033.042302969232</v>
      </c>
    </row>
    <row r="465" spans="1:7">
      <c r="A465" s="64" t="s">
        <v>436</v>
      </c>
      <c r="B465" s="185">
        <v>-0.24363104540562763</v>
      </c>
      <c r="C465" s="169">
        <v>1.0098746906037919</v>
      </c>
      <c r="D465" s="169">
        <v>0.76624364519816424</v>
      </c>
      <c r="E465" s="185">
        <v>-18234.604409465497</v>
      </c>
      <c r="F465" s="169">
        <v>75584.232114722705</v>
      </c>
      <c r="G465" s="177">
        <v>57349.627705257211</v>
      </c>
    </row>
    <row r="466" spans="1:7">
      <c r="A466" s="64" t="s">
        <v>465</v>
      </c>
      <c r="B466" s="191">
        <v>-0.14689054790269657</v>
      </c>
      <c r="C466" s="183">
        <v>1.0109536449494649</v>
      </c>
      <c r="D466" s="184">
        <v>0.86406309704676831</v>
      </c>
      <c r="E466" s="191">
        <v>-10994.046460851587</v>
      </c>
      <c r="F466" s="183">
        <v>75664.986624627069</v>
      </c>
      <c r="G466" s="184">
        <v>64670.940163775485</v>
      </c>
    </row>
    <row r="467" spans="1:7">
      <c r="A467" s="56" t="s">
        <v>510</v>
      </c>
      <c r="B467" s="185">
        <v>2.4368760381001654E-5</v>
      </c>
      <c r="C467" s="169">
        <v>6.1255503178025581E-5</v>
      </c>
      <c r="D467" s="177">
        <v>8.5624263559027242E-5</v>
      </c>
      <c r="E467" s="185">
        <v>1.8238837532253052</v>
      </c>
      <c r="F467" s="169">
        <v>4.5846778947829954</v>
      </c>
      <c r="G467" s="177">
        <v>6.408561648008301</v>
      </c>
    </row>
    <row r="468" spans="1:7">
      <c r="A468" s="64" t="s">
        <v>513</v>
      </c>
      <c r="B468" s="185">
        <v>2.4095464447976635E-5</v>
      </c>
      <c r="C468" s="169">
        <v>5.6860801760167832E-4</v>
      </c>
      <c r="D468" s="177">
        <v>5.9270348204965495E-4</v>
      </c>
      <c r="E468" s="185">
        <v>1.8034288755756611</v>
      </c>
      <c r="F468" s="169">
        <v>42.557557669854745</v>
      </c>
      <c r="G468" s="177">
        <v>44.360986545430414</v>
      </c>
    </row>
    <row r="469" spans="1:7">
      <c r="A469" s="64" t="s">
        <v>514</v>
      </c>
      <c r="B469" s="185">
        <v>4.4965760807766451E-5</v>
      </c>
      <c r="C469" s="169">
        <v>4.935118114045478E-4</v>
      </c>
      <c r="D469" s="177">
        <v>5.384775722123143E-4</v>
      </c>
      <c r="E469" s="185">
        <v>3.3654695317468328</v>
      </c>
      <c r="F469" s="169">
        <v>36.936970152461548</v>
      </c>
      <c r="G469" s="177">
        <v>40.302439684208387</v>
      </c>
    </row>
    <row r="470" spans="1:7">
      <c r="A470" s="64" t="s">
        <v>515</v>
      </c>
      <c r="B470" s="185">
        <v>1.1400248680021626E-5</v>
      </c>
      <c r="C470" s="169">
        <v>4.4697435013876135E-7</v>
      </c>
      <c r="D470" s="177">
        <v>1.1847223030160387E-5</v>
      </c>
      <c r="E470" s="185">
        <v>0.85325342878048405</v>
      </c>
      <c r="F470" s="169">
        <v>3.3453866449525839E-2</v>
      </c>
      <c r="G470" s="177">
        <v>0.8867072952300098</v>
      </c>
    </row>
    <row r="471" spans="1:7">
      <c r="A471" s="64" t="s">
        <v>516</v>
      </c>
      <c r="B471" s="185">
        <v>1.0773798599295225E-5</v>
      </c>
      <c r="C471" s="169">
        <v>4.4697435013876135E-7</v>
      </c>
      <c r="D471" s="177">
        <v>1.1220772949433987E-5</v>
      </c>
      <c r="E471" s="185">
        <v>0.80636667268047602</v>
      </c>
      <c r="F471" s="169">
        <v>3.3453866449525839E-2</v>
      </c>
      <c r="G471" s="177">
        <v>0.83982053913000176</v>
      </c>
    </row>
    <row r="472" spans="1:7">
      <c r="A472" s="64" t="s">
        <v>517</v>
      </c>
      <c r="B472" s="185">
        <v>3.8104480144786418E-5</v>
      </c>
      <c r="C472" s="169">
        <v>5.4339332039402212E-7</v>
      </c>
      <c r="D472" s="177">
        <v>3.8647873465180438E-5</v>
      </c>
      <c r="E472" s="185">
        <v>2.8519358873648017</v>
      </c>
      <c r="F472" s="169">
        <v>4.0670359640061111E-2</v>
      </c>
      <c r="G472" s="177">
        <v>2.8926062470048626</v>
      </c>
    </row>
    <row r="473" spans="1:7">
      <c r="A473" t="s">
        <v>518</v>
      </c>
      <c r="B473" s="185">
        <v>2.2764772913542797E-7</v>
      </c>
      <c r="C473" s="169">
        <v>1.6001681734967658E-7</v>
      </c>
      <c r="D473" s="169">
        <v>3.8766454648510455E-7</v>
      </c>
      <c r="E473" s="185">
        <v>1.7038330556709076E-2</v>
      </c>
      <c r="F473" s="169">
        <v>1.1976484188930252E-2</v>
      </c>
      <c r="G473" s="177">
        <v>2.9014814745639331E-2</v>
      </c>
    </row>
    <row r="474" spans="1:7">
      <c r="A474" s="192" t="s">
        <v>519</v>
      </c>
      <c r="B474" s="191">
        <v>5.670991931547927E-7</v>
      </c>
      <c r="C474" s="183">
        <v>1.1621333103607795E-7</v>
      </c>
      <c r="D474" s="183">
        <v>6.8331252419087061E-7</v>
      </c>
      <c r="E474" s="191">
        <v>4.2444629463736838E-2</v>
      </c>
      <c r="F474" s="183">
        <v>8.6980052768767177E-3</v>
      </c>
      <c r="G474" s="184">
        <v>5.1142634740613549E-2</v>
      </c>
    </row>
    <row r="475" spans="1:7">
      <c r="E475"/>
      <c r="F475"/>
      <c r="G475"/>
    </row>
    <row r="476" spans="1:7">
      <c r="A476" s="35" t="s">
        <v>1112</v>
      </c>
      <c r="E476"/>
      <c r="F476"/>
      <c r="G476"/>
    </row>
    <row r="477" spans="1:7">
      <c r="A477" s="56"/>
      <c r="B477" s="173" t="s">
        <v>1048</v>
      </c>
      <c r="C477" s="174"/>
      <c r="D477" s="175"/>
      <c r="E477" s="173" t="s">
        <v>1049</v>
      </c>
      <c r="F477" s="174"/>
      <c r="G477" s="175"/>
    </row>
    <row r="478" spans="1:7">
      <c r="A478" s="64"/>
      <c r="B478" s="178" t="s">
        <v>1054</v>
      </c>
      <c r="C478" s="179" t="s">
        <v>238</v>
      </c>
      <c r="D478" s="180" t="s">
        <v>1055</v>
      </c>
      <c r="E478" s="178" t="s">
        <v>1054</v>
      </c>
      <c r="F478" s="179" t="s">
        <v>238</v>
      </c>
      <c r="G478" s="180" t="s">
        <v>1055</v>
      </c>
    </row>
    <row r="479" spans="1:7">
      <c r="A479" s="56" t="s">
        <v>985</v>
      </c>
      <c r="B479" s="181">
        <v>6763.0755032141096</v>
      </c>
      <c r="C479" s="171">
        <v>40272.331258080405</v>
      </c>
      <c r="D479" s="172">
        <v>47035.406761294515</v>
      </c>
      <c r="E479" s="181">
        <v>177179272.98350924</v>
      </c>
      <c r="F479" s="171">
        <v>1055055850</v>
      </c>
      <c r="G479" s="172">
        <v>1232235122.9835091</v>
      </c>
    </row>
    <row r="480" spans="1:7">
      <c r="A480" s="64" t="s">
        <v>1064</v>
      </c>
      <c r="B480" s="185">
        <v>6560.8521127792419</v>
      </c>
      <c r="C480" s="169">
        <v>40272.331258080405</v>
      </c>
      <c r="D480" s="177">
        <v>46833.183370859646</v>
      </c>
      <c r="E480" s="185">
        <v>171881417.99423957</v>
      </c>
      <c r="F480" s="169">
        <v>1055055850</v>
      </c>
      <c r="G480" s="177">
        <v>1226937267.9942393</v>
      </c>
    </row>
    <row r="481" spans="1:11">
      <c r="A481" s="64" t="s">
        <v>370</v>
      </c>
      <c r="B481" s="185">
        <v>557.10849435065234</v>
      </c>
      <c r="C481" s="169">
        <v>0</v>
      </c>
      <c r="D481" s="177">
        <v>557.10849435065234</v>
      </c>
      <c r="E481" s="185">
        <v>14595146.53578474</v>
      </c>
      <c r="F481" s="169">
        <v>0</v>
      </c>
      <c r="G481" s="177">
        <v>14595146.53578474</v>
      </c>
    </row>
    <row r="482" spans="1:11">
      <c r="A482" s="64" t="s">
        <v>773</v>
      </c>
      <c r="B482" s="185">
        <v>4220.8990584336907</v>
      </c>
      <c r="C482" s="169">
        <v>0</v>
      </c>
      <c r="D482" s="177">
        <v>4220.8990584336907</v>
      </c>
      <c r="E482" s="185">
        <v>110579251.43001081</v>
      </c>
      <c r="F482" s="169">
        <v>0</v>
      </c>
      <c r="G482" s="177">
        <v>110579251.43001081</v>
      </c>
    </row>
    <row r="483" spans="1:11">
      <c r="A483" t="s">
        <v>404</v>
      </c>
      <c r="B483" s="185">
        <v>1782.8445599948996</v>
      </c>
      <c r="C483" s="169">
        <v>40272.331258080405</v>
      </c>
      <c r="D483" s="177">
        <v>42055.175818075302</v>
      </c>
      <c r="E483" s="169">
        <v>46707020.028444044</v>
      </c>
      <c r="F483" s="169">
        <v>1055055850</v>
      </c>
      <c r="G483" s="177">
        <v>1101762870.0284441</v>
      </c>
    </row>
    <row r="484" spans="1:11">
      <c r="A484" s="187" t="s">
        <v>421</v>
      </c>
      <c r="B484" s="188">
        <v>0.73997131730262367</v>
      </c>
      <c r="C484" s="189">
        <v>0</v>
      </c>
      <c r="D484" s="190">
        <v>0.73997131730262367</v>
      </c>
      <c r="E484" s="189">
        <v>19385.792745625924</v>
      </c>
      <c r="F484" s="189">
        <v>0</v>
      </c>
      <c r="G484" s="190">
        <v>19385.792745625924</v>
      </c>
      <c r="H484" s="169"/>
      <c r="I484" s="169"/>
      <c r="J484" s="169"/>
      <c r="K484" s="169"/>
    </row>
    <row r="485" spans="1:11">
      <c r="A485" s="43" t="s">
        <v>474</v>
      </c>
      <c r="B485" s="181">
        <v>2.7094481956771405E-4</v>
      </c>
      <c r="C485" s="171">
        <v>3.443962972490144E-3</v>
      </c>
      <c r="D485" s="172">
        <v>3.714907792057858E-3</v>
      </c>
      <c r="E485" s="171">
        <v>7.0982212348274398</v>
      </c>
      <c r="F485" s="171">
        <v>90.225054467887574</v>
      </c>
      <c r="G485" s="172">
        <v>97.323275702714994</v>
      </c>
    </row>
    <row r="486" spans="1:11">
      <c r="A486" s="64" t="s">
        <v>483</v>
      </c>
      <c r="B486" s="185">
        <v>4.900710306730377E-4</v>
      </c>
      <c r="C486" s="169">
        <v>1.7835017931529848E-2</v>
      </c>
      <c r="D486" s="169">
        <v>1.8325088962202887E-2</v>
      </c>
      <c r="E486" s="185">
        <v>12.838896872238415</v>
      </c>
      <c r="F486" s="169">
        <v>467.24238244191434</v>
      </c>
      <c r="G486" s="177">
        <v>480.08127931415271</v>
      </c>
    </row>
    <row r="487" spans="1:11">
      <c r="A487" s="64" t="s">
        <v>488</v>
      </c>
      <c r="B487" s="185">
        <v>1.1435105011992127E-3</v>
      </c>
      <c r="C487" s="169">
        <v>1.3934275562217829E-2</v>
      </c>
      <c r="D487" s="169">
        <v>1.5077786063417042E-2</v>
      </c>
      <c r="E487" s="185">
        <v>29.95772546901145</v>
      </c>
      <c r="F487" s="169">
        <v>365.05060641306187</v>
      </c>
      <c r="G487" s="177">
        <v>395.00833188207326</v>
      </c>
    </row>
    <row r="488" spans="1:11">
      <c r="A488" s="64" t="s">
        <v>493</v>
      </c>
      <c r="B488" s="185">
        <v>7.0932324766960061E-5</v>
      </c>
      <c r="C488" s="169">
        <v>1.9043085745280413E-4</v>
      </c>
      <c r="D488" s="169">
        <v>2.613631822197642E-4</v>
      </c>
      <c r="E488" s="185">
        <v>1.85828736161047</v>
      </c>
      <c r="F488" s="169">
        <v>4.9889138249423945</v>
      </c>
      <c r="G488" s="177">
        <v>6.8472011865528648</v>
      </c>
    </row>
    <row r="489" spans="1:11">
      <c r="A489" s="64" t="s">
        <v>498</v>
      </c>
      <c r="B489" s="185">
        <v>5.8690878494585151E-5</v>
      </c>
      <c r="C489" s="169">
        <v>1.9043085745280413E-4</v>
      </c>
      <c r="D489" s="169">
        <v>2.4912173594738928E-4</v>
      </c>
      <c r="E489" s="185">
        <v>1.5375855522376034</v>
      </c>
      <c r="F489" s="169">
        <v>4.9889138249423945</v>
      </c>
      <c r="G489" s="177">
        <v>6.5264993771799977</v>
      </c>
    </row>
    <row r="490" spans="1:11">
      <c r="A490" s="64" t="s">
        <v>501</v>
      </c>
      <c r="B490" s="185">
        <v>6.2696276458064847E-4</v>
      </c>
      <c r="C490" s="169">
        <v>2.0461692556068564E-5</v>
      </c>
      <c r="D490" s="169">
        <v>6.47424457136717E-4</v>
      </c>
      <c r="E490" s="185">
        <v>16.425190989415686</v>
      </c>
      <c r="F490" s="169">
        <v>0.53605609006928401</v>
      </c>
      <c r="G490" s="177">
        <v>16.96124707948497</v>
      </c>
    </row>
    <row r="491" spans="1:11">
      <c r="A491" s="64" t="s">
        <v>1096</v>
      </c>
      <c r="B491" s="185">
        <v>9.3786838401397108E-6</v>
      </c>
      <c r="C491" s="169">
        <v>1.970625426579929E-5</v>
      </c>
      <c r="D491" s="169">
        <v>2.9084938105939001E-5</v>
      </c>
      <c r="E491" s="185">
        <v>0.24570306564645386</v>
      </c>
      <c r="F491" s="169">
        <v>0.51626509306057033</v>
      </c>
      <c r="G491" s="177">
        <v>0.76196815870702417</v>
      </c>
    </row>
    <row r="492" spans="1:11">
      <c r="A492" s="64" t="s">
        <v>1097</v>
      </c>
      <c r="B492" s="185">
        <v>1.9354562226932028E-5</v>
      </c>
      <c r="C492" s="169">
        <v>1.7063603511441138E-5</v>
      </c>
      <c r="D492" s="169">
        <v>3.6418165738373169E-5</v>
      </c>
      <c r="E492" s="185">
        <v>0.50705145353651415</v>
      </c>
      <c r="F492" s="169">
        <v>0.44703284226224937</v>
      </c>
      <c r="G492" s="177">
        <v>0.95408429579876353</v>
      </c>
    </row>
    <row r="493" spans="1:11">
      <c r="A493" s="64" t="s">
        <v>447</v>
      </c>
      <c r="B493" s="185">
        <v>6.3648274099818991E-3</v>
      </c>
      <c r="C493" s="169">
        <v>5.9368680138449185E-6</v>
      </c>
      <c r="D493" s="169">
        <v>6.3707642779957437E-3</v>
      </c>
      <c r="E493" s="185">
        <v>166.74595642620952</v>
      </c>
      <c r="F493" s="169">
        <v>0.15553426218473959</v>
      </c>
      <c r="G493" s="177">
        <v>166.90149068839426</v>
      </c>
    </row>
    <row r="494" spans="1:11">
      <c r="A494" s="64" t="s">
        <v>456</v>
      </c>
      <c r="B494" s="185">
        <v>8.0393399996606927E-6</v>
      </c>
      <c r="C494" s="169">
        <v>1.1647540826816073E-5</v>
      </c>
      <c r="D494" s="169">
        <v>1.9686880826476767E-5</v>
      </c>
      <c r="E494" s="185">
        <v>0.21061489195709665</v>
      </c>
      <c r="F494" s="169">
        <v>0.30514265510717009</v>
      </c>
      <c r="G494" s="177">
        <v>0.5157575470642668</v>
      </c>
    </row>
    <row r="495" spans="1:11">
      <c r="A495" s="64" t="s">
        <v>163</v>
      </c>
      <c r="B495" s="185">
        <v>0.42897523043693925</v>
      </c>
      <c r="C495" s="169">
        <v>2.8940661319689829</v>
      </c>
      <c r="D495" s="169">
        <v>3.3230413624059221</v>
      </c>
      <c r="E495" s="185">
        <v>11238.307101647628</v>
      </c>
      <c r="F495" s="169">
        <v>75818.839074733245</v>
      </c>
      <c r="G495" s="177">
        <v>87057.146176380862</v>
      </c>
    </row>
    <row r="496" spans="1:11">
      <c r="A496" s="64" t="s">
        <v>436</v>
      </c>
      <c r="B496" s="185">
        <v>0.43058978674422099</v>
      </c>
      <c r="C496" s="169">
        <v>2.9328262733161239</v>
      </c>
      <c r="D496" s="169">
        <v>3.3634160600603451</v>
      </c>
      <c r="E496" s="185">
        <v>11280.605300533502</v>
      </c>
      <c r="F496" s="169">
        <v>76834.278524043068</v>
      </c>
      <c r="G496" s="177">
        <v>88114.883824576566</v>
      </c>
    </row>
    <row r="497" spans="1:7">
      <c r="A497" s="64" t="s">
        <v>465</v>
      </c>
      <c r="B497" s="191">
        <v>0.62366503414358809</v>
      </c>
      <c r="C497" s="183">
        <v>2.9360909776756454</v>
      </c>
      <c r="D497" s="184">
        <v>3.5597560118192337</v>
      </c>
      <c r="E497" s="191">
        <v>16338.796939688418</v>
      </c>
      <c r="F497" s="183">
        <v>76919.807355512006</v>
      </c>
      <c r="G497" s="184">
        <v>93258.604295200421</v>
      </c>
    </row>
    <row r="498" spans="1:7">
      <c r="A498" s="56" t="s">
        <v>510</v>
      </c>
      <c r="B498" s="185">
        <v>9.5023958161393951E-5</v>
      </c>
      <c r="C498" s="169">
        <v>8.2417562707981702E-4</v>
      </c>
      <c r="D498" s="177">
        <v>9.1919958524121095E-4</v>
      </c>
      <c r="E498" s="185">
        <v>2.4894407603537538</v>
      </c>
      <c r="F498" s="169">
        <v>21.591780004131468</v>
      </c>
      <c r="G498" s="177">
        <v>24.081220764485224</v>
      </c>
    </row>
    <row r="499" spans="1:7">
      <c r="A499" s="64" t="s">
        <v>513</v>
      </c>
      <c r="B499" s="185">
        <v>7.2575828307853949E-5</v>
      </c>
      <c r="C499" s="169">
        <v>2.7404059343138841E-3</v>
      </c>
      <c r="D499" s="177">
        <v>2.8129817626217379E-3</v>
      </c>
      <c r="E499" s="185">
        <v>1.9013439210682217</v>
      </c>
      <c r="F499" s="169">
        <v>71.793244196472003</v>
      </c>
      <c r="G499" s="177">
        <v>73.694588117540221</v>
      </c>
    </row>
    <row r="500" spans="1:7">
      <c r="A500" s="64" t="s">
        <v>514</v>
      </c>
      <c r="B500" s="185">
        <v>1.4889192646532442E-4</v>
      </c>
      <c r="C500" s="169">
        <v>2.0453018062315371E-3</v>
      </c>
      <c r="D500" s="177">
        <v>2.1941937326968616E-3</v>
      </c>
      <c r="E500" s="185">
        <v>3.9006755538516611</v>
      </c>
      <c r="F500" s="169">
        <v>53.582883539854137</v>
      </c>
      <c r="G500" s="177">
        <v>57.483559093705793</v>
      </c>
    </row>
    <row r="501" spans="1:7">
      <c r="A501" s="64" t="s">
        <v>515</v>
      </c>
      <c r="B501" s="185">
        <v>1.4529217214406746E-5</v>
      </c>
      <c r="C501" s="169">
        <v>2.3255596938662014E-5</v>
      </c>
      <c r="D501" s="177">
        <v>3.7784814153068763E-5</v>
      </c>
      <c r="E501" s="185">
        <v>0.38063690725390631</v>
      </c>
      <c r="F501" s="169">
        <v>0.60925088836158336</v>
      </c>
      <c r="G501" s="177">
        <v>0.98988779561548967</v>
      </c>
    </row>
    <row r="502" spans="1:7">
      <c r="A502" s="64" t="s">
        <v>516</v>
      </c>
      <c r="B502" s="185">
        <v>1.1163233715558183E-5</v>
      </c>
      <c r="C502" s="169">
        <v>2.3255596938662014E-5</v>
      </c>
      <c r="D502" s="177">
        <v>3.4418830654220193E-5</v>
      </c>
      <c r="E502" s="185">
        <v>0.29245476158407746</v>
      </c>
      <c r="F502" s="169">
        <v>0.60925088836158336</v>
      </c>
      <c r="G502" s="177">
        <v>0.90170564994566071</v>
      </c>
    </row>
    <row r="503" spans="1:7">
      <c r="A503" s="64" t="s">
        <v>517</v>
      </c>
      <c r="B503" s="185">
        <v>1.9622413184175862E-4</v>
      </c>
      <c r="C503" s="169">
        <v>3.2284798520636531E-6</v>
      </c>
      <c r="D503" s="177">
        <v>1.9945261169382228E-4</v>
      </c>
      <c r="E503" s="185">
        <v>5.1406862166510372</v>
      </c>
      <c r="F503" s="169">
        <v>8.4579820639100758E-2</v>
      </c>
      <c r="G503" s="177">
        <v>5.2252660372901394</v>
      </c>
    </row>
    <row r="504" spans="1:7">
      <c r="A504" t="s">
        <v>518</v>
      </c>
      <c r="B504" s="185">
        <v>1.1634929208140775E-6</v>
      </c>
      <c r="C504" s="169">
        <v>8.3255037040410007E-6</v>
      </c>
      <c r="D504" s="169">
        <v>9.4889966248550778E-6</v>
      </c>
      <c r="E504" s="185">
        <v>3.0481225550909187E-2</v>
      </c>
      <c r="F504" s="169">
        <v>0.21811181803344681</v>
      </c>
      <c r="G504" s="177">
        <v>0.24859304358435599</v>
      </c>
    </row>
    <row r="505" spans="1:7">
      <c r="A505" s="192" t="s">
        <v>519</v>
      </c>
      <c r="B505" s="191">
        <v>2.9511149935849191E-6</v>
      </c>
      <c r="C505" s="183">
        <v>6.046455204052124E-6</v>
      </c>
      <c r="D505" s="183">
        <v>8.9975701976370436E-6</v>
      </c>
      <c r="E505" s="191">
        <v>7.7313407015139141E-2</v>
      </c>
      <c r="F505" s="183">
        <v>0.15840523097401166</v>
      </c>
      <c r="G505" s="184">
        <v>0.23571863798915083</v>
      </c>
    </row>
    <row r="506" spans="1:7">
      <c r="E506"/>
      <c r="F506"/>
      <c r="G506"/>
    </row>
    <row r="507" spans="1:7">
      <c r="A507" s="35" t="s">
        <v>1113</v>
      </c>
      <c r="E507"/>
      <c r="F507"/>
      <c r="G507"/>
    </row>
    <row r="508" spans="1:7">
      <c r="A508" s="56"/>
      <c r="B508" s="173" t="s">
        <v>1048</v>
      </c>
      <c r="C508" s="174"/>
      <c r="D508" s="175"/>
      <c r="E508" s="173" t="s">
        <v>1049</v>
      </c>
      <c r="F508" s="174"/>
      <c r="G508" s="175"/>
    </row>
    <row r="509" spans="1:7">
      <c r="A509" s="64"/>
      <c r="B509" s="178" t="s">
        <v>1054</v>
      </c>
      <c r="C509" s="179" t="s">
        <v>238</v>
      </c>
      <c r="D509" s="180" t="s">
        <v>1055</v>
      </c>
      <c r="E509" s="178" t="s">
        <v>1054</v>
      </c>
      <c r="F509" s="179" t="s">
        <v>238</v>
      </c>
      <c r="G509" s="180" t="s">
        <v>1055</v>
      </c>
    </row>
    <row r="510" spans="1:7">
      <c r="A510" s="56" t="s">
        <v>985</v>
      </c>
      <c r="B510" s="181">
        <v>27791.182343447643</v>
      </c>
      <c r="C510" s="171">
        <v>40151.514264306163</v>
      </c>
      <c r="D510" s="172">
        <v>67942.696607753809</v>
      </c>
      <c r="E510" s="181">
        <v>730265098.26896131</v>
      </c>
      <c r="F510" s="171">
        <v>1055055850</v>
      </c>
      <c r="G510" s="172">
        <v>1785320948.2689614</v>
      </c>
    </row>
    <row r="511" spans="1:7">
      <c r="A511" s="64" t="s">
        <v>1064</v>
      </c>
      <c r="B511" s="185">
        <v>27754.828645612914</v>
      </c>
      <c r="C511" s="169">
        <v>0</v>
      </c>
      <c r="D511" s="177">
        <v>27754.828645612914</v>
      </c>
      <c r="E511" s="185">
        <v>729309837.12196743</v>
      </c>
      <c r="F511" s="169">
        <v>0</v>
      </c>
      <c r="G511" s="177">
        <v>729309837.12196743</v>
      </c>
    </row>
    <row r="512" spans="1:7">
      <c r="A512" s="64" t="s">
        <v>370</v>
      </c>
      <c r="B512" s="185">
        <v>102.57370609280854</v>
      </c>
      <c r="C512" s="169">
        <v>0</v>
      </c>
      <c r="D512" s="177">
        <v>102.57370609280854</v>
      </c>
      <c r="E512" s="185">
        <v>2695315.2490590974</v>
      </c>
      <c r="F512" s="169">
        <v>0</v>
      </c>
      <c r="G512" s="177">
        <v>2695315.2490590974</v>
      </c>
    </row>
    <row r="513" spans="1:11">
      <c r="A513" s="64" t="s">
        <v>773</v>
      </c>
      <c r="B513" s="185">
        <v>27255.555515914119</v>
      </c>
      <c r="C513" s="169">
        <v>0</v>
      </c>
      <c r="D513" s="177">
        <v>27255.555515914119</v>
      </c>
      <c r="E513" s="185">
        <v>716190505.36354351</v>
      </c>
      <c r="F513" s="169">
        <v>0</v>
      </c>
      <c r="G513" s="177">
        <v>716190505.36354351</v>
      </c>
    </row>
    <row r="514" spans="1:11">
      <c r="A514" t="s">
        <v>404</v>
      </c>
      <c r="B514" s="185">
        <v>396.69942360597952</v>
      </c>
      <c r="C514" s="169">
        <v>0</v>
      </c>
      <c r="D514" s="177">
        <v>396.69942360597952</v>
      </c>
      <c r="E514" s="169">
        <v>10424016.509364627</v>
      </c>
      <c r="F514" s="169">
        <v>0</v>
      </c>
      <c r="G514" s="177">
        <v>10424016.509364627</v>
      </c>
    </row>
    <row r="515" spans="1:11">
      <c r="A515" s="187" t="s">
        <v>421</v>
      </c>
      <c r="B515" s="188">
        <v>2.525726660725102E-4</v>
      </c>
      <c r="C515" s="189">
        <v>0</v>
      </c>
      <c r="D515" s="190">
        <v>2.525726660725102E-4</v>
      </c>
      <c r="E515" s="189">
        <v>6.6368174095688302</v>
      </c>
      <c r="F515" s="189">
        <v>0</v>
      </c>
      <c r="G515" s="190">
        <v>6.6368174095688302</v>
      </c>
      <c r="H515" s="169"/>
      <c r="I515" s="169"/>
      <c r="J515" s="169"/>
      <c r="K515" s="169"/>
    </row>
    <row r="516" spans="1:11">
      <c r="A516" s="43" t="s">
        <v>474</v>
      </c>
      <c r="B516" s="181">
        <v>5.2452410407112407E-4</v>
      </c>
      <c r="C516" s="171">
        <v>3.443962972490144E-3</v>
      </c>
      <c r="D516" s="172">
        <v>3.9684870765612683E-3</v>
      </c>
      <c r="E516" s="171">
        <v>13.782848159184146</v>
      </c>
      <c r="F516" s="171">
        <v>90.496544100188117</v>
      </c>
      <c r="G516" s="172">
        <v>104.27939225937227</v>
      </c>
    </row>
    <row r="517" spans="1:11">
      <c r="A517" s="64" t="s">
        <v>483</v>
      </c>
      <c r="B517" s="185">
        <v>1.2287539318443482E-3</v>
      </c>
      <c r="C517" s="169">
        <v>1.7418483987405156E-2</v>
      </c>
      <c r="D517" s="169">
        <v>1.8647237919249503E-2</v>
      </c>
      <c r="E517" s="185">
        <v>32.287799047104834</v>
      </c>
      <c r="F517" s="169">
        <v>457.7031219313269</v>
      </c>
      <c r="G517" s="177">
        <v>489.99092097843169</v>
      </c>
    </row>
    <row r="518" spans="1:11">
      <c r="A518" s="64" t="s">
        <v>488</v>
      </c>
      <c r="B518" s="185">
        <v>1.8218137879956169E-3</v>
      </c>
      <c r="C518" s="169">
        <v>1.3166385769602112E-2</v>
      </c>
      <c r="D518" s="169">
        <v>1.4988199557597729E-2</v>
      </c>
      <c r="E518" s="185">
        <v>47.871551792111475</v>
      </c>
      <c r="F518" s="169">
        <v>345.97131849456804</v>
      </c>
      <c r="G518" s="177">
        <v>393.8428702866795</v>
      </c>
    </row>
    <row r="519" spans="1:11">
      <c r="A519" s="64" t="s">
        <v>493</v>
      </c>
      <c r="B519" s="185">
        <v>5.2511739965059112E-4</v>
      </c>
      <c r="C519" s="169">
        <v>7.234929427361056E-5</v>
      </c>
      <c r="D519" s="169">
        <v>5.9746669392420168E-4</v>
      </c>
      <c r="E519" s="185">
        <v>13.798438105998493</v>
      </c>
      <c r="F519" s="169">
        <v>1.9011125125759532</v>
      </c>
      <c r="G519" s="177">
        <v>15.699550618574444</v>
      </c>
    </row>
    <row r="520" spans="1:11">
      <c r="A520" s="64" t="s">
        <v>498</v>
      </c>
      <c r="B520" s="185">
        <v>5.219087749677991E-4</v>
      </c>
      <c r="C520" s="169">
        <v>7.234929427361056E-5</v>
      </c>
      <c r="D520" s="169">
        <v>5.9425806924140966E-4</v>
      </c>
      <c r="E520" s="185">
        <v>13.71412551395651</v>
      </c>
      <c r="F520" s="169">
        <v>1.9011125125759532</v>
      </c>
      <c r="G520" s="177">
        <v>15.615238026532465</v>
      </c>
    </row>
    <row r="521" spans="1:11">
      <c r="A521" s="64" t="s">
        <v>501</v>
      </c>
      <c r="B521" s="185">
        <v>6.948670075998841E-4</v>
      </c>
      <c r="C521" s="169">
        <v>0</v>
      </c>
      <c r="D521" s="169">
        <v>6.948670075998841E-4</v>
      </c>
      <c r="E521" s="185">
        <v>18.258925342499055</v>
      </c>
      <c r="F521" s="169">
        <v>0</v>
      </c>
      <c r="G521" s="177">
        <v>18.258925342499055</v>
      </c>
    </row>
    <row r="522" spans="1:11">
      <c r="A522" s="64" t="s">
        <v>1096</v>
      </c>
      <c r="B522" s="185">
        <v>8.9094439172746815E-6</v>
      </c>
      <c r="C522" s="169">
        <v>2.27414349262353E-5</v>
      </c>
      <c r="D522" s="169">
        <v>3.165087884350998E-5</v>
      </c>
      <c r="E522" s="185">
        <v>0.2341122395357311</v>
      </c>
      <c r="F522" s="169">
        <v>0.5975735758899775</v>
      </c>
      <c r="G522" s="177">
        <v>0.83168581542570852</v>
      </c>
    </row>
    <row r="523" spans="1:11">
      <c r="A523" s="64" t="s">
        <v>1097</v>
      </c>
      <c r="B523" s="185">
        <v>9.1672994312941962E-6</v>
      </c>
      <c r="C523" s="169">
        <v>2.1830001716024152E-5</v>
      </c>
      <c r="D523" s="169">
        <v>3.0997301147318347E-5</v>
      </c>
      <c r="E523" s="185">
        <v>0.24088787361842606</v>
      </c>
      <c r="F523" s="169">
        <v>0.5736239700547523</v>
      </c>
      <c r="G523" s="177">
        <v>0.81451184367317842</v>
      </c>
    </row>
    <row r="524" spans="1:11">
      <c r="A524" s="64" t="s">
        <v>447</v>
      </c>
      <c r="B524" s="185">
        <v>1.1907594472705858E-2</v>
      </c>
      <c r="C524" s="169">
        <v>5.9368680138449185E-6</v>
      </c>
      <c r="D524" s="169">
        <v>1.1913531340719702E-2</v>
      </c>
      <c r="E524" s="185">
        <v>312.89423171330742</v>
      </c>
      <c r="F524" s="169">
        <v>0.15600226899171474</v>
      </c>
      <c r="G524" s="177">
        <v>313.05023398229912</v>
      </c>
    </row>
    <row r="525" spans="1:11">
      <c r="A525" s="64" t="s">
        <v>456</v>
      </c>
      <c r="B525" s="185">
        <v>8.4080987471413332E-6</v>
      </c>
      <c r="C525" s="169">
        <v>1.1647540826816073E-5</v>
      </c>
      <c r="D525" s="169">
        <v>2.0055639573957404E-5</v>
      </c>
      <c r="E525" s="185">
        <v>0.2209384610541395</v>
      </c>
      <c r="F525" s="169">
        <v>0.30606083762003017</v>
      </c>
      <c r="G525" s="177">
        <v>0.52699929867416972</v>
      </c>
    </row>
    <row r="526" spans="1:11">
      <c r="A526" s="64" t="s">
        <v>163</v>
      </c>
      <c r="B526" s="185">
        <v>-1.8075084983577514</v>
      </c>
      <c r="C526" s="169">
        <v>2.7894794340611657</v>
      </c>
      <c r="D526" s="169">
        <v>0.98197093570341432</v>
      </c>
      <c r="E526" s="185">
        <v>-47495.653652404406</v>
      </c>
      <c r="F526" s="169">
        <v>73298.769655052252</v>
      </c>
      <c r="G526" s="177">
        <v>25803.116002647836</v>
      </c>
    </row>
    <row r="527" spans="1:11">
      <c r="A527" s="64" t="s">
        <v>436</v>
      </c>
      <c r="B527" s="185">
        <v>-1.8039428325309745</v>
      </c>
      <c r="C527" s="169">
        <v>2.8275850220675394</v>
      </c>
      <c r="D527" s="169">
        <v>1.0236421895365648</v>
      </c>
      <c r="E527" s="185">
        <v>-47401.959139043793</v>
      </c>
      <c r="F527" s="169">
        <v>74300.06498053277</v>
      </c>
      <c r="G527" s="177">
        <v>26898.105841488974</v>
      </c>
    </row>
    <row r="528" spans="1:11">
      <c r="A528" s="64" t="s">
        <v>465</v>
      </c>
      <c r="B528" s="191">
        <v>-1.4444868521818064</v>
      </c>
      <c r="C528" s="183">
        <v>2.8308497264270609</v>
      </c>
      <c r="D528" s="184">
        <v>1.3863628742452545</v>
      </c>
      <c r="E528" s="191">
        <v>-37956.583495465224</v>
      </c>
      <c r="F528" s="183">
        <v>74385.851170571827</v>
      </c>
      <c r="G528" s="184">
        <v>36429.267675106603</v>
      </c>
    </row>
    <row r="529" spans="1:7">
      <c r="A529" s="56" t="s">
        <v>510</v>
      </c>
      <c r="B529" s="185">
        <v>4.3821050020969923E-5</v>
      </c>
      <c r="C529" s="169">
        <v>8.2417562707981702E-4</v>
      </c>
      <c r="D529" s="177">
        <v>8.679966771007869E-4</v>
      </c>
      <c r="E529" s="185">
        <v>1.1514797393050669</v>
      </c>
      <c r="F529" s="169">
        <v>21.65675025489616</v>
      </c>
      <c r="G529" s="177">
        <v>22.808229994201227</v>
      </c>
    </row>
    <row r="530" spans="1:7">
      <c r="A530" s="64" t="s">
        <v>513</v>
      </c>
      <c r="B530" s="185">
        <v>6.4867198915259482E-5</v>
      </c>
      <c r="C530" s="169">
        <v>2.3238719901891923E-3</v>
      </c>
      <c r="D530" s="177">
        <v>2.3887391891044517E-3</v>
      </c>
      <c r="E530" s="185">
        <v>1.7045065159472339</v>
      </c>
      <c r="F530" s="169">
        <v>61.064066519649565</v>
      </c>
      <c r="G530" s="177">
        <v>62.768573035596788</v>
      </c>
    </row>
    <row r="531" spans="1:7">
      <c r="A531" s="64" t="s">
        <v>514</v>
      </c>
      <c r="B531" s="185">
        <v>1.0749979851548913E-4</v>
      </c>
      <c r="C531" s="169">
        <v>1.9907504389749986E-3</v>
      </c>
      <c r="D531" s="177">
        <v>2.0982502374904876E-3</v>
      </c>
      <c r="E531" s="185">
        <v>2.8247575060553705</v>
      </c>
      <c r="F531" s="169">
        <v>52.310677069477528</v>
      </c>
      <c r="G531" s="177">
        <v>55.135434575532891</v>
      </c>
    </row>
    <row r="532" spans="1:7">
      <c r="A532" s="64" t="s">
        <v>515</v>
      </c>
      <c r="B532" s="185">
        <v>5.0642728657092489E-5</v>
      </c>
      <c r="C532" s="169">
        <v>2.1356848576708753E-6</v>
      </c>
      <c r="D532" s="177">
        <v>5.2778413514763367E-5</v>
      </c>
      <c r="E532" s="185">
        <v>1.3307320560292544</v>
      </c>
      <c r="F532" s="169">
        <v>5.6119098971198211E-2</v>
      </c>
      <c r="G532" s="177">
        <v>1.3868511550004525</v>
      </c>
    </row>
    <row r="533" spans="1:7">
      <c r="A533" s="64" t="s">
        <v>516</v>
      </c>
      <c r="B533" s="185">
        <v>5.0446109500850632E-5</v>
      </c>
      <c r="C533" s="169">
        <v>2.1356848576708753E-6</v>
      </c>
      <c r="D533" s="177">
        <v>5.258179435852151E-5</v>
      </c>
      <c r="E533" s="185">
        <v>1.3255655213464155</v>
      </c>
      <c r="F533" s="169">
        <v>5.6119098971198211E-2</v>
      </c>
      <c r="G533" s="177">
        <v>1.3816846203176139</v>
      </c>
    </row>
    <row r="534" spans="1:7">
      <c r="A534" s="64" t="s">
        <v>517</v>
      </c>
      <c r="B534" s="185">
        <v>2.0536687632504513E-5</v>
      </c>
      <c r="C534" s="169">
        <v>0</v>
      </c>
      <c r="D534" s="177">
        <v>2.0536687632504513E-5</v>
      </c>
      <c r="E534" s="185">
        <v>0.53963973273003929</v>
      </c>
      <c r="F534" s="169">
        <v>0</v>
      </c>
      <c r="G534" s="177">
        <v>0.53963973273003929</v>
      </c>
    </row>
    <row r="535" spans="1:7">
      <c r="A535" t="s">
        <v>518</v>
      </c>
      <c r="B535" s="185">
        <v>1.3156593109352542E-7</v>
      </c>
      <c r="C535" s="169">
        <v>7.6457517904617337E-7</v>
      </c>
      <c r="D535" s="169">
        <v>8.9614111013969885E-7</v>
      </c>
      <c r="E535" s="185">
        <v>3.4571399810023971E-3</v>
      </c>
      <c r="F535" s="169">
        <v>2.009063743168896E-2</v>
      </c>
      <c r="G535" s="177">
        <v>2.3547777412691359E-2</v>
      </c>
    </row>
    <row r="536" spans="1:7">
      <c r="A536" s="192" t="s">
        <v>519</v>
      </c>
      <c r="B536" s="191">
        <v>2.7465739060687365E-7</v>
      </c>
      <c r="C536" s="183">
        <v>5.5527806299442752E-7</v>
      </c>
      <c r="D536" s="183">
        <v>8.2993545360130112E-7</v>
      </c>
      <c r="E536" s="191">
        <v>7.2171346962902547E-3</v>
      </c>
      <c r="F536" s="183">
        <v>1.4590965732511535E-2</v>
      </c>
      <c r="G536" s="184">
        <v>2.180810042880179E-2</v>
      </c>
    </row>
    <row r="537" spans="1:7">
      <c r="E537"/>
      <c r="F537"/>
      <c r="G537"/>
    </row>
    <row r="538" spans="1:7">
      <c r="A538" s="35" t="s">
        <v>1114</v>
      </c>
      <c r="E538"/>
      <c r="F538"/>
      <c r="G538"/>
    </row>
    <row r="539" spans="1:7">
      <c r="A539" s="56"/>
      <c r="B539" s="173" t="s">
        <v>1048</v>
      </c>
      <c r="C539" s="174"/>
      <c r="D539" s="175"/>
      <c r="E539" s="173" t="s">
        <v>1049</v>
      </c>
      <c r="F539" s="174"/>
      <c r="G539" s="175"/>
    </row>
    <row r="540" spans="1:7">
      <c r="A540" s="64"/>
      <c r="B540" s="178" t="s">
        <v>1054</v>
      </c>
      <c r="C540" s="179" t="s">
        <v>238</v>
      </c>
      <c r="D540" s="180" t="s">
        <v>1055</v>
      </c>
      <c r="E540" s="178" t="s">
        <v>1054</v>
      </c>
      <c r="F540" s="179" t="s">
        <v>238</v>
      </c>
      <c r="G540" s="180" t="s">
        <v>1055</v>
      </c>
    </row>
    <row r="541" spans="1:7">
      <c r="A541" s="56" t="s">
        <v>985</v>
      </c>
      <c r="B541" s="181">
        <v>17239.024177676107</v>
      </c>
      <c r="C541" s="171">
        <v>40211.922761193287</v>
      </c>
      <c r="D541" s="172">
        <v>57450.946938869398</v>
      </c>
      <c r="E541" s="181">
        <v>452306979.07589644</v>
      </c>
      <c r="F541" s="171">
        <v>1055055850</v>
      </c>
      <c r="G541" s="172">
        <v>1507362829.0758965</v>
      </c>
    </row>
    <row r="542" spans="1:7">
      <c r="A542" s="64" t="s">
        <v>1064</v>
      </c>
      <c r="B542" s="185">
        <v>17119.436451341593</v>
      </c>
      <c r="C542" s="169">
        <v>20208.853506721891</v>
      </c>
      <c r="D542" s="177">
        <v>37328.289958063484</v>
      </c>
      <c r="E542" s="185">
        <v>449169309.40994376</v>
      </c>
      <c r="F542" s="169">
        <v>530227545.71279365</v>
      </c>
      <c r="G542" s="177">
        <v>979396855.12273753</v>
      </c>
    </row>
    <row r="543" spans="1:7">
      <c r="A543" s="64" t="s">
        <v>370</v>
      </c>
      <c r="B543" s="185">
        <v>330.66093689767723</v>
      </c>
      <c r="C543" s="169">
        <v>0</v>
      </c>
      <c r="D543" s="177">
        <v>330.66093689767723</v>
      </c>
      <c r="E543" s="185">
        <v>8675679.5468892567</v>
      </c>
      <c r="F543" s="169">
        <v>0</v>
      </c>
      <c r="G543" s="177">
        <v>8675679.5468892567</v>
      </c>
    </row>
    <row r="544" spans="1:7">
      <c r="A544" s="64" t="s">
        <v>773</v>
      </c>
      <c r="B544" s="185">
        <v>15696.503811825589</v>
      </c>
      <c r="C544" s="169">
        <v>0</v>
      </c>
      <c r="D544" s="177">
        <v>15696.503811825589</v>
      </c>
      <c r="E544" s="185">
        <v>411835272.57731277</v>
      </c>
      <c r="F544" s="169">
        <v>0</v>
      </c>
      <c r="G544" s="177">
        <v>411835272.57731277</v>
      </c>
    </row>
    <row r="545" spans="1:11">
      <c r="A545" t="s">
        <v>404</v>
      </c>
      <c r="B545" s="185">
        <v>1092.2717026183257</v>
      </c>
      <c r="C545" s="169">
        <v>20208.853506721891</v>
      </c>
      <c r="D545" s="177">
        <v>21301.125209340218</v>
      </c>
      <c r="E545" s="169">
        <v>28658357.285741664</v>
      </c>
      <c r="F545" s="169">
        <v>530227545.71279365</v>
      </c>
      <c r="G545" s="177">
        <v>558885902.99853551</v>
      </c>
    </row>
    <row r="546" spans="1:11">
      <c r="A546" s="187" t="s">
        <v>421</v>
      </c>
      <c r="B546" s="188">
        <v>0.37144706834837149</v>
      </c>
      <c r="C546" s="189">
        <v>0</v>
      </c>
      <c r="D546" s="190">
        <v>0.37144706834837149</v>
      </c>
      <c r="E546" s="189">
        <v>9745.8011335011724</v>
      </c>
      <c r="F546" s="189">
        <v>0</v>
      </c>
      <c r="G546" s="190">
        <v>9745.8011335011724</v>
      </c>
      <c r="H546" s="169"/>
      <c r="I546" s="169"/>
      <c r="J546" s="169"/>
      <c r="K546" s="169"/>
    </row>
    <row r="547" spans="1:11">
      <c r="A547" s="43" t="s">
        <v>474</v>
      </c>
      <c r="B547" s="181">
        <v>3.9727392568360655E-4</v>
      </c>
      <c r="C547" s="171">
        <v>3.443962972490144E-3</v>
      </c>
      <c r="D547" s="172">
        <v>3.8412368981737507E-3</v>
      </c>
      <c r="E547" s="171">
        <v>10.42343042967976</v>
      </c>
      <c r="F547" s="171">
        <v>90.360595360928954</v>
      </c>
      <c r="G547" s="172">
        <v>100.78402579060871</v>
      </c>
    </row>
    <row r="548" spans="1:11">
      <c r="A548" s="64" t="s">
        <v>483</v>
      </c>
      <c r="B548" s="185">
        <v>8.5807255273990417E-4</v>
      </c>
      <c r="C548" s="169">
        <v>1.7569950876177774E-2</v>
      </c>
      <c r="D548" s="169">
        <v>1.8428023428917677E-2</v>
      </c>
      <c r="E548" s="185">
        <v>22.513583144707212</v>
      </c>
      <c r="F548" s="169">
        <v>460.9896315133052</v>
      </c>
      <c r="G548" s="177">
        <v>483.50321465801244</v>
      </c>
    </row>
    <row r="549" spans="1:11">
      <c r="A549" s="64" t="s">
        <v>488</v>
      </c>
      <c r="B549" s="185">
        <v>1.4814279748455628E-3</v>
      </c>
      <c r="C549" s="169">
        <v>1.2864267924179064E-2</v>
      </c>
      <c r="D549" s="169">
        <v>1.4345695899024626E-2</v>
      </c>
      <c r="E549" s="185">
        <v>38.868801685922719</v>
      </c>
      <c r="F549" s="169">
        <v>337.5247985523016</v>
      </c>
      <c r="G549" s="177">
        <v>376.39360023822434</v>
      </c>
    </row>
    <row r="550" spans="1:11">
      <c r="A550" s="64" t="s">
        <v>493</v>
      </c>
      <c r="B550" s="185">
        <v>2.9720224773124908E-4</v>
      </c>
      <c r="C550" s="169">
        <v>1.5799308142447035E-4</v>
      </c>
      <c r="D550" s="169">
        <v>4.5519532915571943E-4</v>
      </c>
      <c r="E550" s="185">
        <v>7.7978109120564358</v>
      </c>
      <c r="F550" s="169">
        <v>4.145325897653426</v>
      </c>
      <c r="G550" s="177">
        <v>11.943136809709861</v>
      </c>
    </row>
    <row r="551" spans="1:11">
      <c r="A551" s="64" t="s">
        <v>498</v>
      </c>
      <c r="B551" s="185">
        <v>2.8946092626225148E-4</v>
      </c>
      <c r="C551" s="169">
        <v>1.5799308142447035E-4</v>
      </c>
      <c r="D551" s="169">
        <v>4.4745400768672183E-4</v>
      </c>
      <c r="E551" s="185">
        <v>7.5946988512106746</v>
      </c>
      <c r="F551" s="169">
        <v>4.145325897653426</v>
      </c>
      <c r="G551" s="177">
        <v>11.7400247488641</v>
      </c>
    </row>
    <row r="552" spans="1:11">
      <c r="A552" s="64" t="s">
        <v>501</v>
      </c>
      <c r="B552" s="185">
        <v>6.6078855130111028E-4</v>
      </c>
      <c r="C552" s="169">
        <v>1.0420740010297999E-5</v>
      </c>
      <c r="D552" s="169">
        <v>6.7120929131140824E-4</v>
      </c>
      <c r="E552" s="185">
        <v>17.337366104166193</v>
      </c>
      <c r="F552" s="169">
        <v>0.27341300674645236</v>
      </c>
      <c r="G552" s="177">
        <v>17.610779110912642</v>
      </c>
    </row>
    <row r="553" spans="1:11">
      <c r="A553" s="64" t="s">
        <v>1096</v>
      </c>
      <c r="B553" s="185">
        <v>9.1448624265286843E-6</v>
      </c>
      <c r="C553" s="169">
        <v>4.9790925099137637E-5</v>
      </c>
      <c r="D553" s="169">
        <v>5.893578752566632E-5</v>
      </c>
      <c r="E553" s="185">
        <v>0.23993731057957421</v>
      </c>
      <c r="F553" s="169">
        <v>1.3063838582086766</v>
      </c>
      <c r="G553" s="177">
        <v>1.5463211687882508</v>
      </c>
    </row>
    <row r="554" spans="1:11">
      <c r="A554" s="64" t="s">
        <v>1097</v>
      </c>
      <c r="B554" s="185">
        <v>1.427926811973181E-5</v>
      </c>
      <c r="C554" s="169">
        <v>4.7547883752259596E-5</v>
      </c>
      <c r="D554" s="169">
        <v>6.1827151871991413E-5</v>
      </c>
      <c r="E554" s="185">
        <v>0.37465070876890544</v>
      </c>
      <c r="F554" s="169">
        <v>1.2475323104010847</v>
      </c>
      <c r="G554" s="177">
        <v>1.6221830191699904</v>
      </c>
    </row>
    <row r="555" spans="1:11">
      <c r="A555" s="64" t="s">
        <v>447</v>
      </c>
      <c r="B555" s="185">
        <v>9.1261420829441466E-3</v>
      </c>
      <c r="C555" s="169">
        <v>5.9368680138449185E-6</v>
      </c>
      <c r="D555" s="169">
        <v>9.1320789509579912E-3</v>
      </c>
      <c r="E555" s="185">
        <v>239.4461376473528</v>
      </c>
      <c r="F555" s="169">
        <v>0.15576791405582333</v>
      </c>
      <c r="G555" s="177">
        <v>239.60190556140861</v>
      </c>
    </row>
    <row r="556" spans="1:11">
      <c r="A556" s="64" t="s">
        <v>456</v>
      </c>
      <c r="B556" s="185">
        <v>8.2230081330171368E-6</v>
      </c>
      <c r="C556" s="169">
        <v>1.1647540826816073E-5</v>
      </c>
      <c r="D556" s="169">
        <v>1.9870548959833209E-5</v>
      </c>
      <c r="E556" s="185">
        <v>0.21575026110688411</v>
      </c>
      <c r="F556" s="169">
        <v>0.30560105669220838</v>
      </c>
      <c r="G556" s="177">
        <v>0.5213513177990925</v>
      </c>
    </row>
    <row r="557" spans="1:11">
      <c r="A557" s="64" t="s">
        <v>163</v>
      </c>
      <c r="B557" s="185">
        <v>-0.69757205747803797</v>
      </c>
      <c r="C557" s="169">
        <v>2.8424387870377297</v>
      </c>
      <c r="D557" s="169">
        <v>2.1448667295596917</v>
      </c>
      <c r="E557" s="185">
        <v>-18302.469255436819</v>
      </c>
      <c r="F557" s="169">
        <v>74578.171462748214</v>
      </c>
      <c r="G557" s="177">
        <v>56275.702207311391</v>
      </c>
    </row>
    <row r="558" spans="1:11">
      <c r="A558" s="64" t="s">
        <v>436</v>
      </c>
      <c r="B558" s="185">
        <v>-0.69498548735058985</v>
      </c>
      <c r="C558" s="169">
        <v>2.8807823944407462</v>
      </c>
      <c r="D558" s="169">
        <v>2.1857969070901566</v>
      </c>
      <c r="E558" s="185">
        <v>-18234.60440946549</v>
      </c>
      <c r="F558" s="169">
        <v>75584.207596382126</v>
      </c>
      <c r="G558" s="177">
        <v>57349.60318691664</v>
      </c>
    </row>
    <row r="559" spans="1:11">
      <c r="A559" s="64" t="s">
        <v>465</v>
      </c>
      <c r="B559" s="191">
        <v>-0.41902212770701591</v>
      </c>
      <c r="C559" s="183">
        <v>2.8840470988002678</v>
      </c>
      <c r="D559" s="184">
        <v>2.4650249710932521</v>
      </c>
      <c r="E559" s="191">
        <v>-10994.046460851581</v>
      </c>
      <c r="F559" s="183">
        <v>75669.86491382723</v>
      </c>
      <c r="G559" s="184">
        <v>64675.818452975655</v>
      </c>
    </row>
    <row r="560" spans="1:11">
      <c r="A560" s="56" t="s">
        <v>510</v>
      </c>
      <c r="B560" s="185">
        <v>6.9514682668307353E-5</v>
      </c>
      <c r="C560" s="169">
        <v>8.2417562707981702E-4</v>
      </c>
      <c r="D560" s="177">
        <v>8.9369030974812433E-4</v>
      </c>
      <c r="E560" s="185">
        <v>1.8238837532253049</v>
      </c>
      <c r="F560" s="169">
        <v>21.624216328624406</v>
      </c>
      <c r="G560" s="177">
        <v>23.448100081849713</v>
      </c>
    </row>
    <row r="561" spans="1:7">
      <c r="A561" s="64" t="s">
        <v>513</v>
      </c>
      <c r="B561" s="185">
        <v>6.8735074688182761E-5</v>
      </c>
      <c r="C561" s="169">
        <v>2.4753388789618075E-3</v>
      </c>
      <c r="D561" s="177">
        <v>2.5440739536499901E-3</v>
      </c>
      <c r="E561" s="185">
        <v>1.8034288755756611</v>
      </c>
      <c r="F561" s="169">
        <v>64.946428463287873</v>
      </c>
      <c r="G561" s="177">
        <v>66.749857338863521</v>
      </c>
    </row>
    <row r="562" spans="1:7">
      <c r="A562" s="64" t="s">
        <v>514</v>
      </c>
      <c r="B562" s="185">
        <v>1.2826998766534773E-4</v>
      </c>
      <c r="C562" s="169">
        <v>2.0453018062315371E-3</v>
      </c>
      <c r="D562" s="177">
        <v>2.1735717938968849E-3</v>
      </c>
      <c r="E562" s="185">
        <v>3.3654695317468324</v>
      </c>
      <c r="F562" s="169">
        <v>53.663378607765772</v>
      </c>
      <c r="G562" s="177">
        <v>57.028848139512611</v>
      </c>
    </row>
    <row r="563" spans="1:7">
      <c r="A563" s="64" t="s">
        <v>515</v>
      </c>
      <c r="B563" s="185">
        <v>3.2520516306169158E-5</v>
      </c>
      <c r="C563" s="169">
        <v>7.535346961742438E-6</v>
      </c>
      <c r="D563" s="177">
        <v>4.0055863267911598E-5</v>
      </c>
      <c r="E563" s="185">
        <v>0.85325342878048405</v>
      </c>
      <c r="F563" s="169">
        <v>0.19770782762565325</v>
      </c>
      <c r="G563" s="177">
        <v>1.0509612564061372</v>
      </c>
    </row>
    <row r="564" spans="1:7">
      <c r="A564" s="64" t="s">
        <v>516</v>
      </c>
      <c r="B564" s="185">
        <v>3.0733495633456489E-5</v>
      </c>
      <c r="C564" s="169">
        <v>7.535346961742438E-6</v>
      </c>
      <c r="D564" s="177">
        <v>3.8268842595198929E-5</v>
      </c>
      <c r="E564" s="185">
        <v>0.80636667268047579</v>
      </c>
      <c r="F564" s="169">
        <v>0.19770782762565325</v>
      </c>
      <c r="G564" s="177">
        <v>1.0040745003061291</v>
      </c>
    </row>
    <row r="565" spans="1:7">
      <c r="A565" s="64" t="s">
        <v>517</v>
      </c>
      <c r="B565" s="185">
        <v>1.0869739798380213E-4</v>
      </c>
      <c r="C565" s="169">
        <v>1.6442016746489884E-6</v>
      </c>
      <c r="D565" s="177">
        <v>1.1034159965845112E-4</v>
      </c>
      <c r="E565" s="185">
        <v>2.8519358873648017</v>
      </c>
      <c r="F565" s="169">
        <v>4.3139558526465595E-2</v>
      </c>
      <c r="G565" s="177">
        <v>2.8950754458912673</v>
      </c>
    </row>
    <row r="566" spans="1:7">
      <c r="A566" t="s">
        <v>518</v>
      </c>
      <c r="B566" s="185">
        <v>6.4939124533176595E-7</v>
      </c>
      <c r="C566" s="169">
        <v>2.697654212303793E-6</v>
      </c>
      <c r="D566" s="169">
        <v>3.3470454576355588E-6</v>
      </c>
      <c r="E566" s="185">
        <v>1.7038330556709076E-2</v>
      </c>
      <c r="F566" s="169">
        <v>7.0779402289983862E-2</v>
      </c>
      <c r="G566" s="177">
        <v>8.7817732846692947E-2</v>
      </c>
    </row>
    <row r="567" spans="1:7">
      <c r="A567" s="192" t="s">
        <v>519</v>
      </c>
      <c r="B567" s="191">
        <v>1.6177154618148928E-6</v>
      </c>
      <c r="C567" s="183">
        <v>1.9591902100530337E-6</v>
      </c>
      <c r="D567" s="183">
        <v>3.5769056718679262E-6</v>
      </c>
      <c r="E567" s="191">
        <v>4.2444629463736831E-2</v>
      </c>
      <c r="F567" s="183">
        <v>5.1404035182669838E-2</v>
      </c>
      <c r="G567" s="184">
        <v>9.3848664646406649E-2</v>
      </c>
    </row>
    <row r="568" spans="1:7">
      <c r="E568"/>
      <c r="F568"/>
      <c r="G568"/>
    </row>
    <row r="569" spans="1:7">
      <c r="A569" s="35" t="s">
        <v>1115</v>
      </c>
      <c r="E569"/>
      <c r="F569"/>
      <c r="G569"/>
    </row>
    <row r="570" spans="1:7">
      <c r="A570" s="56"/>
      <c r="B570" s="173" t="s">
        <v>1048</v>
      </c>
      <c r="C570" s="174"/>
      <c r="D570" s="175"/>
      <c r="E570" s="173" t="s">
        <v>1049</v>
      </c>
      <c r="F570" s="174"/>
      <c r="G570" s="175"/>
    </row>
    <row r="571" spans="1:7">
      <c r="A571" s="64"/>
      <c r="B571" s="178" t="s">
        <v>1054</v>
      </c>
      <c r="C571" s="179" t="s">
        <v>238</v>
      </c>
      <c r="D571" s="180" t="s">
        <v>1055</v>
      </c>
      <c r="E571" s="178" t="s">
        <v>1054</v>
      </c>
      <c r="F571" s="179" t="s">
        <v>238</v>
      </c>
      <c r="G571" s="180" t="s">
        <v>1055</v>
      </c>
    </row>
    <row r="572" spans="1:7">
      <c r="A572" s="56" t="s">
        <v>985</v>
      </c>
      <c r="B572" s="181">
        <v>1619.9339313230182</v>
      </c>
      <c r="C572" s="171">
        <v>9646.2793986908564</v>
      </c>
      <c r="D572" s="172">
        <v>11266.213330013874</v>
      </c>
      <c r="E572" s="181">
        <v>177179272.98350924</v>
      </c>
      <c r="F572" s="171">
        <v>1055055850</v>
      </c>
      <c r="G572" s="172">
        <v>1232235122.9835091</v>
      </c>
    </row>
    <row r="573" spans="1:7">
      <c r="A573" s="64" t="s">
        <v>1064</v>
      </c>
      <c r="B573" s="185">
        <v>1571.4961264046876</v>
      </c>
      <c r="C573" s="169">
        <v>9646.2793986908564</v>
      </c>
      <c r="D573" s="177">
        <v>11217.775525095543</v>
      </c>
      <c r="E573" s="185">
        <v>171881417.99423957</v>
      </c>
      <c r="F573" s="169">
        <v>1055055850</v>
      </c>
      <c r="G573" s="177">
        <v>1226937267.9942393</v>
      </c>
    </row>
    <row r="574" spans="1:7">
      <c r="A574" s="64" t="s">
        <v>370</v>
      </c>
      <c r="B574" s="185">
        <v>133.44209346738805</v>
      </c>
      <c r="C574" s="169">
        <v>0</v>
      </c>
      <c r="D574" s="177">
        <v>133.44209346738805</v>
      </c>
      <c r="E574" s="185">
        <v>14595146.53578474</v>
      </c>
      <c r="F574" s="169">
        <v>0</v>
      </c>
      <c r="G574" s="177">
        <v>14595146.53578474</v>
      </c>
    </row>
    <row r="575" spans="1:7">
      <c r="A575" s="64" t="s">
        <v>773</v>
      </c>
      <c r="B575" s="185">
        <v>1011.0160092396718</v>
      </c>
      <c r="C575" s="169">
        <v>0</v>
      </c>
      <c r="D575" s="177">
        <v>1011.0160092396718</v>
      </c>
      <c r="E575" s="185">
        <v>110579251.43001081</v>
      </c>
      <c r="F575" s="169">
        <v>0</v>
      </c>
      <c r="G575" s="177">
        <v>110579251.43001081</v>
      </c>
    </row>
    <row r="576" spans="1:7">
      <c r="A576" t="s">
        <v>404</v>
      </c>
      <c r="B576" s="185">
        <v>427.03802369762798</v>
      </c>
      <c r="C576" s="169">
        <v>9646.2793986908564</v>
      </c>
      <c r="D576" s="177">
        <v>10073.317422388485</v>
      </c>
      <c r="E576" s="169">
        <v>46707020.028444044</v>
      </c>
      <c r="F576" s="169">
        <v>1055055850</v>
      </c>
      <c r="G576" s="177">
        <v>1101762870.0284443</v>
      </c>
    </row>
    <row r="577" spans="1:11">
      <c r="A577" s="187" t="s">
        <v>421</v>
      </c>
      <c r="B577" s="188">
        <v>0.17724253478090474</v>
      </c>
      <c r="C577" s="189">
        <v>0</v>
      </c>
      <c r="D577" s="190">
        <v>0.17724253478090474</v>
      </c>
      <c r="E577" s="189">
        <v>19385.792745625924</v>
      </c>
      <c r="F577" s="189">
        <v>0</v>
      </c>
      <c r="G577" s="190">
        <v>19385.792745625924</v>
      </c>
      <c r="H577" s="169"/>
      <c r="I577" s="169"/>
      <c r="J577" s="169"/>
      <c r="K577" s="169"/>
    </row>
    <row r="578" spans="1:11">
      <c r="A578" s="43" t="s">
        <v>474</v>
      </c>
      <c r="B578" s="181">
        <v>6.4898389279454633E-5</v>
      </c>
      <c r="C578" s="171">
        <v>2.8353849466801739E-4</v>
      </c>
      <c r="D578" s="172">
        <v>3.48436883947472E-4</v>
      </c>
      <c r="E578" s="171">
        <v>7.0982212348274389</v>
      </c>
      <c r="F578" s="171">
        <v>31.011847691275094</v>
      </c>
      <c r="G578" s="172">
        <v>38.110068926102528</v>
      </c>
    </row>
    <row r="579" spans="1:11">
      <c r="A579" s="64" t="s">
        <v>483</v>
      </c>
      <c r="B579" s="185">
        <v>1.1738486299146144E-4</v>
      </c>
      <c r="C579" s="169">
        <v>1.4707855066764331E-3</v>
      </c>
      <c r="D579" s="169">
        <v>1.5881703696678945E-3</v>
      </c>
      <c r="E579" s="185">
        <v>12.838896872238415</v>
      </c>
      <c r="F579" s="169">
        <v>160.86625617798109</v>
      </c>
      <c r="G579" s="177">
        <v>173.70515305021948</v>
      </c>
    </row>
    <row r="580" spans="1:11">
      <c r="A580" s="64" t="s">
        <v>488</v>
      </c>
      <c r="B580" s="185">
        <v>2.7390075134255836E-4</v>
      </c>
      <c r="C580" s="169">
        <v>2.8907035322638139E-3</v>
      </c>
      <c r="D580" s="169">
        <v>3.1646042836063724E-3</v>
      </c>
      <c r="E580" s="185">
        <v>29.957725469011454</v>
      </c>
      <c r="F580" s="169">
        <v>316.1689130365134</v>
      </c>
      <c r="G580" s="177">
        <v>346.12663850552485</v>
      </c>
    </row>
    <row r="581" spans="1:11">
      <c r="A581" s="64" t="s">
        <v>493</v>
      </c>
      <c r="B581" s="185">
        <v>1.6990151841867576E-5</v>
      </c>
      <c r="C581" s="169">
        <v>4.3414868997220402E-5</v>
      </c>
      <c r="D581" s="169">
        <v>6.0405020839087978E-5</v>
      </c>
      <c r="E581" s="185">
        <v>1.8582873616104698</v>
      </c>
      <c r="F581" s="169">
        <v>4.7484744759432793</v>
      </c>
      <c r="G581" s="177">
        <v>6.6067618375537496</v>
      </c>
    </row>
    <row r="582" spans="1:11">
      <c r="A582" s="64" t="s">
        <v>498</v>
      </c>
      <c r="B582" s="185">
        <v>1.4058004451872664E-5</v>
      </c>
      <c r="C582" s="169">
        <v>4.3414868997220402E-5</v>
      </c>
      <c r="D582" s="169">
        <v>5.7472873449093063E-5</v>
      </c>
      <c r="E582" s="185">
        <v>1.5375855522376034</v>
      </c>
      <c r="F582" s="169">
        <v>4.7484744759432793</v>
      </c>
      <c r="G582" s="177">
        <v>6.2860600281808825</v>
      </c>
    </row>
    <row r="583" spans="1:11">
      <c r="A583" s="64" t="s">
        <v>501</v>
      </c>
      <c r="B583" s="185">
        <v>1.5017402297780086E-4</v>
      </c>
      <c r="C583" s="169">
        <v>4.9011119346697192E-6</v>
      </c>
      <c r="D583" s="169">
        <v>1.5507513491247059E-4</v>
      </c>
      <c r="E583" s="185">
        <v>16.425190989415686</v>
      </c>
      <c r="F583" s="169">
        <v>0.53605609006928412</v>
      </c>
      <c r="G583" s="177">
        <v>16.961247079484973</v>
      </c>
    </row>
    <row r="584" spans="1:11">
      <c r="A584" s="64" t="s">
        <v>1096</v>
      </c>
      <c r="B584" s="185">
        <v>2.2464407171815361E-6</v>
      </c>
      <c r="C584" s="169">
        <v>1.2922096782386812E-5</v>
      </c>
      <c r="D584" s="169">
        <v>1.5168537499568348E-5</v>
      </c>
      <c r="E584" s="185">
        <v>0.24570306564645386</v>
      </c>
      <c r="F584" s="169">
        <v>1.413346352623132</v>
      </c>
      <c r="G584" s="177">
        <v>1.6590494182695861</v>
      </c>
    </row>
    <row r="585" spans="1:11">
      <c r="A585" s="64" t="s">
        <v>1097</v>
      </c>
      <c r="B585" s="185">
        <v>4.6359251885343612E-6</v>
      </c>
      <c r="C585" s="169">
        <v>1.2136561763711405E-5</v>
      </c>
      <c r="D585" s="169">
        <v>1.6772486952245767E-5</v>
      </c>
      <c r="E585" s="185">
        <v>0.50705145353651415</v>
      </c>
      <c r="F585" s="169">
        <v>1.3274289452395325</v>
      </c>
      <c r="G585" s="177">
        <v>1.8344803987760467</v>
      </c>
    </row>
    <row r="586" spans="1:11">
      <c r="A586" s="64" t="s">
        <v>447</v>
      </c>
      <c r="B586" s="185">
        <v>1.52454306972389E-3</v>
      </c>
      <c r="C586" s="169">
        <v>1.5915531325480072E-6</v>
      </c>
      <c r="D586" s="169">
        <v>1.526134622856438E-3</v>
      </c>
      <c r="E586" s="185">
        <v>166.74595642620952</v>
      </c>
      <c r="F586" s="169">
        <v>0.17407514065044494</v>
      </c>
      <c r="G586" s="177">
        <v>166.92003156685996</v>
      </c>
    </row>
    <row r="587" spans="1:11">
      <c r="A587" s="64" t="s">
        <v>456</v>
      </c>
      <c r="B587" s="185">
        <v>1.9256327457387605E-6</v>
      </c>
      <c r="C587" s="169">
        <v>3.1224679487853884E-6</v>
      </c>
      <c r="D587" s="169">
        <v>5.0481006945241484E-6</v>
      </c>
      <c r="E587" s="185">
        <v>0.21061489195709662</v>
      </c>
      <c r="F587" s="169">
        <v>0.3415180029152608</v>
      </c>
      <c r="G587" s="177">
        <v>0.55213289487235739</v>
      </c>
    </row>
    <row r="588" spans="1:11">
      <c r="A588" s="64" t="s">
        <v>163</v>
      </c>
      <c r="B588" s="185">
        <v>0.10275081671817152</v>
      </c>
      <c r="C588" s="169">
        <v>0.69929340452219568</v>
      </c>
      <c r="D588" s="169">
        <v>0.80204422124036723</v>
      </c>
      <c r="E588" s="185">
        <v>11238.307101647628</v>
      </c>
      <c r="F588" s="169">
        <v>76484.784113519316</v>
      </c>
      <c r="G588" s="177">
        <v>87723.091215166933</v>
      </c>
    </row>
    <row r="589" spans="1:11">
      <c r="A589" s="64" t="s">
        <v>436</v>
      </c>
      <c r="B589" s="185">
        <v>0.10313754529231715</v>
      </c>
      <c r="C589" s="169">
        <v>0.70248833386487874</v>
      </c>
      <c r="D589" s="169">
        <v>0.80562587915719586</v>
      </c>
      <c r="E589" s="185">
        <v>11280.6053005335</v>
      </c>
      <c r="F589" s="169">
        <v>76834.227536627281</v>
      </c>
      <c r="G589" s="177">
        <v>88114.832837160779</v>
      </c>
    </row>
    <row r="590" spans="1:11">
      <c r="A590" s="64" t="s">
        <v>465</v>
      </c>
      <c r="B590" s="191">
        <v>0.14938413006165463</v>
      </c>
      <c r="C590" s="183">
        <v>0.70336353446528332</v>
      </c>
      <c r="D590" s="184">
        <v>0.85274766452693784</v>
      </c>
      <c r="E590" s="191">
        <v>16338.796939688416</v>
      </c>
      <c r="F590" s="183">
        <v>76929.952061619333</v>
      </c>
      <c r="G590" s="184">
        <v>93268.749001307748</v>
      </c>
    </row>
    <row r="591" spans="1:11">
      <c r="A591" s="56" t="s">
        <v>510</v>
      </c>
      <c r="B591" s="185">
        <v>2.2760729795357957E-5</v>
      </c>
      <c r="C591" s="169">
        <v>8.0000043534414605E-5</v>
      </c>
      <c r="D591" s="177">
        <v>1.0276077332977256E-4</v>
      </c>
      <c r="E591" s="185">
        <v>2.4894407603537538</v>
      </c>
      <c r="F591" s="169">
        <v>8.7499553395367915</v>
      </c>
      <c r="G591" s="177">
        <v>11.239396099890543</v>
      </c>
    </row>
    <row r="592" spans="1:11">
      <c r="A592" s="64" t="s">
        <v>513</v>
      </c>
      <c r="B592" s="185">
        <v>1.7383814037547378E-5</v>
      </c>
      <c r="C592" s="169">
        <v>3.6305220950841902E-4</v>
      </c>
      <c r="D592" s="177">
        <v>3.8043602354596639E-4</v>
      </c>
      <c r="E592" s="185">
        <v>1.9013439210682215</v>
      </c>
      <c r="F592" s="169">
        <v>39.708611130346</v>
      </c>
      <c r="G592" s="177">
        <v>41.609955051414225</v>
      </c>
    </row>
    <row r="593" spans="1:11">
      <c r="A593" s="64" t="s">
        <v>514</v>
      </c>
      <c r="B593" s="185">
        <v>3.5663520785270588E-5</v>
      </c>
      <c r="C593" s="169">
        <v>4.7729908537988728E-4</v>
      </c>
      <c r="D593" s="177">
        <v>5.1296260616515784E-4</v>
      </c>
      <c r="E593" s="185">
        <v>3.9006755538516615</v>
      </c>
      <c r="F593" s="169">
        <v>52.204292599905664</v>
      </c>
      <c r="G593" s="177">
        <v>56.104968153757326</v>
      </c>
    </row>
    <row r="594" spans="1:11">
      <c r="A594" s="64" t="s">
        <v>515</v>
      </c>
      <c r="B594" s="185">
        <v>3.4801285228879191E-6</v>
      </c>
      <c r="C594" s="169">
        <v>4.3054363704707325E-6</v>
      </c>
      <c r="D594" s="177">
        <v>7.7855648933586516E-6</v>
      </c>
      <c r="E594" s="185">
        <v>0.38063690725390625</v>
      </c>
      <c r="F594" s="169">
        <v>0.47090444322858771</v>
      </c>
      <c r="G594" s="177">
        <v>0.85154135048249402</v>
      </c>
    </row>
    <row r="595" spans="1:11">
      <c r="A595" s="64" t="s">
        <v>516</v>
      </c>
      <c r="B595" s="185">
        <v>2.6738872086416399E-6</v>
      </c>
      <c r="C595" s="169">
        <v>4.3054363704707325E-6</v>
      </c>
      <c r="D595" s="177">
        <v>6.9793235791123728E-6</v>
      </c>
      <c r="E595" s="185">
        <v>0.29245476158407741</v>
      </c>
      <c r="F595" s="169">
        <v>0.47090444322858771</v>
      </c>
      <c r="G595" s="177">
        <v>0.76335920481266517</v>
      </c>
    </row>
    <row r="596" spans="1:11">
      <c r="A596" s="64" t="s">
        <v>517</v>
      </c>
      <c r="B596" s="185">
        <v>4.7000825166568142E-5</v>
      </c>
      <c r="C596" s="169">
        <v>8.6548954936127968E-7</v>
      </c>
      <c r="D596" s="177">
        <v>4.7866314715929423E-5</v>
      </c>
      <c r="E596" s="185">
        <v>5.1406862166510363</v>
      </c>
      <c r="F596" s="169">
        <v>9.4662384783443923E-2</v>
      </c>
      <c r="G596" s="177">
        <v>5.235348601434481</v>
      </c>
    </row>
    <row r="597" spans="1:11">
      <c r="A597" t="s">
        <v>518</v>
      </c>
      <c r="B597" s="185">
        <v>2.7868706483982306E-7</v>
      </c>
      <c r="C597" s="169">
        <v>1.5413462206285223E-6</v>
      </c>
      <c r="D597" s="169">
        <v>1.8200332854683454E-6</v>
      </c>
      <c r="E597" s="185">
        <v>3.0481225550909184E-2</v>
      </c>
      <c r="F597" s="169">
        <v>0.1685837906758344</v>
      </c>
      <c r="G597" s="177">
        <v>0.19906501622674358</v>
      </c>
    </row>
    <row r="598" spans="1:11">
      <c r="A598" s="192" t="s">
        <v>519</v>
      </c>
      <c r="B598" s="191">
        <v>7.0686942812812974E-7</v>
      </c>
      <c r="C598" s="183">
        <v>1.1194134563223906E-6</v>
      </c>
      <c r="D598" s="183">
        <v>1.8262828844505203E-6</v>
      </c>
      <c r="E598" s="191">
        <v>7.7313407015139127E-2</v>
      </c>
      <c r="F598" s="183">
        <v>0.12243515523943281</v>
      </c>
      <c r="G598" s="184">
        <v>0.19974856225457194</v>
      </c>
    </row>
    <row r="599" spans="1:11">
      <c r="E599"/>
      <c r="F599"/>
      <c r="G599"/>
    </row>
    <row r="600" spans="1:11">
      <c r="A600" s="35" t="s">
        <v>1116</v>
      </c>
      <c r="E600"/>
      <c r="F600"/>
      <c r="G600"/>
    </row>
    <row r="601" spans="1:11">
      <c r="A601" s="56"/>
      <c r="B601" s="173" t="s">
        <v>1048</v>
      </c>
      <c r="C601" s="174"/>
      <c r="D601" s="175"/>
      <c r="E601" s="173" t="s">
        <v>1049</v>
      </c>
      <c r="F601" s="174"/>
      <c r="G601" s="175"/>
    </row>
    <row r="602" spans="1:11">
      <c r="A602" s="64"/>
      <c r="B602" s="178" t="s">
        <v>1054</v>
      </c>
      <c r="C602" s="179" t="s">
        <v>238</v>
      </c>
      <c r="D602" s="180" t="s">
        <v>1055</v>
      </c>
      <c r="E602" s="178" t="s">
        <v>1054</v>
      </c>
      <c r="F602" s="179" t="s">
        <v>238</v>
      </c>
      <c r="G602" s="180" t="s">
        <v>1055</v>
      </c>
    </row>
    <row r="603" spans="1:11">
      <c r="A603" s="56" t="s">
        <v>985</v>
      </c>
      <c r="B603" s="181">
        <v>6656.7169401466199</v>
      </c>
      <c r="C603" s="171">
        <v>9617.3405604947839</v>
      </c>
      <c r="D603" s="172">
        <v>16274.057500641404</v>
      </c>
      <c r="E603" s="181">
        <v>730265098.26896119</v>
      </c>
      <c r="F603" s="171">
        <v>1055055850</v>
      </c>
      <c r="G603" s="172">
        <v>1785320948.2689612</v>
      </c>
    </row>
    <row r="604" spans="1:11">
      <c r="A604" s="64" t="s">
        <v>1064</v>
      </c>
      <c r="B604" s="185">
        <v>6648.0092762112463</v>
      </c>
      <c r="C604" s="169">
        <v>0</v>
      </c>
      <c r="D604" s="177">
        <v>6648.0092762112463</v>
      </c>
      <c r="E604" s="185">
        <v>729309837.12196732</v>
      </c>
      <c r="F604" s="169">
        <v>0</v>
      </c>
      <c r="G604" s="177">
        <v>729309837.12196732</v>
      </c>
    </row>
    <row r="605" spans="1:11">
      <c r="A605" s="64" t="s">
        <v>370</v>
      </c>
      <c r="B605" s="185">
        <v>24.569092402166348</v>
      </c>
      <c r="C605" s="169">
        <v>0</v>
      </c>
      <c r="D605" s="177">
        <v>24.569092402166348</v>
      </c>
      <c r="E605" s="185">
        <v>2695315.2490590969</v>
      </c>
      <c r="F605" s="169">
        <v>0</v>
      </c>
      <c r="G605" s="177">
        <v>2695315.2490590969</v>
      </c>
    </row>
    <row r="606" spans="1:11">
      <c r="A606" s="64" t="s">
        <v>773</v>
      </c>
      <c r="B606" s="185">
        <v>6528.4202691962364</v>
      </c>
      <c r="C606" s="169">
        <v>0</v>
      </c>
      <c r="D606" s="177">
        <v>6528.4202691962364</v>
      </c>
      <c r="E606" s="185">
        <v>716190505.36354339</v>
      </c>
      <c r="F606" s="169">
        <v>0</v>
      </c>
      <c r="G606" s="177">
        <v>716190505.36354339</v>
      </c>
    </row>
    <row r="607" spans="1:11">
      <c r="A607" t="s">
        <v>404</v>
      </c>
      <c r="B607" s="185">
        <v>95.019914612842229</v>
      </c>
      <c r="C607" s="169">
        <v>0</v>
      </c>
      <c r="D607" s="177">
        <v>95.019914612842229</v>
      </c>
      <c r="E607" s="169">
        <v>10424016.509364627</v>
      </c>
      <c r="F607" s="169">
        <v>0</v>
      </c>
      <c r="G607" s="177">
        <v>10424016.509364627</v>
      </c>
    </row>
    <row r="608" spans="1:11">
      <c r="A608" s="187" t="s">
        <v>421</v>
      </c>
      <c r="B608" s="188">
        <v>6.0497776743898659E-5</v>
      </c>
      <c r="C608" s="189">
        <v>0</v>
      </c>
      <c r="D608" s="190">
        <v>6.0497776743898659E-5</v>
      </c>
      <c r="E608" s="189">
        <v>6.6368174095688293</v>
      </c>
      <c r="F608" s="189">
        <v>0</v>
      </c>
      <c r="G608" s="190">
        <v>6.6368174095688293</v>
      </c>
      <c r="H608" s="169"/>
      <c r="I608" s="169"/>
      <c r="J608" s="169"/>
      <c r="K608" s="169"/>
    </row>
    <row r="609" spans="1:7">
      <c r="A609" s="43" t="s">
        <v>474</v>
      </c>
      <c r="B609" s="181">
        <v>1.2563727753413486E-4</v>
      </c>
      <c r="C609" s="171">
        <v>2.8353849466801739E-4</v>
      </c>
      <c r="D609" s="172">
        <v>4.0917577220215228E-4</v>
      </c>
      <c r="E609" s="171">
        <v>13.782848159184146</v>
      </c>
      <c r="F609" s="171">
        <v>31.105163180817545</v>
      </c>
      <c r="G609" s="172">
        <v>44.888011340001697</v>
      </c>
    </row>
    <row r="610" spans="1:7">
      <c r="A610" s="64" t="s">
        <v>483</v>
      </c>
      <c r="B610" s="185">
        <v>2.9431878832274726E-4</v>
      </c>
      <c r="C610" s="169">
        <v>1.4347381733491595E-3</v>
      </c>
      <c r="D610" s="169">
        <v>1.7290569616719067E-3</v>
      </c>
      <c r="E610" s="185">
        <v>32.287799047104834</v>
      </c>
      <c r="F610" s="169">
        <v>157.39578873064966</v>
      </c>
      <c r="G610" s="177">
        <v>189.68358777775447</v>
      </c>
    </row>
    <row r="611" spans="1:7">
      <c r="A611" s="64" t="s">
        <v>488</v>
      </c>
      <c r="B611" s="185">
        <v>4.3637217569487003E-4</v>
      </c>
      <c r="C611" s="169">
        <v>2.6504635609848641E-3</v>
      </c>
      <c r="D611" s="169">
        <v>3.0868357366797342E-3</v>
      </c>
      <c r="E611" s="185">
        <v>47.871551792111468</v>
      </c>
      <c r="F611" s="169">
        <v>290.76510992193113</v>
      </c>
      <c r="G611" s="177">
        <v>338.63666171404259</v>
      </c>
    </row>
    <row r="612" spans="1:7">
      <c r="A612" s="64" t="s">
        <v>493</v>
      </c>
      <c r="B612" s="185">
        <v>1.257793873834225E-4</v>
      </c>
      <c r="C612" s="169">
        <v>3.4715945537381011E-6</v>
      </c>
      <c r="D612" s="169">
        <v>1.2925098193716059E-4</v>
      </c>
      <c r="E612" s="185">
        <v>13.798438105998491</v>
      </c>
      <c r="F612" s="169">
        <v>0.38084604779359982</v>
      </c>
      <c r="G612" s="177">
        <v>14.179284153792089</v>
      </c>
    </row>
    <row r="613" spans="1:7">
      <c r="A613" s="64" t="s">
        <v>498</v>
      </c>
      <c r="B613" s="185">
        <v>1.2501083763204605E-4</v>
      </c>
      <c r="C613" s="169">
        <v>3.4715945537381011E-6</v>
      </c>
      <c r="D613" s="169">
        <v>1.2848243218578414E-4</v>
      </c>
      <c r="E613" s="185">
        <v>13.71412551395651</v>
      </c>
      <c r="F613" s="169">
        <v>0.38084604779359982</v>
      </c>
      <c r="G613" s="177">
        <v>14.094971561750109</v>
      </c>
    </row>
    <row r="614" spans="1:7">
      <c r="A614" s="64" t="s">
        <v>501</v>
      </c>
      <c r="B614" s="185">
        <v>1.664388698356227E-4</v>
      </c>
      <c r="C614" s="169">
        <v>0</v>
      </c>
      <c r="D614" s="169">
        <v>1.664388698356227E-4</v>
      </c>
      <c r="E614" s="185">
        <v>18.258925342499055</v>
      </c>
      <c r="F614" s="169">
        <v>0</v>
      </c>
      <c r="G614" s="177">
        <v>18.258925342499055</v>
      </c>
    </row>
    <row r="615" spans="1:7">
      <c r="A615" s="64" t="s">
        <v>1096</v>
      </c>
      <c r="B615" s="185">
        <v>2.1340454507647697E-6</v>
      </c>
      <c r="C615" s="169">
        <v>1.1087100003056221E-6</v>
      </c>
      <c r="D615" s="169">
        <v>3.2427554510703918E-6</v>
      </c>
      <c r="E615" s="185">
        <v>0.23411223953573107</v>
      </c>
      <c r="F615" s="169">
        <v>0.12162935942821267</v>
      </c>
      <c r="G615" s="177">
        <v>0.35574159896394381</v>
      </c>
    </row>
    <row r="616" spans="1:7">
      <c r="A616" s="64" t="s">
        <v>1097</v>
      </c>
      <c r="B616" s="185">
        <v>2.1958086081242336E-6</v>
      </c>
      <c r="C616" s="169">
        <v>1.0307745072408527E-6</v>
      </c>
      <c r="D616" s="169">
        <v>3.226583115365086E-6</v>
      </c>
      <c r="E616" s="185">
        <v>0.24088787361842603</v>
      </c>
      <c r="F616" s="169">
        <v>0.11307956363348111</v>
      </c>
      <c r="G616" s="177">
        <v>0.35396743725190716</v>
      </c>
    </row>
    <row r="617" spans="1:7">
      <c r="A617" s="64" t="s">
        <v>447</v>
      </c>
      <c r="B617" s="185">
        <v>2.8521811293698283E-3</v>
      </c>
      <c r="C617" s="169">
        <v>1.5915531325480072E-6</v>
      </c>
      <c r="D617" s="169">
        <v>2.8537726825023763E-3</v>
      </c>
      <c r="E617" s="185">
        <v>312.89423171330736</v>
      </c>
      <c r="F617" s="169">
        <v>0.17459893746283345</v>
      </c>
      <c r="G617" s="177">
        <v>313.06883065077017</v>
      </c>
    </row>
    <row r="618" spans="1:7">
      <c r="A618" s="64" t="s">
        <v>456</v>
      </c>
      <c r="B618" s="185">
        <v>2.0139601357305143E-6</v>
      </c>
      <c r="C618" s="169">
        <v>3.1224679487853884E-6</v>
      </c>
      <c r="D618" s="169">
        <v>5.1364280845159027E-6</v>
      </c>
      <c r="E618" s="185">
        <v>0.2209384610541395</v>
      </c>
      <c r="F618" s="169">
        <v>0.3425456398347651</v>
      </c>
      <c r="G618" s="177">
        <v>0.56348410088890466</v>
      </c>
    </row>
    <row r="619" spans="1:7">
      <c r="A619" s="64" t="s">
        <v>163</v>
      </c>
      <c r="B619" s="185">
        <v>-0.43294568369862241</v>
      </c>
      <c r="C619" s="169">
        <v>0.6741420109136298</v>
      </c>
      <c r="D619" s="169">
        <v>0.24119632721500739</v>
      </c>
      <c r="E619" s="185">
        <v>-47495.653652404406</v>
      </c>
      <c r="F619" s="169">
        <v>73955.733175013695</v>
      </c>
      <c r="G619" s="177">
        <v>26460.079522609285</v>
      </c>
    </row>
    <row r="620" spans="1:7">
      <c r="A620" s="64" t="s">
        <v>436</v>
      </c>
      <c r="B620" s="185">
        <v>-0.43209161323056244</v>
      </c>
      <c r="C620" s="169">
        <v>0.6772802944467986</v>
      </c>
      <c r="D620" s="169">
        <v>0.24518868121623616</v>
      </c>
      <c r="E620" s="185">
        <v>-47401.959139043793</v>
      </c>
      <c r="F620" s="169">
        <v>74300.013839694468</v>
      </c>
      <c r="G620" s="177">
        <v>26898.054700650668</v>
      </c>
    </row>
    <row r="621" spans="1:7">
      <c r="A621" s="64" t="s">
        <v>465</v>
      </c>
      <c r="B621" s="191">
        <v>-0.34599247991349902</v>
      </c>
      <c r="C621" s="183">
        <v>0.67815549504720318</v>
      </c>
      <c r="D621" s="184">
        <v>0.33216301513370416</v>
      </c>
      <c r="E621" s="191">
        <v>-37956.583495465224</v>
      </c>
      <c r="F621" s="183">
        <v>74396.026402374569</v>
      </c>
      <c r="G621" s="184">
        <v>36439.442906909331</v>
      </c>
    </row>
    <row r="622" spans="1:7">
      <c r="A622" s="56" t="s">
        <v>510</v>
      </c>
      <c r="B622" s="185">
        <v>1.0496290600546482E-5</v>
      </c>
      <c r="C622" s="169">
        <v>8.0000043534414605E-5</v>
      </c>
      <c r="D622" s="177">
        <v>9.0496334134961082E-5</v>
      </c>
      <c r="E622" s="185">
        <v>1.1514797393050669</v>
      </c>
      <c r="F622" s="169">
        <v>8.7762841921131294</v>
      </c>
      <c r="G622" s="177">
        <v>9.9277639314181965</v>
      </c>
    </row>
    <row r="623" spans="1:7">
      <c r="A623" s="64" t="s">
        <v>513</v>
      </c>
      <c r="B623" s="185">
        <v>1.5537395154433752E-5</v>
      </c>
      <c r="C623" s="169">
        <v>3.2700487618114558E-4</v>
      </c>
      <c r="D623" s="177">
        <v>3.4254227133557932E-4</v>
      </c>
      <c r="E623" s="185">
        <v>1.7045065159472339</v>
      </c>
      <c r="F623" s="169">
        <v>35.873577047966542</v>
      </c>
      <c r="G623" s="177">
        <v>37.578083563913765</v>
      </c>
    </row>
    <row r="624" spans="1:7">
      <c r="A624" s="64" t="s">
        <v>514</v>
      </c>
      <c r="B624" s="185">
        <v>2.5749020714446922E-5</v>
      </c>
      <c r="C624" s="169">
        <v>4.3756829498991975E-4</v>
      </c>
      <c r="D624" s="177">
        <v>4.6331731570436666E-4</v>
      </c>
      <c r="E624" s="185">
        <v>2.82475750605537</v>
      </c>
      <c r="F624" s="169">
        <v>48.002770256467812</v>
      </c>
      <c r="G624" s="177">
        <v>50.827527762523182</v>
      </c>
    </row>
    <row r="625" spans="1:11">
      <c r="A625" s="64" t="s">
        <v>515</v>
      </c>
      <c r="B625" s="185">
        <v>1.2130261518952539E-5</v>
      </c>
      <c r="C625" s="169">
        <v>4.9113122190213722E-7</v>
      </c>
      <c r="D625" s="177">
        <v>1.2621392740854676E-5</v>
      </c>
      <c r="E625" s="185">
        <v>1.3307320560292542</v>
      </c>
      <c r="F625" s="169">
        <v>5.3878810418130772E-2</v>
      </c>
      <c r="G625" s="177">
        <v>1.3846108664473848</v>
      </c>
    </row>
    <row r="626" spans="1:11">
      <c r="A626" s="64" t="s">
        <v>516</v>
      </c>
      <c r="B626" s="185">
        <v>1.2083166075083415E-5</v>
      </c>
      <c r="C626" s="169">
        <v>4.9113122190213722E-7</v>
      </c>
      <c r="D626" s="177">
        <v>1.2574297296985551E-5</v>
      </c>
      <c r="E626" s="185">
        <v>1.3255655213464155</v>
      </c>
      <c r="F626" s="169">
        <v>5.3878810418130772E-2</v>
      </c>
      <c r="G626" s="177">
        <v>1.379444331764546</v>
      </c>
    </row>
    <row r="627" spans="1:11">
      <c r="A627" s="64" t="s">
        <v>517</v>
      </c>
      <c r="B627" s="185">
        <v>4.9190752220739512E-6</v>
      </c>
      <c r="C627" s="169">
        <v>0</v>
      </c>
      <c r="D627" s="177">
        <v>4.9190752220739512E-6</v>
      </c>
      <c r="E627" s="185">
        <v>0.53963973273003929</v>
      </c>
      <c r="F627" s="169">
        <v>0</v>
      </c>
      <c r="G627" s="177">
        <v>0.53963973273003929</v>
      </c>
    </row>
    <row r="628" spans="1:11">
      <c r="A628" t="s">
        <v>518</v>
      </c>
      <c r="B628" s="185">
        <v>3.151349055370151E-8</v>
      </c>
      <c r="C628" s="169">
        <v>1.7582497744096508E-7</v>
      </c>
      <c r="D628" s="169">
        <v>2.0733846799466661E-7</v>
      </c>
      <c r="E628" s="185">
        <v>3.4571399810023966E-3</v>
      </c>
      <c r="F628" s="169">
        <v>1.9288614129690813E-2</v>
      </c>
      <c r="G628" s="177">
        <v>2.2745754110693208E-2</v>
      </c>
    </row>
    <row r="629" spans="1:11">
      <c r="A629" s="192" t="s">
        <v>519</v>
      </c>
      <c r="B629" s="191">
        <v>6.5787647398179412E-8</v>
      </c>
      <c r="C629" s="183">
        <v>1.2769411769455567E-7</v>
      </c>
      <c r="D629" s="183">
        <v>1.9348176509273508E-7</v>
      </c>
      <c r="E629" s="191">
        <v>7.2171346962902538E-3</v>
      </c>
      <c r="F629" s="183">
        <v>1.4008490708713999E-2</v>
      </c>
      <c r="G629" s="184">
        <v>2.1225625405004254E-2</v>
      </c>
    </row>
    <row r="630" spans="1:11">
      <c r="E630"/>
      <c r="F630"/>
      <c r="G630"/>
    </row>
    <row r="631" spans="1:11">
      <c r="A631" s="35" t="s">
        <v>1117</v>
      </c>
      <c r="E631"/>
      <c r="F631"/>
      <c r="G631"/>
    </row>
    <row r="632" spans="1:11">
      <c r="A632" s="56"/>
      <c r="B632" s="173" t="s">
        <v>1048</v>
      </c>
      <c r="C632" s="174"/>
      <c r="D632" s="175"/>
      <c r="E632" s="173" t="s">
        <v>1049</v>
      </c>
      <c r="F632" s="174"/>
      <c r="G632" s="175"/>
    </row>
    <row r="633" spans="1:11">
      <c r="A633" s="64"/>
      <c r="B633" s="178" t="s">
        <v>1054</v>
      </c>
      <c r="C633" s="179" t="s">
        <v>238</v>
      </c>
      <c r="D633" s="180" t="s">
        <v>1055</v>
      </c>
      <c r="E633" s="178" t="s">
        <v>1054</v>
      </c>
      <c r="F633" s="179" t="s">
        <v>238</v>
      </c>
      <c r="G633" s="180" t="s">
        <v>1055</v>
      </c>
    </row>
    <row r="634" spans="1:11">
      <c r="A634" s="56" t="s">
        <v>985</v>
      </c>
      <c r="B634" s="181">
        <v>4129.1983499287744</v>
      </c>
      <c r="C634" s="171">
        <v>9631.8099795928192</v>
      </c>
      <c r="D634" s="172">
        <v>13761.008329521594</v>
      </c>
      <c r="E634" s="181">
        <v>452306979.0758965</v>
      </c>
      <c r="F634" s="171">
        <v>1055055850</v>
      </c>
      <c r="G634" s="172">
        <v>1507362829.0758965</v>
      </c>
    </row>
    <row r="635" spans="1:11">
      <c r="A635" s="64" t="s">
        <v>1064</v>
      </c>
      <c r="B635" s="185">
        <v>4100.5539535196276</v>
      </c>
      <c r="C635" s="169">
        <v>4840.5503521462824</v>
      </c>
      <c r="D635" s="177">
        <v>8941.1043056659109</v>
      </c>
      <c r="E635" s="185">
        <v>449169309.40994376</v>
      </c>
      <c r="F635" s="169">
        <v>530227545.71279377</v>
      </c>
      <c r="G635" s="177">
        <v>979396855.12273765</v>
      </c>
    </row>
    <row r="636" spans="1:11">
      <c r="A636" s="64" t="s">
        <v>370</v>
      </c>
      <c r="B636" s="185">
        <v>79.201965317264737</v>
      </c>
      <c r="C636" s="169">
        <v>0</v>
      </c>
      <c r="D636" s="177">
        <v>79.201965317264737</v>
      </c>
      <c r="E636" s="185">
        <v>8675679.5468892585</v>
      </c>
      <c r="F636" s="169">
        <v>0</v>
      </c>
      <c r="G636" s="177">
        <v>8675679.5468892585</v>
      </c>
    </row>
    <row r="637" spans="1:11">
      <c r="A637" s="64" t="s">
        <v>773</v>
      </c>
      <c r="B637" s="185">
        <v>3759.724272756263</v>
      </c>
      <c r="C637" s="169">
        <v>0</v>
      </c>
      <c r="D637" s="177">
        <v>3759.724272756263</v>
      </c>
      <c r="E637" s="185">
        <v>411835272.57731277</v>
      </c>
      <c r="F637" s="169">
        <v>0</v>
      </c>
      <c r="G637" s="177">
        <v>411835272.57731277</v>
      </c>
    </row>
    <row r="638" spans="1:11">
      <c r="A638" t="s">
        <v>404</v>
      </c>
      <c r="B638" s="185">
        <v>261.62771544610007</v>
      </c>
      <c r="C638" s="169">
        <v>4840.5503521462824</v>
      </c>
      <c r="D638" s="177">
        <v>5102.1780675923828</v>
      </c>
      <c r="E638" s="169">
        <v>28658357.285741672</v>
      </c>
      <c r="F638" s="169">
        <v>530227545.71279377</v>
      </c>
      <c r="G638" s="177">
        <v>558885902.99853551</v>
      </c>
    </row>
    <row r="639" spans="1:11">
      <c r="A639" s="187" t="s">
        <v>421</v>
      </c>
      <c r="B639" s="188">
        <v>8.8971313335482305E-2</v>
      </c>
      <c r="C639" s="189">
        <v>0</v>
      </c>
      <c r="D639" s="190">
        <v>8.8971313335482305E-2</v>
      </c>
      <c r="E639" s="189">
        <v>9745.8011335011724</v>
      </c>
      <c r="F639" s="189">
        <v>0</v>
      </c>
      <c r="G639" s="190">
        <v>9745.8011335011724</v>
      </c>
      <c r="H639" s="169"/>
      <c r="I639" s="169"/>
      <c r="J639" s="169"/>
      <c r="K639" s="169"/>
    </row>
    <row r="640" spans="1:11">
      <c r="A640" s="43" t="s">
        <v>474</v>
      </c>
      <c r="B640" s="181">
        <v>9.5157522925616692E-5</v>
      </c>
      <c r="C640" s="171">
        <v>2.8353849466801739E-4</v>
      </c>
      <c r="D640" s="172">
        <v>3.786960175936341E-4</v>
      </c>
      <c r="E640" s="171">
        <v>10.423430429679762</v>
      </c>
      <c r="F640" s="171">
        <v>31.058435344291535</v>
      </c>
      <c r="G640" s="172">
        <v>41.4818657739713</v>
      </c>
    </row>
    <row r="641" spans="1:7">
      <c r="A641" s="64" t="s">
        <v>483</v>
      </c>
      <c r="B641" s="185">
        <v>2.0553087763987434E-4</v>
      </c>
      <c r="C641" s="169">
        <v>1.4348874583764079E-3</v>
      </c>
      <c r="D641" s="169">
        <v>1.6404183360162823E-3</v>
      </c>
      <c r="E641" s="185">
        <v>22.513583144707212</v>
      </c>
      <c r="F641" s="169">
        <v>157.1756928613805</v>
      </c>
      <c r="G641" s="177">
        <v>179.68927600608774</v>
      </c>
    </row>
    <row r="642" spans="1:7">
      <c r="A642" s="64" t="s">
        <v>488</v>
      </c>
      <c r="B642" s="185">
        <v>3.5484084749948041E-4</v>
      </c>
      <c r="C642" s="169">
        <v>2.6734971320442604E-3</v>
      </c>
      <c r="D642" s="169">
        <v>3.0283379795437407E-3</v>
      </c>
      <c r="E642" s="185">
        <v>38.868801685922719</v>
      </c>
      <c r="F642" s="169">
        <v>292.85137425860665</v>
      </c>
      <c r="G642" s="177">
        <v>331.72017594452939</v>
      </c>
    </row>
    <row r="643" spans="1:7">
      <c r="A643" s="64" t="s">
        <v>493</v>
      </c>
      <c r="B643" s="185">
        <v>7.1187731873836784E-5</v>
      </c>
      <c r="C643" s="169">
        <v>3.6038332603689195E-5</v>
      </c>
      <c r="D643" s="169">
        <v>1.0722606447752597E-4</v>
      </c>
      <c r="E643" s="185">
        <v>7.7978109120564358</v>
      </c>
      <c r="F643" s="169">
        <v>3.947591752570621</v>
      </c>
      <c r="G643" s="177">
        <v>11.745402664627056</v>
      </c>
    </row>
    <row r="644" spans="1:7">
      <c r="A644" s="64" t="s">
        <v>498</v>
      </c>
      <c r="B644" s="185">
        <v>6.9333482381139449E-5</v>
      </c>
      <c r="C644" s="169">
        <v>3.6038332603689195E-5</v>
      </c>
      <c r="D644" s="169">
        <v>1.0537181498482864E-4</v>
      </c>
      <c r="E644" s="185">
        <v>7.5946988512106754</v>
      </c>
      <c r="F644" s="169">
        <v>3.947591752570621</v>
      </c>
      <c r="G644" s="177">
        <v>11.542290603781295</v>
      </c>
    </row>
    <row r="645" spans="1:7">
      <c r="A645" s="64" t="s">
        <v>501</v>
      </c>
      <c r="B645" s="185">
        <v>1.5827618591182849E-4</v>
      </c>
      <c r="C645" s="169">
        <v>2.4960404958002555E-6</v>
      </c>
      <c r="D645" s="169">
        <v>1.6077222640762875E-4</v>
      </c>
      <c r="E645" s="185">
        <v>17.337366104166197</v>
      </c>
      <c r="F645" s="169">
        <v>0.27341300674645252</v>
      </c>
      <c r="G645" s="177">
        <v>17.610779110912649</v>
      </c>
    </row>
    <row r="646" spans="1:7">
      <c r="A646" s="64" t="s">
        <v>1096</v>
      </c>
      <c r="B646" s="185">
        <v>2.1904343571167392E-6</v>
      </c>
      <c r="C646" s="169">
        <v>1.1317791050737371E-5</v>
      </c>
      <c r="D646" s="169">
        <v>1.350822540785411E-5</v>
      </c>
      <c r="E646" s="185">
        <v>0.23993731057957421</v>
      </c>
      <c r="F646" s="169">
        <v>1.2397360083367122</v>
      </c>
      <c r="G646" s="177">
        <v>1.4796733189162861</v>
      </c>
    </row>
    <row r="647" spans="1:7">
      <c r="A647" s="64" t="s">
        <v>1097</v>
      </c>
      <c r="B647" s="185">
        <v>3.4202591602917196E-6</v>
      </c>
      <c r="C647" s="169">
        <v>1.0883501519614402E-5</v>
      </c>
      <c r="D647" s="169">
        <v>1.4303760679906122E-5</v>
      </c>
      <c r="E647" s="185">
        <v>0.37465070876890544</v>
      </c>
      <c r="F647" s="169">
        <v>1.1921645019037732</v>
      </c>
      <c r="G647" s="177">
        <v>1.5668152106726785</v>
      </c>
    </row>
    <row r="648" spans="1:7">
      <c r="A648" s="64" t="s">
        <v>447</v>
      </c>
      <c r="B648" s="185">
        <v>2.1859503439241902E-3</v>
      </c>
      <c r="C648" s="169">
        <v>1.5915531325480072E-6</v>
      </c>
      <c r="D648" s="169">
        <v>2.1875418970567382E-3</v>
      </c>
      <c r="E648" s="185">
        <v>239.44613764735283</v>
      </c>
      <c r="F648" s="169">
        <v>0.17433664561887327</v>
      </c>
      <c r="G648" s="177">
        <v>239.62047429297169</v>
      </c>
    </row>
    <row r="649" spans="1:7">
      <c r="A649" s="64" t="s">
        <v>456</v>
      </c>
      <c r="B649" s="185">
        <v>1.9696260800118241E-6</v>
      </c>
      <c r="C649" s="169">
        <v>3.1224679487853884E-6</v>
      </c>
      <c r="D649" s="169">
        <v>5.0920940287972129E-6</v>
      </c>
      <c r="E649" s="185">
        <v>0.21575026110688411</v>
      </c>
      <c r="F649" s="169">
        <v>0.34203104948949503</v>
      </c>
      <c r="G649" s="177">
        <v>0.55778131059637925</v>
      </c>
    </row>
    <row r="650" spans="1:7">
      <c r="A650" s="64" t="s">
        <v>163</v>
      </c>
      <c r="B650" s="185">
        <v>-0.16708680021603325</v>
      </c>
      <c r="C650" s="169">
        <v>0.68688394200232261</v>
      </c>
      <c r="D650" s="169">
        <v>0.51979714178628933</v>
      </c>
      <c r="E650" s="185">
        <v>-18302.469255436823</v>
      </c>
      <c r="F650" s="169">
        <v>75240.367367717496</v>
      </c>
      <c r="G650" s="177">
        <v>56937.898112280658</v>
      </c>
    </row>
    <row r="651" spans="1:7">
      <c r="A651" s="64" t="s">
        <v>436</v>
      </c>
      <c r="B651" s="185">
        <v>-0.1664672488428143</v>
      </c>
      <c r="C651" s="169">
        <v>0.69002246012624857</v>
      </c>
      <c r="D651" s="169">
        <v>0.5235552112834343</v>
      </c>
      <c r="E651" s="185">
        <v>-18234.60440946549</v>
      </c>
      <c r="F651" s="169">
        <v>75584.156532370325</v>
      </c>
      <c r="G651" s="177">
        <v>57349.552122904832</v>
      </c>
    </row>
    <row r="652" spans="1:7">
      <c r="A652" s="64" t="s">
        <v>465</v>
      </c>
      <c r="B652" s="191">
        <v>-0.10036678761388546</v>
      </c>
      <c r="C652" s="183">
        <v>0.69089766072665315</v>
      </c>
      <c r="D652" s="184">
        <v>0.59053087311276775</v>
      </c>
      <c r="E652" s="191">
        <v>-10994.046460851579</v>
      </c>
      <c r="F652" s="183">
        <v>75680.024859853613</v>
      </c>
      <c r="G652" s="184">
        <v>64685.978399002022</v>
      </c>
    </row>
    <row r="653" spans="1:7">
      <c r="A653" s="56" t="s">
        <v>510</v>
      </c>
      <c r="B653" s="185">
        <v>1.6650589384374962E-5</v>
      </c>
      <c r="C653" s="169">
        <v>8.0000043534414605E-5</v>
      </c>
      <c r="D653" s="177">
        <v>9.6650632918789567E-5</v>
      </c>
      <c r="E653" s="185">
        <v>1.8238837532253052</v>
      </c>
      <c r="F653" s="169">
        <v>8.7630999895210735</v>
      </c>
      <c r="G653" s="177">
        <v>10.586983742746378</v>
      </c>
    </row>
    <row r="654" spans="1:7">
      <c r="A654" s="64" t="s">
        <v>513</v>
      </c>
      <c r="B654" s="185">
        <v>1.6463852829454962E-5</v>
      </c>
      <c r="C654" s="169">
        <v>3.2715416120839393E-4</v>
      </c>
      <c r="D654" s="177">
        <v>3.4361801403784892E-4</v>
      </c>
      <c r="E654" s="185">
        <v>1.8034288755756611</v>
      </c>
      <c r="F654" s="169">
        <v>35.836038331951272</v>
      </c>
      <c r="G654" s="177">
        <v>37.639467207526934</v>
      </c>
    </row>
    <row r="655" spans="1:7">
      <c r="A655" s="64" t="s">
        <v>514</v>
      </c>
      <c r="B655" s="185">
        <v>3.072402567304349E-5</v>
      </c>
      <c r="C655" s="169">
        <v>4.7729908537988728E-4</v>
      </c>
      <c r="D655" s="177">
        <v>5.0802311105293077E-4</v>
      </c>
      <c r="E655" s="185">
        <v>3.3654695317468333</v>
      </c>
      <c r="F655" s="169">
        <v>52.282716674918049</v>
      </c>
      <c r="G655" s="177">
        <v>55.648186206664874</v>
      </c>
    </row>
    <row r="656" spans="1:7">
      <c r="A656" s="64" t="s">
        <v>515</v>
      </c>
      <c r="B656" s="185">
        <v>7.7895164416648247E-6</v>
      </c>
      <c r="C656" s="169">
        <v>8.3984323961448813E-7</v>
      </c>
      <c r="D656" s="177">
        <v>8.629359681279313E-6</v>
      </c>
      <c r="E656" s="185">
        <v>0.85325342878048405</v>
      </c>
      <c r="F656" s="169">
        <v>9.1995328491278658E-2</v>
      </c>
      <c r="G656" s="177">
        <v>0.94524875727176272</v>
      </c>
    </row>
    <row r="657" spans="1:11">
      <c r="A657" s="64" t="s">
        <v>516</v>
      </c>
      <c r="B657" s="185">
        <v>7.3614781294609811E-6</v>
      </c>
      <c r="C657" s="169">
        <v>8.3984323961448813E-7</v>
      </c>
      <c r="D657" s="177">
        <v>8.2013213690754686E-6</v>
      </c>
      <c r="E657" s="185">
        <v>0.80636667268047602</v>
      </c>
      <c r="F657" s="169">
        <v>9.1995328491278658E-2</v>
      </c>
      <c r="G657" s="177">
        <v>0.89836200117175458</v>
      </c>
    </row>
    <row r="658" spans="1:11">
      <c r="A658" s="64" t="s">
        <v>517</v>
      </c>
      <c r="B658" s="185">
        <v>2.6035877191789611E-5</v>
      </c>
      <c r="C658" s="169">
        <v>4.4077690791268336E-7</v>
      </c>
      <c r="D658" s="177">
        <v>2.6476654099702294E-5</v>
      </c>
      <c r="E658" s="185">
        <v>2.8519358873648017</v>
      </c>
      <c r="F658" s="169">
        <v>4.8282125189708883E-2</v>
      </c>
      <c r="G658" s="177">
        <v>2.9002180125545105</v>
      </c>
    </row>
    <row r="659" spans="1:11">
      <c r="A659" t="s">
        <v>518</v>
      </c>
      <c r="B659" s="185">
        <v>1.5554623226032232E-7</v>
      </c>
      <c r="C659" s="169">
        <v>3.0066387978198668E-7</v>
      </c>
      <c r="D659" s="169">
        <v>4.5621011204230899E-7</v>
      </c>
      <c r="E659" s="185">
        <v>1.7038330556709079E-2</v>
      </c>
      <c r="F659" s="169">
        <v>3.2934327599877751E-2</v>
      </c>
      <c r="G659" s="177">
        <v>4.997265815658683E-2</v>
      </c>
    </row>
    <row r="660" spans="1:11">
      <c r="A660" s="192" t="s">
        <v>519</v>
      </c>
      <c r="B660" s="191">
        <v>3.8748527449891855E-7</v>
      </c>
      <c r="C660" s="183">
        <v>2.183592422997669E-7</v>
      </c>
      <c r="D660" s="183">
        <v>6.0584451679868547E-7</v>
      </c>
      <c r="E660" s="191">
        <v>4.2444629463736831E-2</v>
      </c>
      <c r="F660" s="183">
        <v>2.391878540773245E-2</v>
      </c>
      <c r="G660" s="184">
        <v>6.6363414871469281E-2</v>
      </c>
    </row>
    <row r="661" spans="1:11">
      <c r="E661"/>
      <c r="F661"/>
      <c r="G661"/>
    </row>
    <row r="662" spans="1:11">
      <c r="A662" s="35" t="s">
        <v>1118</v>
      </c>
      <c r="E662"/>
      <c r="F662"/>
      <c r="G662"/>
    </row>
    <row r="663" spans="1:11">
      <c r="A663" s="56"/>
      <c r="B663" s="173" t="s">
        <v>1048</v>
      </c>
      <c r="C663" s="174"/>
      <c r="D663" s="175"/>
      <c r="E663" s="173" t="s">
        <v>1049</v>
      </c>
      <c r="F663" s="174"/>
      <c r="G663" s="175"/>
    </row>
    <row r="664" spans="1:11">
      <c r="A664" s="64"/>
      <c r="B664" s="178" t="s">
        <v>1054</v>
      </c>
      <c r="C664" s="179" t="s">
        <v>238</v>
      </c>
      <c r="D664" s="180" t="s">
        <v>1055</v>
      </c>
      <c r="E664" s="178" t="s">
        <v>1054</v>
      </c>
      <c r="F664" s="179" t="s">
        <v>238</v>
      </c>
      <c r="G664" s="180" t="s">
        <v>1055</v>
      </c>
    </row>
    <row r="665" spans="1:11">
      <c r="A665" s="56" t="s">
        <v>985</v>
      </c>
      <c r="B665" s="181">
        <v>1119.2219102040119</v>
      </c>
      <c r="C665" s="171">
        <v>6664.6713462856515</v>
      </c>
      <c r="D665" s="172">
        <v>7783.8932564896631</v>
      </c>
      <c r="E665" s="181">
        <v>177179272.98350924</v>
      </c>
      <c r="F665" s="171">
        <v>1055055850</v>
      </c>
      <c r="G665" s="172">
        <v>1232235122.9835091</v>
      </c>
    </row>
    <row r="666" spans="1:11">
      <c r="A666" s="64" t="s">
        <v>1064</v>
      </c>
      <c r="B666" s="185">
        <v>1085.7559450195508</v>
      </c>
      <c r="C666" s="169">
        <v>6664.6713462856515</v>
      </c>
      <c r="D666" s="177">
        <v>7750.4272913052027</v>
      </c>
      <c r="E666" s="185">
        <v>171881417.99423957</v>
      </c>
      <c r="F666" s="169">
        <v>1055055850</v>
      </c>
      <c r="G666" s="177">
        <v>1226937267.9942396</v>
      </c>
    </row>
    <row r="667" spans="1:11">
      <c r="A667" s="64" t="s">
        <v>370</v>
      </c>
      <c r="B667" s="185">
        <v>92.195929639065866</v>
      </c>
      <c r="C667" s="169">
        <v>0</v>
      </c>
      <c r="D667" s="177">
        <v>92.195929639065866</v>
      </c>
      <c r="E667" s="185">
        <v>14595146.535784738</v>
      </c>
      <c r="F667" s="169">
        <v>0</v>
      </c>
      <c r="G667" s="177">
        <v>14595146.535784738</v>
      </c>
    </row>
    <row r="668" spans="1:11">
      <c r="A668" s="64" t="s">
        <v>773</v>
      </c>
      <c r="B668" s="185">
        <v>698.51692543035495</v>
      </c>
      <c r="C668" s="169">
        <v>0</v>
      </c>
      <c r="D668" s="177">
        <v>698.51692543035495</v>
      </c>
      <c r="E668" s="185">
        <v>110579251.43001081</v>
      </c>
      <c r="F668" s="169">
        <v>0</v>
      </c>
      <c r="G668" s="177">
        <v>110579251.43001081</v>
      </c>
    </row>
    <row r="669" spans="1:11">
      <c r="A669" t="s">
        <v>404</v>
      </c>
      <c r="B669" s="185">
        <v>295.0430899501302</v>
      </c>
      <c r="C669" s="169">
        <v>6664.6713462856515</v>
      </c>
      <c r="D669" s="177">
        <v>6959.7144362357812</v>
      </c>
      <c r="E669" s="169">
        <v>46707020.028444044</v>
      </c>
      <c r="F669" s="169">
        <v>1055055850</v>
      </c>
      <c r="G669" s="177">
        <v>1101762870.0284441</v>
      </c>
    </row>
    <row r="670" spans="1:11">
      <c r="A670" s="187" t="s">
        <v>421</v>
      </c>
      <c r="B670" s="188">
        <v>0.12245791295011096</v>
      </c>
      <c r="C670" s="189">
        <v>0</v>
      </c>
      <c r="D670" s="190">
        <v>0.12245791295011096</v>
      </c>
      <c r="E670" s="189">
        <v>19385.79274562592</v>
      </c>
      <c r="F670" s="189">
        <v>0</v>
      </c>
      <c r="G670" s="190">
        <v>19385.79274562592</v>
      </c>
      <c r="H670" s="169"/>
      <c r="I670" s="169"/>
      <c r="J670" s="169"/>
      <c r="K670" s="169"/>
    </row>
    <row r="671" spans="1:11">
      <c r="A671" s="43" t="s">
        <v>474</v>
      </c>
      <c r="B671" s="181">
        <v>4.4838680031346948E-5</v>
      </c>
      <c r="C671" s="171">
        <v>1.158951370963419E-4</v>
      </c>
      <c r="D671" s="172">
        <v>1.6073381712768884E-4</v>
      </c>
      <c r="E671" s="171">
        <v>7.0982212348274381</v>
      </c>
      <c r="F671" s="171">
        <v>18.346867538816326</v>
      </c>
      <c r="G671" s="172">
        <v>25.445088773643764</v>
      </c>
    </row>
    <row r="672" spans="1:11">
      <c r="A672" s="64" t="s">
        <v>483</v>
      </c>
      <c r="B672" s="185">
        <v>8.1101894371112036E-5</v>
      </c>
      <c r="C672" s="169">
        <v>5.7479852004442328E-4</v>
      </c>
      <c r="D672" s="169">
        <v>6.5590041441553537E-4</v>
      </c>
      <c r="E672" s="185">
        <v>12.838896872238413</v>
      </c>
      <c r="F672" s="169">
        <v>90.993915473745616</v>
      </c>
      <c r="G672" s="177">
        <v>103.83281234598405</v>
      </c>
    </row>
    <row r="673" spans="1:7">
      <c r="A673" s="64" t="s">
        <v>488</v>
      </c>
      <c r="B673" s="185">
        <v>1.8923964502278481E-4</v>
      </c>
      <c r="C673" s="169">
        <v>2.7722420574780113E-3</v>
      </c>
      <c r="D673" s="169">
        <v>2.961481702500796E-3</v>
      </c>
      <c r="E673" s="185">
        <v>29.95772546901145</v>
      </c>
      <c r="F673" s="169">
        <v>438.8618805619422</v>
      </c>
      <c r="G673" s="177">
        <v>468.81960603095359</v>
      </c>
    </row>
    <row r="674" spans="1:7">
      <c r="A674" s="64" t="s">
        <v>493</v>
      </c>
      <c r="B674" s="185">
        <v>1.1738596143597574E-5</v>
      </c>
      <c r="C674" s="169">
        <v>2.9948797325297534E-5</v>
      </c>
      <c r="D674" s="169">
        <v>4.1687393468895109E-5</v>
      </c>
      <c r="E674" s="185">
        <v>1.8582873616104696</v>
      </c>
      <c r="F674" s="169">
        <v>4.7410670649392923</v>
      </c>
      <c r="G674" s="177">
        <v>6.5993544265497617</v>
      </c>
    </row>
    <row r="675" spans="1:7">
      <c r="A675" s="64" t="s">
        <v>498</v>
      </c>
      <c r="B675" s="185">
        <v>9.7127582131891445E-6</v>
      </c>
      <c r="C675" s="169">
        <v>2.9948797325297534E-5</v>
      </c>
      <c r="D675" s="169">
        <v>3.9661555538486678E-5</v>
      </c>
      <c r="E675" s="185">
        <v>1.5375855522376032</v>
      </c>
      <c r="F675" s="169">
        <v>4.7410670649392923</v>
      </c>
      <c r="G675" s="177">
        <v>6.2786526171768955</v>
      </c>
    </row>
    <row r="676" spans="1:7">
      <c r="A676" s="64" t="s">
        <v>501</v>
      </c>
      <c r="B676" s="185">
        <v>1.0375611845043842E-4</v>
      </c>
      <c r="C676" s="169">
        <v>3.3862071505377441E-6</v>
      </c>
      <c r="D676" s="169">
        <v>1.0714232560097617E-4</v>
      </c>
      <c r="E676" s="185">
        <v>16.425190989415686</v>
      </c>
      <c r="F676" s="169">
        <v>0.53605609006928401</v>
      </c>
      <c r="G676" s="177">
        <v>16.96124707948497</v>
      </c>
    </row>
    <row r="677" spans="1:7">
      <c r="A677" s="64" t="s">
        <v>1096</v>
      </c>
      <c r="B677" s="185">
        <v>1.5520791447281805E-6</v>
      </c>
      <c r="C677" s="169">
        <v>1.1943273650741882E-5</v>
      </c>
      <c r="D677" s="169">
        <v>1.3495352795470062E-5</v>
      </c>
      <c r="E677" s="185">
        <v>0.24570306564645386</v>
      </c>
      <c r="F677" s="169">
        <v>1.8906889895461623</v>
      </c>
      <c r="G677" s="177">
        <v>2.1363920551926161</v>
      </c>
    </row>
    <row r="678" spans="1:7">
      <c r="A678" s="64" t="s">
        <v>1097</v>
      </c>
      <c r="B678" s="185">
        <v>3.2029880631222473E-6</v>
      </c>
      <c r="C678" s="169">
        <v>1.142568462899721E-5</v>
      </c>
      <c r="D678" s="169">
        <v>1.4628672692119457E-5</v>
      </c>
      <c r="E678" s="185">
        <v>0.50705145353651415</v>
      </c>
      <c r="F678" s="169">
        <v>1.8087516670716131</v>
      </c>
      <c r="G678" s="177">
        <v>2.3158031206081273</v>
      </c>
    </row>
    <row r="679" spans="1:7">
      <c r="A679" s="64" t="s">
        <v>447</v>
      </c>
      <c r="B679" s="185">
        <v>1.0533158011519052E-3</v>
      </c>
      <c r="C679" s="169">
        <v>6.0468940585980664E-7</v>
      </c>
      <c r="D679" s="169">
        <v>1.0539204905577651E-3</v>
      </c>
      <c r="E679" s="185">
        <v>166.74595642620952</v>
      </c>
      <c r="F679" s="169">
        <v>9.5725814813204899E-2</v>
      </c>
      <c r="G679" s="177">
        <v>166.84168224102271</v>
      </c>
    </row>
    <row r="680" spans="1:7">
      <c r="A680" s="64" t="s">
        <v>456</v>
      </c>
      <c r="B680" s="185">
        <v>1.3304310246016931E-6</v>
      </c>
      <c r="C680" s="169">
        <v>1.1863400914203367E-6</v>
      </c>
      <c r="D680" s="169">
        <v>2.5167711160220297E-6</v>
      </c>
      <c r="E680" s="185">
        <v>0.21061489195709662</v>
      </c>
      <c r="F680" s="169">
        <v>0.18780446754364449</v>
      </c>
      <c r="G680" s="177">
        <v>0.39841935950074109</v>
      </c>
    </row>
    <row r="681" spans="1:7">
      <c r="A681" s="64" t="s">
        <v>163</v>
      </c>
      <c r="B681" s="185">
        <v>7.0991145465057123E-2</v>
      </c>
      <c r="C681" s="169">
        <v>0.48409023402004769</v>
      </c>
      <c r="D681" s="169">
        <v>0.55508137948510483</v>
      </c>
      <c r="E681" s="185">
        <v>11238.307101647626</v>
      </c>
      <c r="F681" s="169">
        <v>76634.271488175742</v>
      </c>
      <c r="G681" s="177">
        <v>87872.578589823373</v>
      </c>
    </row>
    <row r="682" spans="1:7">
      <c r="A682" s="64" t="s">
        <v>436</v>
      </c>
      <c r="B682" s="185">
        <v>7.12583385184999E-2</v>
      </c>
      <c r="C682" s="169">
        <v>0.48535469534787729</v>
      </c>
      <c r="D682" s="169">
        <v>0.55661303386637717</v>
      </c>
      <c r="E682" s="185">
        <v>11280.6053005335</v>
      </c>
      <c r="F682" s="169">
        <v>76834.44299727332</v>
      </c>
      <c r="G682" s="177">
        <v>88115.048297806803</v>
      </c>
    </row>
    <row r="683" spans="1:7">
      <c r="A683" s="64" t="s">
        <v>465</v>
      </c>
      <c r="B683" s="191">
        <v>0.10321037677457651</v>
      </c>
      <c r="C683" s="183">
        <v>0.48568721615427946</v>
      </c>
      <c r="D683" s="184">
        <v>0.58889759292885602</v>
      </c>
      <c r="E683" s="191">
        <v>16338.796939688416</v>
      </c>
      <c r="F683" s="183">
        <v>76887.082955616788</v>
      </c>
      <c r="G683" s="184">
        <v>93225.879895305174</v>
      </c>
    </row>
    <row r="684" spans="1:7">
      <c r="A684" s="56" t="s">
        <v>510</v>
      </c>
      <c r="B684" s="185">
        <v>1.5725522496088929E-5</v>
      </c>
      <c r="C684" s="169">
        <v>3.2520507970899136E-5</v>
      </c>
      <c r="D684" s="177">
        <v>4.8246030466988062E-5</v>
      </c>
      <c r="E684" s="185">
        <v>2.4894407603537534</v>
      </c>
      <c r="F684" s="169">
        <v>5.1481836683201063</v>
      </c>
      <c r="G684" s="177">
        <v>7.6376244286738588</v>
      </c>
    </row>
    <row r="685" spans="1:7">
      <c r="A685" s="64" t="s">
        <v>513</v>
      </c>
      <c r="B685" s="185">
        <v>1.2010579677064284E-5</v>
      </c>
      <c r="C685" s="169">
        <v>1.4373557341031029E-4</v>
      </c>
      <c r="D685" s="177">
        <v>1.5574615308737457E-4</v>
      </c>
      <c r="E685" s="185">
        <v>1.9013439210682215</v>
      </c>
      <c r="F685" s="169">
        <v>22.754168915496372</v>
      </c>
      <c r="G685" s="177">
        <v>24.655512836564593</v>
      </c>
    </row>
    <row r="686" spans="1:7">
      <c r="A686" s="64" t="s">
        <v>514</v>
      </c>
      <c r="B686" s="185">
        <v>2.4640136913047852E-5</v>
      </c>
      <c r="C686" s="169">
        <v>2.6857188523787329E-4</v>
      </c>
      <c r="D686" s="177">
        <v>2.9321202215092112E-4</v>
      </c>
      <c r="E686" s="185">
        <v>3.9006755538516611</v>
      </c>
      <c r="F686" s="169">
        <v>42.516475898495408</v>
      </c>
      <c r="G686" s="177">
        <v>46.417151452347063</v>
      </c>
    </row>
    <row r="687" spans="1:7">
      <c r="A687" s="64" t="s">
        <v>515</v>
      </c>
      <c r="B687" s="185">
        <v>2.4044413280243867E-6</v>
      </c>
      <c r="C687" s="169">
        <v>1.5712935446469049E-6</v>
      </c>
      <c r="D687" s="177">
        <v>3.9757348726712916E-6</v>
      </c>
      <c r="E687" s="185">
        <v>0.38063690725390631</v>
      </c>
      <c r="F687" s="169">
        <v>0.24874481579213623</v>
      </c>
      <c r="G687" s="177">
        <v>0.62938172304604245</v>
      </c>
    </row>
    <row r="688" spans="1:7">
      <c r="A688" s="64" t="s">
        <v>516</v>
      </c>
      <c r="B688" s="185">
        <v>1.8474044474652246E-6</v>
      </c>
      <c r="C688" s="169">
        <v>1.5712935446469049E-6</v>
      </c>
      <c r="D688" s="177">
        <v>3.4186979921121297E-6</v>
      </c>
      <c r="E688" s="185">
        <v>0.29245476158407741</v>
      </c>
      <c r="F688" s="169">
        <v>0.24874481579213623</v>
      </c>
      <c r="G688" s="177">
        <v>0.54119957737621383</v>
      </c>
    </row>
    <row r="689" spans="1:11">
      <c r="A689" s="64" t="s">
        <v>517</v>
      </c>
      <c r="B689" s="185">
        <v>3.2473147396282163E-5</v>
      </c>
      <c r="C689" s="169">
        <v>3.2883122195441867E-7</v>
      </c>
      <c r="D689" s="177">
        <v>3.2801978618236584E-5</v>
      </c>
      <c r="E689" s="185">
        <v>5.1406862166510372</v>
      </c>
      <c r="F689" s="169">
        <v>5.2055875880363027E-2</v>
      </c>
      <c r="G689" s="177">
        <v>5.1927420925314003</v>
      </c>
    </row>
    <row r="690" spans="1:11">
      <c r="A690" t="s">
        <v>518</v>
      </c>
      <c r="B690" s="185">
        <v>1.9254653725564815E-7</v>
      </c>
      <c r="C690" s="169">
        <v>5.6252308898359193E-7</v>
      </c>
      <c r="D690" s="169">
        <v>7.5506962623924013E-7</v>
      </c>
      <c r="E690" s="185">
        <v>3.0481225550909184E-2</v>
      </c>
      <c r="F690" s="169">
        <v>8.9050644053584788E-2</v>
      </c>
      <c r="G690" s="177">
        <v>0.11953186960449397</v>
      </c>
    </row>
    <row r="691" spans="1:11">
      <c r="A691" s="192" t="s">
        <v>519</v>
      </c>
      <c r="B691" s="191">
        <v>4.8838025818018817E-7</v>
      </c>
      <c r="C691" s="183">
        <v>4.085363216081953E-7</v>
      </c>
      <c r="D691" s="183">
        <v>8.9691657978838348E-7</v>
      </c>
      <c r="E691" s="191">
        <v>7.7313407015139127E-2</v>
      </c>
      <c r="F691" s="183">
        <v>6.4673652105955437E-2</v>
      </c>
      <c r="G691" s="184">
        <v>0.14198705912109458</v>
      </c>
    </row>
    <row r="692" spans="1:11">
      <c r="E692"/>
      <c r="F692"/>
      <c r="G692"/>
    </row>
    <row r="693" spans="1:11">
      <c r="A693" s="35" t="s">
        <v>1119</v>
      </c>
      <c r="E693"/>
      <c r="F693"/>
      <c r="G693"/>
    </row>
    <row r="694" spans="1:11">
      <c r="A694" s="56"/>
      <c r="B694" s="173" t="s">
        <v>1048</v>
      </c>
      <c r="C694" s="174"/>
      <c r="D694" s="175"/>
      <c r="E694" s="173" t="s">
        <v>1049</v>
      </c>
      <c r="F694" s="174"/>
      <c r="G694" s="175"/>
    </row>
    <row r="695" spans="1:11">
      <c r="A695" s="64"/>
      <c r="B695" s="178" t="s">
        <v>1054</v>
      </c>
      <c r="C695" s="179" t="s">
        <v>238</v>
      </c>
      <c r="D695" s="180" t="s">
        <v>1055</v>
      </c>
      <c r="E695" s="178" t="s">
        <v>1054</v>
      </c>
      <c r="F695" s="179" t="s">
        <v>238</v>
      </c>
      <c r="G695" s="180" t="s">
        <v>1055</v>
      </c>
    </row>
    <row r="696" spans="1:11">
      <c r="A696" s="56" t="s">
        <v>985</v>
      </c>
      <c r="B696" s="181">
        <v>4599.1650062873414</v>
      </c>
      <c r="C696" s="171">
        <v>6644.6773322467952</v>
      </c>
      <c r="D696" s="172">
        <v>11243.842338534138</v>
      </c>
      <c r="E696" s="181">
        <v>730265098.26896131</v>
      </c>
      <c r="F696" s="171">
        <v>1055055850</v>
      </c>
      <c r="G696" s="172">
        <v>1785320948.2689614</v>
      </c>
    </row>
    <row r="697" spans="1:11">
      <c r="A697" s="64" t="s">
        <v>1064</v>
      </c>
      <c r="B697" s="185">
        <v>4593.1488299021703</v>
      </c>
      <c r="C697" s="169">
        <v>0</v>
      </c>
      <c r="D697" s="177">
        <v>4593.1488299021703</v>
      </c>
      <c r="E697" s="185">
        <v>729309837.12196743</v>
      </c>
      <c r="F697" s="169">
        <v>0</v>
      </c>
      <c r="G697" s="177">
        <v>729309837.12196743</v>
      </c>
    </row>
    <row r="698" spans="1:11">
      <c r="A698" s="64" t="s">
        <v>370</v>
      </c>
      <c r="B698" s="185">
        <v>16.974930889850153</v>
      </c>
      <c r="C698" s="169">
        <v>0</v>
      </c>
      <c r="D698" s="177">
        <v>16.974930889850153</v>
      </c>
      <c r="E698" s="185">
        <v>2695315.2490590969</v>
      </c>
      <c r="F698" s="169">
        <v>0</v>
      </c>
      <c r="G698" s="177">
        <v>2695315.2490590969</v>
      </c>
    </row>
    <row r="699" spans="1:11">
      <c r="A699" s="64" t="s">
        <v>773</v>
      </c>
      <c r="B699" s="185">
        <v>4510.5240794214969</v>
      </c>
      <c r="C699" s="169">
        <v>0</v>
      </c>
      <c r="D699" s="177">
        <v>4510.5240794214969</v>
      </c>
      <c r="E699" s="185">
        <v>716190505.36354351</v>
      </c>
      <c r="F699" s="169">
        <v>0</v>
      </c>
      <c r="G699" s="177">
        <v>716190505.36354351</v>
      </c>
    </row>
    <row r="700" spans="1:11">
      <c r="A700" t="s">
        <v>404</v>
      </c>
      <c r="B700" s="185">
        <v>65.649819590822133</v>
      </c>
      <c r="C700" s="169">
        <v>0</v>
      </c>
      <c r="D700" s="177">
        <v>65.649819590822133</v>
      </c>
      <c r="E700" s="169">
        <v>10424016.509364627</v>
      </c>
      <c r="F700" s="169">
        <v>0</v>
      </c>
      <c r="G700" s="177">
        <v>10424016.509364627</v>
      </c>
    </row>
    <row r="701" spans="1:11">
      <c r="A701" s="187" t="s">
        <v>421</v>
      </c>
      <c r="B701" s="188">
        <v>4.1798270868431189E-5</v>
      </c>
      <c r="C701" s="189">
        <v>0</v>
      </c>
      <c r="D701" s="190">
        <v>4.1798270868431189E-5</v>
      </c>
      <c r="E701" s="189">
        <v>6.6368174095688302</v>
      </c>
      <c r="F701" s="189">
        <v>0</v>
      </c>
      <c r="G701" s="190">
        <v>6.6368174095688302</v>
      </c>
      <c r="H701" s="169"/>
      <c r="I701" s="169"/>
      <c r="J701" s="169"/>
      <c r="K701" s="169"/>
    </row>
    <row r="702" spans="1:11">
      <c r="A702" s="43" t="s">
        <v>474</v>
      </c>
      <c r="B702" s="181">
        <v>8.6803536265052102E-5</v>
      </c>
      <c r="C702" s="171">
        <v>1.158951370963419E-4</v>
      </c>
      <c r="D702" s="172">
        <v>2.02698673361394E-4</v>
      </c>
      <c r="E702" s="171">
        <v>13.782848159184146</v>
      </c>
      <c r="F702" s="171">
        <v>18.402073760096613</v>
      </c>
      <c r="G702" s="172">
        <v>32.184921919280768</v>
      </c>
    </row>
    <row r="703" spans="1:11">
      <c r="A703" s="64" t="s">
        <v>483</v>
      </c>
      <c r="B703" s="185">
        <v>2.0334658723179173E-4</v>
      </c>
      <c r="C703" s="169">
        <v>5.6052706268922968E-4</v>
      </c>
      <c r="D703" s="169">
        <v>7.6387364992102139E-4</v>
      </c>
      <c r="E703" s="185">
        <v>32.287799047104834</v>
      </c>
      <c r="F703" s="169">
        <v>89.001666597649518</v>
      </c>
      <c r="G703" s="177">
        <v>121.28946564475434</v>
      </c>
    </row>
    <row r="704" spans="1:11">
      <c r="A704" s="64" t="s">
        <v>488</v>
      </c>
      <c r="B704" s="185">
        <v>3.0149211063331061E-4</v>
      </c>
      <c r="C704" s="169">
        <v>2.5418773107693383E-3</v>
      </c>
      <c r="D704" s="169">
        <v>2.843369421402649E-3</v>
      </c>
      <c r="E704" s="185">
        <v>47.871551792111468</v>
      </c>
      <c r="F704" s="169">
        <v>403.6046285791038</v>
      </c>
      <c r="G704" s="177">
        <v>451.47618037121532</v>
      </c>
    </row>
    <row r="705" spans="1:7">
      <c r="A705" s="64" t="s">
        <v>493</v>
      </c>
      <c r="B705" s="185">
        <v>8.6901720798324158E-5</v>
      </c>
      <c r="C705" s="169">
        <v>2.2808596167232688E-6</v>
      </c>
      <c r="D705" s="169">
        <v>8.9182580415047433E-5</v>
      </c>
      <c r="E705" s="185">
        <v>13.798438105998491</v>
      </c>
      <c r="F705" s="169">
        <v>0.36215968982784957</v>
      </c>
      <c r="G705" s="177">
        <v>14.160597795826341</v>
      </c>
    </row>
    <row r="706" spans="1:7">
      <c r="A706" s="64" t="s">
        <v>498</v>
      </c>
      <c r="B706" s="185">
        <v>8.6370725240919025E-5</v>
      </c>
      <c r="C706" s="169">
        <v>2.2808596167232688E-6</v>
      </c>
      <c r="D706" s="169">
        <v>8.8651584857642299E-5</v>
      </c>
      <c r="E706" s="185">
        <v>13.714125513956512</v>
      </c>
      <c r="F706" s="169">
        <v>0.36215968982784957</v>
      </c>
      <c r="G706" s="177">
        <v>14.076285203784364</v>
      </c>
    </row>
    <row r="707" spans="1:7">
      <c r="A707" s="64" t="s">
        <v>501</v>
      </c>
      <c r="B707" s="185">
        <v>1.1499359710150892E-4</v>
      </c>
      <c r="C707" s="169">
        <v>0</v>
      </c>
      <c r="D707" s="169">
        <v>1.1499359710150892E-4</v>
      </c>
      <c r="E707" s="185">
        <v>18.258925342499055</v>
      </c>
      <c r="F707" s="169">
        <v>0</v>
      </c>
      <c r="G707" s="177">
        <v>18.258925342499055</v>
      </c>
    </row>
    <row r="708" spans="1:7">
      <c r="A708" s="64" t="s">
        <v>1096</v>
      </c>
      <c r="B708" s="185">
        <v>1.474424592067429E-6</v>
      </c>
      <c r="C708" s="169">
        <v>7.1923068471680741E-7</v>
      </c>
      <c r="D708" s="169">
        <v>2.1936552767842363E-6</v>
      </c>
      <c r="E708" s="185">
        <v>0.2341122395357311</v>
      </c>
      <c r="F708" s="169">
        <v>0.11420096168212084</v>
      </c>
      <c r="G708" s="177">
        <v>0.34831320121785192</v>
      </c>
    </row>
    <row r="709" spans="1:7">
      <c r="A709" s="64" t="s">
        <v>1097</v>
      </c>
      <c r="B709" s="185">
        <v>1.5170971218684645E-6</v>
      </c>
      <c r="C709" s="169">
        <v>6.8601535583727839E-7</v>
      </c>
      <c r="D709" s="169">
        <v>2.2031124777057427E-6</v>
      </c>
      <c r="E709" s="185">
        <v>0.24088787361842603</v>
      </c>
      <c r="F709" s="169">
        <v>0.10892696186365691</v>
      </c>
      <c r="G709" s="177">
        <v>0.34981483548208292</v>
      </c>
    </row>
    <row r="710" spans="1:7">
      <c r="A710" s="64" t="s">
        <v>447</v>
      </c>
      <c r="B710" s="185">
        <v>1.9705887691691295E-3</v>
      </c>
      <c r="C710" s="169">
        <v>6.0468940585980664E-7</v>
      </c>
      <c r="D710" s="169">
        <v>1.9711934585749892E-3</v>
      </c>
      <c r="E710" s="185">
        <v>312.89423171330736</v>
      </c>
      <c r="F710" s="169">
        <v>9.6013856382351936E-2</v>
      </c>
      <c r="G710" s="177">
        <v>312.99024556968971</v>
      </c>
    </row>
    <row r="711" spans="1:7">
      <c r="A711" s="64" t="s">
        <v>456</v>
      </c>
      <c r="B711" s="185">
        <v>1.3914569394482123E-6</v>
      </c>
      <c r="C711" s="169">
        <v>1.1863400914203367E-6</v>
      </c>
      <c r="D711" s="169">
        <v>2.577797030868549E-6</v>
      </c>
      <c r="E711" s="185">
        <v>0.2209384610541395</v>
      </c>
      <c r="F711" s="169">
        <v>0.18836957627246184</v>
      </c>
      <c r="G711" s="177">
        <v>0.40930803732660131</v>
      </c>
    </row>
    <row r="712" spans="1:7">
      <c r="A712" s="64" t="s">
        <v>163</v>
      </c>
      <c r="B712" s="185">
        <v>-0.2991247270979791</v>
      </c>
      <c r="C712" s="169">
        <v>0.4666962774431791</v>
      </c>
      <c r="D712" s="169">
        <v>0.16757155034519999</v>
      </c>
      <c r="E712" s="185">
        <v>-47495.653652404413</v>
      </c>
      <c r="F712" s="169">
        <v>74103.017056985482</v>
      </c>
      <c r="G712" s="177">
        <v>26607.363404581069</v>
      </c>
    </row>
    <row r="713" spans="1:7">
      <c r="A713" s="64" t="s">
        <v>436</v>
      </c>
      <c r="B713" s="185">
        <v>-0.2985346447728745</v>
      </c>
      <c r="C713" s="169">
        <v>0.4679383121951648</v>
      </c>
      <c r="D713" s="169">
        <v>0.16940366742229029</v>
      </c>
      <c r="E713" s="185">
        <v>-47401.959139043793</v>
      </c>
      <c r="F713" s="169">
        <v>74300.229948667416</v>
      </c>
      <c r="G713" s="177">
        <v>26898.270809623631</v>
      </c>
    </row>
    <row r="714" spans="1:7">
      <c r="A714" s="64" t="s">
        <v>465</v>
      </c>
      <c r="B714" s="191">
        <v>-0.23904824560884685</v>
      </c>
      <c r="C714" s="183">
        <v>0.46827083300156697</v>
      </c>
      <c r="D714" s="184">
        <v>0.22922258739272014</v>
      </c>
      <c r="E714" s="191">
        <v>-37956.583495465224</v>
      </c>
      <c r="F714" s="183">
        <v>74353.028302071092</v>
      </c>
      <c r="G714" s="184">
        <v>36396.444806605869</v>
      </c>
    </row>
    <row r="715" spans="1:7">
      <c r="A715" s="56" t="s">
        <v>510</v>
      </c>
      <c r="B715" s="185">
        <v>7.2519491004213919E-6</v>
      </c>
      <c r="C715" s="169">
        <v>3.2520507970899136E-5</v>
      </c>
      <c r="D715" s="177">
        <v>3.9772457071320528E-5</v>
      </c>
      <c r="E715" s="185">
        <v>1.1514797393050669</v>
      </c>
      <c r="F715" s="169">
        <v>5.1636746923972972</v>
      </c>
      <c r="G715" s="177">
        <v>6.3151544317023642</v>
      </c>
    </row>
    <row r="716" spans="1:7">
      <c r="A716" s="64" t="s">
        <v>513</v>
      </c>
      <c r="B716" s="185">
        <v>1.0734877977484839E-5</v>
      </c>
      <c r="C716" s="169">
        <v>1.2946411605511664E-4</v>
      </c>
      <c r="D716" s="177">
        <v>1.4019899403260147E-4</v>
      </c>
      <c r="E716" s="185">
        <v>1.7045065159472339</v>
      </c>
      <c r="F716" s="169">
        <v>20.556584793989281</v>
      </c>
      <c r="G716" s="177">
        <v>22.261091309936511</v>
      </c>
    </row>
    <row r="717" spans="1:7">
      <c r="A717" s="64" t="s">
        <v>514</v>
      </c>
      <c r="B717" s="185">
        <v>1.7790150321975951E-5</v>
      </c>
      <c r="C717" s="169">
        <v>2.4621572826235438E-4</v>
      </c>
      <c r="D717" s="177">
        <v>2.6400587858433033E-4</v>
      </c>
      <c r="E717" s="185">
        <v>2.82475750605537</v>
      </c>
      <c r="F717" s="169">
        <v>39.094651474576516</v>
      </c>
      <c r="G717" s="177">
        <v>41.919408980631879</v>
      </c>
    </row>
    <row r="718" spans="1:7">
      <c r="A718" s="64" t="s">
        <v>515</v>
      </c>
      <c r="B718" s="185">
        <v>8.3808692478144709E-6</v>
      </c>
      <c r="C718" s="169">
        <v>1.1825832627609517E-7</v>
      </c>
      <c r="D718" s="177">
        <v>8.4991275740905664E-6</v>
      </c>
      <c r="E718" s="185">
        <v>1.3307320560292542</v>
      </c>
      <c r="F718" s="169">
        <v>1.8777305911198274E-2</v>
      </c>
      <c r="G718" s="177">
        <v>1.3495093619404526</v>
      </c>
    </row>
    <row r="719" spans="1:7">
      <c r="A719" s="64" t="s">
        <v>516</v>
      </c>
      <c r="B719" s="185">
        <v>8.3483307277983738E-6</v>
      </c>
      <c r="C719" s="169">
        <v>1.1825832627609517E-7</v>
      </c>
      <c r="D719" s="177">
        <v>8.4665890540744693E-6</v>
      </c>
      <c r="E719" s="185">
        <v>1.3255655213464153</v>
      </c>
      <c r="F719" s="169">
        <v>1.8777305911198274E-2</v>
      </c>
      <c r="G719" s="177">
        <v>1.3443428272576139</v>
      </c>
    </row>
    <row r="720" spans="1:7">
      <c r="A720" s="64" t="s">
        <v>517</v>
      </c>
      <c r="B720" s="185">
        <v>3.398618091782545E-6</v>
      </c>
      <c r="C720" s="169">
        <v>0</v>
      </c>
      <c r="D720" s="177">
        <v>3.398618091782545E-6</v>
      </c>
      <c r="E720" s="185">
        <v>0.53963973273003929</v>
      </c>
      <c r="F720" s="169">
        <v>0</v>
      </c>
      <c r="G720" s="177">
        <v>0.53963973273003929</v>
      </c>
    </row>
    <row r="721" spans="1:11">
      <c r="A721" t="s">
        <v>518</v>
      </c>
      <c r="B721" s="185">
        <v>2.1772856542306025E-8</v>
      </c>
      <c r="C721" s="169">
        <v>4.2336480806842065E-8</v>
      </c>
      <c r="D721" s="169">
        <v>6.4109337349148093E-8</v>
      </c>
      <c r="E721" s="185">
        <v>3.4571399810023966E-3</v>
      </c>
      <c r="F721" s="169">
        <v>6.7222755162089799E-3</v>
      </c>
      <c r="G721" s="177">
        <v>1.0179415497211379E-2</v>
      </c>
    </row>
    <row r="722" spans="1:11">
      <c r="A722" s="192" t="s">
        <v>519</v>
      </c>
      <c r="B722" s="191">
        <v>4.5453073711890902E-8</v>
      </c>
      <c r="C722" s="183">
        <v>3.0747164831784743E-8</v>
      </c>
      <c r="D722" s="183">
        <v>7.6200238543675638E-8</v>
      </c>
      <c r="E722" s="191">
        <v>7.2171346962902538E-3</v>
      </c>
      <c r="F722" s="183">
        <v>4.8820995369115508E-3</v>
      </c>
      <c r="G722" s="184">
        <v>1.2099234233201804E-2</v>
      </c>
    </row>
    <row r="723" spans="1:11">
      <c r="E723"/>
      <c r="F723"/>
      <c r="G723"/>
    </row>
    <row r="724" spans="1:11">
      <c r="A724" s="35" t="s">
        <v>1120</v>
      </c>
      <c r="E724"/>
      <c r="F724"/>
      <c r="G724"/>
    </row>
    <row r="725" spans="1:11">
      <c r="A725" s="56"/>
      <c r="B725" s="173" t="s">
        <v>1048</v>
      </c>
      <c r="C725" s="174"/>
      <c r="D725" s="175"/>
      <c r="E725" s="173" t="s">
        <v>1049</v>
      </c>
      <c r="F725" s="174"/>
      <c r="G725" s="175"/>
    </row>
    <row r="726" spans="1:11">
      <c r="A726" s="64"/>
      <c r="B726" s="178" t="s">
        <v>1054</v>
      </c>
      <c r="C726" s="179" t="s">
        <v>238</v>
      </c>
      <c r="D726" s="180" t="s">
        <v>1055</v>
      </c>
      <c r="E726" s="178" t="s">
        <v>1054</v>
      </c>
      <c r="F726" s="179" t="s">
        <v>238</v>
      </c>
      <c r="G726" s="180" t="s">
        <v>1055</v>
      </c>
    </row>
    <row r="727" spans="1:11">
      <c r="A727" s="56" t="s">
        <v>985</v>
      </c>
      <c r="B727" s="181">
        <v>2852.8875008156137</v>
      </c>
      <c r="C727" s="171">
        <v>6654.6743392662229</v>
      </c>
      <c r="D727" s="172">
        <v>9507.5618400818366</v>
      </c>
      <c r="E727" s="181">
        <v>452306979.0758965</v>
      </c>
      <c r="F727" s="171">
        <v>1055055850</v>
      </c>
      <c r="G727" s="172">
        <v>1507362829.0758965</v>
      </c>
    </row>
    <row r="728" spans="1:11">
      <c r="A728" s="64" t="s">
        <v>1064</v>
      </c>
      <c r="B728" s="185">
        <v>2833.096918344449</v>
      </c>
      <c r="C728" s="169">
        <v>3344.3647958797983</v>
      </c>
      <c r="D728" s="177">
        <v>6177.4617142242478</v>
      </c>
      <c r="E728" s="185">
        <v>449169309.40994376</v>
      </c>
      <c r="F728" s="169">
        <v>530227545.71279377</v>
      </c>
      <c r="G728" s="177">
        <v>979396855.12273765</v>
      </c>
    </row>
    <row r="729" spans="1:11">
      <c r="A729" s="64" t="s">
        <v>370</v>
      </c>
      <c r="B729" s="185">
        <v>54.721105102048163</v>
      </c>
      <c r="C729" s="169">
        <v>0</v>
      </c>
      <c r="D729" s="177">
        <v>54.721105102048163</v>
      </c>
      <c r="E729" s="185">
        <v>8675679.5468892585</v>
      </c>
      <c r="F729" s="169">
        <v>0</v>
      </c>
      <c r="G729" s="177">
        <v>8675679.5468892585</v>
      </c>
    </row>
    <row r="730" spans="1:11">
      <c r="A730" s="64" t="s">
        <v>773</v>
      </c>
      <c r="B730" s="185">
        <v>2597.615681127169</v>
      </c>
      <c r="C730" s="169">
        <v>0</v>
      </c>
      <c r="D730" s="177">
        <v>2597.615681127169</v>
      </c>
      <c r="E730" s="185">
        <v>411835272.57731277</v>
      </c>
      <c r="F730" s="169">
        <v>0</v>
      </c>
      <c r="G730" s="177">
        <v>411835272.57731277</v>
      </c>
    </row>
    <row r="731" spans="1:11">
      <c r="A731" t="s">
        <v>404</v>
      </c>
      <c r="B731" s="185">
        <v>180.7601321152319</v>
      </c>
      <c r="C731" s="169">
        <v>3344.3647958797983</v>
      </c>
      <c r="D731" s="177">
        <v>3525.1249279950302</v>
      </c>
      <c r="E731" s="169">
        <v>28658357.285741668</v>
      </c>
      <c r="F731" s="169">
        <v>530227545.71279377</v>
      </c>
      <c r="G731" s="177">
        <v>558885902.99853551</v>
      </c>
    </row>
    <row r="732" spans="1:11">
      <c r="A732" s="187" t="s">
        <v>421</v>
      </c>
      <c r="B732" s="188">
        <v>6.147080528362734E-2</v>
      </c>
      <c r="C732" s="189">
        <v>0</v>
      </c>
      <c r="D732" s="190">
        <v>6.147080528362734E-2</v>
      </c>
      <c r="E732" s="189">
        <v>9745.8011335011743</v>
      </c>
      <c r="F732" s="189">
        <v>0</v>
      </c>
      <c r="G732" s="190">
        <v>9745.8011335011743</v>
      </c>
      <c r="H732" s="169"/>
      <c r="I732" s="169"/>
      <c r="J732" s="169"/>
      <c r="K732" s="169"/>
    </row>
    <row r="733" spans="1:11">
      <c r="A733" s="43" t="s">
        <v>474</v>
      </c>
      <c r="B733" s="181">
        <v>6.5744893985959709E-5</v>
      </c>
      <c r="C733" s="171">
        <v>1.158951370963419E-4</v>
      </c>
      <c r="D733" s="172">
        <v>1.8164003108230161E-4</v>
      </c>
      <c r="E733" s="171">
        <v>10.42343042967976</v>
      </c>
      <c r="F733" s="171">
        <v>18.374429182590212</v>
      </c>
      <c r="G733" s="172">
        <v>28.797859612269974</v>
      </c>
    </row>
    <row r="734" spans="1:11">
      <c r="A734" s="64" t="s">
        <v>483</v>
      </c>
      <c r="B734" s="185">
        <v>1.420024959228648E-4</v>
      </c>
      <c r="C734" s="169">
        <v>5.6058616594884675E-4</v>
      </c>
      <c r="D734" s="169">
        <v>7.025886618717116E-4</v>
      </c>
      <c r="E734" s="185">
        <v>22.513583144707216</v>
      </c>
      <c r="F734" s="169">
        <v>88.877333985154507</v>
      </c>
      <c r="G734" s="177">
        <v>111.39091712986175</v>
      </c>
    </row>
    <row r="735" spans="1:11">
      <c r="A735" s="64" t="s">
        <v>488</v>
      </c>
      <c r="B735" s="185">
        <v>2.4516163497632627E-4</v>
      </c>
      <c r="C735" s="169">
        <v>2.546911741976399E-3</v>
      </c>
      <c r="D735" s="169">
        <v>2.7920733769527251E-3</v>
      </c>
      <c r="E735" s="185">
        <v>38.868801685922719</v>
      </c>
      <c r="F735" s="169">
        <v>403.79648887554532</v>
      </c>
      <c r="G735" s="177">
        <v>442.665290561468</v>
      </c>
    </row>
    <row r="736" spans="1:11">
      <c r="A736" s="64" t="s">
        <v>493</v>
      </c>
      <c r="B736" s="185">
        <v>4.9184023934763367E-5</v>
      </c>
      <c r="C736" s="169">
        <v>2.5741977271527242E-5</v>
      </c>
      <c r="D736" s="169">
        <v>7.4926001206290609E-5</v>
      </c>
      <c r="E736" s="185">
        <v>7.7978109120564358</v>
      </c>
      <c r="F736" s="169">
        <v>4.0812250647094119</v>
      </c>
      <c r="G736" s="177">
        <v>11.879035976765849</v>
      </c>
    </row>
    <row r="737" spans="1:7">
      <c r="A737" s="64" t="s">
        <v>498</v>
      </c>
      <c r="B737" s="185">
        <v>4.7902912020824628E-5</v>
      </c>
      <c r="C737" s="169">
        <v>2.5741977271527242E-5</v>
      </c>
      <c r="D737" s="169">
        <v>7.3644889292351877E-5</v>
      </c>
      <c r="E737" s="185">
        <v>7.5946988512106754</v>
      </c>
      <c r="F737" s="169">
        <v>4.0812250647094119</v>
      </c>
      <c r="G737" s="177">
        <v>11.675923915920087</v>
      </c>
    </row>
    <row r="738" spans="1:7">
      <c r="A738" s="64" t="s">
        <v>501</v>
      </c>
      <c r="B738" s="185">
        <v>1.0935395062153229E-4</v>
      </c>
      <c r="C738" s="169">
        <v>1.7245291043286853E-6</v>
      </c>
      <c r="D738" s="169">
        <v>1.1107847972586097E-4</v>
      </c>
      <c r="E738" s="185">
        <v>17.337366104166193</v>
      </c>
      <c r="F738" s="169">
        <v>0.27341300674645241</v>
      </c>
      <c r="G738" s="177">
        <v>17.610779110912645</v>
      </c>
    </row>
    <row r="739" spans="1:7">
      <c r="A739" s="64" t="s">
        <v>1096</v>
      </c>
      <c r="B739" s="185">
        <v>1.5133840201411543E-6</v>
      </c>
      <c r="C739" s="169">
        <v>8.0663389600904022E-6</v>
      </c>
      <c r="D739" s="169">
        <v>9.5797229802315558E-6</v>
      </c>
      <c r="E739" s="185">
        <v>0.23993731057957421</v>
      </c>
      <c r="F739" s="169">
        <v>1.2788662035210423</v>
      </c>
      <c r="G739" s="177">
        <v>1.5188035141006162</v>
      </c>
    </row>
    <row r="740" spans="1:7">
      <c r="A740" s="64" t="s">
        <v>1097</v>
      </c>
      <c r="B740" s="185">
        <v>2.3630772321980281E-6</v>
      </c>
      <c r="C740" s="169">
        <v>7.7911234869082621E-6</v>
      </c>
      <c r="D740" s="169">
        <v>1.015420071910629E-5</v>
      </c>
      <c r="E740" s="185">
        <v>0.37465070876890544</v>
      </c>
      <c r="F740" s="169">
        <v>1.2352325589295998</v>
      </c>
      <c r="G740" s="177">
        <v>1.6098832676985051</v>
      </c>
    </row>
    <row r="741" spans="1:7">
      <c r="A741" s="64" t="s">
        <v>447</v>
      </c>
      <c r="B741" s="185">
        <v>1.5102859889722868E-3</v>
      </c>
      <c r="C741" s="169">
        <v>6.0468940585980664E-7</v>
      </c>
      <c r="D741" s="169">
        <v>1.5108906783781466E-3</v>
      </c>
      <c r="E741" s="185">
        <v>239.4461376473528</v>
      </c>
      <c r="F741" s="169">
        <v>9.5869619242068008E-2</v>
      </c>
      <c r="G741" s="177">
        <v>239.54200726659485</v>
      </c>
    </row>
    <row r="742" spans="1:7">
      <c r="A742" s="64" t="s">
        <v>456</v>
      </c>
      <c r="B742" s="185">
        <v>1.3608262787964915E-6</v>
      </c>
      <c r="C742" s="169">
        <v>1.1863400914203367E-6</v>
      </c>
      <c r="D742" s="169">
        <v>2.5471663702168283E-6</v>
      </c>
      <c r="E742" s="185">
        <v>0.21575026110688414</v>
      </c>
      <c r="F742" s="169">
        <v>0.18808659743980419</v>
      </c>
      <c r="G742" s="177">
        <v>0.40383685854668833</v>
      </c>
    </row>
    <row r="743" spans="1:7">
      <c r="A743" s="64" t="s">
        <v>163</v>
      </c>
      <c r="B743" s="185">
        <v>-0.11544125602390094</v>
      </c>
      <c r="C743" s="169">
        <v>0.47549982200895441</v>
      </c>
      <c r="D743" s="169">
        <v>0.36005856598505348</v>
      </c>
      <c r="E743" s="185">
        <v>-18302.469255436827</v>
      </c>
      <c r="F743" s="169">
        <v>75387.440963763773</v>
      </c>
      <c r="G743" s="177">
        <v>57084.97170832695</v>
      </c>
    </row>
    <row r="744" spans="1:7">
      <c r="A744" s="64" t="s">
        <v>436</v>
      </c>
      <c r="B744" s="185">
        <v>-0.11501320432500399</v>
      </c>
      <c r="C744" s="169">
        <v>0.47674194963749095</v>
      </c>
      <c r="D744" s="169">
        <v>0.36172874531248694</v>
      </c>
      <c r="E744" s="185">
        <v>-18234.604409465497</v>
      </c>
      <c r="F744" s="169">
        <v>75584.372316692839</v>
      </c>
      <c r="G744" s="177">
        <v>57349.767907227346</v>
      </c>
    </row>
    <row r="745" spans="1:7">
      <c r="A745" s="64" t="s">
        <v>465</v>
      </c>
      <c r="B745" s="191">
        <v>-6.9344005691954314E-2</v>
      </c>
      <c r="C745" s="183">
        <v>0.47707447044389312</v>
      </c>
      <c r="D745" s="184">
        <v>0.4077304647519388</v>
      </c>
      <c r="E745" s="191">
        <v>-10994.046460851589</v>
      </c>
      <c r="F745" s="183">
        <v>75637.091353591648</v>
      </c>
      <c r="G745" s="184">
        <v>64643.044892740065</v>
      </c>
    </row>
    <row r="746" spans="1:7">
      <c r="A746" s="56" t="s">
        <v>510</v>
      </c>
      <c r="B746" s="185">
        <v>1.1503990438414238E-5</v>
      </c>
      <c r="C746" s="169">
        <v>3.2520507970899136E-5</v>
      </c>
      <c r="D746" s="177">
        <v>4.4024498409313371E-5</v>
      </c>
      <c r="E746" s="185">
        <v>1.8238837532253052</v>
      </c>
      <c r="F746" s="169">
        <v>5.1559175446370613</v>
      </c>
      <c r="G746" s="177">
        <v>6.979801297862366</v>
      </c>
    </row>
    <row r="747" spans="1:7">
      <c r="A747" s="64" t="s">
        <v>513</v>
      </c>
      <c r="B747" s="185">
        <v>1.1374973050938574E-5</v>
      </c>
      <c r="C747" s="169">
        <v>1.2952321931473368E-4</v>
      </c>
      <c r="D747" s="177">
        <v>1.4089819236567225E-4</v>
      </c>
      <c r="E747" s="185">
        <v>1.8034288755756611</v>
      </c>
      <c r="F747" s="169">
        <v>20.535074036982991</v>
      </c>
      <c r="G747" s="177">
        <v>22.338502912558653</v>
      </c>
    </row>
    <row r="748" spans="1:7">
      <c r="A748" s="64" t="s">
        <v>514</v>
      </c>
      <c r="B748" s="185">
        <v>2.1227410598688173E-5</v>
      </c>
      <c r="C748" s="169">
        <v>2.6857188523787329E-4</v>
      </c>
      <c r="D748" s="177">
        <v>2.8979929583656145E-4</v>
      </c>
      <c r="E748" s="185">
        <v>3.3654695317468328</v>
      </c>
      <c r="F748" s="169">
        <v>42.580346418122595</v>
      </c>
      <c r="G748" s="177">
        <v>45.94581594986942</v>
      </c>
    </row>
    <row r="749" spans="1:7">
      <c r="A749" s="64" t="s">
        <v>515</v>
      </c>
      <c r="B749" s="185">
        <v>5.381822865013645E-6</v>
      </c>
      <c r="C749" s="169">
        <v>2.0222386894167583E-7</v>
      </c>
      <c r="D749" s="177">
        <v>5.5840467339553204E-6</v>
      </c>
      <c r="E749" s="185">
        <v>0.85325342878048405</v>
      </c>
      <c r="F749" s="169">
        <v>3.2061294822140637E-2</v>
      </c>
      <c r="G749" s="177">
        <v>0.88531472360262464</v>
      </c>
    </row>
    <row r="750" spans="1:7">
      <c r="A750" s="64" t="s">
        <v>516</v>
      </c>
      <c r="B750" s="185">
        <v>5.0860886698332125E-6</v>
      </c>
      <c r="C750" s="169">
        <v>2.0222386894167583E-7</v>
      </c>
      <c r="D750" s="177">
        <v>5.288312538774888E-6</v>
      </c>
      <c r="E750" s="185">
        <v>0.80636667268047602</v>
      </c>
      <c r="F750" s="169">
        <v>3.2061294822140637E-2</v>
      </c>
      <c r="G750" s="177">
        <v>0.83842796750261661</v>
      </c>
    </row>
    <row r="751" spans="1:7">
      <c r="A751" s="64" t="s">
        <v>517</v>
      </c>
      <c r="B751" s="185">
        <v>1.7988341154526552E-5</v>
      </c>
      <c r="C751" s="169">
        <v>1.6746731297354509E-7</v>
      </c>
      <c r="D751" s="177">
        <v>1.8155808467500098E-5</v>
      </c>
      <c r="E751" s="185">
        <v>2.8519358873648017</v>
      </c>
      <c r="F751" s="169">
        <v>2.6550866237580913E-2</v>
      </c>
      <c r="G751" s="177">
        <v>2.8784867536023828</v>
      </c>
    </row>
    <row r="752" spans="1:7">
      <c r="A752" t="s">
        <v>518</v>
      </c>
      <c r="B752" s="185">
        <v>1.0746780953791923E-7</v>
      </c>
      <c r="C752" s="169">
        <v>7.239614508111994E-8</v>
      </c>
      <c r="D752" s="169">
        <v>1.7986395461903917E-7</v>
      </c>
      <c r="E752" s="185">
        <v>1.7038330556709079E-2</v>
      </c>
      <c r="F752" s="169">
        <v>1.147794354632635E-2</v>
      </c>
      <c r="G752" s="177">
        <v>2.8516274103035429E-2</v>
      </c>
    </row>
    <row r="753" spans="1:11">
      <c r="A753" s="192" t="s">
        <v>519</v>
      </c>
      <c r="B753" s="191">
        <v>2.6771586218112771E-7</v>
      </c>
      <c r="C753" s="183">
        <v>5.2578205924835715E-8</v>
      </c>
      <c r="D753" s="183">
        <v>3.202940681059634E-7</v>
      </c>
      <c r="E753" s="191">
        <v>4.2444629463736831E-2</v>
      </c>
      <c r="F753" s="183">
        <v>8.3359366537565684E-3</v>
      </c>
      <c r="G753" s="184">
        <v>5.0780566117493396E-2</v>
      </c>
    </row>
    <row r="754" spans="1:11">
      <c r="E754"/>
      <c r="F754"/>
      <c r="G754"/>
    </row>
    <row r="755" spans="1:11">
      <c r="A755" s="35" t="s">
        <v>1121</v>
      </c>
      <c r="E755"/>
      <c r="F755"/>
      <c r="G755"/>
    </row>
    <row r="756" spans="1:11">
      <c r="A756" s="56"/>
      <c r="B756" s="173" t="s">
        <v>1048</v>
      </c>
      <c r="C756" s="174"/>
      <c r="D756" s="175"/>
      <c r="E756" s="173" t="s">
        <v>1049</v>
      </c>
      <c r="F756" s="174"/>
      <c r="G756" s="175"/>
    </row>
    <row r="757" spans="1:11">
      <c r="A757" s="64"/>
      <c r="B757" s="178" t="s">
        <v>1054</v>
      </c>
      <c r="C757" s="179" t="s">
        <v>238</v>
      </c>
      <c r="D757" s="180" t="s">
        <v>1055</v>
      </c>
      <c r="E757" s="178" t="s">
        <v>1054</v>
      </c>
      <c r="F757" s="179" t="s">
        <v>238</v>
      </c>
      <c r="G757" s="180" t="s">
        <v>1055</v>
      </c>
    </row>
    <row r="758" spans="1:11">
      <c r="A758" s="56" t="s">
        <v>985</v>
      </c>
      <c r="B758" s="181">
        <v>768.60488952083108</v>
      </c>
      <c r="C758" s="171">
        <v>4576.8394427435769</v>
      </c>
      <c r="D758" s="172">
        <v>5345.4443322644083</v>
      </c>
      <c r="E758" s="181">
        <v>177179272.98350924</v>
      </c>
      <c r="F758" s="171">
        <v>1055055850</v>
      </c>
      <c r="G758" s="172">
        <v>1232235122.9835093</v>
      </c>
    </row>
    <row r="759" spans="1:11">
      <c r="A759" s="64" t="s">
        <v>1064</v>
      </c>
      <c r="B759" s="185">
        <v>745.62275859683757</v>
      </c>
      <c r="C759" s="169">
        <v>4576.8394427435769</v>
      </c>
      <c r="D759" s="177">
        <v>5322.4622013404141</v>
      </c>
      <c r="E759" s="185">
        <v>171881417.99423957</v>
      </c>
      <c r="F759" s="169">
        <v>1055055850</v>
      </c>
      <c r="G759" s="177">
        <v>1226937267.9942393</v>
      </c>
    </row>
    <row r="760" spans="1:11">
      <c r="A760" s="64" t="s">
        <v>370</v>
      </c>
      <c r="B760" s="185">
        <v>63.313844795611402</v>
      </c>
      <c r="C760" s="169">
        <v>0</v>
      </c>
      <c r="D760" s="177">
        <v>63.313844795611402</v>
      </c>
      <c r="E760" s="185">
        <v>14595146.535784738</v>
      </c>
      <c r="F760" s="169">
        <v>0</v>
      </c>
      <c r="G760" s="177">
        <v>14595146.535784738</v>
      </c>
    </row>
    <row r="761" spans="1:11">
      <c r="A761" s="64" t="s">
        <v>773</v>
      </c>
      <c r="B761" s="185">
        <v>479.69354370570295</v>
      </c>
      <c r="C761" s="169">
        <v>0</v>
      </c>
      <c r="D761" s="177">
        <v>479.69354370570295</v>
      </c>
      <c r="E761" s="185">
        <v>110579251.43001081</v>
      </c>
      <c r="F761" s="169">
        <v>0</v>
      </c>
      <c r="G761" s="177">
        <v>110579251.43001081</v>
      </c>
    </row>
    <row r="762" spans="1:11">
      <c r="A762" t="s">
        <v>404</v>
      </c>
      <c r="B762" s="185">
        <v>202.6153700955233</v>
      </c>
      <c r="C762" s="169">
        <v>4576.8394427435769</v>
      </c>
      <c r="D762" s="177">
        <v>4779.4548128390998</v>
      </c>
      <c r="E762" s="169">
        <v>46707020.028444044</v>
      </c>
      <c r="F762" s="169">
        <v>1055055850</v>
      </c>
      <c r="G762" s="177">
        <v>1101762870.0284441</v>
      </c>
    </row>
    <row r="763" spans="1:11">
      <c r="A763" s="187" t="s">
        <v>421</v>
      </c>
      <c r="B763" s="188">
        <v>8.4095700589720462E-2</v>
      </c>
      <c r="C763" s="189">
        <v>0</v>
      </c>
      <c r="D763" s="190">
        <v>8.4095700589720462E-2</v>
      </c>
      <c r="E763" s="189">
        <v>19385.79274562592</v>
      </c>
      <c r="F763" s="189">
        <v>0</v>
      </c>
      <c r="G763" s="190">
        <v>19385.79274562592</v>
      </c>
      <c r="H763" s="169"/>
      <c r="I763" s="169"/>
      <c r="J763" s="169"/>
      <c r="K763" s="169"/>
    </row>
    <row r="764" spans="1:11">
      <c r="A764" s="43" t="s">
        <v>474</v>
      </c>
      <c r="B764" s="181">
        <v>3.0792131924464699E-5</v>
      </c>
      <c r="C764" s="171">
        <v>4.6504349233865345E-5</v>
      </c>
      <c r="D764" s="172">
        <v>7.7296481158330044E-5</v>
      </c>
      <c r="E764" s="171">
        <v>7.0982212348274381</v>
      </c>
      <c r="F764" s="171">
        <v>10.720211255700271</v>
      </c>
      <c r="G764" s="172">
        <v>17.818432490527709</v>
      </c>
    </row>
    <row r="765" spans="1:11">
      <c r="A765" s="64" t="s">
        <v>483</v>
      </c>
      <c r="B765" s="185">
        <v>5.5695221827524971E-5</v>
      </c>
      <c r="C765" s="169">
        <v>2.7951707191348191E-4</v>
      </c>
      <c r="D765" s="169">
        <v>3.3521229374100688E-4</v>
      </c>
      <c r="E765" s="185">
        <v>12.838896872238413</v>
      </c>
      <c r="F765" s="169">
        <v>64.434447742044654</v>
      </c>
      <c r="G765" s="177">
        <v>77.273344614283062</v>
      </c>
    </row>
    <row r="766" spans="1:11">
      <c r="A766" s="64" t="s">
        <v>488</v>
      </c>
      <c r="B766" s="185">
        <v>1.2995681654336632E-4</v>
      </c>
      <c r="C766" s="169">
        <v>1.6598846010562709E-3</v>
      </c>
      <c r="D766" s="169">
        <v>1.7898414175996371E-3</v>
      </c>
      <c r="E766" s="185">
        <v>29.957725469011447</v>
      </c>
      <c r="F766" s="169">
        <v>382.63762156785191</v>
      </c>
      <c r="G766" s="177">
        <v>412.59534703686325</v>
      </c>
    </row>
    <row r="767" spans="1:11">
      <c r="A767" s="64" t="s">
        <v>493</v>
      </c>
      <c r="B767" s="185">
        <v>8.0612631952807938E-6</v>
      </c>
      <c r="C767" s="169">
        <v>2.0879239884441349E-5</v>
      </c>
      <c r="D767" s="169">
        <v>2.8940503079722145E-5</v>
      </c>
      <c r="E767" s="185">
        <v>1.8582873616104696</v>
      </c>
      <c r="F767" s="169">
        <v>4.8130952503826681</v>
      </c>
      <c r="G767" s="177">
        <v>6.6713826119931383</v>
      </c>
    </row>
    <row r="768" spans="1:11">
      <c r="A768" s="64" t="s">
        <v>498</v>
      </c>
      <c r="B768" s="185">
        <v>6.6700565681653034E-6</v>
      </c>
      <c r="C768" s="169">
        <v>2.0879239884441349E-5</v>
      </c>
      <c r="D768" s="169">
        <v>2.7549296452606654E-5</v>
      </c>
      <c r="E768" s="185">
        <v>1.5375855522376032</v>
      </c>
      <c r="F768" s="169">
        <v>4.8130952503826681</v>
      </c>
      <c r="G768" s="177">
        <v>6.3506808026202721</v>
      </c>
    </row>
    <row r="769" spans="1:7">
      <c r="A769" s="64" t="s">
        <v>501</v>
      </c>
      <c r="B769" s="185">
        <v>7.1252590064264473E-5</v>
      </c>
      <c r="C769" s="169">
        <v>2.3254149593616322E-6</v>
      </c>
      <c r="D769" s="169">
        <v>7.3578005023626107E-5</v>
      </c>
      <c r="E769" s="185">
        <v>16.425190989415686</v>
      </c>
      <c r="F769" s="169">
        <v>0.53605609006928401</v>
      </c>
      <c r="G769" s="177">
        <v>16.96124707948497</v>
      </c>
    </row>
    <row r="770" spans="1:7">
      <c r="A770" s="64" t="s">
        <v>1096</v>
      </c>
      <c r="B770" s="185">
        <v>1.0658615674740861E-6</v>
      </c>
      <c r="C770" s="169">
        <v>1.156354145312888E-5</v>
      </c>
      <c r="D770" s="169">
        <v>1.2629403020602966E-5</v>
      </c>
      <c r="E770" s="185">
        <v>0.24570306564645381</v>
      </c>
      <c r="F770" s="169">
        <v>2.6656347047926485</v>
      </c>
      <c r="G770" s="177">
        <v>2.9113377704391028</v>
      </c>
    </row>
    <row r="771" spans="1:7">
      <c r="A771" s="64" t="s">
        <v>1097</v>
      </c>
      <c r="B771" s="185">
        <v>2.1995926490966143E-6</v>
      </c>
      <c r="C771" s="169">
        <v>1.1149901468719613E-5</v>
      </c>
      <c r="D771" s="169">
        <v>1.3349494117816227E-5</v>
      </c>
      <c r="E771" s="185">
        <v>0.50705145353651415</v>
      </c>
      <c r="F771" s="169">
        <v>2.5702821605742088</v>
      </c>
      <c r="G771" s="177">
        <v>3.077333614110723</v>
      </c>
    </row>
    <row r="772" spans="1:7">
      <c r="A772" s="64" t="s">
        <v>447</v>
      </c>
      <c r="B772" s="185">
        <v>7.2334509143708123E-4</v>
      </c>
      <c r="C772" s="169">
        <v>2.0367548100648515E-7</v>
      </c>
      <c r="D772" s="169">
        <v>7.235487669180877E-4</v>
      </c>
      <c r="E772" s="185">
        <v>166.74595642620952</v>
      </c>
      <c r="F772" s="169">
        <v>4.6951397449205963E-2</v>
      </c>
      <c r="G772" s="177">
        <v>166.79290782365871</v>
      </c>
    </row>
    <row r="773" spans="1:7">
      <c r="A773" s="64" t="s">
        <v>456</v>
      </c>
      <c r="B773" s="185">
        <v>9.136488317072664E-7</v>
      </c>
      <c r="C773" s="169">
        <v>3.9959090801953724E-7</v>
      </c>
      <c r="D773" s="169">
        <v>1.3132397397268036E-6</v>
      </c>
      <c r="E773" s="185">
        <v>0.21061489195709662</v>
      </c>
      <c r="F773" s="169">
        <v>9.211394246770932E-2</v>
      </c>
      <c r="G773" s="177">
        <v>0.30272883442480603</v>
      </c>
    </row>
    <row r="774" spans="1:7">
      <c r="A774" s="64" t="s">
        <v>163</v>
      </c>
      <c r="B774" s="185">
        <v>4.8751852532248521E-2</v>
      </c>
      <c r="C774" s="169">
        <v>0.33272473773280881</v>
      </c>
      <c r="D774" s="169">
        <v>0.38147659026505731</v>
      </c>
      <c r="E774" s="185">
        <v>11238.307101647628</v>
      </c>
      <c r="F774" s="169">
        <v>76699.911669674722</v>
      </c>
      <c r="G774" s="177">
        <v>87938.218771322354</v>
      </c>
    </row>
    <row r="775" spans="1:7">
      <c r="A775" s="64" t="s">
        <v>436</v>
      </c>
      <c r="B775" s="185">
        <v>4.8935342406284922E-2</v>
      </c>
      <c r="C775" s="169">
        <v>0.33330891740092794</v>
      </c>
      <c r="D775" s="169">
        <v>0.38224425980721288</v>
      </c>
      <c r="E775" s="185">
        <v>11280.6053005335</v>
      </c>
      <c r="F775" s="169">
        <v>76834.577126921067</v>
      </c>
      <c r="G775" s="177">
        <v>88115.182427454565</v>
      </c>
    </row>
    <row r="776" spans="1:7">
      <c r="A776" s="64" t="s">
        <v>465</v>
      </c>
      <c r="B776" s="191">
        <v>7.0877812089799791E-2</v>
      </c>
      <c r="C776" s="183">
        <v>0.33342091925598333</v>
      </c>
      <c r="D776" s="184">
        <v>0.40429873134578309</v>
      </c>
      <c r="E776" s="191">
        <v>16338.796939688416</v>
      </c>
      <c r="F776" s="183">
        <v>76860.395863598489</v>
      </c>
      <c r="G776" s="184">
        <v>93199.192803286904</v>
      </c>
    </row>
    <row r="777" spans="1:7">
      <c r="A777" s="56" t="s">
        <v>510</v>
      </c>
      <c r="B777" s="185">
        <v>1.0799210925526475E-5</v>
      </c>
      <c r="C777" s="169">
        <v>9.2892250944658856E-6</v>
      </c>
      <c r="D777" s="177">
        <v>2.008843601999236E-5</v>
      </c>
      <c r="E777" s="185">
        <v>2.4894407603537538</v>
      </c>
      <c r="F777" s="169">
        <v>2.1413578956591182</v>
      </c>
      <c r="G777" s="177">
        <v>4.6307986560128711</v>
      </c>
    </row>
    <row r="778" spans="1:7">
      <c r="A778" s="64" t="s">
        <v>513</v>
      </c>
      <c r="B778" s="185">
        <v>8.2480428426284415E-6</v>
      </c>
      <c r="C778" s="169">
        <v>4.1800829828702403E-5</v>
      </c>
      <c r="D778" s="177">
        <v>5.0048872671330848E-5</v>
      </c>
      <c r="E778" s="185">
        <v>1.9013439210682215</v>
      </c>
      <c r="F778" s="169">
        <v>9.6359530626641305</v>
      </c>
      <c r="G778" s="177">
        <v>11.537296983732354</v>
      </c>
    </row>
    <row r="779" spans="1:7">
      <c r="A779" s="64" t="s">
        <v>514</v>
      </c>
      <c r="B779" s="185">
        <v>1.6921157044163992E-5</v>
      </c>
      <c r="C779" s="169">
        <v>1.103787149652772E-4</v>
      </c>
      <c r="D779" s="177">
        <v>1.2729987200944121E-4</v>
      </c>
      <c r="E779" s="185">
        <v>3.9006755538516606</v>
      </c>
      <c r="F779" s="169">
        <v>25.444569423171444</v>
      </c>
      <c r="G779" s="177">
        <v>29.345244977023107</v>
      </c>
    </row>
    <row r="780" spans="1:7">
      <c r="A780" s="64" t="s">
        <v>515</v>
      </c>
      <c r="B780" s="185">
        <v>1.6512054887744632E-6</v>
      </c>
      <c r="C780" s="169">
        <v>5.1058908204075862E-7</v>
      </c>
      <c r="D780" s="177">
        <v>2.1617945708152216E-6</v>
      </c>
      <c r="E780" s="185">
        <v>0.38063690725390625</v>
      </c>
      <c r="F780" s="169">
        <v>0.11770130997435857</v>
      </c>
      <c r="G780" s="177">
        <v>0.49833821722826471</v>
      </c>
    </row>
    <row r="781" spans="1:7">
      <c r="A781" s="64" t="s">
        <v>516</v>
      </c>
      <c r="B781" s="185">
        <v>1.2686707419670483E-6</v>
      </c>
      <c r="C781" s="169">
        <v>5.1058908204075862E-7</v>
      </c>
      <c r="D781" s="177">
        <v>1.7792598240078069E-6</v>
      </c>
      <c r="E781" s="185">
        <v>0.29245476158407741</v>
      </c>
      <c r="F781" s="169">
        <v>0.11770130997435857</v>
      </c>
      <c r="G781" s="177">
        <v>0.41015607155843603</v>
      </c>
    </row>
    <row r="782" spans="1:7">
      <c r="A782" s="64" t="s">
        <v>517</v>
      </c>
      <c r="B782" s="185">
        <v>2.2300331720957445E-5</v>
      </c>
      <c r="C782" s="169">
        <v>1.1075910484372567E-7</v>
      </c>
      <c r="D782" s="177">
        <v>2.2411090825801171E-5</v>
      </c>
      <c r="E782" s="185">
        <v>5.1406862166510363</v>
      </c>
      <c r="F782" s="169">
        <v>2.5532257132464837E-2</v>
      </c>
      <c r="G782" s="177">
        <v>5.166218473783502</v>
      </c>
    </row>
    <row r="783" spans="1:7">
      <c r="A783" t="s">
        <v>518</v>
      </c>
      <c r="B783" s="185">
        <v>1.3222776345400526E-7</v>
      </c>
      <c r="C783" s="169">
        <v>1.8279089137059157E-7</v>
      </c>
      <c r="D783" s="169">
        <v>3.150186548245968E-7</v>
      </c>
      <c r="E783" s="185">
        <v>3.048122555090918E-2</v>
      </c>
      <c r="F783" s="169">
        <v>4.2137068970820368E-2</v>
      </c>
      <c r="G783" s="177">
        <v>7.2618294521729534E-2</v>
      </c>
    </row>
    <row r="784" spans="1:7">
      <c r="A784" s="192" t="s">
        <v>519</v>
      </c>
      <c r="B784" s="191">
        <v>3.3538608470800554E-7</v>
      </c>
      <c r="C784" s="183">
        <v>1.3275316133059722E-7</v>
      </c>
      <c r="D784" s="183">
        <v>4.6813924603860276E-7</v>
      </c>
      <c r="E784" s="191">
        <v>7.7313407015139127E-2</v>
      </c>
      <c r="F784" s="183">
        <v>3.0602340593333225E-2</v>
      </c>
      <c r="G784" s="184">
        <v>0.10791574760847235</v>
      </c>
    </row>
    <row r="785" spans="1:11">
      <c r="E785"/>
      <c r="F785"/>
      <c r="G785"/>
    </row>
    <row r="786" spans="1:11">
      <c r="A786" s="35" t="s">
        <v>1122</v>
      </c>
      <c r="E786"/>
      <c r="F786"/>
      <c r="G786"/>
    </row>
    <row r="787" spans="1:11">
      <c r="A787" s="56"/>
      <c r="B787" s="173" t="s">
        <v>1048</v>
      </c>
      <c r="C787" s="174"/>
      <c r="D787" s="175"/>
      <c r="E787" s="173" t="s">
        <v>1049</v>
      </c>
      <c r="F787" s="174"/>
      <c r="G787" s="175"/>
    </row>
    <row r="788" spans="1:11">
      <c r="A788" s="64"/>
      <c r="B788" s="178" t="s">
        <v>1054</v>
      </c>
      <c r="C788" s="179" t="s">
        <v>238</v>
      </c>
      <c r="D788" s="180" t="s">
        <v>1055</v>
      </c>
      <c r="E788" s="178" t="s">
        <v>1054</v>
      </c>
      <c r="F788" s="179" t="s">
        <v>238</v>
      </c>
      <c r="G788" s="180" t="s">
        <v>1055</v>
      </c>
    </row>
    <row r="789" spans="1:11">
      <c r="A789" s="56" t="s">
        <v>985</v>
      </c>
      <c r="B789" s="181">
        <v>3158.3912710404347</v>
      </c>
      <c r="C789" s="171">
        <v>4563.1089244153445</v>
      </c>
      <c r="D789" s="172">
        <v>7721.5001954557792</v>
      </c>
      <c r="E789" s="181">
        <v>730265098.26896131</v>
      </c>
      <c r="F789" s="171">
        <v>1055055850</v>
      </c>
      <c r="G789" s="172">
        <v>1785320948.2689612</v>
      </c>
    </row>
    <row r="790" spans="1:11">
      <c r="A790" s="64" t="s">
        <v>1064</v>
      </c>
      <c r="B790" s="185">
        <v>3154.2597734851206</v>
      </c>
      <c r="C790" s="169">
        <v>0</v>
      </c>
      <c r="D790" s="177">
        <v>3154.2597734851206</v>
      </c>
      <c r="E790" s="185">
        <v>729309837.12196755</v>
      </c>
      <c r="F790" s="169">
        <v>0</v>
      </c>
      <c r="G790" s="177">
        <v>729309837.12196755</v>
      </c>
    </row>
    <row r="791" spans="1:11">
      <c r="A791" s="64" t="s">
        <v>370</v>
      </c>
      <c r="B791" s="185">
        <v>11.657218968165843</v>
      </c>
      <c r="C791" s="169">
        <v>0</v>
      </c>
      <c r="D791" s="177">
        <v>11.657218968165843</v>
      </c>
      <c r="E791" s="185">
        <v>2695315.2490590974</v>
      </c>
      <c r="F791" s="169">
        <v>0</v>
      </c>
      <c r="G791" s="177">
        <v>2695315.2490590974</v>
      </c>
    </row>
    <row r="792" spans="1:11">
      <c r="A792" s="64" t="s">
        <v>773</v>
      </c>
      <c r="B792" s="185">
        <v>3097.5187584675459</v>
      </c>
      <c r="C792" s="169">
        <v>0</v>
      </c>
      <c r="D792" s="177">
        <v>3097.5187584675459</v>
      </c>
      <c r="E792" s="185">
        <v>716190505.36354351</v>
      </c>
      <c r="F792" s="169">
        <v>0</v>
      </c>
      <c r="G792" s="177">
        <v>716190505.36354351</v>
      </c>
    </row>
    <row r="793" spans="1:11">
      <c r="A793" t="s">
        <v>404</v>
      </c>
      <c r="B793" s="185">
        <v>45.08379604940783</v>
      </c>
      <c r="C793" s="169">
        <v>0</v>
      </c>
      <c r="D793" s="177">
        <v>45.08379604940783</v>
      </c>
      <c r="E793" s="169">
        <v>10424016.509364627</v>
      </c>
      <c r="F793" s="169">
        <v>0</v>
      </c>
      <c r="G793" s="177">
        <v>10424016.509364627</v>
      </c>
    </row>
    <row r="794" spans="1:11">
      <c r="A794" s="187" t="s">
        <v>421</v>
      </c>
      <c r="B794" s="188">
        <v>2.8704187319864313E-5</v>
      </c>
      <c r="C794" s="189">
        <v>0</v>
      </c>
      <c r="D794" s="190">
        <v>2.8704187319864313E-5</v>
      </c>
      <c r="E794" s="189">
        <v>6.636817409568831</v>
      </c>
      <c r="F794" s="189">
        <v>0</v>
      </c>
      <c r="G794" s="190">
        <v>6.636817409568831</v>
      </c>
      <c r="H794" s="169"/>
      <c r="I794" s="169"/>
      <c r="J794" s="169"/>
      <c r="K794" s="169"/>
    </row>
    <row r="795" spans="1:11">
      <c r="A795" s="43" t="s">
        <v>474</v>
      </c>
      <c r="B795" s="181">
        <v>5.9610718654405632E-5</v>
      </c>
      <c r="C795" s="171">
        <v>4.6504349233865345E-5</v>
      </c>
      <c r="D795" s="172">
        <v>1.0611506788827098E-4</v>
      </c>
      <c r="E795" s="171">
        <v>13.782848159184146</v>
      </c>
      <c r="F795" s="171">
        <v>10.752468661685331</v>
      </c>
      <c r="G795" s="172">
        <v>24.535316820869479</v>
      </c>
    </row>
    <row r="796" spans="1:11">
      <c r="A796" s="64" t="s">
        <v>483</v>
      </c>
      <c r="B796" s="185">
        <v>1.3964449747525058E-4</v>
      </c>
      <c r="C796" s="169">
        <v>2.7536668140013915E-4</v>
      </c>
      <c r="D796" s="169">
        <v>4.1501117887538972E-4</v>
      </c>
      <c r="E796" s="185">
        <v>32.287799047104834</v>
      </c>
      <c r="F796" s="169">
        <v>63.668703271975311</v>
      </c>
      <c r="G796" s="177">
        <v>95.956502319080144</v>
      </c>
    </row>
    <row r="797" spans="1:11">
      <c r="A797" s="64" t="s">
        <v>488</v>
      </c>
      <c r="B797" s="185">
        <v>2.0704411544487933E-4</v>
      </c>
      <c r="C797" s="169">
        <v>1.5219613594761486E-3</v>
      </c>
      <c r="D797" s="169">
        <v>1.7290054749210279E-3</v>
      </c>
      <c r="E797" s="185">
        <v>47.871551792111475</v>
      </c>
      <c r="F797" s="169">
        <v>351.89916839318124</v>
      </c>
      <c r="G797" s="177">
        <v>399.7707201852927</v>
      </c>
    </row>
    <row r="798" spans="1:11">
      <c r="A798" s="64" t="s">
        <v>493</v>
      </c>
      <c r="B798" s="185">
        <v>5.9678145061680367E-5</v>
      </c>
      <c r="C798" s="169">
        <v>1.5999985078858399E-6</v>
      </c>
      <c r="D798" s="169">
        <v>6.1278143569566207E-5</v>
      </c>
      <c r="E798" s="185">
        <v>13.798438105998493</v>
      </c>
      <c r="F798" s="169">
        <v>0.36994246985951912</v>
      </c>
      <c r="G798" s="177">
        <v>14.168380575858011</v>
      </c>
    </row>
    <row r="799" spans="1:11">
      <c r="A799" s="64" t="s">
        <v>498</v>
      </c>
      <c r="B799" s="185">
        <v>5.931349371058143E-5</v>
      </c>
      <c r="C799" s="169">
        <v>1.5999985078858399E-6</v>
      </c>
      <c r="D799" s="169">
        <v>6.091349221846727E-5</v>
      </c>
      <c r="E799" s="185">
        <v>13.714125513956512</v>
      </c>
      <c r="F799" s="169">
        <v>0.36994246985951912</v>
      </c>
      <c r="G799" s="177">
        <v>14.084067983816032</v>
      </c>
    </row>
    <row r="800" spans="1:11">
      <c r="A800" s="64" t="s">
        <v>501</v>
      </c>
      <c r="B800" s="185">
        <v>7.8969720115376775E-5</v>
      </c>
      <c r="C800" s="169">
        <v>0</v>
      </c>
      <c r="D800" s="169">
        <v>7.8969720115376775E-5</v>
      </c>
      <c r="E800" s="185">
        <v>18.258925342499055</v>
      </c>
      <c r="F800" s="169">
        <v>0</v>
      </c>
      <c r="G800" s="177">
        <v>18.258925342499055</v>
      </c>
    </row>
    <row r="801" spans="1:7">
      <c r="A801" s="64" t="s">
        <v>1096</v>
      </c>
      <c r="B801" s="185">
        <v>1.012533743631067E-6</v>
      </c>
      <c r="C801" s="169">
        <v>5.0294775552932888E-7</v>
      </c>
      <c r="D801" s="169">
        <v>1.5154814991603959E-6</v>
      </c>
      <c r="E801" s="185">
        <v>0.2341122395357311</v>
      </c>
      <c r="F801" s="169">
        <v>0.11628869275426668</v>
      </c>
      <c r="G801" s="177">
        <v>0.35040093228999775</v>
      </c>
    </row>
    <row r="802" spans="1:7">
      <c r="A802" s="64" t="s">
        <v>1097</v>
      </c>
      <c r="B802" s="185">
        <v>1.0418383120587178E-6</v>
      </c>
      <c r="C802" s="169">
        <v>4.8274680188661786E-7</v>
      </c>
      <c r="D802" s="169">
        <v>1.5245851139453356E-6</v>
      </c>
      <c r="E802" s="185">
        <v>0.24088787361842609</v>
      </c>
      <c r="F802" s="169">
        <v>0.11161794422089655</v>
      </c>
      <c r="G802" s="177">
        <v>0.35250581783932267</v>
      </c>
    </row>
    <row r="803" spans="1:7">
      <c r="A803" s="64" t="s">
        <v>447</v>
      </c>
      <c r="B803" s="185">
        <v>1.3532652902963154E-3</v>
      </c>
      <c r="C803" s="169">
        <v>2.0367548100648515E-7</v>
      </c>
      <c r="D803" s="169">
        <v>1.3534689657773219E-3</v>
      </c>
      <c r="E803" s="185">
        <v>312.89423171330742</v>
      </c>
      <c r="F803" s="169">
        <v>4.7092675475632888E-2</v>
      </c>
      <c r="G803" s="177">
        <v>312.94132438878307</v>
      </c>
    </row>
    <row r="804" spans="1:7">
      <c r="A804" s="64" t="s">
        <v>456</v>
      </c>
      <c r="B804" s="185">
        <v>9.555572469293793E-7</v>
      </c>
      <c r="C804" s="169">
        <v>3.9959090801953724E-7</v>
      </c>
      <c r="D804" s="169">
        <v>1.3551481549489165E-6</v>
      </c>
      <c r="E804" s="185">
        <v>0.22093846105413953</v>
      </c>
      <c r="F804" s="169">
        <v>9.2391115815154828E-2</v>
      </c>
      <c r="G804" s="177">
        <v>0.3133295768692943</v>
      </c>
    </row>
    <row r="805" spans="1:7">
      <c r="A805" s="64" t="s">
        <v>163</v>
      </c>
      <c r="B805" s="185">
        <v>-0.20541835870795544</v>
      </c>
      <c r="C805" s="169">
        <v>0.32077088165261874</v>
      </c>
      <c r="D805" s="169">
        <v>0.1153525229446633</v>
      </c>
      <c r="E805" s="185">
        <v>-47495.653652404406</v>
      </c>
      <c r="F805" s="169">
        <v>74166.801801825291</v>
      </c>
      <c r="G805" s="177">
        <v>26671.148149420882</v>
      </c>
    </row>
    <row r="806" spans="1:7">
      <c r="A806" s="64" t="s">
        <v>436</v>
      </c>
      <c r="B806" s="185">
        <v>-0.20501313061497384</v>
      </c>
      <c r="C806" s="169">
        <v>0.3213485392785026</v>
      </c>
      <c r="D806" s="169">
        <v>0.11633540866352876</v>
      </c>
      <c r="E806" s="185">
        <v>-47401.959139043793</v>
      </c>
      <c r="F806" s="169">
        <v>74300.364481914934</v>
      </c>
      <c r="G806" s="177">
        <v>26898.405342871141</v>
      </c>
    </row>
    <row r="807" spans="1:7">
      <c r="A807" s="64" t="s">
        <v>465</v>
      </c>
      <c r="B807" s="191">
        <v>-0.16416194923564809</v>
      </c>
      <c r="C807" s="183">
        <v>0.32146054113355799</v>
      </c>
      <c r="D807" s="184">
        <v>0.15729859189790987</v>
      </c>
      <c r="E807" s="191">
        <v>-37956.583495465224</v>
      </c>
      <c r="F807" s="183">
        <v>74326.260907870223</v>
      </c>
      <c r="G807" s="184">
        <v>36369.677412404999</v>
      </c>
    </row>
    <row r="808" spans="1:7">
      <c r="A808" s="56" t="s">
        <v>510</v>
      </c>
      <c r="B808" s="185">
        <v>4.9801415486264591E-6</v>
      </c>
      <c r="C808" s="169">
        <v>9.2892250944658856E-6</v>
      </c>
      <c r="D808" s="177">
        <v>1.4269366643092345E-5</v>
      </c>
      <c r="E808" s="185">
        <v>1.1514797393050669</v>
      </c>
      <c r="F808" s="169">
        <v>2.1478012995577918</v>
      </c>
      <c r="G808" s="177">
        <v>3.2992810388628584</v>
      </c>
    </row>
    <row r="809" spans="1:7">
      <c r="A809" s="64" t="s">
        <v>513</v>
      </c>
      <c r="B809" s="185">
        <v>7.3719783598592724E-6</v>
      </c>
      <c r="C809" s="169">
        <v>3.7650439315359651E-5</v>
      </c>
      <c r="D809" s="177">
        <v>4.5022417675218925E-5</v>
      </c>
      <c r="E809" s="185">
        <v>1.7045065159472339</v>
      </c>
      <c r="F809" s="169">
        <v>8.7053184380931263</v>
      </c>
      <c r="G809" s="177">
        <v>10.409824954040362</v>
      </c>
    </row>
    <row r="810" spans="1:7">
      <c r="A810" s="64" t="s">
        <v>514</v>
      </c>
      <c r="B810" s="185">
        <v>1.2217055793956779E-5</v>
      </c>
      <c r="C810" s="169">
        <v>1.0119069487026908E-4</v>
      </c>
      <c r="D810" s="177">
        <v>1.1340775066422587E-4</v>
      </c>
      <c r="E810" s="185">
        <v>2.8247575060553705</v>
      </c>
      <c r="F810" s="169">
        <v>23.396731561064236</v>
      </c>
      <c r="G810" s="177">
        <v>26.221489067119609</v>
      </c>
    </row>
    <row r="811" spans="1:7">
      <c r="A811" s="64" t="s">
        <v>515</v>
      </c>
      <c r="B811" s="185">
        <v>5.7554065226714495E-6</v>
      </c>
      <c r="C811" s="169">
        <v>4.7738279134689707E-8</v>
      </c>
      <c r="D811" s="177">
        <v>5.8031448018061388E-6</v>
      </c>
      <c r="E811" s="185">
        <v>1.3307320560292544</v>
      </c>
      <c r="F811" s="169">
        <v>1.1037770849715273E-2</v>
      </c>
      <c r="G811" s="177">
        <v>1.3417698268789693</v>
      </c>
    </row>
    <row r="812" spans="1:7">
      <c r="A812" s="64" t="s">
        <v>516</v>
      </c>
      <c r="B812" s="185">
        <v>5.7330612975162478E-6</v>
      </c>
      <c r="C812" s="169">
        <v>4.7738279134689707E-8</v>
      </c>
      <c r="D812" s="177">
        <v>5.780799576650938E-6</v>
      </c>
      <c r="E812" s="185">
        <v>1.3255655213464155</v>
      </c>
      <c r="F812" s="169">
        <v>1.1037770849715273E-2</v>
      </c>
      <c r="G812" s="177">
        <v>1.3366032921961308</v>
      </c>
    </row>
    <row r="813" spans="1:7">
      <c r="A813" s="64" t="s">
        <v>517</v>
      </c>
      <c r="B813" s="185">
        <v>2.3339379430857179E-6</v>
      </c>
      <c r="C813" s="169">
        <v>0</v>
      </c>
      <c r="D813" s="177">
        <v>2.3339379430857179E-6</v>
      </c>
      <c r="E813" s="185">
        <v>0.53963973273003929</v>
      </c>
      <c r="F813" s="169">
        <v>0</v>
      </c>
      <c r="G813" s="177">
        <v>0.53963973273003929</v>
      </c>
    </row>
    <row r="814" spans="1:7">
      <c r="A814" t="s">
        <v>518</v>
      </c>
      <c r="B814" s="185">
        <v>1.4952105426708105E-8</v>
      </c>
      <c r="C814" s="169">
        <v>1.7090303930218912E-8</v>
      </c>
      <c r="D814" s="169">
        <v>3.2042409356927016E-8</v>
      </c>
      <c r="E814" s="185">
        <v>3.4571399810023966E-3</v>
      </c>
      <c r="F814" s="169">
        <v>3.9515219641980681E-3</v>
      </c>
      <c r="G814" s="177">
        <v>7.4086619452004643E-3</v>
      </c>
    </row>
    <row r="815" spans="1:7">
      <c r="A815" s="192" t="s">
        <v>519</v>
      </c>
      <c r="B815" s="191">
        <v>3.1214055389911055E-8</v>
      </c>
      <c r="C815" s="183">
        <v>1.2411952575019323E-8</v>
      </c>
      <c r="D815" s="183">
        <v>4.362600796493038E-8</v>
      </c>
      <c r="E815" s="191">
        <v>7.2171346962902547E-3</v>
      </c>
      <c r="F815" s="183">
        <v>2.8698204209259707E-3</v>
      </c>
      <c r="G815" s="184">
        <v>1.0086955117216224E-2</v>
      </c>
    </row>
    <row r="816" spans="1:7">
      <c r="E816"/>
      <c r="F816"/>
      <c r="G816"/>
    </row>
    <row r="817" spans="1:11">
      <c r="A817" s="35" t="s">
        <v>1123</v>
      </c>
      <c r="E817"/>
      <c r="F817"/>
      <c r="G817"/>
    </row>
    <row r="818" spans="1:11">
      <c r="A818" s="56"/>
      <c r="B818" s="173" t="s">
        <v>1048</v>
      </c>
      <c r="C818" s="174"/>
      <c r="D818" s="175"/>
      <c r="E818" s="173" t="s">
        <v>1049</v>
      </c>
      <c r="F818" s="174"/>
      <c r="G818" s="175"/>
    </row>
    <row r="819" spans="1:11">
      <c r="A819" s="64"/>
      <c r="B819" s="178" t="s">
        <v>1054</v>
      </c>
      <c r="C819" s="179" t="s">
        <v>238</v>
      </c>
      <c r="D819" s="180" t="s">
        <v>1055</v>
      </c>
      <c r="E819" s="178" t="s">
        <v>1054</v>
      </c>
      <c r="F819" s="179" t="s">
        <v>238</v>
      </c>
      <c r="G819" s="180" t="s">
        <v>1055</v>
      </c>
    </row>
    <row r="820" spans="1:11">
      <c r="A820" s="56" t="s">
        <v>985</v>
      </c>
      <c r="B820" s="181">
        <v>1959.1675809670762</v>
      </c>
      <c r="C820" s="171">
        <v>4569.9741835794612</v>
      </c>
      <c r="D820" s="172">
        <v>6529.1417645465372</v>
      </c>
      <c r="E820" s="181">
        <v>452306979.0758965</v>
      </c>
      <c r="F820" s="171">
        <v>1055055850</v>
      </c>
      <c r="G820" s="172">
        <v>1507362829.0758963</v>
      </c>
    </row>
    <row r="821" spans="1:11">
      <c r="A821" s="64" t="s">
        <v>1064</v>
      </c>
      <c r="B821" s="185">
        <v>1945.5767654950762</v>
      </c>
      <c r="C821" s="169">
        <v>2296.6804983169054</v>
      </c>
      <c r="D821" s="177">
        <v>4242.2572638119818</v>
      </c>
      <c r="E821" s="185">
        <v>449169309.40994376</v>
      </c>
      <c r="F821" s="169">
        <v>530227545.71279377</v>
      </c>
      <c r="G821" s="177">
        <v>979396855.12273765</v>
      </c>
    </row>
    <row r="822" spans="1:11">
      <c r="A822" s="64" t="s">
        <v>370</v>
      </c>
      <c r="B822" s="185">
        <v>37.578704060351185</v>
      </c>
      <c r="C822" s="169">
        <v>0</v>
      </c>
      <c r="D822" s="177">
        <v>37.578704060351185</v>
      </c>
      <c r="E822" s="185">
        <v>8675679.5468892585</v>
      </c>
      <c r="F822" s="169">
        <v>0</v>
      </c>
      <c r="G822" s="177">
        <v>8675679.5468892585</v>
      </c>
    </row>
    <row r="823" spans="1:11">
      <c r="A823" s="64" t="s">
        <v>773</v>
      </c>
      <c r="B823" s="185">
        <v>1783.8643931178904</v>
      </c>
      <c r="C823" s="169">
        <v>0</v>
      </c>
      <c r="D823" s="177">
        <v>1783.8643931178904</v>
      </c>
      <c r="E823" s="185">
        <v>411835272.57731277</v>
      </c>
      <c r="F823" s="169">
        <v>0</v>
      </c>
      <c r="G823" s="177">
        <v>411835272.57731277</v>
      </c>
    </row>
    <row r="824" spans="1:11">
      <c r="A824" t="s">
        <v>404</v>
      </c>
      <c r="B824" s="185">
        <v>124.1336683168344</v>
      </c>
      <c r="C824" s="169">
        <v>2296.6804983169054</v>
      </c>
      <c r="D824" s="177">
        <v>2420.8141666337397</v>
      </c>
      <c r="E824" s="169">
        <v>28658357.285741668</v>
      </c>
      <c r="F824" s="169">
        <v>530227545.71279377</v>
      </c>
      <c r="G824" s="177">
        <v>558885902.99853539</v>
      </c>
    </row>
    <row r="825" spans="1:11">
      <c r="A825" s="187" t="s">
        <v>421</v>
      </c>
      <c r="B825" s="188">
        <v>4.2213935478770927E-2</v>
      </c>
      <c r="C825" s="189">
        <v>0</v>
      </c>
      <c r="D825" s="190">
        <v>4.2213935478770927E-2</v>
      </c>
      <c r="E825" s="189">
        <v>9745.8011335011743</v>
      </c>
      <c r="F825" s="189">
        <v>0</v>
      </c>
      <c r="G825" s="190">
        <v>9745.8011335011743</v>
      </c>
      <c r="H825" s="169"/>
      <c r="I825" s="169"/>
      <c r="J825" s="169"/>
      <c r="K825" s="169"/>
    </row>
    <row r="826" spans="1:11">
      <c r="A826" s="43" t="s">
        <v>474</v>
      </c>
      <c r="B826" s="181">
        <v>4.5149086626999964E-5</v>
      </c>
      <c r="C826" s="171">
        <v>4.6504349233865345E-5</v>
      </c>
      <c r="D826" s="172">
        <v>9.1653435860865302E-5</v>
      </c>
      <c r="E826" s="171">
        <v>10.42343042967976</v>
      </c>
      <c r="F826" s="171">
        <v>10.736315729294214</v>
      </c>
      <c r="G826" s="172">
        <v>21.159746158973974</v>
      </c>
    </row>
    <row r="827" spans="1:11">
      <c r="A827" s="64" t="s">
        <v>483</v>
      </c>
      <c r="B827" s="185">
        <v>9.7517580468542653E-5</v>
      </c>
      <c r="C827" s="169">
        <v>2.7538386966633491E-4</v>
      </c>
      <c r="D827" s="169">
        <v>3.7290145013487753E-4</v>
      </c>
      <c r="E827" s="185">
        <v>22.513583144707212</v>
      </c>
      <c r="F827" s="169">
        <v>63.577024949303478</v>
      </c>
      <c r="G827" s="177">
        <v>86.09060809401069</v>
      </c>
    </row>
    <row r="828" spans="1:11">
      <c r="A828" s="64" t="s">
        <v>488</v>
      </c>
      <c r="B828" s="185">
        <v>1.6836020600363163E-4</v>
      </c>
      <c r="C828" s="169">
        <v>1.5204290713080814E-3</v>
      </c>
      <c r="D828" s="169">
        <v>1.6887892773117131E-3</v>
      </c>
      <c r="E828" s="185">
        <v>38.868801685922719</v>
      </c>
      <c r="F828" s="169">
        <v>351.01677203287994</v>
      </c>
      <c r="G828" s="177">
        <v>389.88557371880262</v>
      </c>
    </row>
    <row r="829" spans="1:11">
      <c r="A829" s="64" t="s">
        <v>493</v>
      </c>
      <c r="B829" s="185">
        <v>3.3776216260525096E-5</v>
      </c>
      <c r="C829" s="169">
        <v>1.8413419039722424E-5</v>
      </c>
      <c r="D829" s="169">
        <v>5.218963530024752E-5</v>
      </c>
      <c r="E829" s="185">
        <v>7.7978109120564367</v>
      </c>
      <c r="F829" s="169">
        <v>4.251049282983927</v>
      </c>
      <c r="G829" s="177">
        <v>12.048860195040362</v>
      </c>
    </row>
    <row r="830" spans="1:11">
      <c r="A830" s="64" t="s">
        <v>498</v>
      </c>
      <c r="B830" s="185">
        <v>3.2896436413383592E-5</v>
      </c>
      <c r="C830" s="169">
        <v>1.8413419039722424E-5</v>
      </c>
      <c r="D830" s="169">
        <v>5.1309855453106016E-5</v>
      </c>
      <c r="E830" s="185">
        <v>7.5946988512106746</v>
      </c>
      <c r="F830" s="169">
        <v>4.251049282983927</v>
      </c>
      <c r="G830" s="177">
        <v>11.845748134194602</v>
      </c>
    </row>
    <row r="831" spans="1:11">
      <c r="A831" s="64" t="s">
        <v>501</v>
      </c>
      <c r="B831" s="185">
        <v>7.509679748925626E-5</v>
      </c>
      <c r="C831" s="169">
        <v>1.1842883789385411E-6</v>
      </c>
      <c r="D831" s="169">
        <v>7.6281085868194808E-5</v>
      </c>
      <c r="E831" s="185">
        <v>17.337366104166193</v>
      </c>
      <c r="F831" s="169">
        <v>0.27341300674645236</v>
      </c>
      <c r="G831" s="177">
        <v>17.610779110912649</v>
      </c>
    </row>
    <row r="832" spans="1:11">
      <c r="A832" s="64" t="s">
        <v>1096</v>
      </c>
      <c r="B832" s="185">
        <v>1.0392884083114096E-6</v>
      </c>
      <c r="C832" s="169">
        <v>5.7670736587234044E-6</v>
      </c>
      <c r="D832" s="169">
        <v>6.8063620670348142E-6</v>
      </c>
      <c r="E832" s="185">
        <v>0.23993731057957421</v>
      </c>
      <c r="F832" s="169">
        <v>1.3314265150292908</v>
      </c>
      <c r="G832" s="177">
        <v>1.5713638256088651</v>
      </c>
    </row>
    <row r="833" spans="1:7">
      <c r="A833" s="64" t="s">
        <v>1097</v>
      </c>
      <c r="B833" s="185">
        <v>1.6227994631124458E-6</v>
      </c>
      <c r="C833" s="169">
        <v>5.5757557363807333E-6</v>
      </c>
      <c r="D833" s="169">
        <v>7.1985551994931788E-6</v>
      </c>
      <c r="E833" s="185">
        <v>0.37465070876890544</v>
      </c>
      <c r="F833" s="169">
        <v>1.287257536153489</v>
      </c>
      <c r="G833" s="177">
        <v>1.6619082449223945</v>
      </c>
    </row>
    <row r="834" spans="1:7">
      <c r="A834" s="64" t="s">
        <v>447</v>
      </c>
      <c r="B834" s="185">
        <v>1.0371608928628909E-3</v>
      </c>
      <c r="C834" s="169">
        <v>2.0367548100648515E-7</v>
      </c>
      <c r="D834" s="169">
        <v>1.0373645683438974E-3</v>
      </c>
      <c r="E834" s="185">
        <v>239.44613764735277</v>
      </c>
      <c r="F834" s="169">
        <v>4.7021930344723052E-2</v>
      </c>
      <c r="G834" s="177">
        <v>239.4931595776975</v>
      </c>
    </row>
    <row r="835" spans="1:7">
      <c r="A835" s="64" t="s">
        <v>456</v>
      </c>
      <c r="B835" s="185">
        <v>9.3452220880912451E-7</v>
      </c>
      <c r="C835" s="169">
        <v>3.9959090801953724E-7</v>
      </c>
      <c r="D835" s="169">
        <v>1.3341131168286619E-6</v>
      </c>
      <c r="E835" s="185">
        <v>0.21575026110688411</v>
      </c>
      <c r="F835" s="169">
        <v>9.2252320949133021E-2</v>
      </c>
      <c r="G835" s="177">
        <v>0.30800258205601716</v>
      </c>
    </row>
    <row r="836" spans="1:7">
      <c r="A836" s="64" t="s">
        <v>163</v>
      </c>
      <c r="B836" s="185">
        <v>-7.9277141577958232E-2</v>
      </c>
      <c r="C836" s="169">
        <v>0.3268165893819957</v>
      </c>
      <c r="D836" s="169">
        <v>0.24753944780403747</v>
      </c>
      <c r="E836" s="185">
        <v>-18302.469255436816</v>
      </c>
      <c r="F836" s="169">
        <v>75451.138376989256</v>
      </c>
      <c r="G836" s="177">
        <v>57148.669121552441</v>
      </c>
    </row>
    <row r="837" spans="1:7">
      <c r="A837" s="64" t="s">
        <v>436</v>
      </c>
      <c r="B837" s="185">
        <v>-7.8983185012472548E-2</v>
      </c>
      <c r="C837" s="169">
        <v>0.32739427401801219</v>
      </c>
      <c r="D837" s="169">
        <v>0.24841108900553965</v>
      </c>
      <c r="E837" s="185">
        <v>-18234.604409465486</v>
      </c>
      <c r="F837" s="169">
        <v>75584.506647837319</v>
      </c>
      <c r="G837" s="177">
        <v>57349.902238371847</v>
      </c>
    </row>
    <row r="838" spans="1:7">
      <c r="A838" s="64" t="s">
        <v>465</v>
      </c>
      <c r="B838" s="191">
        <v>-4.7620709841251399E-2</v>
      </c>
      <c r="C838" s="183">
        <v>0.32750627587306758</v>
      </c>
      <c r="D838" s="184">
        <v>0.27988556603181619</v>
      </c>
      <c r="E838" s="191">
        <v>-10994.046460851579</v>
      </c>
      <c r="F838" s="183">
        <v>75610.364170799177</v>
      </c>
      <c r="G838" s="184">
        <v>64616.317709947616</v>
      </c>
    </row>
    <row r="839" spans="1:7">
      <c r="A839" s="56" t="s">
        <v>510</v>
      </c>
      <c r="B839" s="185">
        <v>7.9001520782901285E-6</v>
      </c>
      <c r="C839" s="169">
        <v>9.2892250944658856E-6</v>
      </c>
      <c r="D839" s="177">
        <v>1.7189377172756014E-5</v>
      </c>
      <c r="E839" s="185">
        <v>1.8238837532253052</v>
      </c>
      <c r="F839" s="169">
        <v>2.1445747577958114</v>
      </c>
      <c r="G839" s="177">
        <v>3.9684585110211166</v>
      </c>
    </row>
    <row r="840" spans="1:7">
      <c r="A840" s="64" t="s">
        <v>513</v>
      </c>
      <c r="B840" s="185">
        <v>7.8115517802233006E-6</v>
      </c>
      <c r="C840" s="169">
        <v>3.7667627581555385E-5</v>
      </c>
      <c r="D840" s="177">
        <v>4.5479179361778687E-5</v>
      </c>
      <c r="E840" s="185">
        <v>1.8034288755756611</v>
      </c>
      <c r="F840" s="169">
        <v>8.696209046068093</v>
      </c>
      <c r="G840" s="177">
        <v>10.499637921643755</v>
      </c>
    </row>
    <row r="841" spans="1:7">
      <c r="A841" s="64" t="s">
        <v>514</v>
      </c>
      <c r="B841" s="185">
        <v>1.4577530540877323E-5</v>
      </c>
      <c r="C841" s="169">
        <v>1.103787149652772E-4</v>
      </c>
      <c r="D841" s="177">
        <v>1.2495624550615454E-4</v>
      </c>
      <c r="E841" s="185">
        <v>3.3654695317468328</v>
      </c>
      <c r="F841" s="169">
        <v>25.482793613591834</v>
      </c>
      <c r="G841" s="177">
        <v>28.84826314533867</v>
      </c>
    </row>
    <row r="842" spans="1:7">
      <c r="A842" s="64" t="s">
        <v>515</v>
      </c>
      <c r="B842" s="185">
        <v>3.6958670401926762E-6</v>
      </c>
      <c r="C842" s="169">
        <v>8.163331756189467E-8</v>
      </c>
      <c r="D842" s="177">
        <v>3.777500357754571E-6</v>
      </c>
      <c r="E842" s="185">
        <v>0.85325342878048394</v>
      </c>
      <c r="F842" s="169">
        <v>1.8846432340483076E-2</v>
      </c>
      <c r="G842" s="177">
        <v>0.87209986112096693</v>
      </c>
    </row>
    <row r="843" spans="1:7">
      <c r="A843" s="64" t="s">
        <v>516</v>
      </c>
      <c r="B843" s="185">
        <v>3.4927770663976175E-6</v>
      </c>
      <c r="C843" s="169">
        <v>8.163331756189467E-8</v>
      </c>
      <c r="D843" s="177">
        <v>3.5744103839595123E-6</v>
      </c>
      <c r="E843" s="185">
        <v>0.8063666726804759</v>
      </c>
      <c r="F843" s="169">
        <v>1.8846432340483076E-2</v>
      </c>
      <c r="G843" s="177">
        <v>0.82521310502095901</v>
      </c>
    </row>
    <row r="844" spans="1:7">
      <c r="A844" s="64" t="s">
        <v>517</v>
      </c>
      <c r="B844" s="185">
        <v>1.2353159672524375E-5</v>
      </c>
      <c r="C844" s="169">
        <v>5.6407446851579767E-8</v>
      </c>
      <c r="D844" s="177">
        <v>1.2409567119375955E-5</v>
      </c>
      <c r="E844" s="185">
        <v>2.8519358873648017</v>
      </c>
      <c r="F844" s="169">
        <v>1.3022613343891884E-2</v>
      </c>
      <c r="G844" s="177">
        <v>2.8649585007086937</v>
      </c>
    </row>
    <row r="845" spans="1:7">
      <c r="A845" t="s">
        <v>518</v>
      </c>
      <c r="B845" s="185">
        <v>7.3801525080832022E-8</v>
      </c>
      <c r="C845" s="169">
        <v>2.9224727687158289E-8</v>
      </c>
      <c r="D845" s="169">
        <v>1.0302625276799031E-7</v>
      </c>
      <c r="E845" s="185">
        <v>1.7038330556709076E-2</v>
      </c>
      <c r="F845" s="169">
        <v>6.7470227778929411E-3</v>
      </c>
      <c r="G845" s="177">
        <v>2.3785353334602015E-2</v>
      </c>
    </row>
    <row r="846" spans="1:7">
      <c r="A846" s="192" t="s">
        <v>519</v>
      </c>
      <c r="B846" s="191">
        <v>1.8384890324135302E-7</v>
      </c>
      <c r="C846" s="183">
        <v>2.1224662566092611E-8</v>
      </c>
      <c r="D846" s="183">
        <v>2.0507356580744563E-7</v>
      </c>
      <c r="E846" s="191">
        <v>4.2444629463736831E-2</v>
      </c>
      <c r="F846" s="183">
        <v>4.9000724085255989E-3</v>
      </c>
      <c r="G846" s="184">
        <v>4.7344701872262425E-2</v>
      </c>
    </row>
    <row r="847" spans="1:7">
      <c r="E847"/>
      <c r="F847"/>
      <c r="G847"/>
    </row>
    <row r="848" spans="1:7">
      <c r="A848" s="35" t="s">
        <v>1124</v>
      </c>
      <c r="E848"/>
      <c r="F848"/>
      <c r="G848"/>
    </row>
    <row r="849" spans="1:11">
      <c r="A849" s="56"/>
      <c r="B849" s="173" t="s">
        <v>1048</v>
      </c>
      <c r="C849" s="174"/>
      <c r="D849" s="175"/>
      <c r="E849" s="173" t="s">
        <v>1049</v>
      </c>
      <c r="F849" s="174"/>
      <c r="G849" s="175"/>
    </row>
    <row r="850" spans="1:11">
      <c r="A850" s="64"/>
      <c r="B850" s="178" t="s">
        <v>1054</v>
      </c>
      <c r="C850" s="179" t="s">
        <v>238</v>
      </c>
      <c r="D850" s="180" t="s">
        <v>1055</v>
      </c>
      <c r="E850" s="178" t="s">
        <v>1054</v>
      </c>
      <c r="F850" s="179" t="s">
        <v>238</v>
      </c>
      <c r="G850" s="180" t="s">
        <v>1055</v>
      </c>
    </row>
    <row r="851" spans="1:11">
      <c r="A851" s="56" t="s">
        <v>985</v>
      </c>
      <c r="B851" s="181">
        <v>883.50033426373159</v>
      </c>
      <c r="C851" s="171">
        <v>5261.0115192687554</v>
      </c>
      <c r="D851" s="172">
        <v>6144.5118535324873</v>
      </c>
      <c r="E851" s="181">
        <v>177179272.98350924</v>
      </c>
      <c r="F851" s="171">
        <v>1055055850</v>
      </c>
      <c r="G851" s="172">
        <v>1232235122.9835093</v>
      </c>
    </row>
    <row r="852" spans="1:11">
      <c r="A852" s="64" t="s">
        <v>1064</v>
      </c>
      <c r="B852" s="185">
        <v>857.08270326726529</v>
      </c>
      <c r="C852" s="169">
        <v>5261.0115192687554</v>
      </c>
      <c r="D852" s="177">
        <v>6118.0942225360204</v>
      </c>
      <c r="E852" s="185">
        <v>171881417.99423957</v>
      </c>
      <c r="F852" s="169">
        <v>1055055850</v>
      </c>
      <c r="G852" s="177">
        <v>1226937267.9942393</v>
      </c>
    </row>
    <row r="853" spans="1:11">
      <c r="A853" s="64" t="s">
        <v>370</v>
      </c>
      <c r="B853" s="185">
        <v>72.778359600753816</v>
      </c>
      <c r="C853" s="169">
        <v>0</v>
      </c>
      <c r="D853" s="177">
        <v>72.778359600753816</v>
      </c>
      <c r="E853" s="185">
        <v>14595146.535784738</v>
      </c>
      <c r="F853" s="169">
        <v>0</v>
      </c>
      <c r="G853" s="177">
        <v>14595146.535784738</v>
      </c>
    </row>
    <row r="854" spans="1:11">
      <c r="A854" s="64" t="s">
        <v>773</v>
      </c>
      <c r="B854" s="185">
        <v>551.40087187365759</v>
      </c>
      <c r="C854" s="169">
        <v>0</v>
      </c>
      <c r="D854" s="177">
        <v>551.40087187365759</v>
      </c>
      <c r="E854" s="185">
        <v>110579251.43001081</v>
      </c>
      <c r="F854" s="169">
        <v>0</v>
      </c>
      <c r="G854" s="177">
        <v>110579251.43001081</v>
      </c>
    </row>
    <row r="855" spans="1:11">
      <c r="A855" t="s">
        <v>404</v>
      </c>
      <c r="B855" s="185">
        <v>232.90347179285399</v>
      </c>
      <c r="C855" s="169">
        <v>5261.0115192687554</v>
      </c>
      <c r="D855" s="177">
        <v>5493.9149910616097</v>
      </c>
      <c r="E855" s="169">
        <v>46707020.028444044</v>
      </c>
      <c r="F855" s="169">
        <v>1055055850</v>
      </c>
      <c r="G855" s="177">
        <v>1101762870.0284443</v>
      </c>
    </row>
    <row r="856" spans="1:11">
      <c r="A856" s="187" t="s">
        <v>421</v>
      </c>
      <c r="B856" s="188">
        <v>9.6666805785584384E-2</v>
      </c>
      <c r="C856" s="189">
        <v>0</v>
      </c>
      <c r="D856" s="190">
        <v>9.6666805785584384E-2</v>
      </c>
      <c r="E856" s="189">
        <v>19385.79274562592</v>
      </c>
      <c r="F856" s="189">
        <v>0</v>
      </c>
      <c r="G856" s="190">
        <v>19385.79274562592</v>
      </c>
      <c r="H856" s="169"/>
      <c r="I856" s="169"/>
      <c r="J856" s="169"/>
      <c r="K856" s="169"/>
    </row>
    <row r="857" spans="1:11">
      <c r="A857" s="43" t="s">
        <v>474</v>
      </c>
      <c r="B857" s="181">
        <v>3.5395115512363864E-5</v>
      </c>
      <c r="C857" s="171">
        <v>4.7934931218764581E-5</v>
      </c>
      <c r="D857" s="172">
        <v>8.3330046731128438E-5</v>
      </c>
      <c r="E857" s="171">
        <v>7.0982212348274381</v>
      </c>
      <c r="F857" s="171">
        <v>9.6129859089787058</v>
      </c>
      <c r="G857" s="172">
        <v>16.711207143806142</v>
      </c>
    </row>
    <row r="858" spans="1:11">
      <c r="A858" s="64" t="s">
        <v>483</v>
      </c>
      <c r="B858" s="185">
        <v>6.4020861397574256E-5</v>
      </c>
      <c r="C858" s="169">
        <v>2.179311725025154E-4</v>
      </c>
      <c r="D858" s="169">
        <v>2.8195203390008969E-4</v>
      </c>
      <c r="E858" s="185">
        <v>12.838896872238415</v>
      </c>
      <c r="F858" s="169">
        <v>43.704439270662661</v>
      </c>
      <c r="G858" s="177">
        <v>56.543336142901083</v>
      </c>
    </row>
    <row r="859" spans="1:11">
      <c r="A859" s="64" t="s">
        <v>488</v>
      </c>
      <c r="B859" s="185">
        <v>1.4938350304731282E-4</v>
      </c>
      <c r="C859" s="169">
        <v>1.9027592886126225E-3</v>
      </c>
      <c r="D859" s="169">
        <v>2.0521427916599354E-3</v>
      </c>
      <c r="E859" s="185">
        <v>29.95772546901145</v>
      </c>
      <c r="F859" s="169">
        <v>381.58390477571447</v>
      </c>
      <c r="G859" s="177">
        <v>411.54163024472587</v>
      </c>
    </row>
    <row r="860" spans="1:11">
      <c r="A860" s="64" t="s">
        <v>493</v>
      </c>
      <c r="B860" s="185">
        <v>9.2663068173540049E-6</v>
      </c>
      <c r="C860" s="169">
        <v>2.3997981267792618E-5</v>
      </c>
      <c r="D860" s="169">
        <v>3.3264288085146625E-5</v>
      </c>
      <c r="E860" s="185">
        <v>1.8582873616104696</v>
      </c>
      <c r="F860" s="169">
        <v>4.8126126377108207</v>
      </c>
      <c r="G860" s="177">
        <v>6.670899999321291</v>
      </c>
    </row>
    <row r="861" spans="1:11">
      <c r="A861" s="64" t="s">
        <v>498</v>
      </c>
      <c r="B861" s="185">
        <v>7.6671346850342008E-6</v>
      </c>
      <c r="C861" s="169">
        <v>2.3997981267792618E-5</v>
      </c>
      <c r="D861" s="169">
        <v>3.1665115952826817E-5</v>
      </c>
      <c r="E861" s="185">
        <v>1.5375855522376032</v>
      </c>
      <c r="F861" s="169">
        <v>4.8126126377108207</v>
      </c>
      <c r="G861" s="177">
        <v>6.3501981899484239</v>
      </c>
    </row>
    <row r="862" spans="1:11">
      <c r="A862" s="64" t="s">
        <v>501</v>
      </c>
      <c r="B862" s="185">
        <v>8.1903833812688957E-5</v>
      </c>
      <c r="C862" s="169">
        <v>2.6730312569032933E-6</v>
      </c>
      <c r="D862" s="169">
        <v>8.4576865069592252E-5</v>
      </c>
      <c r="E862" s="185">
        <v>16.425190989415686</v>
      </c>
      <c r="F862" s="169">
        <v>0.53605609006928401</v>
      </c>
      <c r="G862" s="177">
        <v>16.96124707948497</v>
      </c>
    </row>
    <row r="863" spans="1:11">
      <c r="A863" s="64" t="s">
        <v>1096</v>
      </c>
      <c r="B863" s="185">
        <v>1.225192636660553E-6</v>
      </c>
      <c r="C863" s="169">
        <v>1.1540107082838125E-5</v>
      </c>
      <c r="D863" s="169">
        <v>1.2765299719498678E-5</v>
      </c>
      <c r="E863" s="185">
        <v>0.24570306564645386</v>
      </c>
      <c r="F863" s="169">
        <v>2.3142807125172582</v>
      </c>
      <c r="G863" s="177">
        <v>2.559983778163712</v>
      </c>
    </row>
    <row r="864" spans="1:11">
      <c r="A864" s="64" t="s">
        <v>1097</v>
      </c>
      <c r="B864" s="185">
        <v>2.5284003097253731E-6</v>
      </c>
      <c r="C864" s="169">
        <v>1.1132882093648114E-5</v>
      </c>
      <c r="D864" s="169">
        <v>1.3661282403373486E-5</v>
      </c>
      <c r="E864" s="185">
        <v>0.50705145353651404</v>
      </c>
      <c r="F864" s="169">
        <v>2.232614837896473</v>
      </c>
      <c r="G864" s="177">
        <v>2.7396662914329872</v>
      </c>
    </row>
    <row r="865" spans="1:7">
      <c r="A865" s="64" t="s">
        <v>447</v>
      </c>
      <c r="B865" s="185">
        <v>8.3147484329836583E-4</v>
      </c>
      <c r="C865" s="169">
        <v>1.8371117152382721E-7</v>
      </c>
      <c r="D865" s="169">
        <v>8.3165855446988969E-4</v>
      </c>
      <c r="E865" s="185">
        <v>166.74595642620952</v>
      </c>
      <c r="F865" s="169">
        <v>3.6841878318773905E-2</v>
      </c>
      <c r="G865" s="177">
        <v>166.78279830452826</v>
      </c>
    </row>
    <row r="866" spans="1:7">
      <c r="A866" s="64" t="s">
        <v>456</v>
      </c>
      <c r="B866" s="185">
        <v>1.0502262725862615E-6</v>
      </c>
      <c r="C866" s="169">
        <v>3.6042293102625187E-7</v>
      </c>
      <c r="D866" s="169">
        <v>1.4106492036125134E-6</v>
      </c>
      <c r="E866" s="185">
        <v>0.21061489195709665</v>
      </c>
      <c r="F866" s="169">
        <v>7.2280077787445704E-2</v>
      </c>
      <c r="G866" s="177">
        <v>0.28289496974454237</v>
      </c>
    </row>
    <row r="867" spans="1:7">
      <c r="A867" s="64" t="s">
        <v>163</v>
      </c>
      <c r="B867" s="185">
        <v>5.6039557639387554E-2</v>
      </c>
      <c r="C867" s="169">
        <v>0.38264211447704327</v>
      </c>
      <c r="D867" s="169">
        <v>0.43868167211643083</v>
      </c>
      <c r="E867" s="185">
        <v>11238.307101647628</v>
      </c>
      <c r="F867" s="169">
        <v>76735.966050780844</v>
      </c>
      <c r="G867" s="177">
        <v>87974.27315242849</v>
      </c>
    </row>
    <row r="868" spans="1:7">
      <c r="A868" s="64" t="s">
        <v>436</v>
      </c>
      <c r="B868" s="185">
        <v>5.6250476626835369E-2</v>
      </c>
      <c r="C868" s="169">
        <v>0.38313397495041712</v>
      </c>
      <c r="D868" s="169">
        <v>0.43938445157725248</v>
      </c>
      <c r="E868" s="185">
        <v>11280.6053005335</v>
      </c>
      <c r="F868" s="169">
        <v>76834.604928098677</v>
      </c>
      <c r="G868" s="177">
        <v>88115.210228632175</v>
      </c>
    </row>
    <row r="869" spans="1:7">
      <c r="A869" s="64" t="s">
        <v>465</v>
      </c>
      <c r="B869" s="191">
        <v>8.1473031888021699E-2</v>
      </c>
      <c r="C869" s="183">
        <v>0.38323499836228481</v>
      </c>
      <c r="D869" s="184">
        <v>0.46470803025030649</v>
      </c>
      <c r="E869" s="191">
        <v>16338.796939688416</v>
      </c>
      <c r="F869" s="183">
        <v>76854.864405061919</v>
      </c>
      <c r="G869" s="184">
        <v>93193.661344750333</v>
      </c>
    </row>
    <row r="870" spans="1:7">
      <c r="A870" s="56" t="s">
        <v>510</v>
      </c>
      <c r="B870" s="185">
        <v>1.2413538597751264E-5</v>
      </c>
      <c r="C870" s="169">
        <v>8.0492865589722658E-6</v>
      </c>
      <c r="D870" s="177">
        <v>2.046282515672353E-5</v>
      </c>
      <c r="E870" s="185">
        <v>2.4894407603537538</v>
      </c>
      <c r="F870" s="169">
        <v>1.6142232042765894</v>
      </c>
      <c r="G870" s="177">
        <v>4.1036639646303428</v>
      </c>
    </row>
    <row r="871" spans="1:7">
      <c r="A871" s="64" t="s">
        <v>513</v>
      </c>
      <c r="B871" s="185">
        <v>9.4810073521999217E-6</v>
      </c>
      <c r="C871" s="169">
        <v>2.9806384371355679E-5</v>
      </c>
      <c r="D871" s="177">
        <v>3.9287391723555603E-5</v>
      </c>
      <c r="E871" s="185">
        <v>1.9013439210682217</v>
      </c>
      <c r="F871" s="169">
        <v>5.9774437070075743</v>
      </c>
      <c r="G871" s="177">
        <v>7.8787876280757967</v>
      </c>
    </row>
    <row r="872" spans="1:7">
      <c r="A872" s="64" t="s">
        <v>514</v>
      </c>
      <c r="B872" s="185">
        <v>1.9450628155602968E-5</v>
      </c>
      <c r="C872" s="169">
        <v>9.9712056099358676E-5</v>
      </c>
      <c r="D872" s="177">
        <v>1.1916268425496165E-4</v>
      </c>
      <c r="E872" s="185">
        <v>3.9006755538516611</v>
      </c>
      <c r="F872" s="169">
        <v>19.996494536810836</v>
      </c>
      <c r="G872" s="177">
        <v>23.897170090662495</v>
      </c>
    </row>
    <row r="873" spans="1:7">
      <c r="A873" s="64" t="s">
        <v>515</v>
      </c>
      <c r="B873" s="185">
        <v>1.898037107439984E-6</v>
      </c>
      <c r="C873" s="169">
        <v>4.4512994715038137E-7</v>
      </c>
      <c r="D873" s="177">
        <v>2.3431670545903654E-6</v>
      </c>
      <c r="E873" s="185">
        <v>0.38063690725390625</v>
      </c>
      <c r="F873" s="169">
        <v>8.9267425671114467E-2</v>
      </c>
      <c r="G873" s="177">
        <v>0.46990433292502071</v>
      </c>
    </row>
    <row r="874" spans="1:7">
      <c r="A874" s="64" t="s">
        <v>516</v>
      </c>
      <c r="B874" s="185">
        <v>1.4583188838380727E-6</v>
      </c>
      <c r="C874" s="169">
        <v>4.4512994715038137E-7</v>
      </c>
      <c r="D874" s="177">
        <v>1.9034488309884542E-6</v>
      </c>
      <c r="E874" s="185">
        <v>0.29245476158407741</v>
      </c>
      <c r="F874" s="169">
        <v>8.9267425671114467E-2</v>
      </c>
      <c r="G874" s="177">
        <v>0.38172218725519197</v>
      </c>
    </row>
    <row r="875" spans="1:7">
      <c r="A875" s="64" t="s">
        <v>517</v>
      </c>
      <c r="B875" s="185">
        <v>2.5633912558038728E-5</v>
      </c>
      <c r="C875" s="169">
        <v>9.9902476268723581E-8</v>
      </c>
      <c r="D875" s="177">
        <v>2.5733815034307452E-5</v>
      </c>
      <c r="E875" s="185">
        <v>5.1406862166510363</v>
      </c>
      <c r="F875" s="169">
        <v>2.0034681853624461E-2</v>
      </c>
      <c r="G875" s="177">
        <v>5.1607208985046613</v>
      </c>
    </row>
    <row r="876" spans="1:7">
      <c r="A876" t="s">
        <v>518</v>
      </c>
      <c r="B876" s="185">
        <v>1.5199392406076164E-7</v>
      </c>
      <c r="C876" s="169">
        <v>1.5935652107983653E-7</v>
      </c>
      <c r="D876" s="169">
        <v>3.1135044514059817E-7</v>
      </c>
      <c r="E876" s="185">
        <v>3.048122555090918E-2</v>
      </c>
      <c r="F876" s="169">
        <v>3.1957738390258984E-2</v>
      </c>
      <c r="G876" s="177">
        <v>6.2438963941168164E-2</v>
      </c>
    </row>
    <row r="877" spans="1:7">
      <c r="A877" s="192" t="s">
        <v>519</v>
      </c>
      <c r="B877" s="191">
        <v>3.8552151044948079E-7</v>
      </c>
      <c r="C877" s="183">
        <v>1.1573378625909917E-7</v>
      </c>
      <c r="D877" s="183">
        <v>5.0125529670857992E-7</v>
      </c>
      <c r="E877" s="191">
        <v>7.7313407015139127E-2</v>
      </c>
      <c r="F877" s="183">
        <v>2.3209530674489769E-2</v>
      </c>
      <c r="G877" s="184">
        <v>0.10052293768962889</v>
      </c>
    </row>
    <row r="878" spans="1:7">
      <c r="E878"/>
      <c r="F878"/>
      <c r="G878"/>
    </row>
    <row r="879" spans="1:7">
      <c r="A879" s="35" t="s">
        <v>1125</v>
      </c>
      <c r="E879"/>
      <c r="F879"/>
      <c r="G879"/>
    </row>
    <row r="880" spans="1:7">
      <c r="A880" s="56"/>
      <c r="B880" s="173" t="s">
        <v>1048</v>
      </c>
      <c r="C880" s="174"/>
      <c r="D880" s="175"/>
      <c r="E880" s="173" t="s">
        <v>1049</v>
      </c>
      <c r="F880" s="174"/>
      <c r="G880" s="175"/>
    </row>
    <row r="881" spans="1:11">
      <c r="A881" s="64"/>
      <c r="B881" s="178" t="s">
        <v>1054</v>
      </c>
      <c r="C881" s="179" t="s">
        <v>238</v>
      </c>
      <c r="D881" s="180" t="s">
        <v>1055</v>
      </c>
      <c r="E881" s="178" t="s">
        <v>1054</v>
      </c>
      <c r="F881" s="179" t="s">
        <v>238</v>
      </c>
      <c r="G881" s="180" t="s">
        <v>1055</v>
      </c>
    </row>
    <row r="882" spans="1:11">
      <c r="A882" s="56" t="s">
        <v>985</v>
      </c>
      <c r="B882" s="181">
        <v>3630.5256208290748</v>
      </c>
      <c r="C882" s="171">
        <v>5245.2284847109495</v>
      </c>
      <c r="D882" s="172">
        <v>8875.7541055400252</v>
      </c>
      <c r="E882" s="181">
        <v>730265098.26896131</v>
      </c>
      <c r="F882" s="171">
        <v>1055055850</v>
      </c>
      <c r="G882" s="172">
        <v>1785320948.2689614</v>
      </c>
    </row>
    <row r="883" spans="1:11">
      <c r="A883" s="64" t="s">
        <v>1064</v>
      </c>
      <c r="B883" s="185">
        <v>3625.7765234438034</v>
      </c>
      <c r="C883" s="169">
        <v>0</v>
      </c>
      <c r="D883" s="177">
        <v>3625.7765234438034</v>
      </c>
      <c r="E883" s="185">
        <v>729309837.12196743</v>
      </c>
      <c r="F883" s="169">
        <v>0</v>
      </c>
      <c r="G883" s="177">
        <v>729309837.12196743</v>
      </c>
    </row>
    <row r="884" spans="1:11">
      <c r="A884" s="64" t="s">
        <v>370</v>
      </c>
      <c r="B884" s="185">
        <v>13.399806578619099</v>
      </c>
      <c r="C884" s="169">
        <v>0</v>
      </c>
      <c r="D884" s="177">
        <v>13.399806578619099</v>
      </c>
      <c r="E884" s="185">
        <v>2695315.2490590969</v>
      </c>
      <c r="F884" s="169">
        <v>0</v>
      </c>
      <c r="G884" s="177">
        <v>2695315.2490590969</v>
      </c>
    </row>
    <row r="885" spans="1:11">
      <c r="A885" s="64" t="s">
        <v>773</v>
      </c>
      <c r="B885" s="185">
        <v>3560.553537722566</v>
      </c>
      <c r="C885" s="169">
        <v>0</v>
      </c>
      <c r="D885" s="177">
        <v>3560.553537722566</v>
      </c>
      <c r="E885" s="185">
        <v>716190505.36354351</v>
      </c>
      <c r="F885" s="169">
        <v>0</v>
      </c>
      <c r="G885" s="177">
        <v>716190505.36354351</v>
      </c>
    </row>
    <row r="886" spans="1:11">
      <c r="A886" t="s">
        <v>404</v>
      </c>
      <c r="B886" s="185">
        <v>51.823179142617469</v>
      </c>
      <c r="C886" s="169">
        <v>0</v>
      </c>
      <c r="D886" s="177">
        <v>51.823179142617469</v>
      </c>
      <c r="E886" s="169">
        <v>10424016.509364627</v>
      </c>
      <c r="F886" s="169">
        <v>0</v>
      </c>
      <c r="G886" s="177">
        <v>10424016.509364627</v>
      </c>
    </row>
    <row r="887" spans="1:11">
      <c r="A887" s="187" t="s">
        <v>421</v>
      </c>
      <c r="B887" s="188">
        <v>3.2995053033918503E-5</v>
      </c>
      <c r="C887" s="189">
        <v>0</v>
      </c>
      <c r="D887" s="190">
        <v>3.2995053033918503E-5</v>
      </c>
      <c r="E887" s="189">
        <v>6.6368174095688293</v>
      </c>
      <c r="F887" s="189">
        <v>0</v>
      </c>
      <c r="G887" s="190">
        <v>6.6368174095688293</v>
      </c>
      <c r="H887" s="169"/>
      <c r="I887" s="169"/>
      <c r="J887" s="169"/>
      <c r="K887" s="169"/>
    </row>
    <row r="888" spans="1:11">
      <c r="A888" s="43" t="s">
        <v>474</v>
      </c>
      <c r="B888" s="181">
        <v>6.8521669032969734E-5</v>
      </c>
      <c r="C888" s="171">
        <v>4.7934931218764581E-5</v>
      </c>
      <c r="D888" s="172">
        <v>1.1645660025173431E-4</v>
      </c>
      <c r="E888" s="171">
        <v>13.782848159184145</v>
      </c>
      <c r="F888" s="171">
        <v>9.6419116439104364</v>
      </c>
      <c r="G888" s="172">
        <v>23.424759803094581</v>
      </c>
    </row>
    <row r="889" spans="1:11">
      <c r="A889" s="64" t="s">
        <v>483</v>
      </c>
      <c r="B889" s="185">
        <v>1.6051935380529604E-4</v>
      </c>
      <c r="C889" s="169">
        <v>2.1497170649576692E-4</v>
      </c>
      <c r="D889" s="169">
        <v>3.7549106030106296E-4</v>
      </c>
      <c r="E889" s="185">
        <v>32.287799047104834</v>
      </c>
      <c r="F889" s="169">
        <v>43.240662858434199</v>
      </c>
      <c r="G889" s="177">
        <v>75.528461905539046</v>
      </c>
    </row>
    <row r="890" spans="1:11">
      <c r="A890" s="64" t="s">
        <v>488</v>
      </c>
      <c r="B890" s="185">
        <v>2.3799425126859268E-4</v>
      </c>
      <c r="C890" s="169">
        <v>1.7446593620817372E-3</v>
      </c>
      <c r="D890" s="169">
        <v>1.9826536133503297E-3</v>
      </c>
      <c r="E890" s="185">
        <v>47.871551792111475</v>
      </c>
      <c r="F890" s="169">
        <v>350.93095974503422</v>
      </c>
      <c r="G890" s="177">
        <v>398.80251153714562</v>
      </c>
    </row>
    <row r="891" spans="1:11">
      <c r="A891" s="64" t="s">
        <v>493</v>
      </c>
      <c r="B891" s="185">
        <v>6.8599174724356333E-5</v>
      </c>
      <c r="C891" s="169">
        <v>1.8275244360141166E-6</v>
      </c>
      <c r="D891" s="169">
        <v>7.0426699160370447E-5</v>
      </c>
      <c r="E891" s="185">
        <v>13.798438105998491</v>
      </c>
      <c r="F891" s="169">
        <v>0.36759892402302069</v>
      </c>
      <c r="G891" s="177">
        <v>14.16603703002151</v>
      </c>
    </row>
    <row r="892" spans="1:11">
      <c r="A892" s="64" t="s">
        <v>498</v>
      </c>
      <c r="B892" s="185">
        <v>6.818001320850066E-5</v>
      </c>
      <c r="C892" s="169">
        <v>1.8275244360141166E-6</v>
      </c>
      <c r="D892" s="169">
        <v>7.0007537644514774E-5</v>
      </c>
      <c r="E892" s="185">
        <v>13.71412551395651</v>
      </c>
      <c r="F892" s="169">
        <v>0.36759892402302069</v>
      </c>
      <c r="G892" s="177">
        <v>14.081724437979533</v>
      </c>
    </row>
    <row r="893" spans="1:11">
      <c r="A893" s="64" t="s">
        <v>501</v>
      </c>
      <c r="B893" s="185">
        <v>9.0774564499771914E-5</v>
      </c>
      <c r="C893" s="169">
        <v>0</v>
      </c>
      <c r="D893" s="169">
        <v>9.0774564499771914E-5</v>
      </c>
      <c r="E893" s="185">
        <v>18.258925342499055</v>
      </c>
      <c r="F893" s="169">
        <v>0</v>
      </c>
      <c r="G893" s="177">
        <v>18.258925342499055</v>
      </c>
    </row>
    <row r="894" spans="1:11">
      <c r="A894" s="64" t="s">
        <v>1096</v>
      </c>
      <c r="B894" s="185">
        <v>1.1638930654071913E-6</v>
      </c>
      <c r="C894" s="169">
        <v>5.7348222507943369E-7</v>
      </c>
      <c r="D894" s="169">
        <v>1.7373752904866251E-6</v>
      </c>
      <c r="E894" s="185">
        <v>0.2341122395357311</v>
      </c>
      <c r="F894" s="169">
        <v>0.11535355956460612</v>
      </c>
      <c r="G894" s="177">
        <v>0.34946579910033726</v>
      </c>
    </row>
    <row r="895" spans="1:11">
      <c r="A895" s="64" t="s">
        <v>1097</v>
      </c>
      <c r="B895" s="185">
        <v>1.1975782479428171E-6</v>
      </c>
      <c r="C895" s="169">
        <v>5.523380309100183E-7</v>
      </c>
      <c r="D895" s="169">
        <v>1.7499162788528355E-6</v>
      </c>
      <c r="E895" s="185">
        <v>0.24088787361842603</v>
      </c>
      <c r="F895" s="169">
        <v>0.11110049302670354</v>
      </c>
      <c r="G895" s="177">
        <v>0.35198836664512956</v>
      </c>
    </row>
    <row r="896" spans="1:11">
      <c r="A896" s="64" t="s">
        <v>447</v>
      </c>
      <c r="B896" s="185">
        <v>1.5555591079698652E-3</v>
      </c>
      <c r="C896" s="169">
        <v>1.8371117152382721E-7</v>
      </c>
      <c r="D896" s="169">
        <v>1.555742819141389E-3</v>
      </c>
      <c r="E896" s="185">
        <v>312.89423171330736</v>
      </c>
      <c r="F896" s="169">
        <v>3.6952736528358975E-2</v>
      </c>
      <c r="G896" s="177">
        <v>312.93118444983571</v>
      </c>
    </row>
    <row r="897" spans="1:7">
      <c r="A897" s="64" t="s">
        <v>456</v>
      </c>
      <c r="B897" s="185">
        <v>1.09839939685598E-6</v>
      </c>
      <c r="C897" s="169">
        <v>3.6042293102625187E-7</v>
      </c>
      <c r="D897" s="169">
        <v>1.4588223278822319E-6</v>
      </c>
      <c r="E897" s="185">
        <v>0.2209384610541395</v>
      </c>
      <c r="F897" s="169">
        <v>7.2497570498942523E-2</v>
      </c>
      <c r="G897" s="177">
        <v>0.29343603155308207</v>
      </c>
    </row>
    <row r="898" spans="1:7">
      <c r="A898" s="64" t="s">
        <v>163</v>
      </c>
      <c r="B898" s="185">
        <v>-0.23612546713764701</v>
      </c>
      <c r="C898" s="169">
        <v>0.3688984813733211</v>
      </c>
      <c r="D898" s="169">
        <v>0.13277301423567409</v>
      </c>
      <c r="E898" s="185">
        <v>-47495.653652404399</v>
      </c>
      <c r="F898" s="169">
        <v>74202.392129060259</v>
      </c>
      <c r="G898" s="177">
        <v>26706.738476655853</v>
      </c>
    </row>
    <row r="899" spans="1:7">
      <c r="A899" s="64" t="s">
        <v>436</v>
      </c>
      <c r="B899" s="185">
        <v>-0.23565966323699072</v>
      </c>
      <c r="C899" s="169">
        <v>0.36938569125725579</v>
      </c>
      <c r="D899" s="169">
        <v>0.13372602802026506</v>
      </c>
      <c r="E899" s="185">
        <v>-47401.959139043785</v>
      </c>
      <c r="F899" s="169">
        <v>74300.392366747037</v>
      </c>
      <c r="G899" s="177">
        <v>26898.433227703252</v>
      </c>
    </row>
    <row r="900" spans="1:7">
      <c r="A900" s="64" t="s">
        <v>465</v>
      </c>
      <c r="B900" s="191">
        <v>-0.18870181415772794</v>
      </c>
      <c r="C900" s="183">
        <v>0.36948671466912347</v>
      </c>
      <c r="D900" s="184">
        <v>0.18078490051139554</v>
      </c>
      <c r="E900" s="191">
        <v>-37956.583495465216</v>
      </c>
      <c r="F900" s="183">
        <v>74320.712805025105</v>
      </c>
      <c r="G900" s="184">
        <v>36364.129309559888</v>
      </c>
    </row>
    <row r="901" spans="1:7">
      <c r="A901" s="56" t="s">
        <v>510</v>
      </c>
      <c r="B901" s="185">
        <v>5.7246015252846333E-6</v>
      </c>
      <c r="C901" s="169">
        <v>8.0492865589722658E-6</v>
      </c>
      <c r="D901" s="177">
        <v>1.3773888084256899E-5</v>
      </c>
      <c r="E901" s="185">
        <v>1.1514797393050669</v>
      </c>
      <c r="F901" s="169">
        <v>1.6190804456134296</v>
      </c>
      <c r="G901" s="177">
        <v>2.7705601849184962</v>
      </c>
    </row>
    <row r="902" spans="1:7">
      <c r="A902" s="64" t="s">
        <v>513</v>
      </c>
      <c r="B902" s="185">
        <v>8.4739837514969946E-6</v>
      </c>
      <c r="C902" s="169">
        <v>2.6846918364607207E-5</v>
      </c>
      <c r="D902" s="177">
        <v>3.5320902116104203E-5</v>
      </c>
      <c r="E902" s="185">
        <v>1.7045065159472339</v>
      </c>
      <c r="F902" s="169">
        <v>5.400145743434126</v>
      </c>
      <c r="G902" s="177">
        <v>7.1046522593813606</v>
      </c>
    </row>
    <row r="903" spans="1:7">
      <c r="A903" s="64" t="s">
        <v>514</v>
      </c>
      <c r="B903" s="185">
        <v>1.4043331007702287E-5</v>
      </c>
      <c r="C903" s="169">
        <v>9.1411937952090084E-5</v>
      </c>
      <c r="D903" s="177">
        <v>1.0545526895979237E-4</v>
      </c>
      <c r="E903" s="185">
        <v>2.8247575060553705</v>
      </c>
      <c r="F903" s="169">
        <v>18.387130356153488</v>
      </c>
      <c r="G903" s="177">
        <v>21.211887862208858</v>
      </c>
    </row>
    <row r="904" spans="1:7">
      <c r="A904" s="64" t="s">
        <v>515</v>
      </c>
      <c r="B904" s="185">
        <v>6.6157575315113526E-6</v>
      </c>
      <c r="C904" s="169">
        <v>3.260170237811754E-8</v>
      </c>
      <c r="D904" s="177">
        <v>6.6483592338894697E-6</v>
      </c>
      <c r="E904" s="185">
        <v>1.3307320560292544</v>
      </c>
      <c r="F904" s="169">
        <v>6.5576965644590654E-3</v>
      </c>
      <c r="G904" s="177">
        <v>1.3372897525937133</v>
      </c>
    </row>
    <row r="905" spans="1:7">
      <c r="A905" s="64" t="s">
        <v>516</v>
      </c>
      <c r="B905" s="185">
        <v>6.5900720145923455E-6</v>
      </c>
      <c r="C905" s="169">
        <v>3.260170237811754E-8</v>
      </c>
      <c r="D905" s="177">
        <v>6.6226737169704627E-6</v>
      </c>
      <c r="E905" s="185">
        <v>1.3255655213464155</v>
      </c>
      <c r="F905" s="169">
        <v>6.5576965644590654E-3</v>
      </c>
      <c r="G905" s="177">
        <v>1.3321232179108744</v>
      </c>
    </row>
    <row r="906" spans="1:7">
      <c r="A906" s="64" t="s">
        <v>517</v>
      </c>
      <c r="B906" s="185">
        <v>2.6828283048687951E-6</v>
      </c>
      <c r="C906" s="169">
        <v>0</v>
      </c>
      <c r="D906" s="177">
        <v>2.6828283048687951E-6</v>
      </c>
      <c r="E906" s="185">
        <v>0.53963973273003929</v>
      </c>
      <c r="F906" s="169">
        <v>0</v>
      </c>
      <c r="G906" s="177">
        <v>0.53963973273003929</v>
      </c>
    </row>
    <row r="907" spans="1:7">
      <c r="A907" t="s">
        <v>518</v>
      </c>
      <c r="B907" s="185">
        <v>1.7187231466454448E-8</v>
      </c>
      <c r="C907" s="169">
        <v>1.167140945136608E-8</v>
      </c>
      <c r="D907" s="169">
        <v>2.8858640917820528E-8</v>
      </c>
      <c r="E907" s="185">
        <v>3.4571399810023966E-3</v>
      </c>
      <c r="F907" s="169">
        <v>2.3476553700763456E-3</v>
      </c>
      <c r="G907" s="177">
        <v>5.8047953510787422E-3</v>
      </c>
    </row>
    <row r="908" spans="1:7">
      <c r="A908" s="192" t="s">
        <v>519</v>
      </c>
      <c r="B908" s="191">
        <v>3.5880110505029045E-8</v>
      </c>
      <c r="C908" s="183">
        <v>8.4764426183105608E-9</v>
      </c>
      <c r="D908" s="183">
        <v>4.4356553123339602E-8</v>
      </c>
      <c r="E908" s="191">
        <v>7.2171346962902538E-3</v>
      </c>
      <c r="F908" s="183">
        <v>1.705001106759357E-3</v>
      </c>
      <c r="G908" s="184">
        <v>8.9221358030496106E-3</v>
      </c>
    </row>
    <row r="909" spans="1:7">
      <c r="E909"/>
      <c r="F909"/>
      <c r="G909"/>
    </row>
    <row r="910" spans="1:7">
      <c r="A910" s="35" t="s">
        <v>1126</v>
      </c>
      <c r="E910"/>
      <c r="F910"/>
      <c r="G910"/>
    </row>
    <row r="911" spans="1:7">
      <c r="A911" s="56"/>
      <c r="B911" s="173" t="s">
        <v>1048</v>
      </c>
      <c r="C911" s="174"/>
      <c r="D911" s="175"/>
      <c r="E911" s="173" t="s">
        <v>1049</v>
      </c>
      <c r="F911" s="174"/>
      <c r="G911" s="175"/>
    </row>
    <row r="912" spans="1:7">
      <c r="A912" s="64"/>
      <c r="B912" s="178" t="s">
        <v>1054</v>
      </c>
      <c r="C912" s="179" t="s">
        <v>238</v>
      </c>
      <c r="D912" s="180" t="s">
        <v>1055</v>
      </c>
      <c r="E912" s="178" t="s">
        <v>1054</v>
      </c>
      <c r="F912" s="179" t="s">
        <v>238</v>
      </c>
      <c r="G912" s="180" t="s">
        <v>1055</v>
      </c>
    </row>
    <row r="913" spans="1:11">
      <c r="A913" s="56" t="s">
        <v>985</v>
      </c>
      <c r="B913" s="181">
        <v>2252.0351304845121</v>
      </c>
      <c r="C913" s="171">
        <v>5253.1200019898524</v>
      </c>
      <c r="D913" s="172">
        <v>7505.155132474365</v>
      </c>
      <c r="E913" s="181">
        <v>452306979.07589656</v>
      </c>
      <c r="F913" s="171">
        <v>1055055850</v>
      </c>
      <c r="G913" s="172">
        <v>1507362829.0758965</v>
      </c>
    </row>
    <row r="914" spans="1:11">
      <c r="A914" s="64" t="s">
        <v>1064</v>
      </c>
      <c r="B914" s="185">
        <v>2236.4126823630659</v>
      </c>
      <c r="C914" s="169">
        <v>2640.0014046553706</v>
      </c>
      <c r="D914" s="177">
        <v>4876.4140870184365</v>
      </c>
      <c r="E914" s="185">
        <v>449169309.40994376</v>
      </c>
      <c r="F914" s="169">
        <v>530227545.71279377</v>
      </c>
      <c r="G914" s="177">
        <v>979396855.12273753</v>
      </c>
    </row>
    <row r="915" spans="1:11">
      <c r="A915" s="64" t="s">
        <v>370</v>
      </c>
      <c r="B915" s="185">
        <v>43.196183177050038</v>
      </c>
      <c r="C915" s="169">
        <v>0</v>
      </c>
      <c r="D915" s="177">
        <v>43.196183177050038</v>
      </c>
      <c r="E915" s="185">
        <v>8675679.5468892585</v>
      </c>
      <c r="F915" s="169">
        <v>0</v>
      </c>
      <c r="G915" s="177">
        <v>8675679.5468892585</v>
      </c>
    </row>
    <row r="916" spans="1:11">
      <c r="A916" s="64" t="s">
        <v>773</v>
      </c>
      <c r="B916" s="185">
        <v>2050.5266217905196</v>
      </c>
      <c r="C916" s="169">
        <v>0</v>
      </c>
      <c r="D916" s="177">
        <v>2050.5266217905196</v>
      </c>
      <c r="E916" s="185">
        <v>411835272.57731283</v>
      </c>
      <c r="F916" s="169">
        <v>0</v>
      </c>
      <c r="G916" s="177">
        <v>411835272.57731283</v>
      </c>
    </row>
    <row r="917" spans="1:11">
      <c r="A917" t="s">
        <v>404</v>
      </c>
      <c r="B917" s="185">
        <v>142.68987739549635</v>
      </c>
      <c r="C917" s="169">
        <v>2640.0014046553706</v>
      </c>
      <c r="D917" s="177">
        <v>2782.6912820508669</v>
      </c>
      <c r="E917" s="169">
        <v>28658357.285741668</v>
      </c>
      <c r="F917" s="169">
        <v>530227545.71279377</v>
      </c>
      <c r="G917" s="177">
        <v>558885902.99853551</v>
      </c>
    </row>
    <row r="918" spans="1:11">
      <c r="A918" s="187" t="s">
        <v>421</v>
      </c>
      <c r="B918" s="188">
        <v>4.8524315437718679E-2</v>
      </c>
      <c r="C918" s="189">
        <v>0</v>
      </c>
      <c r="D918" s="190">
        <v>4.8524315437718679E-2</v>
      </c>
      <c r="E918" s="189">
        <v>9745.8011335011743</v>
      </c>
      <c r="F918" s="189">
        <v>0</v>
      </c>
      <c r="G918" s="190">
        <v>9745.8011335011743</v>
      </c>
      <c r="H918" s="169"/>
      <c r="I918" s="169"/>
      <c r="J918" s="169"/>
      <c r="K918" s="169"/>
    </row>
    <row r="919" spans="1:11">
      <c r="A919" s="43" t="s">
        <v>474</v>
      </c>
      <c r="B919" s="181">
        <v>5.1898229728312908E-5</v>
      </c>
      <c r="C919" s="171">
        <v>4.7934931218764581E-5</v>
      </c>
      <c r="D919" s="172">
        <v>9.9833160947077488E-5</v>
      </c>
      <c r="E919" s="171">
        <v>10.423430429679762</v>
      </c>
      <c r="F919" s="171">
        <v>9.6274270495530363</v>
      </c>
      <c r="G919" s="172">
        <v>20.050857479232796</v>
      </c>
    </row>
    <row r="920" spans="1:11">
      <c r="A920" s="64" t="s">
        <v>483</v>
      </c>
      <c r="B920" s="185">
        <v>1.120950648573941E-4</v>
      </c>
      <c r="C920" s="169">
        <v>2.149839627134307E-4</v>
      </c>
      <c r="D920" s="169">
        <v>3.2707902757082483E-4</v>
      </c>
      <c r="E920" s="185">
        <v>22.513583144707212</v>
      </c>
      <c r="F920" s="169">
        <v>43.178166010117558</v>
      </c>
      <c r="G920" s="177">
        <v>65.691749154824777</v>
      </c>
    </row>
    <row r="921" spans="1:11">
      <c r="A921" s="64" t="s">
        <v>488</v>
      </c>
      <c r="B921" s="185">
        <v>1.9352765030372331E-4</v>
      </c>
      <c r="C921" s="169">
        <v>1.7404850376864288E-3</v>
      </c>
      <c r="D921" s="169">
        <v>1.9340126879901522E-3</v>
      </c>
      <c r="E921" s="185">
        <v>38.868801685922726</v>
      </c>
      <c r="F921" s="169">
        <v>349.56538593311279</v>
      </c>
      <c r="G921" s="177">
        <v>388.43418761903558</v>
      </c>
    </row>
    <row r="922" spans="1:11">
      <c r="A922" s="64" t="s">
        <v>493</v>
      </c>
      <c r="B922" s="185">
        <v>3.8825277802931851E-5</v>
      </c>
      <c r="C922" s="169">
        <v>2.1253315687125757E-5</v>
      </c>
      <c r="D922" s="169">
        <v>6.0078593490057612E-5</v>
      </c>
      <c r="E922" s="185">
        <v>7.7978109120564358</v>
      </c>
      <c r="F922" s="169">
        <v>4.2685937193715215</v>
      </c>
      <c r="G922" s="177">
        <v>12.066404631427957</v>
      </c>
    </row>
    <row r="923" spans="1:11">
      <c r="A923" s="64" t="s">
        <v>498</v>
      </c>
      <c r="B923" s="185">
        <v>3.781398344398939E-5</v>
      </c>
      <c r="C923" s="169">
        <v>2.1253315687125757E-5</v>
      </c>
      <c r="D923" s="169">
        <v>5.9067299131115151E-5</v>
      </c>
      <c r="E923" s="185">
        <v>7.5946988512106746</v>
      </c>
      <c r="F923" s="169">
        <v>4.2685937193715215</v>
      </c>
      <c r="G923" s="177">
        <v>11.863292570582196</v>
      </c>
    </row>
    <row r="924" spans="1:11">
      <c r="A924" s="64" t="s">
        <v>501</v>
      </c>
      <c r="B924" s="185">
        <v>8.6322695299605534E-5</v>
      </c>
      <c r="C924" s="169">
        <v>1.3613225636765822E-6</v>
      </c>
      <c r="D924" s="169">
        <v>8.7684017863282111E-5</v>
      </c>
      <c r="E924" s="185">
        <v>17.337366104166193</v>
      </c>
      <c r="F924" s="169">
        <v>0.27341300674645236</v>
      </c>
      <c r="G924" s="177">
        <v>17.610779110912645</v>
      </c>
    </row>
    <row r="925" spans="1:11">
      <c r="A925" s="64" t="s">
        <v>1096</v>
      </c>
      <c r="B925" s="185">
        <v>1.194647170032954E-6</v>
      </c>
      <c r="C925" s="169">
        <v>6.654796537505011E-6</v>
      </c>
      <c r="D925" s="169">
        <v>7.849443707537965E-6</v>
      </c>
      <c r="E925" s="185">
        <v>0.23993731057957421</v>
      </c>
      <c r="F925" s="169">
        <v>1.3365736961643406</v>
      </c>
      <c r="G925" s="177">
        <v>1.5765110067439148</v>
      </c>
    </row>
    <row r="926" spans="1:11">
      <c r="A926" s="64" t="s">
        <v>1097</v>
      </c>
      <c r="B926" s="185">
        <v>1.8653847869699148E-6</v>
      </c>
      <c r="C926" s="169">
        <v>6.4373574247615522E-6</v>
      </c>
      <c r="D926" s="169">
        <v>8.3027422117314664E-6</v>
      </c>
      <c r="E926" s="185">
        <v>0.37465070876890549</v>
      </c>
      <c r="F926" s="169">
        <v>1.2929024288352302</v>
      </c>
      <c r="G926" s="177">
        <v>1.6675531376041357</v>
      </c>
    </row>
    <row r="927" spans="1:11">
      <c r="A927" s="64" t="s">
        <v>447</v>
      </c>
      <c r="B927" s="185">
        <v>1.1922016214350401E-3</v>
      </c>
      <c r="C927" s="169">
        <v>1.8371117152382721E-7</v>
      </c>
      <c r="D927" s="169">
        <v>1.1923853326065638E-3</v>
      </c>
      <c r="E927" s="185">
        <v>239.4461376473528</v>
      </c>
      <c r="F927" s="169">
        <v>3.689722415500641E-2</v>
      </c>
      <c r="G927" s="177">
        <v>239.48303487150778</v>
      </c>
    </row>
    <row r="928" spans="1:11">
      <c r="A928" s="64" t="s">
        <v>456</v>
      </c>
      <c r="B928" s="185">
        <v>1.0742199212061678E-6</v>
      </c>
      <c r="C928" s="169">
        <v>3.6042293102625187E-7</v>
      </c>
      <c r="D928" s="169">
        <v>1.4346428522324197E-6</v>
      </c>
      <c r="E928" s="185">
        <v>0.21575026110688411</v>
      </c>
      <c r="F928" s="169">
        <v>7.2388660778613612E-2</v>
      </c>
      <c r="G928" s="177">
        <v>0.28813892188549778</v>
      </c>
    </row>
    <row r="929" spans="1:7">
      <c r="A929" s="64" t="s">
        <v>163</v>
      </c>
      <c r="B929" s="185">
        <v>-9.1127941076806024E-2</v>
      </c>
      <c r="C929" s="169">
        <v>0.37584794778044039</v>
      </c>
      <c r="D929" s="169">
        <v>0.2847200067036344</v>
      </c>
      <c r="E929" s="185">
        <v>-18302.469255436823</v>
      </c>
      <c r="F929" s="169">
        <v>75486.677606078068</v>
      </c>
      <c r="G929" s="177">
        <v>57184.208350641253</v>
      </c>
    </row>
    <row r="930" spans="1:7">
      <c r="A930" s="64" t="s">
        <v>436</v>
      </c>
      <c r="B930" s="185">
        <v>-9.0790042206519733E-2</v>
      </c>
      <c r="C930" s="169">
        <v>0.3763351769241457</v>
      </c>
      <c r="D930" s="169">
        <v>0.28554513471762599</v>
      </c>
      <c r="E930" s="185">
        <v>-18234.604409465494</v>
      </c>
      <c r="F930" s="169">
        <v>75584.534490779348</v>
      </c>
      <c r="G930" s="177">
        <v>57349.930081313869</v>
      </c>
    </row>
    <row r="931" spans="1:7">
      <c r="A931" s="64" t="s">
        <v>465</v>
      </c>
      <c r="B931" s="191">
        <v>-5.4739325284348897E-2</v>
      </c>
      <c r="C931" s="183">
        <v>0.37643620033601338</v>
      </c>
      <c r="D931" s="184">
        <v>0.3216968750516645</v>
      </c>
      <c r="E931" s="191">
        <v>-10994.046460851585</v>
      </c>
      <c r="F931" s="183">
        <v>75604.824402610335</v>
      </c>
      <c r="G931" s="184">
        <v>64610.777941758759</v>
      </c>
    </row>
    <row r="932" spans="1:7">
      <c r="A932" s="56" t="s">
        <v>510</v>
      </c>
      <c r="B932" s="185">
        <v>9.0811118912540745E-6</v>
      </c>
      <c r="C932" s="169">
        <v>8.0492865589722658E-6</v>
      </c>
      <c r="D932" s="177">
        <v>1.7130398450226339E-5</v>
      </c>
      <c r="E932" s="185">
        <v>1.8238837532253052</v>
      </c>
      <c r="F932" s="169">
        <v>1.6166481765414016</v>
      </c>
      <c r="G932" s="177">
        <v>3.4405319297667063</v>
      </c>
    </row>
    <row r="933" spans="1:7">
      <c r="A933" s="64" t="s">
        <v>513</v>
      </c>
      <c r="B933" s="185">
        <v>8.9792671150561125E-6</v>
      </c>
      <c r="C933" s="169">
        <v>2.6859174582270988E-5</v>
      </c>
      <c r="D933" s="177">
        <v>3.5838441697327102E-5</v>
      </c>
      <c r="E933" s="185">
        <v>1.8034288755756611</v>
      </c>
      <c r="F933" s="169">
        <v>5.3944949398570872</v>
      </c>
      <c r="G933" s="177">
        <v>7.1979238154327483</v>
      </c>
    </row>
    <row r="934" spans="1:7">
      <c r="A934" s="64" t="s">
        <v>514</v>
      </c>
      <c r="B934" s="185">
        <v>1.6756662989268967E-5</v>
      </c>
      <c r="C934" s="169">
        <v>9.9712056099358676E-5</v>
      </c>
      <c r="D934" s="177">
        <v>1.1646871908862764E-4</v>
      </c>
      <c r="E934" s="185">
        <v>3.3654695317468333</v>
      </c>
      <c r="F934" s="169">
        <v>20.026534338318317</v>
      </c>
      <c r="G934" s="177">
        <v>23.39200387006515</v>
      </c>
    </row>
    <row r="935" spans="1:7">
      <c r="A935" s="64" t="s">
        <v>515</v>
      </c>
      <c r="B935" s="185">
        <v>4.248346334929269E-6</v>
      </c>
      <c r="C935" s="169">
        <v>5.5749498547745348E-8</v>
      </c>
      <c r="D935" s="177">
        <v>4.3040958334770147E-6</v>
      </c>
      <c r="E935" s="185">
        <v>0.85325342878048405</v>
      </c>
      <c r="F935" s="169">
        <v>1.1196933356764168E-2</v>
      </c>
      <c r="G935" s="177">
        <v>0.86445036213724813</v>
      </c>
    </row>
    <row r="936" spans="1:7">
      <c r="A936" s="64" t="s">
        <v>516</v>
      </c>
      <c r="B936" s="185">
        <v>4.0148973129676622E-6</v>
      </c>
      <c r="C936" s="169">
        <v>5.5749498547745348E-8</v>
      </c>
      <c r="D936" s="177">
        <v>4.0706468115154078E-6</v>
      </c>
      <c r="E936" s="185">
        <v>0.80636667268047602</v>
      </c>
      <c r="F936" s="169">
        <v>1.1196933356764168E-2</v>
      </c>
      <c r="G936" s="177">
        <v>0.81756360603724021</v>
      </c>
    </row>
    <row r="937" spans="1:7">
      <c r="A937" s="64" t="s">
        <v>517</v>
      </c>
      <c r="B937" s="185">
        <v>1.4199780470681927E-5</v>
      </c>
      <c r="C937" s="169">
        <v>5.0878378156091267E-8</v>
      </c>
      <c r="D937" s="177">
        <v>1.4250658848838019E-5</v>
      </c>
      <c r="E937" s="185">
        <v>2.8519358873648022</v>
      </c>
      <c r="F937" s="169">
        <v>1.0218599706795733E-2</v>
      </c>
      <c r="G937" s="177">
        <v>2.862154487071598</v>
      </c>
    </row>
    <row r="938" spans="1:7">
      <c r="A938" t="s">
        <v>518</v>
      </c>
      <c r="B938" s="185">
        <v>8.4833798180412299E-8</v>
      </c>
      <c r="C938" s="169">
        <v>1.9958320480092834E-8</v>
      </c>
      <c r="D938" s="169">
        <v>1.0479211866050513E-7</v>
      </c>
      <c r="E938" s="185">
        <v>1.7038330556709076E-2</v>
      </c>
      <c r="F938" s="169">
        <v>4.0085021417215717E-3</v>
      </c>
      <c r="G938" s="177">
        <v>2.1046832698430648E-2</v>
      </c>
    </row>
    <row r="939" spans="1:7">
      <c r="A939" s="192" t="s">
        <v>519</v>
      </c>
      <c r="B939" s="191">
        <v>2.1133168638703228E-7</v>
      </c>
      <c r="C939" s="183">
        <v>1.4494869622413792E-8</v>
      </c>
      <c r="D939" s="183">
        <v>2.2582655600944606E-7</v>
      </c>
      <c r="E939" s="191">
        <v>4.2444629463736831E-2</v>
      </c>
      <c r="F939" s="183">
        <v>2.9112026727586842E-3</v>
      </c>
      <c r="G939" s="184">
        <v>4.5355832136495508E-2</v>
      </c>
    </row>
    <row r="940" spans="1:7">
      <c r="E940"/>
      <c r="F940"/>
      <c r="G940"/>
    </row>
    <row r="941" spans="1:7">
      <c r="E941"/>
      <c r="F941"/>
      <c r="G941"/>
    </row>
  </sheetData>
  <mergeCells count="1">
    <mergeCell ref="B2:D2"/>
  </mergeCells>
  <phoneticPr fontId="22" type="noConversion"/>
  <dataValidations count="7">
    <dataValidation type="list" allowBlank="1" showInputMessage="1" showErrorMessage="1" sqref="E9" xr:uid="{00000000-0002-0000-0500-000000000000}">
      <formula1>$U$23:$Y$23</formula1>
    </dataValidation>
    <dataValidation type="list" allowBlank="1" showInputMessage="1" showErrorMessage="1" sqref="E8" xr:uid="{00000000-0002-0000-0500-000001000000}">
      <formula1>$U$21:$Y$21</formula1>
    </dataValidation>
    <dataValidation type="list" allowBlank="1" showInputMessage="1" showErrorMessage="1" sqref="C8" xr:uid="{00000000-0002-0000-0500-000002000000}">
      <formula1>$U$19:$Y$19</formula1>
    </dataValidation>
    <dataValidation type="list" allowBlank="1" showInputMessage="1" showErrorMessage="1" sqref="E6" xr:uid="{00000000-0002-0000-0500-000003000000}">
      <formula1>$U$15:$X$15</formula1>
    </dataValidation>
    <dataValidation type="list" allowBlank="1" showInputMessage="1" showErrorMessage="1" sqref="E5" xr:uid="{00000000-0002-0000-0500-000004000000}">
      <formula1>$U$13:$Y$13</formula1>
    </dataValidation>
    <dataValidation type="list" allowBlank="1" showInputMessage="1" showErrorMessage="1" sqref="C5" xr:uid="{00000000-0002-0000-0500-000005000000}">
      <formula1>$U$11:$Y$11</formula1>
    </dataValidation>
    <dataValidation type="list" allowBlank="1" showInputMessage="1" showErrorMessage="1" sqref="B2" xr:uid="{00000000-0002-0000-0500-000006000000}">
      <formula1>RNAVAC_Blend</formula1>
    </dataValidation>
  </dataValidation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151"/>
  <sheetViews>
    <sheetView topLeftCell="C58" zoomScale="90" zoomScaleNormal="90" workbookViewId="0">
      <selection activeCell="I66" sqref="I66"/>
    </sheetView>
  </sheetViews>
  <sheetFormatPr defaultColWidth="9.140625" defaultRowHeight="15"/>
  <cols>
    <col min="1" max="1" width="33.140625" customWidth="1"/>
    <col min="2" max="2" width="13.42578125" bestFit="1" customWidth="1"/>
    <col min="3" max="3" width="11.42578125" customWidth="1"/>
    <col min="4" max="4" width="12.85546875" bestFit="1" customWidth="1"/>
    <col min="5" max="5" width="10.42578125" bestFit="1" customWidth="1"/>
    <col min="6" max="6" width="11.28515625" customWidth="1"/>
    <col min="7" max="7" width="13.42578125" customWidth="1"/>
    <col min="8" max="8" width="12.7109375" bestFit="1" customWidth="1"/>
    <col min="9" max="9" width="9.7109375" bestFit="1" customWidth="1"/>
    <col min="11" max="11" width="10.42578125" customWidth="1"/>
    <col min="12" max="12" width="12.42578125" bestFit="1" customWidth="1"/>
    <col min="15" max="15" width="12.85546875" bestFit="1" customWidth="1"/>
    <col min="19" max="19" width="10.42578125" customWidth="1"/>
    <col min="23" max="23" width="10.7109375" customWidth="1"/>
  </cols>
  <sheetData>
    <row r="1" spans="1:23" ht="15.95">
      <c r="A1" s="4" t="s">
        <v>1127</v>
      </c>
    </row>
    <row r="2" spans="1:23">
      <c r="A2" s="5" t="s">
        <v>1128</v>
      </c>
    </row>
    <row r="3" spans="1:23" ht="12.75" customHeight="1">
      <c r="A3" s="136" t="s">
        <v>153</v>
      </c>
      <c r="B3" s="223" t="s">
        <v>1129</v>
      </c>
      <c r="C3" s="137"/>
      <c r="D3" s="137"/>
      <c r="E3" s="224" t="s">
        <v>1130</v>
      </c>
      <c r="F3" s="224" t="s">
        <v>1131</v>
      </c>
      <c r="G3" s="224" t="s">
        <v>1132</v>
      </c>
      <c r="H3" s="224" t="s">
        <v>1132</v>
      </c>
      <c r="I3" s="225"/>
    </row>
    <row r="4" spans="1:23" ht="29.1">
      <c r="A4" s="226"/>
      <c r="B4" s="54" t="s">
        <v>1133</v>
      </c>
      <c r="C4" s="216" t="s">
        <v>1134</v>
      </c>
      <c r="D4" s="216" t="s">
        <v>1135</v>
      </c>
      <c r="E4" s="216"/>
      <c r="F4" s="216" t="s">
        <v>1136</v>
      </c>
      <c r="G4" s="216" t="s">
        <v>1137</v>
      </c>
      <c r="H4" s="53" t="s">
        <v>1138</v>
      </c>
      <c r="I4" s="227" t="s">
        <v>1139</v>
      </c>
    </row>
    <row r="5" spans="1:23">
      <c r="A5" s="97" t="s">
        <v>1140</v>
      </c>
      <c r="B5" s="228">
        <v>1</v>
      </c>
      <c r="C5" s="229" t="s">
        <v>1141</v>
      </c>
      <c r="D5" s="229"/>
      <c r="E5" s="35"/>
      <c r="F5" s="35"/>
      <c r="G5" s="35"/>
      <c r="H5" s="35"/>
      <c r="I5" s="230"/>
    </row>
    <row r="6" spans="1:23">
      <c r="A6" s="231" t="s">
        <v>1142</v>
      </c>
      <c r="B6" s="232" t="s">
        <v>1143</v>
      </c>
      <c r="C6" s="233" t="s">
        <v>1143</v>
      </c>
      <c r="D6" s="233" t="s">
        <v>1143</v>
      </c>
      <c r="E6" s="233" t="s">
        <v>1144</v>
      </c>
      <c r="F6" s="234"/>
      <c r="G6" s="234"/>
      <c r="H6" s="234"/>
      <c r="I6" s="235"/>
    </row>
    <row r="7" spans="1:23">
      <c r="A7" s="64" t="s">
        <v>776</v>
      </c>
      <c r="B7" s="236">
        <v>129670</v>
      </c>
      <c r="C7" s="237">
        <v>129670</v>
      </c>
      <c r="D7" s="237">
        <v>138350</v>
      </c>
      <c r="E7" s="237">
        <v>3205</v>
      </c>
      <c r="F7" s="238">
        <v>0.85299999999999998</v>
      </c>
      <c r="G7" s="239">
        <v>16000</v>
      </c>
      <c r="H7" s="240">
        <v>1.6E-2</v>
      </c>
      <c r="I7" s="241">
        <v>0.93726057101554028</v>
      </c>
    </row>
    <row r="8" spans="1:23">
      <c r="A8" s="64" t="s">
        <v>1145</v>
      </c>
      <c r="B8" s="236">
        <v>135084.91292306196</v>
      </c>
      <c r="C8" s="242">
        <v>135084.91292306196</v>
      </c>
      <c r="D8" s="242">
        <v>144475.84269846199</v>
      </c>
      <c r="E8" s="242">
        <v>3266</v>
      </c>
      <c r="F8" s="243">
        <v>0.85562068501529054</v>
      </c>
      <c r="G8" s="239">
        <v>1800</v>
      </c>
      <c r="H8" s="240">
        <v>1.8E-3</v>
      </c>
      <c r="I8" s="241">
        <v>0.93500000000000005</v>
      </c>
    </row>
    <row r="9" spans="1:23">
      <c r="A9" s="64" t="s">
        <v>1146</v>
      </c>
      <c r="B9" s="236">
        <v>152370.90134048002</v>
      </c>
      <c r="C9" s="242">
        <v>152370.90134048002</v>
      </c>
      <c r="D9" s="242">
        <v>162963.53084543315</v>
      </c>
      <c r="E9" s="242">
        <v>3839.6821254480283</v>
      </c>
      <c r="F9" s="243">
        <v>0.83</v>
      </c>
      <c r="G9" s="239">
        <v>48000</v>
      </c>
      <c r="H9" s="240">
        <v>4.8000000000000001E-2</v>
      </c>
      <c r="I9" s="241">
        <v>0.93500000000000016</v>
      </c>
    </row>
    <row r="10" spans="1:23">
      <c r="A10" s="64" t="s">
        <v>1147</v>
      </c>
      <c r="B10" s="236">
        <v>152370.90134048002</v>
      </c>
      <c r="C10" s="39">
        <v>152370.90134048002</v>
      </c>
      <c r="D10" s="39">
        <v>162963.53084543315</v>
      </c>
      <c r="E10" s="39">
        <v>3839.6821254480283</v>
      </c>
      <c r="F10" s="62">
        <v>0.83</v>
      </c>
      <c r="G10" s="39">
        <v>48000</v>
      </c>
      <c r="H10" s="240">
        <v>4.8000000000000001E-2</v>
      </c>
      <c r="I10" s="241">
        <v>0.93500000000000016</v>
      </c>
    </row>
    <row r="11" spans="1:23">
      <c r="A11" s="64" t="s">
        <v>1148</v>
      </c>
      <c r="B11" s="236">
        <v>145194.18901496602</v>
      </c>
      <c r="C11" s="39">
        <v>145194.18901496602</v>
      </c>
      <c r="D11" s="39">
        <v>155287.90268980322</v>
      </c>
      <c r="E11" s="39">
        <v>3500.47748781362</v>
      </c>
      <c r="F11" s="62">
        <v>0.83245885654014951</v>
      </c>
      <c r="G11" s="39">
        <v>37227.389654331695</v>
      </c>
      <c r="H11" s="240">
        <v>3.7227389654331693E-2</v>
      </c>
      <c r="I11" s="241">
        <v>0.93500000000000005</v>
      </c>
      <c r="L11" s="39"/>
      <c r="M11" s="39"/>
      <c r="N11" s="39"/>
      <c r="O11" s="39"/>
      <c r="P11" s="62"/>
      <c r="Q11" s="39"/>
      <c r="R11" s="240"/>
      <c r="S11" s="244"/>
    </row>
    <row r="12" spans="1:23">
      <c r="A12" s="64" t="s">
        <v>626</v>
      </c>
      <c r="B12" s="236">
        <v>128448.52692210001</v>
      </c>
      <c r="C12" s="242">
        <v>128448.52692210001</v>
      </c>
      <c r="D12" s="242">
        <v>137378.10365999999</v>
      </c>
      <c r="E12" s="242">
        <v>2709</v>
      </c>
      <c r="F12" s="243">
        <v>0.84059083544303792</v>
      </c>
      <c r="G12" s="239">
        <v>1600</v>
      </c>
      <c r="H12" s="240">
        <v>1.6000000000000001E-3</v>
      </c>
      <c r="I12" s="241">
        <v>0.93500000000000005</v>
      </c>
    </row>
    <row r="13" spans="1:23">
      <c r="A13" t="s">
        <v>1149</v>
      </c>
      <c r="B13" s="236">
        <v>125600.90733399388</v>
      </c>
      <c r="C13" s="130">
        <v>125600.90733399388</v>
      </c>
      <c r="D13" s="130">
        <v>134008.52571649614</v>
      </c>
      <c r="E13" s="245">
        <v>3087.2372132564833</v>
      </c>
      <c r="F13" s="246">
        <v>0.85299999999999998</v>
      </c>
      <c r="G13" s="246">
        <v>16000</v>
      </c>
      <c r="H13" s="240">
        <v>1.6E-2</v>
      </c>
      <c r="I13" s="241">
        <v>0.93726057101554028</v>
      </c>
    </row>
    <row r="14" spans="1:23">
      <c r="A14" t="s">
        <v>1150</v>
      </c>
      <c r="B14" s="236">
        <v>122492.60888766299</v>
      </c>
      <c r="C14" s="130">
        <v>122492.60888766299</v>
      </c>
      <c r="D14" s="130">
        <v>130692.16040416578</v>
      </c>
      <c r="E14" s="245">
        <v>2984.0426545960995</v>
      </c>
      <c r="F14" s="246">
        <v>0.85299999999999998</v>
      </c>
      <c r="G14" s="246">
        <v>16000</v>
      </c>
      <c r="H14" s="240">
        <v>1.6E-2</v>
      </c>
      <c r="I14" s="241">
        <v>0.93726057101554017</v>
      </c>
    </row>
    <row r="15" spans="1:23">
      <c r="A15" s="64" t="s">
        <v>1151</v>
      </c>
      <c r="B15" s="236">
        <v>116090</v>
      </c>
      <c r="C15" s="237">
        <v>116090</v>
      </c>
      <c r="D15" s="237">
        <v>124340</v>
      </c>
      <c r="E15" s="237">
        <v>2819</v>
      </c>
      <c r="F15" s="238">
        <v>0.86299999999999999</v>
      </c>
      <c r="G15" s="39">
        <v>25.5</v>
      </c>
      <c r="H15" s="240">
        <v>2.55E-5</v>
      </c>
      <c r="I15" s="241">
        <v>0.93364967025896739</v>
      </c>
      <c r="P15" s="128"/>
      <c r="Q15" s="128"/>
      <c r="R15" s="128"/>
      <c r="S15" s="128"/>
      <c r="T15" s="128"/>
      <c r="U15" s="128"/>
      <c r="V15" s="247"/>
      <c r="W15" s="130"/>
    </row>
    <row r="16" spans="1:23">
      <c r="A16" s="64" t="s">
        <v>629</v>
      </c>
      <c r="B16" s="236">
        <v>112193.52</v>
      </c>
      <c r="C16" s="39">
        <v>112193.52</v>
      </c>
      <c r="D16" s="39">
        <v>120438.62000000001</v>
      </c>
      <c r="E16" s="39">
        <v>2835.5620000000004</v>
      </c>
      <c r="F16" s="62">
        <v>0.82778546968819577</v>
      </c>
      <c r="G16" s="248">
        <v>22.925518367368763</v>
      </c>
      <c r="H16" s="240">
        <v>2.2925518367368762E-5</v>
      </c>
      <c r="I16" s="241">
        <v>0.931541062160958</v>
      </c>
      <c r="S16" s="128"/>
      <c r="T16" s="128"/>
      <c r="U16" s="128"/>
      <c r="V16" s="247"/>
      <c r="W16" s="130"/>
    </row>
    <row r="17" spans="1:23">
      <c r="A17" s="64" t="s">
        <v>1152</v>
      </c>
      <c r="B17" s="236">
        <v>112193.52</v>
      </c>
      <c r="C17" s="39">
        <v>112193.52</v>
      </c>
      <c r="D17" s="39">
        <v>120438.62000000001</v>
      </c>
      <c r="E17" s="39">
        <v>2835.5620000000004</v>
      </c>
      <c r="F17" s="62">
        <v>0.82778546968819577</v>
      </c>
      <c r="G17" s="248">
        <v>22.925518367368763</v>
      </c>
      <c r="H17" s="240">
        <v>2.2925518367368762E-5</v>
      </c>
      <c r="I17" s="241">
        <v>0.931541062160958</v>
      </c>
      <c r="P17" s="128"/>
      <c r="Q17" s="128"/>
      <c r="R17" s="128"/>
      <c r="S17" s="128"/>
      <c r="T17" s="128"/>
      <c r="U17" s="128"/>
      <c r="V17" s="247"/>
      <c r="W17" s="130"/>
    </row>
    <row r="18" spans="1:23">
      <c r="A18" s="64" t="s">
        <v>1153</v>
      </c>
      <c r="B18" s="236">
        <v>106150</v>
      </c>
      <c r="C18" s="39">
        <v>106150</v>
      </c>
      <c r="D18" s="39">
        <v>114387.5</v>
      </c>
      <c r="E18" s="39">
        <v>2861.25</v>
      </c>
      <c r="F18" s="62">
        <v>0.77774999999999994</v>
      </c>
      <c r="G18" s="248">
        <v>19.267500028014183</v>
      </c>
      <c r="H18" s="240">
        <v>1.9267500028014183E-5</v>
      </c>
      <c r="I18" s="241">
        <v>0.92798601245765489</v>
      </c>
      <c r="S18" s="128"/>
      <c r="T18" s="128"/>
      <c r="U18" s="128"/>
      <c r="V18" s="247"/>
      <c r="W18" s="130"/>
    </row>
    <row r="19" spans="1:23">
      <c r="A19" s="64" t="s">
        <v>1154</v>
      </c>
      <c r="B19" s="236">
        <v>100186</v>
      </c>
      <c r="C19" s="39">
        <v>100186</v>
      </c>
      <c r="D19" s="39">
        <v>108416</v>
      </c>
      <c r="E19" s="39">
        <v>2886.6</v>
      </c>
      <c r="F19" s="62">
        <v>0.72659999999999991</v>
      </c>
      <c r="G19" s="248">
        <v>15.528000044822692</v>
      </c>
      <c r="H19" s="240">
        <v>1.5528000044822691E-5</v>
      </c>
      <c r="I19" s="241">
        <v>0.92408869539551353</v>
      </c>
      <c r="J19" s="128"/>
      <c r="K19" s="128"/>
      <c r="L19" s="128"/>
      <c r="M19" s="247"/>
      <c r="N19" s="130"/>
    </row>
    <row r="20" spans="1:23">
      <c r="A20" s="64" t="s">
        <v>1155</v>
      </c>
      <c r="B20" s="236">
        <v>128450</v>
      </c>
      <c r="C20" s="237">
        <v>128450</v>
      </c>
      <c r="D20" s="237">
        <v>137380</v>
      </c>
      <c r="E20" s="237">
        <v>3167</v>
      </c>
      <c r="F20" s="238">
        <v>0.86499999999999999</v>
      </c>
      <c r="G20" s="39">
        <v>200</v>
      </c>
      <c r="H20" s="240">
        <v>2.0000000000000001E-4</v>
      </c>
      <c r="I20" s="241">
        <v>0.93499781627602274</v>
      </c>
      <c r="W20" s="130"/>
    </row>
    <row r="21" spans="1:23">
      <c r="A21" s="249" t="s">
        <v>1156</v>
      </c>
      <c r="B21" s="236"/>
      <c r="C21" s="39"/>
      <c r="D21" s="39"/>
      <c r="E21" s="39"/>
      <c r="F21" s="250"/>
      <c r="G21" s="39">
        <v>120</v>
      </c>
      <c r="H21" s="240">
        <v>1.2E-4</v>
      </c>
      <c r="I21" s="241"/>
    </row>
    <row r="22" spans="1:23">
      <c r="A22" s="64" t="s">
        <v>1157</v>
      </c>
      <c r="B22" s="236">
        <v>128450</v>
      </c>
      <c r="C22" s="39">
        <v>128450</v>
      </c>
      <c r="D22" s="39">
        <v>137380</v>
      </c>
      <c r="E22" s="39">
        <v>3167</v>
      </c>
      <c r="F22" s="62">
        <v>0.86499999999999999</v>
      </c>
      <c r="G22" s="39">
        <v>11</v>
      </c>
      <c r="H22" s="240">
        <v>1.1E-5</v>
      </c>
      <c r="I22" s="241">
        <v>0.93499781627602274</v>
      </c>
    </row>
    <row r="23" spans="1:23">
      <c r="A23" s="64" t="s">
        <v>1158</v>
      </c>
      <c r="B23" s="236">
        <v>129487.84757606639</v>
      </c>
      <c r="C23" s="39">
        <v>129487.84757606639</v>
      </c>
      <c r="D23" s="237">
        <v>138490</v>
      </c>
      <c r="E23" s="237">
        <v>3206</v>
      </c>
      <c r="F23" s="238">
        <v>0.871</v>
      </c>
      <c r="G23" s="239">
        <v>11</v>
      </c>
      <c r="H23" s="240">
        <v>1.1E-5</v>
      </c>
      <c r="I23" s="241">
        <v>0.93499781627602274</v>
      </c>
    </row>
    <row r="24" spans="1:23">
      <c r="A24" s="64" t="s">
        <v>1159</v>
      </c>
      <c r="B24" s="236">
        <v>116920</v>
      </c>
      <c r="C24" s="237">
        <v>116920</v>
      </c>
      <c r="D24" s="237">
        <v>125080</v>
      </c>
      <c r="E24" s="237">
        <v>2745</v>
      </c>
      <c r="F24" s="238">
        <v>0.85</v>
      </c>
      <c r="G24" s="239">
        <v>1</v>
      </c>
      <c r="H24" s="240">
        <v>9.9999999999999995E-7</v>
      </c>
      <c r="I24" s="241">
        <v>0.93476175247841387</v>
      </c>
    </row>
    <row r="25" spans="1:23">
      <c r="A25" s="64" t="s">
        <v>1160</v>
      </c>
      <c r="B25" s="236">
        <v>124307.03423937227</v>
      </c>
      <c r="C25" s="39">
        <v>124307.03423937227</v>
      </c>
      <c r="D25" s="39">
        <v>132948.69438683367</v>
      </c>
      <c r="E25" s="39">
        <v>3035.8996219999995</v>
      </c>
      <c r="F25" s="62">
        <v>0.86199999999999999</v>
      </c>
      <c r="G25" s="39">
        <v>700</v>
      </c>
      <c r="H25" s="240">
        <v>6.9999999999999999E-4</v>
      </c>
      <c r="I25" s="241">
        <v>0.93500003751584637</v>
      </c>
    </row>
    <row r="26" spans="1:23">
      <c r="A26" s="64" t="s">
        <v>1161</v>
      </c>
      <c r="B26" s="236">
        <v>123041.23110601204</v>
      </c>
      <c r="C26" s="39">
        <v>123041.23110601204</v>
      </c>
      <c r="D26" s="39">
        <v>131594.89429852215</v>
      </c>
      <c r="E26" s="39">
        <v>2998.0455119999997</v>
      </c>
      <c r="F26" s="62">
        <v>0.86</v>
      </c>
      <c r="G26" s="39">
        <v>11</v>
      </c>
      <c r="H26" s="240">
        <v>1.1E-5</v>
      </c>
      <c r="I26" s="241">
        <v>0.93500003751584626</v>
      </c>
    </row>
    <row r="27" spans="1:23">
      <c r="A27" s="64" t="s">
        <v>1162</v>
      </c>
      <c r="B27" s="236">
        <v>111520</v>
      </c>
      <c r="C27" s="237">
        <v>111520</v>
      </c>
      <c r="D27" s="237">
        <v>119740</v>
      </c>
      <c r="E27" s="251">
        <v>2651</v>
      </c>
      <c r="F27" s="238">
        <v>0.84199999999999997</v>
      </c>
      <c r="G27" s="239">
        <v>0</v>
      </c>
      <c r="H27" s="240">
        <v>0</v>
      </c>
      <c r="I27" s="241">
        <v>0.93135126106564226</v>
      </c>
    </row>
    <row r="28" spans="1:23">
      <c r="A28" s="64" t="s">
        <v>1163</v>
      </c>
      <c r="B28" s="236">
        <v>140352.52220119376</v>
      </c>
      <c r="C28" s="39">
        <v>140352.52220119376</v>
      </c>
      <c r="D28" s="237">
        <v>150110</v>
      </c>
      <c r="E28" s="237">
        <v>3752</v>
      </c>
      <c r="F28" s="238">
        <v>0.86799999999999999</v>
      </c>
      <c r="G28" s="239">
        <v>5000</v>
      </c>
      <c r="H28" s="240">
        <v>5.0000000000000001E-3</v>
      </c>
      <c r="I28" s="241">
        <v>0.93499781627602263</v>
      </c>
    </row>
    <row r="29" spans="1:23">
      <c r="A29" s="64" t="s">
        <v>1164</v>
      </c>
      <c r="B29" s="236">
        <v>140352.52220119376</v>
      </c>
      <c r="C29" s="39">
        <v>140352.52220119376</v>
      </c>
      <c r="D29" s="39">
        <v>150110</v>
      </c>
      <c r="E29" s="39">
        <v>3752</v>
      </c>
      <c r="F29" s="62">
        <v>0.86799999999999999</v>
      </c>
      <c r="G29" s="239">
        <v>27000</v>
      </c>
      <c r="H29" s="240">
        <v>2.7E-2</v>
      </c>
      <c r="I29" s="241">
        <v>0.93499781627602263</v>
      </c>
    </row>
    <row r="30" spans="1:23">
      <c r="A30" s="64" t="s">
        <v>723</v>
      </c>
      <c r="B30" s="236">
        <v>57250</v>
      </c>
      <c r="C30" s="237">
        <v>57250</v>
      </c>
      <c r="D30" s="237">
        <v>65200</v>
      </c>
      <c r="E30" s="237">
        <v>3006</v>
      </c>
      <c r="F30" s="59">
        <v>0.375</v>
      </c>
      <c r="G30" s="239">
        <v>0</v>
      </c>
      <c r="H30" s="240">
        <v>0</v>
      </c>
      <c r="I30" s="241">
        <v>0.87806748466257667</v>
      </c>
    </row>
    <row r="31" spans="1:23">
      <c r="A31" s="64" t="s">
        <v>722</v>
      </c>
      <c r="B31" s="236">
        <v>76330</v>
      </c>
      <c r="C31" s="237">
        <v>76330</v>
      </c>
      <c r="D31" s="237">
        <v>84530</v>
      </c>
      <c r="E31" s="237">
        <v>2988</v>
      </c>
      <c r="F31" s="59">
        <v>0.52200000000000002</v>
      </c>
      <c r="G31" s="39">
        <v>0.57000011205673218</v>
      </c>
      <c r="H31" s="240">
        <v>5.7000011205673218E-7</v>
      </c>
      <c r="I31" s="241">
        <v>0.90299302022950434</v>
      </c>
    </row>
    <row r="32" spans="1:23">
      <c r="A32" s="64" t="s">
        <v>1165</v>
      </c>
      <c r="B32" s="236">
        <v>99837</v>
      </c>
      <c r="C32" s="252">
        <v>99837</v>
      </c>
      <c r="D32" s="251">
        <v>108458</v>
      </c>
      <c r="E32" s="252">
        <v>3065</v>
      </c>
      <c r="F32" s="253">
        <v>0.64859999999999995</v>
      </c>
      <c r="G32" s="130">
        <v>0</v>
      </c>
      <c r="H32" s="240">
        <v>0</v>
      </c>
      <c r="I32" s="241">
        <v>0.92051300964428628</v>
      </c>
    </row>
    <row r="33" spans="1:9">
      <c r="A33" s="64" t="s">
        <v>1166</v>
      </c>
      <c r="B33" s="236">
        <v>83127</v>
      </c>
      <c r="C33" s="252">
        <v>83127</v>
      </c>
      <c r="D33" s="251">
        <v>89511</v>
      </c>
      <c r="E33" s="252">
        <v>2964</v>
      </c>
      <c r="F33" s="253">
        <v>0.61980000000000002</v>
      </c>
      <c r="G33" s="130">
        <v>0</v>
      </c>
      <c r="H33" s="240">
        <v>0</v>
      </c>
      <c r="I33" s="241">
        <v>0.92867915675168411</v>
      </c>
    </row>
    <row r="34" spans="1:9">
      <c r="A34" s="64" t="s">
        <v>1167</v>
      </c>
      <c r="B34" s="236">
        <v>116090</v>
      </c>
      <c r="C34" s="39">
        <v>116090</v>
      </c>
      <c r="D34" s="39">
        <v>124340</v>
      </c>
      <c r="E34" s="39">
        <v>2819</v>
      </c>
      <c r="F34" s="62">
        <v>0.86299999999999999</v>
      </c>
      <c r="G34" s="39">
        <v>25.5</v>
      </c>
      <c r="H34" s="240">
        <v>2.55E-5</v>
      </c>
      <c r="I34" s="241">
        <v>0.93364967025896739</v>
      </c>
    </row>
    <row r="35" spans="1:9">
      <c r="A35" s="64" t="s">
        <v>1168</v>
      </c>
      <c r="B35" s="236">
        <v>84950</v>
      </c>
      <c r="C35" s="237">
        <v>84950</v>
      </c>
      <c r="D35" s="237">
        <v>91410</v>
      </c>
      <c r="E35" s="239">
        <v>1923</v>
      </c>
      <c r="F35" s="59">
        <v>0.82</v>
      </c>
      <c r="G35" s="239">
        <v>0</v>
      </c>
      <c r="H35" s="240">
        <v>0</v>
      </c>
      <c r="I35" s="241">
        <v>0.9293293950333662</v>
      </c>
    </row>
    <row r="36" spans="1:9">
      <c r="A36" s="64" t="s">
        <v>1169</v>
      </c>
      <c r="B36" s="236">
        <v>74720</v>
      </c>
      <c r="C36" s="237">
        <v>74720</v>
      </c>
      <c r="D36" s="237">
        <v>84820</v>
      </c>
      <c r="E36" s="237">
        <v>1621</v>
      </c>
      <c r="F36" s="238">
        <v>0.75</v>
      </c>
      <c r="G36" s="239">
        <v>0</v>
      </c>
      <c r="H36" s="240">
        <v>0</v>
      </c>
      <c r="I36" s="241">
        <v>0.88092431030417351</v>
      </c>
    </row>
    <row r="37" spans="1:9">
      <c r="A37" s="64" t="s">
        <v>1170</v>
      </c>
      <c r="B37" s="236">
        <v>68930</v>
      </c>
      <c r="C37" s="237">
        <v>68930</v>
      </c>
      <c r="D37" s="237">
        <v>75610</v>
      </c>
      <c r="E37" s="237">
        <v>2518</v>
      </c>
      <c r="F37" s="254">
        <v>0.52200000000000002</v>
      </c>
      <c r="G37" s="239">
        <v>0</v>
      </c>
      <c r="H37" s="240">
        <v>0</v>
      </c>
      <c r="I37" s="241">
        <v>0.91165189789710355</v>
      </c>
    </row>
    <row r="38" spans="1:9">
      <c r="A38" s="64" t="s">
        <v>1171</v>
      </c>
      <c r="B38" s="236">
        <v>72200</v>
      </c>
      <c r="C38" s="239">
        <v>72200</v>
      </c>
      <c r="D38" s="39">
        <v>79196.89540113158</v>
      </c>
      <c r="E38" s="239">
        <v>3255</v>
      </c>
      <c r="F38" s="59">
        <v>0.47399999999999998</v>
      </c>
      <c r="G38" s="239">
        <v>0</v>
      </c>
      <c r="H38" s="240">
        <v>0</v>
      </c>
      <c r="I38" s="241">
        <v>0.91165189789710355</v>
      </c>
    </row>
    <row r="39" spans="1:9">
      <c r="A39" s="64" t="s">
        <v>1172</v>
      </c>
      <c r="B39" s="236">
        <v>119550</v>
      </c>
      <c r="C39" s="237">
        <v>119550</v>
      </c>
      <c r="D39" s="237">
        <v>127960</v>
      </c>
      <c r="E39" s="237">
        <v>3361</v>
      </c>
      <c r="F39" s="238">
        <v>0.77600000000000002</v>
      </c>
      <c r="G39" s="239">
        <v>0</v>
      </c>
      <c r="H39" s="240">
        <v>0</v>
      </c>
      <c r="I39" s="241">
        <v>0.93427633635511098</v>
      </c>
    </row>
    <row r="40" spans="1:9">
      <c r="A40" s="64" t="s">
        <v>1173</v>
      </c>
      <c r="B40" s="236">
        <v>123670</v>
      </c>
      <c r="C40" s="237">
        <v>123670</v>
      </c>
      <c r="D40" s="237">
        <v>130030</v>
      </c>
      <c r="E40" s="237">
        <v>3017</v>
      </c>
      <c r="F40" s="238">
        <v>0.85299999999999998</v>
      </c>
      <c r="G40" s="239">
        <v>0</v>
      </c>
      <c r="H40" s="240">
        <v>0</v>
      </c>
      <c r="I40" s="241">
        <v>0.95108821041298164</v>
      </c>
    </row>
    <row r="41" spans="1:9">
      <c r="A41" s="64" t="s">
        <v>1174</v>
      </c>
      <c r="B41" s="236">
        <v>117059</v>
      </c>
      <c r="C41" s="239">
        <v>117059</v>
      </c>
      <c r="D41" s="239">
        <v>125293.76528649101</v>
      </c>
      <c r="E41" s="239">
        <v>2835</v>
      </c>
      <c r="F41" s="59">
        <v>0.871</v>
      </c>
      <c r="G41" s="39">
        <v>0</v>
      </c>
      <c r="H41" s="240">
        <v>0</v>
      </c>
      <c r="I41" s="241">
        <v>0.93427633635511098</v>
      </c>
    </row>
    <row r="42" spans="1:9">
      <c r="A42" s="64" t="s">
        <v>1175</v>
      </c>
      <c r="B42" s="236">
        <v>122887</v>
      </c>
      <c r="C42" s="251">
        <v>122887</v>
      </c>
      <c r="D42" s="251">
        <v>130817</v>
      </c>
      <c r="E42" s="251">
        <v>2948</v>
      </c>
      <c r="F42" s="59">
        <v>0.871</v>
      </c>
      <c r="G42" s="39">
        <v>0</v>
      </c>
      <c r="H42" s="240">
        <v>0</v>
      </c>
      <c r="I42" s="241">
        <v>0.93938096730547249</v>
      </c>
    </row>
    <row r="43" spans="1:9">
      <c r="A43" s="64" t="s">
        <v>1176</v>
      </c>
      <c r="B43" s="236">
        <v>123542.426446789</v>
      </c>
      <c r="C43" s="251">
        <v>123542.426446789</v>
      </c>
      <c r="D43" s="251">
        <v>133070.13702382601</v>
      </c>
      <c r="E43" s="251">
        <v>3003.2639480974099</v>
      </c>
      <c r="F43" s="59">
        <v>0.871</v>
      </c>
      <c r="G43" s="39">
        <v>0</v>
      </c>
      <c r="H43" s="240">
        <v>0</v>
      </c>
      <c r="I43" s="241">
        <v>0.92840083590406852</v>
      </c>
    </row>
    <row r="44" spans="1:9">
      <c r="A44" s="64" t="s">
        <v>706</v>
      </c>
      <c r="B44" s="236">
        <v>115983</v>
      </c>
      <c r="C44" s="251">
        <v>115983</v>
      </c>
      <c r="D44" s="251">
        <v>124230</v>
      </c>
      <c r="E44" s="251">
        <v>2830</v>
      </c>
      <c r="F44" s="59">
        <v>0.84</v>
      </c>
      <c r="G44" s="39">
        <v>0</v>
      </c>
      <c r="H44" s="240">
        <v>0</v>
      </c>
      <c r="I44" s="241">
        <v>0.93361506882395562</v>
      </c>
    </row>
    <row r="45" spans="1:9">
      <c r="A45" t="s">
        <v>1177</v>
      </c>
      <c r="B45" s="236">
        <v>111560</v>
      </c>
      <c r="C45" s="242">
        <v>111560</v>
      </c>
      <c r="D45" s="39">
        <v>119492.50148728694</v>
      </c>
      <c r="E45" s="242">
        <v>2654.6482049815622</v>
      </c>
      <c r="F45" s="243">
        <v>0.8337</v>
      </c>
      <c r="G45" s="239">
        <v>10</v>
      </c>
      <c r="H45" s="240">
        <v>1.0000000000000001E-5</v>
      </c>
      <c r="I45" s="241">
        <v>0.93361506882395551</v>
      </c>
    </row>
    <row r="46" spans="1:9">
      <c r="A46" s="64" t="s">
        <v>1178</v>
      </c>
      <c r="B46" s="236">
        <v>119776.6214942081</v>
      </c>
      <c r="C46" s="39">
        <v>119776.6214942081</v>
      </c>
      <c r="D46" s="39">
        <v>128103.33335647394</v>
      </c>
      <c r="E46" s="39">
        <v>2865.5561269999994</v>
      </c>
      <c r="F46" s="62">
        <v>0.84699999999999998</v>
      </c>
      <c r="G46" s="255">
        <v>0</v>
      </c>
      <c r="H46" s="240">
        <v>0</v>
      </c>
      <c r="I46" s="241">
        <v>0.93500003751584626</v>
      </c>
    </row>
    <row r="47" spans="1:9">
      <c r="A47" s="64" t="s">
        <v>1179</v>
      </c>
      <c r="B47" s="236">
        <v>30500</v>
      </c>
      <c r="C47" s="237">
        <v>30500</v>
      </c>
      <c r="D47" s="237">
        <v>36020</v>
      </c>
      <c r="E47" s="237">
        <v>268</v>
      </c>
      <c r="F47" s="59">
        <v>0</v>
      </c>
      <c r="G47" s="239">
        <v>0</v>
      </c>
      <c r="H47" s="240">
        <v>0</v>
      </c>
      <c r="I47" s="241">
        <v>0.84675180455302612</v>
      </c>
    </row>
    <row r="48" spans="1:9">
      <c r="A48" s="64" t="s">
        <v>1180</v>
      </c>
      <c r="B48" s="236">
        <v>93540</v>
      </c>
      <c r="C48" s="237">
        <v>93540</v>
      </c>
      <c r="D48" s="237">
        <v>101130</v>
      </c>
      <c r="E48" s="237">
        <v>2811</v>
      </c>
      <c r="F48" s="59">
        <v>0.68100000000000005</v>
      </c>
      <c r="G48" s="239">
        <v>0</v>
      </c>
      <c r="H48" s="240">
        <v>0</v>
      </c>
      <c r="I48" s="241">
        <v>0.92494808662118067</v>
      </c>
    </row>
    <row r="49" spans="1:9">
      <c r="A49" s="64" t="s">
        <v>1181</v>
      </c>
      <c r="B49" s="236">
        <v>96720</v>
      </c>
      <c r="C49" s="237">
        <v>96720</v>
      </c>
      <c r="D49" s="237">
        <v>104530</v>
      </c>
      <c r="E49" s="237">
        <v>2810</v>
      </c>
      <c r="F49" s="59">
        <v>0.70599999999999996</v>
      </c>
      <c r="G49" s="239">
        <v>0</v>
      </c>
      <c r="H49" s="240">
        <v>0</v>
      </c>
      <c r="I49" s="241">
        <v>0.92528460728977324</v>
      </c>
    </row>
    <row r="50" spans="1:9">
      <c r="A50" s="64" t="s">
        <v>1182</v>
      </c>
      <c r="B50" s="236">
        <v>100480</v>
      </c>
      <c r="C50" s="237">
        <v>100480</v>
      </c>
      <c r="D50" s="237">
        <v>108570</v>
      </c>
      <c r="E50" s="237">
        <v>2913</v>
      </c>
      <c r="F50" s="59">
        <v>0.70599999999999996</v>
      </c>
      <c r="G50" s="239">
        <v>0</v>
      </c>
      <c r="H50" s="240">
        <v>0</v>
      </c>
      <c r="I50" s="241">
        <v>0.92548586165607438</v>
      </c>
    </row>
    <row r="51" spans="1:9">
      <c r="A51" s="64" t="s">
        <v>1183</v>
      </c>
      <c r="B51" s="236">
        <v>94970</v>
      </c>
      <c r="C51" s="237">
        <v>94970</v>
      </c>
      <c r="D51" s="237">
        <v>103220</v>
      </c>
      <c r="E51" s="237">
        <v>2213</v>
      </c>
      <c r="F51" s="59">
        <v>0.82799999999999996</v>
      </c>
      <c r="G51" s="239">
        <v>0</v>
      </c>
      <c r="H51" s="240">
        <v>0</v>
      </c>
      <c r="I51" s="241">
        <v>0.92007362914163926</v>
      </c>
    </row>
    <row r="52" spans="1:9">
      <c r="A52" s="64" t="s">
        <v>1184</v>
      </c>
      <c r="B52" s="236">
        <v>90060</v>
      </c>
      <c r="C52" s="237">
        <v>90060</v>
      </c>
      <c r="D52" s="237">
        <v>98560</v>
      </c>
      <c r="E52" s="237">
        <v>2118</v>
      </c>
      <c r="F52" s="59">
        <v>0.82799999999999996</v>
      </c>
      <c r="G52" s="239">
        <v>0</v>
      </c>
      <c r="H52" s="240">
        <v>0</v>
      </c>
      <c r="I52" s="241">
        <v>0.91375811688311692</v>
      </c>
    </row>
    <row r="53" spans="1:9">
      <c r="A53" s="64" t="s">
        <v>1185</v>
      </c>
      <c r="B53" s="236">
        <v>95720</v>
      </c>
      <c r="C53" s="237">
        <v>95720</v>
      </c>
      <c r="D53" s="237">
        <v>103010</v>
      </c>
      <c r="E53" s="237">
        <v>2253</v>
      </c>
      <c r="F53" s="59">
        <v>0.85699999999999998</v>
      </c>
      <c r="G53" s="239">
        <v>0</v>
      </c>
      <c r="H53" s="240">
        <v>0</v>
      </c>
      <c r="I53" s="241">
        <v>0.92923017182797785</v>
      </c>
    </row>
    <row r="54" spans="1:9">
      <c r="A54" s="64" t="s">
        <v>1186</v>
      </c>
      <c r="B54" s="236">
        <v>84250</v>
      </c>
      <c r="C54" s="237">
        <v>84250</v>
      </c>
      <c r="D54" s="237">
        <v>91420</v>
      </c>
      <c r="E54" s="237">
        <v>1920</v>
      </c>
      <c r="F54" s="59">
        <v>0.81799999999999995</v>
      </c>
      <c r="G54" s="239">
        <v>0</v>
      </c>
      <c r="H54" s="240">
        <v>0</v>
      </c>
      <c r="I54" s="241">
        <v>0.92157077225989936</v>
      </c>
    </row>
    <row r="55" spans="1:9">
      <c r="A55" s="64" t="s">
        <v>1187</v>
      </c>
      <c r="B55" s="236">
        <v>83686.11202275462</v>
      </c>
      <c r="C55" s="39">
        <v>83686.11202275462</v>
      </c>
      <c r="D55" s="237">
        <v>90050</v>
      </c>
      <c r="E55" s="39">
        <v>2532</v>
      </c>
      <c r="F55" s="62"/>
      <c r="G55" s="239">
        <v>0</v>
      </c>
      <c r="H55" s="240">
        <v>0</v>
      </c>
      <c r="I55" s="241">
        <v>0.92932939503336609</v>
      </c>
    </row>
    <row r="56" spans="1:9">
      <c r="A56" s="64" t="s">
        <v>1188</v>
      </c>
      <c r="B56" s="236">
        <v>105124.8</v>
      </c>
      <c r="C56" s="37">
        <v>105124.8</v>
      </c>
      <c r="D56" s="39">
        <v>112166.3</v>
      </c>
      <c r="E56" s="37">
        <v>2478.6999999999998</v>
      </c>
      <c r="F56" s="256">
        <v>0.83625099999999997</v>
      </c>
      <c r="G56" s="239">
        <v>0</v>
      </c>
      <c r="H56" s="240">
        <v>0</v>
      </c>
      <c r="I56" s="241">
        <v>0.93722267739953979</v>
      </c>
    </row>
    <row r="57" spans="1:9">
      <c r="A57" s="64" t="s">
        <v>1189</v>
      </c>
      <c r="B57" s="236">
        <v>128590</v>
      </c>
      <c r="C57" s="239">
        <v>128590</v>
      </c>
      <c r="D57" s="239">
        <v>142860</v>
      </c>
      <c r="E57" s="37"/>
      <c r="F57" s="256"/>
      <c r="G57" s="239">
        <v>0</v>
      </c>
      <c r="H57" s="240">
        <v>0</v>
      </c>
      <c r="I57" s="241">
        <v>0.9001119977600448</v>
      </c>
    </row>
    <row r="58" spans="1:9">
      <c r="A58" s="231" t="s">
        <v>1190</v>
      </c>
      <c r="B58" s="257" t="s">
        <v>1191</v>
      </c>
      <c r="C58" s="258" t="s">
        <v>1191</v>
      </c>
      <c r="D58" s="258" t="s">
        <v>1191</v>
      </c>
      <c r="E58" s="258" t="s">
        <v>1192</v>
      </c>
      <c r="F58" s="259"/>
      <c r="G58" s="260"/>
      <c r="H58" s="261"/>
      <c r="I58" s="262" t="s">
        <v>1139</v>
      </c>
    </row>
    <row r="59" spans="1:9">
      <c r="A59" s="64" t="s">
        <v>773</v>
      </c>
      <c r="B59" s="236">
        <v>983</v>
      </c>
      <c r="C59" s="237">
        <v>983</v>
      </c>
      <c r="D59" s="237">
        <v>1089</v>
      </c>
      <c r="E59" s="263">
        <v>22</v>
      </c>
      <c r="F59" s="238">
        <v>0.72399999999999998</v>
      </c>
      <c r="G59" s="239">
        <v>6</v>
      </c>
      <c r="H59" s="240">
        <v>6.0000000000000002E-6</v>
      </c>
      <c r="I59" s="241">
        <v>0.90266299357208446</v>
      </c>
    </row>
    <row r="60" spans="1:9">
      <c r="A60" s="64" t="s">
        <v>1193</v>
      </c>
      <c r="B60" s="236">
        <v>962.18504920853229</v>
      </c>
      <c r="C60" s="264">
        <v>962.18504920853229</v>
      </c>
      <c r="D60" s="264">
        <v>1068.0254046214709</v>
      </c>
      <c r="E60" s="265">
        <v>20.303179298999996</v>
      </c>
      <c r="F60" s="59">
        <v>0.75</v>
      </c>
      <c r="G60" s="239">
        <v>0</v>
      </c>
      <c r="H60" s="240">
        <v>0</v>
      </c>
      <c r="I60" s="241">
        <v>0.9009009009009008</v>
      </c>
    </row>
    <row r="61" spans="1:9">
      <c r="A61" s="64" t="s">
        <v>1194</v>
      </c>
      <c r="B61" s="236">
        <v>290</v>
      </c>
      <c r="C61" s="264">
        <v>290</v>
      </c>
      <c r="D61" s="264">
        <v>343</v>
      </c>
      <c r="E61" s="265">
        <v>2.5499999999999998</v>
      </c>
      <c r="F61" s="59">
        <v>0</v>
      </c>
      <c r="G61" s="239">
        <v>0</v>
      </c>
      <c r="H61" s="240">
        <v>0</v>
      </c>
      <c r="I61" s="241">
        <v>0.84548104956268222</v>
      </c>
    </row>
    <row r="62" spans="1:9">
      <c r="A62" s="64" t="s">
        <v>1195</v>
      </c>
      <c r="B62" s="236"/>
      <c r="C62" s="39"/>
      <c r="D62" s="39"/>
      <c r="E62" s="266">
        <v>55.977829999999997</v>
      </c>
      <c r="F62" s="254">
        <v>0.27272727272727271</v>
      </c>
      <c r="G62" s="239">
        <v>0</v>
      </c>
      <c r="H62" s="240">
        <v>0</v>
      </c>
      <c r="I62" s="241"/>
    </row>
    <row r="63" spans="1:9">
      <c r="A63" s="64" t="s">
        <v>1189</v>
      </c>
      <c r="B63" s="236">
        <v>982</v>
      </c>
      <c r="C63" s="242">
        <v>982</v>
      </c>
      <c r="D63" s="242">
        <v>1043.738844</v>
      </c>
      <c r="E63" s="267">
        <v>20.3</v>
      </c>
      <c r="F63" s="254">
        <v>0.75800000000000001</v>
      </c>
      <c r="G63" s="251">
        <v>6</v>
      </c>
      <c r="H63" s="240">
        <v>6.0000000000000002E-6</v>
      </c>
      <c r="I63" s="241">
        <v>0.94084837950133815</v>
      </c>
    </row>
    <row r="64" spans="1:9">
      <c r="A64" s="231" t="s">
        <v>1196</v>
      </c>
      <c r="B64" s="257" t="s">
        <v>1197</v>
      </c>
      <c r="C64" s="268" t="s">
        <v>1197</v>
      </c>
      <c r="D64" s="258" t="s">
        <v>1197</v>
      </c>
      <c r="E64" s="260"/>
      <c r="F64" s="259"/>
      <c r="G64" s="260"/>
      <c r="H64" s="261"/>
      <c r="I64" s="262" t="s">
        <v>1139</v>
      </c>
    </row>
    <row r="65" spans="1:12">
      <c r="A65" s="64" t="s">
        <v>1198</v>
      </c>
      <c r="B65" s="236">
        <v>19474169.219601419</v>
      </c>
      <c r="C65" s="39">
        <v>19474169.219601419</v>
      </c>
      <c r="D65" s="39">
        <v>20673610.116392747</v>
      </c>
      <c r="E65" s="39"/>
      <c r="F65" s="62">
        <v>0.58571109877499994</v>
      </c>
      <c r="G65" s="39">
        <v>10455.988337376644</v>
      </c>
      <c r="H65" s="240">
        <v>1.0455988337376645E-2</v>
      </c>
      <c r="I65" s="241"/>
    </row>
    <row r="66" spans="1:12">
      <c r="A66" s="249" t="s">
        <v>863</v>
      </c>
      <c r="B66" s="236">
        <v>22639319.979813498</v>
      </c>
      <c r="C66" s="39">
        <v>22639319.979813498</v>
      </c>
      <c r="D66" s="237">
        <v>23633492.9618803</v>
      </c>
      <c r="E66" s="37"/>
      <c r="F66" s="238">
        <v>0.61199999999999999</v>
      </c>
      <c r="G66" s="251">
        <v>15352.092718927001</v>
      </c>
      <c r="H66" s="240">
        <v>1.5352092718927001E-2</v>
      </c>
      <c r="I66" s="269">
        <v>0.95793372635732021</v>
      </c>
      <c r="K66" s="270"/>
    </row>
    <row r="67" spans="1:12">
      <c r="A67" s="249" t="s">
        <v>865</v>
      </c>
      <c r="B67" s="236">
        <v>16085444.010446707</v>
      </c>
      <c r="C67" s="39">
        <v>16085444.010446707</v>
      </c>
      <c r="D67" s="237">
        <v>17449319.671483699</v>
      </c>
      <c r="E67" s="37"/>
      <c r="F67" s="254">
        <v>0.53700000000000003</v>
      </c>
      <c r="G67" s="251">
        <v>3568.253687975</v>
      </c>
      <c r="H67" s="240">
        <v>3.5682536879749998E-3</v>
      </c>
      <c r="I67" s="269">
        <v>0.92183788899999997</v>
      </c>
      <c r="K67" s="270"/>
    </row>
    <row r="68" spans="1:12">
      <c r="A68" s="249" t="s">
        <v>867</v>
      </c>
      <c r="B68" s="236">
        <v>10805182.822031699</v>
      </c>
      <c r="C68" s="39">
        <v>10805182.822031699</v>
      </c>
      <c r="D68" s="251">
        <v>12992301.9717196</v>
      </c>
      <c r="E68" s="37"/>
      <c r="F68" s="254">
        <v>0.49099999999999999</v>
      </c>
      <c r="G68" s="251">
        <v>9064.2347162629994</v>
      </c>
      <c r="H68" s="240">
        <v>9.0642347162629994E-3</v>
      </c>
      <c r="I68" s="269">
        <v>0.83166038209020898</v>
      </c>
      <c r="K68" s="270"/>
    </row>
    <row r="69" spans="1:12">
      <c r="A69" s="249" t="s">
        <v>868</v>
      </c>
      <c r="B69" s="236">
        <v>22639319.979813498</v>
      </c>
      <c r="C69" s="39">
        <v>22639319.979813498</v>
      </c>
      <c r="D69" s="251">
        <v>23633492.9618803</v>
      </c>
      <c r="E69" s="37"/>
      <c r="F69" s="243">
        <v>0.80642049800000004</v>
      </c>
      <c r="G69" s="251">
        <v>16142.739251388</v>
      </c>
      <c r="H69" s="240">
        <v>1.6142739251388E-2</v>
      </c>
      <c r="I69" s="241">
        <v>0.95793372635732021</v>
      </c>
      <c r="K69" s="270"/>
    </row>
    <row r="70" spans="1:12">
      <c r="A70" s="249" t="s">
        <v>869</v>
      </c>
      <c r="B70" s="236">
        <v>9945646.340310514</v>
      </c>
      <c r="C70" s="39">
        <v>9945646.340310514</v>
      </c>
      <c r="D70" s="242">
        <v>11958783.362163</v>
      </c>
      <c r="E70" s="37"/>
      <c r="F70" s="243">
        <v>0.32642858499999999</v>
      </c>
      <c r="G70" s="251">
        <v>9064.2347162629994</v>
      </c>
      <c r="H70" s="240">
        <v>9.0642347162629994E-3</v>
      </c>
      <c r="I70" s="241">
        <v>0.83166038209020898</v>
      </c>
      <c r="K70" s="270"/>
    </row>
    <row r="71" spans="1:12">
      <c r="A71" s="64" t="s">
        <v>641</v>
      </c>
      <c r="B71" s="236">
        <v>26949428.734871496</v>
      </c>
      <c r="C71" s="39">
        <v>26949428.734871496</v>
      </c>
      <c r="D71" s="251">
        <v>28595925.1717753</v>
      </c>
      <c r="E71" s="39"/>
      <c r="F71" s="254">
        <v>0.86670000000000003</v>
      </c>
      <c r="G71" s="271">
        <v>45137.714412408997</v>
      </c>
      <c r="H71" s="240">
        <v>4.5137714412408998E-2</v>
      </c>
      <c r="I71" s="269">
        <v>0.94242199100000001</v>
      </c>
      <c r="K71" s="270"/>
      <c r="L71" s="270"/>
    </row>
    <row r="72" spans="1:12">
      <c r="A72" s="64" t="s">
        <v>872</v>
      </c>
      <c r="B72" s="236">
        <v>26664354.295994278</v>
      </c>
      <c r="C72" s="39">
        <v>26664354.295994278</v>
      </c>
      <c r="D72" s="251">
        <v>28293433.886979699</v>
      </c>
      <c r="E72" s="39"/>
      <c r="F72" s="254">
        <v>0.48798697000000002</v>
      </c>
      <c r="G72" s="39">
        <v>45137.714412408997</v>
      </c>
      <c r="H72" s="240">
        <v>4.5137714412408998E-2</v>
      </c>
      <c r="I72" s="241">
        <v>0.94242199100000001</v>
      </c>
      <c r="K72" s="270"/>
    </row>
    <row r="73" spans="1:12">
      <c r="A73" s="64" t="s">
        <v>1199</v>
      </c>
      <c r="B73" s="236">
        <v>24599421.97472629</v>
      </c>
      <c r="C73" s="39">
        <v>24599421.97472629</v>
      </c>
      <c r="D73" s="237">
        <v>25679670</v>
      </c>
      <c r="E73" s="37"/>
      <c r="F73" s="254">
        <v>0.747</v>
      </c>
      <c r="G73" s="239">
        <v>11800</v>
      </c>
      <c r="H73" s="240">
        <v>1.18E-2</v>
      </c>
      <c r="I73" s="241">
        <v>0.95793372635732044</v>
      </c>
    </row>
    <row r="74" spans="1:12" ht="12.6" customHeight="1">
      <c r="A74" s="64" t="s">
        <v>633</v>
      </c>
      <c r="B74" s="236">
        <v>15396000</v>
      </c>
      <c r="C74" s="251">
        <v>15396000</v>
      </c>
      <c r="D74" s="251">
        <v>16524000</v>
      </c>
      <c r="E74" s="37"/>
      <c r="F74" s="254">
        <v>0.48699999999999999</v>
      </c>
      <c r="G74" s="239">
        <v>500</v>
      </c>
      <c r="H74" s="240">
        <v>5.0000000000000001E-4</v>
      </c>
      <c r="I74" s="241">
        <v>0.93173565722585328</v>
      </c>
      <c r="K74" s="272"/>
    </row>
    <row r="75" spans="1:12">
      <c r="A75" s="64" t="s">
        <v>634</v>
      </c>
      <c r="B75" s="236">
        <v>15929000</v>
      </c>
      <c r="C75" s="251">
        <v>15929000</v>
      </c>
      <c r="D75" s="251">
        <v>17062000</v>
      </c>
      <c r="E75" s="39"/>
      <c r="F75" s="254">
        <v>0.501</v>
      </c>
      <c r="G75" s="251">
        <v>200</v>
      </c>
      <c r="H75" s="240">
        <v>2.0000000000000001E-4</v>
      </c>
      <c r="I75" s="241">
        <v>0.93359512366662756</v>
      </c>
      <c r="K75" s="272"/>
    </row>
    <row r="76" spans="1:12">
      <c r="A76" s="64" t="s">
        <v>635</v>
      </c>
      <c r="B76" s="236">
        <v>14447000</v>
      </c>
      <c r="C76" s="251">
        <v>14447000</v>
      </c>
      <c r="D76" s="237">
        <v>15583000</v>
      </c>
      <c r="E76" s="37"/>
      <c r="F76" s="238">
        <v>0.46600000000000003</v>
      </c>
      <c r="G76" s="239">
        <v>1100</v>
      </c>
      <c r="H76" s="240">
        <v>1.1000000000000001E-3</v>
      </c>
      <c r="I76" s="241">
        <v>0.92710004492074694</v>
      </c>
    </row>
    <row r="77" spans="1:12">
      <c r="A77" s="64" t="s">
        <v>644</v>
      </c>
      <c r="B77" s="236">
        <v>15342000</v>
      </c>
      <c r="C77" s="271">
        <v>15342000</v>
      </c>
      <c r="D77" s="237">
        <v>16377000</v>
      </c>
      <c r="E77" s="37"/>
      <c r="F77" s="238">
        <v>0.47599999999999998</v>
      </c>
      <c r="G77" s="239">
        <v>800</v>
      </c>
      <c r="H77" s="240">
        <v>8.0000000000000004E-4</v>
      </c>
      <c r="I77" s="241">
        <v>0.93680161201685286</v>
      </c>
      <c r="K77" s="273"/>
    </row>
    <row r="78" spans="1:12">
      <c r="A78" s="64" t="s">
        <v>1200</v>
      </c>
      <c r="B78" s="236">
        <v>14716000</v>
      </c>
      <c r="C78" s="239">
        <v>14716000</v>
      </c>
      <c r="D78" s="239">
        <v>15774000</v>
      </c>
      <c r="E78" s="39"/>
      <c r="F78" s="59">
        <v>0.46700000000000003</v>
      </c>
      <c r="G78" s="239">
        <v>1000</v>
      </c>
      <c r="H78" s="240">
        <v>1E-3</v>
      </c>
      <c r="I78" s="241">
        <v>0.93292760238366934</v>
      </c>
      <c r="K78" s="272"/>
    </row>
    <row r="79" spans="1:12">
      <c r="A79" s="64" t="s">
        <v>1201</v>
      </c>
      <c r="B79" s="236">
        <v>17289000</v>
      </c>
      <c r="C79" s="239">
        <v>17289000</v>
      </c>
      <c r="D79" s="239">
        <v>17906000</v>
      </c>
      <c r="E79" s="39"/>
      <c r="F79" s="59">
        <v>0.503</v>
      </c>
      <c r="G79" s="239">
        <v>400</v>
      </c>
      <c r="H79" s="240">
        <v>4.0000000000000002E-4</v>
      </c>
      <c r="I79" s="241">
        <v>0.96554227633195577</v>
      </c>
    </row>
    <row r="80" spans="1:12">
      <c r="A80" s="64" t="s">
        <v>651</v>
      </c>
      <c r="B80" s="236">
        <v>14999999.999999998</v>
      </c>
      <c r="C80" s="239">
        <v>14999999.999999998</v>
      </c>
      <c r="D80" s="39"/>
      <c r="E80" s="39"/>
      <c r="F80" s="59">
        <v>0.47799999999999998</v>
      </c>
      <c r="G80" s="239">
        <v>400</v>
      </c>
      <c r="H80" s="240">
        <v>4.0000000000000002E-4</v>
      </c>
      <c r="I80" s="241"/>
    </row>
    <row r="81" spans="1:14">
      <c r="A81" s="64" t="s">
        <v>1202</v>
      </c>
      <c r="B81" s="236">
        <v>13454048.892850777</v>
      </c>
      <c r="C81" s="251">
        <v>13454048.892850777</v>
      </c>
      <c r="D81" s="39">
        <v>15774000</v>
      </c>
      <c r="E81" s="39"/>
      <c r="F81" s="59">
        <v>0.5</v>
      </c>
      <c r="G81" s="39"/>
      <c r="H81" s="240"/>
      <c r="I81" s="241">
        <v>0.85292563033160751</v>
      </c>
    </row>
    <row r="82" spans="1:14">
      <c r="A82" s="64" t="s">
        <v>1203</v>
      </c>
      <c r="B82" s="236">
        <v>12381771.311916806</v>
      </c>
      <c r="C82" s="239">
        <v>12381771.311916806</v>
      </c>
      <c r="D82" s="251">
        <v>14062678</v>
      </c>
      <c r="E82" s="39"/>
      <c r="F82" s="59">
        <v>0.46300000000000002</v>
      </c>
      <c r="G82" s="39"/>
      <c r="H82" s="240"/>
      <c r="I82" s="241">
        <v>0.88047037071579148</v>
      </c>
    </row>
    <row r="83" spans="1:14">
      <c r="A83" s="249" t="s">
        <v>1204</v>
      </c>
      <c r="B83" s="236">
        <v>18916910.5715716</v>
      </c>
      <c r="C83" s="239">
        <v>18916910.5715716</v>
      </c>
      <c r="D83" s="239">
        <v>18916910.5715716</v>
      </c>
      <c r="E83" s="39"/>
      <c r="F83" s="274">
        <v>0.51200000000000001</v>
      </c>
      <c r="G83" s="239">
        <v>0</v>
      </c>
      <c r="H83" s="275">
        <v>0</v>
      </c>
      <c r="I83" s="212">
        <v>1</v>
      </c>
    </row>
    <row r="84" spans="1:14">
      <c r="A84" s="276" t="s">
        <v>1205</v>
      </c>
      <c r="B84" s="39">
        <v>12781599.343864119</v>
      </c>
      <c r="C84" s="251">
        <v>12781599.343864119</v>
      </c>
      <c r="D84" s="251">
        <v>14131556.354955051</v>
      </c>
      <c r="E84" s="39"/>
      <c r="F84" s="277">
        <v>0.39339999999999997</v>
      </c>
      <c r="G84" s="239">
        <v>0</v>
      </c>
      <c r="H84" s="275">
        <v>0</v>
      </c>
      <c r="I84" s="212">
        <v>0.90447216306662592</v>
      </c>
    </row>
    <row r="85" spans="1:14">
      <c r="A85" s="276" t="s">
        <v>1206</v>
      </c>
      <c r="B85" s="39">
        <v>14409931.248165678</v>
      </c>
      <c r="C85" s="251">
        <v>14409931.248165678</v>
      </c>
      <c r="D85" s="251">
        <v>15305245.093897162</v>
      </c>
      <c r="E85" s="39"/>
      <c r="F85" s="277">
        <v>0.41985</v>
      </c>
      <c r="G85" s="239">
        <v>0</v>
      </c>
      <c r="H85" s="275">
        <v>0</v>
      </c>
      <c r="I85" s="212">
        <v>0.94150280898876404</v>
      </c>
    </row>
    <row r="86" spans="1:14">
      <c r="A86" s="276" t="s">
        <v>1207</v>
      </c>
      <c r="B86" s="39">
        <v>14409931.248165678</v>
      </c>
      <c r="C86" s="39">
        <v>14409931.248165678</v>
      </c>
      <c r="D86" s="39">
        <v>15305245.093897162</v>
      </c>
      <c r="E86" s="39"/>
      <c r="F86" s="278">
        <v>0.41985</v>
      </c>
      <c r="G86" s="251">
        <v>0</v>
      </c>
      <c r="H86" s="275">
        <v>0</v>
      </c>
      <c r="I86" s="212">
        <v>0.94150280898876404</v>
      </c>
    </row>
    <row r="87" spans="1:14">
      <c r="A87" s="11" t="s">
        <v>1208</v>
      </c>
      <c r="B87" s="39">
        <v>11209638.734587256</v>
      </c>
      <c r="C87" s="251">
        <v>11209638.734587256</v>
      </c>
      <c r="D87" s="251">
        <v>13583444.58426456</v>
      </c>
      <c r="E87" s="39"/>
      <c r="F87" s="277">
        <v>0.49161518093556933</v>
      </c>
      <c r="G87" s="239">
        <v>1765.2250661959399</v>
      </c>
      <c r="H87" s="275">
        <v>1.7652250661959398E-3</v>
      </c>
      <c r="I87" s="212">
        <v>0.8252427184466018</v>
      </c>
    </row>
    <row r="88" spans="1:14">
      <c r="A88" s="182" t="s">
        <v>1209</v>
      </c>
      <c r="B88" s="279">
        <v>14155275.214870876</v>
      </c>
      <c r="C88" s="280">
        <v>14155275.214870876</v>
      </c>
      <c r="D88" s="280">
        <v>16144032.889687445</v>
      </c>
      <c r="E88" s="279"/>
      <c r="F88" s="281">
        <v>0.50491510277033058</v>
      </c>
      <c r="G88" s="280">
        <v>1787.3100983020554</v>
      </c>
      <c r="H88" s="282">
        <v>1.7873100983020554E-3</v>
      </c>
      <c r="I88" s="214">
        <v>0.87681159420289856</v>
      </c>
    </row>
    <row r="89" spans="1:14">
      <c r="B89" s="39"/>
      <c r="C89" s="283"/>
      <c r="D89" s="283"/>
      <c r="E89" s="284"/>
      <c r="F89" s="159"/>
      <c r="G89" s="130"/>
      <c r="H89" s="275"/>
      <c r="I89" s="121"/>
    </row>
    <row r="90" spans="1:14">
      <c r="A90" s="5" t="s">
        <v>1210</v>
      </c>
      <c r="B90" s="44"/>
      <c r="C90" s="44"/>
      <c r="D90" s="44"/>
      <c r="E90" s="44"/>
      <c r="F90" s="44"/>
    </row>
    <row r="91" spans="1:14">
      <c r="A91" t="s">
        <v>1211</v>
      </c>
      <c r="B91" s="44"/>
      <c r="C91" s="44"/>
      <c r="D91" s="44"/>
      <c r="E91" s="44"/>
      <c r="F91" s="44"/>
    </row>
    <row r="92" spans="1:14">
      <c r="A92" s="285" t="s">
        <v>1212</v>
      </c>
      <c r="B92" s="286" t="s">
        <v>1213</v>
      </c>
      <c r="C92" s="287" t="s">
        <v>1213</v>
      </c>
      <c r="D92" s="287" t="s">
        <v>1213</v>
      </c>
      <c r="E92" s="287" t="s">
        <v>1214</v>
      </c>
      <c r="F92" s="287" t="s">
        <v>1214</v>
      </c>
      <c r="G92" s="288" t="s">
        <v>1215</v>
      </c>
      <c r="H92" s="288" t="s">
        <v>1215</v>
      </c>
      <c r="I92" s="288" t="s">
        <v>1216</v>
      </c>
      <c r="J92" s="288" t="s">
        <v>1216</v>
      </c>
      <c r="K92" s="288" t="s">
        <v>1217</v>
      </c>
      <c r="L92" s="288" t="s">
        <v>1217</v>
      </c>
      <c r="M92" s="288" t="s">
        <v>1218</v>
      </c>
      <c r="N92" s="289" t="s">
        <v>1218</v>
      </c>
    </row>
    <row r="93" spans="1:14">
      <c r="A93" s="290" t="s">
        <v>1219</v>
      </c>
      <c r="B93" s="291">
        <v>100</v>
      </c>
      <c r="C93" s="292">
        <v>100</v>
      </c>
      <c r="D93" s="292">
        <v>20</v>
      </c>
      <c r="E93" s="292">
        <v>100</v>
      </c>
      <c r="F93" s="292">
        <v>20</v>
      </c>
      <c r="G93" s="292">
        <v>100</v>
      </c>
      <c r="H93" s="292">
        <v>20</v>
      </c>
      <c r="I93" s="292">
        <v>100</v>
      </c>
      <c r="J93" s="292">
        <v>20</v>
      </c>
      <c r="K93" s="292">
        <v>100</v>
      </c>
      <c r="L93" s="292">
        <v>20</v>
      </c>
      <c r="M93" s="292">
        <v>100</v>
      </c>
      <c r="N93" s="293">
        <v>20</v>
      </c>
    </row>
    <row r="94" spans="1:14">
      <c r="A94" s="294" t="s">
        <v>163</v>
      </c>
      <c r="B94" s="157">
        <v>1</v>
      </c>
      <c r="C94">
        <v>1</v>
      </c>
      <c r="D94">
        <v>1</v>
      </c>
      <c r="E94">
        <v>1</v>
      </c>
      <c r="F94">
        <v>1</v>
      </c>
      <c r="G94">
        <v>1</v>
      </c>
      <c r="H94">
        <v>1</v>
      </c>
      <c r="I94">
        <v>1</v>
      </c>
      <c r="J94">
        <v>1</v>
      </c>
      <c r="K94">
        <v>1</v>
      </c>
      <c r="L94">
        <v>1</v>
      </c>
      <c r="M94">
        <v>1</v>
      </c>
      <c r="N94" s="162">
        <v>1</v>
      </c>
    </row>
    <row r="95" spans="1:14">
      <c r="A95" s="294" t="s">
        <v>447</v>
      </c>
      <c r="B95" s="157">
        <v>30</v>
      </c>
      <c r="C95">
        <v>30</v>
      </c>
      <c r="D95">
        <v>85</v>
      </c>
      <c r="E95">
        <v>6</v>
      </c>
      <c r="F95">
        <v>68</v>
      </c>
      <c r="G95">
        <v>25</v>
      </c>
      <c r="H95">
        <v>72</v>
      </c>
      <c r="I95">
        <v>23</v>
      </c>
      <c r="J95">
        <v>62</v>
      </c>
      <c r="K95">
        <v>21</v>
      </c>
      <c r="L95">
        <v>56</v>
      </c>
      <c r="M95">
        <v>21</v>
      </c>
      <c r="N95" s="162">
        <v>63</v>
      </c>
    </row>
    <row r="96" spans="1:14">
      <c r="A96" s="290" t="s">
        <v>456</v>
      </c>
      <c r="B96" s="295">
        <v>265</v>
      </c>
      <c r="C96" s="192">
        <v>265</v>
      </c>
      <c r="D96" s="192">
        <v>264</v>
      </c>
      <c r="E96" s="192">
        <v>234</v>
      </c>
      <c r="F96" s="192">
        <v>277</v>
      </c>
      <c r="G96" s="192">
        <v>298</v>
      </c>
      <c r="H96" s="192">
        <v>289</v>
      </c>
      <c r="I96" s="192">
        <v>296</v>
      </c>
      <c r="J96" s="192">
        <v>275</v>
      </c>
      <c r="K96" s="192">
        <v>310</v>
      </c>
      <c r="L96" s="192">
        <v>280</v>
      </c>
      <c r="M96" s="192">
        <v>290</v>
      </c>
      <c r="N96" s="203">
        <v>270</v>
      </c>
    </row>
    <row r="97" spans="1:7">
      <c r="A97" s="122"/>
      <c r="B97" s="130"/>
    </row>
    <row r="98" spans="1:7">
      <c r="A98" s="2" t="s">
        <v>1220</v>
      </c>
      <c r="B98" s="130"/>
    </row>
    <row r="99" spans="1:7">
      <c r="A99" s="296" t="s">
        <v>1012</v>
      </c>
      <c r="B99" s="297" t="s">
        <v>1221</v>
      </c>
      <c r="C99" s="298" t="s">
        <v>1221</v>
      </c>
      <c r="D99" s="298" t="s">
        <v>1222</v>
      </c>
      <c r="E99" s="298" t="s">
        <v>1222</v>
      </c>
      <c r="F99" s="298" t="s">
        <v>1223</v>
      </c>
      <c r="G99" s="156" t="s">
        <v>1223</v>
      </c>
    </row>
    <row r="100" spans="1:7">
      <c r="A100" s="290" t="s">
        <v>1219</v>
      </c>
      <c r="B100" s="291">
        <v>100</v>
      </c>
      <c r="C100" s="163"/>
      <c r="D100" s="163">
        <v>100</v>
      </c>
      <c r="E100" s="163">
        <v>20</v>
      </c>
      <c r="F100" s="163">
        <v>100</v>
      </c>
      <c r="G100" s="299">
        <v>20</v>
      </c>
    </row>
    <row r="101" spans="1:7">
      <c r="A101" s="294" t="s">
        <v>679</v>
      </c>
      <c r="B101" s="157">
        <v>0</v>
      </c>
      <c r="C101">
        <v>0</v>
      </c>
      <c r="D101">
        <v>4.5</v>
      </c>
      <c r="E101" s="130">
        <v>14</v>
      </c>
      <c r="F101">
        <v>0.66</v>
      </c>
      <c r="G101" s="162">
        <v>7.5</v>
      </c>
    </row>
    <row r="102" spans="1:7">
      <c r="A102" s="294" t="s">
        <v>680</v>
      </c>
      <c r="B102" s="157">
        <v>0</v>
      </c>
      <c r="C102">
        <v>0</v>
      </c>
      <c r="D102">
        <v>2.65</v>
      </c>
      <c r="E102">
        <v>7.65</v>
      </c>
      <c r="F102">
        <v>0.42</v>
      </c>
      <c r="G102" s="162">
        <v>4.9000000000000004</v>
      </c>
    </row>
    <row r="103" spans="1:7">
      <c r="A103" s="294" t="s">
        <v>681</v>
      </c>
      <c r="B103" s="157">
        <v>0</v>
      </c>
      <c r="C103">
        <v>0</v>
      </c>
      <c r="D103">
        <v>-11</v>
      </c>
      <c r="E103">
        <v>19</v>
      </c>
      <c r="F103">
        <v>-2.9</v>
      </c>
      <c r="G103" s="162">
        <v>-87</v>
      </c>
    </row>
    <row r="104" spans="1:7">
      <c r="A104" s="294" t="s">
        <v>685</v>
      </c>
      <c r="B104" s="157">
        <v>0</v>
      </c>
      <c r="C104">
        <v>0</v>
      </c>
      <c r="D104" s="300">
        <v>900</v>
      </c>
      <c r="E104" s="300">
        <v>3200</v>
      </c>
      <c r="F104" s="300">
        <v>130</v>
      </c>
      <c r="G104" s="301">
        <v>920</v>
      </c>
    </row>
    <row r="105" spans="1:7">
      <c r="A105" s="290" t="s">
        <v>686</v>
      </c>
      <c r="B105" s="295">
        <v>0</v>
      </c>
      <c r="C105" s="192">
        <v>0</v>
      </c>
      <c r="D105" s="192">
        <v>-69</v>
      </c>
      <c r="E105" s="192">
        <v>-240</v>
      </c>
      <c r="F105" s="192">
        <v>-10</v>
      </c>
      <c r="G105" s="203">
        <v>-71</v>
      </c>
    </row>
    <row r="107" spans="1:7">
      <c r="A107" s="5" t="s">
        <v>1224</v>
      </c>
    </row>
    <row r="108" spans="1:7">
      <c r="A108" s="285" t="s">
        <v>1225</v>
      </c>
      <c r="B108" s="302">
        <v>0.85</v>
      </c>
    </row>
    <row r="109" spans="1:7">
      <c r="A109" s="294" t="s">
        <v>1226</v>
      </c>
      <c r="B109" s="303">
        <v>0.42857142857142855</v>
      </c>
    </row>
    <row r="110" spans="1:7">
      <c r="A110" s="294" t="s">
        <v>1227</v>
      </c>
      <c r="B110" s="303">
        <v>0.75</v>
      </c>
    </row>
    <row r="111" spans="1:7">
      <c r="A111" s="294" t="s">
        <v>1228</v>
      </c>
      <c r="B111" s="303">
        <v>0.27272727272727271</v>
      </c>
    </row>
    <row r="112" spans="1:7">
      <c r="A112" s="290" t="s">
        <v>1229</v>
      </c>
      <c r="B112" s="304">
        <v>0.5</v>
      </c>
    </row>
    <row r="114" spans="1:24">
      <c r="A114" s="5" t="s">
        <v>1230</v>
      </c>
    </row>
    <row r="116" spans="1:24">
      <c r="B116" s="305">
        <v>25.5</v>
      </c>
      <c r="F116" s="306">
        <v>200</v>
      </c>
      <c r="J116" s="306">
        <v>120</v>
      </c>
      <c r="N116" s="306">
        <v>11</v>
      </c>
      <c r="R116" s="307">
        <v>27000</v>
      </c>
      <c r="V116" s="307">
        <v>1000</v>
      </c>
    </row>
    <row r="117" spans="1:24">
      <c r="B117" s="200">
        <v>25.5</v>
      </c>
      <c r="F117" s="308">
        <v>200</v>
      </c>
      <c r="J117" s="308">
        <v>120</v>
      </c>
      <c r="N117" s="308">
        <v>11</v>
      </c>
      <c r="R117" s="309">
        <v>27000</v>
      </c>
      <c r="V117" s="309">
        <v>1000</v>
      </c>
    </row>
    <row r="118" spans="1:24" ht="71.099999999999994">
      <c r="B118" s="140" t="s">
        <v>1025</v>
      </c>
      <c r="C118" s="501" t="s">
        <v>1231</v>
      </c>
      <c r="D118" s="16" t="s">
        <v>1232</v>
      </c>
      <c r="F118" s="140" t="s">
        <v>1025</v>
      </c>
      <c r="G118" s="501" t="s">
        <v>1233</v>
      </c>
      <c r="H118" s="16" t="s">
        <v>1232</v>
      </c>
      <c r="J118" s="140" t="s">
        <v>1025</v>
      </c>
      <c r="K118" s="141" t="s">
        <v>1234</v>
      </c>
      <c r="L118" s="16" t="s">
        <v>1232</v>
      </c>
      <c r="N118" s="140" t="s">
        <v>1025</v>
      </c>
      <c r="O118" s="141" t="s">
        <v>1235</v>
      </c>
      <c r="P118" s="16" t="s">
        <v>1232</v>
      </c>
      <c r="R118" s="140" t="s">
        <v>1025</v>
      </c>
      <c r="S118" s="141" t="s">
        <v>1236</v>
      </c>
      <c r="T118" s="16" t="s">
        <v>1232</v>
      </c>
      <c r="V118" s="140" t="s">
        <v>1025</v>
      </c>
      <c r="W118" s="141" t="s">
        <v>1237</v>
      </c>
      <c r="X118" s="16" t="s">
        <v>1232</v>
      </c>
    </row>
    <row r="119" spans="1:24">
      <c r="B119" s="310">
        <v>1990</v>
      </c>
      <c r="C119" s="311">
        <v>500</v>
      </c>
      <c r="D119" s="115">
        <v>19.607843137254903</v>
      </c>
      <c r="F119" s="310">
        <v>1990</v>
      </c>
      <c r="G119" s="311">
        <v>600</v>
      </c>
      <c r="H119" s="115">
        <v>3</v>
      </c>
      <c r="J119" s="310">
        <v>1990</v>
      </c>
      <c r="K119" s="311">
        <v>350</v>
      </c>
      <c r="L119" s="115">
        <v>2.9166666666666665</v>
      </c>
      <c r="N119" s="310">
        <v>1990</v>
      </c>
      <c r="O119" s="311">
        <v>2283</v>
      </c>
      <c r="P119" s="115">
        <v>14.006134969325153</v>
      </c>
      <c r="R119" s="310">
        <v>1990</v>
      </c>
      <c r="S119" s="311">
        <v>27000</v>
      </c>
      <c r="T119" s="115">
        <v>1</v>
      </c>
      <c r="V119" s="310">
        <v>1990</v>
      </c>
      <c r="W119" s="311">
        <v>2000</v>
      </c>
      <c r="X119" s="115">
        <v>1</v>
      </c>
    </row>
    <row r="120" spans="1:24">
      <c r="B120" s="312">
        <v>1995</v>
      </c>
      <c r="C120" s="309">
        <v>340</v>
      </c>
      <c r="D120" s="313">
        <v>13.333333333333334</v>
      </c>
      <c r="F120" s="312">
        <v>1995</v>
      </c>
      <c r="G120" s="309">
        <v>350</v>
      </c>
      <c r="H120" s="313">
        <v>1.75</v>
      </c>
      <c r="J120" s="312">
        <v>1995</v>
      </c>
      <c r="K120" s="309">
        <v>200</v>
      </c>
      <c r="L120" s="313">
        <v>1.6666666666666667</v>
      </c>
      <c r="N120" s="312">
        <v>1995</v>
      </c>
      <c r="O120" s="309">
        <v>2283</v>
      </c>
      <c r="P120" s="313">
        <v>14.006134969325153</v>
      </c>
      <c r="R120" s="312">
        <v>1995</v>
      </c>
      <c r="S120" s="309">
        <v>27000</v>
      </c>
      <c r="T120" s="313">
        <v>1</v>
      </c>
      <c r="V120" s="312">
        <v>1995</v>
      </c>
      <c r="W120" s="309">
        <v>2000</v>
      </c>
      <c r="X120" s="313">
        <v>1</v>
      </c>
    </row>
    <row r="121" spans="1:24">
      <c r="B121" s="312">
        <v>2000</v>
      </c>
      <c r="C121" s="309">
        <v>200</v>
      </c>
      <c r="D121" s="313">
        <v>7.8431372549019605</v>
      </c>
      <c r="F121" s="312">
        <v>2000</v>
      </c>
      <c r="G121" s="309">
        <v>200</v>
      </c>
      <c r="H121" s="313">
        <v>1</v>
      </c>
      <c r="J121" s="312">
        <v>2000</v>
      </c>
      <c r="K121" s="309">
        <v>120</v>
      </c>
      <c r="L121" s="313">
        <v>1</v>
      </c>
      <c r="N121" s="312">
        <v>2000</v>
      </c>
      <c r="O121" s="309">
        <v>2283</v>
      </c>
      <c r="P121" s="313">
        <v>14.006134969325153</v>
      </c>
      <c r="R121" s="312">
        <v>2000</v>
      </c>
      <c r="S121" s="309">
        <v>27000</v>
      </c>
      <c r="T121" s="313">
        <v>1</v>
      </c>
      <c r="V121" s="312">
        <v>2000</v>
      </c>
      <c r="W121" s="309">
        <v>2000</v>
      </c>
      <c r="X121" s="313">
        <v>1</v>
      </c>
    </row>
    <row r="122" spans="1:24">
      <c r="B122" s="312">
        <v>2005</v>
      </c>
      <c r="C122" s="309">
        <v>25.5</v>
      </c>
      <c r="D122" s="313">
        <v>1</v>
      </c>
      <c r="F122" s="312">
        <v>2005</v>
      </c>
      <c r="G122" s="309">
        <v>200</v>
      </c>
      <c r="H122" s="313">
        <v>1</v>
      </c>
      <c r="J122" s="312">
        <v>2005</v>
      </c>
      <c r="K122" s="309">
        <v>120</v>
      </c>
      <c r="L122" s="313">
        <v>1</v>
      </c>
      <c r="N122" s="312">
        <v>2005</v>
      </c>
      <c r="O122" s="309">
        <v>2283</v>
      </c>
      <c r="P122" s="313">
        <v>14.006134969325153</v>
      </c>
      <c r="R122" s="312">
        <v>2005</v>
      </c>
      <c r="S122" s="309">
        <v>27000</v>
      </c>
      <c r="T122" s="313">
        <v>1</v>
      </c>
      <c r="V122" s="312">
        <v>2005</v>
      </c>
      <c r="W122" s="309">
        <v>2000</v>
      </c>
      <c r="X122" s="313">
        <v>1</v>
      </c>
    </row>
    <row r="123" spans="1:24">
      <c r="B123" s="312">
        <v>2010</v>
      </c>
      <c r="C123" s="309">
        <v>25.5</v>
      </c>
      <c r="D123" s="313">
        <v>1</v>
      </c>
      <c r="F123" s="314">
        <v>2010</v>
      </c>
      <c r="G123" s="315">
        <v>200</v>
      </c>
      <c r="H123" s="316">
        <v>1</v>
      </c>
      <c r="J123" s="314">
        <v>2010</v>
      </c>
      <c r="K123" s="315">
        <v>120</v>
      </c>
      <c r="L123" s="316">
        <v>1</v>
      </c>
      <c r="N123" s="314">
        <v>2010</v>
      </c>
      <c r="O123" s="315">
        <v>163</v>
      </c>
      <c r="P123" s="316">
        <v>1</v>
      </c>
      <c r="R123" s="314">
        <v>2010</v>
      </c>
      <c r="S123" s="315">
        <v>27000</v>
      </c>
      <c r="T123" s="316">
        <v>1</v>
      </c>
      <c r="V123" s="314">
        <v>2010</v>
      </c>
      <c r="W123" s="315">
        <v>2000</v>
      </c>
      <c r="X123" s="316">
        <v>1</v>
      </c>
    </row>
    <row r="124" spans="1:24">
      <c r="B124" s="312">
        <v>2015</v>
      </c>
      <c r="C124" s="309">
        <v>25.5</v>
      </c>
      <c r="D124" s="313">
        <v>1</v>
      </c>
      <c r="F124" s="312">
        <v>2015</v>
      </c>
      <c r="G124" s="309">
        <v>200</v>
      </c>
      <c r="H124" s="313">
        <v>1</v>
      </c>
      <c r="J124" s="312">
        <v>2015</v>
      </c>
      <c r="K124" s="309">
        <v>120</v>
      </c>
      <c r="L124" s="313">
        <v>1</v>
      </c>
      <c r="N124" s="312">
        <v>2015</v>
      </c>
      <c r="O124" s="309">
        <v>11</v>
      </c>
      <c r="P124" s="313">
        <v>6.7484662576687116E-2</v>
      </c>
      <c r="R124" s="312">
        <v>2015</v>
      </c>
      <c r="S124" s="309">
        <v>27000</v>
      </c>
      <c r="T124" s="313">
        <v>1</v>
      </c>
      <c r="V124" s="312">
        <v>2015</v>
      </c>
      <c r="W124" s="309">
        <v>1000</v>
      </c>
      <c r="X124" s="313">
        <v>0.5</v>
      </c>
    </row>
    <row r="125" spans="1:24">
      <c r="B125" s="312">
        <v>2017</v>
      </c>
      <c r="C125" s="309">
        <v>10</v>
      </c>
      <c r="D125" s="313">
        <v>0.39215686274509803</v>
      </c>
      <c r="F125" s="317">
        <v>2020</v>
      </c>
      <c r="G125" s="318">
        <v>200</v>
      </c>
      <c r="H125" s="119">
        <v>1</v>
      </c>
      <c r="J125" s="317">
        <v>2020</v>
      </c>
      <c r="K125" s="318">
        <v>120</v>
      </c>
      <c r="L125" s="119">
        <v>1</v>
      </c>
      <c r="N125" s="317">
        <v>2020</v>
      </c>
      <c r="O125" s="318">
        <v>11</v>
      </c>
      <c r="P125" s="119">
        <v>6.7484662576687116E-2</v>
      </c>
      <c r="R125" s="317">
        <v>2020</v>
      </c>
      <c r="S125" s="318">
        <v>5000</v>
      </c>
      <c r="T125" s="119">
        <v>0.185</v>
      </c>
      <c r="V125" s="317">
        <v>2020</v>
      </c>
      <c r="W125" s="318">
        <v>1000</v>
      </c>
      <c r="X125" s="119">
        <v>0.5</v>
      </c>
    </row>
    <row r="126" spans="1:24">
      <c r="B126" s="317">
        <v>2020</v>
      </c>
      <c r="C126" s="318">
        <v>10</v>
      </c>
      <c r="D126" s="119">
        <v>0.39215686274509803</v>
      </c>
    </row>
    <row r="128" spans="1:24">
      <c r="A128" s="5" t="s">
        <v>1238</v>
      </c>
    </row>
    <row r="129" spans="1:9">
      <c r="A129" s="7" t="s">
        <v>1239</v>
      </c>
      <c r="B129" s="319" t="s">
        <v>1240</v>
      </c>
      <c r="C129" s="319" t="s">
        <v>1241</v>
      </c>
      <c r="D129" s="319" t="s">
        <v>1242</v>
      </c>
      <c r="E129" s="319" t="s">
        <v>1243</v>
      </c>
      <c r="F129" s="320" t="s">
        <v>1244</v>
      </c>
    </row>
    <row r="130" spans="1:9">
      <c r="A130" s="321" t="s">
        <v>273</v>
      </c>
      <c r="B130" s="322">
        <v>1</v>
      </c>
      <c r="C130" s="322">
        <v>1000</v>
      </c>
      <c r="D130" s="322">
        <v>1000000</v>
      </c>
      <c r="E130" s="323">
        <v>453.59237000000002</v>
      </c>
      <c r="F130" s="324">
        <v>907184.74</v>
      </c>
    </row>
    <row r="131" spans="1:9">
      <c r="A131" s="321" t="s">
        <v>275</v>
      </c>
      <c r="B131" s="325">
        <v>1E-3</v>
      </c>
      <c r="C131" s="322">
        <v>1</v>
      </c>
      <c r="D131" s="322">
        <v>1000</v>
      </c>
      <c r="E131" s="323">
        <v>0.45359237000000002</v>
      </c>
      <c r="F131" s="326">
        <v>907.18474000000003</v>
      </c>
    </row>
    <row r="132" spans="1:9">
      <c r="A132" s="321" t="s">
        <v>1245</v>
      </c>
      <c r="B132" s="325">
        <v>9.9999999999999995E-7</v>
      </c>
      <c r="C132" s="325">
        <v>1E-3</v>
      </c>
      <c r="D132" s="322">
        <v>1</v>
      </c>
      <c r="E132" s="325">
        <v>4.5359237000000004E-4</v>
      </c>
      <c r="F132" s="326">
        <v>0.90718474000000004</v>
      </c>
    </row>
    <row r="133" spans="1:9">
      <c r="A133" s="321" t="s">
        <v>276</v>
      </c>
      <c r="B133" s="325">
        <v>2.2046226218487759E-3</v>
      </c>
      <c r="C133" s="323">
        <v>2.2046226218487757</v>
      </c>
      <c r="D133" s="322">
        <v>2204.6226218487759</v>
      </c>
      <c r="E133" s="322">
        <v>1</v>
      </c>
      <c r="F133" s="324">
        <v>2000</v>
      </c>
    </row>
    <row r="134" spans="1:9">
      <c r="A134" s="327" t="s">
        <v>1246</v>
      </c>
      <c r="B134" s="328">
        <v>1.102311310924388E-6</v>
      </c>
      <c r="C134" s="328">
        <v>1.1023113109243879E-3</v>
      </c>
      <c r="D134" s="329">
        <v>1.1023113109243878</v>
      </c>
      <c r="E134" s="328">
        <v>5.0000000000000001E-4</v>
      </c>
      <c r="F134" s="330">
        <v>1</v>
      </c>
    </row>
    <row r="136" spans="1:9">
      <c r="A136" s="7" t="s">
        <v>1247</v>
      </c>
      <c r="B136" s="319" t="s">
        <v>1248</v>
      </c>
      <c r="C136" s="319" t="s">
        <v>1249</v>
      </c>
      <c r="D136" s="319" t="s">
        <v>1250</v>
      </c>
      <c r="E136" s="319" t="s">
        <v>1251</v>
      </c>
      <c r="F136" s="320" t="s">
        <v>1252</v>
      </c>
    </row>
    <row r="137" spans="1:9">
      <c r="A137" s="321" t="s">
        <v>1253</v>
      </c>
      <c r="B137" s="200">
        <v>1</v>
      </c>
      <c r="C137" s="331">
        <v>9.9999999999999995E-7</v>
      </c>
      <c r="D137" s="332">
        <v>1E-3</v>
      </c>
      <c r="E137" s="333">
        <v>3.7854109999999998E-3</v>
      </c>
      <c r="F137" s="334">
        <v>2.8316846999999999E-2</v>
      </c>
    </row>
    <row r="138" spans="1:9">
      <c r="A138" s="321" t="s">
        <v>1254</v>
      </c>
      <c r="B138" s="322">
        <v>1000000</v>
      </c>
      <c r="C138" s="322">
        <v>1</v>
      </c>
      <c r="D138" s="322">
        <v>1000.0000000000001</v>
      </c>
      <c r="E138" s="322">
        <v>3785.4110000000001</v>
      </c>
      <c r="F138" s="324">
        <v>28316.847000000002</v>
      </c>
    </row>
    <row r="139" spans="1:9">
      <c r="A139" s="321" t="s">
        <v>1255</v>
      </c>
      <c r="B139" s="322">
        <v>1000</v>
      </c>
      <c r="C139" s="323">
        <v>1E-3</v>
      </c>
      <c r="D139" s="322">
        <v>1</v>
      </c>
      <c r="E139" s="323">
        <v>3.7854109999999999</v>
      </c>
      <c r="F139" s="326">
        <v>28.316846999999999</v>
      </c>
    </row>
    <row r="140" spans="1:9">
      <c r="A140" s="321" t="s">
        <v>1256</v>
      </c>
      <c r="B140" s="309">
        <v>264.17210707106841</v>
      </c>
      <c r="C140" s="325">
        <v>2.6417210707106839E-4</v>
      </c>
      <c r="D140" s="323">
        <v>0.26417210707106842</v>
      </c>
      <c r="E140" s="322">
        <v>1</v>
      </c>
      <c r="F140" s="326">
        <v>7.4805211375990615</v>
      </c>
    </row>
    <row r="141" spans="1:9">
      <c r="A141" s="327" t="s">
        <v>1257</v>
      </c>
      <c r="B141" s="318">
        <v>35.314666212661322</v>
      </c>
      <c r="C141" s="328">
        <v>3.5314666212661319E-5</v>
      </c>
      <c r="D141" s="329">
        <v>3.5314666212661321E-2</v>
      </c>
      <c r="E141" s="329">
        <v>0.13368052594273649</v>
      </c>
      <c r="F141" s="330">
        <v>1</v>
      </c>
    </row>
    <row r="143" spans="1:9">
      <c r="A143" s="7" t="s">
        <v>1258</v>
      </c>
      <c r="B143" s="319" t="s">
        <v>1259</v>
      </c>
      <c r="C143" s="319" t="s">
        <v>1260</v>
      </c>
      <c r="D143" s="319" t="s">
        <v>1261</v>
      </c>
      <c r="E143" s="319" t="s">
        <v>1262</v>
      </c>
      <c r="F143" s="319" t="s">
        <v>1263</v>
      </c>
      <c r="G143" s="319" t="s">
        <v>1264</v>
      </c>
      <c r="H143" s="319" t="s">
        <v>1265</v>
      </c>
      <c r="I143" s="320" t="s">
        <v>1266</v>
      </c>
    </row>
    <row r="144" spans="1:9">
      <c r="A144" s="321" t="s">
        <v>250</v>
      </c>
      <c r="B144" s="322">
        <v>1</v>
      </c>
      <c r="C144" s="322">
        <v>1000</v>
      </c>
      <c r="D144" s="322">
        <v>1000000</v>
      </c>
      <c r="E144" s="322">
        <v>3600</v>
      </c>
      <c r="F144" s="322">
        <v>3600000</v>
      </c>
      <c r="G144" s="322">
        <v>1055.05585</v>
      </c>
      <c r="H144" s="322">
        <v>1055055850</v>
      </c>
      <c r="I144" s="162">
        <v>2684519.5376862194</v>
      </c>
    </row>
    <row r="145" spans="1:9">
      <c r="A145" s="321" t="s">
        <v>267</v>
      </c>
      <c r="B145" s="323">
        <v>1E-3</v>
      </c>
      <c r="C145" s="322">
        <v>1</v>
      </c>
      <c r="D145" s="322">
        <v>1000</v>
      </c>
      <c r="E145" s="309">
        <v>3.6</v>
      </c>
      <c r="F145" s="322">
        <v>3600</v>
      </c>
      <c r="G145" s="323">
        <v>1.05505585</v>
      </c>
      <c r="H145" s="322">
        <v>1055055.8500000001</v>
      </c>
      <c r="I145" s="162">
        <v>2684.5195376862198</v>
      </c>
    </row>
    <row r="146" spans="1:9">
      <c r="A146" s="321" t="s">
        <v>268</v>
      </c>
      <c r="B146" s="325">
        <v>9.9999999999999995E-7</v>
      </c>
      <c r="C146" s="323">
        <v>1E-3</v>
      </c>
      <c r="D146" s="322">
        <v>1</v>
      </c>
      <c r="E146" s="335">
        <v>3.5999999999999999E-3</v>
      </c>
      <c r="F146" s="309">
        <v>3.6</v>
      </c>
      <c r="G146" s="325">
        <v>1.0550558499999999E-3</v>
      </c>
      <c r="H146" s="322">
        <v>1055.05585</v>
      </c>
      <c r="I146" s="162">
        <v>2.6845195376862194</v>
      </c>
    </row>
    <row r="147" spans="1:9">
      <c r="A147" s="321" t="s">
        <v>1267</v>
      </c>
      <c r="B147" s="325">
        <v>2.7777777777777778E-4</v>
      </c>
      <c r="C147" s="323">
        <v>0.27777777777777779</v>
      </c>
      <c r="D147" s="322">
        <v>277.77777777777777</v>
      </c>
      <c r="E147" s="322">
        <v>1</v>
      </c>
      <c r="F147" s="322">
        <v>1000</v>
      </c>
      <c r="G147" s="323">
        <v>0.29307106944444444</v>
      </c>
      <c r="H147" s="322">
        <v>293071.06944444444</v>
      </c>
      <c r="I147" s="162">
        <v>745.69987157950538</v>
      </c>
    </row>
    <row r="148" spans="1:9">
      <c r="A148" s="321" t="s">
        <v>1268</v>
      </c>
      <c r="B148" s="336">
        <v>2.7777777777777776E-7</v>
      </c>
      <c r="C148" s="325">
        <v>2.7777777777777778E-4</v>
      </c>
      <c r="D148" s="323">
        <v>0.27777777777777779</v>
      </c>
      <c r="E148" s="323">
        <v>1E-3</v>
      </c>
      <c r="F148" s="322">
        <v>1</v>
      </c>
      <c r="G148" s="325">
        <v>2.9307106944444444E-4</v>
      </c>
      <c r="H148" s="322">
        <v>293.07106944444445</v>
      </c>
      <c r="I148" s="162">
        <v>0.74569987157950535</v>
      </c>
    </row>
    <row r="149" spans="1:9">
      <c r="A149" s="321" t="s">
        <v>1269</v>
      </c>
      <c r="B149" s="325">
        <v>9.4781712266701337E-4</v>
      </c>
      <c r="C149" s="323">
        <v>0.94781712266701335</v>
      </c>
      <c r="D149" s="322">
        <v>947.81712266701334</v>
      </c>
      <c r="E149" s="323">
        <v>3.4121416416012482</v>
      </c>
      <c r="F149" s="322">
        <v>3412.141641601248</v>
      </c>
      <c r="G149" s="322">
        <v>1</v>
      </c>
      <c r="H149" s="322">
        <v>1000000</v>
      </c>
      <c r="I149" s="162">
        <v>2544.4335839531336</v>
      </c>
    </row>
    <row r="150" spans="1:9">
      <c r="A150" s="321" t="s">
        <v>1270</v>
      </c>
      <c r="B150" s="337">
        <v>9.4781712266701324E-10</v>
      </c>
      <c r="C150" s="325">
        <v>9.4781712266701326E-7</v>
      </c>
      <c r="D150" s="325">
        <v>9.4781712266701326E-4</v>
      </c>
      <c r="E150" s="338">
        <v>3.4121416416012478E-6</v>
      </c>
      <c r="F150" s="325">
        <v>3.4121416416012479E-3</v>
      </c>
      <c r="G150" s="325">
        <v>9.9999999999999995E-7</v>
      </c>
      <c r="H150" s="322">
        <v>1</v>
      </c>
      <c r="I150" s="162">
        <v>2.5444335839531337E-3</v>
      </c>
    </row>
    <row r="151" spans="1:9">
      <c r="A151" s="327" t="s">
        <v>1271</v>
      </c>
      <c r="B151" s="192">
        <v>3.72506136E-7</v>
      </c>
      <c r="C151" s="192">
        <v>3.7250613599999999E-4</v>
      </c>
      <c r="D151" s="192">
        <v>0.37250613599999999</v>
      </c>
      <c r="E151" s="192">
        <v>1.3410220896E-3</v>
      </c>
      <c r="F151" s="192">
        <v>1.3410220896</v>
      </c>
      <c r="G151" s="192">
        <v>3.9301477794769559E-4</v>
      </c>
      <c r="H151" s="192">
        <v>393.01477794769556</v>
      </c>
      <c r="I151" s="203">
        <v>1</v>
      </c>
    </row>
  </sheetData>
  <phoneticPr fontId="22" type="noConversion"/>
  <dataValidations count="5">
    <dataValidation type="list" allowBlank="1" showInputMessage="1" showErrorMessage="1" sqref="B100" xr:uid="{00000000-0002-0000-0600-000000000000}">
      <formula1>$D$100:$E$100</formula1>
    </dataValidation>
    <dataValidation type="list" allowBlank="1" showInputMessage="1" showErrorMessage="1" sqref="B99" xr:uid="{00000000-0002-0000-0600-000001000000}">
      <formula1>"None, GWP, GTP"</formula1>
    </dataValidation>
    <dataValidation type="list" allowBlank="1" showInputMessage="1" showErrorMessage="1" sqref="B93" xr:uid="{00000000-0002-0000-0600-000002000000}">
      <formula1>$C$93:$D$93</formula1>
    </dataValidation>
    <dataValidation type="list" allowBlank="1" showInputMessage="1" showErrorMessage="1" sqref="B92" xr:uid="{00000000-0002-0000-0600-000003000000}">
      <formula1>"AR5/GWP,AR5/GTP,AR4/GWP,AR3/GWP,AR2/GWP,AR1/GWP"</formula1>
    </dataValidation>
    <dataValidation type="list" allowBlank="1" showInputMessage="1" showErrorMessage="1" sqref="B5" xr:uid="{00000000-0002-0000-0600-000004000000}">
      <formula1>"1,2"</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525"/>
  <sheetViews>
    <sheetView topLeftCell="D1" workbookViewId="0">
      <selection activeCell="P8" sqref="P8"/>
    </sheetView>
  </sheetViews>
  <sheetFormatPr defaultColWidth="8.85546875" defaultRowHeight="15"/>
  <cols>
    <col min="1" max="1" width="8.7109375" customWidth="1"/>
    <col min="4" max="4" width="13.140625" customWidth="1"/>
    <col min="8" max="8" width="10.85546875" customWidth="1"/>
    <col min="15" max="15" width="16.42578125" customWidth="1"/>
    <col min="16" max="16" width="42.42578125" customWidth="1"/>
    <col min="17" max="17" width="38.85546875" customWidth="1"/>
    <col min="18" max="19" width="38.42578125" customWidth="1"/>
    <col min="20" max="20" width="37" customWidth="1"/>
    <col min="21" max="21" width="37.42578125" customWidth="1"/>
  </cols>
  <sheetData>
    <row r="1" spans="1:21" ht="78">
      <c r="A1" s="468" t="s">
        <v>1272</v>
      </c>
      <c r="B1" s="468" t="s">
        <v>1273</v>
      </c>
      <c r="C1" s="469" t="s">
        <v>1274</v>
      </c>
      <c r="D1" s="470" t="s">
        <v>1275</v>
      </c>
      <c r="E1" s="470" t="s">
        <v>1276</v>
      </c>
      <c r="F1" s="470" t="s">
        <v>1277</v>
      </c>
      <c r="G1" s="470" t="s">
        <v>1278</v>
      </c>
      <c r="H1" s="470" t="s">
        <v>1279</v>
      </c>
      <c r="I1" s="470" t="s">
        <v>1280</v>
      </c>
      <c r="J1" s="470" t="s">
        <v>1281</v>
      </c>
      <c r="O1" s="476" t="s">
        <v>1282</v>
      </c>
      <c r="P1" t="s">
        <v>1283</v>
      </c>
      <c r="Q1" t="s">
        <v>1284</v>
      </c>
      <c r="R1" t="s">
        <v>1285</v>
      </c>
      <c r="S1" t="s">
        <v>1286</v>
      </c>
      <c r="T1" t="s">
        <v>1287</v>
      </c>
      <c r="U1" t="s">
        <v>1288</v>
      </c>
    </row>
    <row r="2" spans="1:21">
      <c r="A2" s="471" t="s">
        <v>1289</v>
      </c>
      <c r="B2" s="471" t="s">
        <v>1290</v>
      </c>
      <c r="C2" s="471">
        <v>0</v>
      </c>
      <c r="D2" s="472">
        <v>3038413.798</v>
      </c>
      <c r="E2" s="472">
        <v>0</v>
      </c>
      <c r="F2" s="472">
        <v>0</v>
      </c>
      <c r="G2" s="472">
        <v>507.94</v>
      </c>
      <c r="H2" s="472">
        <v>324946.848</v>
      </c>
      <c r="I2" s="472">
        <v>73684.191000000006</v>
      </c>
      <c r="J2" s="473">
        <v>10717.700999999999</v>
      </c>
      <c r="O2" s="2">
        <v>0</v>
      </c>
      <c r="P2">
        <v>16039511901.382011</v>
      </c>
      <c r="Q2">
        <v>1437583.9110000003</v>
      </c>
      <c r="R2">
        <v>3005353.7779999981</v>
      </c>
      <c r="S2">
        <v>1655490239.9180009</v>
      </c>
      <c r="T2">
        <v>368894683.80700028</v>
      </c>
      <c r="U2">
        <v>54058715.67400001</v>
      </c>
    </row>
    <row r="3" spans="1:21">
      <c r="A3" s="471" t="s">
        <v>1289</v>
      </c>
      <c r="B3" s="471" t="s">
        <v>1290</v>
      </c>
      <c r="C3" s="471">
        <v>0</v>
      </c>
      <c r="D3" s="473">
        <v>388446.20699999999</v>
      </c>
      <c r="E3" s="472">
        <v>0.183</v>
      </c>
      <c r="F3" s="473">
        <v>7.5999999999999998E-2</v>
      </c>
      <c r="G3" s="473">
        <v>94.480999999999995</v>
      </c>
      <c r="H3" s="473">
        <v>41539.972000000002</v>
      </c>
      <c r="I3" s="473">
        <v>9418.1530000000002</v>
      </c>
      <c r="J3" s="473">
        <v>1369.954</v>
      </c>
      <c r="O3" s="2">
        <v>1</v>
      </c>
      <c r="P3">
        <v>848489745.01900005</v>
      </c>
      <c r="Q3">
        <v>82626.667999999991</v>
      </c>
      <c r="R3">
        <v>178781.193</v>
      </c>
      <c r="S3">
        <v>92342801.920000002</v>
      </c>
      <c r="T3">
        <v>20989685.555</v>
      </c>
      <c r="U3">
        <v>3053152.4890000001</v>
      </c>
    </row>
    <row r="4" spans="1:21">
      <c r="A4" s="471" t="s">
        <v>1291</v>
      </c>
      <c r="B4" s="471" t="s">
        <v>1290</v>
      </c>
      <c r="C4" s="471">
        <v>0</v>
      </c>
      <c r="D4" s="473">
        <v>2527996.7590000001</v>
      </c>
      <c r="E4" s="473">
        <v>370.35199999999998</v>
      </c>
      <c r="F4" s="473">
        <v>150.065</v>
      </c>
      <c r="G4" s="473">
        <v>336.91199999999998</v>
      </c>
      <c r="H4" s="473">
        <v>268094.77</v>
      </c>
      <c r="I4" s="473">
        <v>34757.050999999999</v>
      </c>
      <c r="J4" s="473">
        <v>8863.1149999999998</v>
      </c>
      <c r="O4" s="2" t="s">
        <v>1292</v>
      </c>
      <c r="P4">
        <v>16888001646.401012</v>
      </c>
      <c r="Q4">
        <v>1520210.5790000004</v>
      </c>
      <c r="R4">
        <v>3184134.970999998</v>
      </c>
      <c r="S4">
        <v>1747833041.838001</v>
      </c>
      <c r="T4">
        <v>389884369.36200029</v>
      </c>
      <c r="U4">
        <v>57111868.16300001</v>
      </c>
    </row>
    <row r="5" spans="1:21">
      <c r="A5" s="471" t="s">
        <v>1289</v>
      </c>
      <c r="B5" s="471" t="s">
        <v>1290</v>
      </c>
      <c r="C5" s="471">
        <v>0</v>
      </c>
      <c r="D5" s="473">
        <v>281722.2</v>
      </c>
      <c r="E5" s="473">
        <v>4.4729999999999999</v>
      </c>
      <c r="F5" s="473">
        <v>1.6879999999999999</v>
      </c>
      <c r="G5" s="473">
        <v>56.865000000000002</v>
      </c>
      <c r="H5" s="473">
        <v>29034.425999999999</v>
      </c>
      <c r="I5" s="473">
        <v>6228.8379999999997</v>
      </c>
      <c r="J5" s="473">
        <v>910.84799999999996</v>
      </c>
    </row>
    <row r="6" spans="1:21">
      <c r="A6" s="471" t="s">
        <v>1289</v>
      </c>
      <c r="B6" s="471" t="s">
        <v>1290</v>
      </c>
      <c r="C6" s="471">
        <v>0</v>
      </c>
      <c r="D6" s="473">
        <v>445163.63099999999</v>
      </c>
      <c r="E6" s="473">
        <v>0</v>
      </c>
      <c r="F6" s="473">
        <v>0</v>
      </c>
      <c r="G6" s="473">
        <v>108.473</v>
      </c>
      <c r="H6" s="473">
        <v>47608.563999999998</v>
      </c>
      <c r="I6" s="473">
        <v>10795.611000000001</v>
      </c>
      <c r="J6" s="473">
        <v>1570.271</v>
      </c>
      <c r="O6" s="477" t="s">
        <v>1293</v>
      </c>
      <c r="P6" s="478" t="s">
        <v>681</v>
      </c>
      <c r="Q6" s="478" t="s">
        <v>684</v>
      </c>
      <c r="R6" s="478" t="s">
        <v>163</v>
      </c>
      <c r="S6" s="478" t="s">
        <v>447</v>
      </c>
      <c r="T6" s="478" t="s">
        <v>456</v>
      </c>
    </row>
    <row r="7" spans="1:21">
      <c r="A7" s="471" t="s">
        <v>1294</v>
      </c>
      <c r="B7" s="471" t="s">
        <v>1290</v>
      </c>
      <c r="C7" s="471">
        <v>0</v>
      </c>
      <c r="D7" s="473">
        <v>81564.509000000005</v>
      </c>
      <c r="E7" s="473">
        <v>0.27500000000000002</v>
      </c>
      <c r="F7" s="473">
        <v>0.122</v>
      </c>
      <c r="G7" s="473">
        <v>4.5999999999999999E-2</v>
      </c>
      <c r="H7" s="473">
        <v>4212.2579999999998</v>
      </c>
      <c r="I7" s="473">
        <v>179.84800000000001</v>
      </c>
      <c r="J7" s="473">
        <v>17.946000000000002</v>
      </c>
      <c r="O7" t="s">
        <v>1295</v>
      </c>
      <c r="P7">
        <f>CONVERT(Q2/$P2*2000,"lbm","g")/10^6</f>
        <v>8.1308844966557174E-5</v>
      </c>
      <c r="Q7">
        <f t="shared" ref="Q7:R7" si="0">CONVERT(R2/$P2*2000,"lbm","g")/10^6</f>
        <v>1.6998092600735751E-4</v>
      </c>
      <c r="R7">
        <f t="shared" si="0"/>
        <v>9.3633490352231147E-2</v>
      </c>
      <c r="S7">
        <f t="shared" ref="S7:T7" si="1">CONVERT(T2/$P2*2000,"lbm","g")</f>
        <v>20864.4521026853</v>
      </c>
      <c r="T7">
        <f t="shared" si="1"/>
        <v>3057.5270759471232</v>
      </c>
    </row>
    <row r="8" spans="1:21">
      <c r="A8" s="471" t="s">
        <v>1296</v>
      </c>
      <c r="B8" s="471" t="s">
        <v>1290</v>
      </c>
      <c r="C8" s="471">
        <v>0</v>
      </c>
      <c r="D8" s="472">
        <v>111834375.325</v>
      </c>
      <c r="E8" s="472">
        <v>5273.3770000000004</v>
      </c>
      <c r="F8" s="472">
        <v>2428.9050000000002</v>
      </c>
      <c r="G8" s="472">
        <v>10689.64</v>
      </c>
      <c r="H8" s="472">
        <v>9044110.6109999996</v>
      </c>
      <c r="I8" s="472">
        <v>1409165.023</v>
      </c>
      <c r="J8" s="473">
        <v>199359.796</v>
      </c>
      <c r="O8" t="s">
        <v>1297</v>
      </c>
      <c r="P8">
        <f t="shared" ref="P8:R9" si="2">CONVERT(Q3/$P3*2000,"lbm","g")/10^6</f>
        <v>8.8342437568255828E-5</v>
      </c>
      <c r="Q8">
        <f t="shared" si="2"/>
        <v>1.9114853307385937E-4</v>
      </c>
      <c r="R8">
        <f t="shared" si="2"/>
        <v>9.8730693261108088E-2</v>
      </c>
      <c r="S8">
        <f t="shared" ref="S8:T9" si="3">CONVERT(T3/$P3*2000,"lbm","g")</f>
        <v>22441.664786965739</v>
      </c>
      <c r="T8">
        <f t="shared" si="3"/>
        <v>3264.3568919643162</v>
      </c>
    </row>
    <row r="9" spans="1:21">
      <c r="A9" s="471" t="s">
        <v>1296</v>
      </c>
      <c r="B9" s="471" t="s">
        <v>1290</v>
      </c>
      <c r="C9" s="471">
        <v>0</v>
      </c>
      <c r="D9" s="473">
        <v>23068747.232000001</v>
      </c>
      <c r="E9" s="473">
        <v>3986.1640000000002</v>
      </c>
      <c r="F9" s="473">
        <v>1658.04</v>
      </c>
      <c r="G9" s="473">
        <v>4546.4219999999996</v>
      </c>
      <c r="H9" s="473">
        <v>2366851.2910000002</v>
      </c>
      <c r="I9" s="473">
        <v>507636.56800000003</v>
      </c>
      <c r="J9" s="473">
        <v>73871.457999999999</v>
      </c>
      <c r="O9" t="s">
        <v>1298</v>
      </c>
      <c r="P9">
        <f t="shared" si="2"/>
        <v>8.1662227878173273E-5</v>
      </c>
      <c r="Q9">
        <f t="shared" si="2"/>
        <v>1.7104443238890419E-4</v>
      </c>
      <c r="R9">
        <f t="shared" si="2"/>
        <v>9.3889584855714622E-2</v>
      </c>
      <c r="S9">
        <f t="shared" si="3"/>
        <v>20943.694680720637</v>
      </c>
      <c r="T9">
        <f t="shared" si="3"/>
        <v>3067.9186534427445</v>
      </c>
    </row>
    <row r="10" spans="1:21">
      <c r="A10" s="471" t="s">
        <v>1296</v>
      </c>
      <c r="B10" s="471" t="s">
        <v>1290</v>
      </c>
      <c r="C10" s="471">
        <v>0</v>
      </c>
      <c r="D10" s="473">
        <v>53586578.502999999</v>
      </c>
      <c r="E10" s="473">
        <v>8995.9220000000005</v>
      </c>
      <c r="F10" s="473">
        <v>3900.6729999999998</v>
      </c>
      <c r="G10" s="473">
        <v>21636.996999999999</v>
      </c>
      <c r="H10" s="473">
        <v>5542307.5690000001</v>
      </c>
      <c r="I10" s="473">
        <v>930764.98</v>
      </c>
      <c r="J10" s="473">
        <v>135432.51800000001</v>
      </c>
    </row>
    <row r="11" spans="1:21">
      <c r="A11" s="471" t="s">
        <v>1296</v>
      </c>
      <c r="B11" s="471" t="s">
        <v>1290</v>
      </c>
      <c r="C11" s="471">
        <v>0</v>
      </c>
      <c r="D11" s="473">
        <v>74402022.325000003</v>
      </c>
      <c r="E11" s="473">
        <v>9475.0490000000009</v>
      </c>
      <c r="F11" s="473">
        <v>3748.558</v>
      </c>
      <c r="G11" s="473">
        <v>34541.862000000001</v>
      </c>
      <c r="H11" s="473">
        <v>7633629.375</v>
      </c>
      <c r="I11" s="473">
        <v>1598114.7990000001</v>
      </c>
      <c r="J11" s="473">
        <v>232554.785</v>
      </c>
      <c r="O11" s="477" t="s">
        <v>1299</v>
      </c>
      <c r="P11" s="478" t="s">
        <v>681</v>
      </c>
      <c r="Q11" s="478" t="s">
        <v>684</v>
      </c>
      <c r="R11" s="478" t="s">
        <v>163</v>
      </c>
      <c r="S11" s="478" t="s">
        <v>447</v>
      </c>
      <c r="T11" s="478" t="s">
        <v>456</v>
      </c>
    </row>
    <row r="12" spans="1:21">
      <c r="A12" s="471" t="s">
        <v>1296</v>
      </c>
      <c r="B12" s="471" t="s">
        <v>1290</v>
      </c>
      <c r="C12" s="471">
        <v>0</v>
      </c>
      <c r="D12" s="473">
        <v>2924558.0019999999</v>
      </c>
      <c r="E12" s="473">
        <v>526.399</v>
      </c>
      <c r="F12" s="473">
        <v>213.65299999999999</v>
      </c>
      <c r="G12" s="473">
        <v>2476.9870000000001</v>
      </c>
      <c r="H12" s="473">
        <v>258419.31599999999</v>
      </c>
      <c r="I12" s="473">
        <v>39950.052000000003</v>
      </c>
      <c r="J12" s="473">
        <v>5735.7550000000001</v>
      </c>
      <c r="O12" t="s">
        <v>1295</v>
      </c>
      <c r="P12">
        <f>P7/P$9</f>
        <v>0.99567262710315363</v>
      </c>
      <c r="Q12">
        <f t="shared" ref="Q12:T12" si="4">Q7/Q$9</f>
        <v>0.99378228003862423</v>
      </c>
      <c r="R12">
        <f t="shared" si="4"/>
        <v>0.99727238645397109</v>
      </c>
      <c r="S12">
        <f t="shared" si="4"/>
        <v>0.99621639929136852</v>
      </c>
      <c r="T12">
        <f t="shared" si="4"/>
        <v>0.99661282495741532</v>
      </c>
    </row>
    <row r="13" spans="1:21">
      <c r="A13" s="471" t="s">
        <v>1296</v>
      </c>
      <c r="B13" s="471" t="s">
        <v>1290</v>
      </c>
      <c r="C13" s="471">
        <v>0</v>
      </c>
      <c r="D13" s="473">
        <v>50147461.100000001</v>
      </c>
      <c r="E13" s="472">
        <v>4215.9750000000004</v>
      </c>
      <c r="F13" s="473">
        <v>1747.5830000000001</v>
      </c>
      <c r="G13" s="473">
        <v>2250.94</v>
      </c>
      <c r="H13" s="473">
        <v>5145129.9380000001</v>
      </c>
      <c r="I13" s="473">
        <v>1265057.4280000001</v>
      </c>
      <c r="J13" s="473">
        <v>184045.99</v>
      </c>
      <c r="O13" t="s">
        <v>1297</v>
      </c>
      <c r="P13">
        <f t="shared" ref="P13:T14" si="5">P8/P$9</f>
        <v>1.0818029321958782</v>
      </c>
      <c r="Q13">
        <f t="shared" si="5"/>
        <v>1.1175372995435737</v>
      </c>
      <c r="R13">
        <f t="shared" si="5"/>
        <v>1.0515617191494995</v>
      </c>
      <c r="S13">
        <f t="shared" si="5"/>
        <v>1.0715236795169685</v>
      </c>
      <c r="T13">
        <f t="shared" si="5"/>
        <v>1.0640298067555127</v>
      </c>
    </row>
    <row r="14" spans="1:21">
      <c r="A14" s="471" t="s">
        <v>1296</v>
      </c>
      <c r="B14" s="471" t="s">
        <v>1290</v>
      </c>
      <c r="C14" s="471">
        <v>0</v>
      </c>
      <c r="D14" s="473">
        <v>29359317.199999999</v>
      </c>
      <c r="E14" s="472">
        <v>5255.9920000000002</v>
      </c>
      <c r="F14" s="473">
        <v>2571.1579999999999</v>
      </c>
      <c r="G14" s="473">
        <v>34902.599000000002</v>
      </c>
      <c r="H14" s="473">
        <v>2966174.503</v>
      </c>
      <c r="I14" s="473">
        <v>668543.28799999994</v>
      </c>
      <c r="J14" s="473">
        <v>97181.111000000004</v>
      </c>
      <c r="O14" t="s">
        <v>1298</v>
      </c>
      <c r="P14">
        <f t="shared" si="5"/>
        <v>1</v>
      </c>
      <c r="Q14">
        <f t="shared" si="5"/>
        <v>1</v>
      </c>
      <c r="R14">
        <f t="shared" si="5"/>
        <v>1</v>
      </c>
      <c r="S14">
        <f t="shared" si="5"/>
        <v>1</v>
      </c>
      <c r="T14">
        <f t="shared" si="5"/>
        <v>1</v>
      </c>
    </row>
    <row r="15" spans="1:21">
      <c r="A15" s="471" t="s">
        <v>1289</v>
      </c>
      <c r="B15" s="471" t="s">
        <v>1290</v>
      </c>
      <c r="C15" s="471">
        <v>0</v>
      </c>
      <c r="D15" s="473">
        <v>207539268.07499999</v>
      </c>
      <c r="E15" s="472">
        <v>8011.4350000000004</v>
      </c>
      <c r="F15" s="473">
        <v>3166.7109999999998</v>
      </c>
      <c r="G15" s="473">
        <v>931.79499999999996</v>
      </c>
      <c r="H15" s="473">
        <v>21766713.149999999</v>
      </c>
      <c r="I15" s="473">
        <v>4552146.7860000003</v>
      </c>
      <c r="J15" s="473">
        <v>661980.29399999999</v>
      </c>
    </row>
    <row r="16" spans="1:21">
      <c r="A16" s="471" t="s">
        <v>1296</v>
      </c>
      <c r="B16" s="471" t="s">
        <v>1290</v>
      </c>
      <c r="C16" s="471">
        <v>0</v>
      </c>
      <c r="D16" s="473"/>
      <c r="E16" s="473"/>
      <c r="F16" s="473"/>
      <c r="G16" s="473"/>
      <c r="H16" s="473"/>
      <c r="I16" s="473">
        <v>4676.9539999999997</v>
      </c>
      <c r="J16" s="473">
        <v>2368.232</v>
      </c>
    </row>
    <row r="17" spans="1:10">
      <c r="A17" s="471" t="s">
        <v>1294</v>
      </c>
      <c r="B17" s="471" t="s">
        <v>1290</v>
      </c>
      <c r="C17" s="471">
        <v>0</v>
      </c>
      <c r="D17" s="473">
        <v>166790.87400000001</v>
      </c>
      <c r="E17" s="473">
        <v>1.956</v>
      </c>
      <c r="F17" s="473">
        <v>1.407</v>
      </c>
      <c r="G17" s="473">
        <v>9.2999999999999999E-2</v>
      </c>
      <c r="H17" s="473">
        <v>9748.0820000000003</v>
      </c>
      <c r="I17" s="473">
        <v>367.76600000000002</v>
      </c>
      <c r="J17" s="473">
        <v>36.704999999999998</v>
      </c>
    </row>
    <row r="18" spans="1:10">
      <c r="A18" s="471" t="s">
        <v>1296</v>
      </c>
      <c r="B18" s="471" t="s">
        <v>1290</v>
      </c>
      <c r="C18" s="471">
        <v>0</v>
      </c>
      <c r="D18" s="473">
        <v>57330260.546999998</v>
      </c>
      <c r="E18" s="472">
        <v>1694.8989999999999</v>
      </c>
      <c r="F18" s="473">
        <v>700.02099999999996</v>
      </c>
      <c r="G18" s="473">
        <v>6270.518</v>
      </c>
      <c r="H18" s="473">
        <v>5886944.1869999999</v>
      </c>
      <c r="I18" s="473">
        <v>993013.90500000003</v>
      </c>
      <c r="J18" s="473">
        <v>144452.82699999999</v>
      </c>
    </row>
    <row r="19" spans="1:10">
      <c r="A19" s="471" t="s">
        <v>1289</v>
      </c>
      <c r="B19" s="471" t="s">
        <v>1290</v>
      </c>
      <c r="C19" s="471">
        <v>0</v>
      </c>
      <c r="D19" s="473">
        <v>36914098.229999997</v>
      </c>
      <c r="E19" s="473">
        <v>5126.9809999999998</v>
      </c>
      <c r="F19" s="473">
        <v>2431.9380000000001</v>
      </c>
      <c r="G19" s="473">
        <v>7968.1139999999996</v>
      </c>
      <c r="H19" s="473">
        <v>3871546.6669999999</v>
      </c>
      <c r="I19" s="473">
        <v>927549.73199999996</v>
      </c>
      <c r="J19" s="473">
        <v>134923.71299999999</v>
      </c>
    </row>
    <row r="20" spans="1:10">
      <c r="A20" s="471" t="s">
        <v>1289</v>
      </c>
      <c r="B20" s="471" t="s">
        <v>1290</v>
      </c>
      <c r="C20" s="471">
        <v>0</v>
      </c>
      <c r="D20" s="473">
        <v>109631987.35699999</v>
      </c>
      <c r="E20" s="473">
        <v>12301.268</v>
      </c>
      <c r="F20" s="473">
        <v>5557.4409999999998</v>
      </c>
      <c r="G20" s="473">
        <v>30028.873</v>
      </c>
      <c r="H20" s="473">
        <v>11496883.953</v>
      </c>
      <c r="I20" s="473">
        <v>2724675.986</v>
      </c>
      <c r="J20" s="473">
        <v>396341.86</v>
      </c>
    </row>
    <row r="21" spans="1:10">
      <c r="A21" s="471" t="s">
        <v>1289</v>
      </c>
      <c r="B21" s="471" t="s">
        <v>1290</v>
      </c>
      <c r="C21" s="471">
        <v>0</v>
      </c>
      <c r="D21" s="473">
        <v>39358119.809</v>
      </c>
      <c r="E21" s="472">
        <v>767.93200000000002</v>
      </c>
      <c r="F21" s="473">
        <v>322.05599999999998</v>
      </c>
      <c r="G21" s="473">
        <v>1105.873</v>
      </c>
      <c r="H21" s="473">
        <v>4127880.7089999998</v>
      </c>
      <c r="I21" s="473">
        <v>966677.223</v>
      </c>
      <c r="J21" s="473">
        <v>140595.58499999999</v>
      </c>
    </row>
    <row r="22" spans="1:10">
      <c r="A22" s="471" t="s">
        <v>1289</v>
      </c>
      <c r="B22" s="471" t="s">
        <v>1290</v>
      </c>
      <c r="C22" s="471">
        <v>0</v>
      </c>
      <c r="D22" s="473">
        <v>37074850.776000001</v>
      </c>
      <c r="E22" s="473">
        <v>1257.2929999999999</v>
      </c>
      <c r="F22" s="473">
        <v>364.70600000000002</v>
      </c>
      <c r="G22" s="473">
        <v>2548.5720000000001</v>
      </c>
      <c r="H22" s="473">
        <v>3888067.2370000002</v>
      </c>
      <c r="I22" s="473">
        <v>865345.20700000005</v>
      </c>
      <c r="J22" s="473">
        <v>125893.819</v>
      </c>
    </row>
    <row r="23" spans="1:10">
      <c r="A23" s="471" t="s">
        <v>1289</v>
      </c>
      <c r="B23" s="471" t="s">
        <v>1290</v>
      </c>
      <c r="C23" s="471">
        <v>0</v>
      </c>
      <c r="D23" s="472">
        <v>113580945.76899999</v>
      </c>
      <c r="E23" s="472">
        <v>17906.083999999999</v>
      </c>
      <c r="F23" s="472">
        <v>8829.1939999999995</v>
      </c>
      <c r="G23" s="472">
        <v>34222.588000000003</v>
      </c>
      <c r="H23" s="472">
        <v>11910526.172</v>
      </c>
      <c r="I23" s="472">
        <v>2611539.9679999999</v>
      </c>
      <c r="J23" s="473">
        <v>379896.13699999999</v>
      </c>
    </row>
    <row r="24" spans="1:10">
      <c r="A24" s="471" t="s">
        <v>1289</v>
      </c>
      <c r="B24" s="471" t="s">
        <v>1290</v>
      </c>
      <c r="C24" s="471">
        <v>0</v>
      </c>
      <c r="D24" s="473">
        <v>31393163.636999998</v>
      </c>
      <c r="E24" s="473">
        <v>6006.7060000000001</v>
      </c>
      <c r="F24" s="473">
        <v>2641.0349999999999</v>
      </c>
      <c r="G24" s="473">
        <v>4812.8140000000003</v>
      </c>
      <c r="H24" s="473">
        <v>3202614.4010000001</v>
      </c>
      <c r="I24" s="473">
        <v>674620.18500000006</v>
      </c>
      <c r="J24" s="473">
        <v>98085.812999999995</v>
      </c>
    </row>
    <row r="25" spans="1:10">
      <c r="A25" s="471" t="s">
        <v>1289</v>
      </c>
      <c r="B25" s="471" t="s">
        <v>1290</v>
      </c>
      <c r="C25" s="471">
        <v>0</v>
      </c>
      <c r="D25" s="473">
        <v>80021105.950000003</v>
      </c>
      <c r="E25" s="473">
        <v>8946.2039999999997</v>
      </c>
      <c r="F25" s="473">
        <v>4140.5739999999996</v>
      </c>
      <c r="G25" s="473">
        <v>3806.4209999999998</v>
      </c>
      <c r="H25" s="473">
        <v>8210157.3320000004</v>
      </c>
      <c r="I25" s="473">
        <v>1722565.193</v>
      </c>
      <c r="J25" s="473">
        <v>250612.90299999999</v>
      </c>
    </row>
    <row r="26" spans="1:10">
      <c r="A26" s="471" t="s">
        <v>1289</v>
      </c>
      <c r="B26" s="471" t="s">
        <v>1290</v>
      </c>
      <c r="C26" s="471">
        <v>0</v>
      </c>
      <c r="D26" s="472">
        <v>63232332.119000003</v>
      </c>
      <c r="E26" s="472">
        <v>6452.4139999999998</v>
      </c>
      <c r="F26" s="472">
        <v>2642.7089999999998</v>
      </c>
      <c r="G26" s="472">
        <v>907.56700000000001</v>
      </c>
      <c r="H26" s="472">
        <v>6631806.9740000004</v>
      </c>
      <c r="I26" s="472">
        <v>1382011.601</v>
      </c>
      <c r="J26" s="473">
        <v>201076.86300000001</v>
      </c>
    </row>
    <row r="27" spans="1:10">
      <c r="A27" s="471" t="s">
        <v>1289</v>
      </c>
      <c r="B27" s="471" t="s">
        <v>1290</v>
      </c>
      <c r="C27" s="471">
        <v>0</v>
      </c>
      <c r="D27" s="473">
        <v>10025268.717</v>
      </c>
      <c r="E27" s="472">
        <v>1329.1780000000001</v>
      </c>
      <c r="F27" s="473">
        <v>645.16399999999999</v>
      </c>
      <c r="G27" s="473">
        <v>1091.653</v>
      </c>
      <c r="H27" s="473">
        <v>731178.51500000001</v>
      </c>
      <c r="I27" s="473">
        <v>80969.373000000007</v>
      </c>
      <c r="J27" s="473">
        <v>11057.655000000001</v>
      </c>
    </row>
    <row r="28" spans="1:10">
      <c r="A28" s="471" t="s">
        <v>1296</v>
      </c>
      <c r="B28" s="471" t="s">
        <v>1290</v>
      </c>
      <c r="C28" s="471">
        <v>0</v>
      </c>
      <c r="D28" s="473">
        <v>183822590.23500001</v>
      </c>
      <c r="E28" s="473">
        <v>17890.457999999999</v>
      </c>
      <c r="F28" s="473">
        <v>8018.6509999999998</v>
      </c>
      <c r="G28" s="473">
        <v>5665.6080000000002</v>
      </c>
      <c r="H28" s="473">
        <v>18860194.399999999</v>
      </c>
      <c r="I28" s="473">
        <v>4302405.4570000004</v>
      </c>
      <c r="J28" s="473">
        <v>625855.74300000002</v>
      </c>
    </row>
    <row r="29" spans="1:10">
      <c r="A29" s="471" t="s">
        <v>1289</v>
      </c>
      <c r="B29" s="471" t="s">
        <v>1290</v>
      </c>
      <c r="C29" s="471">
        <v>0</v>
      </c>
      <c r="D29" s="473">
        <v>103783272.675</v>
      </c>
      <c r="E29" s="472">
        <v>6431.1629999999996</v>
      </c>
      <c r="F29" s="473">
        <v>2788.2190000000001</v>
      </c>
      <c r="G29" s="473">
        <v>6215.6719999999996</v>
      </c>
      <c r="H29" s="473">
        <v>10877287.882999999</v>
      </c>
      <c r="I29" s="473">
        <v>2592941.2820000001</v>
      </c>
      <c r="J29" s="473">
        <v>377199.42300000001</v>
      </c>
    </row>
    <row r="30" spans="1:10">
      <c r="A30" s="471" t="s">
        <v>1296</v>
      </c>
      <c r="B30" s="471" t="s">
        <v>1290</v>
      </c>
      <c r="C30" s="471">
        <v>0</v>
      </c>
      <c r="D30" s="473">
        <v>4710738.72</v>
      </c>
      <c r="E30" s="472">
        <v>36.273000000000003</v>
      </c>
      <c r="F30" s="473">
        <v>9.9990000000000006</v>
      </c>
      <c r="G30" s="473">
        <v>331.43200000000002</v>
      </c>
      <c r="H30" s="473">
        <v>484904.658</v>
      </c>
      <c r="I30" s="473">
        <v>114193.213</v>
      </c>
      <c r="J30" s="473">
        <v>16609.712</v>
      </c>
    </row>
    <row r="31" spans="1:10">
      <c r="A31" s="471" t="s">
        <v>1296</v>
      </c>
      <c r="B31" s="471" t="s">
        <v>1290</v>
      </c>
      <c r="C31" s="471">
        <v>0</v>
      </c>
      <c r="D31" s="473">
        <v>1762972.52</v>
      </c>
      <c r="E31" s="472">
        <v>193.38399999999999</v>
      </c>
      <c r="F31" s="473">
        <v>85.432000000000002</v>
      </c>
      <c r="G31" s="473">
        <v>36.762</v>
      </c>
      <c r="H31" s="473">
        <v>179131.54399999999</v>
      </c>
      <c r="I31" s="473">
        <v>38178.423000000003</v>
      </c>
      <c r="J31" s="473">
        <v>6010.9530000000004</v>
      </c>
    </row>
    <row r="32" spans="1:10">
      <c r="A32" s="471" t="s">
        <v>1296</v>
      </c>
      <c r="B32" s="471" t="s">
        <v>1290</v>
      </c>
      <c r="C32" s="471">
        <v>0</v>
      </c>
      <c r="D32" s="472"/>
      <c r="E32" s="472"/>
      <c r="F32" s="472"/>
      <c r="G32" s="472"/>
      <c r="H32" s="472"/>
      <c r="I32" s="472"/>
      <c r="J32" s="473"/>
    </row>
    <row r="33" spans="1:10">
      <c r="A33" s="471" t="s">
        <v>1300</v>
      </c>
      <c r="B33" s="471" t="s">
        <v>1290</v>
      </c>
      <c r="C33" s="471">
        <v>0</v>
      </c>
      <c r="D33" s="473"/>
      <c r="E33" s="472"/>
      <c r="F33" s="473"/>
      <c r="G33" s="473"/>
      <c r="H33" s="473"/>
      <c r="I33" s="473"/>
      <c r="J33" s="473"/>
    </row>
    <row r="34" spans="1:10">
      <c r="A34" s="471" t="s">
        <v>1296</v>
      </c>
      <c r="B34" s="471" t="s">
        <v>1290</v>
      </c>
      <c r="C34" s="471">
        <v>0</v>
      </c>
      <c r="D34" s="473">
        <v>773880.4</v>
      </c>
      <c r="E34" s="473">
        <v>25.19</v>
      </c>
      <c r="F34" s="473">
        <v>24.855</v>
      </c>
      <c r="G34" s="473">
        <v>12.519</v>
      </c>
      <c r="H34" s="473">
        <v>80462.380999999994</v>
      </c>
      <c r="I34" s="473">
        <v>17369.759999999998</v>
      </c>
      <c r="J34" s="473">
        <v>2555.0949999999998</v>
      </c>
    </row>
    <row r="35" spans="1:10">
      <c r="A35" s="471" t="s">
        <v>1296</v>
      </c>
      <c r="B35" s="471" t="s">
        <v>1290</v>
      </c>
      <c r="C35" s="471">
        <v>0</v>
      </c>
      <c r="D35" s="472">
        <v>1474247.91</v>
      </c>
      <c r="E35" s="472">
        <v>46.07</v>
      </c>
      <c r="F35" s="472">
        <v>34.652000000000001</v>
      </c>
      <c r="G35" s="472">
        <v>1165.876</v>
      </c>
      <c r="H35" s="472">
        <v>152931.79399999999</v>
      </c>
      <c r="I35" s="472">
        <v>33028.813999999998</v>
      </c>
      <c r="J35" s="473">
        <v>4859.8900000000003</v>
      </c>
    </row>
    <row r="36" spans="1:10">
      <c r="A36" s="471" t="s">
        <v>1289</v>
      </c>
      <c r="B36" s="471" t="s">
        <v>1290</v>
      </c>
      <c r="C36" s="471">
        <v>0</v>
      </c>
      <c r="D36" s="473">
        <v>0</v>
      </c>
      <c r="E36" s="472"/>
      <c r="F36" s="473"/>
      <c r="G36" s="473"/>
      <c r="H36" s="473">
        <v>0</v>
      </c>
      <c r="I36" s="473">
        <v>0</v>
      </c>
      <c r="J36" s="473">
        <v>0</v>
      </c>
    </row>
    <row r="37" spans="1:10">
      <c r="A37" s="471" t="s">
        <v>1296</v>
      </c>
      <c r="B37" s="471" t="s">
        <v>1290</v>
      </c>
      <c r="C37" s="471">
        <v>0</v>
      </c>
      <c r="D37" s="473"/>
      <c r="E37" s="472"/>
      <c r="F37" s="473"/>
      <c r="G37" s="473"/>
      <c r="H37" s="473"/>
      <c r="I37" s="473"/>
      <c r="J37" s="473"/>
    </row>
    <row r="38" spans="1:10">
      <c r="A38" s="471" t="s">
        <v>1296</v>
      </c>
      <c r="B38" s="471" t="s">
        <v>1290</v>
      </c>
      <c r="C38" s="471">
        <v>0</v>
      </c>
      <c r="D38" s="473">
        <v>34956223.615000002</v>
      </c>
      <c r="E38" s="472">
        <v>5337.942</v>
      </c>
      <c r="F38" s="473">
        <v>2428.7660000000001</v>
      </c>
      <c r="G38" s="473">
        <v>2778.9189999999999</v>
      </c>
      <c r="H38" s="473">
        <v>3583817.8169999998</v>
      </c>
      <c r="I38" s="473">
        <v>774568.29</v>
      </c>
      <c r="J38" s="473">
        <v>112651.731</v>
      </c>
    </row>
    <row r="39" spans="1:10">
      <c r="A39" s="471" t="s">
        <v>1289</v>
      </c>
      <c r="B39" s="471" t="s">
        <v>1290</v>
      </c>
      <c r="C39" s="471">
        <v>0</v>
      </c>
      <c r="D39" s="473">
        <v>83598250.621000007</v>
      </c>
      <c r="E39" s="473">
        <v>4658.37</v>
      </c>
      <c r="F39" s="473">
        <v>2093.8180000000002</v>
      </c>
      <c r="G39" s="473">
        <v>3157.25</v>
      </c>
      <c r="H39" s="473">
        <v>8722510.7190000005</v>
      </c>
      <c r="I39" s="473">
        <v>2120343.5729999999</v>
      </c>
      <c r="J39" s="473">
        <v>308289.59499999997</v>
      </c>
    </row>
    <row r="40" spans="1:10">
      <c r="A40" s="471" t="s">
        <v>1289</v>
      </c>
      <c r="B40" s="471" t="s">
        <v>1290</v>
      </c>
      <c r="C40" s="471">
        <v>0</v>
      </c>
      <c r="D40" s="473">
        <v>96724740.135000005</v>
      </c>
      <c r="E40" s="472">
        <v>13739.24</v>
      </c>
      <c r="F40" s="473">
        <v>5961.2030000000004</v>
      </c>
      <c r="G40" s="473">
        <v>3763.2840000000001</v>
      </c>
      <c r="H40" s="473">
        <v>10144489.193</v>
      </c>
      <c r="I40" s="473">
        <v>2258657.3820000002</v>
      </c>
      <c r="J40" s="473">
        <v>328520.14299999998</v>
      </c>
    </row>
    <row r="41" spans="1:10">
      <c r="A41" s="471" t="s">
        <v>1296</v>
      </c>
      <c r="B41" s="471" t="s">
        <v>1290</v>
      </c>
      <c r="C41" s="471">
        <v>0</v>
      </c>
      <c r="D41" s="473">
        <v>36314427.965999998</v>
      </c>
      <c r="E41" s="472">
        <v>6061.9740000000002</v>
      </c>
      <c r="F41" s="473">
        <v>2536.002</v>
      </c>
      <c r="G41" s="473">
        <v>2226.7150000000001</v>
      </c>
      <c r="H41" s="473">
        <v>3725860.5210000002</v>
      </c>
      <c r="I41" s="473">
        <v>827803.21699999995</v>
      </c>
      <c r="J41" s="473">
        <v>120412.503</v>
      </c>
    </row>
    <row r="42" spans="1:10">
      <c r="A42" s="471" t="s">
        <v>1289</v>
      </c>
      <c r="B42" s="471" t="s">
        <v>1290</v>
      </c>
      <c r="C42" s="471">
        <v>0</v>
      </c>
      <c r="D42" s="473">
        <v>14217494.266000001</v>
      </c>
      <c r="E42" s="472">
        <v>1749.567</v>
      </c>
      <c r="F42" s="473">
        <v>409.63299999999998</v>
      </c>
      <c r="G42" s="473">
        <v>3451.712</v>
      </c>
      <c r="H42" s="473">
        <v>1480855.3419999999</v>
      </c>
      <c r="I42" s="473">
        <v>316230.04200000002</v>
      </c>
      <c r="J42" s="473">
        <v>45948.669000000002</v>
      </c>
    </row>
    <row r="43" spans="1:10">
      <c r="A43" s="471" t="s">
        <v>1296</v>
      </c>
      <c r="B43" s="471" t="s">
        <v>1290</v>
      </c>
      <c r="C43" s="471">
        <v>0</v>
      </c>
      <c r="D43" s="473">
        <v>5530407.1109999996</v>
      </c>
      <c r="E43" s="473">
        <v>764.15700000000004</v>
      </c>
      <c r="F43" s="473">
        <v>438.24400000000003</v>
      </c>
      <c r="G43" s="473">
        <v>931.32899999999995</v>
      </c>
      <c r="H43" s="473">
        <v>566900.26100000006</v>
      </c>
      <c r="I43" s="473">
        <v>129566.503</v>
      </c>
      <c r="J43" s="473">
        <v>18818.071</v>
      </c>
    </row>
    <row r="44" spans="1:10">
      <c r="A44" s="471" t="s">
        <v>1289</v>
      </c>
      <c r="B44" s="471" t="s">
        <v>1290</v>
      </c>
      <c r="C44" s="471">
        <v>0</v>
      </c>
      <c r="D44" s="472">
        <v>32119158.693</v>
      </c>
      <c r="E44" s="472">
        <v>1689.6669999999999</v>
      </c>
      <c r="F44" s="472">
        <v>741.06700000000001</v>
      </c>
      <c r="G44" s="472">
        <v>5508.3379999999997</v>
      </c>
      <c r="H44" s="472">
        <v>3367394.662</v>
      </c>
      <c r="I44" s="472">
        <v>688984.25199999998</v>
      </c>
      <c r="J44" s="473">
        <v>100203.985</v>
      </c>
    </row>
    <row r="45" spans="1:10">
      <c r="A45" s="471" t="s">
        <v>1289</v>
      </c>
      <c r="B45" s="471" t="s">
        <v>1290</v>
      </c>
      <c r="C45" s="471">
        <v>0</v>
      </c>
      <c r="D45" s="473">
        <v>22775963.605999999</v>
      </c>
      <c r="E45" s="472">
        <v>1416.636</v>
      </c>
      <c r="F45" s="473">
        <v>637.75900000000001</v>
      </c>
      <c r="G45" s="473">
        <v>908.98500000000001</v>
      </c>
      <c r="H45" s="473">
        <v>2377236.7439999999</v>
      </c>
      <c r="I45" s="473">
        <v>531343.92599999998</v>
      </c>
      <c r="J45" s="473">
        <v>77260.815000000002</v>
      </c>
    </row>
    <row r="46" spans="1:10">
      <c r="A46" s="471" t="s">
        <v>1289</v>
      </c>
      <c r="B46" s="471" t="s">
        <v>1290</v>
      </c>
      <c r="C46" s="471">
        <v>0</v>
      </c>
      <c r="D46" s="473">
        <v>14607148.741</v>
      </c>
      <c r="E46" s="472">
        <v>1734.174</v>
      </c>
      <c r="F46" s="473">
        <v>864.447</v>
      </c>
      <c r="G46" s="473">
        <v>3315.36</v>
      </c>
      <c r="H46" s="473">
        <v>1531034.872</v>
      </c>
      <c r="I46" s="473">
        <v>340579.79399999999</v>
      </c>
      <c r="J46" s="473">
        <v>49545.917000000001</v>
      </c>
    </row>
    <row r="47" spans="1:10">
      <c r="A47" s="471" t="s">
        <v>1296</v>
      </c>
      <c r="B47" s="471" t="s">
        <v>1290</v>
      </c>
      <c r="C47" s="471">
        <v>0</v>
      </c>
      <c r="D47" s="473">
        <v>11827702.512</v>
      </c>
      <c r="E47" s="472">
        <v>2060.123</v>
      </c>
      <c r="F47" s="473">
        <v>980.81100000000004</v>
      </c>
      <c r="G47" s="473">
        <v>889.33900000000006</v>
      </c>
      <c r="H47" s="473">
        <v>1213520.1170000001</v>
      </c>
      <c r="I47" s="473">
        <v>240971.889</v>
      </c>
      <c r="J47" s="473">
        <v>35016.417999999998</v>
      </c>
    </row>
    <row r="48" spans="1:10">
      <c r="A48" s="471" t="s">
        <v>1296</v>
      </c>
      <c r="B48" s="471" t="s">
        <v>1290</v>
      </c>
      <c r="C48" s="471">
        <v>0</v>
      </c>
      <c r="D48" s="473"/>
      <c r="E48" s="472"/>
      <c r="F48" s="473"/>
      <c r="G48" s="473"/>
      <c r="H48" s="473"/>
      <c r="I48" s="473"/>
      <c r="J48" s="473"/>
    </row>
    <row r="49" spans="1:10">
      <c r="A49" s="471" t="s">
        <v>1289</v>
      </c>
      <c r="B49" s="471" t="s">
        <v>1290</v>
      </c>
      <c r="C49" s="471">
        <v>0</v>
      </c>
      <c r="D49" s="473">
        <v>44431.38</v>
      </c>
      <c r="E49" s="473">
        <v>6.2569999999999997</v>
      </c>
      <c r="F49" s="473">
        <v>2.7469999999999999</v>
      </c>
      <c r="G49" s="473">
        <v>13.577</v>
      </c>
      <c r="H49" s="473">
        <v>4751.768</v>
      </c>
      <c r="I49" s="473">
        <v>1077.5</v>
      </c>
      <c r="J49" s="473">
        <v>156.727</v>
      </c>
    </row>
    <row r="50" spans="1:10">
      <c r="A50" s="471" t="s">
        <v>1289</v>
      </c>
      <c r="B50" s="471" t="s">
        <v>1290</v>
      </c>
      <c r="C50" s="471">
        <v>0</v>
      </c>
      <c r="D50" s="473">
        <v>8682793.6970000006</v>
      </c>
      <c r="E50" s="472">
        <v>592.04999999999995</v>
      </c>
      <c r="F50" s="473">
        <v>45.021000000000001</v>
      </c>
      <c r="G50" s="473">
        <v>921.64800000000002</v>
      </c>
      <c r="H50" s="473">
        <v>910605.10800000001</v>
      </c>
      <c r="I50" s="473">
        <v>221273.33199999999</v>
      </c>
      <c r="J50" s="473">
        <v>32221.491999999998</v>
      </c>
    </row>
    <row r="51" spans="1:10">
      <c r="A51" s="471" t="s">
        <v>1296</v>
      </c>
      <c r="B51" s="471" t="s">
        <v>1290</v>
      </c>
      <c r="C51" s="471">
        <v>0</v>
      </c>
      <c r="D51" s="473">
        <v>8551170.8530000001</v>
      </c>
      <c r="E51" s="473">
        <v>330.08600000000001</v>
      </c>
      <c r="F51" s="473">
        <v>106.63200000000001</v>
      </c>
      <c r="G51" s="473">
        <v>752.77200000000005</v>
      </c>
      <c r="H51" s="473">
        <v>877332.66500000004</v>
      </c>
      <c r="I51" s="473">
        <v>249204.75700000001</v>
      </c>
      <c r="J51" s="473">
        <v>36299.036999999997</v>
      </c>
    </row>
    <row r="52" spans="1:10">
      <c r="A52" s="471" t="s">
        <v>1296</v>
      </c>
      <c r="B52" s="471" t="s">
        <v>1290</v>
      </c>
      <c r="C52" s="471">
        <v>0</v>
      </c>
      <c r="D52" s="473">
        <v>112546710.156</v>
      </c>
      <c r="E52" s="473">
        <v>4912.674</v>
      </c>
      <c r="F52" s="473">
        <v>2271.0830000000001</v>
      </c>
      <c r="G52" s="473">
        <v>11156.677</v>
      </c>
      <c r="H52" s="473">
        <v>11542681.273</v>
      </c>
      <c r="I52" s="473">
        <v>2548481.7039999999</v>
      </c>
      <c r="J52" s="473">
        <v>370766.46500000003</v>
      </c>
    </row>
    <row r="53" spans="1:10">
      <c r="A53" s="471" t="s">
        <v>1296</v>
      </c>
      <c r="B53" s="471" t="s">
        <v>1290</v>
      </c>
      <c r="C53" s="471">
        <v>0</v>
      </c>
      <c r="D53" s="472">
        <v>7508730.301</v>
      </c>
      <c r="E53" s="472">
        <v>616.28899999999999</v>
      </c>
      <c r="F53" s="472">
        <v>385.54399999999998</v>
      </c>
      <c r="G53" s="472">
        <v>402.33699999999999</v>
      </c>
      <c r="H53" s="472">
        <v>763606.91200000001</v>
      </c>
      <c r="I53" s="472">
        <v>169297.71400000001</v>
      </c>
      <c r="J53" s="473">
        <v>24583.749</v>
      </c>
    </row>
    <row r="54" spans="1:10">
      <c r="A54" s="471" t="s">
        <v>1296</v>
      </c>
      <c r="B54" s="471" t="s">
        <v>1290</v>
      </c>
      <c r="C54" s="471">
        <v>0</v>
      </c>
      <c r="D54" s="473">
        <v>40767253.625</v>
      </c>
      <c r="E54" s="473">
        <v>2395.9</v>
      </c>
      <c r="F54" s="473">
        <v>902.30899999999997</v>
      </c>
      <c r="G54" s="473">
        <v>3080.2779999999998</v>
      </c>
      <c r="H54" s="473">
        <v>4182718.2760000001</v>
      </c>
      <c r="I54" s="473">
        <v>898360.44099999999</v>
      </c>
      <c r="J54" s="473">
        <v>130619.49</v>
      </c>
    </row>
    <row r="55" spans="1:10">
      <c r="A55" s="471" t="s">
        <v>1296</v>
      </c>
      <c r="B55" s="471" t="s">
        <v>1290</v>
      </c>
      <c r="C55" s="471">
        <v>0</v>
      </c>
      <c r="D55" s="472">
        <v>132423520.20100001</v>
      </c>
      <c r="E55" s="472">
        <v>9440.5139999999992</v>
      </c>
      <c r="F55" s="472">
        <v>4489.2979999999998</v>
      </c>
      <c r="G55" s="472">
        <v>32544.937999999998</v>
      </c>
      <c r="H55" s="472">
        <v>13586653.056</v>
      </c>
      <c r="I55" s="472">
        <v>2922485.0440000002</v>
      </c>
      <c r="J55" s="473">
        <v>425204.42300000001</v>
      </c>
    </row>
    <row r="56" spans="1:10">
      <c r="A56" s="471" t="s">
        <v>1296</v>
      </c>
      <c r="B56" s="471" t="s">
        <v>1290</v>
      </c>
      <c r="C56" s="471">
        <v>0</v>
      </c>
      <c r="D56" s="473">
        <v>61785070.189999998</v>
      </c>
      <c r="E56" s="473">
        <v>5102.7470000000003</v>
      </c>
      <c r="F56" s="473">
        <v>1931.8230000000001</v>
      </c>
      <c r="G56" s="473">
        <v>2522.5920000000001</v>
      </c>
      <c r="H56" s="473">
        <v>5661729.9460000005</v>
      </c>
      <c r="I56" s="473">
        <v>1117317.142</v>
      </c>
      <c r="J56" s="473">
        <v>161013.24100000001</v>
      </c>
    </row>
    <row r="57" spans="1:10">
      <c r="A57" s="471" t="s">
        <v>1296</v>
      </c>
      <c r="B57" s="471" t="s">
        <v>1290</v>
      </c>
      <c r="C57" s="471">
        <v>0</v>
      </c>
      <c r="D57" s="473">
        <v>10463936.475</v>
      </c>
      <c r="E57" s="472">
        <v>998.26599999999996</v>
      </c>
      <c r="F57" s="473">
        <v>533.53099999999995</v>
      </c>
      <c r="G57" s="473">
        <v>1141.3789999999999</v>
      </c>
      <c r="H57" s="473">
        <v>1038307.55</v>
      </c>
      <c r="I57" s="473">
        <v>226443.40100000001</v>
      </c>
      <c r="J57" s="473">
        <v>32826.021000000001</v>
      </c>
    </row>
    <row r="58" spans="1:10">
      <c r="A58" s="471" t="s">
        <v>1296</v>
      </c>
      <c r="B58" s="471" t="s">
        <v>1290</v>
      </c>
      <c r="C58" s="471">
        <v>0</v>
      </c>
      <c r="D58" s="473">
        <v>5409306.5049999999</v>
      </c>
      <c r="E58" s="473">
        <v>766.63300000000004</v>
      </c>
      <c r="F58" s="473">
        <v>488.84100000000001</v>
      </c>
      <c r="G58" s="473">
        <v>716.93700000000001</v>
      </c>
      <c r="H58" s="473">
        <v>538601.11399999994</v>
      </c>
      <c r="I58" s="473">
        <v>127929.705</v>
      </c>
      <c r="J58" s="473">
        <v>18584.434000000001</v>
      </c>
    </row>
    <row r="59" spans="1:10">
      <c r="A59" s="471" t="s">
        <v>1296</v>
      </c>
      <c r="B59" s="471" t="s">
        <v>1290</v>
      </c>
      <c r="C59" s="471">
        <v>0</v>
      </c>
      <c r="D59" s="473">
        <v>44318619.491999999</v>
      </c>
      <c r="E59" s="473">
        <v>1531.59</v>
      </c>
      <c r="F59" s="473">
        <v>834.02800000000002</v>
      </c>
      <c r="G59" s="473">
        <v>2473.8530000000001</v>
      </c>
      <c r="H59" s="473">
        <v>4430332.58</v>
      </c>
      <c r="I59" s="473">
        <v>578784.21799999999</v>
      </c>
      <c r="J59" s="473">
        <v>88741.812000000005</v>
      </c>
    </row>
    <row r="60" spans="1:10">
      <c r="A60" s="471" t="s">
        <v>1300</v>
      </c>
      <c r="B60" s="471" t="s">
        <v>1290</v>
      </c>
      <c r="C60" s="471">
        <v>0</v>
      </c>
      <c r="D60" s="472">
        <v>13647838.875</v>
      </c>
      <c r="E60" s="472">
        <v>425.25799999999998</v>
      </c>
      <c r="F60" s="472">
        <v>199.749</v>
      </c>
      <c r="G60" s="472">
        <v>1079.1310000000001</v>
      </c>
      <c r="H60" s="472">
        <v>1620705.25</v>
      </c>
      <c r="I60" s="472">
        <v>104030.64</v>
      </c>
      <c r="J60" s="473">
        <v>14852.482</v>
      </c>
    </row>
    <row r="61" spans="1:10">
      <c r="A61" s="471" t="s">
        <v>1296</v>
      </c>
      <c r="B61" s="471" t="s">
        <v>1290</v>
      </c>
      <c r="C61" s="471">
        <v>0</v>
      </c>
      <c r="D61" s="473">
        <v>553922.17500000005</v>
      </c>
      <c r="E61" s="473">
        <v>155.10499999999999</v>
      </c>
      <c r="F61" s="473">
        <v>103.69799999999999</v>
      </c>
      <c r="G61" s="473">
        <v>856.02499999999998</v>
      </c>
      <c r="H61" s="473">
        <v>56832.025000000001</v>
      </c>
      <c r="I61" s="473">
        <v>11296.31</v>
      </c>
      <c r="J61" s="473">
        <v>1643.521</v>
      </c>
    </row>
    <row r="62" spans="1:10">
      <c r="A62" s="471" t="s">
        <v>1296</v>
      </c>
      <c r="B62" s="471" t="s">
        <v>1290</v>
      </c>
      <c r="C62" s="471">
        <v>0</v>
      </c>
      <c r="D62" s="473">
        <v>76473914.197999999</v>
      </c>
      <c r="E62" s="473">
        <v>2163.8890000000001</v>
      </c>
      <c r="F62" s="473">
        <v>941.56399999999996</v>
      </c>
      <c r="G62" s="473">
        <v>13016.68</v>
      </c>
      <c r="H62" s="473">
        <v>7846275.4709999999</v>
      </c>
      <c r="I62" s="473">
        <v>1952603.5490000001</v>
      </c>
      <c r="J62" s="473">
        <v>284099.44699999999</v>
      </c>
    </row>
    <row r="63" spans="1:10">
      <c r="A63" s="471" t="s">
        <v>1296</v>
      </c>
      <c r="B63" s="471" t="s">
        <v>1290</v>
      </c>
      <c r="C63" s="471">
        <v>0</v>
      </c>
      <c r="D63" s="473">
        <v>77081737.142000005</v>
      </c>
      <c r="E63" s="473">
        <v>13687.096</v>
      </c>
      <c r="F63" s="473">
        <v>5822.7920000000004</v>
      </c>
      <c r="G63" s="473">
        <v>18504.563999999998</v>
      </c>
      <c r="H63" s="473">
        <v>7906102.665</v>
      </c>
      <c r="I63" s="473">
        <v>1788420.4569999999</v>
      </c>
      <c r="J63" s="473">
        <v>260104.133</v>
      </c>
    </row>
    <row r="64" spans="1:10">
      <c r="A64" s="471" t="s">
        <v>1289</v>
      </c>
      <c r="B64" s="471" t="s">
        <v>1290</v>
      </c>
      <c r="C64" s="471">
        <v>0</v>
      </c>
      <c r="D64" s="473"/>
      <c r="E64" s="473"/>
      <c r="F64" s="473"/>
      <c r="G64" s="473"/>
      <c r="H64" s="473"/>
      <c r="I64" s="473">
        <v>0</v>
      </c>
      <c r="J64" s="473">
        <v>0</v>
      </c>
    </row>
    <row r="65" spans="1:10">
      <c r="A65" s="471" t="s">
        <v>1296</v>
      </c>
      <c r="B65" s="471" t="s">
        <v>1290</v>
      </c>
      <c r="C65" s="471">
        <v>0</v>
      </c>
      <c r="D65" s="473">
        <v>166678579.125</v>
      </c>
      <c r="E65" s="472">
        <v>7058.6980000000003</v>
      </c>
      <c r="F65" s="473">
        <v>2501.8690000000001</v>
      </c>
      <c r="G65" s="473">
        <v>7203.97</v>
      </c>
      <c r="H65" s="473">
        <v>17101212.024999999</v>
      </c>
      <c r="I65" s="473">
        <v>3801905.7609999999</v>
      </c>
      <c r="J65" s="473">
        <v>553074.14199999999</v>
      </c>
    </row>
    <row r="66" spans="1:10">
      <c r="A66" s="471" t="s">
        <v>1296</v>
      </c>
      <c r="B66" s="471" t="s">
        <v>1290</v>
      </c>
      <c r="C66" s="471">
        <v>0</v>
      </c>
      <c r="D66" s="473">
        <v>13199085.75</v>
      </c>
      <c r="E66" s="473">
        <v>1474.338</v>
      </c>
      <c r="F66" s="473">
        <v>449.62400000000002</v>
      </c>
      <c r="G66" s="472">
        <v>526.59299999999996</v>
      </c>
      <c r="H66" s="472">
        <v>1351417.182</v>
      </c>
      <c r="I66" s="472">
        <v>311119.34700000001</v>
      </c>
      <c r="J66" s="473">
        <v>45310.065999999999</v>
      </c>
    </row>
    <row r="67" spans="1:10">
      <c r="A67" s="471" t="s">
        <v>1296</v>
      </c>
      <c r="B67" s="471" t="s">
        <v>1290</v>
      </c>
      <c r="C67" s="471">
        <v>0</v>
      </c>
      <c r="D67" s="473">
        <v>26762860.199999999</v>
      </c>
      <c r="E67" s="472">
        <v>5572.7879999999996</v>
      </c>
      <c r="F67" s="473">
        <v>2244.8110000000001</v>
      </c>
      <c r="G67" s="473">
        <v>32544.333999999999</v>
      </c>
      <c r="H67" s="473">
        <v>2745865.2749999999</v>
      </c>
      <c r="I67" s="473">
        <v>629988.88</v>
      </c>
      <c r="J67" s="473">
        <v>91667.32</v>
      </c>
    </row>
    <row r="68" spans="1:10">
      <c r="A68" s="471" t="s">
        <v>1296</v>
      </c>
      <c r="B68" s="471" t="s">
        <v>1290</v>
      </c>
      <c r="C68" s="471">
        <v>0</v>
      </c>
      <c r="D68" s="473">
        <v>7223323.0750000002</v>
      </c>
      <c r="E68" s="472">
        <v>2487.058</v>
      </c>
      <c r="F68" s="473">
        <v>898.01199999999994</v>
      </c>
      <c r="G68" s="473">
        <v>5147.9399999999996</v>
      </c>
      <c r="H68" s="473">
        <v>741105.37399999995</v>
      </c>
      <c r="I68" s="473">
        <v>144742.864</v>
      </c>
      <c r="J68" s="473">
        <v>20944.18</v>
      </c>
    </row>
    <row r="69" spans="1:10">
      <c r="A69" s="471" t="s">
        <v>1289</v>
      </c>
      <c r="B69" s="471" t="s">
        <v>1290</v>
      </c>
      <c r="C69" s="471">
        <v>0</v>
      </c>
      <c r="D69" s="473">
        <v>4017530.3250000002</v>
      </c>
      <c r="E69" s="473">
        <v>1086.202</v>
      </c>
      <c r="F69" s="473">
        <v>374.01600000000002</v>
      </c>
      <c r="G69" s="473">
        <v>2267.8069999999998</v>
      </c>
      <c r="H69" s="473">
        <v>384782.24099999998</v>
      </c>
      <c r="I69" s="473">
        <v>78242.744999999995</v>
      </c>
      <c r="J69" s="473">
        <v>11434.919</v>
      </c>
    </row>
    <row r="70" spans="1:10">
      <c r="A70" s="471" t="s">
        <v>1296</v>
      </c>
      <c r="B70" s="471" t="s">
        <v>1290</v>
      </c>
      <c r="C70" s="471">
        <v>0</v>
      </c>
      <c r="D70" s="473">
        <v>866966.75</v>
      </c>
      <c r="E70" s="473">
        <v>296.38600000000002</v>
      </c>
      <c r="F70" s="473">
        <v>228.59299999999999</v>
      </c>
      <c r="G70" s="473">
        <v>782.40899999999999</v>
      </c>
      <c r="H70" s="473">
        <v>88388.657000000007</v>
      </c>
      <c r="I70" s="473">
        <v>20162.578000000001</v>
      </c>
      <c r="J70" s="473">
        <v>2944.973</v>
      </c>
    </row>
    <row r="71" spans="1:10">
      <c r="A71" s="471" t="s">
        <v>1289</v>
      </c>
      <c r="B71" s="471" t="s">
        <v>1290</v>
      </c>
      <c r="C71" s="471">
        <v>0</v>
      </c>
      <c r="D71" s="473"/>
      <c r="E71" s="473"/>
      <c r="F71" s="473"/>
      <c r="G71" s="473"/>
      <c r="H71" s="473"/>
      <c r="I71" s="473"/>
      <c r="J71" s="473"/>
    </row>
    <row r="72" spans="1:10">
      <c r="A72" s="471" t="s">
        <v>1289</v>
      </c>
      <c r="B72" s="471" t="s">
        <v>1290</v>
      </c>
      <c r="C72" s="471">
        <v>0</v>
      </c>
      <c r="D72" s="473">
        <v>213585740.72499999</v>
      </c>
      <c r="E72" s="472">
        <v>13349.387000000001</v>
      </c>
      <c r="F72" s="472">
        <v>3155.9879999999998</v>
      </c>
      <c r="G72" s="473">
        <v>5175.4920000000002</v>
      </c>
      <c r="H72" s="473">
        <v>22400876.975000001</v>
      </c>
      <c r="I72" s="472">
        <v>4860018.8720000004</v>
      </c>
      <c r="J72" s="473">
        <v>706950.40300000005</v>
      </c>
    </row>
    <row r="73" spans="1:10">
      <c r="A73" s="471" t="s">
        <v>1296</v>
      </c>
      <c r="B73" s="471" t="s">
        <v>1290</v>
      </c>
      <c r="C73" s="471">
        <v>0</v>
      </c>
      <c r="D73" s="473">
        <v>51963848</v>
      </c>
      <c r="E73" s="473">
        <v>2021.462</v>
      </c>
      <c r="F73" s="473">
        <v>912.47699999999998</v>
      </c>
      <c r="G73" s="473">
        <v>2443.1909999999998</v>
      </c>
      <c r="H73" s="473">
        <v>5331454.102</v>
      </c>
      <c r="I73" s="473">
        <v>1173170.1680000001</v>
      </c>
      <c r="J73" s="473">
        <v>170676.41800000001</v>
      </c>
    </row>
    <row r="74" spans="1:10">
      <c r="A74" s="471" t="s">
        <v>1296</v>
      </c>
      <c r="B74" s="471" t="s">
        <v>1290</v>
      </c>
      <c r="C74" s="471">
        <v>0</v>
      </c>
      <c r="D74" s="473">
        <v>8098988.7999999998</v>
      </c>
      <c r="E74" s="472">
        <v>1243.3130000000001</v>
      </c>
      <c r="F74" s="473">
        <v>392.11700000000002</v>
      </c>
      <c r="G74" s="473">
        <v>8105.3329999999996</v>
      </c>
      <c r="H74" s="473">
        <v>830954.2</v>
      </c>
      <c r="I74" s="473">
        <v>181105.538</v>
      </c>
      <c r="J74" s="473">
        <v>26336.352999999999</v>
      </c>
    </row>
    <row r="75" spans="1:10">
      <c r="A75" s="471" t="s">
        <v>1296</v>
      </c>
      <c r="B75" s="471" t="s">
        <v>1290</v>
      </c>
      <c r="C75" s="471">
        <v>0</v>
      </c>
      <c r="D75" s="473">
        <v>14412898.42</v>
      </c>
      <c r="E75" s="472">
        <v>641.37400000000002</v>
      </c>
      <c r="F75" s="473">
        <v>310.87700000000001</v>
      </c>
      <c r="G75" s="473">
        <v>8734.8739999999998</v>
      </c>
      <c r="H75" s="473">
        <v>1481804.9040000001</v>
      </c>
      <c r="I75" s="473">
        <v>356011.14399999997</v>
      </c>
      <c r="J75" s="473">
        <v>51652.559000000001</v>
      </c>
    </row>
    <row r="76" spans="1:10">
      <c r="A76" s="471" t="s">
        <v>1289</v>
      </c>
      <c r="B76" s="471" t="s">
        <v>1290</v>
      </c>
      <c r="C76" s="471">
        <v>0</v>
      </c>
      <c r="D76" s="473">
        <v>1939.2539999999999</v>
      </c>
      <c r="E76" s="473">
        <v>0</v>
      </c>
      <c r="F76" s="473">
        <v>0</v>
      </c>
      <c r="G76" s="473">
        <v>0.54</v>
      </c>
      <c r="H76" s="473">
        <v>207.39599999999999</v>
      </c>
      <c r="I76" s="473">
        <v>47.029000000000003</v>
      </c>
      <c r="J76" s="473">
        <v>6.8410000000000002</v>
      </c>
    </row>
    <row r="77" spans="1:10">
      <c r="A77" s="471" t="s">
        <v>1289</v>
      </c>
      <c r="B77" s="471" t="s">
        <v>1290</v>
      </c>
      <c r="C77" s="471">
        <v>0</v>
      </c>
      <c r="D77" s="473">
        <v>3801632.15</v>
      </c>
      <c r="E77" s="473">
        <v>630.56100000000004</v>
      </c>
      <c r="F77" s="473">
        <v>264.399</v>
      </c>
      <c r="G77" s="473">
        <v>659.73500000000001</v>
      </c>
      <c r="H77" s="473">
        <v>363142.35800000001</v>
      </c>
      <c r="I77" s="473">
        <v>99014.804000000004</v>
      </c>
      <c r="J77" s="473">
        <v>14148.269</v>
      </c>
    </row>
    <row r="78" spans="1:10">
      <c r="A78" s="471" t="s">
        <v>1289</v>
      </c>
      <c r="B78" s="471" t="s">
        <v>1290</v>
      </c>
      <c r="C78" s="471">
        <v>0</v>
      </c>
      <c r="D78" s="473">
        <v>5440221.3269999996</v>
      </c>
      <c r="E78" s="473">
        <v>179.52699999999999</v>
      </c>
      <c r="F78" s="473">
        <v>73.716999999999999</v>
      </c>
      <c r="G78" s="473">
        <v>6845.1239999999998</v>
      </c>
      <c r="H78" s="473">
        <v>561039.78200000001</v>
      </c>
      <c r="I78" s="473">
        <v>129809.69500000001</v>
      </c>
      <c r="J78" s="473">
        <v>18925.163</v>
      </c>
    </row>
    <row r="79" spans="1:10">
      <c r="A79" s="471" t="s">
        <v>1289</v>
      </c>
      <c r="B79" s="471" t="s">
        <v>1290</v>
      </c>
      <c r="C79" s="471">
        <v>0</v>
      </c>
      <c r="D79" s="473">
        <v>5965011.483</v>
      </c>
      <c r="E79" s="473">
        <v>359.92599999999999</v>
      </c>
      <c r="F79" s="473">
        <v>145.21299999999999</v>
      </c>
      <c r="G79" s="473">
        <v>1401.4059999999999</v>
      </c>
      <c r="H79" s="473">
        <v>581219.06000000006</v>
      </c>
      <c r="I79" s="473">
        <v>168616.41</v>
      </c>
      <c r="J79" s="473">
        <v>24080.912</v>
      </c>
    </row>
    <row r="80" spans="1:10">
      <c r="A80" s="471" t="s">
        <v>1289</v>
      </c>
      <c r="B80" s="471" t="s">
        <v>1290</v>
      </c>
      <c r="C80" s="471">
        <v>0</v>
      </c>
      <c r="D80" s="473">
        <v>141585.57199999999</v>
      </c>
      <c r="E80" s="473">
        <v>20.225999999999999</v>
      </c>
      <c r="F80" s="473">
        <v>8.58</v>
      </c>
      <c r="G80" s="473">
        <v>39.643999999999998</v>
      </c>
      <c r="H80" s="473">
        <v>15142.040999999999</v>
      </c>
      <c r="I80" s="473">
        <v>3433.5729999999999</v>
      </c>
      <c r="J80" s="473">
        <v>499.42899999999997</v>
      </c>
    </row>
    <row r="81" spans="1:10">
      <c r="A81" s="471" t="s">
        <v>1289</v>
      </c>
      <c r="B81" s="471" t="s">
        <v>1290</v>
      </c>
      <c r="C81" s="471">
        <v>0</v>
      </c>
      <c r="D81" s="472">
        <v>13291968.216</v>
      </c>
      <c r="E81" s="472">
        <v>1000.933</v>
      </c>
      <c r="F81" s="472">
        <v>316.07900000000001</v>
      </c>
      <c r="G81" s="472">
        <v>3657.0709999999999</v>
      </c>
      <c r="H81" s="472">
        <v>1393750.3910000001</v>
      </c>
      <c r="I81" s="472">
        <v>303065.84999999998</v>
      </c>
      <c r="J81" s="473">
        <v>44078.999000000003</v>
      </c>
    </row>
    <row r="82" spans="1:10">
      <c r="A82" s="471" t="s">
        <v>1289</v>
      </c>
      <c r="B82" s="471" t="s">
        <v>1290</v>
      </c>
      <c r="C82" s="471">
        <v>0</v>
      </c>
      <c r="D82" s="473">
        <v>508431.47499999998</v>
      </c>
      <c r="E82" s="472">
        <v>72.019000000000005</v>
      </c>
      <c r="F82" s="473">
        <v>24.454000000000001</v>
      </c>
      <c r="G82" s="473">
        <v>144.97999999999999</v>
      </c>
      <c r="H82" s="473">
        <v>54374.821000000004</v>
      </c>
      <c r="I82" s="473">
        <v>12329.905000000001</v>
      </c>
      <c r="J82" s="473">
        <v>1793.441</v>
      </c>
    </row>
    <row r="83" spans="1:10">
      <c r="A83" s="471" t="s">
        <v>1296</v>
      </c>
      <c r="B83" s="471" t="s">
        <v>1290</v>
      </c>
      <c r="C83" s="471">
        <v>0</v>
      </c>
      <c r="D83" s="473"/>
      <c r="E83" s="472"/>
      <c r="F83" s="473"/>
      <c r="G83" s="473"/>
      <c r="H83" s="473"/>
      <c r="I83" s="473"/>
      <c r="J83" s="473"/>
    </row>
    <row r="84" spans="1:10">
      <c r="A84" s="471" t="s">
        <v>1289</v>
      </c>
      <c r="B84" s="471" t="s">
        <v>1290</v>
      </c>
      <c r="C84" s="471">
        <v>0</v>
      </c>
      <c r="D84" s="473">
        <v>35837261.600000001</v>
      </c>
      <c r="E84" s="473">
        <v>4374.2610000000004</v>
      </c>
      <c r="F84" s="473">
        <v>1926.502</v>
      </c>
      <c r="G84" s="473">
        <v>6501.223</v>
      </c>
      <c r="H84" s="473">
        <v>3749647.0249999999</v>
      </c>
      <c r="I84" s="473">
        <v>859530.29799999995</v>
      </c>
      <c r="J84" s="473">
        <v>124985.84299999999</v>
      </c>
    </row>
    <row r="85" spans="1:10">
      <c r="A85" s="471" t="s">
        <v>1289</v>
      </c>
      <c r="B85" s="471" t="s">
        <v>1290</v>
      </c>
      <c r="C85" s="471">
        <v>0</v>
      </c>
      <c r="D85" s="473">
        <v>44058532</v>
      </c>
      <c r="E85" s="473">
        <v>4262.576</v>
      </c>
      <c r="F85" s="473">
        <v>1960.1179999999999</v>
      </c>
      <c r="G85" s="473">
        <v>6813.2790000000005</v>
      </c>
      <c r="H85" s="473">
        <v>4620442.2750000004</v>
      </c>
      <c r="I85" s="473">
        <v>1071033.3999999999</v>
      </c>
      <c r="J85" s="473">
        <v>155830.41200000001</v>
      </c>
    </row>
    <row r="86" spans="1:10">
      <c r="A86" s="471" t="s">
        <v>1296</v>
      </c>
      <c r="B86" s="471" t="s">
        <v>1290</v>
      </c>
      <c r="C86" s="471">
        <v>0</v>
      </c>
      <c r="D86" s="473">
        <v>672097.66200000001</v>
      </c>
      <c r="E86" s="472">
        <v>39.345999999999997</v>
      </c>
      <c r="F86" s="473">
        <v>12.462</v>
      </c>
      <c r="G86" s="473">
        <v>395.02800000000002</v>
      </c>
      <c r="H86" s="473">
        <v>62781.902000000002</v>
      </c>
      <c r="I86" s="473">
        <v>13121.9</v>
      </c>
      <c r="J86" s="473">
        <v>1894.1990000000001</v>
      </c>
    </row>
    <row r="87" spans="1:10">
      <c r="A87" s="471" t="s">
        <v>1289</v>
      </c>
      <c r="B87" s="471" t="s">
        <v>1290</v>
      </c>
      <c r="C87" s="471">
        <v>0</v>
      </c>
      <c r="D87" s="473">
        <v>14970337.984999999</v>
      </c>
      <c r="E87" s="473">
        <v>792.63900000000001</v>
      </c>
      <c r="F87" s="473">
        <v>247.70699999999999</v>
      </c>
      <c r="G87" s="473">
        <v>5259.915</v>
      </c>
      <c r="H87" s="473">
        <v>1570095.466</v>
      </c>
      <c r="I87" s="473">
        <v>390385.49400000001</v>
      </c>
      <c r="J87" s="473">
        <v>56799.571000000004</v>
      </c>
    </row>
    <row r="88" spans="1:10">
      <c r="A88" s="471" t="s">
        <v>1289</v>
      </c>
      <c r="B88" s="471" t="s">
        <v>1290</v>
      </c>
      <c r="C88" s="471">
        <v>0</v>
      </c>
      <c r="D88" s="473">
        <v>49281497.329000004</v>
      </c>
      <c r="E88" s="472">
        <v>4373.9769999999999</v>
      </c>
      <c r="F88" s="473">
        <v>1846.82</v>
      </c>
      <c r="G88" s="473">
        <v>8782.7800000000007</v>
      </c>
      <c r="H88" s="473">
        <v>5168643.01</v>
      </c>
      <c r="I88" s="473">
        <v>1252876.3400000001</v>
      </c>
      <c r="J88" s="473">
        <v>182227.37</v>
      </c>
    </row>
    <row r="89" spans="1:10">
      <c r="A89" s="471" t="s">
        <v>1289</v>
      </c>
      <c r="B89" s="471" t="s">
        <v>1290</v>
      </c>
      <c r="C89" s="471">
        <v>0</v>
      </c>
      <c r="D89" s="473">
        <v>9432698.4169999994</v>
      </c>
      <c r="E89" s="472">
        <v>584.81799999999998</v>
      </c>
      <c r="F89" s="473">
        <v>254.578</v>
      </c>
      <c r="G89" s="473">
        <v>3023.8739999999998</v>
      </c>
      <c r="H89" s="473">
        <v>989298.68200000003</v>
      </c>
      <c r="I89" s="473">
        <v>207250.06</v>
      </c>
      <c r="J89" s="473">
        <v>30140.535</v>
      </c>
    </row>
    <row r="90" spans="1:10">
      <c r="A90" s="471" t="s">
        <v>1289</v>
      </c>
      <c r="B90" s="471" t="s">
        <v>1290</v>
      </c>
      <c r="C90" s="471">
        <v>0</v>
      </c>
      <c r="D90" s="473">
        <v>14846265.310000001</v>
      </c>
      <c r="E90" s="473">
        <v>2873.4839999999999</v>
      </c>
      <c r="F90" s="473">
        <v>1341.48</v>
      </c>
      <c r="G90" s="473">
        <v>1606.55</v>
      </c>
      <c r="H90" s="473">
        <v>1557078.24</v>
      </c>
      <c r="I90" s="473">
        <v>273570.299</v>
      </c>
      <c r="J90" s="473">
        <v>39788.243000000002</v>
      </c>
    </row>
    <row r="91" spans="1:10">
      <c r="A91" s="471" t="s">
        <v>1289</v>
      </c>
      <c r="B91" s="471" t="s">
        <v>1290</v>
      </c>
      <c r="C91" s="471">
        <v>0</v>
      </c>
      <c r="D91" s="473">
        <v>33536071.370999999</v>
      </c>
      <c r="E91" s="473">
        <v>2703.4349999999999</v>
      </c>
      <c r="F91" s="473">
        <v>1218.05</v>
      </c>
      <c r="G91" s="473">
        <v>9227.3700000000008</v>
      </c>
      <c r="H91" s="473">
        <v>3517260.736</v>
      </c>
      <c r="I91" s="473">
        <v>694035.95499999996</v>
      </c>
      <c r="J91" s="473">
        <v>100990.745</v>
      </c>
    </row>
    <row r="92" spans="1:10">
      <c r="A92" s="471" t="s">
        <v>1289</v>
      </c>
      <c r="B92" s="471" t="s">
        <v>1290</v>
      </c>
      <c r="C92" s="471">
        <v>0</v>
      </c>
      <c r="D92" s="473"/>
      <c r="E92" s="472"/>
      <c r="F92" s="473"/>
      <c r="G92" s="473"/>
      <c r="H92" s="473"/>
      <c r="I92" s="473"/>
      <c r="J92" s="473"/>
    </row>
    <row r="93" spans="1:10">
      <c r="A93" s="471" t="s">
        <v>1289</v>
      </c>
      <c r="B93" s="471" t="s">
        <v>1290</v>
      </c>
      <c r="C93" s="471">
        <v>0</v>
      </c>
      <c r="D93" s="473">
        <v>11589075.518999999</v>
      </c>
      <c r="E93" s="472">
        <v>1884.837</v>
      </c>
      <c r="F93" s="472">
        <v>804.21400000000006</v>
      </c>
      <c r="G93" s="473">
        <v>3259.2420000000002</v>
      </c>
      <c r="H93" s="473">
        <v>1214050.372</v>
      </c>
      <c r="I93" s="472">
        <v>208370.78099999999</v>
      </c>
      <c r="J93" s="473">
        <v>30304.287</v>
      </c>
    </row>
    <row r="94" spans="1:10">
      <c r="A94" s="471" t="s">
        <v>1289</v>
      </c>
      <c r="B94" s="471" t="s">
        <v>1290</v>
      </c>
      <c r="C94" s="471">
        <v>0</v>
      </c>
      <c r="D94" s="473">
        <v>6493381.6299999999</v>
      </c>
      <c r="E94" s="473">
        <v>687.48400000000004</v>
      </c>
      <c r="F94" s="473">
        <v>289.32400000000001</v>
      </c>
      <c r="G94" s="473">
        <v>2167.4760000000001</v>
      </c>
      <c r="H94" s="473">
        <v>678683.647</v>
      </c>
      <c r="I94" s="473">
        <v>157331.611</v>
      </c>
      <c r="J94" s="473">
        <v>22862.268</v>
      </c>
    </row>
    <row r="95" spans="1:10">
      <c r="A95" s="471" t="s">
        <v>1296</v>
      </c>
      <c r="B95" s="471" t="s">
        <v>1290</v>
      </c>
      <c r="C95" s="471">
        <v>0</v>
      </c>
      <c r="D95" s="473">
        <v>233030.53200000001</v>
      </c>
      <c r="E95" s="473">
        <v>77.983999999999995</v>
      </c>
      <c r="F95" s="473">
        <v>5.81</v>
      </c>
      <c r="G95" s="473">
        <v>81.697999999999993</v>
      </c>
      <c r="H95" s="473">
        <v>21783.100999999999</v>
      </c>
      <c r="I95" s="473">
        <v>4620.5290000000005</v>
      </c>
      <c r="J95" s="473">
        <v>667.21600000000001</v>
      </c>
    </row>
    <row r="96" spans="1:10">
      <c r="A96" s="471" t="s">
        <v>1296</v>
      </c>
      <c r="B96" s="471" t="s">
        <v>1290</v>
      </c>
      <c r="C96" s="471">
        <v>0</v>
      </c>
      <c r="D96" s="472">
        <v>379618.25799999997</v>
      </c>
      <c r="E96" s="472">
        <v>21.602</v>
      </c>
      <c r="F96" s="472">
        <v>8.1760000000000002</v>
      </c>
      <c r="G96" s="472">
        <v>496.41300000000001</v>
      </c>
      <c r="H96" s="472">
        <v>30662.940999999999</v>
      </c>
      <c r="I96" s="472">
        <v>10173.972</v>
      </c>
      <c r="J96" s="473">
        <v>1426.5360000000001</v>
      </c>
    </row>
    <row r="97" spans="1:10">
      <c r="A97" s="471" t="s">
        <v>1296</v>
      </c>
      <c r="B97" s="471" t="s">
        <v>1290</v>
      </c>
      <c r="C97" s="471">
        <v>0</v>
      </c>
      <c r="D97" s="473">
        <v>78551.271999999997</v>
      </c>
      <c r="E97" s="472">
        <v>17.206</v>
      </c>
      <c r="F97" s="473">
        <v>5.0839999999999996</v>
      </c>
      <c r="G97" s="473">
        <v>34.192</v>
      </c>
      <c r="H97" s="473">
        <v>8087.3130000000001</v>
      </c>
      <c r="I97" s="473">
        <v>1103.6189999999999</v>
      </c>
      <c r="J97" s="473">
        <v>176.89400000000001</v>
      </c>
    </row>
    <row r="98" spans="1:10">
      <c r="A98" s="471" t="s">
        <v>1289</v>
      </c>
      <c r="B98" s="471" t="s">
        <v>1290</v>
      </c>
      <c r="C98" s="471">
        <v>0</v>
      </c>
      <c r="D98" s="473">
        <v>106729699.13699999</v>
      </c>
      <c r="E98" s="473">
        <v>7662.0990000000002</v>
      </c>
      <c r="F98" s="473">
        <v>3225.962</v>
      </c>
      <c r="G98" s="473">
        <v>13749.28</v>
      </c>
      <c r="H98" s="473">
        <v>11173653.965</v>
      </c>
      <c r="I98" s="473">
        <v>2689468.6170000001</v>
      </c>
      <c r="J98" s="473">
        <v>391256.90600000002</v>
      </c>
    </row>
    <row r="99" spans="1:10">
      <c r="A99" s="471" t="s">
        <v>1296</v>
      </c>
      <c r="B99" s="471" t="s">
        <v>1290</v>
      </c>
      <c r="C99" s="471">
        <v>0</v>
      </c>
      <c r="D99" s="473">
        <v>224766.56299999999</v>
      </c>
      <c r="E99" s="472">
        <v>67.078000000000003</v>
      </c>
      <c r="F99" s="473">
        <v>29.015999999999998</v>
      </c>
      <c r="G99" s="473">
        <v>372.78199999999998</v>
      </c>
      <c r="H99" s="473">
        <v>23141.031999999999</v>
      </c>
      <c r="I99" s="473">
        <v>5449.5829999999996</v>
      </c>
      <c r="J99" s="473">
        <v>792.66099999999994</v>
      </c>
    </row>
    <row r="100" spans="1:10">
      <c r="A100" s="471" t="s">
        <v>1296</v>
      </c>
      <c r="B100" s="471" t="s">
        <v>1290</v>
      </c>
      <c r="C100" s="471">
        <v>0</v>
      </c>
      <c r="D100" s="472">
        <v>9273446.0490000006</v>
      </c>
      <c r="E100" s="472">
        <v>385.37799999999999</v>
      </c>
      <c r="F100" s="472">
        <v>157.97</v>
      </c>
      <c r="G100" s="472">
        <v>15973.786</v>
      </c>
      <c r="H100" s="472">
        <v>218034.43299999999</v>
      </c>
      <c r="I100" s="472">
        <v>172997.13699999999</v>
      </c>
      <c r="J100" s="473">
        <v>25141.569</v>
      </c>
    </row>
    <row r="101" spans="1:10">
      <c r="A101" s="471" t="s">
        <v>1289</v>
      </c>
      <c r="B101" s="471" t="s">
        <v>1290</v>
      </c>
      <c r="C101" s="471">
        <v>0</v>
      </c>
      <c r="D101" s="473">
        <v>119159387.99600001</v>
      </c>
      <c r="E101" s="472">
        <v>4703.5140000000001</v>
      </c>
      <c r="F101" s="473">
        <v>1902.058</v>
      </c>
      <c r="G101" s="473">
        <v>4409.442</v>
      </c>
      <c r="H101" s="473">
        <v>12497436.392999999</v>
      </c>
      <c r="I101" s="473">
        <v>2896293.0249999999</v>
      </c>
      <c r="J101" s="473">
        <v>421333.141</v>
      </c>
    </row>
    <row r="102" spans="1:10">
      <c r="A102" s="471" t="s">
        <v>1289</v>
      </c>
      <c r="B102" s="471" t="s">
        <v>1290</v>
      </c>
      <c r="C102" s="471">
        <v>0</v>
      </c>
      <c r="D102" s="473">
        <v>56129000.071999997</v>
      </c>
      <c r="E102" s="472">
        <v>1878.5630000000001</v>
      </c>
      <c r="F102" s="473">
        <v>772.75099999999998</v>
      </c>
      <c r="G102" s="473">
        <v>32.148000000000003</v>
      </c>
      <c r="H102" s="473">
        <v>5886807.7379999999</v>
      </c>
      <c r="I102" s="473">
        <v>1416908.909</v>
      </c>
      <c r="J102" s="473">
        <v>206136.505</v>
      </c>
    </row>
    <row r="103" spans="1:10">
      <c r="A103" s="471" t="s">
        <v>1296</v>
      </c>
      <c r="B103" s="471" t="s">
        <v>1290</v>
      </c>
      <c r="C103" s="471">
        <v>0</v>
      </c>
      <c r="D103" s="473">
        <v>27685808.772</v>
      </c>
      <c r="E103" s="473">
        <v>1104.769</v>
      </c>
      <c r="F103" s="473">
        <v>445.49200000000002</v>
      </c>
      <c r="G103" s="473">
        <v>1209.444</v>
      </c>
      <c r="H103" s="473">
        <v>2839123.0780000002</v>
      </c>
      <c r="I103" s="473">
        <v>634931.46900000004</v>
      </c>
      <c r="J103" s="473">
        <v>92376.721999999994</v>
      </c>
    </row>
    <row r="104" spans="1:10">
      <c r="A104" s="471" t="s">
        <v>1296</v>
      </c>
      <c r="B104" s="471" t="s">
        <v>1290</v>
      </c>
      <c r="C104" s="471">
        <v>0</v>
      </c>
      <c r="D104" s="473">
        <v>179621.09</v>
      </c>
      <c r="E104" s="473">
        <v>41.918999999999997</v>
      </c>
      <c r="F104" s="473">
        <v>15.97</v>
      </c>
      <c r="G104" s="473">
        <v>3.0000000000000001E-3</v>
      </c>
      <c r="H104" s="473">
        <v>15864.005999999999</v>
      </c>
      <c r="I104" s="473">
        <v>5687.6580000000004</v>
      </c>
      <c r="J104" s="473">
        <v>826.02099999999996</v>
      </c>
    </row>
    <row r="105" spans="1:10">
      <c r="A105" s="471" t="s">
        <v>1289</v>
      </c>
      <c r="B105" s="471" t="s">
        <v>1290</v>
      </c>
      <c r="C105" s="471">
        <v>0</v>
      </c>
      <c r="D105" s="473">
        <v>22385697.953000002</v>
      </c>
      <c r="E105" s="473">
        <v>1065.0920000000001</v>
      </c>
      <c r="F105" s="473">
        <v>431.69600000000003</v>
      </c>
      <c r="G105" s="473">
        <v>239.97499999999999</v>
      </c>
      <c r="H105" s="473">
        <v>2347811.5920000002</v>
      </c>
      <c r="I105" s="473">
        <v>573636.80599999998</v>
      </c>
      <c r="J105" s="473">
        <v>83476.191999999995</v>
      </c>
    </row>
    <row r="106" spans="1:10">
      <c r="A106" s="471" t="s">
        <v>1289</v>
      </c>
      <c r="B106" s="471" t="s">
        <v>1290</v>
      </c>
      <c r="C106" s="471">
        <v>0</v>
      </c>
      <c r="D106" s="472">
        <v>39374995.163000003</v>
      </c>
      <c r="E106" s="472">
        <v>2432.7919999999999</v>
      </c>
      <c r="F106" s="472">
        <v>1014.359</v>
      </c>
      <c r="G106" s="472">
        <v>8278.3420000000006</v>
      </c>
      <c r="H106" s="472">
        <v>4129640.0989999999</v>
      </c>
      <c r="I106" s="472">
        <v>966877.69</v>
      </c>
      <c r="J106" s="473">
        <v>140653.296</v>
      </c>
    </row>
    <row r="107" spans="1:10">
      <c r="A107" s="471" t="s">
        <v>1289</v>
      </c>
      <c r="B107" s="471" t="s">
        <v>1290</v>
      </c>
      <c r="C107" s="471">
        <v>0</v>
      </c>
      <c r="D107" s="473">
        <v>31583549.070999999</v>
      </c>
      <c r="E107" s="473">
        <v>1180.8779999999999</v>
      </c>
      <c r="F107" s="473">
        <v>408.82799999999997</v>
      </c>
      <c r="G107" s="473">
        <v>1067.981</v>
      </c>
      <c r="H107" s="473">
        <v>3312484.0049999999</v>
      </c>
      <c r="I107" s="473">
        <v>708528.66500000004</v>
      </c>
      <c r="J107" s="473">
        <v>103078.753</v>
      </c>
    </row>
    <row r="108" spans="1:10">
      <c r="A108" s="471" t="s">
        <v>1289</v>
      </c>
      <c r="B108" s="471" t="s">
        <v>1290</v>
      </c>
      <c r="C108" s="471">
        <v>0</v>
      </c>
      <c r="D108" s="473">
        <v>18729022.134</v>
      </c>
      <c r="E108" s="473">
        <v>1366.192</v>
      </c>
      <c r="F108" s="473">
        <v>540.96500000000003</v>
      </c>
      <c r="G108" s="473">
        <v>3961.0169999999998</v>
      </c>
      <c r="H108" s="473">
        <v>1964295.0260000001</v>
      </c>
      <c r="I108" s="473">
        <v>437580.136</v>
      </c>
      <c r="J108" s="473">
        <v>63640.557999999997</v>
      </c>
    </row>
    <row r="109" spans="1:10">
      <c r="A109" s="471" t="s">
        <v>1296</v>
      </c>
      <c r="B109" s="471" t="s">
        <v>1290</v>
      </c>
      <c r="C109" s="471">
        <v>0</v>
      </c>
      <c r="D109" s="473">
        <v>1707057.5290000001</v>
      </c>
      <c r="E109" s="473">
        <v>107.203</v>
      </c>
      <c r="F109" s="473">
        <v>51.426000000000002</v>
      </c>
      <c r="G109" s="473">
        <v>3776.6489999999999</v>
      </c>
      <c r="H109" s="473">
        <v>164119.16800000001</v>
      </c>
      <c r="I109" s="473">
        <v>35333.271000000001</v>
      </c>
      <c r="J109" s="473">
        <v>5112.1540000000005</v>
      </c>
    </row>
    <row r="110" spans="1:10">
      <c r="A110" s="471" t="s">
        <v>1296</v>
      </c>
      <c r="B110" s="471" t="s">
        <v>1290</v>
      </c>
      <c r="C110" s="471">
        <v>0</v>
      </c>
      <c r="D110" s="473">
        <v>15576.251</v>
      </c>
      <c r="E110" s="473">
        <v>2.7839999999999998</v>
      </c>
      <c r="F110" s="473">
        <v>0</v>
      </c>
      <c r="G110" s="473">
        <v>31.736999999999998</v>
      </c>
      <c r="H110" s="473">
        <v>1350.048</v>
      </c>
      <c r="I110" s="473">
        <v>252.12200000000001</v>
      </c>
      <c r="J110" s="473">
        <v>36.100999999999999</v>
      </c>
    </row>
    <row r="111" spans="1:10">
      <c r="A111" s="471" t="s">
        <v>1289</v>
      </c>
      <c r="B111" s="471" t="s">
        <v>1290</v>
      </c>
      <c r="C111" s="471">
        <v>0</v>
      </c>
      <c r="D111" s="473">
        <v>53711230.875</v>
      </c>
      <c r="E111" s="473">
        <v>2526.8429999999998</v>
      </c>
      <c r="F111" s="473">
        <v>1238.414</v>
      </c>
      <c r="G111" s="473">
        <v>10245.875</v>
      </c>
      <c r="H111" s="473">
        <v>5663836.7750000004</v>
      </c>
      <c r="I111" s="473">
        <v>1372664.7209999999</v>
      </c>
      <c r="J111" s="473">
        <v>199624.81400000001</v>
      </c>
    </row>
    <row r="112" spans="1:10">
      <c r="A112" s="471" t="s">
        <v>1289</v>
      </c>
      <c r="B112" s="471" t="s">
        <v>1290</v>
      </c>
      <c r="C112" s="471">
        <v>0</v>
      </c>
      <c r="D112" s="473">
        <v>12703833.25</v>
      </c>
      <c r="E112" s="473">
        <v>802.90899999999999</v>
      </c>
      <c r="F112" s="473">
        <v>378.767</v>
      </c>
      <c r="G112" s="473">
        <v>2553.8969999999999</v>
      </c>
      <c r="H112" s="473">
        <v>1343240.05</v>
      </c>
      <c r="I112" s="473">
        <v>301759.25900000002</v>
      </c>
      <c r="J112" s="473">
        <v>43887.402999999998</v>
      </c>
    </row>
    <row r="113" spans="1:10">
      <c r="A113" s="471" t="s">
        <v>1289</v>
      </c>
      <c r="B113" s="471" t="s">
        <v>1290</v>
      </c>
      <c r="C113" s="471">
        <v>0</v>
      </c>
      <c r="D113" s="473">
        <v>75405102.030000001</v>
      </c>
      <c r="E113" s="472">
        <v>4024.241</v>
      </c>
      <c r="F113" s="473">
        <v>1674.6010000000001</v>
      </c>
      <c r="G113" s="473">
        <v>18280.784</v>
      </c>
      <c r="H113" s="473">
        <v>7908473.4210000001</v>
      </c>
      <c r="I113" s="473">
        <v>1819873.567</v>
      </c>
      <c r="J113" s="473">
        <v>264708.86300000001</v>
      </c>
    </row>
    <row r="114" spans="1:10">
      <c r="A114" s="471" t="s">
        <v>1289</v>
      </c>
      <c r="B114" s="471" t="s">
        <v>1290</v>
      </c>
      <c r="C114" s="471">
        <v>0</v>
      </c>
      <c r="D114" s="473">
        <v>65281618.369999997</v>
      </c>
      <c r="E114" s="473">
        <v>1968.183</v>
      </c>
      <c r="F114" s="473">
        <v>777.55200000000002</v>
      </c>
      <c r="G114" s="473">
        <v>2818.268</v>
      </c>
      <c r="H114" s="473">
        <v>6846725.6040000003</v>
      </c>
      <c r="I114" s="473">
        <v>1626621.645</v>
      </c>
      <c r="J114" s="473">
        <v>236597.47399999999</v>
      </c>
    </row>
    <row r="115" spans="1:10">
      <c r="A115" s="471" t="s">
        <v>1296</v>
      </c>
      <c r="B115" s="471" t="s">
        <v>1290</v>
      </c>
      <c r="C115" s="471">
        <v>0</v>
      </c>
      <c r="D115" s="472">
        <v>23665636.223999999</v>
      </c>
      <c r="E115" s="472">
        <v>3510.694</v>
      </c>
      <c r="F115" s="472">
        <v>908.10799999999995</v>
      </c>
      <c r="G115" s="472">
        <v>8651.7139999999999</v>
      </c>
      <c r="H115" s="472">
        <v>2492152.844</v>
      </c>
      <c r="I115" s="472">
        <v>479664.15399999998</v>
      </c>
      <c r="J115" s="473">
        <v>69762.123999999996</v>
      </c>
    </row>
    <row r="116" spans="1:10">
      <c r="A116" s="471" t="s">
        <v>1289</v>
      </c>
      <c r="B116" s="471" t="s">
        <v>1290</v>
      </c>
      <c r="C116" s="471">
        <v>0</v>
      </c>
      <c r="D116" s="473">
        <v>65754869.251000002</v>
      </c>
      <c r="E116" s="473">
        <v>2898.04</v>
      </c>
      <c r="F116" s="473">
        <v>1220.5319999999999</v>
      </c>
      <c r="G116" s="473">
        <v>16416.617999999999</v>
      </c>
      <c r="H116" s="473">
        <v>6896367.8679999998</v>
      </c>
      <c r="I116" s="473">
        <v>1664073.6040000001</v>
      </c>
      <c r="J116" s="473">
        <v>242067.514</v>
      </c>
    </row>
    <row r="117" spans="1:10">
      <c r="A117" s="471" t="s">
        <v>1289</v>
      </c>
      <c r="B117" s="471" t="s">
        <v>1290</v>
      </c>
      <c r="C117" s="471">
        <v>0</v>
      </c>
      <c r="D117" s="472">
        <v>99939300.025000006</v>
      </c>
      <c r="E117" s="472">
        <v>5794.5510000000004</v>
      </c>
      <c r="F117" s="472">
        <v>2095.3359999999998</v>
      </c>
      <c r="G117" s="472">
        <v>16717.304</v>
      </c>
      <c r="H117" s="472">
        <v>10549990.66</v>
      </c>
      <c r="I117" s="472">
        <v>2291510.21</v>
      </c>
      <c r="J117" s="473">
        <v>333303.28200000001</v>
      </c>
    </row>
    <row r="118" spans="1:10">
      <c r="A118" s="471" t="s">
        <v>1296</v>
      </c>
      <c r="B118" s="471" t="s">
        <v>1290</v>
      </c>
      <c r="C118" s="471">
        <v>0</v>
      </c>
      <c r="D118" s="473"/>
      <c r="E118" s="473"/>
      <c r="F118" s="473"/>
      <c r="G118" s="473"/>
      <c r="H118" s="473"/>
      <c r="I118" s="473"/>
      <c r="J118" s="473"/>
    </row>
    <row r="119" spans="1:10">
      <c r="A119" s="471" t="s">
        <v>1296</v>
      </c>
      <c r="B119" s="471" t="s">
        <v>1290</v>
      </c>
      <c r="C119" s="471">
        <v>0</v>
      </c>
      <c r="D119" s="473">
        <v>95524109.946999997</v>
      </c>
      <c r="E119" s="472">
        <v>2806.3069999999998</v>
      </c>
      <c r="F119" s="472">
        <v>1207.1690000000001</v>
      </c>
      <c r="G119" s="473">
        <v>5695.8810000000003</v>
      </c>
      <c r="H119" s="473">
        <v>9800770.4649999999</v>
      </c>
      <c r="I119" s="472">
        <v>2219961.0109999999</v>
      </c>
      <c r="J119" s="473">
        <v>322903.42</v>
      </c>
    </row>
    <row r="120" spans="1:10">
      <c r="A120" s="471" t="s">
        <v>1296</v>
      </c>
      <c r="B120" s="471" t="s">
        <v>1290</v>
      </c>
      <c r="C120" s="471">
        <v>0</v>
      </c>
      <c r="D120" s="473"/>
      <c r="E120" s="473"/>
      <c r="F120" s="473"/>
      <c r="G120" s="473"/>
      <c r="H120" s="473"/>
      <c r="I120" s="473">
        <v>0</v>
      </c>
      <c r="J120" s="473">
        <v>0</v>
      </c>
    </row>
    <row r="121" spans="1:10">
      <c r="A121" s="471" t="s">
        <v>1296</v>
      </c>
      <c r="B121" s="471" t="s">
        <v>1290</v>
      </c>
      <c r="C121" s="471">
        <v>0</v>
      </c>
      <c r="D121" s="473">
        <v>2147801.9550000001</v>
      </c>
      <c r="E121" s="473">
        <v>181.18899999999999</v>
      </c>
      <c r="F121" s="473">
        <v>83.228999999999999</v>
      </c>
      <c r="G121" s="473">
        <v>5322.8149999999996</v>
      </c>
      <c r="H121" s="473">
        <v>221128.769</v>
      </c>
      <c r="I121" s="473">
        <v>39663.137999999999</v>
      </c>
      <c r="J121" s="473">
        <v>5769.1840000000002</v>
      </c>
    </row>
    <row r="122" spans="1:10">
      <c r="A122" s="471" t="s">
        <v>1289</v>
      </c>
      <c r="B122" s="471" t="s">
        <v>1290</v>
      </c>
      <c r="C122" s="471">
        <v>0</v>
      </c>
      <c r="D122" s="473"/>
      <c r="E122" s="473"/>
      <c r="F122" s="473"/>
      <c r="G122" s="473"/>
      <c r="H122" s="473"/>
      <c r="I122" s="473"/>
      <c r="J122" s="473"/>
    </row>
    <row r="123" spans="1:10">
      <c r="A123" s="471" t="s">
        <v>1289</v>
      </c>
      <c r="B123" s="471" t="s">
        <v>1290</v>
      </c>
      <c r="C123" s="471">
        <v>0</v>
      </c>
      <c r="D123" s="472">
        <v>30076648.199999999</v>
      </c>
      <c r="E123" s="472">
        <v>1611.1690000000001</v>
      </c>
      <c r="F123" s="472">
        <v>549.44500000000005</v>
      </c>
      <c r="G123" s="472">
        <v>5792.5569999999998</v>
      </c>
      <c r="H123" s="472">
        <v>3174155.65</v>
      </c>
      <c r="I123" s="472">
        <v>717564.576</v>
      </c>
      <c r="J123" s="473">
        <v>104371.963</v>
      </c>
    </row>
    <row r="124" spans="1:10">
      <c r="A124" s="471" t="s">
        <v>1289</v>
      </c>
      <c r="B124" s="471" t="s">
        <v>1290</v>
      </c>
      <c r="C124" s="471">
        <v>0</v>
      </c>
      <c r="D124" s="473">
        <v>46874588.375</v>
      </c>
      <c r="E124" s="473">
        <v>2131.0430000000001</v>
      </c>
      <c r="F124" s="473">
        <v>722.50199999999995</v>
      </c>
      <c r="G124" s="473">
        <v>8948.7009999999991</v>
      </c>
      <c r="H124" s="473">
        <v>4934691.2750000004</v>
      </c>
      <c r="I124" s="473">
        <v>1021171.661</v>
      </c>
      <c r="J124" s="473">
        <v>148574.34299999999</v>
      </c>
    </row>
    <row r="125" spans="1:10">
      <c r="A125" s="471" t="s">
        <v>1289</v>
      </c>
      <c r="B125" s="471" t="s">
        <v>1290</v>
      </c>
      <c r="C125" s="471">
        <v>0</v>
      </c>
      <c r="D125" s="473">
        <v>31838312.127</v>
      </c>
      <c r="E125" s="473">
        <v>2182.3409999999999</v>
      </c>
      <c r="F125" s="473">
        <v>861.63099999999997</v>
      </c>
      <c r="G125" s="473">
        <v>7122.2910000000002</v>
      </c>
      <c r="H125" s="473">
        <v>3339196.2689999999</v>
      </c>
      <c r="I125" s="473">
        <v>816866.9</v>
      </c>
      <c r="J125" s="473">
        <v>118815.092</v>
      </c>
    </row>
    <row r="126" spans="1:10">
      <c r="A126" s="471" t="s">
        <v>1296</v>
      </c>
      <c r="B126" s="471" t="s">
        <v>1290</v>
      </c>
      <c r="C126" s="471">
        <v>0</v>
      </c>
      <c r="D126" s="473">
        <v>33596426.553999998</v>
      </c>
      <c r="E126" s="473">
        <v>2866.5210000000002</v>
      </c>
      <c r="F126" s="473">
        <v>1225.155</v>
      </c>
      <c r="G126" s="473">
        <v>8080.134</v>
      </c>
      <c r="H126" s="473">
        <v>3437253.7450000001</v>
      </c>
      <c r="I126" s="473">
        <v>801380.92799999996</v>
      </c>
      <c r="J126" s="473">
        <v>116509.584</v>
      </c>
    </row>
    <row r="127" spans="1:10">
      <c r="A127" s="471" t="s">
        <v>1296</v>
      </c>
      <c r="B127" s="471" t="s">
        <v>1290</v>
      </c>
      <c r="C127" s="471">
        <v>0</v>
      </c>
      <c r="D127" s="473">
        <v>64676328.134000003</v>
      </c>
      <c r="E127" s="473">
        <v>10780.1</v>
      </c>
      <c r="F127" s="473">
        <v>4476.7709999999997</v>
      </c>
      <c r="G127" s="473">
        <v>4992.9110000000001</v>
      </c>
      <c r="H127" s="473">
        <v>6635791.1919999998</v>
      </c>
      <c r="I127" s="473">
        <v>1447928.425</v>
      </c>
      <c r="J127" s="473">
        <v>210575.12100000001</v>
      </c>
    </row>
    <row r="128" spans="1:10">
      <c r="A128" s="471" t="s">
        <v>1296</v>
      </c>
      <c r="B128" s="471" t="s">
        <v>1290</v>
      </c>
      <c r="C128" s="471">
        <v>0</v>
      </c>
      <c r="D128" s="473">
        <v>27374470.449000001</v>
      </c>
      <c r="E128" s="472">
        <v>1726.2570000000001</v>
      </c>
      <c r="F128" s="473">
        <v>811.06</v>
      </c>
      <c r="G128" s="473">
        <v>1116.7550000000001</v>
      </c>
      <c r="H128" s="473">
        <v>2807976.8730000001</v>
      </c>
      <c r="I128" s="473">
        <v>569233.02</v>
      </c>
      <c r="J128" s="473">
        <v>82770.03</v>
      </c>
    </row>
    <row r="129" spans="1:10">
      <c r="A129" s="471" t="s">
        <v>1296</v>
      </c>
      <c r="B129" s="471" t="s">
        <v>1290</v>
      </c>
      <c r="C129" s="471">
        <v>0</v>
      </c>
      <c r="D129" s="473">
        <v>49786770.454999998</v>
      </c>
      <c r="E129" s="473">
        <v>8692.1360000000004</v>
      </c>
      <c r="F129" s="473">
        <v>4035.0720000000001</v>
      </c>
      <c r="G129" s="473">
        <v>3447.9960000000001</v>
      </c>
      <c r="H129" s="473">
        <v>5103389.2419999996</v>
      </c>
      <c r="I129" s="473">
        <v>1160362.6939999999</v>
      </c>
      <c r="J129" s="473">
        <v>168794.546</v>
      </c>
    </row>
    <row r="130" spans="1:10">
      <c r="A130" s="471" t="s">
        <v>1296</v>
      </c>
      <c r="B130" s="471" t="s">
        <v>1290</v>
      </c>
      <c r="C130" s="471">
        <v>0</v>
      </c>
      <c r="D130" s="473">
        <v>62198852.273000002</v>
      </c>
      <c r="E130" s="473">
        <v>9131.9689999999991</v>
      </c>
      <c r="F130" s="473">
        <v>4103.5150000000003</v>
      </c>
      <c r="G130" s="473">
        <v>3731.2339999999999</v>
      </c>
      <c r="H130" s="473">
        <v>6523414.301</v>
      </c>
      <c r="I130" s="473">
        <v>1561086.459</v>
      </c>
      <c r="J130" s="473">
        <v>227096.269</v>
      </c>
    </row>
    <row r="131" spans="1:10">
      <c r="A131" s="471" t="s">
        <v>1296</v>
      </c>
      <c r="B131" s="471" t="s">
        <v>1290</v>
      </c>
      <c r="C131" s="471">
        <v>0</v>
      </c>
      <c r="D131" s="472">
        <v>386253.14</v>
      </c>
      <c r="E131" s="472">
        <v>48.281999999999996</v>
      </c>
      <c r="F131" s="472">
        <v>27.172000000000001</v>
      </c>
      <c r="G131" s="472">
        <v>667.13</v>
      </c>
      <c r="H131" s="472">
        <v>39767.019</v>
      </c>
      <c r="I131" s="472">
        <v>9367.0740000000005</v>
      </c>
      <c r="J131" s="473">
        <v>1362.4880000000001</v>
      </c>
    </row>
    <row r="132" spans="1:10">
      <c r="A132" s="471" t="s">
        <v>1300</v>
      </c>
      <c r="B132" s="471" t="s">
        <v>1290</v>
      </c>
      <c r="C132" s="471">
        <v>0</v>
      </c>
      <c r="D132" s="472">
        <v>22534424.112</v>
      </c>
      <c r="E132" s="472">
        <v>698.81200000000001</v>
      </c>
      <c r="F132" s="472">
        <v>243.81</v>
      </c>
      <c r="G132" s="472">
        <v>41.966000000000001</v>
      </c>
      <c r="H132" s="472">
        <v>2456514.0839999998</v>
      </c>
      <c r="I132" s="472">
        <v>202652.95199999999</v>
      </c>
      <c r="J132" s="473">
        <v>28912.983</v>
      </c>
    </row>
    <row r="133" spans="1:10">
      <c r="A133" s="471" t="s">
        <v>1296</v>
      </c>
      <c r="B133" s="471" t="s">
        <v>1290</v>
      </c>
      <c r="C133" s="471">
        <v>0</v>
      </c>
      <c r="D133" s="472">
        <v>19437697.682</v>
      </c>
      <c r="E133" s="472">
        <v>1344.0239999999999</v>
      </c>
      <c r="F133" s="472">
        <v>563.92700000000002</v>
      </c>
      <c r="G133" s="472">
        <v>1895.895</v>
      </c>
      <c r="H133" s="472">
        <v>1986583.5989999999</v>
      </c>
      <c r="I133" s="472">
        <v>401489.19300000003</v>
      </c>
      <c r="J133" s="473">
        <v>58371.15</v>
      </c>
    </row>
    <row r="134" spans="1:10">
      <c r="A134" s="471" t="s">
        <v>1296</v>
      </c>
      <c r="B134" s="471" t="s">
        <v>1290</v>
      </c>
      <c r="C134" s="471">
        <v>0</v>
      </c>
      <c r="D134" s="473">
        <v>6748740.5630000001</v>
      </c>
      <c r="E134" s="473">
        <v>725.202</v>
      </c>
      <c r="F134" s="473">
        <v>188.023</v>
      </c>
      <c r="G134" s="473">
        <v>8548.7420000000002</v>
      </c>
      <c r="H134" s="473">
        <v>692422.99600000004</v>
      </c>
      <c r="I134" s="473">
        <v>165255.573</v>
      </c>
      <c r="J134" s="473">
        <v>24049.877</v>
      </c>
    </row>
    <row r="135" spans="1:10">
      <c r="A135" s="471" t="s">
        <v>1296</v>
      </c>
      <c r="B135" s="471" t="s">
        <v>1290</v>
      </c>
      <c r="C135" s="471">
        <v>0</v>
      </c>
      <c r="D135" s="472">
        <v>173662612.19999999</v>
      </c>
      <c r="E135" s="472">
        <v>14292.156000000001</v>
      </c>
      <c r="F135" s="472">
        <v>6050.0320000000002</v>
      </c>
      <c r="G135" s="472">
        <v>22055.391</v>
      </c>
      <c r="H135" s="472">
        <v>17817777.984999999</v>
      </c>
      <c r="I135" s="472">
        <v>4495160.3969999999</v>
      </c>
      <c r="J135" s="473">
        <v>653941.4</v>
      </c>
    </row>
    <row r="136" spans="1:10">
      <c r="A136" s="471" t="s">
        <v>1296</v>
      </c>
      <c r="B136" s="471" t="s">
        <v>1290</v>
      </c>
      <c r="C136" s="471">
        <v>0</v>
      </c>
      <c r="D136" s="473">
        <v>7773805.6030000001</v>
      </c>
      <c r="E136" s="473">
        <v>1264.7570000000001</v>
      </c>
      <c r="F136" s="473">
        <v>388.613</v>
      </c>
      <c r="G136" s="473">
        <v>7958.9250000000002</v>
      </c>
      <c r="H136" s="473">
        <v>797597.12399999995</v>
      </c>
      <c r="I136" s="473">
        <v>211034.258</v>
      </c>
      <c r="J136" s="473">
        <v>30709.993999999999</v>
      </c>
    </row>
    <row r="137" spans="1:10">
      <c r="A137" s="471" t="s">
        <v>1296</v>
      </c>
      <c r="B137" s="471" t="s">
        <v>1290</v>
      </c>
      <c r="C137" s="471">
        <v>0</v>
      </c>
      <c r="D137" s="472">
        <v>42199008.710000001</v>
      </c>
      <c r="E137" s="472">
        <v>4428.6959999999999</v>
      </c>
      <c r="F137" s="472">
        <v>1513.367</v>
      </c>
      <c r="G137" s="472">
        <v>29855.152999999998</v>
      </c>
      <c r="H137" s="472">
        <v>4286025.9519999996</v>
      </c>
      <c r="I137" s="472">
        <v>946393.02300000004</v>
      </c>
      <c r="J137" s="473">
        <v>137607.932</v>
      </c>
    </row>
    <row r="138" spans="1:10">
      <c r="A138" s="471" t="s">
        <v>1296</v>
      </c>
      <c r="B138" s="471" t="s">
        <v>1290</v>
      </c>
      <c r="C138" s="471">
        <v>0</v>
      </c>
      <c r="D138" s="473">
        <v>118170715.88500001</v>
      </c>
      <c r="E138" s="473">
        <v>13047.800999999999</v>
      </c>
      <c r="F138" s="473">
        <v>5372.8919999999998</v>
      </c>
      <c r="G138" s="473">
        <v>66251.850999999995</v>
      </c>
      <c r="H138" s="473">
        <v>12124313.396</v>
      </c>
      <c r="I138" s="473">
        <v>2862339.281</v>
      </c>
      <c r="J138" s="473">
        <v>416444.44300000003</v>
      </c>
    </row>
    <row r="139" spans="1:10">
      <c r="A139" s="471" t="s">
        <v>1296</v>
      </c>
      <c r="B139" s="471" t="s">
        <v>1290</v>
      </c>
      <c r="C139" s="471">
        <v>0</v>
      </c>
      <c r="D139" s="472">
        <v>1884036.79</v>
      </c>
      <c r="E139" s="472">
        <v>0</v>
      </c>
      <c r="F139" s="472">
        <v>0</v>
      </c>
      <c r="G139" s="472">
        <v>1862.499</v>
      </c>
      <c r="H139" s="472">
        <v>193972.603</v>
      </c>
      <c r="I139" s="472">
        <v>45689.534</v>
      </c>
      <c r="J139" s="473">
        <v>6645.75</v>
      </c>
    </row>
    <row r="140" spans="1:10">
      <c r="A140" s="471" t="s">
        <v>1296</v>
      </c>
      <c r="B140" s="471" t="s">
        <v>1290</v>
      </c>
      <c r="C140" s="471">
        <v>0</v>
      </c>
      <c r="D140" s="473">
        <v>66859729.291000001</v>
      </c>
      <c r="E140" s="473">
        <v>2043.72</v>
      </c>
      <c r="F140" s="473">
        <v>925.95399999999995</v>
      </c>
      <c r="G140" s="473">
        <v>3315.6239999999998</v>
      </c>
      <c r="H140" s="473">
        <v>6859809.9380000001</v>
      </c>
      <c r="I140" s="473">
        <v>1606200.405</v>
      </c>
      <c r="J140" s="473">
        <v>233654.11199999999</v>
      </c>
    </row>
    <row r="141" spans="1:10">
      <c r="A141" s="471" t="s">
        <v>1289</v>
      </c>
      <c r="B141" s="471" t="s">
        <v>1290</v>
      </c>
      <c r="C141" s="471">
        <v>0</v>
      </c>
      <c r="D141" s="473">
        <v>26633259.973000001</v>
      </c>
      <c r="E141" s="472">
        <v>1241.0730000000001</v>
      </c>
      <c r="F141" s="472">
        <v>527.73099999999999</v>
      </c>
      <c r="G141" s="473">
        <v>15990.642</v>
      </c>
      <c r="H141" s="473">
        <v>2793296.622</v>
      </c>
      <c r="I141" s="472">
        <v>694678.35600000003</v>
      </c>
      <c r="J141" s="473">
        <v>101027.14599999999</v>
      </c>
    </row>
    <row r="142" spans="1:10">
      <c r="A142" s="471" t="s">
        <v>1296</v>
      </c>
      <c r="B142" s="471" t="s">
        <v>1290</v>
      </c>
      <c r="C142" s="471">
        <v>0</v>
      </c>
      <c r="D142" s="473">
        <v>675739.85900000005</v>
      </c>
      <c r="E142" s="473">
        <v>51.878</v>
      </c>
      <c r="F142" s="473">
        <v>13.933999999999999</v>
      </c>
      <c r="G142" s="473">
        <v>227.68899999999999</v>
      </c>
      <c r="H142" s="473">
        <v>49417.188000000002</v>
      </c>
      <c r="I142" s="473">
        <v>7686.9560000000001</v>
      </c>
      <c r="J142" s="473">
        <v>1087.3889999999999</v>
      </c>
    </row>
    <row r="143" spans="1:10">
      <c r="A143" s="471" t="s">
        <v>1296</v>
      </c>
      <c r="B143" s="471" t="s">
        <v>1290</v>
      </c>
      <c r="C143" s="471">
        <v>0</v>
      </c>
      <c r="D143" s="473">
        <v>9229760.2709999997</v>
      </c>
      <c r="E143" s="472">
        <v>1656.6969999999999</v>
      </c>
      <c r="F143" s="473">
        <v>425.49</v>
      </c>
      <c r="G143" s="473">
        <v>3524.451</v>
      </c>
      <c r="H143" s="473">
        <v>946972.49100000004</v>
      </c>
      <c r="I143" s="473">
        <v>251419.69899999999</v>
      </c>
      <c r="J143" s="473">
        <v>36602.944000000003</v>
      </c>
    </row>
    <row r="144" spans="1:10">
      <c r="A144" s="471" t="s">
        <v>1296</v>
      </c>
      <c r="B144" s="471" t="s">
        <v>1290</v>
      </c>
      <c r="C144" s="471">
        <v>0</v>
      </c>
      <c r="D144" s="473">
        <v>93459227.061000004</v>
      </c>
      <c r="E144" s="473">
        <v>7115.8950000000004</v>
      </c>
      <c r="F144" s="473">
        <v>3018.9430000000002</v>
      </c>
      <c r="G144" s="473">
        <v>8412.4009999999998</v>
      </c>
      <c r="H144" s="473">
        <v>9677981.6349999998</v>
      </c>
      <c r="I144" s="473">
        <v>2095515.21</v>
      </c>
      <c r="J144" s="473">
        <v>304745.79700000002</v>
      </c>
    </row>
    <row r="145" spans="1:10">
      <c r="A145" s="471" t="s">
        <v>1289</v>
      </c>
      <c r="B145" s="471" t="s">
        <v>1290</v>
      </c>
      <c r="C145" s="471">
        <v>0</v>
      </c>
      <c r="D145" s="473">
        <v>164635673.70899999</v>
      </c>
      <c r="E145" s="472">
        <v>19727.481</v>
      </c>
      <c r="F145" s="473">
        <v>7854.3620000000001</v>
      </c>
      <c r="G145" s="473">
        <v>54978.642999999996</v>
      </c>
      <c r="H145" s="473">
        <v>17266301.907000002</v>
      </c>
      <c r="I145" s="473">
        <v>3970420.1039999998</v>
      </c>
      <c r="J145" s="473">
        <v>577594.27800000005</v>
      </c>
    </row>
    <row r="146" spans="1:10">
      <c r="A146" s="471" t="s">
        <v>1296</v>
      </c>
      <c r="B146" s="471" t="s">
        <v>1290</v>
      </c>
      <c r="C146" s="471">
        <v>0</v>
      </c>
      <c r="D146" s="472"/>
      <c r="E146" s="472"/>
      <c r="F146" s="472"/>
      <c r="G146" s="472"/>
      <c r="H146" s="472"/>
      <c r="I146" s="472">
        <v>0</v>
      </c>
      <c r="J146" s="473">
        <v>0</v>
      </c>
    </row>
    <row r="147" spans="1:10">
      <c r="A147" s="471" t="s">
        <v>1296</v>
      </c>
      <c r="B147" s="471" t="s">
        <v>1290</v>
      </c>
      <c r="C147" s="471">
        <v>0</v>
      </c>
      <c r="D147" s="472">
        <v>149229.74799999999</v>
      </c>
      <c r="E147" s="472">
        <v>28.286000000000001</v>
      </c>
      <c r="F147" s="472">
        <v>11.996</v>
      </c>
      <c r="G147" s="472">
        <v>246.322</v>
      </c>
      <c r="H147" s="472">
        <v>15364.075000000001</v>
      </c>
      <c r="I147" s="472">
        <v>2795.3119999999999</v>
      </c>
      <c r="J147" s="473">
        <v>402.84699999999998</v>
      </c>
    </row>
    <row r="148" spans="1:10">
      <c r="A148" s="471" t="s">
        <v>1296</v>
      </c>
      <c r="B148" s="471" t="s">
        <v>1290</v>
      </c>
      <c r="C148" s="471">
        <v>0</v>
      </c>
      <c r="D148" s="472">
        <v>27097106.127999999</v>
      </c>
      <c r="E148" s="472">
        <v>3700.5740000000001</v>
      </c>
      <c r="F148" s="472">
        <v>1216.713</v>
      </c>
      <c r="G148" s="472">
        <v>18090.918000000001</v>
      </c>
      <c r="H148" s="472">
        <v>2841942.3259999999</v>
      </c>
      <c r="I148" s="472">
        <v>673135.51800000004</v>
      </c>
      <c r="J148" s="473">
        <v>97941.728000000003</v>
      </c>
    </row>
    <row r="149" spans="1:10">
      <c r="A149" s="471" t="s">
        <v>1300</v>
      </c>
      <c r="B149" s="471" t="s">
        <v>1290</v>
      </c>
      <c r="C149" s="471">
        <v>0</v>
      </c>
      <c r="D149" s="473">
        <v>27604598.488000002</v>
      </c>
      <c r="E149" s="473">
        <v>3351.7719999999999</v>
      </c>
      <c r="F149" s="473">
        <v>1421.93</v>
      </c>
      <c r="G149" s="473">
        <v>27214.614000000001</v>
      </c>
      <c r="H149" s="473">
        <v>3119030.878</v>
      </c>
      <c r="I149" s="473">
        <v>36757.724999999999</v>
      </c>
      <c r="J149" s="473">
        <v>5380.0330000000004</v>
      </c>
    </row>
    <row r="150" spans="1:10">
      <c r="A150" s="471" t="s">
        <v>1296</v>
      </c>
      <c r="B150" s="471" t="s">
        <v>1290</v>
      </c>
      <c r="C150" s="471">
        <v>0</v>
      </c>
      <c r="D150" s="473">
        <v>581633.31599999999</v>
      </c>
      <c r="E150" s="472">
        <v>92.018000000000001</v>
      </c>
      <c r="F150" s="473">
        <v>49.603999999999999</v>
      </c>
      <c r="G150" s="473">
        <v>1157.8340000000001</v>
      </c>
      <c r="H150" s="473">
        <v>59676.25</v>
      </c>
      <c r="I150" s="473">
        <v>14191.172</v>
      </c>
      <c r="J150" s="473">
        <v>2066.2420000000002</v>
      </c>
    </row>
    <row r="151" spans="1:10">
      <c r="A151" s="471" t="s">
        <v>1289</v>
      </c>
      <c r="B151" s="471" t="s">
        <v>1290</v>
      </c>
      <c r="C151" s="471">
        <v>0</v>
      </c>
      <c r="D151" s="472">
        <v>21295583.942000002</v>
      </c>
      <c r="E151" s="472">
        <v>1722.1289999999999</v>
      </c>
      <c r="F151" s="472">
        <v>761.13900000000001</v>
      </c>
      <c r="G151" s="472">
        <v>1544.635</v>
      </c>
      <c r="H151" s="472">
        <v>2233477.4380000001</v>
      </c>
      <c r="I151" s="472">
        <v>515085.74</v>
      </c>
      <c r="J151" s="473">
        <v>74906.241999999998</v>
      </c>
    </row>
    <row r="152" spans="1:10">
      <c r="A152" s="471" t="s">
        <v>1289</v>
      </c>
      <c r="B152" s="471" t="s">
        <v>1290</v>
      </c>
      <c r="C152" s="471">
        <v>0</v>
      </c>
      <c r="D152" s="473">
        <v>131303970.251</v>
      </c>
      <c r="E152" s="472">
        <v>8548.8449999999993</v>
      </c>
      <c r="F152" s="472">
        <v>3956.1260000000002</v>
      </c>
      <c r="G152" s="473">
        <v>1938.1179999999999</v>
      </c>
      <c r="H152" s="473">
        <v>13769287.533</v>
      </c>
      <c r="I152" s="472">
        <v>3104178.81</v>
      </c>
      <c r="J152" s="473">
        <v>451579.05200000003</v>
      </c>
    </row>
    <row r="153" spans="1:10">
      <c r="A153" s="471" t="s">
        <v>1289</v>
      </c>
      <c r="B153" s="471" t="s">
        <v>1290</v>
      </c>
      <c r="C153" s="471">
        <v>0</v>
      </c>
      <c r="D153" s="473">
        <v>85810883.151999995</v>
      </c>
      <c r="E153" s="473">
        <v>5984.5259999999998</v>
      </c>
      <c r="F153" s="473">
        <v>3096.78</v>
      </c>
      <c r="G153" s="473">
        <v>12638.623</v>
      </c>
      <c r="H153" s="473">
        <v>8999840.0089999996</v>
      </c>
      <c r="I153" s="473">
        <v>1991100.7250000001</v>
      </c>
      <c r="J153" s="473">
        <v>289691.26299999998</v>
      </c>
    </row>
    <row r="154" spans="1:10">
      <c r="A154" s="471" t="s">
        <v>1289</v>
      </c>
      <c r="B154" s="471" t="s">
        <v>1290</v>
      </c>
      <c r="C154" s="471">
        <v>0</v>
      </c>
      <c r="D154" s="472">
        <v>40025941.622000001</v>
      </c>
      <c r="E154" s="472">
        <v>2605.2910000000002</v>
      </c>
      <c r="F154" s="472">
        <v>1041.4780000000001</v>
      </c>
      <c r="G154" s="472">
        <v>1845.4380000000001</v>
      </c>
      <c r="H154" s="472">
        <v>4195852.8219999997</v>
      </c>
      <c r="I154" s="472">
        <v>965847.90099999995</v>
      </c>
      <c r="J154" s="473">
        <v>140484.63800000001</v>
      </c>
    </row>
    <row r="155" spans="1:10">
      <c r="A155" s="471" t="s">
        <v>1289</v>
      </c>
      <c r="B155" s="471" t="s">
        <v>1290</v>
      </c>
      <c r="C155" s="471">
        <v>0</v>
      </c>
      <c r="D155" s="473">
        <v>18215959.581</v>
      </c>
      <c r="E155" s="473">
        <v>2141.259</v>
      </c>
      <c r="F155" s="473">
        <v>1011.175</v>
      </c>
      <c r="G155" s="473">
        <v>5332.5280000000002</v>
      </c>
      <c r="H155" s="473">
        <v>1889325.6240000001</v>
      </c>
      <c r="I155" s="473">
        <v>376459.58899999998</v>
      </c>
      <c r="J155" s="473">
        <v>54746.99</v>
      </c>
    </row>
    <row r="156" spans="1:10">
      <c r="A156" s="471" t="s">
        <v>1289</v>
      </c>
      <c r="B156" s="471" t="s">
        <v>1290</v>
      </c>
      <c r="C156" s="471">
        <v>0</v>
      </c>
      <c r="D156" s="473">
        <v>12327928.226</v>
      </c>
      <c r="E156" s="473">
        <v>3057.0830000000001</v>
      </c>
      <c r="F156" s="473">
        <v>1366.49</v>
      </c>
      <c r="G156" s="473">
        <v>3684.348</v>
      </c>
      <c r="H156" s="473">
        <v>1286907.69</v>
      </c>
      <c r="I156" s="473">
        <v>301775.43300000002</v>
      </c>
      <c r="J156" s="473">
        <v>43882.375</v>
      </c>
    </row>
    <row r="157" spans="1:10">
      <c r="A157" s="471" t="s">
        <v>1289</v>
      </c>
      <c r="B157" s="471" t="s">
        <v>1290</v>
      </c>
      <c r="C157" s="471">
        <v>0</v>
      </c>
      <c r="D157" s="473">
        <v>14992316.471000001</v>
      </c>
      <c r="E157" s="473">
        <v>970.11599999999999</v>
      </c>
      <c r="F157" s="473">
        <v>405.709</v>
      </c>
      <c r="G157" s="473">
        <v>4545.2020000000002</v>
      </c>
      <c r="H157" s="473">
        <v>1571804.5519999999</v>
      </c>
      <c r="I157" s="473">
        <v>356431.51799999998</v>
      </c>
      <c r="J157" s="473">
        <v>51837.487999999998</v>
      </c>
    </row>
    <row r="158" spans="1:10">
      <c r="A158" s="471" t="s">
        <v>1296</v>
      </c>
      <c r="B158" s="471" t="s">
        <v>1290</v>
      </c>
      <c r="C158" s="471">
        <v>0</v>
      </c>
      <c r="D158" s="473">
        <v>41313163.858999997</v>
      </c>
      <c r="E158" s="472">
        <v>4130.5190000000002</v>
      </c>
      <c r="F158" s="472">
        <v>1698.011</v>
      </c>
      <c r="G158" s="473">
        <v>32833.898000000001</v>
      </c>
      <c r="H158" s="473">
        <v>4331946.79</v>
      </c>
      <c r="I158" s="472">
        <v>1083698.44</v>
      </c>
      <c r="J158" s="473">
        <v>157681.69099999999</v>
      </c>
    </row>
    <row r="159" spans="1:10">
      <c r="A159" s="471" t="s">
        <v>1296</v>
      </c>
      <c r="B159" s="471" t="s">
        <v>1290</v>
      </c>
      <c r="C159" s="471">
        <v>0</v>
      </c>
      <c r="D159" s="472">
        <v>26387888.184999999</v>
      </c>
      <c r="E159" s="472">
        <v>4448.1559999999999</v>
      </c>
      <c r="F159" s="472">
        <v>1846.6759999999999</v>
      </c>
      <c r="G159" s="472">
        <v>8762.134</v>
      </c>
      <c r="H159" s="472">
        <v>2707395.8330000001</v>
      </c>
      <c r="I159" s="472">
        <v>661306.66799999995</v>
      </c>
      <c r="J159" s="473">
        <v>96176.505000000005</v>
      </c>
    </row>
    <row r="160" spans="1:10">
      <c r="A160" s="471" t="s">
        <v>1296</v>
      </c>
      <c r="B160" s="471" t="s">
        <v>1290</v>
      </c>
      <c r="C160" s="471">
        <v>0</v>
      </c>
      <c r="D160" s="473">
        <v>12069402.275</v>
      </c>
      <c r="E160" s="473">
        <v>2151.7339999999999</v>
      </c>
      <c r="F160" s="473">
        <v>55.402000000000001</v>
      </c>
      <c r="G160" s="473">
        <v>923.30499999999995</v>
      </c>
      <c r="H160" s="473">
        <v>1238321.561</v>
      </c>
      <c r="I160" s="473">
        <v>286058.96000000002</v>
      </c>
      <c r="J160" s="473">
        <v>41605.387000000002</v>
      </c>
    </row>
    <row r="161" spans="1:10">
      <c r="A161" s="471" t="s">
        <v>1296</v>
      </c>
      <c r="B161" s="471" t="s">
        <v>1290</v>
      </c>
      <c r="C161" s="471">
        <v>0</v>
      </c>
      <c r="D161" s="473">
        <v>33064392.324999999</v>
      </c>
      <c r="E161" s="473">
        <v>1034.3009999999999</v>
      </c>
      <c r="F161" s="473">
        <v>343.596</v>
      </c>
      <c r="G161" s="473">
        <v>6900.7190000000001</v>
      </c>
      <c r="H161" s="473">
        <v>3392404.7</v>
      </c>
      <c r="I161" s="473">
        <v>722431.55099999998</v>
      </c>
      <c r="J161" s="473">
        <v>106120.387</v>
      </c>
    </row>
    <row r="162" spans="1:10">
      <c r="A162" s="471" t="s">
        <v>1296</v>
      </c>
      <c r="B162" s="471" t="s">
        <v>1290</v>
      </c>
      <c r="C162" s="471">
        <v>0</v>
      </c>
      <c r="D162" s="473">
        <v>38187089.015000001</v>
      </c>
      <c r="E162" s="473">
        <v>3375.3960000000002</v>
      </c>
      <c r="F162" s="473">
        <v>1393.2159999999999</v>
      </c>
      <c r="G162" s="473">
        <v>1905.3979999999999</v>
      </c>
      <c r="H162" s="473">
        <v>3637149.6349999998</v>
      </c>
      <c r="I162" s="473">
        <v>739428.13399999996</v>
      </c>
      <c r="J162" s="473">
        <v>106943.624</v>
      </c>
    </row>
    <row r="163" spans="1:10">
      <c r="A163" s="471" t="s">
        <v>1296</v>
      </c>
      <c r="B163" s="471" t="s">
        <v>1290</v>
      </c>
      <c r="C163" s="471">
        <v>0</v>
      </c>
      <c r="D163" s="473">
        <v>32985030.899999999</v>
      </c>
      <c r="E163" s="473">
        <v>4166.1909999999998</v>
      </c>
      <c r="F163" s="473">
        <v>1470.991</v>
      </c>
      <c r="G163" s="473">
        <v>2102.7109999999998</v>
      </c>
      <c r="H163" s="473">
        <v>3384263.1749999998</v>
      </c>
      <c r="I163" s="473">
        <v>772294.679</v>
      </c>
      <c r="J163" s="473">
        <v>112379.88</v>
      </c>
    </row>
    <row r="164" spans="1:10">
      <c r="A164" s="471" t="s">
        <v>1296</v>
      </c>
      <c r="B164" s="471" t="s">
        <v>1290</v>
      </c>
      <c r="C164" s="471">
        <v>0</v>
      </c>
      <c r="D164" s="473">
        <v>24545101.671999998</v>
      </c>
      <c r="E164" s="473">
        <v>7347.6289999999999</v>
      </c>
      <c r="F164" s="473">
        <v>2996.5459999999998</v>
      </c>
      <c r="G164" s="473">
        <v>5741.3810000000003</v>
      </c>
      <c r="H164" s="473">
        <v>2531031.13</v>
      </c>
      <c r="I164" s="473">
        <v>635899.53099999996</v>
      </c>
      <c r="J164" s="473">
        <v>92466.678</v>
      </c>
    </row>
    <row r="165" spans="1:10">
      <c r="A165" s="471" t="s">
        <v>1296</v>
      </c>
      <c r="B165" s="471" t="s">
        <v>1290</v>
      </c>
      <c r="C165" s="471">
        <v>0</v>
      </c>
      <c r="D165" s="473">
        <v>130792867.175</v>
      </c>
      <c r="E165" s="473">
        <v>10721.285</v>
      </c>
      <c r="F165" s="473">
        <v>4499.5789999999997</v>
      </c>
      <c r="G165" s="473">
        <v>14851.281999999999</v>
      </c>
      <c r="H165" s="473">
        <v>13419350.164000001</v>
      </c>
      <c r="I165" s="473">
        <v>3308416.057</v>
      </c>
      <c r="J165" s="473">
        <v>481268.69300000003</v>
      </c>
    </row>
    <row r="166" spans="1:10">
      <c r="A166" s="471" t="s">
        <v>1296</v>
      </c>
      <c r="B166" s="471" t="s">
        <v>1290</v>
      </c>
      <c r="C166" s="471">
        <v>0</v>
      </c>
      <c r="D166" s="473">
        <v>11557492.225</v>
      </c>
      <c r="E166" s="473">
        <v>2518.88</v>
      </c>
      <c r="F166" s="473">
        <v>1041.2360000000001</v>
      </c>
      <c r="G166" s="473">
        <v>21967.326000000001</v>
      </c>
      <c r="H166" s="473">
        <v>1185793.9029999999</v>
      </c>
      <c r="I166" s="473">
        <v>289994.217</v>
      </c>
      <c r="J166" s="473">
        <v>42188.267999999996</v>
      </c>
    </row>
    <row r="167" spans="1:10">
      <c r="A167" s="471" t="s">
        <v>1296</v>
      </c>
      <c r="B167" s="471" t="s">
        <v>1290</v>
      </c>
      <c r="C167" s="471">
        <v>0</v>
      </c>
      <c r="D167" s="473">
        <v>86044310.515000001</v>
      </c>
      <c r="E167" s="473">
        <v>3352.2350000000001</v>
      </c>
      <c r="F167" s="473">
        <v>1380.1179999999999</v>
      </c>
      <c r="G167" s="473">
        <v>4689.0879999999997</v>
      </c>
      <c r="H167" s="473">
        <v>8828144.7249999996</v>
      </c>
      <c r="I167" s="473">
        <v>2216808.8769999999</v>
      </c>
      <c r="J167" s="473">
        <v>322020.19799999997</v>
      </c>
    </row>
    <row r="168" spans="1:10">
      <c r="A168" s="471" t="s">
        <v>1296</v>
      </c>
      <c r="B168" s="471" t="s">
        <v>1290</v>
      </c>
      <c r="C168" s="471">
        <v>0</v>
      </c>
      <c r="D168" s="473">
        <v>24899181.324999999</v>
      </c>
      <c r="E168" s="472">
        <v>1093.242</v>
      </c>
      <c r="F168" s="473">
        <v>412.971</v>
      </c>
      <c r="G168" s="473">
        <v>6458.8710000000001</v>
      </c>
      <c r="H168" s="473">
        <v>2554648.125</v>
      </c>
      <c r="I168" s="473">
        <v>596810.64899999998</v>
      </c>
      <c r="J168" s="473">
        <v>86818.459000000003</v>
      </c>
    </row>
    <row r="169" spans="1:10">
      <c r="A169" s="471" t="s">
        <v>1296</v>
      </c>
      <c r="B169" s="471" t="s">
        <v>1290</v>
      </c>
      <c r="C169" s="471">
        <v>0</v>
      </c>
      <c r="D169" s="473">
        <v>9668046.1779999994</v>
      </c>
      <c r="E169" s="473">
        <v>863.08</v>
      </c>
      <c r="F169" s="473">
        <v>279.428</v>
      </c>
      <c r="G169" s="473">
        <v>4323.857</v>
      </c>
      <c r="H169" s="473">
        <v>991942.88300000003</v>
      </c>
      <c r="I169" s="473">
        <v>268111.386</v>
      </c>
      <c r="J169" s="473">
        <v>39008.661</v>
      </c>
    </row>
    <row r="170" spans="1:10">
      <c r="A170" s="471" t="s">
        <v>1296</v>
      </c>
      <c r="B170" s="471" t="s">
        <v>1290</v>
      </c>
      <c r="C170" s="471">
        <v>0</v>
      </c>
      <c r="D170" s="473">
        <v>89685505.753000006</v>
      </c>
      <c r="E170" s="472">
        <v>11213.075000000001</v>
      </c>
      <c r="F170" s="473">
        <v>4644.643</v>
      </c>
      <c r="G170" s="473">
        <v>28149.469000000001</v>
      </c>
      <c r="H170" s="473">
        <v>9201727.4829999991</v>
      </c>
      <c r="I170" s="473">
        <v>2246171.5989999999</v>
      </c>
      <c r="J170" s="473">
        <v>326671.91700000002</v>
      </c>
    </row>
    <row r="171" spans="1:10">
      <c r="A171" s="471" t="s">
        <v>1289</v>
      </c>
      <c r="B171" s="471" t="s">
        <v>1290</v>
      </c>
      <c r="C171" s="471">
        <v>0</v>
      </c>
      <c r="D171" s="473">
        <v>145665511.01300001</v>
      </c>
      <c r="E171" s="473">
        <v>9465.4459999999999</v>
      </c>
      <c r="F171" s="473">
        <v>4131.3530000000001</v>
      </c>
      <c r="G171" s="473">
        <v>19657.255000000001</v>
      </c>
      <c r="H171" s="473">
        <v>14945269.284</v>
      </c>
      <c r="I171" s="473">
        <v>3326891.3139999998</v>
      </c>
      <c r="J171" s="473">
        <v>483923.55499999999</v>
      </c>
    </row>
    <row r="172" spans="1:10">
      <c r="A172" s="471" t="s">
        <v>1296</v>
      </c>
      <c r="B172" s="471" t="s">
        <v>1290</v>
      </c>
      <c r="C172" s="471">
        <v>0</v>
      </c>
      <c r="D172" s="473"/>
      <c r="E172" s="473"/>
      <c r="F172" s="473"/>
      <c r="G172" s="473"/>
      <c r="H172" s="473"/>
      <c r="I172" s="473"/>
      <c r="J172" s="473"/>
    </row>
    <row r="173" spans="1:10">
      <c r="A173" s="471" t="s">
        <v>1296</v>
      </c>
      <c r="B173" s="471" t="s">
        <v>1290</v>
      </c>
      <c r="C173" s="471">
        <v>0</v>
      </c>
      <c r="D173" s="473">
        <v>38254957.375</v>
      </c>
      <c r="E173" s="473">
        <v>4498.9740000000002</v>
      </c>
      <c r="F173" s="473">
        <v>1732.308</v>
      </c>
      <c r="G173" s="473">
        <v>3999.482</v>
      </c>
      <c r="H173" s="473">
        <v>3924956.95</v>
      </c>
      <c r="I173" s="473">
        <v>782274.49800000002</v>
      </c>
      <c r="J173" s="473">
        <v>116926.079</v>
      </c>
    </row>
    <row r="174" spans="1:10">
      <c r="A174" s="471" t="s">
        <v>1296</v>
      </c>
      <c r="B174" s="471" t="s">
        <v>1290</v>
      </c>
      <c r="C174" s="471">
        <v>0</v>
      </c>
      <c r="D174" s="473">
        <v>2623924.7749999999</v>
      </c>
      <c r="E174" s="473">
        <v>552.11900000000003</v>
      </c>
      <c r="F174" s="473">
        <v>232.245</v>
      </c>
      <c r="G174" s="473">
        <v>5743.1589999999997</v>
      </c>
      <c r="H174" s="473">
        <v>267500.17700000003</v>
      </c>
      <c r="I174" s="473">
        <v>68304.907999999996</v>
      </c>
      <c r="J174" s="473">
        <v>9938.6589999999997</v>
      </c>
    </row>
    <row r="175" spans="1:10">
      <c r="A175" s="471" t="s">
        <v>1296</v>
      </c>
      <c r="B175" s="471" t="s">
        <v>1290</v>
      </c>
      <c r="C175" s="471">
        <v>0</v>
      </c>
      <c r="D175" s="472">
        <v>86118468.572999999</v>
      </c>
      <c r="E175" s="472">
        <v>12331.239</v>
      </c>
      <c r="F175" s="472">
        <v>4364.0749999999998</v>
      </c>
      <c r="G175" s="472">
        <v>29834.539000000001</v>
      </c>
      <c r="H175" s="472">
        <v>8927959.8220000006</v>
      </c>
      <c r="I175" s="472">
        <v>1842522.253</v>
      </c>
      <c r="J175" s="473">
        <v>268041.462</v>
      </c>
    </row>
    <row r="176" spans="1:10">
      <c r="A176" s="471" t="s">
        <v>1296</v>
      </c>
      <c r="B176" s="471" t="s">
        <v>1290</v>
      </c>
      <c r="C176" s="471">
        <v>0</v>
      </c>
      <c r="D176" s="472">
        <v>81220604.378999993</v>
      </c>
      <c r="E176" s="472">
        <v>3364.873</v>
      </c>
      <c r="F176" s="472">
        <v>1277.5989999999999</v>
      </c>
      <c r="G176" s="472">
        <v>3056.1959999999999</v>
      </c>
      <c r="H176" s="472">
        <v>7932790.5300000003</v>
      </c>
      <c r="I176" s="472">
        <v>1803266.6470000001</v>
      </c>
      <c r="J176" s="473">
        <v>261269.79800000001</v>
      </c>
    </row>
    <row r="177" spans="1:10">
      <c r="A177" s="471" t="s">
        <v>1296</v>
      </c>
      <c r="B177" s="471" t="s">
        <v>1290</v>
      </c>
      <c r="C177" s="471">
        <v>0</v>
      </c>
      <c r="D177" s="473">
        <v>204329.71</v>
      </c>
      <c r="E177" s="473">
        <v>41.639000000000003</v>
      </c>
      <c r="F177" s="473">
        <v>2.4700000000000002</v>
      </c>
      <c r="G177" s="473">
        <v>138.852</v>
      </c>
      <c r="H177" s="473">
        <v>20964.263999999999</v>
      </c>
      <c r="I177" s="473">
        <v>5796.7510000000002</v>
      </c>
      <c r="J177" s="473">
        <v>845.07600000000002</v>
      </c>
    </row>
    <row r="178" spans="1:10">
      <c r="A178" s="471" t="s">
        <v>1289</v>
      </c>
      <c r="B178" s="471" t="s">
        <v>1290</v>
      </c>
      <c r="C178" s="471">
        <v>0</v>
      </c>
      <c r="D178" s="473">
        <v>111660014.178</v>
      </c>
      <c r="E178" s="473">
        <v>8510.6119999999992</v>
      </c>
      <c r="F178" s="473">
        <v>3461.616</v>
      </c>
      <c r="G178" s="473">
        <v>34271.917000000001</v>
      </c>
      <c r="H178" s="473">
        <v>11710895.135</v>
      </c>
      <c r="I178" s="473">
        <v>2734538.5649999999</v>
      </c>
      <c r="J178" s="473">
        <v>397863.17599999998</v>
      </c>
    </row>
    <row r="179" spans="1:10">
      <c r="A179" s="471" t="s">
        <v>1301</v>
      </c>
      <c r="B179" s="471" t="s">
        <v>1290</v>
      </c>
      <c r="C179" s="471">
        <v>1</v>
      </c>
      <c r="D179" s="473">
        <v>29805658.124000002</v>
      </c>
      <c r="E179" s="473">
        <v>3039.7950000000001</v>
      </c>
      <c r="F179" s="473">
        <v>1641.2760000000001</v>
      </c>
      <c r="G179" s="473">
        <v>14176.937</v>
      </c>
      <c r="H179" s="473">
        <v>3244987.2459999998</v>
      </c>
      <c r="I179" s="473">
        <v>789238.60199999996</v>
      </c>
      <c r="J179" s="473">
        <v>114786.5</v>
      </c>
    </row>
    <row r="180" spans="1:10">
      <c r="A180" s="471" t="s">
        <v>1296</v>
      </c>
      <c r="B180" s="471" t="s">
        <v>1290</v>
      </c>
      <c r="C180" s="471">
        <v>0</v>
      </c>
      <c r="D180" s="473">
        <v>26674071.149999999</v>
      </c>
      <c r="E180" s="472">
        <v>1637.26</v>
      </c>
      <c r="F180" s="473">
        <v>215.87899999999999</v>
      </c>
      <c r="G180" s="473">
        <v>1455.5909999999999</v>
      </c>
      <c r="H180" s="473">
        <v>2677733.6749999998</v>
      </c>
      <c r="I180" s="473">
        <v>634436.22199999995</v>
      </c>
      <c r="J180" s="473">
        <v>92283.18</v>
      </c>
    </row>
    <row r="181" spans="1:10">
      <c r="A181" s="471" t="s">
        <v>1296</v>
      </c>
      <c r="B181" s="471" t="s">
        <v>1290</v>
      </c>
      <c r="C181" s="471">
        <v>0</v>
      </c>
      <c r="D181" s="473">
        <v>128359.44100000001</v>
      </c>
      <c r="E181" s="472">
        <v>28.315000000000001</v>
      </c>
      <c r="F181" s="473">
        <v>2.222</v>
      </c>
      <c r="G181" s="473">
        <v>63.661000000000001</v>
      </c>
      <c r="H181" s="473">
        <v>13215.355</v>
      </c>
      <c r="I181" s="473">
        <v>3112.828</v>
      </c>
      <c r="J181" s="473">
        <v>452.77499999999998</v>
      </c>
    </row>
    <row r="182" spans="1:10">
      <c r="A182" s="471" t="s">
        <v>1296</v>
      </c>
      <c r="B182" s="471" t="s">
        <v>1290</v>
      </c>
      <c r="C182" s="471">
        <v>0</v>
      </c>
      <c r="D182" s="473">
        <v>95279.3</v>
      </c>
      <c r="E182" s="473">
        <v>4.0339999999999998</v>
      </c>
      <c r="F182" s="473">
        <v>0</v>
      </c>
      <c r="G182" s="473">
        <v>9.2360000000000007</v>
      </c>
      <c r="H182" s="473">
        <v>9775.875</v>
      </c>
      <c r="I182" s="473">
        <v>1625.2070000000001</v>
      </c>
      <c r="J182" s="473">
        <v>237.417</v>
      </c>
    </row>
    <row r="183" spans="1:10">
      <c r="A183" s="471" t="s">
        <v>1296</v>
      </c>
      <c r="B183" s="471" t="s">
        <v>1290</v>
      </c>
      <c r="C183" s="471">
        <v>0</v>
      </c>
      <c r="D183" s="472">
        <v>3732150.6460000002</v>
      </c>
      <c r="E183" s="472">
        <v>280.35700000000003</v>
      </c>
      <c r="F183" s="472">
        <v>8.0510000000000002</v>
      </c>
      <c r="G183" s="472">
        <v>1498.3789999999999</v>
      </c>
      <c r="H183" s="472">
        <v>368518.84299999999</v>
      </c>
      <c r="I183" s="472">
        <v>61043.27</v>
      </c>
      <c r="J183" s="473">
        <v>9157.0869999999995</v>
      </c>
    </row>
    <row r="184" spans="1:10">
      <c r="A184" s="471" t="s">
        <v>1296</v>
      </c>
      <c r="B184" s="471" t="s">
        <v>1290</v>
      </c>
      <c r="C184" s="471">
        <v>0</v>
      </c>
      <c r="D184" s="473">
        <v>14262605.76</v>
      </c>
      <c r="E184" s="473">
        <v>536.31600000000003</v>
      </c>
      <c r="F184" s="473">
        <v>181.792</v>
      </c>
      <c r="G184" s="473">
        <v>1139.115</v>
      </c>
      <c r="H184" s="473">
        <v>1462858.263</v>
      </c>
      <c r="I184" s="473">
        <v>301978.549</v>
      </c>
      <c r="J184" s="473">
        <v>46174.911</v>
      </c>
    </row>
    <row r="185" spans="1:10">
      <c r="A185" s="471" t="s">
        <v>1296</v>
      </c>
      <c r="B185" s="471" t="s">
        <v>1290</v>
      </c>
      <c r="C185" s="471">
        <v>0</v>
      </c>
      <c r="D185" s="473">
        <v>54554289.034999996</v>
      </c>
      <c r="E185" s="473">
        <v>2531.9659999999999</v>
      </c>
      <c r="F185" s="473">
        <v>1001.871</v>
      </c>
      <c r="G185" s="473">
        <v>3145.087</v>
      </c>
      <c r="H185" s="473">
        <v>5597267.3140000002</v>
      </c>
      <c r="I185" s="473">
        <v>1266991.7860000001</v>
      </c>
      <c r="J185" s="473">
        <v>184401.82800000001</v>
      </c>
    </row>
    <row r="186" spans="1:10">
      <c r="A186" s="471" t="s">
        <v>1289</v>
      </c>
      <c r="B186" s="471" t="s">
        <v>1290</v>
      </c>
      <c r="C186" s="471">
        <v>0</v>
      </c>
      <c r="D186" s="473">
        <v>6218452.4979999997</v>
      </c>
      <c r="E186" s="473">
        <v>1223.43</v>
      </c>
      <c r="F186" s="473">
        <v>246.11099999999999</v>
      </c>
      <c r="G186" s="473">
        <v>1887.1559999999999</v>
      </c>
      <c r="H186" s="473">
        <v>652192.74199999997</v>
      </c>
      <c r="I186" s="473">
        <v>137611.95300000001</v>
      </c>
      <c r="J186" s="473">
        <v>20026.383999999998</v>
      </c>
    </row>
    <row r="187" spans="1:10">
      <c r="A187" s="471" t="s">
        <v>1296</v>
      </c>
      <c r="B187" s="471" t="s">
        <v>1290</v>
      </c>
      <c r="C187" s="471">
        <v>0</v>
      </c>
      <c r="D187" s="472">
        <v>34883066.101000004</v>
      </c>
      <c r="E187" s="472">
        <v>3860.9830000000002</v>
      </c>
      <c r="F187" s="472">
        <v>1299.7080000000001</v>
      </c>
      <c r="G187" s="472">
        <v>3928.48</v>
      </c>
      <c r="H187" s="472">
        <v>3326883.0649999999</v>
      </c>
      <c r="I187" s="472">
        <v>673701.9</v>
      </c>
      <c r="J187" s="473">
        <v>97708.615000000005</v>
      </c>
    </row>
    <row r="188" spans="1:10">
      <c r="A188" s="471" t="s">
        <v>1296</v>
      </c>
      <c r="B188" s="471" t="s">
        <v>1290</v>
      </c>
      <c r="C188" s="471">
        <v>0</v>
      </c>
      <c r="D188" s="473">
        <v>13557375.759</v>
      </c>
      <c r="E188" s="473">
        <v>1681.838</v>
      </c>
      <c r="F188" s="473">
        <v>485.66399999999999</v>
      </c>
      <c r="G188" s="473">
        <v>684.851</v>
      </c>
      <c r="H188" s="473">
        <v>1357912.7279999999</v>
      </c>
      <c r="I188" s="473">
        <v>327874.04300000001</v>
      </c>
      <c r="J188" s="473">
        <v>47805.328999999998</v>
      </c>
    </row>
    <row r="189" spans="1:10">
      <c r="A189" s="471" t="s">
        <v>1296</v>
      </c>
      <c r="B189" s="471" t="s">
        <v>1290</v>
      </c>
      <c r="C189" s="471">
        <v>0</v>
      </c>
      <c r="D189" s="473">
        <v>14587555.051000001</v>
      </c>
      <c r="E189" s="472">
        <v>1086.788</v>
      </c>
      <c r="F189" s="473">
        <v>214.952</v>
      </c>
      <c r="G189" s="473">
        <v>9610.259</v>
      </c>
      <c r="H189" s="473">
        <v>1472680.048</v>
      </c>
      <c r="I189" s="473">
        <v>315058.52600000001</v>
      </c>
      <c r="J189" s="473">
        <v>46293.360999999997</v>
      </c>
    </row>
    <row r="190" spans="1:10">
      <c r="A190" s="471" t="s">
        <v>1296</v>
      </c>
      <c r="B190" s="471" t="s">
        <v>1290</v>
      </c>
      <c r="C190" s="471">
        <v>0</v>
      </c>
      <c r="D190" s="472">
        <v>1708799.585</v>
      </c>
      <c r="E190" s="472">
        <v>263.41399999999999</v>
      </c>
      <c r="F190" s="472">
        <v>74.971000000000004</v>
      </c>
      <c r="G190" s="472"/>
      <c r="H190" s="472">
        <v>1489.7180000000001</v>
      </c>
      <c r="I190" s="472">
        <v>27206.077000000001</v>
      </c>
      <c r="J190" s="473">
        <v>6865.576</v>
      </c>
    </row>
    <row r="191" spans="1:10">
      <c r="A191" s="471" t="s">
        <v>1296</v>
      </c>
      <c r="B191" s="471" t="s">
        <v>1290</v>
      </c>
      <c r="C191" s="471">
        <v>0</v>
      </c>
      <c r="D191" s="473">
        <v>60472176.236000001</v>
      </c>
      <c r="E191" s="473">
        <v>1279.9179999999999</v>
      </c>
      <c r="F191" s="473">
        <v>432.01799999999997</v>
      </c>
      <c r="G191" s="473">
        <v>2961.76</v>
      </c>
      <c r="H191" s="473">
        <v>6192869.9790000003</v>
      </c>
      <c r="I191" s="473">
        <v>1488042</v>
      </c>
      <c r="J191" s="473">
        <v>216699.451</v>
      </c>
    </row>
    <row r="192" spans="1:10">
      <c r="A192" s="471" t="s">
        <v>1296</v>
      </c>
      <c r="B192" s="471" t="s">
        <v>1290</v>
      </c>
      <c r="C192" s="471">
        <v>0</v>
      </c>
      <c r="D192" s="473"/>
      <c r="E192" s="472"/>
      <c r="F192" s="473"/>
      <c r="G192" s="473"/>
      <c r="H192" s="473"/>
      <c r="I192" s="473"/>
      <c r="J192" s="473"/>
    </row>
    <row r="193" spans="1:10">
      <c r="A193" s="471" t="s">
        <v>1289</v>
      </c>
      <c r="B193" s="471" t="s">
        <v>1290</v>
      </c>
      <c r="C193" s="471">
        <v>0</v>
      </c>
      <c r="D193" s="473">
        <v>18877375.438999999</v>
      </c>
      <c r="E193" s="473">
        <v>2302.7530000000002</v>
      </c>
      <c r="F193" s="473">
        <v>1077.2660000000001</v>
      </c>
      <c r="G193" s="473">
        <v>9266.6890000000003</v>
      </c>
      <c r="H193" s="473">
        <v>1979863.6</v>
      </c>
      <c r="I193" s="473">
        <v>493837.17300000001</v>
      </c>
      <c r="J193" s="473">
        <v>71801.822</v>
      </c>
    </row>
    <row r="194" spans="1:10">
      <c r="A194" s="471" t="s">
        <v>1289</v>
      </c>
      <c r="B194" s="471" t="s">
        <v>1290</v>
      </c>
      <c r="C194" s="471">
        <v>0</v>
      </c>
      <c r="D194" s="473">
        <v>83039398.802000001</v>
      </c>
      <c r="E194" s="472">
        <v>9113.759</v>
      </c>
      <c r="F194" s="473">
        <v>3662.5790000000002</v>
      </c>
      <c r="G194" s="473">
        <v>24467.258000000002</v>
      </c>
      <c r="H194" s="473">
        <v>8598178.1710000001</v>
      </c>
      <c r="I194" s="473">
        <v>1890437.1810000001</v>
      </c>
      <c r="J194" s="473">
        <v>274778.00799999997</v>
      </c>
    </row>
    <row r="195" spans="1:10">
      <c r="A195" s="471" t="s">
        <v>1296</v>
      </c>
      <c r="B195" s="471" t="s">
        <v>1290</v>
      </c>
      <c r="C195" s="471">
        <v>0</v>
      </c>
      <c r="D195" s="473">
        <v>59937.061999999998</v>
      </c>
      <c r="E195" s="472">
        <v>12.036</v>
      </c>
      <c r="F195" s="472">
        <v>5.3019999999999996</v>
      </c>
      <c r="G195" s="473">
        <v>58.313000000000002</v>
      </c>
      <c r="H195" s="473">
        <v>6170.8710000000001</v>
      </c>
      <c r="I195" s="472">
        <v>1271.3489999999999</v>
      </c>
      <c r="J195" s="473">
        <v>184.095</v>
      </c>
    </row>
    <row r="196" spans="1:10">
      <c r="A196" s="471" t="s">
        <v>1289</v>
      </c>
      <c r="B196" s="471" t="s">
        <v>1290</v>
      </c>
      <c r="C196" s="471">
        <v>0</v>
      </c>
      <c r="D196" s="473">
        <v>22048358.701000001</v>
      </c>
      <c r="E196" s="473">
        <v>678.07</v>
      </c>
      <c r="F196" s="473">
        <v>291.459</v>
      </c>
      <c r="G196" s="473">
        <v>6353.2659999999996</v>
      </c>
      <c r="H196" s="473">
        <v>2305331.3390000002</v>
      </c>
      <c r="I196" s="473">
        <v>525233.17000000004</v>
      </c>
      <c r="J196" s="473">
        <v>76457.653000000006</v>
      </c>
    </row>
    <row r="197" spans="1:10">
      <c r="A197" s="471" t="s">
        <v>1296</v>
      </c>
      <c r="B197" s="471" t="s">
        <v>1290</v>
      </c>
      <c r="C197" s="471">
        <v>0</v>
      </c>
      <c r="D197" s="473">
        <v>269734.549</v>
      </c>
      <c r="E197" s="473">
        <v>24.989000000000001</v>
      </c>
      <c r="F197" s="473">
        <v>11.007</v>
      </c>
      <c r="G197" s="473">
        <v>121.07</v>
      </c>
      <c r="H197" s="473">
        <v>20809.182000000001</v>
      </c>
      <c r="I197" s="473">
        <v>7583.3879999999999</v>
      </c>
      <c r="J197" s="473">
        <v>1026.136</v>
      </c>
    </row>
    <row r="198" spans="1:10">
      <c r="A198" s="471" t="s">
        <v>1296</v>
      </c>
      <c r="B198" s="471" t="s">
        <v>1290</v>
      </c>
      <c r="C198" s="471">
        <v>0</v>
      </c>
      <c r="D198" s="473"/>
      <c r="E198" s="473"/>
      <c r="F198" s="473"/>
      <c r="G198" s="473"/>
      <c r="H198" s="473"/>
      <c r="I198" s="473"/>
      <c r="J198" s="473"/>
    </row>
    <row r="199" spans="1:10">
      <c r="A199" s="471" t="s">
        <v>1296</v>
      </c>
      <c r="B199" s="471" t="s">
        <v>1290</v>
      </c>
      <c r="C199" s="471">
        <v>0</v>
      </c>
      <c r="D199" s="473">
        <v>197480.45499999999</v>
      </c>
      <c r="E199" s="473">
        <v>41.444000000000003</v>
      </c>
      <c r="F199" s="473">
        <v>18.256</v>
      </c>
      <c r="G199" s="473">
        <v>200.797</v>
      </c>
      <c r="H199" s="473">
        <v>20331.767</v>
      </c>
      <c r="I199" s="473">
        <v>4242.8429999999998</v>
      </c>
      <c r="J199" s="473">
        <v>614.702</v>
      </c>
    </row>
    <row r="200" spans="1:10">
      <c r="A200" s="471" t="s">
        <v>1289</v>
      </c>
      <c r="B200" s="471" t="s">
        <v>1290</v>
      </c>
      <c r="C200" s="471">
        <v>0</v>
      </c>
      <c r="D200" s="473">
        <v>8606071.1870000008</v>
      </c>
      <c r="E200" s="472">
        <v>834.822</v>
      </c>
      <c r="F200" s="473">
        <v>350.62700000000001</v>
      </c>
      <c r="G200" s="473">
        <v>2312.1819999999998</v>
      </c>
      <c r="H200" s="473">
        <v>904190.40599999996</v>
      </c>
      <c r="I200" s="473">
        <v>158295.24600000001</v>
      </c>
      <c r="J200" s="473">
        <v>23033.83</v>
      </c>
    </row>
    <row r="201" spans="1:10">
      <c r="A201" s="471" t="s">
        <v>1296</v>
      </c>
      <c r="B201" s="471" t="s">
        <v>1290</v>
      </c>
      <c r="C201" s="471">
        <v>0</v>
      </c>
      <c r="D201" s="473">
        <v>4000143.2919999999</v>
      </c>
      <c r="E201" s="473">
        <v>417.72300000000001</v>
      </c>
      <c r="F201" s="473">
        <v>145.70500000000001</v>
      </c>
      <c r="G201" s="473">
        <v>761.42600000000004</v>
      </c>
      <c r="H201" s="473">
        <v>410410.44799999997</v>
      </c>
      <c r="I201" s="473">
        <v>99418.797000000006</v>
      </c>
      <c r="J201" s="473">
        <v>14233.138999999999</v>
      </c>
    </row>
    <row r="202" spans="1:10">
      <c r="A202" s="471" t="s">
        <v>1289</v>
      </c>
      <c r="B202" s="471" t="s">
        <v>1290</v>
      </c>
      <c r="C202" s="471">
        <v>0</v>
      </c>
      <c r="D202" s="473">
        <v>12595814.948999999</v>
      </c>
      <c r="E202" s="473">
        <v>1228.251</v>
      </c>
      <c r="F202" s="473">
        <v>586.61099999999999</v>
      </c>
      <c r="G202" s="473">
        <v>3626.5720000000001</v>
      </c>
      <c r="H202" s="473">
        <v>1321049.071</v>
      </c>
      <c r="I202" s="473">
        <v>243473.15599999999</v>
      </c>
      <c r="J202" s="473">
        <v>35418.428999999996</v>
      </c>
    </row>
    <row r="203" spans="1:10">
      <c r="A203" s="471" t="s">
        <v>1296</v>
      </c>
      <c r="B203" s="471" t="s">
        <v>1290</v>
      </c>
      <c r="C203" s="471">
        <v>0</v>
      </c>
      <c r="D203" s="473">
        <v>397259</v>
      </c>
      <c r="E203" s="473">
        <v>3.8170000000000002</v>
      </c>
      <c r="F203" s="473">
        <v>1.3580000000000001</v>
      </c>
      <c r="G203" s="473">
        <v>603.89300000000003</v>
      </c>
      <c r="H203" s="473">
        <v>40684.921999999999</v>
      </c>
      <c r="I203" s="473">
        <v>9479.2960000000003</v>
      </c>
      <c r="J203" s="473">
        <v>1381.9590000000001</v>
      </c>
    </row>
    <row r="204" spans="1:10">
      <c r="A204" s="471" t="s">
        <v>1296</v>
      </c>
      <c r="B204" s="471" t="s">
        <v>1290</v>
      </c>
      <c r="C204" s="471">
        <v>0</v>
      </c>
      <c r="D204" s="473"/>
      <c r="E204" s="472"/>
      <c r="F204" s="472"/>
      <c r="G204" s="473"/>
      <c r="H204" s="473"/>
      <c r="I204" s="472"/>
      <c r="J204" s="473"/>
    </row>
    <row r="205" spans="1:10">
      <c r="A205" s="471" t="s">
        <v>1296</v>
      </c>
      <c r="B205" s="471" t="s">
        <v>1290</v>
      </c>
      <c r="C205" s="471">
        <v>0</v>
      </c>
      <c r="D205" s="473">
        <v>1859241.1229999999</v>
      </c>
      <c r="E205" s="473">
        <v>277.35399999999998</v>
      </c>
      <c r="F205" s="473">
        <v>111.958</v>
      </c>
      <c r="G205" s="473">
        <v>167.44200000000001</v>
      </c>
      <c r="H205" s="473">
        <v>190757.198</v>
      </c>
      <c r="I205" s="473">
        <v>59562.733</v>
      </c>
      <c r="J205" s="473">
        <v>8659.1820000000007</v>
      </c>
    </row>
    <row r="206" spans="1:10">
      <c r="A206" s="471" t="s">
        <v>1289</v>
      </c>
      <c r="B206" s="471" t="s">
        <v>1290</v>
      </c>
      <c r="C206" s="471">
        <v>0</v>
      </c>
      <c r="D206" s="473">
        <v>16838685.076000001</v>
      </c>
      <c r="E206" s="473">
        <v>2310.7339999999999</v>
      </c>
      <c r="F206" s="473">
        <v>1144.0519999999999</v>
      </c>
      <c r="G206" s="473">
        <v>6550.63</v>
      </c>
      <c r="H206" s="473">
        <v>1766037.858</v>
      </c>
      <c r="I206" s="473">
        <v>434081.06599999999</v>
      </c>
      <c r="J206" s="473">
        <v>63147.544000000002</v>
      </c>
    </row>
    <row r="207" spans="1:10">
      <c r="A207" s="471" t="s">
        <v>1289</v>
      </c>
      <c r="B207" s="471" t="s">
        <v>1290</v>
      </c>
      <c r="C207" s="471">
        <v>0</v>
      </c>
      <c r="D207" s="473">
        <v>88969921.961999997</v>
      </c>
      <c r="E207" s="473">
        <v>4732.2510000000002</v>
      </c>
      <c r="F207" s="473">
        <v>2603.9380000000001</v>
      </c>
      <c r="G207" s="473">
        <v>25760.839</v>
      </c>
      <c r="H207" s="473">
        <v>9331155.6500000004</v>
      </c>
      <c r="I207" s="473">
        <v>2108503.4019999998</v>
      </c>
      <c r="J207" s="473">
        <v>306752.33799999999</v>
      </c>
    </row>
    <row r="208" spans="1:10">
      <c r="A208" s="471" t="s">
        <v>1289</v>
      </c>
      <c r="B208" s="471" t="s">
        <v>1290</v>
      </c>
      <c r="C208" s="471">
        <v>0</v>
      </c>
      <c r="D208" s="473">
        <v>20140138.441</v>
      </c>
      <c r="E208" s="473">
        <v>2356.1419999999998</v>
      </c>
      <c r="F208" s="473">
        <v>982.46600000000001</v>
      </c>
      <c r="G208" s="473">
        <v>6439.0950000000003</v>
      </c>
      <c r="H208" s="473">
        <v>2112298.023</v>
      </c>
      <c r="I208" s="473">
        <v>484823.01500000001</v>
      </c>
      <c r="J208" s="473">
        <v>70541.926999999996</v>
      </c>
    </row>
    <row r="209" spans="1:10">
      <c r="A209" s="471" t="s">
        <v>1296</v>
      </c>
      <c r="B209" s="471" t="s">
        <v>1290</v>
      </c>
      <c r="C209" s="471">
        <v>0</v>
      </c>
      <c r="D209" s="473">
        <v>341131.44300000003</v>
      </c>
      <c r="E209" s="473">
        <v>73.063000000000002</v>
      </c>
      <c r="F209" s="473">
        <v>69.978999999999999</v>
      </c>
      <c r="G209" s="473">
        <v>117.535</v>
      </c>
      <c r="H209" s="473">
        <v>35704.599000000002</v>
      </c>
      <c r="I209" s="473">
        <v>19114.219000000001</v>
      </c>
      <c r="J209" s="473">
        <v>2780.25</v>
      </c>
    </row>
    <row r="210" spans="1:10">
      <c r="A210" s="471" t="s">
        <v>1296</v>
      </c>
      <c r="B210" s="471" t="s">
        <v>1290</v>
      </c>
      <c r="C210" s="471">
        <v>0</v>
      </c>
      <c r="D210" s="473"/>
      <c r="E210" s="472"/>
      <c r="F210" s="473"/>
      <c r="G210" s="473"/>
      <c r="H210" s="473"/>
      <c r="I210" s="473"/>
      <c r="J210" s="473"/>
    </row>
    <row r="211" spans="1:10">
      <c r="A211" s="471" t="s">
        <v>1296</v>
      </c>
      <c r="B211" s="471" t="s">
        <v>1290</v>
      </c>
      <c r="C211" s="471">
        <v>0</v>
      </c>
      <c r="D211" s="473"/>
      <c r="E211" s="472"/>
      <c r="F211" s="473"/>
      <c r="G211" s="473"/>
      <c r="H211" s="473"/>
      <c r="I211" s="473"/>
      <c r="J211" s="473"/>
    </row>
    <row r="212" spans="1:10">
      <c r="A212" s="471" t="s">
        <v>1289</v>
      </c>
      <c r="B212" s="471" t="s">
        <v>1290</v>
      </c>
      <c r="C212" s="471">
        <v>0</v>
      </c>
      <c r="D212" s="473">
        <v>157824072.252</v>
      </c>
      <c r="E212" s="473">
        <v>8295.5079999999998</v>
      </c>
      <c r="F212" s="473">
        <v>4139.4960000000001</v>
      </c>
      <c r="G212" s="473">
        <v>6286.1760000000004</v>
      </c>
      <c r="H212" s="473">
        <v>16557386.552999999</v>
      </c>
      <c r="I212" s="473">
        <v>3606992.1159999999</v>
      </c>
      <c r="J212" s="473">
        <v>527284.63199999998</v>
      </c>
    </row>
    <row r="213" spans="1:10">
      <c r="A213" s="471" t="s">
        <v>1296</v>
      </c>
      <c r="B213" s="471" t="s">
        <v>1290</v>
      </c>
      <c r="C213" s="471">
        <v>0</v>
      </c>
      <c r="D213" s="473">
        <v>728249</v>
      </c>
      <c r="E213" s="473">
        <v>108.93</v>
      </c>
      <c r="F213" s="473">
        <v>47.988</v>
      </c>
      <c r="G213" s="473">
        <v>527.76599999999996</v>
      </c>
      <c r="H213" s="473">
        <v>74977.493000000002</v>
      </c>
      <c r="I213" s="473">
        <v>12092.031999999999</v>
      </c>
      <c r="J213" s="473">
        <v>1733.529</v>
      </c>
    </row>
    <row r="214" spans="1:10">
      <c r="A214" s="471" t="s">
        <v>1296</v>
      </c>
      <c r="B214" s="471" t="s">
        <v>1290</v>
      </c>
      <c r="C214" s="471">
        <v>0</v>
      </c>
      <c r="D214" s="473">
        <v>1038359</v>
      </c>
      <c r="E214" s="473">
        <v>152.91</v>
      </c>
      <c r="F214" s="473">
        <v>67.361999999999995</v>
      </c>
      <c r="G214" s="473">
        <v>740.84900000000005</v>
      </c>
      <c r="H214" s="473">
        <v>106905.13</v>
      </c>
      <c r="I214" s="473">
        <v>17234.341</v>
      </c>
      <c r="J214" s="473">
        <v>2470.692</v>
      </c>
    </row>
    <row r="215" spans="1:10">
      <c r="A215" s="471" t="s">
        <v>1296</v>
      </c>
      <c r="B215" s="471" t="s">
        <v>1290</v>
      </c>
      <c r="C215" s="471">
        <v>0</v>
      </c>
      <c r="D215" s="473">
        <v>178290.43</v>
      </c>
      <c r="E215" s="473">
        <v>36.451999999999998</v>
      </c>
      <c r="F215" s="473">
        <v>16.056999999999999</v>
      </c>
      <c r="G215" s="473">
        <v>176.61099999999999</v>
      </c>
      <c r="H215" s="473">
        <v>18356.042000000001</v>
      </c>
      <c r="I215" s="473">
        <v>4036.1990000000001</v>
      </c>
      <c r="J215" s="473">
        <v>585.77700000000004</v>
      </c>
    </row>
    <row r="216" spans="1:10">
      <c r="A216" s="471" t="s">
        <v>1289</v>
      </c>
      <c r="B216" s="471" t="s">
        <v>1290</v>
      </c>
      <c r="C216" s="471">
        <v>0</v>
      </c>
      <c r="D216" s="473">
        <v>23641602.596999999</v>
      </c>
      <c r="E216" s="473">
        <v>3759.63</v>
      </c>
      <c r="F216" s="473">
        <v>1540.7280000000001</v>
      </c>
      <c r="G216" s="473">
        <v>6303.74</v>
      </c>
      <c r="H216" s="473">
        <v>2476572.5819999999</v>
      </c>
      <c r="I216" s="473">
        <v>552290.18599999999</v>
      </c>
      <c r="J216" s="473">
        <v>80358.074999999997</v>
      </c>
    </row>
    <row r="217" spans="1:10">
      <c r="A217" s="471" t="s">
        <v>1289</v>
      </c>
      <c r="B217" s="471" t="s">
        <v>1290</v>
      </c>
      <c r="C217" s="471">
        <v>0</v>
      </c>
      <c r="D217" s="473">
        <v>22814227.741</v>
      </c>
      <c r="E217" s="472">
        <v>3668.91</v>
      </c>
      <c r="F217" s="473">
        <v>1144.598</v>
      </c>
      <c r="G217" s="473">
        <v>9722.9850000000006</v>
      </c>
      <c r="H217" s="473">
        <v>2322780.923</v>
      </c>
      <c r="I217" s="473">
        <v>541822.48899999994</v>
      </c>
      <c r="J217" s="473">
        <v>78649.588000000003</v>
      </c>
    </row>
    <row r="218" spans="1:10">
      <c r="A218" s="471" t="s">
        <v>1289</v>
      </c>
      <c r="B218" s="471" t="s">
        <v>1290</v>
      </c>
      <c r="C218" s="471">
        <v>0</v>
      </c>
      <c r="D218" s="473">
        <v>3839810.1</v>
      </c>
      <c r="E218" s="473">
        <v>379.81900000000002</v>
      </c>
      <c r="F218" s="473">
        <v>157.54599999999999</v>
      </c>
      <c r="G218" s="473">
        <v>245.82300000000001</v>
      </c>
      <c r="H218" s="473">
        <v>402720.6</v>
      </c>
      <c r="I218" s="473">
        <v>86442.682000000001</v>
      </c>
      <c r="J218" s="473">
        <v>12574.052</v>
      </c>
    </row>
    <row r="219" spans="1:10">
      <c r="A219" s="471" t="s">
        <v>1289</v>
      </c>
      <c r="B219" s="471" t="s">
        <v>1290</v>
      </c>
      <c r="C219" s="471">
        <v>0</v>
      </c>
      <c r="D219" s="473">
        <v>57344550.923</v>
      </c>
      <c r="E219" s="472">
        <v>7902.5240000000003</v>
      </c>
      <c r="F219" s="473">
        <v>3307.627</v>
      </c>
      <c r="G219" s="473">
        <v>27453.258999999998</v>
      </c>
      <c r="H219" s="473">
        <v>6014294.4500000002</v>
      </c>
      <c r="I219" s="473">
        <v>1412188.172</v>
      </c>
      <c r="J219" s="473">
        <v>205457.49799999999</v>
      </c>
    </row>
    <row r="220" spans="1:10">
      <c r="A220" s="471" t="s">
        <v>1296</v>
      </c>
      <c r="B220" s="471" t="s">
        <v>1290</v>
      </c>
      <c r="C220" s="471">
        <v>0</v>
      </c>
      <c r="D220" s="473">
        <v>754849.16500000004</v>
      </c>
      <c r="E220" s="473">
        <v>41.482999999999997</v>
      </c>
      <c r="F220" s="473">
        <v>41.482999999999997</v>
      </c>
      <c r="G220" s="473">
        <v>181.49199999999999</v>
      </c>
      <c r="H220" s="473">
        <v>76362.740999999995</v>
      </c>
      <c r="I220" s="473">
        <v>14845.312</v>
      </c>
      <c r="J220" s="473">
        <v>2027.4829999999999</v>
      </c>
    </row>
    <row r="221" spans="1:10">
      <c r="A221" s="471" t="s">
        <v>1296</v>
      </c>
      <c r="B221" s="471" t="s">
        <v>1290</v>
      </c>
      <c r="C221" s="471">
        <v>0</v>
      </c>
      <c r="D221" s="473">
        <v>6377185.0769999996</v>
      </c>
      <c r="E221" s="473">
        <v>1460.808</v>
      </c>
      <c r="F221" s="473">
        <v>556.49</v>
      </c>
      <c r="G221" s="473">
        <v>444.238</v>
      </c>
      <c r="H221" s="473">
        <v>624626.06599999999</v>
      </c>
      <c r="I221" s="473">
        <v>186292.976</v>
      </c>
      <c r="J221" s="473">
        <v>26327.432000000001</v>
      </c>
    </row>
    <row r="222" spans="1:10">
      <c r="A222" s="471" t="s">
        <v>1289</v>
      </c>
      <c r="B222" s="471" t="s">
        <v>1290</v>
      </c>
      <c r="C222" s="471">
        <v>0</v>
      </c>
      <c r="D222" s="473">
        <v>28095246.324999999</v>
      </c>
      <c r="E222" s="472">
        <v>3106.7829999999999</v>
      </c>
      <c r="F222" s="473">
        <v>1522.056</v>
      </c>
      <c r="G222" s="473">
        <v>15512.922</v>
      </c>
      <c r="H222" s="473">
        <v>2946624.82</v>
      </c>
      <c r="I222" s="473">
        <v>665581.28200000001</v>
      </c>
      <c r="J222" s="473">
        <v>96858.641000000003</v>
      </c>
    </row>
    <row r="223" spans="1:10">
      <c r="A223" s="471" t="s">
        <v>1289</v>
      </c>
      <c r="B223" s="471" t="s">
        <v>1290</v>
      </c>
      <c r="C223" s="471">
        <v>0</v>
      </c>
      <c r="D223" s="473">
        <v>30730575.629999999</v>
      </c>
      <c r="E223" s="472">
        <v>1450.7049999999999</v>
      </c>
      <c r="F223" s="472">
        <v>687.10599999999999</v>
      </c>
      <c r="G223" s="473">
        <v>1608.5630000000001</v>
      </c>
      <c r="H223" s="473">
        <v>3223022.41</v>
      </c>
      <c r="I223" s="472">
        <v>710659.74899999995</v>
      </c>
      <c r="J223" s="473">
        <v>103362.25599999999</v>
      </c>
    </row>
    <row r="224" spans="1:10">
      <c r="A224" s="471" t="s">
        <v>1289</v>
      </c>
      <c r="B224" s="471" t="s">
        <v>1290</v>
      </c>
      <c r="C224" s="471">
        <v>0</v>
      </c>
      <c r="D224" s="473"/>
      <c r="E224" s="473"/>
      <c r="F224" s="473"/>
      <c r="G224" s="473"/>
      <c r="H224" s="473"/>
      <c r="I224" s="473">
        <v>0</v>
      </c>
      <c r="J224" s="473">
        <v>0</v>
      </c>
    </row>
    <row r="225" spans="1:10">
      <c r="A225" s="471" t="s">
        <v>1289</v>
      </c>
      <c r="B225" s="471" t="s">
        <v>1290</v>
      </c>
      <c r="C225" s="471">
        <v>0</v>
      </c>
      <c r="D225" s="473">
        <v>212341.986</v>
      </c>
      <c r="E225" s="473">
        <v>28.388000000000002</v>
      </c>
      <c r="F225" s="473">
        <v>11.593999999999999</v>
      </c>
      <c r="G225" s="473">
        <v>73.525000000000006</v>
      </c>
      <c r="H225" s="473">
        <v>22709.170999999998</v>
      </c>
      <c r="I225" s="473">
        <v>5149.4780000000001</v>
      </c>
      <c r="J225" s="473">
        <v>749.01499999999999</v>
      </c>
    </row>
    <row r="226" spans="1:10">
      <c r="A226" s="471" t="s">
        <v>1289</v>
      </c>
      <c r="B226" s="471" t="s">
        <v>1290</v>
      </c>
      <c r="C226" s="471">
        <v>0</v>
      </c>
      <c r="D226" s="472">
        <v>205595.66699999999</v>
      </c>
      <c r="E226" s="472">
        <v>27.486000000000001</v>
      </c>
      <c r="F226" s="472">
        <v>11.226000000000001</v>
      </c>
      <c r="G226" s="472">
        <v>71.188999999999993</v>
      </c>
      <c r="H226" s="472">
        <v>21987.678</v>
      </c>
      <c r="I226" s="472">
        <v>4985.8739999999998</v>
      </c>
      <c r="J226" s="473">
        <v>725.21799999999996</v>
      </c>
    </row>
    <row r="227" spans="1:10">
      <c r="A227" s="471" t="s">
        <v>1289</v>
      </c>
      <c r="B227" s="471" t="s">
        <v>1290</v>
      </c>
      <c r="C227" s="471">
        <v>0</v>
      </c>
      <c r="D227" s="473">
        <v>134803.99400000001</v>
      </c>
      <c r="E227" s="472">
        <v>19.257999999999999</v>
      </c>
      <c r="F227" s="473">
        <v>7.8650000000000002</v>
      </c>
      <c r="G227" s="473">
        <v>49.877000000000002</v>
      </c>
      <c r="H227" s="473">
        <v>14416.777</v>
      </c>
      <c r="I227" s="473">
        <v>3269.114</v>
      </c>
      <c r="J227" s="473">
        <v>475.50700000000001</v>
      </c>
    </row>
    <row r="228" spans="1:10">
      <c r="A228" s="471" t="s">
        <v>1289</v>
      </c>
      <c r="B228" s="471" t="s">
        <v>1290</v>
      </c>
      <c r="C228" s="471">
        <v>0</v>
      </c>
      <c r="D228" s="473">
        <v>19805754.82</v>
      </c>
      <c r="E228" s="472">
        <v>6541.0510000000004</v>
      </c>
      <c r="F228" s="473">
        <v>2908.1729999999998</v>
      </c>
      <c r="G228" s="473">
        <v>3953.3760000000002</v>
      </c>
      <c r="H228" s="473">
        <v>1920134.99</v>
      </c>
      <c r="I228" s="473">
        <v>371579.03100000002</v>
      </c>
      <c r="J228" s="473">
        <v>53693.652000000002</v>
      </c>
    </row>
    <row r="229" spans="1:10">
      <c r="A229" s="471" t="s">
        <v>1289</v>
      </c>
      <c r="B229" s="471" t="s">
        <v>1290</v>
      </c>
      <c r="C229" s="471">
        <v>0</v>
      </c>
      <c r="D229" s="473">
        <v>81735742.664000005</v>
      </c>
      <c r="E229" s="472">
        <v>4240.4049999999997</v>
      </c>
      <c r="F229" s="473">
        <v>1785.4380000000001</v>
      </c>
      <c r="G229" s="473">
        <v>4576.0150000000003</v>
      </c>
      <c r="H229" s="473">
        <v>8572440.4489999991</v>
      </c>
      <c r="I229" s="473">
        <v>1896223.9439999999</v>
      </c>
      <c r="J229" s="473">
        <v>275793.88099999999</v>
      </c>
    </row>
    <row r="230" spans="1:10">
      <c r="A230" s="471" t="s">
        <v>1289</v>
      </c>
      <c r="B230" s="471" t="s">
        <v>1290</v>
      </c>
      <c r="C230" s="471">
        <v>0</v>
      </c>
      <c r="D230" s="473">
        <v>1167882.193</v>
      </c>
      <c r="E230" s="473">
        <v>25.4</v>
      </c>
      <c r="F230" s="473">
        <v>10.009</v>
      </c>
      <c r="G230" s="473">
        <v>285.74700000000001</v>
      </c>
      <c r="H230" s="473">
        <v>83428.850999999995</v>
      </c>
      <c r="I230" s="473">
        <v>46275.298999999999</v>
      </c>
      <c r="J230" s="473">
        <v>6342.3559999999998</v>
      </c>
    </row>
    <row r="231" spans="1:10">
      <c r="A231" s="471" t="s">
        <v>1289</v>
      </c>
      <c r="B231" s="471" t="s">
        <v>1290</v>
      </c>
      <c r="C231" s="471">
        <v>0</v>
      </c>
      <c r="D231" s="473">
        <v>6956284.2249999996</v>
      </c>
      <c r="E231" s="473">
        <v>736.20299999999997</v>
      </c>
      <c r="F231" s="473">
        <v>163.97800000000001</v>
      </c>
      <c r="G231" s="473">
        <v>2421.2280000000001</v>
      </c>
      <c r="H231" s="473">
        <v>724914.95</v>
      </c>
      <c r="I231" s="473">
        <v>162308.092</v>
      </c>
      <c r="J231" s="473">
        <v>23612.822</v>
      </c>
    </row>
    <row r="232" spans="1:10">
      <c r="A232" s="471" t="s">
        <v>1289</v>
      </c>
      <c r="B232" s="471" t="s">
        <v>1290</v>
      </c>
      <c r="C232" s="471">
        <v>0</v>
      </c>
      <c r="D232" s="473">
        <v>4739509.2609999999</v>
      </c>
      <c r="E232" s="473">
        <v>380.13799999999998</v>
      </c>
      <c r="F232" s="473">
        <v>135.298</v>
      </c>
      <c r="G232" s="473">
        <v>245.21100000000001</v>
      </c>
      <c r="H232" s="473">
        <v>497066.41</v>
      </c>
      <c r="I232" s="473">
        <v>113562.386</v>
      </c>
      <c r="J232" s="473">
        <v>16512.974999999999</v>
      </c>
    </row>
    <row r="233" spans="1:10">
      <c r="A233" s="471" t="s">
        <v>1289</v>
      </c>
      <c r="B233" s="471" t="s">
        <v>1290</v>
      </c>
      <c r="C233" s="471">
        <v>0</v>
      </c>
      <c r="D233" s="473">
        <v>141254668.45699999</v>
      </c>
      <c r="E233" s="473">
        <v>10193.269</v>
      </c>
      <c r="F233" s="473">
        <v>3866.19</v>
      </c>
      <c r="G233" s="473">
        <v>11458.617</v>
      </c>
      <c r="H233" s="473">
        <v>14814782.897</v>
      </c>
      <c r="I233" s="473">
        <v>3363064.966</v>
      </c>
      <c r="J233" s="473">
        <v>489218.23800000001</v>
      </c>
    </row>
    <row r="234" spans="1:10">
      <c r="A234" s="471" t="s">
        <v>1289</v>
      </c>
      <c r="B234" s="471" t="s">
        <v>1290</v>
      </c>
      <c r="C234" s="471">
        <v>0</v>
      </c>
      <c r="D234" s="473">
        <v>5018686.5259999996</v>
      </c>
      <c r="E234" s="472">
        <v>0</v>
      </c>
      <c r="F234" s="473">
        <v>0</v>
      </c>
      <c r="G234" s="473">
        <v>2.8000000000000001E-2</v>
      </c>
      <c r="H234" s="473">
        <v>531920.97100000002</v>
      </c>
      <c r="I234" s="473">
        <v>119517.117</v>
      </c>
      <c r="J234" s="473">
        <v>17374.687000000002</v>
      </c>
    </row>
    <row r="235" spans="1:10">
      <c r="A235" s="471" t="s">
        <v>1289</v>
      </c>
      <c r="B235" s="471" t="s">
        <v>1290</v>
      </c>
      <c r="C235" s="471">
        <v>0</v>
      </c>
      <c r="D235" s="472">
        <v>59258.286999999997</v>
      </c>
      <c r="E235" s="472">
        <v>0</v>
      </c>
      <c r="F235" s="472">
        <v>0</v>
      </c>
      <c r="G235" s="472">
        <v>19.966999999999999</v>
      </c>
      <c r="H235" s="472">
        <v>6337.4489999999996</v>
      </c>
      <c r="I235" s="472">
        <v>1413.5139999999999</v>
      </c>
      <c r="J235" s="473">
        <v>206.084</v>
      </c>
    </row>
    <row r="236" spans="1:10">
      <c r="A236" s="471" t="s">
        <v>1289</v>
      </c>
      <c r="B236" s="471" t="s">
        <v>1290</v>
      </c>
      <c r="C236" s="471">
        <v>0</v>
      </c>
      <c r="D236" s="473">
        <v>13165279.396</v>
      </c>
      <c r="E236" s="472">
        <v>1257.8789999999999</v>
      </c>
      <c r="F236" s="473">
        <v>507.82100000000003</v>
      </c>
      <c r="G236" s="473">
        <v>2943.5349999999999</v>
      </c>
      <c r="H236" s="473">
        <v>1380773.8770000001</v>
      </c>
      <c r="I236" s="473">
        <v>298740.92099999997</v>
      </c>
      <c r="J236" s="473">
        <v>43459.523000000001</v>
      </c>
    </row>
    <row r="237" spans="1:10">
      <c r="A237" s="471" t="s">
        <v>1296</v>
      </c>
      <c r="B237" s="471" t="s">
        <v>1290</v>
      </c>
      <c r="C237" s="471">
        <v>0</v>
      </c>
      <c r="D237" s="473">
        <v>327765.33299999998</v>
      </c>
      <c r="E237" s="473">
        <v>67.183000000000007</v>
      </c>
      <c r="F237" s="473">
        <v>24.370999999999999</v>
      </c>
      <c r="G237" s="473">
        <v>449.95600000000002</v>
      </c>
      <c r="H237" s="473">
        <v>30510.449000000001</v>
      </c>
      <c r="I237" s="473">
        <v>7000.4539999999997</v>
      </c>
      <c r="J237" s="473">
        <v>1013.802</v>
      </c>
    </row>
    <row r="238" spans="1:10">
      <c r="A238" s="471" t="s">
        <v>1289</v>
      </c>
      <c r="B238" s="471" t="s">
        <v>1290</v>
      </c>
      <c r="C238" s="471">
        <v>0</v>
      </c>
      <c r="D238" s="473">
        <v>13330060.106000001</v>
      </c>
      <c r="E238" s="473">
        <v>3241.4180000000001</v>
      </c>
      <c r="F238" s="473">
        <v>1307.1669999999999</v>
      </c>
      <c r="G238" s="473">
        <v>6318.3329999999996</v>
      </c>
      <c r="H238" s="473">
        <v>1398055.652</v>
      </c>
      <c r="I238" s="473">
        <v>286649.40999999997</v>
      </c>
      <c r="J238" s="473">
        <v>41647.718000000001</v>
      </c>
    </row>
    <row r="239" spans="1:10">
      <c r="A239" s="471" t="s">
        <v>1296</v>
      </c>
      <c r="B239" s="471" t="s">
        <v>1290</v>
      </c>
      <c r="C239" s="471">
        <v>0</v>
      </c>
      <c r="D239" s="473">
        <v>386280.74800000002</v>
      </c>
      <c r="E239" s="472">
        <v>57.012</v>
      </c>
      <c r="F239" s="473">
        <v>16.738</v>
      </c>
      <c r="G239" s="473">
        <v>998.35500000000002</v>
      </c>
      <c r="H239" s="473">
        <v>39369.697</v>
      </c>
      <c r="I239" s="473">
        <v>20177.858</v>
      </c>
      <c r="J239" s="473">
        <v>2933.3049999999998</v>
      </c>
    </row>
    <row r="240" spans="1:10">
      <c r="A240" s="471" t="s">
        <v>1289</v>
      </c>
      <c r="B240" s="471" t="s">
        <v>1290</v>
      </c>
      <c r="C240" s="471">
        <v>0</v>
      </c>
      <c r="D240" s="473"/>
      <c r="E240" s="473"/>
      <c r="F240" s="473"/>
      <c r="G240" s="473"/>
      <c r="H240" s="473"/>
      <c r="I240" s="473"/>
      <c r="J240" s="473"/>
    </row>
    <row r="241" spans="1:10">
      <c r="A241" s="471" t="s">
        <v>1296</v>
      </c>
      <c r="B241" s="471" t="s">
        <v>1290</v>
      </c>
      <c r="C241" s="471">
        <v>0</v>
      </c>
      <c r="D241" s="473">
        <v>780881.47900000005</v>
      </c>
      <c r="E241" s="472">
        <v>155.99299999999999</v>
      </c>
      <c r="F241" s="473">
        <v>77.463999999999999</v>
      </c>
      <c r="G241" s="473">
        <v>1045.0070000000001</v>
      </c>
      <c r="H241" s="473">
        <v>64850.148999999998</v>
      </c>
      <c r="I241" s="473">
        <v>14778.950999999999</v>
      </c>
      <c r="J241" s="473">
        <v>2141.3319999999999</v>
      </c>
    </row>
    <row r="242" spans="1:10">
      <c r="A242" s="471" t="s">
        <v>1289</v>
      </c>
      <c r="B242" s="471" t="s">
        <v>1290</v>
      </c>
      <c r="C242" s="471">
        <v>0</v>
      </c>
      <c r="D242" s="473">
        <v>32943404.767999999</v>
      </c>
      <c r="E242" s="473">
        <v>1157.829</v>
      </c>
      <c r="F242" s="473">
        <v>601.779</v>
      </c>
      <c r="G242" s="473">
        <v>1441.394</v>
      </c>
      <c r="H242" s="473">
        <v>3390305.8629999999</v>
      </c>
      <c r="I242" s="473">
        <v>838419.897</v>
      </c>
      <c r="J242" s="473">
        <v>121868.508</v>
      </c>
    </row>
    <row r="243" spans="1:10">
      <c r="A243" s="471" t="s">
        <v>1289</v>
      </c>
      <c r="B243" s="471" t="s">
        <v>1290</v>
      </c>
      <c r="C243" s="471">
        <v>0</v>
      </c>
      <c r="D243" s="473">
        <v>88318850.531000003</v>
      </c>
      <c r="E243" s="473">
        <v>2594.5079999999998</v>
      </c>
      <c r="F243" s="473">
        <v>1183.9190000000001</v>
      </c>
      <c r="G243" s="473">
        <v>286.399</v>
      </c>
      <c r="H243" s="473">
        <v>9262882.5390000008</v>
      </c>
      <c r="I243" s="473">
        <v>2161367.7599999998</v>
      </c>
      <c r="J243" s="473">
        <v>314497.24699999997</v>
      </c>
    </row>
    <row r="244" spans="1:10">
      <c r="A244" s="471" t="s">
        <v>1289</v>
      </c>
      <c r="B244" s="471" t="s">
        <v>1290</v>
      </c>
      <c r="C244" s="471">
        <v>0</v>
      </c>
      <c r="D244" s="473">
        <v>7873664.4469999997</v>
      </c>
      <c r="E244" s="473">
        <v>970.52599999999995</v>
      </c>
      <c r="F244" s="473">
        <v>401.25700000000001</v>
      </c>
      <c r="G244" s="473">
        <v>1766.4829999999999</v>
      </c>
      <c r="H244" s="473">
        <v>794657.74100000004</v>
      </c>
      <c r="I244" s="473">
        <v>183145.62400000001</v>
      </c>
      <c r="J244" s="473">
        <v>26570.239000000001</v>
      </c>
    </row>
    <row r="245" spans="1:10">
      <c r="A245" s="471" t="s">
        <v>1289</v>
      </c>
      <c r="B245" s="471" t="s">
        <v>1290</v>
      </c>
      <c r="C245" s="471">
        <v>0</v>
      </c>
      <c r="D245" s="472">
        <v>25211313.313999999</v>
      </c>
      <c r="E245" s="472">
        <v>950.88400000000001</v>
      </c>
      <c r="F245" s="472">
        <v>493.43599999999998</v>
      </c>
      <c r="G245" s="472">
        <v>3020.846</v>
      </c>
      <c r="H245" s="472">
        <v>2622980.8760000002</v>
      </c>
      <c r="I245" s="472">
        <v>581725.50199999998</v>
      </c>
      <c r="J245" s="473">
        <v>84553.778000000006</v>
      </c>
    </row>
    <row r="246" spans="1:10">
      <c r="A246" s="471" t="s">
        <v>1289</v>
      </c>
      <c r="B246" s="471" t="s">
        <v>1290</v>
      </c>
      <c r="C246" s="471">
        <v>0</v>
      </c>
      <c r="D246" s="473">
        <v>142375808.183</v>
      </c>
      <c r="E246" s="472">
        <v>6686.9449999999997</v>
      </c>
      <c r="F246" s="473">
        <v>2800.2170000000001</v>
      </c>
      <c r="G246" s="473">
        <v>33092.285000000003</v>
      </c>
      <c r="H246" s="473">
        <v>14932376.720000001</v>
      </c>
      <c r="I246" s="473">
        <v>3804980.4980000001</v>
      </c>
      <c r="J246" s="473">
        <v>553504.75199999998</v>
      </c>
    </row>
    <row r="247" spans="1:10">
      <c r="A247" s="471" t="s">
        <v>1289</v>
      </c>
      <c r="B247" s="471" t="s">
        <v>1290</v>
      </c>
      <c r="C247" s="471">
        <v>0</v>
      </c>
      <c r="D247" s="473">
        <v>3067259.923</v>
      </c>
      <c r="E247" s="472">
        <v>1064.252</v>
      </c>
      <c r="F247" s="473">
        <v>518.69299999999998</v>
      </c>
      <c r="G247" s="473">
        <v>769.93700000000001</v>
      </c>
      <c r="H247" s="473">
        <v>320384.76799999998</v>
      </c>
      <c r="I247" s="473">
        <v>118203.026</v>
      </c>
      <c r="J247" s="473">
        <v>16965.163</v>
      </c>
    </row>
    <row r="248" spans="1:10">
      <c r="A248" s="471" t="s">
        <v>1289</v>
      </c>
      <c r="B248" s="471" t="s">
        <v>1290</v>
      </c>
      <c r="C248" s="471">
        <v>0</v>
      </c>
      <c r="D248" s="473">
        <v>54887275.167000003</v>
      </c>
      <c r="E248" s="473">
        <v>4353.4889999999996</v>
      </c>
      <c r="F248" s="473">
        <v>1826.258</v>
      </c>
      <c r="G248" s="473">
        <v>11703.395</v>
      </c>
      <c r="H248" s="473">
        <v>5756154.3039999995</v>
      </c>
      <c r="I248" s="473">
        <v>1412275.0689999999</v>
      </c>
      <c r="J248" s="473">
        <v>205407.30900000001</v>
      </c>
    </row>
    <row r="249" spans="1:10">
      <c r="A249" s="471" t="s">
        <v>1296</v>
      </c>
      <c r="B249" s="471" t="s">
        <v>1290</v>
      </c>
      <c r="C249" s="471">
        <v>0</v>
      </c>
      <c r="D249" s="473">
        <v>116311</v>
      </c>
      <c r="E249" s="473">
        <v>18.66</v>
      </c>
      <c r="F249" s="473">
        <v>3.51</v>
      </c>
      <c r="G249" s="473">
        <v>192.042</v>
      </c>
      <c r="H249" s="473">
        <v>7248.3209999999999</v>
      </c>
      <c r="I249" s="473">
        <v>4937.0230000000001</v>
      </c>
      <c r="J249" s="473">
        <v>672.303</v>
      </c>
    </row>
    <row r="250" spans="1:10">
      <c r="A250" s="471" t="s">
        <v>1289</v>
      </c>
      <c r="B250" s="471" t="s">
        <v>1290</v>
      </c>
      <c r="C250" s="471">
        <v>0</v>
      </c>
      <c r="D250" s="473">
        <v>31524890.055</v>
      </c>
      <c r="E250" s="473">
        <v>3420.1550000000002</v>
      </c>
      <c r="F250" s="473">
        <v>1534.6189999999999</v>
      </c>
      <c r="G250" s="473">
        <v>8604.2129999999997</v>
      </c>
      <c r="H250" s="473">
        <v>3306322.0359999998</v>
      </c>
      <c r="I250" s="473">
        <v>767198.90800000005</v>
      </c>
      <c r="J250" s="473">
        <v>111651.049</v>
      </c>
    </row>
    <row r="251" spans="1:10">
      <c r="A251" s="471" t="s">
        <v>1296</v>
      </c>
      <c r="B251" s="471" t="s">
        <v>1290</v>
      </c>
      <c r="C251" s="471">
        <v>0</v>
      </c>
      <c r="D251" s="473">
        <v>1102481.5060000001</v>
      </c>
      <c r="E251" s="473">
        <v>51.442</v>
      </c>
      <c r="F251" s="473">
        <v>16.872</v>
      </c>
      <c r="G251" s="473">
        <v>1526.7809999999999</v>
      </c>
      <c r="H251" s="473">
        <v>78049.112999999998</v>
      </c>
      <c r="I251" s="473">
        <v>33506.252</v>
      </c>
      <c r="J251" s="473">
        <v>4601.1580000000004</v>
      </c>
    </row>
    <row r="252" spans="1:10">
      <c r="A252" s="471" t="s">
        <v>1289</v>
      </c>
      <c r="B252" s="471" t="s">
        <v>1290</v>
      </c>
      <c r="C252" s="471">
        <v>0</v>
      </c>
      <c r="D252" s="473">
        <v>78055150.420000002</v>
      </c>
      <c r="E252" s="473">
        <v>20884.989000000001</v>
      </c>
      <c r="F252" s="473">
        <v>8113.2209999999995</v>
      </c>
      <c r="G252" s="473">
        <v>16733.725999999999</v>
      </c>
      <c r="H252" s="473">
        <v>8186424.3360000001</v>
      </c>
      <c r="I252" s="473">
        <v>1996204.179</v>
      </c>
      <c r="J252" s="473">
        <v>290369.24400000001</v>
      </c>
    </row>
    <row r="253" spans="1:10">
      <c r="A253" s="471" t="s">
        <v>1289</v>
      </c>
      <c r="B253" s="471" t="s">
        <v>1290</v>
      </c>
      <c r="C253" s="471">
        <v>0</v>
      </c>
      <c r="D253" s="473">
        <v>70110790.436000004</v>
      </c>
      <c r="E253" s="473">
        <v>2849.9340000000002</v>
      </c>
      <c r="F253" s="473">
        <v>1144.92</v>
      </c>
      <c r="G253" s="473">
        <v>17444.440999999999</v>
      </c>
      <c r="H253" s="473">
        <v>7353221.4970000004</v>
      </c>
      <c r="I253" s="473">
        <v>1969078.4029999999</v>
      </c>
      <c r="J253" s="473">
        <v>286436.353</v>
      </c>
    </row>
    <row r="254" spans="1:10">
      <c r="A254" s="471" t="s">
        <v>1289</v>
      </c>
      <c r="B254" s="471" t="s">
        <v>1290</v>
      </c>
      <c r="C254" s="471">
        <v>0</v>
      </c>
      <c r="D254" s="473">
        <v>14984261.465</v>
      </c>
      <c r="E254" s="473">
        <v>2449.4839999999999</v>
      </c>
      <c r="F254" s="473">
        <v>1172.17</v>
      </c>
      <c r="G254" s="473">
        <v>4847.192</v>
      </c>
      <c r="H254" s="473">
        <v>1571532.2420000001</v>
      </c>
      <c r="I254" s="473">
        <v>412922.424</v>
      </c>
      <c r="J254" s="473">
        <v>59872.017</v>
      </c>
    </row>
    <row r="255" spans="1:10">
      <c r="A255" s="471" t="s">
        <v>1289</v>
      </c>
      <c r="B255" s="471" t="s">
        <v>1290</v>
      </c>
      <c r="C255" s="471">
        <v>0</v>
      </c>
      <c r="D255" s="473">
        <v>18748843.162999999</v>
      </c>
      <c r="E255" s="473">
        <v>1060.7670000000001</v>
      </c>
      <c r="F255" s="473">
        <v>485.28399999999999</v>
      </c>
      <c r="G255" s="473">
        <v>6651.2849999999999</v>
      </c>
      <c r="H255" s="473">
        <v>1923631.828</v>
      </c>
      <c r="I255" s="473">
        <v>441830.18400000001</v>
      </c>
      <c r="J255" s="473">
        <v>64271.510999999999</v>
      </c>
    </row>
    <row r="256" spans="1:10">
      <c r="A256" s="471" t="s">
        <v>1289</v>
      </c>
      <c r="B256" s="471" t="s">
        <v>1290</v>
      </c>
      <c r="C256" s="471">
        <v>0</v>
      </c>
      <c r="D256" s="473">
        <v>49159408.674000002</v>
      </c>
      <c r="E256" s="473">
        <v>6015.0460000000003</v>
      </c>
      <c r="F256" s="473">
        <v>2918.8290000000002</v>
      </c>
      <c r="G256" s="473">
        <v>1483.7529999999999</v>
      </c>
      <c r="H256" s="473">
        <v>5155834.0760000004</v>
      </c>
      <c r="I256" s="473">
        <v>1325827.1129999999</v>
      </c>
      <c r="J256" s="473">
        <v>192861.929</v>
      </c>
    </row>
    <row r="257" spans="1:10">
      <c r="A257" s="471" t="s">
        <v>1289</v>
      </c>
      <c r="B257" s="471" t="s">
        <v>1290</v>
      </c>
      <c r="C257" s="471">
        <v>0</v>
      </c>
      <c r="D257" s="473">
        <v>80980716.616999999</v>
      </c>
      <c r="E257" s="473">
        <v>15717.216</v>
      </c>
      <c r="F257" s="473">
        <v>6423.4110000000001</v>
      </c>
      <c r="G257" s="473">
        <v>16602.393</v>
      </c>
      <c r="H257" s="473">
        <v>8492875.5250000004</v>
      </c>
      <c r="I257" s="473">
        <v>1918253.23</v>
      </c>
      <c r="J257" s="473">
        <v>279038.46000000002</v>
      </c>
    </row>
    <row r="258" spans="1:10">
      <c r="A258" s="471" t="s">
        <v>1289</v>
      </c>
      <c r="B258" s="471" t="s">
        <v>1290</v>
      </c>
      <c r="C258" s="471">
        <v>0</v>
      </c>
      <c r="D258" s="472">
        <v>91307172.325000003</v>
      </c>
      <c r="E258" s="472">
        <v>5894.37</v>
      </c>
      <c r="F258" s="472">
        <v>3215.3040000000001</v>
      </c>
      <c r="G258" s="472">
        <v>14898.475</v>
      </c>
      <c r="H258" s="472">
        <v>7214462.7000000002</v>
      </c>
      <c r="I258" s="472">
        <v>1024717.909</v>
      </c>
      <c r="J258" s="473">
        <v>143921.07699999999</v>
      </c>
    </row>
    <row r="259" spans="1:10">
      <c r="A259" s="471" t="s">
        <v>1296</v>
      </c>
      <c r="B259" s="471" t="s">
        <v>1290</v>
      </c>
      <c r="C259" s="471">
        <v>0</v>
      </c>
      <c r="D259" s="473">
        <v>8671635.3540000003</v>
      </c>
      <c r="E259" s="473">
        <v>1932.597</v>
      </c>
      <c r="F259" s="473">
        <v>1101.8030000000001</v>
      </c>
      <c r="G259" s="473">
        <v>2210.0529999999999</v>
      </c>
      <c r="H259" s="473">
        <v>889709.67599999998</v>
      </c>
      <c r="I259" s="473">
        <v>202459.761</v>
      </c>
      <c r="J259" s="473">
        <v>29464.638999999999</v>
      </c>
    </row>
    <row r="260" spans="1:10">
      <c r="A260" s="471" t="s">
        <v>1301</v>
      </c>
      <c r="B260" s="471" t="s">
        <v>1290</v>
      </c>
      <c r="C260" s="471">
        <v>1</v>
      </c>
      <c r="D260" s="473">
        <v>31146674.824999999</v>
      </c>
      <c r="E260" s="473">
        <v>1942.1559999999999</v>
      </c>
      <c r="F260" s="473">
        <v>995.28899999999999</v>
      </c>
      <c r="G260" s="473">
        <v>2881.6019999999999</v>
      </c>
      <c r="H260" s="473">
        <v>3372654.7</v>
      </c>
      <c r="I260" s="473">
        <v>674238.42599999998</v>
      </c>
      <c r="J260" s="473">
        <v>98061.532000000007</v>
      </c>
    </row>
    <row r="261" spans="1:10">
      <c r="A261" s="471" t="s">
        <v>1296</v>
      </c>
      <c r="B261" s="471" t="s">
        <v>1290</v>
      </c>
      <c r="C261" s="471">
        <v>0</v>
      </c>
      <c r="D261" s="473">
        <v>44298866.75</v>
      </c>
      <c r="E261" s="473">
        <v>8480.6419999999998</v>
      </c>
      <c r="F261" s="473">
        <v>4157.5479999999998</v>
      </c>
      <c r="G261" s="473">
        <v>70666.494000000006</v>
      </c>
      <c r="H261" s="473">
        <v>4453088.1960000005</v>
      </c>
      <c r="I261" s="473">
        <v>985133.10400000005</v>
      </c>
      <c r="J261" s="473">
        <v>142990.86600000001</v>
      </c>
    </row>
    <row r="262" spans="1:10">
      <c r="A262" s="471" t="s">
        <v>1289</v>
      </c>
      <c r="B262" s="471" t="s">
        <v>1290</v>
      </c>
      <c r="C262" s="471">
        <v>0</v>
      </c>
      <c r="D262" s="473">
        <v>155521517.80599999</v>
      </c>
      <c r="E262" s="473">
        <v>16535.927</v>
      </c>
      <c r="F262" s="473">
        <v>6633.2820000000002</v>
      </c>
      <c r="G262" s="473">
        <v>10801.373</v>
      </c>
      <c r="H262" s="473">
        <v>16309796.411</v>
      </c>
      <c r="I262" s="473">
        <v>3579686.4079999998</v>
      </c>
      <c r="J262" s="473">
        <v>520680.76799999998</v>
      </c>
    </row>
    <row r="263" spans="1:10">
      <c r="A263" s="471" t="s">
        <v>1291</v>
      </c>
      <c r="B263" s="471" t="s">
        <v>1290</v>
      </c>
      <c r="C263" s="471">
        <v>0</v>
      </c>
      <c r="D263" s="473">
        <v>4348481.34</v>
      </c>
      <c r="E263" s="472">
        <v>824.03700000000003</v>
      </c>
      <c r="F263" s="473">
        <v>354.58600000000001</v>
      </c>
      <c r="G263" s="473">
        <v>997.19299999999998</v>
      </c>
      <c r="H263" s="473">
        <v>457716.929</v>
      </c>
      <c r="I263" s="473">
        <v>10138.210999999999</v>
      </c>
      <c r="J263" s="473">
        <v>15159.924000000001</v>
      </c>
    </row>
    <row r="264" spans="1:10">
      <c r="A264" s="471" t="s">
        <v>1289</v>
      </c>
      <c r="B264" s="471" t="s">
        <v>1290</v>
      </c>
      <c r="C264" s="471">
        <v>0</v>
      </c>
      <c r="D264" s="473">
        <v>8879990.7740000002</v>
      </c>
      <c r="E264" s="472">
        <v>358.69299999999998</v>
      </c>
      <c r="F264" s="472">
        <v>130.58600000000001</v>
      </c>
      <c r="G264" s="473">
        <v>390.68200000000002</v>
      </c>
      <c r="H264" s="473">
        <v>931025.03099999996</v>
      </c>
      <c r="I264" s="472">
        <v>205715.35699999999</v>
      </c>
      <c r="J264" s="473">
        <v>29919.651999999998</v>
      </c>
    </row>
    <row r="265" spans="1:10">
      <c r="A265" s="471" t="s">
        <v>1289</v>
      </c>
      <c r="B265" s="471" t="s">
        <v>1290</v>
      </c>
      <c r="C265" s="471">
        <v>0</v>
      </c>
      <c r="D265" s="473">
        <v>6557653.8459999999</v>
      </c>
      <c r="E265" s="472">
        <v>864.37599999999998</v>
      </c>
      <c r="F265" s="473">
        <v>348.64400000000001</v>
      </c>
      <c r="G265" s="473">
        <v>1620.0730000000001</v>
      </c>
      <c r="H265" s="473">
        <v>687763.24199999997</v>
      </c>
      <c r="I265" s="473">
        <v>158219.45499999999</v>
      </c>
      <c r="J265" s="473">
        <v>23012.723999999998</v>
      </c>
    </row>
    <row r="266" spans="1:10">
      <c r="A266" s="471" t="s">
        <v>1301</v>
      </c>
      <c r="B266" s="471" t="s">
        <v>1290</v>
      </c>
      <c r="C266" s="471">
        <v>1</v>
      </c>
      <c r="D266" s="473">
        <v>4052904.719</v>
      </c>
      <c r="E266" s="472">
        <v>752.50199999999995</v>
      </c>
      <c r="F266" s="473">
        <v>358.93099999999998</v>
      </c>
      <c r="G266" s="473">
        <v>1045.4259999999999</v>
      </c>
      <c r="H266" s="473">
        <v>440778.283</v>
      </c>
      <c r="I266" s="473">
        <v>89423.663</v>
      </c>
      <c r="J266" s="473">
        <v>13005.06</v>
      </c>
    </row>
    <row r="267" spans="1:10">
      <c r="A267" s="471" t="s">
        <v>1301</v>
      </c>
      <c r="B267" s="471" t="s">
        <v>1290</v>
      </c>
      <c r="C267" s="471">
        <v>1</v>
      </c>
      <c r="D267" s="473">
        <v>54483.474999999999</v>
      </c>
      <c r="E267" s="472">
        <v>0</v>
      </c>
      <c r="F267" s="473">
        <v>0</v>
      </c>
      <c r="G267" s="473">
        <v>0</v>
      </c>
      <c r="H267" s="473">
        <v>5787.1629999999996</v>
      </c>
      <c r="I267" s="473">
        <v>1321.2719999999999</v>
      </c>
      <c r="J267" s="473">
        <v>192.185</v>
      </c>
    </row>
    <row r="268" spans="1:10">
      <c r="A268" s="471" t="s">
        <v>1296</v>
      </c>
      <c r="B268" s="471" t="s">
        <v>1290</v>
      </c>
      <c r="C268" s="471">
        <v>0</v>
      </c>
      <c r="D268" s="472">
        <v>17343286.738000002</v>
      </c>
      <c r="E268" s="472">
        <v>1029.116</v>
      </c>
      <c r="F268" s="472">
        <v>348.12900000000002</v>
      </c>
      <c r="G268" s="472">
        <v>1281.357</v>
      </c>
      <c r="H268" s="472">
        <v>1750437.9269999999</v>
      </c>
      <c r="I268" s="472">
        <v>413791.68300000002</v>
      </c>
      <c r="J268" s="473">
        <v>60408.982000000004</v>
      </c>
    </row>
    <row r="269" spans="1:10">
      <c r="A269" s="471" t="s">
        <v>1296</v>
      </c>
      <c r="B269" s="471" t="s">
        <v>1290</v>
      </c>
      <c r="C269" s="471">
        <v>0</v>
      </c>
      <c r="D269" s="472">
        <v>122353813.513</v>
      </c>
      <c r="E269" s="472">
        <v>6115.81</v>
      </c>
      <c r="F269" s="472">
        <v>2861.6610000000001</v>
      </c>
      <c r="G269" s="472">
        <v>7032.4979999999996</v>
      </c>
      <c r="H269" s="472">
        <v>12553496.732999999</v>
      </c>
      <c r="I269" s="472">
        <v>2959704.7370000002</v>
      </c>
      <c r="J269" s="473">
        <v>430576.72700000001</v>
      </c>
    </row>
    <row r="270" spans="1:10">
      <c r="A270" s="471" t="s">
        <v>1296</v>
      </c>
      <c r="B270" s="471" t="s">
        <v>1290</v>
      </c>
      <c r="C270" s="471">
        <v>0</v>
      </c>
      <c r="D270" s="473">
        <v>399377.77399999998</v>
      </c>
      <c r="E270" s="472">
        <v>103.645</v>
      </c>
      <c r="F270" s="473">
        <v>103.645</v>
      </c>
      <c r="G270" s="473">
        <v>729.66899999999998</v>
      </c>
      <c r="H270" s="473">
        <v>0</v>
      </c>
      <c r="I270" s="473">
        <v>32929.029000000002</v>
      </c>
      <c r="J270" s="473">
        <v>8047.1419999999998</v>
      </c>
    </row>
    <row r="271" spans="1:10">
      <c r="A271" s="471" t="s">
        <v>1296</v>
      </c>
      <c r="B271" s="471" t="s">
        <v>1290</v>
      </c>
      <c r="C271" s="471">
        <v>0</v>
      </c>
      <c r="D271" s="472">
        <v>54949785.413999997</v>
      </c>
      <c r="E271" s="472">
        <v>2102.895</v>
      </c>
      <c r="F271" s="472">
        <v>728.06700000000001</v>
      </c>
      <c r="G271" s="472">
        <v>1242.55</v>
      </c>
      <c r="H271" s="472">
        <v>5637843.5259999996</v>
      </c>
      <c r="I271" s="472">
        <v>1347564.368</v>
      </c>
      <c r="J271" s="473">
        <v>196116.37299999999</v>
      </c>
    </row>
    <row r="272" spans="1:10">
      <c r="A272" s="471" t="s">
        <v>1296</v>
      </c>
      <c r="B272" s="471" t="s">
        <v>1290</v>
      </c>
      <c r="C272" s="471">
        <v>0</v>
      </c>
      <c r="D272" s="472">
        <v>925389.37600000005</v>
      </c>
      <c r="E272" s="472">
        <v>219.34800000000001</v>
      </c>
      <c r="F272" s="472">
        <v>76.238</v>
      </c>
      <c r="G272" s="472">
        <v>38.386000000000003</v>
      </c>
      <c r="H272" s="472">
        <v>94942.607000000004</v>
      </c>
      <c r="I272" s="472">
        <v>20602.038</v>
      </c>
      <c r="J272" s="473">
        <v>2996.66</v>
      </c>
    </row>
    <row r="273" spans="1:10">
      <c r="A273" s="471" t="s">
        <v>1296</v>
      </c>
      <c r="B273" s="471" t="s">
        <v>1290</v>
      </c>
      <c r="C273" s="471">
        <v>0</v>
      </c>
      <c r="D273" s="472"/>
      <c r="E273" s="472"/>
      <c r="F273" s="472"/>
      <c r="G273" s="472"/>
      <c r="H273" s="472"/>
      <c r="I273" s="472"/>
      <c r="J273" s="473"/>
    </row>
    <row r="274" spans="1:10">
      <c r="A274" s="471" t="s">
        <v>1296</v>
      </c>
      <c r="B274" s="471" t="s">
        <v>1290</v>
      </c>
      <c r="C274" s="471">
        <v>0</v>
      </c>
      <c r="D274" s="473">
        <v>24649579.113000002</v>
      </c>
      <c r="E274" s="472">
        <v>4018.2820000000002</v>
      </c>
      <c r="F274" s="473">
        <v>1731.31</v>
      </c>
      <c r="G274" s="473">
        <v>1718.0930000000001</v>
      </c>
      <c r="H274" s="473">
        <v>2529045.2930000001</v>
      </c>
      <c r="I274" s="473">
        <v>598168.103</v>
      </c>
      <c r="J274" s="473">
        <v>87083.097999999998</v>
      </c>
    </row>
    <row r="275" spans="1:10">
      <c r="A275" s="471" t="s">
        <v>1296</v>
      </c>
      <c r="B275" s="471" t="s">
        <v>1290</v>
      </c>
      <c r="C275" s="471">
        <v>0</v>
      </c>
      <c r="D275" s="472">
        <v>1219904.4820000001</v>
      </c>
      <c r="E275" s="472">
        <v>303.58</v>
      </c>
      <c r="F275" s="472">
        <v>116.55800000000001</v>
      </c>
      <c r="G275" s="472">
        <v>1040.8240000000001</v>
      </c>
      <c r="H275" s="472">
        <v>104835.715</v>
      </c>
      <c r="I275" s="472">
        <v>33891.466</v>
      </c>
      <c r="J275" s="473">
        <v>4724.9049999999997</v>
      </c>
    </row>
    <row r="276" spans="1:10">
      <c r="A276" s="471" t="s">
        <v>1296</v>
      </c>
      <c r="B276" s="471" t="s">
        <v>1290</v>
      </c>
      <c r="C276" s="471">
        <v>0</v>
      </c>
      <c r="D276" s="473">
        <v>92515197.942000002</v>
      </c>
      <c r="E276" s="472">
        <v>9916.6569999999992</v>
      </c>
      <c r="F276" s="473">
        <v>3204.3539999999998</v>
      </c>
      <c r="G276" s="473">
        <v>5917.442</v>
      </c>
      <c r="H276" s="473">
        <v>9492055.8900000006</v>
      </c>
      <c r="I276" s="473">
        <v>2127875.216</v>
      </c>
      <c r="J276" s="473">
        <v>309557.74</v>
      </c>
    </row>
    <row r="277" spans="1:10">
      <c r="A277" s="471" t="s">
        <v>1296</v>
      </c>
      <c r="B277" s="471" t="s">
        <v>1290</v>
      </c>
      <c r="C277" s="471">
        <v>0</v>
      </c>
      <c r="D277" s="472">
        <v>28383297.986000001</v>
      </c>
      <c r="E277" s="472">
        <v>2169.509</v>
      </c>
      <c r="F277" s="472">
        <v>1146.921</v>
      </c>
      <c r="G277" s="472">
        <v>3490.7089999999998</v>
      </c>
      <c r="H277" s="472">
        <v>2909098.6060000001</v>
      </c>
      <c r="I277" s="472">
        <v>747437.85600000003</v>
      </c>
      <c r="J277" s="473">
        <v>108828.912</v>
      </c>
    </row>
    <row r="278" spans="1:10">
      <c r="A278" s="471" t="s">
        <v>1296</v>
      </c>
      <c r="B278" s="471" t="s">
        <v>1290</v>
      </c>
      <c r="C278" s="471">
        <v>0</v>
      </c>
      <c r="D278" s="473"/>
      <c r="E278" s="473"/>
      <c r="F278" s="473"/>
      <c r="G278" s="473"/>
      <c r="H278" s="473"/>
      <c r="I278" s="473"/>
      <c r="J278" s="473"/>
    </row>
    <row r="279" spans="1:10">
      <c r="A279" s="471" t="s">
        <v>1296</v>
      </c>
      <c r="B279" s="471" t="s">
        <v>1290</v>
      </c>
      <c r="C279" s="471">
        <v>0</v>
      </c>
      <c r="D279" s="473"/>
      <c r="E279" s="473"/>
      <c r="F279" s="473"/>
      <c r="G279" s="473"/>
      <c r="H279" s="473"/>
      <c r="I279" s="473"/>
      <c r="J279" s="473"/>
    </row>
    <row r="280" spans="1:10">
      <c r="A280" s="471" t="s">
        <v>1296</v>
      </c>
      <c r="B280" s="471" t="s">
        <v>1290</v>
      </c>
      <c r="C280" s="471">
        <v>0</v>
      </c>
      <c r="D280" s="472">
        <v>123471505.779</v>
      </c>
      <c r="E280" s="472">
        <v>9569.8649999999998</v>
      </c>
      <c r="F280" s="472">
        <v>3817.6030000000001</v>
      </c>
      <c r="G280" s="472">
        <v>15647.791999999999</v>
      </c>
      <c r="H280" s="472">
        <v>12664589.59</v>
      </c>
      <c r="I280" s="472">
        <v>3225327.4219999998</v>
      </c>
      <c r="J280" s="473">
        <v>469247.679</v>
      </c>
    </row>
    <row r="281" spans="1:10">
      <c r="A281" s="471" t="s">
        <v>1296</v>
      </c>
      <c r="B281" s="471" t="s">
        <v>1290</v>
      </c>
      <c r="C281" s="471">
        <v>0</v>
      </c>
      <c r="D281" s="473"/>
      <c r="E281" s="472"/>
      <c r="F281" s="473"/>
      <c r="G281" s="473"/>
      <c r="H281" s="473"/>
      <c r="I281" s="473"/>
      <c r="J281" s="473"/>
    </row>
    <row r="282" spans="1:10">
      <c r="A282" s="471" t="s">
        <v>1296</v>
      </c>
      <c r="B282" s="471" t="s">
        <v>1290</v>
      </c>
      <c r="C282" s="471">
        <v>0</v>
      </c>
      <c r="D282" s="473">
        <v>52911.826000000001</v>
      </c>
      <c r="E282" s="473">
        <v>5.1369999999999996</v>
      </c>
      <c r="F282" s="473">
        <v>5.1369999999999996</v>
      </c>
      <c r="G282" s="473">
        <v>157.785</v>
      </c>
      <c r="H282" s="473">
        <v>5289.3069999999998</v>
      </c>
      <c r="I282" s="473">
        <v>3116.703</v>
      </c>
      <c r="J282" s="473">
        <v>452.63900000000001</v>
      </c>
    </row>
    <row r="283" spans="1:10">
      <c r="A283" s="471" t="s">
        <v>1296</v>
      </c>
      <c r="B283" s="471" t="s">
        <v>1290</v>
      </c>
      <c r="C283" s="471">
        <v>0</v>
      </c>
      <c r="D283" s="472">
        <v>4709281.9479999999</v>
      </c>
      <c r="E283" s="472">
        <v>717.52700000000004</v>
      </c>
      <c r="F283" s="472">
        <v>296.82400000000001</v>
      </c>
      <c r="G283" s="472">
        <v>255.46600000000001</v>
      </c>
      <c r="H283" s="472">
        <v>483173.038</v>
      </c>
      <c r="I283" s="472">
        <v>124530.15</v>
      </c>
      <c r="J283" s="473">
        <v>18123.185000000001</v>
      </c>
    </row>
    <row r="284" spans="1:10">
      <c r="A284" s="471" t="s">
        <v>1296</v>
      </c>
      <c r="B284" s="471" t="s">
        <v>1290</v>
      </c>
      <c r="C284" s="471">
        <v>0</v>
      </c>
      <c r="D284" s="473">
        <v>734007.92099999997</v>
      </c>
      <c r="E284" s="473">
        <v>60.968000000000004</v>
      </c>
      <c r="F284" s="473">
        <v>1.7110000000000001</v>
      </c>
      <c r="G284" s="473">
        <v>35.082000000000001</v>
      </c>
      <c r="H284" s="473">
        <v>75308.797000000006</v>
      </c>
      <c r="I284" s="473">
        <v>19549.463</v>
      </c>
      <c r="J284" s="473">
        <v>2844.9169999999999</v>
      </c>
    </row>
    <row r="285" spans="1:10">
      <c r="A285" s="471" t="s">
        <v>1289</v>
      </c>
      <c r="B285" s="471" t="s">
        <v>1290</v>
      </c>
      <c r="C285" s="471">
        <v>0</v>
      </c>
      <c r="D285" s="473"/>
      <c r="E285" s="473"/>
      <c r="F285" s="473"/>
      <c r="G285" s="473"/>
      <c r="H285" s="473"/>
      <c r="I285" s="473">
        <v>0</v>
      </c>
      <c r="J285" s="473">
        <v>0</v>
      </c>
    </row>
    <row r="286" spans="1:10">
      <c r="A286" s="471" t="s">
        <v>1289</v>
      </c>
      <c r="B286" s="471" t="s">
        <v>1290</v>
      </c>
      <c r="C286" s="471">
        <v>0</v>
      </c>
      <c r="D286" s="473">
        <v>473509.16700000002</v>
      </c>
      <c r="E286" s="472">
        <v>0</v>
      </c>
      <c r="F286" s="473">
        <v>0</v>
      </c>
      <c r="G286" s="473">
        <v>146.23099999999999</v>
      </c>
      <c r="H286" s="473">
        <v>50640.012000000002</v>
      </c>
      <c r="I286" s="473">
        <v>11483.01</v>
      </c>
      <c r="J286" s="473">
        <v>1670.2560000000001</v>
      </c>
    </row>
    <row r="287" spans="1:10">
      <c r="A287" s="471" t="s">
        <v>1301</v>
      </c>
      <c r="B287" s="471" t="s">
        <v>1290</v>
      </c>
      <c r="C287" s="471">
        <v>1</v>
      </c>
      <c r="D287" s="473">
        <v>67550294.303000003</v>
      </c>
      <c r="E287" s="472">
        <v>9248.4179999999997</v>
      </c>
      <c r="F287" s="473">
        <v>3603.5770000000002</v>
      </c>
      <c r="G287" s="473">
        <v>12783.584999999999</v>
      </c>
      <c r="H287" s="473">
        <v>7354195.8320000004</v>
      </c>
      <c r="I287" s="473">
        <v>1590990.5859999999</v>
      </c>
      <c r="J287" s="473">
        <v>231427.696</v>
      </c>
    </row>
    <row r="288" spans="1:10">
      <c r="A288" s="471" t="s">
        <v>1302</v>
      </c>
      <c r="B288" s="471" t="s">
        <v>1290</v>
      </c>
      <c r="C288" s="471">
        <v>0</v>
      </c>
      <c r="D288" s="473">
        <v>92816375.288000003</v>
      </c>
      <c r="E288" s="473">
        <v>7983.5280000000002</v>
      </c>
      <c r="F288" s="473">
        <v>3177.6959999999999</v>
      </c>
      <c r="G288" s="473">
        <v>15824.379000000001</v>
      </c>
      <c r="H288" s="473">
        <v>10104931.516000001</v>
      </c>
      <c r="I288" s="473">
        <v>2266881.1510000001</v>
      </c>
      <c r="J288" s="473">
        <v>329734.65299999999</v>
      </c>
    </row>
    <row r="289" spans="1:10">
      <c r="A289" s="471" t="s">
        <v>1301</v>
      </c>
      <c r="B289" s="471" t="s">
        <v>1290</v>
      </c>
      <c r="C289" s="471">
        <v>1</v>
      </c>
      <c r="D289" s="473">
        <v>32197995.938000001</v>
      </c>
      <c r="E289" s="473">
        <v>11374.474</v>
      </c>
      <c r="F289" s="473">
        <v>4681.2740000000003</v>
      </c>
      <c r="G289" s="473">
        <v>12777.11</v>
      </c>
      <c r="H289" s="473">
        <v>3505390.9309999999</v>
      </c>
      <c r="I289" s="473">
        <v>751650.94799999997</v>
      </c>
      <c r="J289" s="473">
        <v>109353.868</v>
      </c>
    </row>
    <row r="290" spans="1:10">
      <c r="A290" s="471" t="s">
        <v>1301</v>
      </c>
      <c r="B290" s="471" t="s">
        <v>1290</v>
      </c>
      <c r="C290" s="471">
        <v>1</v>
      </c>
      <c r="D290" s="473">
        <v>40285878.958999999</v>
      </c>
      <c r="E290" s="473">
        <v>6575.8630000000003</v>
      </c>
      <c r="F290" s="473">
        <v>2504.3620000000001</v>
      </c>
      <c r="G290" s="473">
        <v>1437.248</v>
      </c>
      <c r="H290" s="473">
        <v>4385921.8930000002</v>
      </c>
      <c r="I290" s="473">
        <v>999211.09900000005</v>
      </c>
      <c r="J290" s="473">
        <v>145369.99600000001</v>
      </c>
    </row>
    <row r="291" spans="1:10">
      <c r="A291" s="471" t="s">
        <v>1301</v>
      </c>
      <c r="B291" s="471" t="s">
        <v>1290</v>
      </c>
      <c r="C291" s="471">
        <v>1</v>
      </c>
      <c r="D291" s="473">
        <v>48969773.397</v>
      </c>
      <c r="E291" s="473">
        <v>8208.32</v>
      </c>
      <c r="F291" s="473">
        <v>2748.9290000000001</v>
      </c>
      <c r="G291" s="473">
        <v>2070.163</v>
      </c>
      <c r="H291" s="473">
        <v>5331335.0760000004</v>
      </c>
      <c r="I291" s="473">
        <v>1248413.726</v>
      </c>
      <c r="J291" s="473">
        <v>181613.13699999999</v>
      </c>
    </row>
    <row r="292" spans="1:10">
      <c r="A292" s="471" t="s">
        <v>1301</v>
      </c>
      <c r="B292" s="471" t="s">
        <v>1290</v>
      </c>
      <c r="C292" s="471">
        <v>1</v>
      </c>
      <c r="D292" s="473">
        <v>5541466.818</v>
      </c>
      <c r="E292" s="473">
        <v>995.53499999999997</v>
      </c>
      <c r="F292" s="473">
        <v>389.31599999999997</v>
      </c>
      <c r="G292" s="473">
        <v>2338.5239999999999</v>
      </c>
      <c r="H292" s="473">
        <v>601669.77300000004</v>
      </c>
      <c r="I292" s="473">
        <v>174939.399</v>
      </c>
      <c r="J292" s="473">
        <v>25445.706999999999</v>
      </c>
    </row>
    <row r="293" spans="1:10">
      <c r="A293" s="471" t="s">
        <v>1301</v>
      </c>
      <c r="B293" s="471" t="s">
        <v>1290</v>
      </c>
      <c r="C293" s="471">
        <v>1</v>
      </c>
      <c r="D293" s="473">
        <v>970663.16500000004</v>
      </c>
      <c r="E293" s="472">
        <v>557.28300000000002</v>
      </c>
      <c r="F293" s="473">
        <v>429.32100000000003</v>
      </c>
      <c r="G293" s="473">
        <v>609.53899999999999</v>
      </c>
      <c r="H293" s="473">
        <v>105681.655</v>
      </c>
      <c r="I293" s="473">
        <v>7550.9920000000002</v>
      </c>
      <c r="J293" s="473">
        <v>1099.0989999999999</v>
      </c>
    </row>
    <row r="294" spans="1:10">
      <c r="A294" s="471" t="s">
        <v>1289</v>
      </c>
      <c r="B294" s="471" t="s">
        <v>1290</v>
      </c>
      <c r="C294" s="471">
        <v>0</v>
      </c>
      <c r="D294" s="473">
        <v>13427100.032</v>
      </c>
      <c r="E294" s="473">
        <v>1661.95</v>
      </c>
      <c r="F294" s="473">
        <v>712.68499999999995</v>
      </c>
      <c r="G294" s="473">
        <v>2590.8530000000001</v>
      </c>
      <c r="H294" s="473">
        <v>1408230.9010000001</v>
      </c>
      <c r="I294" s="473">
        <v>338827.45699999999</v>
      </c>
      <c r="J294" s="473">
        <v>49286.565999999999</v>
      </c>
    </row>
    <row r="295" spans="1:10">
      <c r="A295" s="471" t="s">
        <v>1289</v>
      </c>
      <c r="B295" s="471" t="s">
        <v>1290</v>
      </c>
      <c r="C295" s="471">
        <v>0</v>
      </c>
      <c r="D295" s="473"/>
      <c r="E295" s="472"/>
      <c r="F295" s="473"/>
      <c r="G295" s="473"/>
      <c r="H295" s="473"/>
      <c r="I295" s="473"/>
      <c r="J295" s="473"/>
    </row>
    <row r="296" spans="1:10">
      <c r="A296" s="471" t="s">
        <v>1289</v>
      </c>
      <c r="B296" s="471" t="s">
        <v>1290</v>
      </c>
      <c r="C296" s="471">
        <v>0</v>
      </c>
      <c r="D296" s="473">
        <v>2332218.9679999999</v>
      </c>
      <c r="E296" s="473">
        <v>70.552999999999997</v>
      </c>
      <c r="F296" s="473">
        <v>31.286999999999999</v>
      </c>
      <c r="G296" s="473">
        <v>489.101</v>
      </c>
      <c r="H296" s="473">
        <v>249268.08799999999</v>
      </c>
      <c r="I296" s="473">
        <v>56488.404999999999</v>
      </c>
      <c r="J296" s="473">
        <v>8216.1769999999997</v>
      </c>
    </row>
    <row r="297" spans="1:10">
      <c r="A297" s="471" t="s">
        <v>1289</v>
      </c>
      <c r="B297" s="471" t="s">
        <v>1290</v>
      </c>
      <c r="C297" s="471">
        <v>0</v>
      </c>
      <c r="D297" s="473">
        <v>233277.402</v>
      </c>
      <c r="E297" s="473">
        <v>33.325000000000003</v>
      </c>
      <c r="F297" s="473">
        <v>14.393000000000001</v>
      </c>
      <c r="G297" s="473">
        <v>67.650000000000006</v>
      </c>
      <c r="H297" s="473">
        <v>24948.134999999998</v>
      </c>
      <c r="I297" s="473">
        <v>5657.18</v>
      </c>
      <c r="J297" s="473">
        <v>822.86199999999997</v>
      </c>
    </row>
    <row r="298" spans="1:10">
      <c r="A298" s="471" t="s">
        <v>1289</v>
      </c>
      <c r="B298" s="471" t="s">
        <v>1290</v>
      </c>
      <c r="C298" s="471">
        <v>0</v>
      </c>
      <c r="D298" s="472">
        <v>88075773.625</v>
      </c>
      <c r="E298" s="472">
        <v>8155.098</v>
      </c>
      <c r="F298" s="472">
        <v>3199.373</v>
      </c>
      <c r="G298" s="472">
        <v>24483.816999999999</v>
      </c>
      <c r="H298" s="472">
        <v>9237383.1750000007</v>
      </c>
      <c r="I298" s="472">
        <v>2188765.8730000001</v>
      </c>
      <c r="J298" s="473">
        <v>318339.51299999998</v>
      </c>
    </row>
    <row r="299" spans="1:10">
      <c r="A299" s="471" t="s">
        <v>1289</v>
      </c>
      <c r="B299" s="471" t="s">
        <v>1290</v>
      </c>
      <c r="C299" s="471">
        <v>0</v>
      </c>
      <c r="D299" s="473">
        <v>18668772.964000002</v>
      </c>
      <c r="E299" s="473">
        <v>1004.915</v>
      </c>
      <c r="F299" s="473">
        <v>459.13799999999998</v>
      </c>
      <c r="G299" s="473">
        <v>2898.835</v>
      </c>
      <c r="H299" s="473">
        <v>1957976.574</v>
      </c>
      <c r="I299" s="473">
        <v>425347.03700000001</v>
      </c>
      <c r="J299" s="473">
        <v>61879.476999999999</v>
      </c>
    </row>
    <row r="300" spans="1:10">
      <c r="A300" s="471" t="s">
        <v>1289</v>
      </c>
      <c r="B300" s="471" t="s">
        <v>1290</v>
      </c>
      <c r="C300" s="471">
        <v>0</v>
      </c>
      <c r="D300" s="473">
        <v>3957744.0559999999</v>
      </c>
      <c r="E300" s="472">
        <v>384.00299999999999</v>
      </c>
      <c r="F300" s="472">
        <v>202.88499999999999</v>
      </c>
      <c r="G300" s="473">
        <v>1595.4069999999999</v>
      </c>
      <c r="H300" s="473">
        <v>412419.23100000003</v>
      </c>
      <c r="I300" s="472">
        <v>138135.19899999999</v>
      </c>
      <c r="J300" s="473">
        <v>20080.189999999999</v>
      </c>
    </row>
    <row r="301" spans="1:10">
      <c r="A301" s="471" t="s">
        <v>1289</v>
      </c>
      <c r="B301" s="471" t="s">
        <v>1290</v>
      </c>
      <c r="C301" s="471">
        <v>0</v>
      </c>
      <c r="D301" s="473">
        <v>89738543.967999995</v>
      </c>
      <c r="E301" s="473">
        <v>5629.5680000000002</v>
      </c>
      <c r="F301" s="473">
        <v>2283.857</v>
      </c>
      <c r="G301" s="473">
        <v>16134.23</v>
      </c>
      <c r="H301" s="473">
        <v>9407657.2740000002</v>
      </c>
      <c r="I301" s="473">
        <v>2117802.673</v>
      </c>
      <c r="J301" s="473">
        <v>308086.90299999999</v>
      </c>
    </row>
    <row r="302" spans="1:10">
      <c r="A302" s="471" t="s">
        <v>1289</v>
      </c>
      <c r="B302" s="471" t="s">
        <v>1290</v>
      </c>
      <c r="C302" s="471">
        <v>0</v>
      </c>
      <c r="D302" s="473">
        <v>35503184.976000004</v>
      </c>
      <c r="E302" s="473">
        <v>5778.8010000000004</v>
      </c>
      <c r="F302" s="473">
        <v>2561.1950000000002</v>
      </c>
      <c r="G302" s="473">
        <v>11244.870999999999</v>
      </c>
      <c r="H302" s="473">
        <v>3714819.6719999998</v>
      </c>
      <c r="I302" s="473">
        <v>807088.52899999998</v>
      </c>
      <c r="J302" s="473">
        <v>117363.787</v>
      </c>
    </row>
    <row r="303" spans="1:10">
      <c r="A303" s="471" t="s">
        <v>1289</v>
      </c>
      <c r="B303" s="471" t="s">
        <v>1290</v>
      </c>
      <c r="C303" s="471">
        <v>0</v>
      </c>
      <c r="D303" s="473">
        <v>6631408.8559999997</v>
      </c>
      <c r="E303" s="473">
        <v>710.24300000000005</v>
      </c>
      <c r="F303" s="473">
        <v>305.97199999999998</v>
      </c>
      <c r="G303" s="473">
        <v>1452.4090000000001</v>
      </c>
      <c r="H303" s="473">
        <v>695490.20499999996</v>
      </c>
      <c r="I303" s="473">
        <v>146314.84</v>
      </c>
      <c r="J303" s="473">
        <v>21383.641</v>
      </c>
    </row>
    <row r="304" spans="1:10">
      <c r="A304" s="471" t="s">
        <v>1289</v>
      </c>
      <c r="B304" s="471" t="s">
        <v>1290</v>
      </c>
      <c r="C304" s="471">
        <v>0</v>
      </c>
      <c r="D304" s="473">
        <v>14767955.126</v>
      </c>
      <c r="E304" s="473">
        <v>2849.9140000000002</v>
      </c>
      <c r="F304" s="473">
        <v>1192.511</v>
      </c>
      <c r="G304" s="473">
        <v>3241.752</v>
      </c>
      <c r="H304" s="473">
        <v>1548866.4779999999</v>
      </c>
      <c r="I304" s="473">
        <v>354787.42599999998</v>
      </c>
      <c r="J304" s="473">
        <v>51603.49</v>
      </c>
    </row>
    <row r="305" spans="1:10">
      <c r="A305" s="471" t="s">
        <v>1289</v>
      </c>
      <c r="B305" s="471" t="s">
        <v>1290</v>
      </c>
      <c r="C305" s="471">
        <v>0</v>
      </c>
      <c r="D305" s="473"/>
      <c r="E305" s="473"/>
      <c r="F305" s="473"/>
      <c r="G305" s="473"/>
      <c r="H305" s="473"/>
      <c r="I305" s="473">
        <v>56008.714999999997</v>
      </c>
      <c r="J305" s="473">
        <v>8146.7219999999998</v>
      </c>
    </row>
    <row r="306" spans="1:10">
      <c r="A306" s="471" t="s">
        <v>1296</v>
      </c>
      <c r="B306" s="471" t="s">
        <v>1290</v>
      </c>
      <c r="C306" s="471">
        <v>0</v>
      </c>
      <c r="D306" s="473">
        <v>11681332.061000001</v>
      </c>
      <c r="E306" s="472">
        <v>1678.212</v>
      </c>
      <c r="F306" s="473">
        <v>109.386</v>
      </c>
      <c r="G306" s="473">
        <v>1044.0119999999999</v>
      </c>
      <c r="H306" s="473">
        <v>1198301.3910000001</v>
      </c>
      <c r="I306" s="473">
        <v>301188.39600000001</v>
      </c>
      <c r="J306" s="473">
        <v>43826.017999999996</v>
      </c>
    </row>
    <row r="307" spans="1:10">
      <c r="A307" s="471" t="s">
        <v>1296</v>
      </c>
      <c r="B307" s="471" t="s">
        <v>1290</v>
      </c>
      <c r="C307" s="471">
        <v>0</v>
      </c>
      <c r="D307" s="473">
        <v>3490726.0290000001</v>
      </c>
      <c r="E307" s="472">
        <v>533.72</v>
      </c>
      <c r="F307" s="473">
        <v>103.288</v>
      </c>
      <c r="G307" s="473">
        <v>286.69799999999998</v>
      </c>
      <c r="H307" s="473">
        <v>354591.59700000001</v>
      </c>
      <c r="I307" s="473">
        <v>62739.245999999999</v>
      </c>
      <c r="J307" s="473">
        <v>9187.884</v>
      </c>
    </row>
    <row r="308" spans="1:10">
      <c r="A308" s="471" t="s">
        <v>1296</v>
      </c>
      <c r="B308" s="471" t="s">
        <v>1290</v>
      </c>
      <c r="C308" s="471">
        <v>0</v>
      </c>
      <c r="D308" s="473">
        <v>7857802.9230000004</v>
      </c>
      <c r="E308" s="472">
        <v>555.21400000000006</v>
      </c>
      <c r="F308" s="473">
        <v>220.899</v>
      </c>
      <c r="G308" s="473">
        <v>693.59400000000005</v>
      </c>
      <c r="H308" s="473">
        <v>805962.45299999998</v>
      </c>
      <c r="I308" s="473">
        <v>189302.63500000001</v>
      </c>
      <c r="J308" s="473">
        <v>27543.654999999999</v>
      </c>
    </row>
    <row r="309" spans="1:10">
      <c r="A309" s="471" t="s">
        <v>1296</v>
      </c>
      <c r="B309" s="471" t="s">
        <v>1290</v>
      </c>
      <c r="C309" s="471">
        <v>0</v>
      </c>
      <c r="D309" s="473">
        <v>13100969.444</v>
      </c>
      <c r="E309" s="472">
        <v>524.91200000000003</v>
      </c>
      <c r="F309" s="473">
        <v>367.72300000000001</v>
      </c>
      <c r="G309" s="473">
        <v>191.69399999999999</v>
      </c>
      <c r="H309" s="473">
        <v>842743.48400000005</v>
      </c>
      <c r="I309" s="473">
        <v>75263.668999999994</v>
      </c>
      <c r="J309" s="473">
        <v>9869.1550000000007</v>
      </c>
    </row>
    <row r="310" spans="1:10">
      <c r="A310" s="471" t="s">
        <v>1296</v>
      </c>
      <c r="B310" s="471" t="s">
        <v>1290</v>
      </c>
      <c r="C310" s="471">
        <v>0</v>
      </c>
      <c r="D310" s="473">
        <v>9117411.8029999994</v>
      </c>
      <c r="E310" s="472">
        <v>552.83699999999999</v>
      </c>
      <c r="F310" s="473">
        <v>186.464</v>
      </c>
      <c r="G310" s="473">
        <v>661.976</v>
      </c>
      <c r="H310" s="473">
        <v>935774.52</v>
      </c>
      <c r="I310" s="473">
        <v>199633.666</v>
      </c>
      <c r="J310" s="473">
        <v>29054.252</v>
      </c>
    </row>
    <row r="311" spans="1:10">
      <c r="A311" s="471" t="s">
        <v>1296</v>
      </c>
      <c r="B311" s="471" t="s">
        <v>1290</v>
      </c>
      <c r="C311" s="471">
        <v>0</v>
      </c>
      <c r="D311" s="473">
        <v>6139296.0889999997</v>
      </c>
      <c r="E311" s="473">
        <v>234.06399999999999</v>
      </c>
      <c r="F311" s="473">
        <v>116.658</v>
      </c>
      <c r="G311" s="473">
        <v>138.74700000000001</v>
      </c>
      <c r="H311" s="473">
        <v>562822.42000000004</v>
      </c>
      <c r="I311" s="473">
        <v>100235.88800000001</v>
      </c>
      <c r="J311" s="473">
        <v>14471.727999999999</v>
      </c>
    </row>
    <row r="312" spans="1:10">
      <c r="A312" s="471" t="s">
        <v>1289</v>
      </c>
      <c r="B312" s="471" t="s">
        <v>1290</v>
      </c>
      <c r="C312" s="471">
        <v>0</v>
      </c>
      <c r="D312" s="473">
        <v>14946929.18</v>
      </c>
      <c r="E312" s="473">
        <v>2578.7510000000002</v>
      </c>
      <c r="F312" s="473">
        <v>1202.258</v>
      </c>
      <c r="G312" s="473">
        <v>731.76599999999996</v>
      </c>
      <c r="H312" s="473">
        <v>1567634.466</v>
      </c>
      <c r="I312" s="473">
        <v>369326.60200000001</v>
      </c>
      <c r="J312" s="473">
        <v>53716.587</v>
      </c>
    </row>
    <row r="313" spans="1:10">
      <c r="A313" s="471" t="s">
        <v>1296</v>
      </c>
      <c r="B313" s="471" t="s">
        <v>1290</v>
      </c>
      <c r="C313" s="471">
        <v>0</v>
      </c>
      <c r="D313" s="472">
        <v>83750954.797000006</v>
      </c>
      <c r="E313" s="472">
        <v>22192.304</v>
      </c>
      <c r="F313" s="472">
        <v>9443.0259999999998</v>
      </c>
      <c r="G313" s="472">
        <v>6317.0919999999996</v>
      </c>
      <c r="H313" s="472">
        <v>8593202.8120000008</v>
      </c>
      <c r="I313" s="472">
        <v>2082108.1370000001</v>
      </c>
      <c r="J313" s="473">
        <v>302787.54100000003</v>
      </c>
    </row>
    <row r="314" spans="1:10">
      <c r="A314" s="471" t="s">
        <v>1296</v>
      </c>
      <c r="B314" s="471" t="s">
        <v>1290</v>
      </c>
      <c r="C314" s="471">
        <v>0</v>
      </c>
      <c r="D314" s="473">
        <v>117727882.296</v>
      </c>
      <c r="E314" s="472">
        <v>16561.899000000001</v>
      </c>
      <c r="F314" s="473">
        <v>7308.9870000000001</v>
      </c>
      <c r="G314" s="473">
        <v>4969.5969999999998</v>
      </c>
      <c r="H314" s="473">
        <v>12344265.543</v>
      </c>
      <c r="I314" s="473">
        <v>2741396.2390000001</v>
      </c>
      <c r="J314" s="473">
        <v>398973.61900000001</v>
      </c>
    </row>
    <row r="315" spans="1:10">
      <c r="A315" s="471" t="s">
        <v>1289</v>
      </c>
      <c r="B315" s="471" t="s">
        <v>1290</v>
      </c>
      <c r="C315" s="471">
        <v>0</v>
      </c>
      <c r="D315" s="473"/>
      <c r="E315" s="473"/>
      <c r="F315" s="473"/>
      <c r="G315" s="472"/>
      <c r="H315" s="472"/>
      <c r="I315" s="472"/>
      <c r="J315" s="473"/>
    </row>
    <row r="316" spans="1:10">
      <c r="A316" s="471" t="s">
        <v>1289</v>
      </c>
      <c r="B316" s="471" t="s">
        <v>1290</v>
      </c>
      <c r="C316" s="471">
        <v>0</v>
      </c>
      <c r="D316" s="473"/>
      <c r="E316" s="472"/>
      <c r="F316" s="473"/>
      <c r="G316" s="473"/>
      <c r="H316" s="473"/>
      <c r="I316" s="473"/>
      <c r="J316" s="473"/>
    </row>
    <row r="317" spans="1:10">
      <c r="A317" s="471" t="s">
        <v>1296</v>
      </c>
      <c r="B317" s="471" t="s">
        <v>1290</v>
      </c>
      <c r="C317" s="471">
        <v>0</v>
      </c>
      <c r="D317" s="473">
        <v>27479418.171999998</v>
      </c>
      <c r="E317" s="473">
        <v>4341.0280000000002</v>
      </c>
      <c r="F317" s="473">
        <v>2046.252</v>
      </c>
      <c r="G317" s="472">
        <v>7430.0919999999996</v>
      </c>
      <c r="H317" s="472">
        <v>2882025.4530000002</v>
      </c>
      <c r="I317" s="472">
        <v>728258.43700000003</v>
      </c>
      <c r="J317" s="473">
        <v>105980.586</v>
      </c>
    </row>
    <row r="318" spans="1:10">
      <c r="A318" s="471" t="s">
        <v>1296</v>
      </c>
      <c r="B318" s="471" t="s">
        <v>1290</v>
      </c>
      <c r="C318" s="471">
        <v>0</v>
      </c>
      <c r="D318" s="472">
        <v>28066322.401000001</v>
      </c>
      <c r="E318" s="472">
        <v>3672.8580000000002</v>
      </c>
      <c r="F318" s="472">
        <v>1780.298</v>
      </c>
      <c r="G318" s="472">
        <v>2508.2620000000002</v>
      </c>
      <c r="H318" s="472">
        <v>2943587.889</v>
      </c>
      <c r="I318" s="472">
        <v>669460.61399999994</v>
      </c>
      <c r="J318" s="473">
        <v>97354.581000000006</v>
      </c>
    </row>
    <row r="319" spans="1:10">
      <c r="A319" s="471" t="s">
        <v>1289</v>
      </c>
      <c r="B319" s="471" t="s">
        <v>1290</v>
      </c>
      <c r="C319" s="471">
        <v>0</v>
      </c>
      <c r="D319" s="472">
        <v>14192293.698999999</v>
      </c>
      <c r="E319" s="472">
        <v>339.322</v>
      </c>
      <c r="F319" s="472">
        <v>116.133</v>
      </c>
      <c r="G319" s="472">
        <v>239.048</v>
      </c>
      <c r="H319" s="472">
        <v>1487420.871</v>
      </c>
      <c r="I319" s="472">
        <v>347749.02600000001</v>
      </c>
      <c r="J319" s="473">
        <v>50590.131000000001</v>
      </c>
    </row>
    <row r="320" spans="1:10">
      <c r="A320" s="471" t="s">
        <v>1296</v>
      </c>
      <c r="B320" s="471" t="s">
        <v>1290</v>
      </c>
      <c r="C320" s="471">
        <v>0</v>
      </c>
      <c r="D320" s="473">
        <v>10027567.207</v>
      </c>
      <c r="E320" s="472">
        <v>1470.7339999999999</v>
      </c>
      <c r="F320" s="473">
        <v>427.096</v>
      </c>
      <c r="G320" s="473">
        <v>2845.1219999999998</v>
      </c>
      <c r="H320" s="473">
        <v>1028822.309</v>
      </c>
      <c r="I320" s="473">
        <v>247693.579</v>
      </c>
      <c r="J320" s="473">
        <v>36044.269999999997</v>
      </c>
    </row>
    <row r="321" spans="1:10">
      <c r="A321" s="471" t="s">
        <v>1296</v>
      </c>
      <c r="B321" s="471" t="s">
        <v>1290</v>
      </c>
      <c r="C321" s="471">
        <v>0</v>
      </c>
      <c r="D321" s="473"/>
      <c r="E321" s="472"/>
      <c r="F321" s="473"/>
      <c r="G321" s="473"/>
      <c r="H321" s="473"/>
      <c r="I321" s="473">
        <v>0</v>
      </c>
      <c r="J321" s="473">
        <v>0</v>
      </c>
    </row>
    <row r="322" spans="1:10">
      <c r="A322" s="471" t="s">
        <v>1289</v>
      </c>
      <c r="B322" s="471" t="s">
        <v>1290</v>
      </c>
      <c r="C322" s="471">
        <v>0</v>
      </c>
      <c r="D322" s="473">
        <v>12812674.697000001</v>
      </c>
      <c r="E322" s="472">
        <v>819.74900000000002</v>
      </c>
      <c r="F322" s="473">
        <v>306.13200000000001</v>
      </c>
      <c r="G322" s="473">
        <v>3192.373</v>
      </c>
      <c r="H322" s="473">
        <v>1343781.348</v>
      </c>
      <c r="I322" s="473">
        <v>308662.60399999999</v>
      </c>
      <c r="J322" s="473">
        <v>44913.33</v>
      </c>
    </row>
    <row r="323" spans="1:10">
      <c r="A323" s="471" t="s">
        <v>1289</v>
      </c>
      <c r="B323" s="471" t="s">
        <v>1290</v>
      </c>
      <c r="C323" s="471">
        <v>0</v>
      </c>
      <c r="D323" s="473">
        <v>4163857.7510000002</v>
      </c>
      <c r="E323" s="473">
        <v>291.61500000000001</v>
      </c>
      <c r="F323" s="473">
        <v>93.221999999999994</v>
      </c>
      <c r="G323" s="473">
        <v>951.29700000000003</v>
      </c>
      <c r="H323" s="473">
        <v>436704.413</v>
      </c>
      <c r="I323" s="473">
        <v>109223.145</v>
      </c>
      <c r="J323" s="473">
        <v>15889.002</v>
      </c>
    </row>
    <row r="324" spans="1:10">
      <c r="A324" s="471" t="s">
        <v>1296</v>
      </c>
      <c r="B324" s="471" t="s">
        <v>1290</v>
      </c>
      <c r="C324" s="471">
        <v>0</v>
      </c>
      <c r="D324" s="473">
        <v>2036938.4380000001</v>
      </c>
      <c r="E324" s="473">
        <v>491.03100000000001</v>
      </c>
      <c r="F324" s="473">
        <v>196.01</v>
      </c>
      <c r="G324" s="473">
        <v>3344.2130000000002</v>
      </c>
      <c r="H324" s="473">
        <v>209714.72200000001</v>
      </c>
      <c r="I324" s="473">
        <v>43010.413999999997</v>
      </c>
      <c r="J324" s="473">
        <v>6241.24</v>
      </c>
    </row>
    <row r="325" spans="1:10">
      <c r="A325" s="471" t="s">
        <v>1296</v>
      </c>
      <c r="B325" s="471" t="s">
        <v>1290</v>
      </c>
      <c r="C325" s="471">
        <v>0</v>
      </c>
      <c r="D325" s="473"/>
      <c r="E325" s="473"/>
      <c r="F325" s="473"/>
      <c r="G325" s="473"/>
      <c r="H325" s="473"/>
      <c r="I325" s="473"/>
      <c r="J325" s="473"/>
    </row>
    <row r="326" spans="1:10">
      <c r="A326" s="471" t="s">
        <v>1296</v>
      </c>
      <c r="B326" s="471" t="s">
        <v>1290</v>
      </c>
      <c r="C326" s="471">
        <v>0</v>
      </c>
      <c r="D326" s="473">
        <v>17989413.416000001</v>
      </c>
      <c r="E326" s="472">
        <v>2966.8220000000001</v>
      </c>
      <c r="F326" s="473">
        <v>280.68</v>
      </c>
      <c r="G326" s="473">
        <v>4817.2359999999999</v>
      </c>
      <c r="H326" s="473">
        <v>1845712.2169999999</v>
      </c>
      <c r="I326" s="473">
        <v>440475.49599999998</v>
      </c>
      <c r="J326" s="473">
        <v>64099.114000000001</v>
      </c>
    </row>
    <row r="327" spans="1:10">
      <c r="A327" s="471" t="s">
        <v>1296</v>
      </c>
      <c r="B327" s="471" t="s">
        <v>1290</v>
      </c>
      <c r="C327" s="471">
        <v>0</v>
      </c>
      <c r="D327" s="473">
        <v>2672136.0699999998</v>
      </c>
      <c r="E327" s="472">
        <v>457.87400000000002</v>
      </c>
      <c r="F327" s="473">
        <v>215.351</v>
      </c>
      <c r="G327" s="473">
        <v>3560.61</v>
      </c>
      <c r="H327" s="473">
        <v>280252.51799999998</v>
      </c>
      <c r="I327" s="473">
        <v>63840.442999999999</v>
      </c>
      <c r="J327" s="473">
        <v>9302.1569999999992</v>
      </c>
    </row>
    <row r="328" spans="1:10">
      <c r="A328" s="471" t="s">
        <v>1296</v>
      </c>
      <c r="B328" s="471" t="s">
        <v>1290</v>
      </c>
      <c r="C328" s="471">
        <v>0</v>
      </c>
      <c r="D328" s="473">
        <v>20955581.539000001</v>
      </c>
      <c r="E328" s="473">
        <v>3657.5010000000002</v>
      </c>
      <c r="F328" s="473">
        <v>1048.482</v>
      </c>
      <c r="G328" s="473">
        <v>34936.457000000002</v>
      </c>
      <c r="H328" s="473">
        <v>2149922.8859999999</v>
      </c>
      <c r="I328" s="473">
        <v>519737.84100000001</v>
      </c>
      <c r="J328" s="473">
        <v>75642.793999999994</v>
      </c>
    </row>
    <row r="329" spans="1:10">
      <c r="A329" s="471" t="s">
        <v>1296</v>
      </c>
      <c r="B329" s="471" t="s">
        <v>1290</v>
      </c>
      <c r="C329" s="471">
        <v>0</v>
      </c>
      <c r="D329" s="473">
        <v>102812172.877</v>
      </c>
      <c r="E329" s="472">
        <v>4050.902</v>
      </c>
      <c r="F329" s="473">
        <v>1540.402</v>
      </c>
      <c r="G329" s="473">
        <v>10658.037</v>
      </c>
      <c r="H329" s="473">
        <v>10723388.163000001</v>
      </c>
      <c r="I329" s="473">
        <v>2579868.679</v>
      </c>
      <c r="J329" s="473">
        <v>375389.43800000002</v>
      </c>
    </row>
    <row r="330" spans="1:10">
      <c r="A330" s="471" t="s">
        <v>1296</v>
      </c>
      <c r="B330" s="471" t="s">
        <v>1290</v>
      </c>
      <c r="C330" s="471">
        <v>0</v>
      </c>
      <c r="D330" s="473">
        <v>85630349.211999997</v>
      </c>
      <c r="E330" s="472">
        <v>11581.549000000001</v>
      </c>
      <c r="F330" s="473">
        <v>4172.0680000000002</v>
      </c>
      <c r="G330" s="473">
        <v>7369.6660000000002</v>
      </c>
      <c r="H330" s="473">
        <v>8941026.1209999993</v>
      </c>
      <c r="I330" s="473">
        <v>2004132.233</v>
      </c>
      <c r="J330" s="473">
        <v>291531.19500000001</v>
      </c>
    </row>
    <row r="331" spans="1:10">
      <c r="A331" s="471" t="s">
        <v>1296</v>
      </c>
      <c r="B331" s="471" t="s">
        <v>1290</v>
      </c>
      <c r="C331" s="471">
        <v>0</v>
      </c>
      <c r="D331" s="473">
        <v>917268.36</v>
      </c>
      <c r="E331" s="473">
        <v>0.28999999999999998</v>
      </c>
      <c r="F331" s="473">
        <v>0.123</v>
      </c>
      <c r="G331" s="473">
        <v>1277.857</v>
      </c>
      <c r="H331" s="473">
        <v>94372.160000000003</v>
      </c>
      <c r="I331" s="473">
        <v>22211.571</v>
      </c>
      <c r="J331" s="473">
        <v>3230.643</v>
      </c>
    </row>
    <row r="332" spans="1:10">
      <c r="A332" s="471" t="s">
        <v>1289</v>
      </c>
      <c r="B332" s="471" t="s">
        <v>1290</v>
      </c>
      <c r="C332" s="471">
        <v>0</v>
      </c>
      <c r="D332" s="473">
        <v>10953927.654999999</v>
      </c>
      <c r="E332" s="473">
        <v>1971.385</v>
      </c>
      <c r="F332" s="473">
        <v>272.44400000000002</v>
      </c>
      <c r="G332" s="473">
        <v>22127.249</v>
      </c>
      <c r="H332" s="473">
        <v>1148127.6510000001</v>
      </c>
      <c r="I332" s="473">
        <v>322136.13799999998</v>
      </c>
      <c r="J332" s="473">
        <v>46892.485999999997</v>
      </c>
    </row>
    <row r="333" spans="1:10">
      <c r="A333" s="471" t="s">
        <v>1296</v>
      </c>
      <c r="B333" s="471" t="s">
        <v>1290</v>
      </c>
      <c r="C333" s="471">
        <v>0</v>
      </c>
      <c r="D333" s="473"/>
      <c r="E333" s="473"/>
      <c r="F333" s="473"/>
      <c r="G333" s="473"/>
      <c r="H333" s="473"/>
      <c r="I333" s="473"/>
      <c r="J333" s="473"/>
    </row>
    <row r="334" spans="1:10">
      <c r="A334" s="471" t="s">
        <v>1296</v>
      </c>
      <c r="B334" s="471" t="s">
        <v>1290</v>
      </c>
      <c r="C334" s="471">
        <v>0</v>
      </c>
      <c r="D334" s="473"/>
      <c r="E334" s="473"/>
      <c r="F334" s="473"/>
      <c r="G334" s="473"/>
      <c r="H334" s="473"/>
      <c r="I334" s="473"/>
      <c r="J334" s="473"/>
    </row>
    <row r="335" spans="1:10">
      <c r="A335" s="471" t="s">
        <v>1296</v>
      </c>
      <c r="B335" s="471" t="s">
        <v>1290</v>
      </c>
      <c r="C335" s="471">
        <v>0</v>
      </c>
      <c r="D335" s="473">
        <v>162988976.66499999</v>
      </c>
      <c r="E335" s="473">
        <v>10028.032999999999</v>
      </c>
      <c r="F335" s="473">
        <v>4359.3100000000004</v>
      </c>
      <c r="G335" s="473">
        <v>36871.928999999996</v>
      </c>
      <c r="H335" s="473">
        <v>17022330.322000001</v>
      </c>
      <c r="I335" s="473">
        <v>3835084.6379999998</v>
      </c>
      <c r="J335" s="473">
        <v>557889.27599999995</v>
      </c>
    </row>
    <row r="336" spans="1:10">
      <c r="A336" s="471" t="s">
        <v>1294</v>
      </c>
      <c r="B336" s="471" t="s">
        <v>1290</v>
      </c>
      <c r="C336" s="471">
        <v>0</v>
      </c>
      <c r="D336" s="472">
        <v>2948542.906</v>
      </c>
      <c r="E336" s="472">
        <v>0</v>
      </c>
      <c r="F336" s="472">
        <v>0</v>
      </c>
      <c r="G336" s="472">
        <v>0.73699999999999999</v>
      </c>
      <c r="H336" s="472">
        <v>172327.527</v>
      </c>
      <c r="I336" s="472">
        <v>6501.4889999999996</v>
      </c>
      <c r="J336" s="473">
        <v>648.74199999999996</v>
      </c>
    </row>
    <row r="337" spans="1:10">
      <c r="A337" s="471" t="s">
        <v>1296</v>
      </c>
      <c r="B337" s="471" t="s">
        <v>1290</v>
      </c>
      <c r="C337" s="471">
        <v>0</v>
      </c>
      <c r="D337" s="472"/>
      <c r="E337" s="472"/>
      <c r="F337" s="472"/>
      <c r="G337" s="472"/>
      <c r="H337" s="472"/>
      <c r="I337" s="472"/>
      <c r="J337" s="473"/>
    </row>
    <row r="338" spans="1:10">
      <c r="A338" s="471" t="s">
        <v>1296</v>
      </c>
      <c r="B338" s="471" t="s">
        <v>1290</v>
      </c>
      <c r="C338" s="471">
        <v>0</v>
      </c>
      <c r="D338" s="473">
        <v>111225510.87800001</v>
      </c>
      <c r="E338" s="473">
        <v>7117.1360000000004</v>
      </c>
      <c r="F338" s="473">
        <v>3116.288</v>
      </c>
      <c r="G338" s="473">
        <v>10851.739</v>
      </c>
      <c r="H338" s="473">
        <v>11411731.57</v>
      </c>
      <c r="I338" s="473">
        <v>2500063.7400000002</v>
      </c>
      <c r="J338" s="473">
        <v>363784.45500000002</v>
      </c>
    </row>
    <row r="339" spans="1:10">
      <c r="A339" s="471" t="s">
        <v>1296</v>
      </c>
      <c r="B339" s="471" t="s">
        <v>1290</v>
      </c>
      <c r="C339" s="471">
        <v>0</v>
      </c>
      <c r="D339" s="472">
        <v>41445799.758000001</v>
      </c>
      <c r="E339" s="472">
        <v>7110.8670000000002</v>
      </c>
      <c r="F339" s="472">
        <v>2152.857</v>
      </c>
      <c r="G339" s="472">
        <v>13095.778</v>
      </c>
      <c r="H339" s="472">
        <v>4250516.7149999999</v>
      </c>
      <c r="I339" s="472">
        <v>954431.74699999997</v>
      </c>
      <c r="J339" s="473">
        <v>138872.908</v>
      </c>
    </row>
    <row r="340" spans="1:10">
      <c r="A340" s="471" t="s">
        <v>1296</v>
      </c>
      <c r="B340" s="471" t="s">
        <v>1290</v>
      </c>
      <c r="C340" s="471">
        <v>0</v>
      </c>
      <c r="D340" s="473">
        <v>57065139.171999998</v>
      </c>
      <c r="E340" s="473">
        <v>5587.5770000000002</v>
      </c>
      <c r="F340" s="473">
        <v>1809.367</v>
      </c>
      <c r="G340" s="473">
        <v>13747.763000000001</v>
      </c>
      <c r="H340" s="473">
        <v>5854882.483</v>
      </c>
      <c r="I340" s="473">
        <v>1347752.493</v>
      </c>
      <c r="J340" s="473">
        <v>196064.72200000001</v>
      </c>
    </row>
    <row r="341" spans="1:10">
      <c r="A341" s="471" t="s">
        <v>1296</v>
      </c>
      <c r="B341" s="471" t="s">
        <v>1290</v>
      </c>
      <c r="C341" s="471">
        <v>0</v>
      </c>
      <c r="D341" s="473"/>
      <c r="E341" s="472"/>
      <c r="F341" s="473"/>
      <c r="G341" s="473"/>
      <c r="H341" s="473"/>
      <c r="I341" s="473"/>
      <c r="J341" s="473"/>
    </row>
    <row r="342" spans="1:10">
      <c r="A342" s="471" t="s">
        <v>1289</v>
      </c>
      <c r="B342" s="471" t="s">
        <v>1290</v>
      </c>
      <c r="C342" s="471">
        <v>0</v>
      </c>
      <c r="D342" s="473">
        <v>2195400.4139999999</v>
      </c>
      <c r="E342" s="472">
        <v>299.00200000000001</v>
      </c>
      <c r="F342" s="472">
        <v>34.363999999999997</v>
      </c>
      <c r="G342" s="473">
        <v>665.37599999999998</v>
      </c>
      <c r="H342" s="473">
        <v>230255.59400000001</v>
      </c>
      <c r="I342" s="472">
        <v>49233.050999999999</v>
      </c>
      <c r="J342" s="473">
        <v>7179.94</v>
      </c>
    </row>
    <row r="343" spans="1:10">
      <c r="A343" s="471" t="s">
        <v>1296</v>
      </c>
      <c r="B343" s="471" t="s">
        <v>1290</v>
      </c>
      <c r="C343" s="471">
        <v>0</v>
      </c>
      <c r="D343" s="472">
        <v>73468287.892000005</v>
      </c>
      <c r="E343" s="472">
        <v>6398.1289999999999</v>
      </c>
      <c r="F343" s="472">
        <v>2305.85</v>
      </c>
      <c r="G343" s="472">
        <v>28478.673999999999</v>
      </c>
      <c r="H343" s="472">
        <v>7537841.051</v>
      </c>
      <c r="I343" s="472">
        <v>1929002.202</v>
      </c>
      <c r="J343" s="473">
        <v>280661.98700000002</v>
      </c>
    </row>
    <row r="344" spans="1:10">
      <c r="A344" s="471" t="s">
        <v>1294</v>
      </c>
      <c r="B344" s="471" t="s">
        <v>1290</v>
      </c>
      <c r="C344" s="471">
        <v>0</v>
      </c>
      <c r="D344" s="472">
        <v>6569660.25</v>
      </c>
      <c r="E344" s="472">
        <v>0</v>
      </c>
      <c r="F344" s="472">
        <v>0</v>
      </c>
      <c r="G344" s="472">
        <v>1.7470000000000001</v>
      </c>
      <c r="H344" s="472">
        <v>383963.78</v>
      </c>
      <c r="I344" s="472">
        <v>14486.092000000001</v>
      </c>
      <c r="J344" s="473">
        <v>1445.338</v>
      </c>
    </row>
    <row r="345" spans="1:10">
      <c r="A345" s="471" t="s">
        <v>1296</v>
      </c>
      <c r="B345" s="471" t="s">
        <v>1290</v>
      </c>
      <c r="C345" s="471">
        <v>0</v>
      </c>
      <c r="D345" s="473">
        <v>32544.427</v>
      </c>
      <c r="E345" s="473">
        <v>7.5339999999999998</v>
      </c>
      <c r="F345" s="473">
        <v>3.0419999999999998</v>
      </c>
      <c r="G345" s="473">
        <v>76.341999999999999</v>
      </c>
      <c r="H345" s="473">
        <v>3350.6390000000001</v>
      </c>
      <c r="I345" s="473">
        <v>768.78</v>
      </c>
      <c r="J345" s="473">
        <v>111.73</v>
      </c>
    </row>
    <row r="346" spans="1:10">
      <c r="A346" s="471" t="s">
        <v>1296</v>
      </c>
      <c r="B346" s="471" t="s">
        <v>1290</v>
      </c>
      <c r="C346" s="471">
        <v>0</v>
      </c>
      <c r="D346" s="473">
        <v>31241188.304000001</v>
      </c>
      <c r="E346" s="473">
        <v>2674.2629999999999</v>
      </c>
      <c r="F346" s="473">
        <v>994.57899999999995</v>
      </c>
      <c r="G346" s="473">
        <v>49575.214</v>
      </c>
      <c r="H346" s="473">
        <v>3275415.1009999998</v>
      </c>
      <c r="I346" s="473">
        <v>821104.77</v>
      </c>
      <c r="J346" s="473">
        <v>119499.851</v>
      </c>
    </row>
    <row r="347" spans="1:10">
      <c r="A347" s="471" t="s">
        <v>1296</v>
      </c>
      <c r="B347" s="471" t="s">
        <v>1290</v>
      </c>
      <c r="C347" s="471">
        <v>0</v>
      </c>
      <c r="D347" s="473">
        <v>3807688.4339999999</v>
      </c>
      <c r="E347" s="472">
        <v>0</v>
      </c>
      <c r="F347" s="473">
        <v>0</v>
      </c>
      <c r="G347" s="473">
        <v>18437.789000000001</v>
      </c>
      <c r="H347" s="473">
        <v>391502.109</v>
      </c>
      <c r="I347" s="473">
        <v>92081.357000000004</v>
      </c>
      <c r="J347" s="473">
        <v>13392.477999999999</v>
      </c>
    </row>
    <row r="348" spans="1:10">
      <c r="A348" s="471" t="s">
        <v>1296</v>
      </c>
      <c r="B348" s="471" t="s">
        <v>1290</v>
      </c>
      <c r="C348" s="471">
        <v>0</v>
      </c>
      <c r="D348" s="472">
        <v>90614.387000000002</v>
      </c>
      <c r="E348" s="472">
        <v>36.741</v>
      </c>
      <c r="F348" s="472">
        <v>36.600999999999999</v>
      </c>
      <c r="G348" s="472">
        <v>213.04400000000001</v>
      </c>
      <c r="H348" s="472">
        <v>9232.223</v>
      </c>
      <c r="I348" s="472">
        <v>2148.4920000000002</v>
      </c>
      <c r="J348" s="473">
        <v>312.34300000000002</v>
      </c>
    </row>
    <row r="349" spans="1:10">
      <c r="A349" s="471" t="s">
        <v>1296</v>
      </c>
      <c r="B349" s="471" t="s">
        <v>1290</v>
      </c>
      <c r="C349" s="471">
        <v>0</v>
      </c>
      <c r="D349" s="473"/>
      <c r="E349" s="473"/>
      <c r="F349" s="473"/>
      <c r="G349" s="473"/>
      <c r="H349" s="473"/>
      <c r="I349" s="473">
        <v>0</v>
      </c>
      <c r="J349" s="473">
        <v>0</v>
      </c>
    </row>
    <row r="350" spans="1:10">
      <c r="A350" s="471" t="s">
        <v>1296</v>
      </c>
      <c r="B350" s="471" t="s">
        <v>1290</v>
      </c>
      <c r="C350" s="471">
        <v>0</v>
      </c>
      <c r="D350" s="473">
        <v>185252.32500000001</v>
      </c>
      <c r="E350" s="473">
        <v>0</v>
      </c>
      <c r="F350" s="473">
        <v>0</v>
      </c>
      <c r="G350" s="473">
        <v>161.08500000000001</v>
      </c>
      <c r="H350" s="473">
        <v>19072.810000000001</v>
      </c>
      <c r="I350" s="473">
        <v>4492.5309999999999</v>
      </c>
      <c r="J350" s="473">
        <v>653.45899999999995</v>
      </c>
    </row>
    <row r="351" spans="1:10">
      <c r="A351" s="471" t="s">
        <v>1296</v>
      </c>
      <c r="B351" s="471" t="s">
        <v>1290</v>
      </c>
      <c r="C351" s="471">
        <v>0</v>
      </c>
      <c r="D351" s="473"/>
      <c r="E351" s="473"/>
      <c r="F351" s="473"/>
      <c r="G351" s="473"/>
      <c r="H351" s="473"/>
      <c r="I351" s="473"/>
      <c r="J351" s="473"/>
    </row>
    <row r="352" spans="1:10">
      <c r="A352" s="471" t="s">
        <v>1296</v>
      </c>
      <c r="B352" s="471" t="s">
        <v>1290</v>
      </c>
      <c r="C352" s="471">
        <v>0</v>
      </c>
      <c r="D352" s="473">
        <v>117365843.23800001</v>
      </c>
      <c r="E352" s="473">
        <v>8421.3070000000007</v>
      </c>
      <c r="F352" s="473">
        <v>3601.7460000000001</v>
      </c>
      <c r="G352" s="473">
        <v>10262.35</v>
      </c>
      <c r="H352" s="473">
        <v>12309324.869999999</v>
      </c>
      <c r="I352" s="473">
        <v>3094082.585</v>
      </c>
      <c r="J352" s="473">
        <v>450120.28</v>
      </c>
    </row>
    <row r="353" spans="1:10">
      <c r="A353" s="471" t="s">
        <v>1296</v>
      </c>
      <c r="B353" s="471" t="s">
        <v>1290</v>
      </c>
      <c r="C353" s="471">
        <v>0</v>
      </c>
      <c r="D353" s="473">
        <v>69741897.420000002</v>
      </c>
      <c r="E353" s="473">
        <v>11300.181</v>
      </c>
      <c r="F353" s="473">
        <v>4644.4709999999995</v>
      </c>
      <c r="G353" s="473">
        <v>13498.34</v>
      </c>
      <c r="H353" s="473">
        <v>7148998.2620000001</v>
      </c>
      <c r="I353" s="473">
        <v>1706139.125</v>
      </c>
      <c r="J353" s="473">
        <v>248217.818</v>
      </c>
    </row>
    <row r="354" spans="1:10">
      <c r="A354" s="471" t="s">
        <v>1296</v>
      </c>
      <c r="B354" s="471" t="s">
        <v>1290</v>
      </c>
      <c r="C354" s="471">
        <v>0</v>
      </c>
      <c r="D354" s="473">
        <v>20327236.311999999</v>
      </c>
      <c r="E354" s="473">
        <v>3791.7249999999999</v>
      </c>
      <c r="F354" s="473">
        <v>1067.451</v>
      </c>
      <c r="G354" s="473">
        <v>32627.467000000001</v>
      </c>
      <c r="H354" s="473">
        <v>2084614.2549999999</v>
      </c>
      <c r="I354" s="473">
        <v>412523.08899999998</v>
      </c>
      <c r="J354" s="473">
        <v>60047.468000000001</v>
      </c>
    </row>
    <row r="355" spans="1:10">
      <c r="A355" s="471" t="s">
        <v>1296</v>
      </c>
      <c r="B355" s="471" t="s">
        <v>1290</v>
      </c>
      <c r="C355" s="471">
        <v>0</v>
      </c>
      <c r="D355" s="473">
        <v>52248.055999999997</v>
      </c>
      <c r="E355" s="473">
        <v>12.297000000000001</v>
      </c>
      <c r="F355" s="473">
        <v>4.9649999999999999</v>
      </c>
      <c r="G355" s="473">
        <v>124.60899999999999</v>
      </c>
      <c r="H355" s="473">
        <v>5379.2430000000004</v>
      </c>
      <c r="I355" s="473">
        <v>1260.076</v>
      </c>
      <c r="J355" s="473">
        <v>183.42699999999999</v>
      </c>
    </row>
    <row r="356" spans="1:10">
      <c r="A356" s="471" t="s">
        <v>1296</v>
      </c>
      <c r="B356" s="471" t="s">
        <v>1290</v>
      </c>
      <c r="C356" s="471">
        <v>0</v>
      </c>
      <c r="D356" s="472">
        <v>22492947.657000002</v>
      </c>
      <c r="E356" s="472">
        <v>846.84199999999998</v>
      </c>
      <c r="F356" s="472">
        <v>324.93900000000002</v>
      </c>
      <c r="G356" s="472">
        <v>3044.9479999999999</v>
      </c>
      <c r="H356" s="472">
        <v>2352563.0090000001</v>
      </c>
      <c r="I356" s="472">
        <v>545473.56400000001</v>
      </c>
      <c r="J356" s="473">
        <v>79341.608999999997</v>
      </c>
    </row>
    <row r="357" spans="1:10">
      <c r="A357" s="471" t="s">
        <v>1289</v>
      </c>
      <c r="B357" s="471" t="s">
        <v>1290</v>
      </c>
      <c r="C357" s="471">
        <v>0</v>
      </c>
      <c r="D357" s="473">
        <v>57044282.818000004</v>
      </c>
      <c r="E357" s="473">
        <v>4974.3239999999996</v>
      </c>
      <c r="F357" s="473">
        <v>2161.6619999999998</v>
      </c>
      <c r="G357" s="473">
        <v>12254.091</v>
      </c>
      <c r="H357" s="473">
        <v>5912269.7709999997</v>
      </c>
      <c r="I357" s="473">
        <v>1334321.304</v>
      </c>
      <c r="J357" s="473">
        <v>194017.70300000001</v>
      </c>
    </row>
    <row r="358" spans="1:10">
      <c r="A358" s="471" t="s">
        <v>1289</v>
      </c>
      <c r="B358" s="471" t="s">
        <v>1290</v>
      </c>
      <c r="C358" s="471">
        <v>0</v>
      </c>
      <c r="D358" s="473">
        <v>29650344.460000001</v>
      </c>
      <c r="E358" s="472">
        <v>2834.01</v>
      </c>
      <c r="F358" s="473">
        <v>1465.098</v>
      </c>
      <c r="G358" s="473">
        <v>8964.9130000000005</v>
      </c>
      <c r="H358" s="473">
        <v>3040998.253</v>
      </c>
      <c r="I358" s="473">
        <v>652517.81099999999</v>
      </c>
      <c r="J358" s="473">
        <v>94923.82</v>
      </c>
    </row>
    <row r="359" spans="1:10">
      <c r="A359" s="471" t="s">
        <v>1289</v>
      </c>
      <c r="B359" s="471" t="s">
        <v>1290</v>
      </c>
      <c r="C359" s="471">
        <v>0</v>
      </c>
      <c r="D359" s="473">
        <v>86747882.123999998</v>
      </c>
      <c r="E359" s="473">
        <v>11204.974</v>
      </c>
      <c r="F359" s="473">
        <v>4721.5720000000001</v>
      </c>
      <c r="G359" s="473">
        <v>20537.940999999999</v>
      </c>
      <c r="H359" s="473">
        <v>9085923.3399999999</v>
      </c>
      <c r="I359" s="473">
        <v>2159000.9879999999</v>
      </c>
      <c r="J359" s="473">
        <v>313959.85499999998</v>
      </c>
    </row>
    <row r="360" spans="1:10">
      <c r="A360" s="471" t="s">
        <v>1289</v>
      </c>
      <c r="B360" s="471" t="s">
        <v>1290</v>
      </c>
      <c r="C360" s="471">
        <v>0</v>
      </c>
      <c r="D360" s="472">
        <v>2594168.4819999998</v>
      </c>
      <c r="E360" s="472">
        <v>465.46699999999998</v>
      </c>
      <c r="F360" s="472">
        <v>198.93100000000001</v>
      </c>
      <c r="G360" s="472">
        <v>192.995</v>
      </c>
      <c r="H360" s="472">
        <v>273659.962</v>
      </c>
      <c r="I360" s="472">
        <v>61257.644</v>
      </c>
      <c r="J360" s="473">
        <v>8902.6880000000001</v>
      </c>
    </row>
    <row r="361" spans="1:10">
      <c r="A361" s="471" t="s">
        <v>1289</v>
      </c>
      <c r="B361" s="471" t="s">
        <v>1290</v>
      </c>
      <c r="C361" s="471">
        <v>0</v>
      </c>
      <c r="D361" s="473">
        <v>91245819.297000006</v>
      </c>
      <c r="E361" s="473">
        <v>6508.9040000000005</v>
      </c>
      <c r="F361" s="473">
        <v>2706.32</v>
      </c>
      <c r="G361" s="473">
        <v>16962.812999999998</v>
      </c>
      <c r="H361" s="473">
        <v>8849469.4499999993</v>
      </c>
      <c r="I361" s="473">
        <v>1687821.7560000001</v>
      </c>
      <c r="J361" s="473">
        <v>243918.56899999999</v>
      </c>
    </row>
    <row r="362" spans="1:10">
      <c r="A362" s="471" t="s">
        <v>1289</v>
      </c>
      <c r="B362" s="471" t="s">
        <v>1290</v>
      </c>
      <c r="C362" s="471">
        <v>0</v>
      </c>
      <c r="D362" s="473">
        <v>58591182.009000003</v>
      </c>
      <c r="E362" s="473">
        <v>4256.7979999999998</v>
      </c>
      <c r="F362" s="473">
        <v>2090.4349999999999</v>
      </c>
      <c r="G362" s="473">
        <v>14076.261</v>
      </c>
      <c r="H362" s="473">
        <v>6142704.0710000005</v>
      </c>
      <c r="I362" s="473">
        <v>1485045.625</v>
      </c>
      <c r="J362" s="473">
        <v>216037.611</v>
      </c>
    </row>
    <row r="363" spans="1:10">
      <c r="A363" s="471" t="s">
        <v>1289</v>
      </c>
      <c r="B363" s="471" t="s">
        <v>1290</v>
      </c>
      <c r="C363" s="471">
        <v>0</v>
      </c>
      <c r="D363" s="472">
        <v>32041007.057999998</v>
      </c>
      <c r="E363" s="472">
        <v>3351.14</v>
      </c>
      <c r="F363" s="472">
        <v>1255.0050000000001</v>
      </c>
      <c r="G363" s="472">
        <v>7436.2219999999998</v>
      </c>
      <c r="H363" s="472">
        <v>3360460.44</v>
      </c>
      <c r="I363" s="472">
        <v>769529.72100000002</v>
      </c>
      <c r="J363" s="473">
        <v>111967.485</v>
      </c>
    </row>
    <row r="364" spans="1:10">
      <c r="A364" s="471" t="s">
        <v>1296</v>
      </c>
      <c r="B364" s="471" t="s">
        <v>1290</v>
      </c>
      <c r="C364" s="471">
        <v>0</v>
      </c>
      <c r="D364" s="473">
        <v>0</v>
      </c>
      <c r="E364" s="473">
        <v>0</v>
      </c>
      <c r="F364" s="473">
        <v>0</v>
      </c>
      <c r="G364" s="473">
        <v>0</v>
      </c>
      <c r="H364" s="473">
        <v>0</v>
      </c>
      <c r="I364" s="473">
        <v>0</v>
      </c>
      <c r="J364" s="473">
        <v>0</v>
      </c>
    </row>
    <row r="365" spans="1:10">
      <c r="A365" s="471" t="s">
        <v>1296</v>
      </c>
      <c r="B365" s="471" t="s">
        <v>1290</v>
      </c>
      <c r="C365" s="471">
        <v>0</v>
      </c>
      <c r="D365" s="473">
        <v>252355.576</v>
      </c>
      <c r="E365" s="472">
        <v>0</v>
      </c>
      <c r="F365" s="473">
        <v>0</v>
      </c>
      <c r="G365" s="473">
        <v>378.57600000000002</v>
      </c>
      <c r="H365" s="473">
        <v>25981.482</v>
      </c>
      <c r="I365" s="473">
        <v>6119.8419999999996</v>
      </c>
      <c r="J365" s="473">
        <v>890.15899999999999</v>
      </c>
    </row>
    <row r="366" spans="1:10">
      <c r="A366" s="471" t="s">
        <v>1296</v>
      </c>
      <c r="B366" s="471" t="s">
        <v>1290</v>
      </c>
      <c r="C366" s="471">
        <v>0</v>
      </c>
      <c r="D366" s="472"/>
      <c r="E366" s="472"/>
      <c r="F366" s="472"/>
      <c r="G366" s="472"/>
      <c r="H366" s="472"/>
      <c r="I366" s="472"/>
      <c r="J366" s="473"/>
    </row>
    <row r="367" spans="1:10">
      <c r="A367" s="471" t="s">
        <v>1296</v>
      </c>
      <c r="B367" s="471" t="s">
        <v>1290</v>
      </c>
      <c r="C367" s="471">
        <v>0</v>
      </c>
      <c r="D367" s="473">
        <v>163438740.06400001</v>
      </c>
      <c r="E367" s="473">
        <v>18563.116000000002</v>
      </c>
      <c r="F367" s="473">
        <v>7158.8760000000002</v>
      </c>
      <c r="G367" s="473">
        <v>19783.741999999998</v>
      </c>
      <c r="H367" s="473">
        <v>17141451.927000001</v>
      </c>
      <c r="I367" s="473">
        <v>4221897.45</v>
      </c>
      <c r="J367" s="473">
        <v>614272.52300000004</v>
      </c>
    </row>
    <row r="368" spans="1:10">
      <c r="A368" s="471" t="s">
        <v>1296</v>
      </c>
      <c r="B368" s="471" t="s">
        <v>1290</v>
      </c>
      <c r="C368" s="471">
        <v>0</v>
      </c>
      <c r="D368" s="473">
        <v>59705202.644000001</v>
      </c>
      <c r="E368" s="473">
        <v>11053.066999999999</v>
      </c>
      <c r="F368" s="473">
        <v>2703.9360000000001</v>
      </c>
      <c r="G368" s="473">
        <v>9814.9889999999996</v>
      </c>
      <c r="H368" s="473">
        <v>6125739.6129999999</v>
      </c>
      <c r="I368" s="473">
        <v>1459275.702</v>
      </c>
      <c r="J368" s="473">
        <v>212329.478</v>
      </c>
    </row>
    <row r="369" spans="1:10">
      <c r="A369" s="471" t="s">
        <v>1291</v>
      </c>
      <c r="B369" s="471" t="s">
        <v>1290</v>
      </c>
      <c r="C369" s="471">
        <v>0</v>
      </c>
      <c r="D369" s="473">
        <v>9869910.0130000003</v>
      </c>
      <c r="E369" s="472">
        <v>1066.6500000000001</v>
      </c>
      <c r="F369" s="473">
        <v>449.10599999999999</v>
      </c>
      <c r="G369" s="473">
        <v>3198.6</v>
      </c>
      <c r="H369" s="473">
        <v>1039192.727</v>
      </c>
      <c r="I369" s="473">
        <v>20834.027999999998</v>
      </c>
      <c r="J369" s="473">
        <v>31251.008000000002</v>
      </c>
    </row>
    <row r="370" spans="1:10">
      <c r="A370" s="471" t="s">
        <v>1296</v>
      </c>
      <c r="B370" s="471" t="s">
        <v>1290</v>
      </c>
      <c r="C370" s="471">
        <v>0</v>
      </c>
      <c r="D370" s="473">
        <v>30639564.732999999</v>
      </c>
      <c r="E370" s="473">
        <v>6101.0959999999995</v>
      </c>
      <c r="F370" s="473">
        <v>2192.9209999999998</v>
      </c>
      <c r="G370" s="473">
        <v>4445.2889999999998</v>
      </c>
      <c r="H370" s="473">
        <v>3137427.9870000002</v>
      </c>
      <c r="I370" s="473">
        <v>741695.32299999997</v>
      </c>
      <c r="J370" s="473">
        <v>107868.93700000001</v>
      </c>
    </row>
    <row r="371" spans="1:10">
      <c r="A371" s="471" t="s">
        <v>1291</v>
      </c>
      <c r="B371" s="471" t="s">
        <v>1290</v>
      </c>
      <c r="C371" s="471">
        <v>0</v>
      </c>
      <c r="D371" s="473">
        <v>10898711.859999999</v>
      </c>
      <c r="E371" s="472">
        <v>888.255</v>
      </c>
      <c r="F371" s="473">
        <v>392.827</v>
      </c>
      <c r="G371" s="473">
        <v>2831.19</v>
      </c>
      <c r="H371" s="473">
        <v>1147514.2209999999</v>
      </c>
      <c r="I371" s="473">
        <v>22249.951000000001</v>
      </c>
      <c r="J371" s="473">
        <v>32941.197999999997</v>
      </c>
    </row>
    <row r="372" spans="1:10">
      <c r="A372" s="471" t="s">
        <v>1296</v>
      </c>
      <c r="B372" s="471" t="s">
        <v>1290</v>
      </c>
      <c r="C372" s="471">
        <v>0</v>
      </c>
      <c r="D372" s="473">
        <v>105411568.817</v>
      </c>
      <c r="E372" s="473">
        <v>17090.896000000001</v>
      </c>
      <c r="F372" s="473">
        <v>7141.9470000000001</v>
      </c>
      <c r="G372" s="473">
        <v>4935.6289999999999</v>
      </c>
      <c r="H372" s="473">
        <v>10810663.687000001</v>
      </c>
      <c r="I372" s="473">
        <v>2607197.1310000001</v>
      </c>
      <c r="J372" s="473">
        <v>379210.20899999997</v>
      </c>
    </row>
    <row r="373" spans="1:10">
      <c r="A373" s="471" t="s">
        <v>1296</v>
      </c>
      <c r="B373" s="471" t="s">
        <v>1290</v>
      </c>
      <c r="C373" s="471">
        <v>0</v>
      </c>
      <c r="D373" s="473"/>
      <c r="E373" s="473"/>
      <c r="F373" s="473"/>
      <c r="G373" s="473"/>
      <c r="H373" s="473"/>
      <c r="I373" s="473"/>
      <c r="J373" s="473"/>
    </row>
    <row r="374" spans="1:10">
      <c r="A374" s="471" t="s">
        <v>1291</v>
      </c>
      <c r="B374" s="471" t="s">
        <v>1290</v>
      </c>
      <c r="C374" s="471">
        <v>0</v>
      </c>
      <c r="D374" s="473">
        <v>5203889.773</v>
      </c>
      <c r="E374" s="473">
        <v>269.54500000000002</v>
      </c>
      <c r="F374" s="473">
        <v>93.97</v>
      </c>
      <c r="G374" s="473">
        <v>1811.453</v>
      </c>
      <c r="H374" s="473">
        <v>589029.70700000005</v>
      </c>
      <c r="I374" s="473">
        <v>12326.427</v>
      </c>
      <c r="J374" s="473">
        <v>18459.233</v>
      </c>
    </row>
    <row r="375" spans="1:10">
      <c r="A375" s="471" t="s">
        <v>1294</v>
      </c>
      <c r="B375" s="471" t="s">
        <v>1290</v>
      </c>
      <c r="C375" s="471">
        <v>0</v>
      </c>
      <c r="D375" s="472">
        <v>5735.6459999999997</v>
      </c>
      <c r="E375" s="472">
        <v>0</v>
      </c>
      <c r="F375" s="472">
        <v>0</v>
      </c>
      <c r="G375" s="472">
        <v>0</v>
      </c>
      <c r="H375" s="472">
        <v>296.20699999999999</v>
      </c>
      <c r="I375" s="472">
        <v>12.647</v>
      </c>
      <c r="J375" s="473">
        <v>1.262</v>
      </c>
    </row>
    <row r="376" spans="1:10">
      <c r="A376" s="471" t="s">
        <v>1296</v>
      </c>
      <c r="B376" s="471" t="s">
        <v>1290</v>
      </c>
      <c r="C376" s="471">
        <v>0</v>
      </c>
      <c r="D376" s="473"/>
      <c r="E376" s="473"/>
      <c r="F376" s="473"/>
      <c r="G376" s="473"/>
      <c r="H376" s="473"/>
      <c r="I376" s="473"/>
      <c r="J376" s="473"/>
    </row>
    <row r="377" spans="1:10">
      <c r="A377" s="471" t="s">
        <v>1291</v>
      </c>
      <c r="B377" s="471" t="s">
        <v>1290</v>
      </c>
      <c r="C377" s="471">
        <v>0</v>
      </c>
      <c r="D377" s="473">
        <v>7846825.4079999998</v>
      </c>
      <c r="E377" s="473">
        <v>222.09399999999999</v>
      </c>
      <c r="F377" s="473">
        <v>82.210999999999999</v>
      </c>
      <c r="G377" s="473">
        <v>1401.4680000000001</v>
      </c>
      <c r="H377" s="473">
        <v>920920.23400000005</v>
      </c>
      <c r="I377" s="473">
        <v>20138.399000000001</v>
      </c>
      <c r="J377" s="473">
        <v>29925.309000000001</v>
      </c>
    </row>
    <row r="378" spans="1:10">
      <c r="A378" s="471" t="s">
        <v>1296</v>
      </c>
      <c r="B378" s="471" t="s">
        <v>1290</v>
      </c>
      <c r="C378" s="471">
        <v>0</v>
      </c>
      <c r="D378" s="473"/>
      <c r="E378" s="473"/>
      <c r="F378" s="473"/>
      <c r="G378" s="473"/>
      <c r="H378" s="473"/>
      <c r="I378" s="473"/>
      <c r="J378" s="473"/>
    </row>
    <row r="379" spans="1:10">
      <c r="A379" s="471" t="s">
        <v>1296</v>
      </c>
      <c r="B379" s="471" t="s">
        <v>1290</v>
      </c>
      <c r="C379" s="471">
        <v>0</v>
      </c>
      <c r="D379" s="473">
        <v>115786810.97499999</v>
      </c>
      <c r="E379" s="473">
        <v>22116.391</v>
      </c>
      <c r="F379" s="473">
        <v>8373.1409999999996</v>
      </c>
      <c r="G379" s="473">
        <v>123856.52899999999</v>
      </c>
      <c r="H379" s="473">
        <v>11879721.498</v>
      </c>
      <c r="I379" s="473">
        <v>2848435.7590000001</v>
      </c>
      <c r="J379" s="473">
        <v>414405.69099999999</v>
      </c>
    </row>
    <row r="380" spans="1:10">
      <c r="A380" s="471" t="s">
        <v>1296</v>
      </c>
      <c r="B380" s="471" t="s">
        <v>1290</v>
      </c>
      <c r="C380" s="471">
        <v>0</v>
      </c>
      <c r="D380" s="473">
        <v>39420.048999999999</v>
      </c>
      <c r="E380" s="473">
        <v>9.0359999999999996</v>
      </c>
      <c r="F380" s="473">
        <v>3.5249999999999999</v>
      </c>
      <c r="G380" s="473">
        <v>85.84</v>
      </c>
      <c r="H380" s="473">
        <v>4058.5250000000001</v>
      </c>
      <c r="I380" s="473">
        <v>955.97</v>
      </c>
      <c r="J380" s="473">
        <v>139.05000000000001</v>
      </c>
    </row>
    <row r="381" spans="1:10">
      <c r="A381" s="471" t="s">
        <v>1296</v>
      </c>
      <c r="B381" s="471" t="s">
        <v>1290</v>
      </c>
      <c r="C381" s="471">
        <v>0</v>
      </c>
      <c r="D381" s="473">
        <v>112359465.689</v>
      </c>
      <c r="E381" s="472">
        <v>17009.236000000001</v>
      </c>
      <c r="F381" s="473">
        <v>5441.92</v>
      </c>
      <c r="G381" s="473">
        <v>28138.034</v>
      </c>
      <c r="H381" s="473">
        <v>11528074.981000001</v>
      </c>
      <c r="I381" s="473">
        <v>2690611.0269999998</v>
      </c>
      <c r="J381" s="473">
        <v>391424.429</v>
      </c>
    </row>
    <row r="382" spans="1:10">
      <c r="A382" s="471" t="s">
        <v>1291</v>
      </c>
      <c r="B382" s="471" t="s">
        <v>1290</v>
      </c>
      <c r="C382" s="471">
        <v>0</v>
      </c>
      <c r="D382" s="473">
        <v>2005708.233</v>
      </c>
      <c r="E382" s="473">
        <v>78.057000000000002</v>
      </c>
      <c r="F382" s="473">
        <v>32.649000000000001</v>
      </c>
      <c r="G382" s="473">
        <v>1733.902</v>
      </c>
      <c r="H382" s="473">
        <v>211102.92800000001</v>
      </c>
      <c r="I382" s="473">
        <v>8903.527</v>
      </c>
      <c r="J382" s="473">
        <v>4281.8950000000004</v>
      </c>
    </row>
    <row r="383" spans="1:10">
      <c r="A383" s="471" t="s">
        <v>1296</v>
      </c>
      <c r="B383" s="471" t="s">
        <v>1290</v>
      </c>
      <c r="C383" s="471">
        <v>0</v>
      </c>
      <c r="D383" s="473"/>
      <c r="E383" s="473"/>
      <c r="F383" s="473"/>
      <c r="G383" s="473"/>
      <c r="H383" s="473"/>
      <c r="I383" s="473"/>
      <c r="J383" s="473"/>
    </row>
    <row r="384" spans="1:10">
      <c r="A384" s="471" t="s">
        <v>1296</v>
      </c>
      <c r="B384" s="471" t="s">
        <v>1290</v>
      </c>
      <c r="C384" s="471">
        <v>0</v>
      </c>
      <c r="D384" s="473">
        <v>65140628.307999998</v>
      </c>
      <c r="E384" s="473">
        <v>12388.804</v>
      </c>
      <c r="F384" s="473">
        <v>4463.5959999999995</v>
      </c>
      <c r="G384" s="473">
        <v>10979.803</v>
      </c>
      <c r="H384" s="473">
        <v>6683433.2740000002</v>
      </c>
      <c r="I384" s="473">
        <v>1665846.906</v>
      </c>
      <c r="J384" s="473">
        <v>242354.391</v>
      </c>
    </row>
    <row r="385" spans="1:10">
      <c r="A385" s="471" t="s">
        <v>1291</v>
      </c>
      <c r="B385" s="471" t="s">
        <v>1290</v>
      </c>
      <c r="C385" s="471">
        <v>0</v>
      </c>
      <c r="D385" s="473">
        <v>2830192.8480000002</v>
      </c>
      <c r="E385" s="473">
        <v>182.08099999999999</v>
      </c>
      <c r="F385" s="473">
        <v>72.257000000000005</v>
      </c>
      <c r="G385" s="473">
        <v>282.90800000000002</v>
      </c>
      <c r="H385" s="473">
        <v>330632.55900000001</v>
      </c>
      <c r="I385" s="473">
        <v>6320.0929999999998</v>
      </c>
      <c r="J385" s="473">
        <v>9438.8610000000008</v>
      </c>
    </row>
    <row r="386" spans="1:10">
      <c r="A386" s="471" t="s">
        <v>1296</v>
      </c>
      <c r="B386" s="471" t="s">
        <v>1290</v>
      </c>
      <c r="C386" s="471">
        <v>0</v>
      </c>
      <c r="D386" s="473">
        <v>3403888.875</v>
      </c>
      <c r="E386" s="473">
        <v>712.39700000000005</v>
      </c>
      <c r="F386" s="473">
        <v>125.661</v>
      </c>
      <c r="G386" s="473">
        <v>3960.0079999999998</v>
      </c>
      <c r="H386" s="473">
        <v>349233.39500000002</v>
      </c>
      <c r="I386" s="473">
        <v>78430.975000000006</v>
      </c>
      <c r="J386" s="473">
        <v>11429.51</v>
      </c>
    </row>
    <row r="387" spans="1:10">
      <c r="A387" s="471" t="s">
        <v>1291</v>
      </c>
      <c r="B387" s="471" t="s">
        <v>1290</v>
      </c>
      <c r="C387" s="471">
        <v>0</v>
      </c>
      <c r="D387" s="473">
        <v>7658720.3020000001</v>
      </c>
      <c r="E387" s="473">
        <v>319.55900000000003</v>
      </c>
      <c r="F387" s="473">
        <v>136.834</v>
      </c>
      <c r="G387" s="473">
        <v>385.90600000000001</v>
      </c>
      <c r="H387" s="473">
        <v>894859.61699999997</v>
      </c>
      <c r="I387" s="473">
        <v>86830.907000000007</v>
      </c>
      <c r="J387" s="473">
        <v>31952.317999999999</v>
      </c>
    </row>
    <row r="388" spans="1:10">
      <c r="A388" s="471" t="s">
        <v>1291</v>
      </c>
      <c r="B388" s="471" t="s">
        <v>1290</v>
      </c>
      <c r="C388" s="471">
        <v>0</v>
      </c>
      <c r="D388" s="473">
        <v>2687882.0320000001</v>
      </c>
      <c r="E388" s="473">
        <v>66.257000000000005</v>
      </c>
      <c r="F388" s="473">
        <v>28.959</v>
      </c>
      <c r="G388" s="473">
        <v>228.36</v>
      </c>
      <c r="H388" s="473">
        <v>314079.68</v>
      </c>
      <c r="I388" s="473">
        <v>6605.67</v>
      </c>
      <c r="J388" s="473">
        <v>9200.2289999999994</v>
      </c>
    </row>
    <row r="389" spans="1:10">
      <c r="A389" s="471" t="s">
        <v>1291</v>
      </c>
      <c r="B389" s="471" t="s">
        <v>1290</v>
      </c>
      <c r="C389" s="471">
        <v>0</v>
      </c>
      <c r="D389" s="473">
        <v>8221152.5080000004</v>
      </c>
      <c r="E389" s="473">
        <v>499.66199999999998</v>
      </c>
      <c r="F389" s="473">
        <v>214.096</v>
      </c>
      <c r="G389" s="473">
        <v>520.303</v>
      </c>
      <c r="H389" s="473">
        <v>865596.73600000003</v>
      </c>
      <c r="I389" s="473">
        <v>19523.398000000001</v>
      </c>
      <c r="J389" s="473">
        <v>29149.505000000001</v>
      </c>
    </row>
    <row r="390" spans="1:10">
      <c r="A390" s="471" t="s">
        <v>1291</v>
      </c>
      <c r="B390" s="471" t="s">
        <v>1290</v>
      </c>
      <c r="C390" s="471">
        <v>0</v>
      </c>
      <c r="D390" s="473"/>
      <c r="E390" s="473"/>
      <c r="F390" s="473"/>
      <c r="G390" s="473"/>
      <c r="H390" s="473"/>
      <c r="I390" s="473">
        <v>0</v>
      </c>
      <c r="J390" s="473">
        <v>0</v>
      </c>
    </row>
    <row r="391" spans="1:10">
      <c r="A391" s="471" t="s">
        <v>1296</v>
      </c>
      <c r="B391" s="471" t="s">
        <v>1290</v>
      </c>
      <c r="C391" s="471">
        <v>0</v>
      </c>
      <c r="D391" s="473">
        <v>4272299.6629999997</v>
      </c>
      <c r="E391" s="472">
        <v>428.76</v>
      </c>
      <c r="F391" s="472">
        <v>110.26</v>
      </c>
      <c r="G391" s="473">
        <v>3180.9969999999998</v>
      </c>
      <c r="H391" s="473">
        <v>436486.022</v>
      </c>
      <c r="I391" s="472">
        <v>64047.309000000001</v>
      </c>
      <c r="J391" s="473">
        <v>9394.49</v>
      </c>
    </row>
    <row r="392" spans="1:10">
      <c r="A392" s="471" t="s">
        <v>1291</v>
      </c>
      <c r="B392" s="471" t="s">
        <v>1290</v>
      </c>
      <c r="C392" s="471">
        <v>0</v>
      </c>
      <c r="D392" s="472">
        <v>7518921.2139999997</v>
      </c>
      <c r="E392" s="472">
        <v>594.52700000000004</v>
      </c>
      <c r="F392" s="472">
        <v>233.30099999999999</v>
      </c>
      <c r="G392" s="472">
        <v>1460.307</v>
      </c>
      <c r="H392" s="472">
        <v>753449.32799999998</v>
      </c>
      <c r="I392" s="472">
        <v>51473.084000000003</v>
      </c>
      <c r="J392" s="473">
        <v>26187.732</v>
      </c>
    </row>
    <row r="393" spans="1:10">
      <c r="A393" s="471" t="s">
        <v>1291</v>
      </c>
      <c r="B393" s="471" t="s">
        <v>1290</v>
      </c>
      <c r="C393" s="471">
        <v>0</v>
      </c>
      <c r="D393" s="473">
        <v>28465464.995999999</v>
      </c>
      <c r="E393" s="473">
        <v>1411.8040000000001</v>
      </c>
      <c r="F393" s="473">
        <v>513.18399999999997</v>
      </c>
      <c r="G393" s="473">
        <v>6533.2179999999998</v>
      </c>
      <c r="H393" s="473">
        <v>2918797.3190000001</v>
      </c>
      <c r="I393" s="473">
        <v>70965.317999999999</v>
      </c>
      <c r="J393" s="473">
        <v>105720.54</v>
      </c>
    </row>
    <row r="394" spans="1:10">
      <c r="A394" s="471" t="s">
        <v>1296</v>
      </c>
      <c r="B394" s="471" t="s">
        <v>1290</v>
      </c>
      <c r="C394" s="471">
        <v>0</v>
      </c>
      <c r="D394" s="472">
        <v>25164047.526999999</v>
      </c>
      <c r="E394" s="472">
        <v>5442.6459999999997</v>
      </c>
      <c r="F394" s="472">
        <v>1994.4349999999999</v>
      </c>
      <c r="G394" s="472">
        <v>36935.959000000003</v>
      </c>
      <c r="H394" s="472">
        <v>2581822.898</v>
      </c>
      <c r="I394" s="472">
        <v>598664.58600000001</v>
      </c>
      <c r="J394" s="473">
        <v>87141.540999999997</v>
      </c>
    </row>
    <row r="395" spans="1:10">
      <c r="A395" s="471" t="s">
        <v>1291</v>
      </c>
      <c r="B395" s="471" t="s">
        <v>1290</v>
      </c>
      <c r="C395" s="471">
        <v>0</v>
      </c>
      <c r="D395" s="473">
        <v>7913682.9809999997</v>
      </c>
      <c r="E395" s="473">
        <v>186.357</v>
      </c>
      <c r="F395" s="473">
        <v>73.427999999999997</v>
      </c>
      <c r="G395" s="473">
        <v>1417.3710000000001</v>
      </c>
      <c r="H395" s="473">
        <v>949025.799</v>
      </c>
      <c r="I395" s="473">
        <v>18799.593000000001</v>
      </c>
      <c r="J395" s="473">
        <v>27850.472000000002</v>
      </c>
    </row>
    <row r="396" spans="1:10">
      <c r="A396" s="471" t="s">
        <v>1296</v>
      </c>
      <c r="B396" s="471" t="s">
        <v>1290</v>
      </c>
      <c r="C396" s="471">
        <v>0</v>
      </c>
      <c r="D396" s="473">
        <v>2180570.2519999999</v>
      </c>
      <c r="E396" s="473">
        <v>165.45400000000001</v>
      </c>
      <c r="F396" s="473">
        <v>0</v>
      </c>
      <c r="G396" s="473">
        <v>1451.116</v>
      </c>
      <c r="H396" s="473">
        <v>224001.527</v>
      </c>
      <c r="I396" s="473">
        <v>31799.513999999999</v>
      </c>
      <c r="J396" s="473">
        <v>4643.9269999999997</v>
      </c>
    </row>
    <row r="397" spans="1:10">
      <c r="A397" s="471" t="s">
        <v>1296</v>
      </c>
      <c r="B397" s="471" t="s">
        <v>1290</v>
      </c>
      <c r="C397" s="471">
        <v>0</v>
      </c>
      <c r="D397" s="473"/>
      <c r="E397" s="472"/>
      <c r="F397" s="473"/>
      <c r="G397" s="473"/>
      <c r="H397" s="473"/>
      <c r="I397" s="473">
        <v>129.70500000000001</v>
      </c>
      <c r="J397" s="473">
        <v>25.940999999999999</v>
      </c>
    </row>
    <row r="398" spans="1:10">
      <c r="A398" s="471" t="s">
        <v>1294</v>
      </c>
      <c r="B398" s="471" t="s">
        <v>1290</v>
      </c>
      <c r="C398" s="471">
        <v>0</v>
      </c>
      <c r="D398" s="472">
        <v>291817.56400000001</v>
      </c>
      <c r="E398" s="472">
        <v>20.422000000000001</v>
      </c>
      <c r="F398" s="472">
        <v>20.422000000000001</v>
      </c>
      <c r="G398" s="472">
        <v>0.29899999999999999</v>
      </c>
      <c r="H398" s="472">
        <v>15070.413</v>
      </c>
      <c r="I398" s="472">
        <v>2129.8539999999998</v>
      </c>
      <c r="J398" s="473">
        <v>212.523</v>
      </c>
    </row>
    <row r="399" spans="1:10">
      <c r="A399" s="471" t="s">
        <v>1296</v>
      </c>
      <c r="B399" s="471" t="s">
        <v>1290</v>
      </c>
      <c r="C399" s="471">
        <v>0</v>
      </c>
      <c r="D399" s="473">
        <v>72175.380999999994</v>
      </c>
      <c r="E399" s="473">
        <v>12.554</v>
      </c>
      <c r="F399" s="473">
        <v>4.8979999999999997</v>
      </c>
      <c r="G399" s="473">
        <v>119.26</v>
      </c>
      <c r="H399" s="473">
        <v>7430.8770000000004</v>
      </c>
      <c r="I399" s="473">
        <v>1421.155</v>
      </c>
      <c r="J399" s="473">
        <v>205.21700000000001</v>
      </c>
    </row>
    <row r="400" spans="1:10">
      <c r="A400" s="471" t="s">
        <v>1291</v>
      </c>
      <c r="B400" s="471" t="s">
        <v>1290</v>
      </c>
      <c r="C400" s="471">
        <v>0</v>
      </c>
      <c r="D400" s="473">
        <v>5479742.8880000003</v>
      </c>
      <c r="E400" s="473">
        <v>391.11</v>
      </c>
      <c r="F400" s="473">
        <v>139.82300000000001</v>
      </c>
      <c r="G400" s="473">
        <v>515.798</v>
      </c>
      <c r="H400" s="473">
        <v>615320.10100000002</v>
      </c>
      <c r="I400" s="473">
        <v>15355.941999999999</v>
      </c>
      <c r="J400" s="473">
        <v>19407.028999999999</v>
      </c>
    </row>
    <row r="401" spans="1:10">
      <c r="A401" s="471" t="s">
        <v>1291</v>
      </c>
      <c r="B401" s="471" t="s">
        <v>1290</v>
      </c>
      <c r="C401" s="471">
        <v>0</v>
      </c>
      <c r="D401" s="473">
        <v>3563248.5839999998</v>
      </c>
      <c r="E401" s="473">
        <v>304.59100000000001</v>
      </c>
      <c r="F401" s="473">
        <v>111.843</v>
      </c>
      <c r="G401" s="473">
        <v>304.93700000000001</v>
      </c>
      <c r="H401" s="473">
        <v>420621.63099999999</v>
      </c>
      <c r="I401" s="473">
        <v>8603.6200000000008</v>
      </c>
      <c r="J401" s="473">
        <v>12674.882</v>
      </c>
    </row>
    <row r="402" spans="1:10">
      <c r="A402" s="471" t="s">
        <v>1296</v>
      </c>
      <c r="B402" s="471" t="s">
        <v>1290</v>
      </c>
      <c r="C402" s="471">
        <v>0</v>
      </c>
      <c r="D402" s="473">
        <v>67340.694000000003</v>
      </c>
      <c r="E402" s="472">
        <v>4.2510000000000003</v>
      </c>
      <c r="F402" s="473">
        <v>1.2969999999999999</v>
      </c>
      <c r="G402" s="473">
        <v>31.963999999999999</v>
      </c>
      <c r="H402" s="473">
        <v>6017.1559999999999</v>
      </c>
      <c r="I402" s="473">
        <v>1179.3989999999999</v>
      </c>
      <c r="J402" s="473">
        <v>169.48699999999999</v>
      </c>
    </row>
    <row r="403" spans="1:10">
      <c r="A403" s="471" t="s">
        <v>1296</v>
      </c>
      <c r="B403" s="471" t="s">
        <v>1290</v>
      </c>
      <c r="C403" s="471">
        <v>0</v>
      </c>
      <c r="D403" s="473"/>
      <c r="E403" s="472"/>
      <c r="F403" s="473"/>
      <c r="G403" s="473"/>
      <c r="H403" s="473"/>
      <c r="I403" s="473"/>
      <c r="J403" s="473"/>
    </row>
    <row r="404" spans="1:10">
      <c r="A404" s="471" t="s">
        <v>1296</v>
      </c>
      <c r="B404" s="471" t="s">
        <v>1290</v>
      </c>
      <c r="C404" s="471">
        <v>0</v>
      </c>
      <c r="D404" s="472">
        <v>25844874.620999999</v>
      </c>
      <c r="E404" s="472">
        <v>1492.825</v>
      </c>
      <c r="F404" s="472">
        <v>622.19399999999996</v>
      </c>
      <c r="G404" s="472">
        <v>1758.527</v>
      </c>
      <c r="H404" s="472">
        <v>2651685.4780000001</v>
      </c>
      <c r="I404" s="472">
        <v>681344.42</v>
      </c>
      <c r="J404" s="473">
        <v>99111.225999999995</v>
      </c>
    </row>
    <row r="405" spans="1:10">
      <c r="A405" s="471" t="s">
        <v>1296</v>
      </c>
      <c r="B405" s="471" t="s">
        <v>1290</v>
      </c>
      <c r="C405" s="471">
        <v>0</v>
      </c>
      <c r="D405" s="473">
        <v>124509714.558</v>
      </c>
      <c r="E405" s="472">
        <v>4222.4690000000001</v>
      </c>
      <c r="F405" s="473">
        <v>1980.8869999999999</v>
      </c>
      <c r="G405" s="473">
        <v>5576.7550000000001</v>
      </c>
      <c r="H405" s="473">
        <v>12774698.59</v>
      </c>
      <c r="I405" s="473">
        <v>2852875.179</v>
      </c>
      <c r="J405" s="473">
        <v>415042.67499999999</v>
      </c>
    </row>
    <row r="406" spans="1:10">
      <c r="A406" s="471" t="s">
        <v>1296</v>
      </c>
      <c r="B406" s="471" t="s">
        <v>1290</v>
      </c>
      <c r="C406" s="471">
        <v>0</v>
      </c>
      <c r="D406" s="473"/>
      <c r="E406" s="473"/>
      <c r="F406" s="473"/>
      <c r="G406" s="473"/>
      <c r="H406" s="473"/>
      <c r="I406" s="473"/>
      <c r="J406" s="473"/>
    </row>
    <row r="407" spans="1:10">
      <c r="A407" s="471" t="s">
        <v>1296</v>
      </c>
      <c r="B407" s="471" t="s">
        <v>1290</v>
      </c>
      <c r="C407" s="471">
        <v>0</v>
      </c>
      <c r="D407" s="472">
        <v>1503792.696</v>
      </c>
      <c r="E407" s="472">
        <v>200.636</v>
      </c>
      <c r="F407" s="472">
        <v>200.636</v>
      </c>
      <c r="G407" s="472">
        <v>0</v>
      </c>
      <c r="H407" s="472">
        <v>0</v>
      </c>
      <c r="I407" s="472">
        <v>237409.46299999999</v>
      </c>
      <c r="J407" s="473">
        <v>31807.251</v>
      </c>
    </row>
    <row r="408" spans="1:10">
      <c r="A408" s="471" t="s">
        <v>1296</v>
      </c>
      <c r="B408" s="471" t="s">
        <v>1290</v>
      </c>
      <c r="C408" s="471">
        <v>0</v>
      </c>
      <c r="D408" s="473">
        <v>12012153.408</v>
      </c>
      <c r="E408" s="473">
        <v>1869.3330000000001</v>
      </c>
      <c r="F408" s="473">
        <v>855.51499999999999</v>
      </c>
      <c r="G408" s="473">
        <v>6410.2629999999999</v>
      </c>
      <c r="H408" s="473">
        <v>1221781.6580000001</v>
      </c>
      <c r="I408" s="473">
        <v>322397.07500000001</v>
      </c>
      <c r="J408" s="473">
        <v>46868.093999999997</v>
      </c>
    </row>
    <row r="409" spans="1:10">
      <c r="A409" s="471" t="s">
        <v>1296</v>
      </c>
      <c r="B409" s="471" t="s">
        <v>1290</v>
      </c>
      <c r="C409" s="471">
        <v>0</v>
      </c>
      <c r="D409" s="473">
        <v>3835092.5129999998</v>
      </c>
      <c r="E409" s="473">
        <v>386.67</v>
      </c>
      <c r="F409" s="473">
        <v>133.27799999999999</v>
      </c>
      <c r="G409" s="473">
        <v>2454.018</v>
      </c>
      <c r="H409" s="473">
        <v>371242.02899999998</v>
      </c>
      <c r="I409" s="473">
        <v>83003.343999999997</v>
      </c>
      <c r="J409" s="473">
        <v>12047.773999999999</v>
      </c>
    </row>
    <row r="410" spans="1:10">
      <c r="A410" s="471" t="s">
        <v>1296</v>
      </c>
      <c r="B410" s="471" t="s">
        <v>1290</v>
      </c>
      <c r="C410" s="471">
        <v>0</v>
      </c>
      <c r="D410" s="473">
        <v>37998549.741999999</v>
      </c>
      <c r="E410" s="473">
        <v>1866.232</v>
      </c>
      <c r="F410" s="473">
        <v>733.95399999999995</v>
      </c>
      <c r="G410" s="473">
        <v>6547.4139999999998</v>
      </c>
      <c r="H410" s="473">
        <v>3898643.2149999999</v>
      </c>
      <c r="I410" s="473">
        <v>921043.46900000004</v>
      </c>
      <c r="J410" s="473">
        <v>134016.37299999999</v>
      </c>
    </row>
    <row r="411" spans="1:10">
      <c r="A411" s="471" t="s">
        <v>1296</v>
      </c>
      <c r="B411" s="471" t="s">
        <v>1290</v>
      </c>
      <c r="C411" s="471">
        <v>0</v>
      </c>
      <c r="D411" s="473">
        <v>33878120.390000001</v>
      </c>
      <c r="E411" s="472">
        <v>1973.251</v>
      </c>
      <c r="F411" s="473">
        <v>929.28800000000001</v>
      </c>
      <c r="G411" s="473">
        <v>1940.5830000000001</v>
      </c>
      <c r="H411" s="473">
        <v>3475072.8280000002</v>
      </c>
      <c r="I411" s="473">
        <v>874586.728</v>
      </c>
      <c r="J411" s="473">
        <v>127261.269</v>
      </c>
    </row>
    <row r="412" spans="1:10">
      <c r="A412" s="471" t="s">
        <v>1296</v>
      </c>
      <c r="B412" s="471" t="s">
        <v>1290</v>
      </c>
      <c r="C412" s="471">
        <v>0</v>
      </c>
      <c r="D412" s="473">
        <v>55490091.215000004</v>
      </c>
      <c r="E412" s="473">
        <v>2100.2159999999999</v>
      </c>
      <c r="F412" s="473">
        <v>997.78399999999999</v>
      </c>
      <c r="G412" s="473">
        <v>1180.433</v>
      </c>
      <c r="H412" s="473">
        <v>5693277.4819999998</v>
      </c>
      <c r="I412" s="473">
        <v>1206514.101</v>
      </c>
      <c r="J412" s="473">
        <v>175474.95499999999</v>
      </c>
    </row>
    <row r="413" spans="1:10">
      <c r="A413" s="471" t="s">
        <v>1289</v>
      </c>
      <c r="B413" s="471" t="s">
        <v>1290</v>
      </c>
      <c r="C413" s="471">
        <v>0</v>
      </c>
      <c r="D413" s="473">
        <v>30042817.995999999</v>
      </c>
      <c r="E413" s="472">
        <v>10506.842000000001</v>
      </c>
      <c r="F413" s="473">
        <v>4046.181</v>
      </c>
      <c r="G413" s="473">
        <v>13844.714</v>
      </c>
      <c r="H413" s="473">
        <v>3150887.17</v>
      </c>
      <c r="I413" s="473">
        <v>716326.397</v>
      </c>
      <c r="J413" s="473">
        <v>104205.539</v>
      </c>
    </row>
    <row r="414" spans="1:10">
      <c r="A414" s="471" t="s">
        <v>1289</v>
      </c>
      <c r="B414" s="471" t="s">
        <v>1290</v>
      </c>
      <c r="C414" s="471">
        <v>0</v>
      </c>
      <c r="D414" s="473">
        <v>43912384.468000002</v>
      </c>
      <c r="E414" s="473">
        <v>1964.8530000000001</v>
      </c>
      <c r="F414" s="473">
        <v>804.79</v>
      </c>
      <c r="G414" s="473">
        <v>9758.3549999999996</v>
      </c>
      <c r="H414" s="473">
        <v>4600489.6220000004</v>
      </c>
      <c r="I414" s="473">
        <v>1067307.7960000001</v>
      </c>
      <c r="J414" s="473">
        <v>155323.435</v>
      </c>
    </row>
    <row r="415" spans="1:10">
      <c r="A415" s="471" t="s">
        <v>1296</v>
      </c>
      <c r="B415" s="471" t="s">
        <v>1290</v>
      </c>
      <c r="C415" s="471">
        <v>0</v>
      </c>
      <c r="D415" s="473">
        <v>30931287.546999998</v>
      </c>
      <c r="E415" s="473">
        <v>1192.4970000000001</v>
      </c>
      <c r="F415" s="473">
        <v>626.47400000000005</v>
      </c>
      <c r="G415" s="473">
        <v>557.08299999999997</v>
      </c>
      <c r="H415" s="473">
        <v>3173549.304</v>
      </c>
      <c r="I415" s="473">
        <v>725980.25800000003</v>
      </c>
      <c r="J415" s="473">
        <v>105718.272</v>
      </c>
    </row>
    <row r="416" spans="1:10">
      <c r="A416" s="471" t="s">
        <v>1296</v>
      </c>
      <c r="B416" s="471" t="s">
        <v>1290</v>
      </c>
      <c r="C416" s="471">
        <v>0</v>
      </c>
      <c r="D416" s="473">
        <v>150461351.60699999</v>
      </c>
      <c r="E416" s="473">
        <v>5557.7560000000003</v>
      </c>
      <c r="F416" s="473">
        <v>2679.3319999999999</v>
      </c>
      <c r="G416" s="473">
        <v>9395.5529999999999</v>
      </c>
      <c r="H416" s="473">
        <v>15434823.892000001</v>
      </c>
      <c r="I416" s="473">
        <v>3502883.2850000001</v>
      </c>
      <c r="J416" s="473">
        <v>509686.85600000003</v>
      </c>
    </row>
    <row r="417" spans="1:10">
      <c r="A417" s="471" t="s">
        <v>1296</v>
      </c>
      <c r="B417" s="471" t="s">
        <v>1290</v>
      </c>
      <c r="C417" s="471">
        <v>0</v>
      </c>
      <c r="D417" s="473">
        <v>2623396.0249999999</v>
      </c>
      <c r="E417" s="472">
        <v>452.16699999999997</v>
      </c>
      <c r="F417" s="473">
        <v>452.16699999999997</v>
      </c>
      <c r="G417" s="473">
        <v>2395.0830000000001</v>
      </c>
      <c r="H417" s="473">
        <v>252798.17800000001</v>
      </c>
      <c r="I417" s="473">
        <v>143677.06400000001</v>
      </c>
      <c r="J417" s="473">
        <v>20856.187000000002</v>
      </c>
    </row>
    <row r="418" spans="1:10">
      <c r="A418" s="471" t="s">
        <v>1289</v>
      </c>
      <c r="B418" s="471" t="s">
        <v>1290</v>
      </c>
      <c r="C418" s="471">
        <v>0</v>
      </c>
      <c r="D418" s="473">
        <v>62652992.807999998</v>
      </c>
      <c r="E418" s="473">
        <v>5105.9049999999997</v>
      </c>
      <c r="F418" s="473">
        <v>2309.5909999999999</v>
      </c>
      <c r="G418" s="473">
        <v>19438.892</v>
      </c>
      <c r="H418" s="473">
        <v>6545353.017</v>
      </c>
      <c r="I418" s="473">
        <v>1462945.9669999999</v>
      </c>
      <c r="J418" s="473">
        <v>212777.21100000001</v>
      </c>
    </row>
    <row r="419" spans="1:10">
      <c r="A419" s="471" t="s">
        <v>1289</v>
      </c>
      <c r="B419" s="471" t="s">
        <v>1290</v>
      </c>
      <c r="C419" s="471">
        <v>0</v>
      </c>
      <c r="D419" s="473">
        <v>33975162.384000003</v>
      </c>
      <c r="E419" s="473">
        <v>1712.0440000000001</v>
      </c>
      <c r="F419" s="473">
        <v>714.34199999999998</v>
      </c>
      <c r="G419" s="473">
        <v>10991.955</v>
      </c>
      <c r="H419" s="473">
        <v>3552120.64</v>
      </c>
      <c r="I419" s="473">
        <v>482662.85</v>
      </c>
      <c r="J419" s="473">
        <v>70204.320000000007</v>
      </c>
    </row>
    <row r="420" spans="1:10">
      <c r="A420" s="471" t="s">
        <v>1296</v>
      </c>
      <c r="B420" s="471" t="s">
        <v>1290</v>
      </c>
      <c r="C420" s="471">
        <v>0</v>
      </c>
      <c r="D420" s="473">
        <v>58848657.181000002</v>
      </c>
      <c r="E420" s="473">
        <v>1799.73</v>
      </c>
      <c r="F420" s="473">
        <v>747.55</v>
      </c>
      <c r="G420" s="473">
        <v>1731.3230000000001</v>
      </c>
      <c r="H420" s="473">
        <v>6104954.8849999998</v>
      </c>
      <c r="I420" s="473">
        <v>1347668.2549999999</v>
      </c>
      <c r="J420" s="473">
        <v>196058.86799999999</v>
      </c>
    </row>
    <row r="421" spans="1:10">
      <c r="A421" s="471" t="s">
        <v>1296</v>
      </c>
      <c r="B421" s="471" t="s">
        <v>1290</v>
      </c>
      <c r="C421" s="471">
        <v>0</v>
      </c>
      <c r="D421" s="473">
        <v>162588.74400000001</v>
      </c>
      <c r="E421" s="472">
        <v>35.889000000000003</v>
      </c>
      <c r="F421" s="473">
        <v>17.018000000000001</v>
      </c>
      <c r="G421" s="473">
        <v>214.518</v>
      </c>
      <c r="H421" s="473">
        <v>14991.233</v>
      </c>
      <c r="I421" s="473">
        <v>3077.029</v>
      </c>
      <c r="J421" s="473">
        <v>443.63200000000001</v>
      </c>
    </row>
    <row r="422" spans="1:10">
      <c r="A422" s="471" t="s">
        <v>1296</v>
      </c>
      <c r="B422" s="471" t="s">
        <v>1290</v>
      </c>
      <c r="C422" s="471">
        <v>0</v>
      </c>
      <c r="D422" s="473"/>
      <c r="E422" s="472"/>
      <c r="F422" s="473"/>
      <c r="G422" s="473"/>
      <c r="H422" s="473"/>
      <c r="I422" s="473"/>
      <c r="J422" s="473"/>
    </row>
    <row r="423" spans="1:10">
      <c r="A423" s="471" t="s">
        <v>1289</v>
      </c>
      <c r="B423" s="471" t="s">
        <v>1290</v>
      </c>
      <c r="C423" s="471">
        <v>0</v>
      </c>
      <c r="D423" s="473">
        <v>76688442.011000007</v>
      </c>
      <c r="E423" s="472">
        <v>5072.201</v>
      </c>
      <c r="F423" s="473">
        <v>2447.5030000000002</v>
      </c>
      <c r="G423" s="473">
        <v>57460.368000000002</v>
      </c>
      <c r="H423" s="473">
        <v>8349070.6809999999</v>
      </c>
      <c r="I423" s="473">
        <v>1974803.6740000001</v>
      </c>
      <c r="J423" s="473">
        <v>287228.29499999998</v>
      </c>
    </row>
    <row r="424" spans="1:10">
      <c r="A424" s="471" t="s">
        <v>1289</v>
      </c>
      <c r="B424" s="471" t="s">
        <v>1290</v>
      </c>
      <c r="C424" s="471">
        <v>0</v>
      </c>
      <c r="D424" s="473">
        <v>50089741.541000001</v>
      </c>
      <c r="E424" s="472">
        <v>3271.538</v>
      </c>
      <c r="F424" s="473">
        <v>1456.4960000000001</v>
      </c>
      <c r="G424" s="473">
        <v>16942.216</v>
      </c>
      <c r="H424" s="473">
        <v>5253412.1950000003</v>
      </c>
      <c r="I424" s="473">
        <v>1224996.598</v>
      </c>
      <c r="J424" s="473">
        <v>178191.23699999999</v>
      </c>
    </row>
    <row r="425" spans="1:10">
      <c r="A425" s="471" t="s">
        <v>1289</v>
      </c>
      <c r="B425" s="471" t="s">
        <v>1290</v>
      </c>
      <c r="C425" s="471">
        <v>0</v>
      </c>
      <c r="D425" s="473">
        <v>29056595.458999999</v>
      </c>
      <c r="E425" s="472">
        <v>2044.1780000000001</v>
      </c>
      <c r="F425" s="473">
        <v>1065.866</v>
      </c>
      <c r="G425" s="473">
        <v>709.09699999999998</v>
      </c>
      <c r="H425" s="473">
        <v>2981204.2170000002</v>
      </c>
      <c r="I425" s="473">
        <v>674433.41200000001</v>
      </c>
      <c r="J425" s="473">
        <v>98095.385999999999</v>
      </c>
    </row>
    <row r="426" spans="1:10">
      <c r="A426" s="471" t="s">
        <v>1301</v>
      </c>
      <c r="B426" s="471" t="s">
        <v>1290</v>
      </c>
      <c r="C426" s="471">
        <v>1</v>
      </c>
      <c r="D426" s="473">
        <v>50910711.392999999</v>
      </c>
      <c r="E426" s="473">
        <v>3967.09</v>
      </c>
      <c r="F426" s="473">
        <v>1803.1869999999999</v>
      </c>
      <c r="G426" s="473">
        <v>2915.6729999999998</v>
      </c>
      <c r="H426" s="473">
        <v>5542647.585</v>
      </c>
      <c r="I426" s="473">
        <v>1302440.0689999999</v>
      </c>
      <c r="J426" s="473">
        <v>189435.092</v>
      </c>
    </row>
    <row r="427" spans="1:10">
      <c r="A427" s="471" t="s">
        <v>1289</v>
      </c>
      <c r="B427" s="471" t="s">
        <v>1290</v>
      </c>
      <c r="C427" s="471">
        <v>0</v>
      </c>
      <c r="D427" s="473">
        <v>63589422.302000001</v>
      </c>
      <c r="E427" s="473">
        <v>4580.4660000000003</v>
      </c>
      <c r="F427" s="473">
        <v>2240.7620000000002</v>
      </c>
      <c r="G427" s="473">
        <v>15468.022000000001</v>
      </c>
      <c r="H427" s="473">
        <v>6664795.4610000001</v>
      </c>
      <c r="I427" s="473">
        <v>1464380.77</v>
      </c>
      <c r="J427" s="473">
        <v>212983.75700000001</v>
      </c>
    </row>
    <row r="428" spans="1:10">
      <c r="A428" s="471" t="s">
        <v>1289</v>
      </c>
      <c r="B428" s="471" t="s">
        <v>1290</v>
      </c>
      <c r="C428" s="471">
        <v>0</v>
      </c>
      <c r="D428" s="473">
        <v>96862936.625</v>
      </c>
      <c r="E428" s="473">
        <v>4250.0910000000003</v>
      </c>
      <c r="F428" s="473">
        <v>1934.2139999999999</v>
      </c>
      <c r="G428" s="473">
        <v>1238.1300000000001</v>
      </c>
      <c r="H428" s="473">
        <v>9938135.1500000004</v>
      </c>
      <c r="I428" s="473">
        <v>2169146.5789999999</v>
      </c>
      <c r="J428" s="473">
        <v>315503.353</v>
      </c>
    </row>
    <row r="429" spans="1:10">
      <c r="A429" s="471" t="s">
        <v>1289</v>
      </c>
      <c r="B429" s="471" t="s">
        <v>1290</v>
      </c>
      <c r="C429" s="471">
        <v>0</v>
      </c>
      <c r="D429" s="473">
        <v>63395867.924999997</v>
      </c>
      <c r="E429" s="473">
        <v>2229.9679999999998</v>
      </c>
      <c r="F429" s="473">
        <v>1197.826</v>
      </c>
      <c r="G429" s="473">
        <v>15893.502</v>
      </c>
      <c r="H429" s="473">
        <v>6504419.5999999996</v>
      </c>
      <c r="I429" s="473">
        <v>1411930.7479999999</v>
      </c>
      <c r="J429" s="473">
        <v>205367.17</v>
      </c>
    </row>
    <row r="430" spans="1:10">
      <c r="A430" s="471" t="s">
        <v>1301</v>
      </c>
      <c r="B430" s="471" t="s">
        <v>1290</v>
      </c>
      <c r="C430" s="471">
        <v>1</v>
      </c>
      <c r="D430" s="473">
        <v>116661180.892</v>
      </c>
      <c r="E430" s="472">
        <v>12191.085999999999</v>
      </c>
      <c r="F430" s="473">
        <v>5374.0690000000004</v>
      </c>
      <c r="G430" s="473">
        <v>27862.398000000001</v>
      </c>
      <c r="H430" s="473">
        <v>12698869.872</v>
      </c>
      <c r="I430" s="473">
        <v>3013646.4640000002</v>
      </c>
      <c r="J430" s="473">
        <v>438331.48</v>
      </c>
    </row>
    <row r="431" spans="1:10">
      <c r="A431" s="471" t="s">
        <v>1301</v>
      </c>
      <c r="B431" s="471" t="s">
        <v>1290</v>
      </c>
      <c r="C431" s="471">
        <v>1</v>
      </c>
      <c r="D431" s="473">
        <v>149146008.79300001</v>
      </c>
      <c r="E431" s="473">
        <v>11752.737999999999</v>
      </c>
      <c r="F431" s="473">
        <v>5307.9570000000003</v>
      </c>
      <c r="G431" s="473">
        <v>53655.578999999998</v>
      </c>
      <c r="H431" s="473">
        <v>16237528.888</v>
      </c>
      <c r="I431" s="473">
        <v>3697665.8960000002</v>
      </c>
      <c r="J431" s="473">
        <v>537903.96400000004</v>
      </c>
    </row>
    <row r="432" spans="1:10">
      <c r="A432" s="471" t="s">
        <v>1289</v>
      </c>
      <c r="B432" s="471" t="s">
        <v>1290</v>
      </c>
      <c r="C432" s="471">
        <v>0</v>
      </c>
      <c r="D432" s="473">
        <v>72174008.503999993</v>
      </c>
      <c r="E432" s="473">
        <v>5100.0240000000003</v>
      </c>
      <c r="F432" s="473">
        <v>3157.415</v>
      </c>
      <c r="G432" s="473">
        <v>20438.312999999998</v>
      </c>
      <c r="H432" s="473">
        <v>7857585.7719999999</v>
      </c>
      <c r="I432" s="473">
        <v>1782747.5619999999</v>
      </c>
      <c r="J432" s="473">
        <v>259378.33600000001</v>
      </c>
    </row>
    <row r="433" spans="1:10">
      <c r="A433" s="471" t="s">
        <v>1301</v>
      </c>
      <c r="B433" s="471" t="s">
        <v>1290</v>
      </c>
      <c r="C433" s="471">
        <v>1</v>
      </c>
      <c r="D433" s="473">
        <v>129581135.88600001</v>
      </c>
      <c r="E433" s="472">
        <v>4745.1859999999997</v>
      </c>
      <c r="F433" s="472">
        <v>2120.4070000000002</v>
      </c>
      <c r="G433" s="473">
        <v>7404.3440000000001</v>
      </c>
      <c r="H433" s="473">
        <v>14100043.041999999</v>
      </c>
      <c r="I433" s="472">
        <v>3136483.523</v>
      </c>
      <c r="J433" s="473">
        <v>456165.51299999998</v>
      </c>
    </row>
    <row r="434" spans="1:10">
      <c r="A434" s="471" t="s">
        <v>1289</v>
      </c>
      <c r="B434" s="471" t="s">
        <v>1290</v>
      </c>
      <c r="C434" s="471">
        <v>0</v>
      </c>
      <c r="D434" s="473">
        <v>35062043.255000003</v>
      </c>
      <c r="E434" s="473">
        <v>6316.7079999999996</v>
      </c>
      <c r="F434" s="473">
        <v>3528.2449999999999</v>
      </c>
      <c r="G434" s="473">
        <v>3505.739</v>
      </c>
      <c r="H434" s="473">
        <v>3677305.7489999998</v>
      </c>
      <c r="I434" s="473">
        <v>805417.54500000004</v>
      </c>
      <c r="J434" s="473">
        <v>117175.223</v>
      </c>
    </row>
    <row r="435" spans="1:10">
      <c r="A435" s="471" t="s">
        <v>1289</v>
      </c>
      <c r="B435" s="471" t="s">
        <v>1290</v>
      </c>
      <c r="C435" s="471">
        <v>0</v>
      </c>
      <c r="D435" s="473">
        <v>103519383.263</v>
      </c>
      <c r="E435" s="473">
        <v>5266.47</v>
      </c>
      <c r="F435" s="473">
        <v>2400.625</v>
      </c>
      <c r="G435" s="473">
        <v>803.447</v>
      </c>
      <c r="H435" s="473">
        <v>10857119.699999999</v>
      </c>
      <c r="I435" s="473">
        <v>2409494.1669999999</v>
      </c>
      <c r="J435" s="473">
        <v>350512.64600000001</v>
      </c>
    </row>
    <row r="436" spans="1:10">
      <c r="A436" s="471" t="s">
        <v>1301</v>
      </c>
      <c r="B436" s="471" t="s">
        <v>1290</v>
      </c>
      <c r="C436" s="471">
        <v>1</v>
      </c>
      <c r="D436" s="473">
        <v>26441223.774999999</v>
      </c>
      <c r="E436" s="472">
        <v>2349.826</v>
      </c>
      <c r="F436" s="473">
        <v>1331.8720000000001</v>
      </c>
      <c r="G436" s="473">
        <v>6863.9489999999996</v>
      </c>
      <c r="H436" s="473">
        <v>2878655.0249999999</v>
      </c>
      <c r="I436" s="473">
        <v>606505.95900000003</v>
      </c>
      <c r="J436" s="473">
        <v>88228.841</v>
      </c>
    </row>
    <row r="437" spans="1:10">
      <c r="A437" s="471" t="s">
        <v>1301</v>
      </c>
      <c r="B437" s="471" t="s">
        <v>1290</v>
      </c>
      <c r="C437" s="471">
        <v>1</v>
      </c>
      <c r="D437" s="473">
        <v>47181711.600000001</v>
      </c>
      <c r="E437" s="473">
        <v>1466.0060000000001</v>
      </c>
      <c r="F437" s="473">
        <v>672.45299999999997</v>
      </c>
      <c r="G437" s="473">
        <v>21937.647000000001</v>
      </c>
      <c r="H437" s="473">
        <v>5136676.4069999997</v>
      </c>
      <c r="I437" s="473">
        <v>1171440.594</v>
      </c>
      <c r="J437" s="473">
        <v>170416.79800000001</v>
      </c>
    </row>
    <row r="438" spans="1:10">
      <c r="A438" s="471" t="s">
        <v>1301</v>
      </c>
      <c r="B438" s="471" t="s">
        <v>1290</v>
      </c>
      <c r="C438" s="471">
        <v>1</v>
      </c>
      <c r="D438" s="473">
        <v>41015587.751000002</v>
      </c>
      <c r="E438" s="472">
        <v>1392.374</v>
      </c>
      <c r="F438" s="473">
        <v>532.22400000000005</v>
      </c>
      <c r="G438" s="473">
        <v>2259.7139999999999</v>
      </c>
      <c r="H438" s="473">
        <v>4463062.2709999997</v>
      </c>
      <c r="I438" s="473">
        <v>1096228.3330000001</v>
      </c>
      <c r="J438" s="473">
        <v>159478.71400000001</v>
      </c>
    </row>
    <row r="439" spans="1:10">
      <c r="A439" s="471" t="s">
        <v>1289</v>
      </c>
      <c r="B439" s="471" t="s">
        <v>1290</v>
      </c>
      <c r="C439" s="471">
        <v>0</v>
      </c>
      <c r="D439" s="473">
        <v>67629283.938999996</v>
      </c>
      <c r="E439" s="472">
        <v>1586.154</v>
      </c>
      <c r="F439" s="473">
        <v>675.61800000000005</v>
      </c>
      <c r="G439" s="473">
        <v>2647.6709999999998</v>
      </c>
      <c r="H439" s="473">
        <v>7084622.25</v>
      </c>
      <c r="I439" s="473">
        <v>1447771.6429999999</v>
      </c>
      <c r="J439" s="473">
        <v>210584.96599999999</v>
      </c>
    </row>
    <row r="440" spans="1:10">
      <c r="A440" s="471" t="s">
        <v>1289</v>
      </c>
      <c r="B440" s="471" t="s">
        <v>1290</v>
      </c>
      <c r="C440" s="471">
        <v>0</v>
      </c>
      <c r="D440" s="472">
        <v>65574643.567000002</v>
      </c>
      <c r="E440" s="472">
        <v>4627.9340000000002</v>
      </c>
      <c r="F440" s="472">
        <v>1948.2190000000001</v>
      </c>
      <c r="G440" s="472">
        <v>16758.508000000002</v>
      </c>
      <c r="H440" s="472">
        <v>6876844.2170000002</v>
      </c>
      <c r="I440" s="472">
        <v>1647594.49</v>
      </c>
      <c r="J440" s="473">
        <v>239595.68700000001</v>
      </c>
    </row>
    <row r="441" spans="1:10">
      <c r="A441" s="471" t="s">
        <v>1301</v>
      </c>
      <c r="B441" s="471" t="s">
        <v>1290</v>
      </c>
      <c r="C441" s="471">
        <v>1</v>
      </c>
      <c r="D441" s="472">
        <v>26976391.206</v>
      </c>
      <c r="E441" s="472">
        <v>2068.0160000000001</v>
      </c>
      <c r="F441" s="472">
        <v>923.17899999999997</v>
      </c>
      <c r="G441" s="472">
        <v>5761.7550000000001</v>
      </c>
      <c r="H441" s="472">
        <v>2936916.2779999999</v>
      </c>
      <c r="I441" s="472">
        <v>638296.00399999996</v>
      </c>
      <c r="J441" s="473">
        <v>92837.307000000001</v>
      </c>
    </row>
    <row r="442" spans="1:10">
      <c r="A442" s="471" t="s">
        <v>1289</v>
      </c>
      <c r="B442" s="471" t="s">
        <v>1290</v>
      </c>
      <c r="C442" s="471">
        <v>0</v>
      </c>
      <c r="D442" s="472">
        <v>170779280.65400001</v>
      </c>
      <c r="E442" s="472">
        <v>4793.6580000000004</v>
      </c>
      <c r="F442" s="472">
        <v>2348.5569999999998</v>
      </c>
      <c r="G442" s="472">
        <v>43984.836000000003</v>
      </c>
      <c r="H442" s="472">
        <v>17645345.102000002</v>
      </c>
      <c r="I442" s="472">
        <v>357.33</v>
      </c>
      <c r="J442" s="473">
        <v>35.732999999999997</v>
      </c>
    </row>
    <row r="443" spans="1:10">
      <c r="A443" s="471" t="s">
        <v>1289</v>
      </c>
      <c r="B443" s="471" t="s">
        <v>1290</v>
      </c>
      <c r="C443" s="471">
        <v>0</v>
      </c>
      <c r="D443" s="473">
        <v>85728734.011999995</v>
      </c>
      <c r="E443" s="472">
        <v>7512.61</v>
      </c>
      <c r="F443" s="473">
        <v>3579.855</v>
      </c>
      <c r="G443" s="473">
        <v>18224.652999999998</v>
      </c>
      <c r="H443" s="473">
        <v>8991227.8379999995</v>
      </c>
      <c r="I443" s="473">
        <v>2141442.327</v>
      </c>
      <c r="J443" s="473">
        <v>311551.29700000002</v>
      </c>
    </row>
    <row r="444" spans="1:10">
      <c r="A444" s="471" t="s">
        <v>1296</v>
      </c>
      <c r="B444" s="471" t="s">
        <v>1290</v>
      </c>
      <c r="C444" s="471">
        <v>0</v>
      </c>
      <c r="D444" s="473">
        <v>38640250.024999999</v>
      </c>
      <c r="E444" s="473">
        <v>7057.3509999999997</v>
      </c>
      <c r="F444" s="473">
        <v>2778.837</v>
      </c>
      <c r="G444" s="473">
        <v>1390.1489999999999</v>
      </c>
      <c r="H444" s="473">
        <v>3964490.8</v>
      </c>
      <c r="I444" s="473">
        <v>874343.76899999997</v>
      </c>
      <c r="J444" s="473">
        <v>127185.958</v>
      </c>
    </row>
    <row r="445" spans="1:10">
      <c r="A445" s="471" t="s">
        <v>1296</v>
      </c>
      <c r="B445" s="471" t="s">
        <v>1290</v>
      </c>
      <c r="C445" s="471">
        <v>0</v>
      </c>
      <c r="D445" s="472">
        <v>14102928.779999999</v>
      </c>
      <c r="E445" s="472">
        <v>3269.8310000000001</v>
      </c>
      <c r="F445" s="472">
        <v>1382.768</v>
      </c>
      <c r="G445" s="472">
        <v>9240.8760000000002</v>
      </c>
      <c r="H445" s="472">
        <v>1446963.16</v>
      </c>
      <c r="I445" s="472">
        <v>352476.57799999998</v>
      </c>
      <c r="J445" s="473">
        <v>51272.642</v>
      </c>
    </row>
    <row r="446" spans="1:10">
      <c r="A446" s="471" t="s">
        <v>1296</v>
      </c>
      <c r="B446" s="471" t="s">
        <v>1290</v>
      </c>
      <c r="C446" s="471">
        <v>0</v>
      </c>
      <c r="D446" s="473">
        <v>93566902.976999998</v>
      </c>
      <c r="E446" s="473">
        <v>11594.987999999999</v>
      </c>
      <c r="F446" s="473">
        <v>4561.6930000000002</v>
      </c>
      <c r="G446" s="473">
        <v>3938.6019999999999</v>
      </c>
      <c r="H446" s="473">
        <v>9599958.307</v>
      </c>
      <c r="I446" s="473">
        <v>2241611.852</v>
      </c>
      <c r="J446" s="473">
        <v>326080.37</v>
      </c>
    </row>
    <row r="447" spans="1:10">
      <c r="A447" s="471" t="s">
        <v>1296</v>
      </c>
      <c r="B447" s="471" t="s">
        <v>1290</v>
      </c>
      <c r="C447" s="471">
        <v>0</v>
      </c>
      <c r="D447" s="473">
        <v>62201838.447999999</v>
      </c>
      <c r="E447" s="472">
        <v>6863.6710000000003</v>
      </c>
      <c r="F447" s="473">
        <v>3027.87</v>
      </c>
      <c r="G447" s="473">
        <v>2478.4229999999998</v>
      </c>
      <c r="H447" s="473">
        <v>6381909.9210000001</v>
      </c>
      <c r="I447" s="473">
        <v>1540703.835</v>
      </c>
      <c r="J447" s="473">
        <v>224114.18299999999</v>
      </c>
    </row>
    <row r="448" spans="1:10">
      <c r="A448" s="471" t="s">
        <v>1296</v>
      </c>
      <c r="B448" s="471" t="s">
        <v>1290</v>
      </c>
      <c r="C448" s="471">
        <v>0</v>
      </c>
      <c r="D448" s="472">
        <v>120691228.90000001</v>
      </c>
      <c r="E448" s="472">
        <v>23615.804</v>
      </c>
      <c r="F448" s="472">
        <v>10696.669</v>
      </c>
      <c r="G448" s="472">
        <v>4368.9359999999997</v>
      </c>
      <c r="H448" s="472">
        <v>12382922.75</v>
      </c>
      <c r="I448" s="472">
        <v>2870521.3390000002</v>
      </c>
      <c r="J448" s="473">
        <v>417561.82699999999</v>
      </c>
    </row>
    <row r="449" spans="1:10">
      <c r="A449" s="471" t="s">
        <v>1296</v>
      </c>
      <c r="B449" s="471" t="s">
        <v>1290</v>
      </c>
      <c r="C449" s="471">
        <v>0</v>
      </c>
      <c r="D449" s="472">
        <v>6768587.2170000002</v>
      </c>
      <c r="E449" s="472">
        <v>898.74300000000005</v>
      </c>
      <c r="F449" s="472">
        <v>643.29200000000003</v>
      </c>
      <c r="G449" s="472">
        <v>1248.1679999999999</v>
      </c>
      <c r="H449" s="472">
        <v>576211.73699999996</v>
      </c>
      <c r="I449" s="472">
        <v>129766.024</v>
      </c>
      <c r="J449" s="473">
        <v>18823.413</v>
      </c>
    </row>
    <row r="450" spans="1:10">
      <c r="A450" s="471" t="s">
        <v>1291</v>
      </c>
      <c r="B450" s="471" t="s">
        <v>1290</v>
      </c>
      <c r="C450" s="471">
        <v>0</v>
      </c>
      <c r="D450" s="473">
        <v>5292498.17</v>
      </c>
      <c r="E450" s="473">
        <v>344.012</v>
      </c>
      <c r="F450" s="473">
        <v>143.02099999999999</v>
      </c>
      <c r="G450" s="472">
        <v>6435.8140000000003</v>
      </c>
      <c r="H450" s="472">
        <v>557092.59900000005</v>
      </c>
      <c r="I450" s="472">
        <v>12337.42</v>
      </c>
      <c r="J450" s="473">
        <v>18451.867999999999</v>
      </c>
    </row>
    <row r="451" spans="1:10">
      <c r="A451" s="471" t="s">
        <v>1296</v>
      </c>
      <c r="B451" s="471" t="s">
        <v>1290</v>
      </c>
      <c r="C451" s="471">
        <v>0</v>
      </c>
      <c r="D451" s="473">
        <v>8780934.4279999994</v>
      </c>
      <c r="E451" s="472">
        <v>395.63400000000001</v>
      </c>
      <c r="F451" s="473">
        <v>159.97800000000001</v>
      </c>
      <c r="G451" s="473">
        <v>392.59399999999999</v>
      </c>
      <c r="H451" s="473">
        <v>904048.54099999997</v>
      </c>
      <c r="I451" s="473">
        <v>215269.48</v>
      </c>
      <c r="J451" s="473">
        <v>31336.274000000001</v>
      </c>
    </row>
    <row r="452" spans="1:10">
      <c r="A452" s="471" t="s">
        <v>1296</v>
      </c>
      <c r="B452" s="471" t="s">
        <v>1290</v>
      </c>
      <c r="C452" s="471">
        <v>0</v>
      </c>
      <c r="D452" s="473">
        <v>97713.994000000006</v>
      </c>
      <c r="E452" s="473">
        <v>24.734000000000002</v>
      </c>
      <c r="F452" s="473">
        <v>24.734000000000002</v>
      </c>
      <c r="G452" s="473">
        <v>3.5999999999999997E-2</v>
      </c>
      <c r="H452" s="473">
        <v>8862.2980000000007</v>
      </c>
      <c r="I452" s="473">
        <v>17991.719000000001</v>
      </c>
      <c r="J452" s="473">
        <v>2605.7190000000001</v>
      </c>
    </row>
    <row r="453" spans="1:10">
      <c r="A453" s="471" t="s">
        <v>1296</v>
      </c>
      <c r="B453" s="471" t="s">
        <v>1290</v>
      </c>
      <c r="C453" s="471">
        <v>0</v>
      </c>
      <c r="D453" s="473">
        <v>15287458.911</v>
      </c>
      <c r="E453" s="473">
        <v>1416.5730000000001</v>
      </c>
      <c r="F453" s="473">
        <v>676.46</v>
      </c>
      <c r="G453" s="473">
        <v>10217.653</v>
      </c>
      <c r="H453" s="473">
        <v>1568492.557</v>
      </c>
      <c r="I453" s="473">
        <v>373240.24900000001</v>
      </c>
      <c r="J453" s="473">
        <v>54470.341999999997</v>
      </c>
    </row>
    <row r="454" spans="1:10">
      <c r="A454" s="471" t="s">
        <v>1296</v>
      </c>
      <c r="B454" s="471" t="s">
        <v>1290</v>
      </c>
      <c r="C454" s="471">
        <v>0</v>
      </c>
      <c r="D454" s="473">
        <v>85547400.150999993</v>
      </c>
      <c r="E454" s="472">
        <v>2890.462</v>
      </c>
      <c r="F454" s="473">
        <v>1166.548</v>
      </c>
      <c r="G454" s="473">
        <v>2181.5050000000001</v>
      </c>
      <c r="H454" s="473">
        <v>7880901.9630000005</v>
      </c>
      <c r="I454" s="473">
        <v>1631783.66</v>
      </c>
      <c r="J454" s="473">
        <v>235624.47500000001</v>
      </c>
    </row>
    <row r="455" spans="1:10">
      <c r="A455" s="471" t="s">
        <v>1296</v>
      </c>
      <c r="B455" s="471" t="s">
        <v>1290</v>
      </c>
      <c r="C455" s="471">
        <v>0</v>
      </c>
      <c r="D455" s="473">
        <v>7521341.54</v>
      </c>
      <c r="E455" s="473">
        <v>998.73900000000003</v>
      </c>
      <c r="F455" s="473">
        <v>245.70099999999999</v>
      </c>
      <c r="G455" s="473">
        <v>3301.8530000000001</v>
      </c>
      <c r="H455" s="473">
        <v>788834.10900000005</v>
      </c>
      <c r="I455" s="473">
        <v>197202.424</v>
      </c>
      <c r="J455" s="473">
        <v>28698.429</v>
      </c>
    </row>
    <row r="456" spans="1:10">
      <c r="A456" s="471" t="s">
        <v>1296</v>
      </c>
      <c r="B456" s="471" t="s">
        <v>1290</v>
      </c>
      <c r="C456" s="471">
        <v>0</v>
      </c>
      <c r="D456" s="473">
        <v>60379817.563000001</v>
      </c>
      <c r="E456" s="473">
        <v>8458.2710000000006</v>
      </c>
      <c r="F456" s="473">
        <v>3349.3380000000002</v>
      </c>
      <c r="G456" s="473">
        <v>2083.3490000000002</v>
      </c>
      <c r="H456" s="473">
        <v>6194974.0839999998</v>
      </c>
      <c r="I456" s="473">
        <v>1379085.5279999999</v>
      </c>
      <c r="J456" s="473">
        <v>200615.13800000001</v>
      </c>
    </row>
    <row r="457" spans="1:10">
      <c r="A457" s="471" t="s">
        <v>1296</v>
      </c>
      <c r="B457" s="471" t="s">
        <v>1290</v>
      </c>
      <c r="C457" s="471">
        <v>0</v>
      </c>
      <c r="D457" s="473">
        <v>1842230.7120000001</v>
      </c>
      <c r="E457" s="472">
        <v>325.923</v>
      </c>
      <c r="F457" s="473">
        <v>115.301</v>
      </c>
      <c r="G457" s="473">
        <v>636.84799999999996</v>
      </c>
      <c r="H457" s="473">
        <v>189010.785</v>
      </c>
      <c r="I457" s="473">
        <v>16458.343000000001</v>
      </c>
      <c r="J457" s="473">
        <v>2393.9409999999998</v>
      </c>
    </row>
    <row r="458" spans="1:10">
      <c r="A458" s="471" t="s">
        <v>1296</v>
      </c>
      <c r="B458" s="471" t="s">
        <v>1290</v>
      </c>
      <c r="C458" s="471">
        <v>0</v>
      </c>
      <c r="D458" s="473">
        <v>1607560.4480000001</v>
      </c>
      <c r="E458" s="473">
        <v>274.00400000000002</v>
      </c>
      <c r="F458" s="473">
        <v>54.405999999999999</v>
      </c>
      <c r="G458" s="473">
        <v>505.17599999999999</v>
      </c>
      <c r="H458" s="473">
        <v>164936.13200000001</v>
      </c>
      <c r="I458" s="473">
        <v>38416.989000000001</v>
      </c>
      <c r="J458" s="473">
        <v>5587.9260000000004</v>
      </c>
    </row>
    <row r="459" spans="1:10">
      <c r="A459" s="471" t="s">
        <v>1296</v>
      </c>
      <c r="B459" s="471" t="s">
        <v>1290</v>
      </c>
      <c r="C459" s="471">
        <v>0</v>
      </c>
      <c r="D459" s="473">
        <v>1040031.142</v>
      </c>
      <c r="E459" s="473">
        <v>221.42699999999999</v>
      </c>
      <c r="F459" s="473">
        <v>26.05</v>
      </c>
      <c r="G459" s="473">
        <v>679.65899999999999</v>
      </c>
      <c r="H459" s="473">
        <v>109076.62300000001</v>
      </c>
      <c r="I459" s="473">
        <v>23378.713</v>
      </c>
      <c r="J459" s="473">
        <v>3414.125</v>
      </c>
    </row>
    <row r="460" spans="1:10">
      <c r="A460" s="471" t="s">
        <v>1296</v>
      </c>
      <c r="B460" s="471" t="s">
        <v>1290</v>
      </c>
      <c r="C460" s="471">
        <v>0</v>
      </c>
      <c r="D460" s="473">
        <v>6395845.1279999996</v>
      </c>
      <c r="E460" s="473">
        <v>906.99</v>
      </c>
      <c r="F460" s="473">
        <v>211.994</v>
      </c>
      <c r="G460" s="473">
        <v>371.00900000000001</v>
      </c>
      <c r="H460" s="473">
        <v>656213.68900000001</v>
      </c>
      <c r="I460" s="473">
        <v>133866.45300000001</v>
      </c>
      <c r="J460" s="473">
        <v>19486.859</v>
      </c>
    </row>
    <row r="461" spans="1:10">
      <c r="A461" s="471" t="s">
        <v>1296</v>
      </c>
      <c r="B461" s="471" t="s">
        <v>1290</v>
      </c>
      <c r="C461" s="471">
        <v>0</v>
      </c>
      <c r="D461" s="472"/>
      <c r="E461" s="472"/>
      <c r="F461" s="472"/>
      <c r="G461" s="472"/>
      <c r="H461" s="472"/>
      <c r="I461" s="472"/>
      <c r="J461" s="473"/>
    </row>
    <row r="462" spans="1:10">
      <c r="A462" s="471" t="s">
        <v>1296</v>
      </c>
      <c r="B462" s="471" t="s">
        <v>1290</v>
      </c>
      <c r="C462" s="471">
        <v>0</v>
      </c>
      <c r="D462" s="473">
        <v>40595.794999999998</v>
      </c>
      <c r="E462" s="472">
        <v>4.0599999999999996</v>
      </c>
      <c r="F462" s="473">
        <v>0</v>
      </c>
      <c r="G462" s="473">
        <v>26.026</v>
      </c>
      <c r="H462" s="473">
        <v>4175.17</v>
      </c>
      <c r="I462" s="473">
        <v>980.83500000000004</v>
      </c>
      <c r="J462" s="473">
        <v>142.74199999999999</v>
      </c>
    </row>
    <row r="463" spans="1:10">
      <c r="A463" s="471" t="s">
        <v>1296</v>
      </c>
      <c r="B463" s="471" t="s">
        <v>1290</v>
      </c>
      <c r="C463" s="471">
        <v>0</v>
      </c>
      <c r="D463" s="472">
        <v>135919.18</v>
      </c>
      <c r="E463" s="472">
        <v>0</v>
      </c>
      <c r="F463" s="472">
        <v>0</v>
      </c>
      <c r="G463" s="472">
        <v>165.23599999999999</v>
      </c>
      <c r="H463" s="472">
        <v>13973.755999999999</v>
      </c>
      <c r="I463" s="472">
        <v>3279.6579999999999</v>
      </c>
      <c r="J463" s="473">
        <v>477.37900000000002</v>
      </c>
    </row>
    <row r="464" spans="1:10">
      <c r="A464" s="471" t="s">
        <v>1296</v>
      </c>
      <c r="B464" s="471" t="s">
        <v>1290</v>
      </c>
      <c r="C464" s="471">
        <v>0</v>
      </c>
      <c r="D464" s="473">
        <v>1834837.0519999999</v>
      </c>
      <c r="E464" s="473">
        <v>271.35700000000003</v>
      </c>
      <c r="F464" s="473">
        <v>99.417000000000002</v>
      </c>
      <c r="G464" s="473">
        <v>80.016000000000005</v>
      </c>
      <c r="H464" s="473">
        <v>188251.92499999999</v>
      </c>
      <c r="I464" s="473">
        <v>39377.358999999997</v>
      </c>
      <c r="J464" s="473">
        <v>5727.616</v>
      </c>
    </row>
    <row r="465" spans="1:10">
      <c r="A465" s="471" t="s">
        <v>1296</v>
      </c>
      <c r="B465" s="471" t="s">
        <v>1290</v>
      </c>
      <c r="C465" s="471">
        <v>0</v>
      </c>
      <c r="D465" s="473">
        <v>35625834.805</v>
      </c>
      <c r="E465" s="473">
        <v>1208.9100000000001</v>
      </c>
      <c r="F465" s="473">
        <v>481.995</v>
      </c>
      <c r="G465" s="473">
        <v>150.41200000000001</v>
      </c>
      <c r="H465" s="473">
        <v>3591931.2680000002</v>
      </c>
      <c r="I465" s="473">
        <v>864122.49800000002</v>
      </c>
      <c r="J465" s="473">
        <v>125105.39599999999</v>
      </c>
    </row>
    <row r="466" spans="1:10">
      <c r="A466" s="471" t="s">
        <v>1296</v>
      </c>
      <c r="B466" s="471" t="s">
        <v>1290</v>
      </c>
      <c r="C466" s="471">
        <v>0</v>
      </c>
      <c r="D466" s="473">
        <v>188128.43900000001</v>
      </c>
      <c r="E466" s="473">
        <v>34.191000000000003</v>
      </c>
      <c r="F466" s="473">
        <v>13.536</v>
      </c>
      <c r="G466" s="473">
        <v>116.934</v>
      </c>
      <c r="H466" s="473">
        <v>19368.922999999999</v>
      </c>
      <c r="I466" s="473">
        <v>3758.31</v>
      </c>
      <c r="J466" s="473">
        <v>544.44000000000005</v>
      </c>
    </row>
    <row r="467" spans="1:10">
      <c r="A467" s="471" t="s">
        <v>1296</v>
      </c>
      <c r="B467" s="471" t="s">
        <v>1290</v>
      </c>
      <c r="C467" s="471">
        <v>0</v>
      </c>
      <c r="D467" s="472"/>
      <c r="E467" s="472"/>
      <c r="F467" s="472"/>
      <c r="G467" s="472"/>
      <c r="H467" s="472"/>
      <c r="I467" s="472"/>
      <c r="J467" s="473"/>
    </row>
    <row r="468" spans="1:10">
      <c r="A468" s="471" t="s">
        <v>1296</v>
      </c>
      <c r="B468" s="471" t="s">
        <v>1290</v>
      </c>
      <c r="C468" s="471">
        <v>0</v>
      </c>
      <c r="D468" s="472">
        <v>10690682.547</v>
      </c>
      <c r="E468" s="472">
        <v>1889.8489999999999</v>
      </c>
      <c r="F468" s="472">
        <v>766.04899999999998</v>
      </c>
      <c r="G468" s="472">
        <v>9753.2160000000003</v>
      </c>
      <c r="H468" s="472">
        <v>1053354.7720000001</v>
      </c>
      <c r="I468" s="472">
        <v>243170.486</v>
      </c>
      <c r="J468" s="473">
        <v>35961.786999999997</v>
      </c>
    </row>
    <row r="469" spans="1:10">
      <c r="A469" s="471" t="s">
        <v>1289</v>
      </c>
      <c r="B469" s="471" t="s">
        <v>1290</v>
      </c>
      <c r="C469" s="471">
        <v>0</v>
      </c>
      <c r="D469" s="473">
        <v>77647432.737000003</v>
      </c>
      <c r="E469" s="473">
        <v>7529.0429999999997</v>
      </c>
      <c r="F469" s="473">
        <v>2673.444</v>
      </c>
      <c r="G469" s="473">
        <v>3036.8339999999998</v>
      </c>
      <c r="H469" s="473">
        <v>8143658.0269999998</v>
      </c>
      <c r="I469" s="473">
        <v>1791270.2320000001</v>
      </c>
      <c r="J469" s="473">
        <v>260579.88099999999</v>
      </c>
    </row>
    <row r="470" spans="1:10">
      <c r="A470" s="471" t="s">
        <v>1296</v>
      </c>
      <c r="B470" s="471" t="s">
        <v>1290</v>
      </c>
      <c r="C470" s="471">
        <v>0</v>
      </c>
      <c r="D470" s="473"/>
      <c r="E470" s="472"/>
      <c r="F470" s="473"/>
      <c r="G470" s="473"/>
      <c r="H470" s="473"/>
      <c r="I470" s="473"/>
      <c r="J470" s="473"/>
    </row>
    <row r="471" spans="1:10">
      <c r="A471" s="471" t="s">
        <v>1296</v>
      </c>
      <c r="B471" s="471" t="s">
        <v>1290</v>
      </c>
      <c r="C471" s="471">
        <v>0</v>
      </c>
      <c r="D471" s="473">
        <v>846638.70700000005</v>
      </c>
      <c r="E471" s="472">
        <v>125.441</v>
      </c>
      <c r="F471" s="473">
        <v>19.355</v>
      </c>
      <c r="G471" s="473">
        <v>474.20600000000002</v>
      </c>
      <c r="H471" s="473">
        <v>88794.357000000004</v>
      </c>
      <c r="I471" s="473">
        <v>20810.431</v>
      </c>
      <c r="J471" s="473">
        <v>3032.1840000000002</v>
      </c>
    </row>
    <row r="472" spans="1:10">
      <c r="A472" s="471" t="s">
        <v>1289</v>
      </c>
      <c r="B472" s="471" t="s">
        <v>1290</v>
      </c>
      <c r="C472" s="471">
        <v>0</v>
      </c>
      <c r="D472" s="473">
        <v>1294366.1170000001</v>
      </c>
      <c r="E472" s="473">
        <v>561.05799999999999</v>
      </c>
      <c r="F472" s="473">
        <v>301.18599999999998</v>
      </c>
      <c r="G472" s="473">
        <v>1485.5239999999999</v>
      </c>
      <c r="H472" s="473">
        <v>120664.735</v>
      </c>
      <c r="I472" s="473">
        <v>40757.527000000002</v>
      </c>
      <c r="J472" s="473">
        <v>5810.2619999999997</v>
      </c>
    </row>
    <row r="473" spans="1:10">
      <c r="A473" s="471" t="s">
        <v>1289</v>
      </c>
      <c r="B473" s="471" t="s">
        <v>1290</v>
      </c>
      <c r="C473" s="471">
        <v>0</v>
      </c>
      <c r="D473" s="473">
        <v>57082050.608999997</v>
      </c>
      <c r="E473" s="472">
        <v>3364.6170000000002</v>
      </c>
      <c r="F473" s="472">
        <v>1358.211</v>
      </c>
      <c r="G473" s="473">
        <v>7856.2920000000004</v>
      </c>
      <c r="H473" s="473">
        <v>5986765.5389999999</v>
      </c>
      <c r="I473" s="472">
        <v>1287850.82</v>
      </c>
      <c r="J473" s="473">
        <v>187349.13800000001</v>
      </c>
    </row>
    <row r="474" spans="1:10">
      <c r="A474" s="471" t="s">
        <v>1289</v>
      </c>
      <c r="B474" s="471" t="s">
        <v>1290</v>
      </c>
      <c r="C474" s="471">
        <v>0</v>
      </c>
      <c r="D474" s="473">
        <v>40553455.391000003</v>
      </c>
      <c r="E474" s="473">
        <v>1639.7380000000001</v>
      </c>
      <c r="F474" s="473">
        <v>703.21100000000001</v>
      </c>
      <c r="G474" s="473">
        <v>10665.44</v>
      </c>
      <c r="H474" s="473">
        <v>4253244.9069999997</v>
      </c>
      <c r="I474" s="473">
        <v>980656.65</v>
      </c>
      <c r="J474" s="473">
        <v>142702.389</v>
      </c>
    </row>
    <row r="475" spans="1:10">
      <c r="A475" s="471" t="s">
        <v>1296</v>
      </c>
      <c r="B475" s="471" t="s">
        <v>1290</v>
      </c>
      <c r="C475" s="471">
        <v>0</v>
      </c>
      <c r="D475" s="473">
        <v>69337045.553000003</v>
      </c>
      <c r="E475" s="473">
        <v>1988.3920000000001</v>
      </c>
      <c r="F475" s="473">
        <v>894.50099999999998</v>
      </c>
      <c r="G475" s="473">
        <v>437.60700000000003</v>
      </c>
      <c r="H475" s="473">
        <v>7107948.0930000003</v>
      </c>
      <c r="I475" s="473">
        <v>1520966.031</v>
      </c>
      <c r="J475" s="473">
        <v>221200.84</v>
      </c>
    </row>
    <row r="476" spans="1:10">
      <c r="A476" s="471" t="s">
        <v>1289</v>
      </c>
      <c r="B476" s="471" t="s">
        <v>1290</v>
      </c>
      <c r="C476" s="471">
        <v>0</v>
      </c>
      <c r="D476" s="473">
        <v>15636806.714</v>
      </c>
      <c r="E476" s="473">
        <v>811.87199999999996</v>
      </c>
      <c r="F476" s="473">
        <v>340.709</v>
      </c>
      <c r="G476" s="473">
        <v>418.608</v>
      </c>
      <c r="H476" s="473">
        <v>1639984.676</v>
      </c>
      <c r="I476" s="473">
        <v>406932.098</v>
      </c>
      <c r="J476" s="473">
        <v>59198.409</v>
      </c>
    </row>
    <row r="477" spans="1:10">
      <c r="A477" s="471" t="s">
        <v>1296</v>
      </c>
      <c r="B477" s="471" t="s">
        <v>1290</v>
      </c>
      <c r="C477" s="471">
        <v>0</v>
      </c>
      <c r="D477" s="472">
        <v>2668554.2659999998</v>
      </c>
      <c r="E477" s="472">
        <v>660.75099999999998</v>
      </c>
      <c r="F477" s="472">
        <v>281.84699999999998</v>
      </c>
      <c r="G477" s="472">
        <v>2015.645</v>
      </c>
      <c r="H477" s="472">
        <v>282927.42099999997</v>
      </c>
      <c r="I477" s="472">
        <v>47869.292000000001</v>
      </c>
      <c r="J477" s="473">
        <v>7296.5680000000002</v>
      </c>
    </row>
    <row r="478" spans="1:10">
      <c r="A478" s="471" t="s">
        <v>1289</v>
      </c>
      <c r="B478" s="471" t="s">
        <v>1290</v>
      </c>
      <c r="C478" s="471">
        <v>0</v>
      </c>
      <c r="D478" s="473">
        <v>15892812.48</v>
      </c>
      <c r="E478" s="472">
        <v>2030.431</v>
      </c>
      <c r="F478" s="473">
        <v>849.51099999999997</v>
      </c>
      <c r="G478" s="473">
        <v>3162.9650000000001</v>
      </c>
      <c r="H478" s="473">
        <v>1666839.152</v>
      </c>
      <c r="I478" s="473">
        <v>373304.78700000001</v>
      </c>
      <c r="J478" s="473">
        <v>54310.35</v>
      </c>
    </row>
    <row r="479" spans="1:10">
      <c r="A479" s="471" t="s">
        <v>1296</v>
      </c>
      <c r="B479" s="471" t="s">
        <v>1290</v>
      </c>
      <c r="C479" s="471">
        <v>0</v>
      </c>
      <c r="D479" s="473">
        <v>1012443.955</v>
      </c>
      <c r="E479" s="472">
        <v>265.94200000000001</v>
      </c>
      <c r="F479" s="473">
        <v>98.156000000000006</v>
      </c>
      <c r="G479" s="473">
        <v>913.95699999999999</v>
      </c>
      <c r="H479" s="473">
        <v>51174.838000000003</v>
      </c>
      <c r="I479" s="473">
        <v>18994.937999999998</v>
      </c>
      <c r="J479" s="473">
        <v>4228.6030000000001</v>
      </c>
    </row>
    <row r="480" spans="1:10">
      <c r="A480" s="471" t="s">
        <v>1289</v>
      </c>
      <c r="B480" s="471" t="s">
        <v>1290</v>
      </c>
      <c r="C480" s="471">
        <v>0</v>
      </c>
      <c r="D480" s="473">
        <v>14180070.409</v>
      </c>
      <c r="E480" s="473">
        <v>1724.9739999999999</v>
      </c>
      <c r="F480" s="473">
        <v>724.20600000000002</v>
      </c>
      <c r="G480" s="473">
        <v>3513.297</v>
      </c>
      <c r="H480" s="473">
        <v>1487205.311</v>
      </c>
      <c r="I480" s="473">
        <v>286699.739</v>
      </c>
      <c r="J480" s="473">
        <v>41587.9</v>
      </c>
    </row>
    <row r="481" spans="1:10">
      <c r="A481" s="471" t="s">
        <v>1296</v>
      </c>
      <c r="B481" s="471" t="s">
        <v>1290</v>
      </c>
      <c r="C481" s="471">
        <v>0</v>
      </c>
      <c r="D481" s="473"/>
      <c r="E481" s="473"/>
      <c r="F481" s="473"/>
      <c r="G481" s="473"/>
      <c r="H481" s="473"/>
      <c r="I481" s="473"/>
      <c r="J481" s="473"/>
    </row>
    <row r="482" spans="1:10">
      <c r="A482" s="471" t="s">
        <v>1289</v>
      </c>
      <c r="B482" s="471" t="s">
        <v>1290</v>
      </c>
      <c r="C482" s="471">
        <v>0</v>
      </c>
      <c r="D482" s="473">
        <v>74423972.921000004</v>
      </c>
      <c r="E482" s="472">
        <v>2419.16</v>
      </c>
      <c r="F482" s="473">
        <v>1128.684</v>
      </c>
      <c r="G482" s="473">
        <v>1310.123</v>
      </c>
      <c r="H482" s="473">
        <v>7802674.9160000002</v>
      </c>
      <c r="I482" s="473">
        <v>1710959.858</v>
      </c>
      <c r="J482" s="473">
        <v>248843.87</v>
      </c>
    </row>
    <row r="483" spans="1:10">
      <c r="A483" s="471" t="s">
        <v>1289</v>
      </c>
      <c r="B483" s="471" t="s">
        <v>1290</v>
      </c>
      <c r="C483" s="471">
        <v>0</v>
      </c>
      <c r="D483" s="473">
        <v>10800590.404999999</v>
      </c>
      <c r="E483" s="472">
        <v>1185.556</v>
      </c>
      <c r="F483" s="473">
        <v>549.98</v>
      </c>
      <c r="G483" s="473">
        <v>2476.3960000000002</v>
      </c>
      <c r="H483" s="473">
        <v>1112739.4010000001</v>
      </c>
      <c r="I483" s="473">
        <v>254973.69699999999</v>
      </c>
      <c r="J483" s="473">
        <v>37038.322</v>
      </c>
    </row>
    <row r="484" spans="1:10">
      <c r="A484" s="471" t="s">
        <v>1296</v>
      </c>
      <c r="B484" s="471" t="s">
        <v>1290</v>
      </c>
      <c r="C484" s="471">
        <v>0</v>
      </c>
      <c r="D484" s="473">
        <v>328384.74599999998</v>
      </c>
      <c r="E484" s="473">
        <v>1.385</v>
      </c>
      <c r="F484" s="473">
        <v>0.42599999999999999</v>
      </c>
      <c r="G484" s="473">
        <v>236.751</v>
      </c>
      <c r="H484" s="473">
        <v>29053.949000000001</v>
      </c>
      <c r="I484" s="473">
        <v>5601.7520000000004</v>
      </c>
      <c r="J484" s="473">
        <v>808.91700000000003</v>
      </c>
    </row>
    <row r="485" spans="1:10">
      <c r="A485" s="471" t="s">
        <v>1289</v>
      </c>
      <c r="B485" s="471" t="s">
        <v>1290</v>
      </c>
      <c r="C485" s="471">
        <v>0</v>
      </c>
      <c r="D485" s="473">
        <v>50103865.112000003</v>
      </c>
      <c r="E485" s="472">
        <v>1665.1479999999999</v>
      </c>
      <c r="F485" s="473">
        <v>781.52200000000005</v>
      </c>
      <c r="G485" s="473">
        <v>67.572999999999993</v>
      </c>
      <c r="H485" s="473">
        <v>5251788.2869999995</v>
      </c>
      <c r="I485" s="473">
        <v>1053040.166</v>
      </c>
      <c r="J485" s="473">
        <v>153139.63500000001</v>
      </c>
    </row>
    <row r="486" spans="1:10">
      <c r="A486" s="471" t="s">
        <v>1296</v>
      </c>
      <c r="B486" s="471" t="s">
        <v>1290</v>
      </c>
      <c r="C486" s="471">
        <v>0</v>
      </c>
      <c r="D486" s="473">
        <v>5443229.0089999996</v>
      </c>
      <c r="E486" s="473">
        <v>715.19500000000005</v>
      </c>
      <c r="F486" s="473">
        <v>173.928</v>
      </c>
      <c r="G486" s="473">
        <v>1754.693</v>
      </c>
      <c r="H486" s="473">
        <v>514910.31800000003</v>
      </c>
      <c r="I486" s="473">
        <v>96949.061000000002</v>
      </c>
      <c r="J486" s="473">
        <v>13980.597</v>
      </c>
    </row>
    <row r="487" spans="1:10">
      <c r="A487" s="471" t="s">
        <v>1296</v>
      </c>
      <c r="B487" s="471" t="s">
        <v>1290</v>
      </c>
      <c r="C487" s="471">
        <v>0</v>
      </c>
      <c r="D487" s="473">
        <v>11178.519</v>
      </c>
      <c r="E487" s="473">
        <v>1.224</v>
      </c>
      <c r="F487" s="473">
        <v>0.53100000000000003</v>
      </c>
      <c r="G487" s="473">
        <v>7.5970000000000004</v>
      </c>
      <c r="H487" s="473">
        <v>1143.241</v>
      </c>
      <c r="I487" s="473">
        <v>148.46</v>
      </c>
      <c r="J487" s="473">
        <v>20.948</v>
      </c>
    </row>
    <row r="488" spans="1:10">
      <c r="A488" s="471" t="s">
        <v>1289</v>
      </c>
      <c r="B488" s="471" t="s">
        <v>1290</v>
      </c>
      <c r="C488" s="471">
        <v>0</v>
      </c>
      <c r="D488" s="473">
        <v>47323222.104999997</v>
      </c>
      <c r="E488" s="472">
        <v>1842.807</v>
      </c>
      <c r="F488" s="473">
        <v>802.39300000000003</v>
      </c>
      <c r="G488" s="473">
        <v>5520.4849999999997</v>
      </c>
      <c r="H488" s="473">
        <v>4957550.1040000003</v>
      </c>
      <c r="I488" s="473">
        <v>1211805.29</v>
      </c>
      <c r="J488" s="473">
        <v>176234.03400000001</v>
      </c>
    </row>
    <row r="489" spans="1:10">
      <c r="A489" s="471" t="s">
        <v>1289</v>
      </c>
      <c r="B489" s="471" t="s">
        <v>1290</v>
      </c>
      <c r="C489" s="471">
        <v>0</v>
      </c>
      <c r="D489" s="473"/>
      <c r="E489" s="473"/>
      <c r="F489" s="473"/>
      <c r="G489" s="473"/>
      <c r="H489" s="473"/>
      <c r="I489" s="473"/>
      <c r="J489" s="473"/>
    </row>
    <row r="490" spans="1:10">
      <c r="A490" s="471" t="s">
        <v>1296</v>
      </c>
      <c r="B490" s="471" t="s">
        <v>1290</v>
      </c>
      <c r="C490" s="471">
        <v>0</v>
      </c>
      <c r="D490" s="473"/>
      <c r="E490" s="473"/>
      <c r="F490" s="473"/>
      <c r="G490" s="473"/>
      <c r="H490" s="473"/>
      <c r="I490" s="473"/>
      <c r="J490" s="473"/>
    </row>
    <row r="491" spans="1:10">
      <c r="A491" s="471" t="s">
        <v>1296</v>
      </c>
      <c r="B491" s="471" t="s">
        <v>1290</v>
      </c>
      <c r="C491" s="471">
        <v>0</v>
      </c>
      <c r="D491" s="473">
        <v>3429940.926</v>
      </c>
      <c r="E491" s="472">
        <v>676.68600000000004</v>
      </c>
      <c r="F491" s="473">
        <v>303.88900000000001</v>
      </c>
      <c r="G491" s="473"/>
      <c r="H491" s="473">
        <v>351911.19900000002</v>
      </c>
      <c r="I491" s="473">
        <v>76944.630999999994</v>
      </c>
      <c r="J491" s="473">
        <v>11173.769</v>
      </c>
    </row>
    <row r="492" spans="1:10">
      <c r="A492" s="471" t="s">
        <v>1296</v>
      </c>
      <c r="B492" s="471" t="s">
        <v>1290</v>
      </c>
      <c r="C492" s="471">
        <v>0</v>
      </c>
      <c r="D492" s="473">
        <v>2105251.145</v>
      </c>
      <c r="E492" s="472">
        <v>254.10499999999999</v>
      </c>
      <c r="F492" s="473">
        <v>115.59399999999999</v>
      </c>
      <c r="G492" s="473">
        <v>1314.3140000000001</v>
      </c>
      <c r="H492" s="473">
        <v>216695.07399999999</v>
      </c>
      <c r="I492" s="473">
        <v>51027.997000000003</v>
      </c>
      <c r="J492" s="473">
        <v>7422.1350000000002</v>
      </c>
    </row>
    <row r="493" spans="1:10">
      <c r="A493" s="471" t="s">
        <v>1296</v>
      </c>
      <c r="B493" s="471" t="s">
        <v>1290</v>
      </c>
      <c r="C493" s="471">
        <v>0</v>
      </c>
      <c r="D493" s="473">
        <v>63574612.548</v>
      </c>
      <c r="E493" s="472">
        <v>9489.5959999999995</v>
      </c>
      <c r="F493" s="473">
        <v>3790.2809999999999</v>
      </c>
      <c r="G493" s="473">
        <v>4585.7619999999997</v>
      </c>
      <c r="H493" s="473">
        <v>6667693.767</v>
      </c>
      <c r="I493" s="473">
        <v>1529519.26</v>
      </c>
      <c r="J493" s="473">
        <v>222529.43400000001</v>
      </c>
    </row>
    <row r="494" spans="1:10">
      <c r="A494" s="471" t="s">
        <v>1291</v>
      </c>
      <c r="B494" s="471" t="s">
        <v>1290</v>
      </c>
      <c r="C494" s="471">
        <v>0</v>
      </c>
      <c r="D494" s="473">
        <v>8936674.2719999999</v>
      </c>
      <c r="E494" s="472">
        <v>1561.3019999999999</v>
      </c>
      <c r="F494" s="473">
        <v>738.85199999999998</v>
      </c>
      <c r="G494" s="473">
        <v>2035.056</v>
      </c>
      <c r="H494" s="473">
        <v>916898.26</v>
      </c>
      <c r="I494" s="473">
        <v>16747.397000000001</v>
      </c>
      <c r="J494" s="473">
        <v>25083.52</v>
      </c>
    </row>
    <row r="495" spans="1:10">
      <c r="A495" s="471" t="s">
        <v>1296</v>
      </c>
      <c r="B495" s="471" t="s">
        <v>1290</v>
      </c>
      <c r="C495" s="471">
        <v>0</v>
      </c>
      <c r="D495" s="473">
        <v>122823706.376</v>
      </c>
      <c r="E495" s="473">
        <v>21764.217000000001</v>
      </c>
      <c r="F495" s="473">
        <v>9741.4580000000005</v>
      </c>
      <c r="G495" s="473">
        <v>16322.393</v>
      </c>
      <c r="H495" s="473">
        <v>12601714.361</v>
      </c>
      <c r="I495" s="473">
        <v>3130110.9079999998</v>
      </c>
      <c r="J495" s="473">
        <v>455271.505</v>
      </c>
    </row>
    <row r="496" spans="1:10">
      <c r="A496" s="471" t="s">
        <v>1296</v>
      </c>
      <c r="B496" s="471" t="s">
        <v>1290</v>
      </c>
      <c r="C496" s="471">
        <v>0</v>
      </c>
      <c r="D496" s="473">
        <v>129010364.84999999</v>
      </c>
      <c r="E496" s="473">
        <v>4736.5209999999997</v>
      </c>
      <c r="F496" s="473">
        <v>1656.8119999999999</v>
      </c>
      <c r="G496" s="473">
        <v>6172.1580000000004</v>
      </c>
      <c r="H496" s="473">
        <v>13443687.217</v>
      </c>
      <c r="I496" s="473">
        <v>3228951.858</v>
      </c>
      <c r="J496" s="473">
        <v>469860.63900000002</v>
      </c>
    </row>
    <row r="497" spans="1:10">
      <c r="A497" s="471" t="s">
        <v>1296</v>
      </c>
      <c r="B497" s="471" t="s">
        <v>1290</v>
      </c>
      <c r="C497" s="471">
        <v>0</v>
      </c>
      <c r="D497" s="473">
        <v>13774721.115</v>
      </c>
      <c r="E497" s="472">
        <v>2848.1840000000002</v>
      </c>
      <c r="F497" s="473">
        <v>1081.019</v>
      </c>
      <c r="G497" s="473">
        <v>14780.737999999999</v>
      </c>
      <c r="H497" s="473">
        <v>1437511.2069999999</v>
      </c>
      <c r="I497" s="473">
        <v>270899.70899999997</v>
      </c>
      <c r="J497" s="473">
        <v>39416.311000000002</v>
      </c>
    </row>
    <row r="498" spans="1:10">
      <c r="A498" s="471" t="s">
        <v>1296</v>
      </c>
      <c r="B498" s="471" t="s">
        <v>1290</v>
      </c>
      <c r="C498" s="471">
        <v>0</v>
      </c>
      <c r="D498" s="473">
        <v>15842421.612</v>
      </c>
      <c r="E498" s="472">
        <v>2521.8389999999999</v>
      </c>
      <c r="F498" s="473">
        <v>1064.1569999999999</v>
      </c>
      <c r="G498" s="473">
        <v>10714.504000000001</v>
      </c>
      <c r="H498" s="473">
        <v>1661531.3370000001</v>
      </c>
      <c r="I498" s="473">
        <v>392865.57500000001</v>
      </c>
      <c r="J498" s="473">
        <v>57149.739000000001</v>
      </c>
    </row>
    <row r="499" spans="1:10">
      <c r="A499" s="471" t="s">
        <v>1296</v>
      </c>
      <c r="B499" s="471" t="s">
        <v>1290</v>
      </c>
      <c r="C499" s="471">
        <v>0</v>
      </c>
      <c r="D499" s="473">
        <v>36003081.717</v>
      </c>
      <c r="E499" s="473">
        <v>1146.5730000000001</v>
      </c>
      <c r="F499" s="473">
        <v>408.18099999999998</v>
      </c>
      <c r="G499" s="473">
        <v>1466.3409999999999</v>
      </c>
      <c r="H499" s="473">
        <v>3693918.355</v>
      </c>
      <c r="I499" s="473">
        <v>819247.34100000001</v>
      </c>
      <c r="J499" s="473">
        <v>119140.306</v>
      </c>
    </row>
    <row r="500" spans="1:10">
      <c r="A500" s="471" t="s">
        <v>1296</v>
      </c>
      <c r="B500" s="471" t="s">
        <v>1290</v>
      </c>
      <c r="C500" s="471">
        <v>0</v>
      </c>
      <c r="D500" s="472">
        <v>82504595.864999995</v>
      </c>
      <c r="E500" s="472">
        <v>3391.0160000000001</v>
      </c>
      <c r="F500" s="472">
        <v>1474.7049999999999</v>
      </c>
      <c r="G500" s="472">
        <v>4457.9449999999997</v>
      </c>
      <c r="H500" s="472">
        <v>8614236.1290000007</v>
      </c>
      <c r="I500" s="472">
        <v>2011299.7649999999</v>
      </c>
      <c r="J500" s="473">
        <v>292638.92</v>
      </c>
    </row>
    <row r="501" spans="1:10">
      <c r="A501" s="471" t="s">
        <v>1291</v>
      </c>
      <c r="B501" s="471" t="s">
        <v>1290</v>
      </c>
      <c r="C501" s="471">
        <v>0</v>
      </c>
      <c r="D501" s="473">
        <v>3151742.3</v>
      </c>
      <c r="E501" s="473">
        <v>518.08399999999995</v>
      </c>
      <c r="F501" s="473">
        <v>221.21899999999999</v>
      </c>
      <c r="G501" s="473">
        <v>481.185</v>
      </c>
      <c r="H501" s="473">
        <v>331843.72200000001</v>
      </c>
      <c r="I501" s="473">
        <v>10255.179</v>
      </c>
      <c r="J501" s="473">
        <v>10276.486000000001</v>
      </c>
    </row>
    <row r="502" spans="1:10">
      <c r="A502" s="471" t="s">
        <v>1296</v>
      </c>
      <c r="B502" s="471" t="s">
        <v>1290</v>
      </c>
      <c r="C502" s="471">
        <v>0</v>
      </c>
      <c r="D502" s="473">
        <v>100584284.19</v>
      </c>
      <c r="E502" s="472">
        <v>3657.8710000000001</v>
      </c>
      <c r="F502" s="473">
        <v>1508.1980000000001</v>
      </c>
      <c r="G502" s="473">
        <v>3970.337</v>
      </c>
      <c r="H502" s="473">
        <v>10319949.794</v>
      </c>
      <c r="I502" s="473">
        <v>2400353.0529999998</v>
      </c>
      <c r="J502" s="473">
        <v>349186.65100000001</v>
      </c>
    </row>
    <row r="503" spans="1:10">
      <c r="A503" s="471" t="s">
        <v>1296</v>
      </c>
      <c r="B503" s="471" t="s">
        <v>1290</v>
      </c>
      <c r="C503" s="471">
        <v>0</v>
      </c>
      <c r="D503" s="473">
        <v>82991220.333000004</v>
      </c>
      <c r="E503" s="472">
        <v>3019.2060000000001</v>
      </c>
      <c r="F503" s="473">
        <v>1378.15</v>
      </c>
      <c r="G503" s="473">
        <v>4410.2079999999996</v>
      </c>
      <c r="H503" s="473">
        <v>8674125.4649999999</v>
      </c>
      <c r="I503" s="473">
        <v>1942303.5830000001</v>
      </c>
      <c r="J503" s="473">
        <v>282592.34700000001</v>
      </c>
    </row>
    <row r="504" spans="1:10">
      <c r="A504" s="471" t="s">
        <v>1291</v>
      </c>
      <c r="B504" s="471" t="s">
        <v>1290</v>
      </c>
      <c r="C504" s="471">
        <v>0</v>
      </c>
      <c r="D504" s="473"/>
      <c r="E504" s="472"/>
      <c r="F504" s="473"/>
      <c r="G504" s="473"/>
      <c r="H504" s="473"/>
      <c r="I504" s="473"/>
      <c r="J504" s="473"/>
    </row>
    <row r="505" spans="1:10">
      <c r="A505" s="471" t="s">
        <v>1296</v>
      </c>
      <c r="B505" s="471" t="s">
        <v>1290</v>
      </c>
      <c r="C505" s="471">
        <v>0</v>
      </c>
      <c r="D505" s="473">
        <v>13997727.848999999</v>
      </c>
      <c r="E505" s="473">
        <v>2233.0859999999998</v>
      </c>
      <c r="F505" s="473">
        <v>590.77300000000002</v>
      </c>
      <c r="G505" s="473">
        <v>10649.662</v>
      </c>
      <c r="H505" s="473">
        <v>1468082.1510000001</v>
      </c>
      <c r="I505" s="473">
        <v>363454.63099999999</v>
      </c>
      <c r="J505" s="473">
        <v>52889.01</v>
      </c>
    </row>
    <row r="506" spans="1:10">
      <c r="A506" s="471" t="s">
        <v>1296</v>
      </c>
      <c r="B506" s="471" t="s">
        <v>1290</v>
      </c>
      <c r="C506" s="471">
        <v>0</v>
      </c>
      <c r="D506" s="472">
        <v>81568069.172999993</v>
      </c>
      <c r="E506" s="472">
        <v>12948.046</v>
      </c>
      <c r="F506" s="472">
        <v>5460.9840000000004</v>
      </c>
      <c r="G506" s="472">
        <v>13737.26</v>
      </c>
      <c r="H506" s="472">
        <v>8554844.1140000001</v>
      </c>
      <c r="I506" s="472">
        <v>2137503.8760000002</v>
      </c>
      <c r="J506" s="473">
        <v>310893.22600000002</v>
      </c>
    </row>
    <row r="507" spans="1:10">
      <c r="A507" s="471" t="s">
        <v>1296</v>
      </c>
      <c r="B507" s="471" t="s">
        <v>1290</v>
      </c>
      <c r="C507" s="471">
        <v>0</v>
      </c>
      <c r="D507" s="472"/>
      <c r="E507" s="472"/>
      <c r="F507" s="473"/>
      <c r="G507" s="472"/>
      <c r="H507" s="472"/>
      <c r="I507" s="472"/>
      <c r="J507" s="473"/>
    </row>
    <row r="508" spans="1:10">
      <c r="A508" s="471" t="s">
        <v>1296</v>
      </c>
      <c r="B508" s="471" t="s">
        <v>1290</v>
      </c>
      <c r="C508" s="471">
        <v>0</v>
      </c>
      <c r="D508" s="473"/>
      <c r="E508" s="472"/>
      <c r="F508" s="473"/>
      <c r="G508" s="473"/>
      <c r="H508" s="473"/>
      <c r="I508" s="473"/>
      <c r="J508" s="473"/>
    </row>
    <row r="509" spans="1:10">
      <c r="A509" s="471" t="s">
        <v>1289</v>
      </c>
      <c r="B509" s="471" t="s">
        <v>1290</v>
      </c>
      <c r="C509" s="471">
        <v>0</v>
      </c>
      <c r="D509" s="473">
        <v>57328220.971000001</v>
      </c>
      <c r="E509" s="472">
        <v>6841.7370000000001</v>
      </c>
      <c r="F509" s="473">
        <v>2992.3159999999998</v>
      </c>
      <c r="G509" s="473">
        <v>7691.3789999999999</v>
      </c>
      <c r="H509" s="473">
        <v>6012577.9639999997</v>
      </c>
      <c r="I509" s="473">
        <v>1411672.953</v>
      </c>
      <c r="J509" s="473">
        <v>205368.74100000001</v>
      </c>
    </row>
    <row r="510" spans="1:10">
      <c r="A510" s="471" t="s">
        <v>1289</v>
      </c>
      <c r="B510" s="471" t="s">
        <v>1290</v>
      </c>
      <c r="C510" s="471">
        <v>0</v>
      </c>
      <c r="D510" s="473">
        <v>34663849.667999998</v>
      </c>
      <c r="E510" s="473">
        <v>657.22500000000002</v>
      </c>
      <c r="F510" s="473">
        <v>275.96699999999998</v>
      </c>
      <c r="G510" s="473">
        <v>884.06600000000003</v>
      </c>
      <c r="H510" s="473">
        <v>3635543.1069999998</v>
      </c>
      <c r="I510" s="473">
        <v>830300.81299999997</v>
      </c>
      <c r="J510" s="473">
        <v>120759.55499999999</v>
      </c>
    </row>
    <row r="511" spans="1:10">
      <c r="A511" s="471" t="s">
        <v>1289</v>
      </c>
      <c r="B511" s="471" t="s">
        <v>1290</v>
      </c>
      <c r="C511" s="471">
        <v>0</v>
      </c>
      <c r="D511" s="473">
        <v>1927432.432</v>
      </c>
      <c r="E511" s="472">
        <v>270.99299999999999</v>
      </c>
      <c r="F511" s="473">
        <v>102.188</v>
      </c>
      <c r="G511" s="473">
        <v>227.095</v>
      </c>
      <c r="H511" s="473">
        <v>198615.859</v>
      </c>
      <c r="I511" s="473">
        <v>43325.667000000001</v>
      </c>
      <c r="J511" s="473">
        <v>6286.3869999999997</v>
      </c>
    </row>
    <row r="512" spans="1:10">
      <c r="A512" s="471" t="s">
        <v>1296</v>
      </c>
      <c r="B512" s="471" t="s">
        <v>1290</v>
      </c>
      <c r="C512" s="471">
        <v>0</v>
      </c>
      <c r="D512" s="473">
        <v>1283195.2749999999</v>
      </c>
      <c r="E512" s="472">
        <v>244.91300000000001</v>
      </c>
      <c r="F512" s="473">
        <v>82.337000000000003</v>
      </c>
      <c r="G512" s="473">
        <v>637.34100000000001</v>
      </c>
      <c r="H512" s="473">
        <v>120121.87300000001</v>
      </c>
      <c r="I512" s="473">
        <v>24933.077000000001</v>
      </c>
      <c r="J512" s="473">
        <v>3613.8510000000001</v>
      </c>
    </row>
    <row r="513" spans="1:10">
      <c r="A513" s="471" t="s">
        <v>1289</v>
      </c>
      <c r="B513" s="471" t="s">
        <v>1290</v>
      </c>
      <c r="C513" s="471">
        <v>0</v>
      </c>
      <c r="D513" s="473">
        <v>141086695.87900001</v>
      </c>
      <c r="E513" s="473">
        <v>13901.846</v>
      </c>
      <c r="F513" s="473">
        <v>6144.7349999999997</v>
      </c>
      <c r="G513" s="473">
        <v>10724.799000000001</v>
      </c>
      <c r="H513" s="473">
        <v>14797172.903999999</v>
      </c>
      <c r="I513" s="473">
        <v>3494612.6630000002</v>
      </c>
      <c r="J513" s="473">
        <v>508331.09</v>
      </c>
    </row>
    <row r="514" spans="1:10">
      <c r="A514" s="471" t="s">
        <v>1289</v>
      </c>
      <c r="B514" s="471" t="s">
        <v>1290</v>
      </c>
      <c r="C514" s="471">
        <v>0</v>
      </c>
      <c r="D514" s="473">
        <v>115483440.26899999</v>
      </c>
      <c r="E514" s="472">
        <v>9525.0650000000005</v>
      </c>
      <c r="F514" s="473">
        <v>3526.7080000000001</v>
      </c>
      <c r="G514" s="473">
        <v>7949.9719999999998</v>
      </c>
      <c r="H514" s="473">
        <v>12111895.411</v>
      </c>
      <c r="I514" s="473">
        <v>2488689.0440000002</v>
      </c>
      <c r="J514" s="473">
        <v>362060.027</v>
      </c>
    </row>
    <row r="515" spans="1:10">
      <c r="A515" s="471" t="s">
        <v>1296</v>
      </c>
      <c r="B515" s="471" t="s">
        <v>1290</v>
      </c>
      <c r="C515" s="471">
        <v>0</v>
      </c>
      <c r="D515" s="473"/>
      <c r="E515" s="472"/>
      <c r="F515" s="473"/>
      <c r="G515" s="473"/>
      <c r="H515" s="473"/>
      <c r="I515" s="473"/>
      <c r="J515" s="473"/>
    </row>
    <row r="516" spans="1:10">
      <c r="A516" s="471" t="s">
        <v>1289</v>
      </c>
      <c r="B516" s="471" t="s">
        <v>1290</v>
      </c>
      <c r="C516" s="471">
        <v>0</v>
      </c>
      <c r="D516" s="473">
        <v>52760028.291000001</v>
      </c>
      <c r="E516" s="473">
        <v>6055.7529999999997</v>
      </c>
      <c r="F516" s="473">
        <v>2291.4430000000002</v>
      </c>
      <c r="G516" s="473">
        <v>6145.3680000000004</v>
      </c>
      <c r="H516" s="473">
        <v>5530034.7209999999</v>
      </c>
      <c r="I516" s="473">
        <v>1286202.764</v>
      </c>
      <c r="J516" s="473">
        <v>187076.057</v>
      </c>
    </row>
    <row r="517" spans="1:10">
      <c r="A517" s="471" t="s">
        <v>1289</v>
      </c>
      <c r="B517" s="471" t="s">
        <v>1290</v>
      </c>
      <c r="C517" s="471">
        <v>0</v>
      </c>
      <c r="D517" s="473">
        <v>414144.04</v>
      </c>
      <c r="E517" s="473">
        <v>47.627000000000002</v>
      </c>
      <c r="F517" s="473">
        <v>0</v>
      </c>
      <c r="G517" s="473">
        <v>194.672</v>
      </c>
      <c r="H517" s="473">
        <v>44112.447</v>
      </c>
      <c r="I517" s="473">
        <v>9918.7180000000008</v>
      </c>
      <c r="J517" s="473">
        <v>1445.2719999999999</v>
      </c>
    </row>
    <row r="518" spans="1:10">
      <c r="A518" s="471" t="s">
        <v>1289</v>
      </c>
      <c r="B518" s="471" t="s">
        <v>1290</v>
      </c>
      <c r="C518" s="471">
        <v>0</v>
      </c>
      <c r="D518" s="473">
        <v>7500966.2970000003</v>
      </c>
      <c r="E518" s="473">
        <v>490.63299999999998</v>
      </c>
      <c r="F518" s="473">
        <v>223.941</v>
      </c>
      <c r="G518" s="473">
        <v>356.99400000000003</v>
      </c>
      <c r="H518" s="473">
        <v>781786.82400000002</v>
      </c>
      <c r="I518" s="473">
        <v>171131.99299999999</v>
      </c>
      <c r="J518" s="473">
        <v>24875.967000000001</v>
      </c>
    </row>
    <row r="519" spans="1:10">
      <c r="A519" s="471" t="s">
        <v>1289</v>
      </c>
      <c r="B519" s="471" t="s">
        <v>1290</v>
      </c>
      <c r="C519" s="471">
        <v>0</v>
      </c>
      <c r="D519" s="473">
        <v>0</v>
      </c>
      <c r="E519" s="472">
        <v>0</v>
      </c>
      <c r="F519" s="473">
        <v>0</v>
      </c>
      <c r="G519" s="473">
        <v>0</v>
      </c>
      <c r="H519" s="473">
        <v>0</v>
      </c>
      <c r="I519" s="473">
        <v>0</v>
      </c>
      <c r="J519" s="473">
        <v>0</v>
      </c>
    </row>
    <row r="520" spans="1:10">
      <c r="A520" s="471" t="s">
        <v>1291</v>
      </c>
      <c r="B520" s="471" t="s">
        <v>1290</v>
      </c>
      <c r="C520" s="471">
        <v>0</v>
      </c>
      <c r="D520" s="473"/>
      <c r="E520" s="473"/>
      <c r="F520" s="473"/>
      <c r="G520" s="473"/>
      <c r="H520" s="473"/>
      <c r="I520" s="473"/>
      <c r="J520" s="473"/>
    </row>
    <row r="521" spans="1:10">
      <c r="A521" s="471" t="s">
        <v>1289</v>
      </c>
      <c r="B521" s="471" t="s">
        <v>1290</v>
      </c>
      <c r="C521" s="471">
        <v>0</v>
      </c>
      <c r="D521" s="473">
        <v>32797.389000000003</v>
      </c>
      <c r="E521" s="473">
        <v>2.3130000000000002</v>
      </c>
      <c r="F521" s="473">
        <v>0.95699999999999996</v>
      </c>
      <c r="G521" s="473">
        <v>7.125</v>
      </c>
      <c r="H521" s="473">
        <v>3507.5569999999998</v>
      </c>
      <c r="I521" s="473">
        <v>434.63200000000001</v>
      </c>
      <c r="J521" s="473">
        <v>61.58</v>
      </c>
    </row>
    <row r="522" spans="1:10">
      <c r="A522" s="471" t="s">
        <v>1289</v>
      </c>
      <c r="B522" s="471" t="s">
        <v>1290</v>
      </c>
      <c r="C522" s="471">
        <v>0</v>
      </c>
      <c r="D522" s="473">
        <v>8823793.5559999999</v>
      </c>
      <c r="E522" s="473">
        <v>589.29300000000001</v>
      </c>
      <c r="F522" s="473">
        <v>257.077</v>
      </c>
      <c r="G522" s="473">
        <v>347.73899999999998</v>
      </c>
      <c r="H522" s="473">
        <v>925438.35699999996</v>
      </c>
      <c r="I522" s="473">
        <v>203071.82</v>
      </c>
      <c r="J522" s="473">
        <v>29535.615000000002</v>
      </c>
    </row>
    <row r="523" spans="1:10">
      <c r="A523" s="471" t="s">
        <v>1289</v>
      </c>
      <c r="B523" s="471" t="s">
        <v>1290</v>
      </c>
      <c r="C523" s="471">
        <v>0</v>
      </c>
      <c r="D523" s="473">
        <v>8142020.2029999997</v>
      </c>
      <c r="E523" s="473">
        <v>251.16300000000001</v>
      </c>
      <c r="F523" s="473">
        <v>106.23</v>
      </c>
      <c r="G523" s="473">
        <v>192.79599999999999</v>
      </c>
      <c r="H523" s="473">
        <v>853938.63100000005</v>
      </c>
      <c r="I523" s="473">
        <v>202555.50099999999</v>
      </c>
      <c r="J523" s="473">
        <v>29460.952000000001</v>
      </c>
    </row>
    <row r="524" spans="1:10">
      <c r="A524" s="471" t="s">
        <v>1289</v>
      </c>
      <c r="B524" s="474" t="s">
        <v>1290</v>
      </c>
      <c r="C524" s="471">
        <v>0</v>
      </c>
      <c r="D524" s="475">
        <v>9400844.7799999993</v>
      </c>
      <c r="E524" s="475">
        <v>187.38</v>
      </c>
      <c r="F524" s="475">
        <v>78.843999999999994</v>
      </c>
      <c r="G524" s="475">
        <v>254.27500000000001</v>
      </c>
      <c r="H524" s="475">
        <v>985958.353</v>
      </c>
      <c r="I524" s="475">
        <v>233359.87</v>
      </c>
      <c r="J524" s="475">
        <v>33942.000999999997</v>
      </c>
    </row>
    <row r="525" spans="1:10">
      <c r="A525" s="471" t="s">
        <v>1289</v>
      </c>
      <c r="B525" s="474" t="s">
        <v>1290</v>
      </c>
      <c r="C525" s="471">
        <v>0</v>
      </c>
      <c r="D525" s="475">
        <v>32087539.881999999</v>
      </c>
      <c r="E525" s="475">
        <v>3168.337</v>
      </c>
      <c r="F525" s="475">
        <v>1303.953</v>
      </c>
      <c r="G525" s="475">
        <v>2374.3969999999999</v>
      </c>
      <c r="H525" s="475">
        <v>3365339.4819999998</v>
      </c>
      <c r="I525" s="475">
        <v>754007.64599999995</v>
      </c>
      <c r="J525" s="475">
        <v>109681.71799999999</v>
      </c>
    </row>
  </sheetData>
  <phoneticPr fontId="2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0635"/>
  <sheetViews>
    <sheetView topLeftCell="L1" workbookViewId="0">
      <selection activeCell="N34" sqref="N34"/>
    </sheetView>
  </sheetViews>
  <sheetFormatPr defaultColWidth="8.85546875" defaultRowHeight="15"/>
  <cols>
    <col min="1" max="1" width="8.7109375" customWidth="1"/>
    <col min="2" max="2" width="17.7109375" customWidth="1"/>
    <col min="3" max="4" width="14.140625" customWidth="1"/>
    <col min="5" max="6" width="17" customWidth="1"/>
    <col min="7" max="7" width="17.42578125" customWidth="1"/>
    <col min="8" max="8" width="16.7109375" customWidth="1"/>
    <col min="9" max="9" width="19" customWidth="1"/>
    <col min="12" max="12" width="46" customWidth="1"/>
    <col min="13" max="13" width="25.7109375" customWidth="1"/>
    <col min="14" max="14" width="16.42578125" customWidth="1"/>
    <col min="15" max="15" width="29.140625" bestFit="1" customWidth="1"/>
  </cols>
  <sheetData>
    <row r="1" spans="1:15" ht="29.1">
      <c r="A1" s="479" t="s">
        <v>1303</v>
      </c>
      <c r="B1" s="479" t="s">
        <v>1304</v>
      </c>
      <c r="C1" s="479" t="s">
        <v>1305</v>
      </c>
      <c r="D1" s="480" t="s">
        <v>1306</v>
      </c>
      <c r="E1" s="481" t="s">
        <v>1307</v>
      </c>
      <c r="F1" s="481" t="s">
        <v>1308</v>
      </c>
      <c r="G1" s="482" t="s">
        <v>1309</v>
      </c>
      <c r="H1" s="480" t="s">
        <v>1310</v>
      </c>
      <c r="I1" s="481" t="s">
        <v>1311</v>
      </c>
      <c r="J1" s="488" t="s">
        <v>1274</v>
      </c>
      <c r="L1" s="476" t="s">
        <v>1282</v>
      </c>
      <c r="M1" t="s">
        <v>1312</v>
      </c>
      <c r="N1" t="s">
        <v>1313</v>
      </c>
      <c r="O1" t="s">
        <v>1314</v>
      </c>
    </row>
    <row r="2" spans="1:15">
      <c r="A2" s="483">
        <v>2016</v>
      </c>
      <c r="B2" s="484" t="s">
        <v>1296</v>
      </c>
      <c r="C2" s="484" t="s">
        <v>370</v>
      </c>
      <c r="D2" s="485">
        <v>134359</v>
      </c>
      <c r="E2" s="486">
        <v>21.154</v>
      </c>
      <c r="F2" s="486">
        <f>E2*D2</f>
        <v>2842230.2859999998</v>
      </c>
      <c r="G2" s="487">
        <v>0.53</v>
      </c>
      <c r="H2" s="485">
        <v>6.4</v>
      </c>
      <c r="I2" s="486">
        <f>H2*D2</f>
        <v>859897.60000000009</v>
      </c>
      <c r="J2" s="348">
        <f>IF(B2="LIG",1,0)</f>
        <v>0</v>
      </c>
      <c r="L2" s="2">
        <v>0</v>
      </c>
      <c r="M2">
        <v>574943073</v>
      </c>
      <c r="N2">
        <v>4625766945.0599918</v>
      </c>
      <c r="O2">
        <v>11504640287.288956</v>
      </c>
    </row>
    <row r="3" spans="1:15">
      <c r="A3" s="483">
        <v>2016</v>
      </c>
      <c r="B3" s="484" t="s">
        <v>1296</v>
      </c>
      <c r="C3" s="484" t="s">
        <v>370</v>
      </c>
      <c r="D3" s="485">
        <v>20493</v>
      </c>
      <c r="E3" s="486">
        <v>23.623999999999999</v>
      </c>
      <c r="F3" s="486">
        <f t="shared" ref="F3:F66" si="0">E3*D3</f>
        <v>484126.63199999998</v>
      </c>
      <c r="G3" s="487">
        <v>0.69</v>
      </c>
      <c r="H3" s="485">
        <v>15.5</v>
      </c>
      <c r="I3" s="486">
        <f t="shared" ref="I3:I66" si="1">H3*D3</f>
        <v>317641.5</v>
      </c>
      <c r="J3" s="348">
        <f t="shared" ref="J3:J66" si="2">IF(B3="LIG",1,0)</f>
        <v>0</v>
      </c>
      <c r="L3" s="2">
        <v>1</v>
      </c>
      <c r="M3">
        <v>63744759</v>
      </c>
      <c r="N3">
        <v>909806587.09999979</v>
      </c>
      <c r="O3">
        <v>830414853.52099943</v>
      </c>
    </row>
    <row r="4" spans="1:15">
      <c r="A4" s="483">
        <v>2016</v>
      </c>
      <c r="B4" s="484" t="s">
        <v>1296</v>
      </c>
      <c r="C4" s="484" t="s">
        <v>370</v>
      </c>
      <c r="D4" s="485">
        <v>129365</v>
      </c>
      <c r="E4" s="486">
        <v>23.58</v>
      </c>
      <c r="F4" s="486">
        <f t="shared" si="0"/>
        <v>3050426.6999999997</v>
      </c>
      <c r="G4" s="487">
        <v>1.18</v>
      </c>
      <c r="H4" s="485">
        <v>14</v>
      </c>
      <c r="I4" s="486">
        <f t="shared" si="1"/>
        <v>1811110</v>
      </c>
      <c r="J4" s="348">
        <f t="shared" si="2"/>
        <v>0</v>
      </c>
      <c r="L4" s="2" t="s">
        <v>1292</v>
      </c>
      <c r="M4">
        <v>638687832</v>
      </c>
      <c r="N4">
        <v>5535573532.1599913</v>
      </c>
      <c r="O4">
        <v>12335055140.809956</v>
      </c>
    </row>
    <row r="5" spans="1:15">
      <c r="A5" s="483">
        <v>2016</v>
      </c>
      <c r="B5" s="484" t="s">
        <v>1296</v>
      </c>
      <c r="C5" s="484" t="s">
        <v>370</v>
      </c>
      <c r="D5" s="485">
        <v>7633</v>
      </c>
      <c r="E5" s="486">
        <v>23.814</v>
      </c>
      <c r="F5" s="486">
        <f t="shared" si="0"/>
        <v>181772.26199999999</v>
      </c>
      <c r="G5" s="487">
        <v>1.95</v>
      </c>
      <c r="H5" s="485">
        <v>13.3</v>
      </c>
      <c r="I5" s="486">
        <f t="shared" si="1"/>
        <v>101518.90000000001</v>
      </c>
      <c r="J5" s="348">
        <f t="shared" si="2"/>
        <v>0</v>
      </c>
    </row>
    <row r="6" spans="1:15">
      <c r="A6" s="483">
        <v>2016</v>
      </c>
      <c r="B6" s="484" t="s">
        <v>1296</v>
      </c>
      <c r="C6" s="484" t="s">
        <v>370</v>
      </c>
      <c r="D6" s="485">
        <v>63347</v>
      </c>
      <c r="E6" s="486">
        <v>23.192</v>
      </c>
      <c r="F6" s="486">
        <f t="shared" si="0"/>
        <v>1469143.6240000001</v>
      </c>
      <c r="G6" s="487">
        <v>2.4700000000000002</v>
      </c>
      <c r="H6" s="485">
        <v>8.8000000000000007</v>
      </c>
      <c r="I6" s="486">
        <f t="shared" si="1"/>
        <v>557453.60000000009</v>
      </c>
      <c r="J6" s="348">
        <f t="shared" si="2"/>
        <v>0</v>
      </c>
      <c r="L6" s="530" t="s">
        <v>1315</v>
      </c>
      <c r="M6" s="530"/>
      <c r="N6" s="530"/>
    </row>
    <row r="7" spans="1:15">
      <c r="A7" s="483">
        <v>2016</v>
      </c>
      <c r="B7" s="484" t="s">
        <v>1296</v>
      </c>
      <c r="C7" s="484" t="s">
        <v>370</v>
      </c>
      <c r="D7" s="485">
        <v>52804</v>
      </c>
      <c r="E7" s="486">
        <v>23.686</v>
      </c>
      <c r="F7" s="486">
        <f t="shared" si="0"/>
        <v>1250715.544</v>
      </c>
      <c r="G7" s="487">
        <v>2.7</v>
      </c>
      <c r="H7" s="485">
        <v>7.9</v>
      </c>
      <c r="I7" s="486">
        <f t="shared" si="1"/>
        <v>417151.60000000003</v>
      </c>
      <c r="J7" s="348">
        <f t="shared" si="2"/>
        <v>0</v>
      </c>
      <c r="L7" s="348" t="s">
        <v>1316</v>
      </c>
      <c r="M7" s="348" t="s">
        <v>1317</v>
      </c>
      <c r="N7" s="348" t="s">
        <v>1318</v>
      </c>
    </row>
    <row r="8" spans="1:15">
      <c r="A8" s="483">
        <v>2016</v>
      </c>
      <c r="B8" s="484" t="s">
        <v>1296</v>
      </c>
      <c r="C8" s="484" t="s">
        <v>370</v>
      </c>
      <c r="D8" s="485">
        <v>28457</v>
      </c>
      <c r="E8" s="486">
        <v>23.86</v>
      </c>
      <c r="F8" s="486">
        <f t="shared" si="0"/>
        <v>678984.02</v>
      </c>
      <c r="G8" s="487">
        <v>1.59</v>
      </c>
      <c r="H8" s="485">
        <v>13.6</v>
      </c>
      <c r="I8" s="486">
        <f t="shared" si="1"/>
        <v>387015.2</v>
      </c>
      <c r="J8" s="348">
        <f t="shared" si="2"/>
        <v>0</v>
      </c>
      <c r="L8" s="348" t="s">
        <v>1295</v>
      </c>
      <c r="M8" s="489">
        <f>N2/M2</f>
        <v>8.045608621603467</v>
      </c>
      <c r="N8" s="489">
        <f>O2/M2</f>
        <v>20.010051129512359</v>
      </c>
    </row>
    <row r="9" spans="1:15">
      <c r="A9" s="483">
        <v>2016</v>
      </c>
      <c r="B9" s="484" t="s">
        <v>1296</v>
      </c>
      <c r="C9" s="484" t="s">
        <v>370</v>
      </c>
      <c r="D9" s="485">
        <v>10564</v>
      </c>
      <c r="E9" s="486">
        <v>23.584</v>
      </c>
      <c r="F9" s="486">
        <f t="shared" si="0"/>
        <v>249141.37599999999</v>
      </c>
      <c r="G9" s="487">
        <v>2.84</v>
      </c>
      <c r="H9" s="485">
        <v>8.3000000000000007</v>
      </c>
      <c r="I9" s="486">
        <f t="shared" si="1"/>
        <v>87681.200000000012</v>
      </c>
      <c r="J9" s="348">
        <f t="shared" si="2"/>
        <v>0</v>
      </c>
      <c r="L9" s="348" t="s">
        <v>1297</v>
      </c>
      <c r="M9" s="489">
        <f>N3/M3</f>
        <v>14.272649255760772</v>
      </c>
      <c r="N9" s="489">
        <f>O3/M3</f>
        <v>13.027186337326954</v>
      </c>
    </row>
    <row r="10" spans="1:15">
      <c r="A10" s="483">
        <v>2016</v>
      </c>
      <c r="B10" s="484" t="s">
        <v>1296</v>
      </c>
      <c r="C10" s="484" t="s">
        <v>370</v>
      </c>
      <c r="D10" s="485">
        <v>6775</v>
      </c>
      <c r="E10" s="486">
        <v>24.878</v>
      </c>
      <c r="F10" s="486">
        <f t="shared" si="0"/>
        <v>168548.45</v>
      </c>
      <c r="G10" s="487">
        <v>0.52</v>
      </c>
      <c r="H10" s="485">
        <v>7.5</v>
      </c>
      <c r="I10" s="486">
        <f t="shared" si="1"/>
        <v>50812.5</v>
      </c>
      <c r="J10" s="348">
        <f t="shared" si="2"/>
        <v>0</v>
      </c>
      <c r="L10" s="348" t="s">
        <v>1298</v>
      </c>
      <c r="M10" s="489">
        <f>N4/M4</f>
        <v>8.6671034812512158</v>
      </c>
      <c r="N10" s="489">
        <f>O4/M4</f>
        <v>19.313120624489923</v>
      </c>
    </row>
    <row r="11" spans="1:15">
      <c r="A11" s="483">
        <v>2016</v>
      </c>
      <c r="B11" s="484" t="s">
        <v>1296</v>
      </c>
      <c r="C11" s="484" t="s">
        <v>370</v>
      </c>
      <c r="D11" s="485">
        <v>3166</v>
      </c>
      <c r="E11" s="486">
        <v>24.742000000000001</v>
      </c>
      <c r="F11" s="486">
        <f t="shared" si="0"/>
        <v>78333.172000000006</v>
      </c>
      <c r="G11" s="487">
        <v>1.1599999999999999</v>
      </c>
      <c r="H11" s="485">
        <v>12.5</v>
      </c>
      <c r="I11" s="486">
        <f t="shared" si="1"/>
        <v>39575</v>
      </c>
      <c r="J11" s="348">
        <f t="shared" si="2"/>
        <v>0</v>
      </c>
    </row>
    <row r="12" spans="1:15">
      <c r="A12" s="483">
        <v>2016</v>
      </c>
      <c r="B12" s="484" t="s">
        <v>1296</v>
      </c>
      <c r="C12" s="484" t="s">
        <v>370</v>
      </c>
      <c r="D12" s="485">
        <v>10700</v>
      </c>
      <c r="E12" s="486">
        <v>24.58</v>
      </c>
      <c r="F12" s="486">
        <f t="shared" si="0"/>
        <v>263006</v>
      </c>
      <c r="G12" s="487">
        <v>0.83</v>
      </c>
      <c r="H12" s="485">
        <v>11.7</v>
      </c>
      <c r="I12" s="486">
        <f t="shared" si="1"/>
        <v>125189.99999999999</v>
      </c>
      <c r="J12" s="348">
        <f t="shared" si="2"/>
        <v>0</v>
      </c>
      <c r="L12" s="530" t="s">
        <v>1319</v>
      </c>
      <c r="M12" s="530"/>
      <c r="N12" s="530"/>
    </row>
    <row r="13" spans="1:15">
      <c r="A13" s="483">
        <v>2016</v>
      </c>
      <c r="B13" s="484" t="s">
        <v>1301</v>
      </c>
      <c r="C13" s="484" t="s">
        <v>370</v>
      </c>
      <c r="D13" s="485">
        <v>206994</v>
      </c>
      <c r="E13" s="486">
        <v>13.664</v>
      </c>
      <c r="F13" s="486">
        <f t="shared" si="0"/>
        <v>2828366.0159999998</v>
      </c>
      <c r="G13" s="487">
        <v>0.46</v>
      </c>
      <c r="H13" s="485">
        <v>14.2</v>
      </c>
      <c r="I13" s="486">
        <f t="shared" si="1"/>
        <v>2939314.8</v>
      </c>
      <c r="J13" s="348">
        <f t="shared" si="2"/>
        <v>1</v>
      </c>
      <c r="L13" s="348" t="s">
        <v>1320</v>
      </c>
      <c r="M13" s="348" t="s">
        <v>1321</v>
      </c>
      <c r="N13" s="348" t="s">
        <v>1297</v>
      </c>
    </row>
    <row r="14" spans="1:15">
      <c r="A14" s="483">
        <v>2016</v>
      </c>
      <c r="B14" s="484" t="s">
        <v>1301</v>
      </c>
      <c r="C14" s="484" t="s">
        <v>370</v>
      </c>
      <c r="D14" s="485">
        <v>78992</v>
      </c>
      <c r="E14" s="486">
        <v>13.236000000000001</v>
      </c>
      <c r="F14" s="486">
        <f t="shared" si="0"/>
        <v>1045538.1120000001</v>
      </c>
      <c r="G14" s="487">
        <v>0.67</v>
      </c>
      <c r="H14" s="485">
        <v>16.600000000000001</v>
      </c>
      <c r="I14" s="486">
        <f t="shared" si="1"/>
        <v>1311267.2000000002</v>
      </c>
      <c r="J14" s="348">
        <f t="shared" si="2"/>
        <v>1</v>
      </c>
      <c r="L14" s="348" t="s">
        <v>1322</v>
      </c>
      <c r="M14" s="348" t="s">
        <v>1323</v>
      </c>
      <c r="N14" s="348" t="s">
        <v>1324</v>
      </c>
    </row>
    <row r="15" spans="1:15">
      <c r="A15" s="483">
        <v>2016</v>
      </c>
      <c r="B15" s="484" t="s">
        <v>1289</v>
      </c>
      <c r="C15" s="484" t="s">
        <v>370</v>
      </c>
      <c r="D15" s="485">
        <v>79009</v>
      </c>
      <c r="E15" s="486">
        <v>16.678000000000001</v>
      </c>
      <c r="F15" s="486">
        <f t="shared" si="0"/>
        <v>1317712.102</v>
      </c>
      <c r="G15" s="487">
        <v>0.28000000000000003</v>
      </c>
      <c r="H15" s="485">
        <v>4.7</v>
      </c>
      <c r="I15" s="486">
        <f t="shared" si="1"/>
        <v>371342.3</v>
      </c>
      <c r="J15" s="348">
        <f t="shared" si="2"/>
        <v>0</v>
      </c>
      <c r="L15" s="348" t="s">
        <v>1325</v>
      </c>
      <c r="M15" s="348" t="s">
        <v>1323</v>
      </c>
      <c r="N15" s="348" t="s">
        <v>1326</v>
      </c>
    </row>
    <row r="16" spans="1:15">
      <c r="A16" s="483">
        <v>2016</v>
      </c>
      <c r="B16" s="484" t="s">
        <v>1289</v>
      </c>
      <c r="C16" s="484" t="s">
        <v>370</v>
      </c>
      <c r="D16" s="485">
        <v>75609</v>
      </c>
      <c r="E16" s="486">
        <v>17.91</v>
      </c>
      <c r="F16" s="486">
        <f t="shared" si="0"/>
        <v>1354157.19</v>
      </c>
      <c r="G16" s="487">
        <v>0.93</v>
      </c>
      <c r="H16" s="485">
        <v>17.8</v>
      </c>
      <c r="I16" s="486">
        <f t="shared" si="1"/>
        <v>1345840.2</v>
      </c>
      <c r="J16" s="348">
        <f t="shared" si="2"/>
        <v>0</v>
      </c>
      <c r="L16" s="348" t="s">
        <v>1327</v>
      </c>
      <c r="M16" s="348" t="s">
        <v>1328</v>
      </c>
      <c r="N16" s="348" t="s">
        <v>1329</v>
      </c>
    </row>
    <row r="17" spans="1:14">
      <c r="A17" s="483">
        <v>2016</v>
      </c>
      <c r="B17" s="484" t="s">
        <v>1289</v>
      </c>
      <c r="C17" s="484" t="s">
        <v>370</v>
      </c>
      <c r="D17" s="485">
        <v>165337</v>
      </c>
      <c r="E17" s="486">
        <v>18.14</v>
      </c>
      <c r="F17" s="486">
        <f t="shared" si="0"/>
        <v>2999213.18</v>
      </c>
      <c r="G17" s="487">
        <v>0.89</v>
      </c>
      <c r="H17" s="485">
        <v>16.7</v>
      </c>
      <c r="I17" s="486">
        <f t="shared" si="1"/>
        <v>2761127.9</v>
      </c>
      <c r="J17" s="348">
        <f t="shared" si="2"/>
        <v>0</v>
      </c>
    </row>
    <row r="18" spans="1:14">
      <c r="A18" s="483">
        <v>2016</v>
      </c>
      <c r="B18" s="484" t="s">
        <v>1289</v>
      </c>
      <c r="C18" s="484" t="s">
        <v>370</v>
      </c>
      <c r="D18" s="485">
        <v>15079</v>
      </c>
      <c r="E18" s="486">
        <v>17.398</v>
      </c>
      <c r="F18" s="486">
        <f t="shared" si="0"/>
        <v>262344.44199999998</v>
      </c>
      <c r="G18" s="487">
        <v>0.19</v>
      </c>
      <c r="H18" s="485">
        <v>4.5999999999999996</v>
      </c>
      <c r="I18" s="486">
        <f t="shared" si="1"/>
        <v>69363.399999999994</v>
      </c>
      <c r="J18" s="348">
        <f t="shared" si="2"/>
        <v>0</v>
      </c>
      <c r="L18" s="530" t="s">
        <v>1330</v>
      </c>
      <c r="M18" s="530"/>
      <c r="N18" s="530"/>
    </row>
    <row r="19" spans="1:14">
      <c r="A19" s="483">
        <v>2016</v>
      </c>
      <c r="B19" s="484" t="s">
        <v>1296</v>
      </c>
      <c r="C19" s="484" t="s">
        <v>370</v>
      </c>
      <c r="D19" s="485">
        <v>39045</v>
      </c>
      <c r="E19" s="486">
        <v>24.78</v>
      </c>
      <c r="F19" s="486">
        <f t="shared" si="0"/>
        <v>967535.10000000009</v>
      </c>
      <c r="G19" s="487">
        <v>1.74</v>
      </c>
      <c r="H19" s="485">
        <v>11</v>
      </c>
      <c r="I19" s="486">
        <f t="shared" si="1"/>
        <v>429495</v>
      </c>
      <c r="J19" s="348">
        <f t="shared" si="2"/>
        <v>0</v>
      </c>
      <c r="L19" s="348" t="s">
        <v>1320</v>
      </c>
      <c r="M19" s="348" t="s">
        <v>1321</v>
      </c>
      <c r="N19" s="348" t="s">
        <v>1297</v>
      </c>
    </row>
    <row r="20" spans="1:14">
      <c r="A20" s="483">
        <v>2016</v>
      </c>
      <c r="B20" s="484" t="s">
        <v>1296</v>
      </c>
      <c r="C20" s="484" t="s">
        <v>370</v>
      </c>
      <c r="D20" s="485">
        <v>63626</v>
      </c>
      <c r="E20" s="486">
        <v>25.75</v>
      </c>
      <c r="F20" s="486">
        <f t="shared" si="0"/>
        <v>1638369.5</v>
      </c>
      <c r="G20" s="487">
        <v>2.46</v>
      </c>
      <c r="H20" s="485">
        <v>7.7</v>
      </c>
      <c r="I20" s="486">
        <f t="shared" si="1"/>
        <v>489920.2</v>
      </c>
      <c r="J20" s="348">
        <f t="shared" si="2"/>
        <v>0</v>
      </c>
      <c r="L20" s="348" t="s">
        <v>1322</v>
      </c>
      <c r="M20" s="489">
        <f>10*M8/N8</f>
        <v>4.0207836399464192</v>
      </c>
      <c r="N20" s="489">
        <f>5.1*M9/N9</f>
        <v>5.587585017941473</v>
      </c>
    </row>
    <row r="21" spans="1:14">
      <c r="A21" s="483">
        <v>2016</v>
      </c>
      <c r="B21" s="484" t="s">
        <v>1296</v>
      </c>
      <c r="C21" s="484" t="s">
        <v>370</v>
      </c>
      <c r="D21" s="485">
        <v>51349</v>
      </c>
      <c r="E21" s="486">
        <v>26.35</v>
      </c>
      <c r="F21" s="486">
        <f t="shared" si="0"/>
        <v>1353046.1500000001</v>
      </c>
      <c r="G21" s="487">
        <v>1.79</v>
      </c>
      <c r="H21" s="485">
        <v>7.2</v>
      </c>
      <c r="I21" s="486">
        <f t="shared" si="1"/>
        <v>369712.8</v>
      </c>
      <c r="J21" s="348">
        <f t="shared" si="2"/>
        <v>0</v>
      </c>
      <c r="L21" s="348" t="s">
        <v>1325</v>
      </c>
      <c r="M21" s="489">
        <f>10*M8/N8</f>
        <v>4.0207836399464192</v>
      </c>
      <c r="N21" s="489">
        <f>6.5*M9/N9</f>
        <v>7.1214318856116812</v>
      </c>
    </row>
    <row r="22" spans="1:14">
      <c r="A22" s="483">
        <v>2016</v>
      </c>
      <c r="B22" s="484" t="s">
        <v>1296</v>
      </c>
      <c r="C22" s="484" t="s">
        <v>370</v>
      </c>
      <c r="D22" s="485">
        <v>90632</v>
      </c>
      <c r="E22" s="486">
        <v>23.74</v>
      </c>
      <c r="F22" s="486">
        <f t="shared" si="0"/>
        <v>2151603.6799999997</v>
      </c>
      <c r="G22" s="487">
        <v>1.56</v>
      </c>
      <c r="H22" s="485">
        <v>12</v>
      </c>
      <c r="I22" s="486">
        <f t="shared" si="1"/>
        <v>1087584</v>
      </c>
      <c r="J22" s="348">
        <f t="shared" si="2"/>
        <v>0</v>
      </c>
      <c r="L22" s="348" t="s">
        <v>1327</v>
      </c>
      <c r="M22" s="489">
        <f>2*M8/N8</f>
        <v>0.80415672798928395</v>
      </c>
      <c r="N22" s="489">
        <f>6.7*M9/N9</f>
        <v>7.3405528667074247</v>
      </c>
    </row>
    <row r="23" spans="1:14">
      <c r="A23" s="483">
        <v>2016</v>
      </c>
      <c r="B23" s="484" t="s">
        <v>1296</v>
      </c>
      <c r="C23" s="484" t="s">
        <v>370</v>
      </c>
      <c r="D23" s="485">
        <v>105140</v>
      </c>
      <c r="E23" s="486">
        <v>23.63</v>
      </c>
      <c r="F23" s="486">
        <f t="shared" si="0"/>
        <v>2484458.1999999997</v>
      </c>
      <c r="G23" s="487">
        <v>2.65</v>
      </c>
      <c r="H23" s="485">
        <v>8</v>
      </c>
      <c r="I23" s="486">
        <f t="shared" si="1"/>
        <v>841120</v>
      </c>
      <c r="J23" s="348">
        <f t="shared" si="2"/>
        <v>0</v>
      </c>
    </row>
    <row r="24" spans="1:14">
      <c r="A24" s="483">
        <v>2016</v>
      </c>
      <c r="B24" s="484" t="s">
        <v>1296</v>
      </c>
      <c r="C24" s="484" t="s">
        <v>370</v>
      </c>
      <c r="D24" s="485">
        <v>42978</v>
      </c>
      <c r="E24" s="486">
        <v>23.56</v>
      </c>
      <c r="F24" s="486">
        <f t="shared" si="0"/>
        <v>1012561.6799999999</v>
      </c>
      <c r="G24" s="487">
        <v>2.57</v>
      </c>
      <c r="H24" s="485">
        <v>8.3000000000000007</v>
      </c>
      <c r="I24" s="486">
        <f t="shared" si="1"/>
        <v>356717.4</v>
      </c>
      <c r="J24" s="348">
        <f t="shared" si="2"/>
        <v>0</v>
      </c>
      <c r="L24" s="530" t="s">
        <v>1331</v>
      </c>
      <c r="M24" s="530"/>
      <c r="N24" s="530"/>
    </row>
    <row r="25" spans="1:14">
      <c r="A25" s="483">
        <v>2016</v>
      </c>
      <c r="B25" s="484" t="s">
        <v>1296</v>
      </c>
      <c r="C25" s="484" t="s">
        <v>370</v>
      </c>
      <c r="D25" s="485">
        <v>12249</v>
      </c>
      <c r="E25" s="486">
        <v>24.55</v>
      </c>
      <c r="F25" s="486">
        <f t="shared" si="0"/>
        <v>300712.95</v>
      </c>
      <c r="G25" s="487">
        <v>1.05</v>
      </c>
      <c r="H25" s="485">
        <v>9.9</v>
      </c>
      <c r="I25" s="486">
        <f t="shared" si="1"/>
        <v>121265.1</v>
      </c>
      <c r="J25" s="348">
        <f t="shared" si="2"/>
        <v>0</v>
      </c>
      <c r="L25" s="348" t="s">
        <v>1332</v>
      </c>
      <c r="M25" s="348" t="s">
        <v>1321</v>
      </c>
      <c r="N25" s="348" t="s">
        <v>1297</v>
      </c>
    </row>
    <row r="26" spans="1:14">
      <c r="A26" s="483">
        <v>2016</v>
      </c>
      <c r="B26" s="484" t="s">
        <v>1296</v>
      </c>
      <c r="C26" s="484" t="s">
        <v>370</v>
      </c>
      <c r="D26" s="485">
        <v>20531</v>
      </c>
      <c r="E26" s="486">
        <v>23.26</v>
      </c>
      <c r="F26" s="486">
        <f t="shared" si="0"/>
        <v>477551.06000000006</v>
      </c>
      <c r="G26" s="487">
        <v>2.39</v>
      </c>
      <c r="H26" s="485">
        <v>8.5</v>
      </c>
      <c r="I26" s="486">
        <f t="shared" si="1"/>
        <v>174513.5</v>
      </c>
      <c r="J26" s="348">
        <f t="shared" si="2"/>
        <v>0</v>
      </c>
      <c r="L26" s="348" t="s">
        <v>1322</v>
      </c>
      <c r="M26" s="491">
        <v>0.41160000000000002</v>
      </c>
      <c r="N26" s="491">
        <v>0.21340000000000001</v>
      </c>
    </row>
    <row r="27" spans="1:14">
      <c r="A27" s="483">
        <v>2016</v>
      </c>
      <c r="B27" s="484" t="s">
        <v>1296</v>
      </c>
      <c r="C27" s="484" t="s">
        <v>370</v>
      </c>
      <c r="D27" s="485">
        <v>140996</v>
      </c>
      <c r="E27" s="486">
        <v>24.88</v>
      </c>
      <c r="F27" s="486">
        <f t="shared" si="0"/>
        <v>3507980.48</v>
      </c>
      <c r="G27" s="487">
        <v>3.13</v>
      </c>
      <c r="H27" s="485">
        <v>6.7</v>
      </c>
      <c r="I27" s="486">
        <f t="shared" si="1"/>
        <v>944673.20000000007</v>
      </c>
      <c r="J27" s="348">
        <f t="shared" si="2"/>
        <v>0</v>
      </c>
      <c r="L27" s="348" t="s">
        <v>1325</v>
      </c>
      <c r="M27" s="491">
        <v>0.39910000000000001</v>
      </c>
      <c r="N27" s="491">
        <v>0.53190000000000004</v>
      </c>
    </row>
    <row r="28" spans="1:14">
      <c r="A28" s="483">
        <v>2016</v>
      </c>
      <c r="B28" s="484" t="s">
        <v>1296</v>
      </c>
      <c r="C28" s="484" t="s">
        <v>370</v>
      </c>
      <c r="D28" s="485">
        <v>89588</v>
      </c>
      <c r="E28" s="486">
        <v>24.28</v>
      </c>
      <c r="F28" s="486">
        <f t="shared" si="0"/>
        <v>2175196.64</v>
      </c>
      <c r="G28" s="487">
        <v>2.75</v>
      </c>
      <c r="H28" s="485">
        <v>7.5</v>
      </c>
      <c r="I28" s="486">
        <f t="shared" si="1"/>
        <v>671910</v>
      </c>
      <c r="J28" s="348">
        <f t="shared" si="2"/>
        <v>0</v>
      </c>
      <c r="L28" s="348" t="s">
        <v>1327</v>
      </c>
      <c r="M28" s="491">
        <v>6.6299999999999998E-2</v>
      </c>
      <c r="N28" s="491">
        <v>0.12889999999999999</v>
      </c>
    </row>
    <row r="29" spans="1:14">
      <c r="A29" s="483">
        <v>2016</v>
      </c>
      <c r="B29" s="484" t="s">
        <v>1289</v>
      </c>
      <c r="C29" s="484" t="s">
        <v>370</v>
      </c>
      <c r="D29" s="485">
        <v>55460</v>
      </c>
      <c r="E29" s="486">
        <v>18.13</v>
      </c>
      <c r="F29" s="486">
        <f t="shared" si="0"/>
        <v>1005489.7999999999</v>
      </c>
      <c r="G29" s="487">
        <v>0.88</v>
      </c>
      <c r="H29" s="485">
        <v>17</v>
      </c>
      <c r="I29" s="486">
        <f t="shared" si="1"/>
        <v>942820</v>
      </c>
      <c r="J29" s="348">
        <f t="shared" si="2"/>
        <v>0</v>
      </c>
      <c r="L29" s="348" t="s">
        <v>1333</v>
      </c>
      <c r="M29" s="491">
        <f>1-SUM(M26:M28)</f>
        <v>0.123</v>
      </c>
      <c r="N29" s="491">
        <f>1-SUM(N26:N28)</f>
        <v>0.12579999999999991</v>
      </c>
    </row>
    <row r="30" spans="1:14">
      <c r="A30" s="483">
        <v>2016</v>
      </c>
      <c r="B30" s="484" t="s">
        <v>1289</v>
      </c>
      <c r="C30" s="484" t="s">
        <v>370</v>
      </c>
      <c r="D30" s="485">
        <v>194437</v>
      </c>
      <c r="E30" s="486">
        <v>16.48</v>
      </c>
      <c r="F30" s="486">
        <f t="shared" si="0"/>
        <v>3204321.7600000002</v>
      </c>
      <c r="G30" s="487">
        <v>0.33</v>
      </c>
      <c r="H30" s="485">
        <v>5.6</v>
      </c>
      <c r="I30" s="486">
        <f t="shared" si="1"/>
        <v>1088847.2</v>
      </c>
      <c r="J30" s="348">
        <f t="shared" si="2"/>
        <v>0</v>
      </c>
    </row>
    <row r="31" spans="1:14">
      <c r="A31" s="483">
        <v>2016</v>
      </c>
      <c r="B31" s="484" t="s">
        <v>1289</v>
      </c>
      <c r="C31" s="484" t="s">
        <v>370</v>
      </c>
      <c r="D31" s="485">
        <v>32654</v>
      </c>
      <c r="E31" s="486">
        <v>16.48</v>
      </c>
      <c r="F31" s="486">
        <f t="shared" si="0"/>
        <v>538137.92000000004</v>
      </c>
      <c r="G31" s="487">
        <v>0.33</v>
      </c>
      <c r="H31" s="485">
        <v>5.6</v>
      </c>
      <c r="I31" s="486">
        <f t="shared" si="1"/>
        <v>182862.4</v>
      </c>
      <c r="J31" s="348">
        <f t="shared" si="2"/>
        <v>0</v>
      </c>
      <c r="L31" s="530" t="s">
        <v>1334</v>
      </c>
      <c r="M31" s="530"/>
    </row>
    <row r="32" spans="1:14">
      <c r="A32" s="483">
        <v>2016</v>
      </c>
      <c r="B32" s="484" t="s">
        <v>1289</v>
      </c>
      <c r="C32" s="484" t="s">
        <v>370</v>
      </c>
      <c r="D32" s="485">
        <v>48088</v>
      </c>
      <c r="E32" s="486">
        <v>16.48</v>
      </c>
      <c r="F32" s="486">
        <f t="shared" si="0"/>
        <v>792490.24</v>
      </c>
      <c r="G32" s="487">
        <v>0.33</v>
      </c>
      <c r="H32" s="485">
        <v>5.6</v>
      </c>
      <c r="I32" s="486">
        <f t="shared" si="1"/>
        <v>269292.79999999999</v>
      </c>
      <c r="J32" s="348">
        <f t="shared" si="2"/>
        <v>0</v>
      </c>
      <c r="L32" s="348" t="s">
        <v>1316</v>
      </c>
      <c r="M32" s="348"/>
    </row>
    <row r="33" spans="1:14">
      <c r="A33" s="483">
        <v>2016</v>
      </c>
      <c r="B33" s="484" t="s">
        <v>1296</v>
      </c>
      <c r="C33" s="484" t="s">
        <v>370</v>
      </c>
      <c r="D33" s="485">
        <v>13452</v>
      </c>
      <c r="E33" s="486">
        <v>21.462</v>
      </c>
      <c r="F33" s="486">
        <f t="shared" si="0"/>
        <v>288706.82400000002</v>
      </c>
      <c r="G33" s="487">
        <v>0.82</v>
      </c>
      <c r="H33" s="485">
        <v>9.6999999999999993</v>
      </c>
      <c r="I33" s="486">
        <f t="shared" si="1"/>
        <v>130484.4</v>
      </c>
      <c r="J33" s="348">
        <f t="shared" si="2"/>
        <v>0</v>
      </c>
      <c r="L33" s="348" t="s">
        <v>1297</v>
      </c>
      <c r="M33" s="348">
        <f>SUMPRODUCT(N20:N22,N26:N28)/(1-N29)</f>
        <v>6.7793154052895801</v>
      </c>
    </row>
    <row r="34" spans="1:14">
      <c r="A34" s="483">
        <v>2016</v>
      </c>
      <c r="B34" s="484" t="s">
        <v>1289</v>
      </c>
      <c r="C34" s="484" t="s">
        <v>370</v>
      </c>
      <c r="D34" s="485">
        <v>60830</v>
      </c>
      <c r="E34" s="486">
        <v>16.8</v>
      </c>
      <c r="F34" s="486">
        <f t="shared" si="0"/>
        <v>1021944</v>
      </c>
      <c r="G34" s="487">
        <v>0.36</v>
      </c>
      <c r="H34" s="485">
        <v>5.2</v>
      </c>
      <c r="I34" s="486">
        <f t="shared" si="1"/>
        <v>316316</v>
      </c>
      <c r="J34" s="348">
        <f t="shared" si="2"/>
        <v>0</v>
      </c>
      <c r="L34" s="348" t="s">
        <v>1295</v>
      </c>
      <c r="M34" s="348">
        <f>SUMPRODUCT(M20:M22,M26:M28)/(1-M29)</f>
        <v>3.7776110467163644</v>
      </c>
    </row>
    <row r="35" spans="1:14">
      <c r="A35" s="483">
        <v>2016</v>
      </c>
      <c r="B35" s="484" t="s">
        <v>1289</v>
      </c>
      <c r="C35" s="484" t="s">
        <v>370</v>
      </c>
      <c r="D35" s="485">
        <v>16425</v>
      </c>
      <c r="E35" s="486">
        <v>17.079999999999998</v>
      </c>
      <c r="F35" s="486">
        <f t="shared" si="0"/>
        <v>280539</v>
      </c>
      <c r="G35" s="487">
        <v>0.25</v>
      </c>
      <c r="H35" s="485">
        <v>4.0999999999999996</v>
      </c>
      <c r="I35" s="486">
        <f t="shared" si="1"/>
        <v>67342.5</v>
      </c>
      <c r="J35" s="348">
        <f t="shared" si="2"/>
        <v>0</v>
      </c>
    </row>
    <row r="36" spans="1:14">
      <c r="A36" s="483">
        <v>2016</v>
      </c>
      <c r="B36" s="484" t="s">
        <v>1289</v>
      </c>
      <c r="C36" s="484" t="s">
        <v>370</v>
      </c>
      <c r="D36" s="485">
        <v>80473</v>
      </c>
      <c r="E36" s="486">
        <v>16.53</v>
      </c>
      <c r="F36" s="486">
        <f t="shared" si="0"/>
        <v>1330218.6900000002</v>
      </c>
      <c r="G36" s="487">
        <v>0.31</v>
      </c>
      <c r="H36" s="485">
        <v>5.2</v>
      </c>
      <c r="I36" s="486">
        <f t="shared" si="1"/>
        <v>418459.60000000003</v>
      </c>
      <c r="J36" s="348">
        <f t="shared" si="2"/>
        <v>0</v>
      </c>
      <c r="L36" s="527" t="s">
        <v>1335</v>
      </c>
      <c r="M36" s="528"/>
      <c r="N36" s="529"/>
    </row>
    <row r="37" spans="1:14">
      <c r="A37" s="483">
        <v>2016</v>
      </c>
      <c r="B37" s="484" t="s">
        <v>1301</v>
      </c>
      <c r="C37" s="484" t="s">
        <v>370</v>
      </c>
      <c r="D37" s="485">
        <v>211110</v>
      </c>
      <c r="E37" s="486">
        <v>13.39</v>
      </c>
      <c r="F37" s="486">
        <f t="shared" si="0"/>
        <v>2826762.9</v>
      </c>
      <c r="G37" s="487">
        <v>0.99</v>
      </c>
      <c r="H37" s="485">
        <v>16.3</v>
      </c>
      <c r="I37" s="486">
        <f t="shared" si="1"/>
        <v>3441093</v>
      </c>
      <c r="J37" s="348">
        <f t="shared" si="2"/>
        <v>1</v>
      </c>
      <c r="L37" s="348" t="s">
        <v>1320</v>
      </c>
      <c r="M37" s="348" t="s">
        <v>1321</v>
      </c>
      <c r="N37" s="348" t="s">
        <v>1297</v>
      </c>
    </row>
    <row r="38" spans="1:14">
      <c r="A38" s="483">
        <v>2016</v>
      </c>
      <c r="B38" s="484" t="s">
        <v>1289</v>
      </c>
      <c r="C38" s="484" t="s">
        <v>370</v>
      </c>
      <c r="D38" s="485">
        <v>16458</v>
      </c>
      <c r="E38" s="486">
        <v>16.649999999999999</v>
      </c>
      <c r="F38" s="486">
        <f t="shared" si="0"/>
        <v>274025.69999999995</v>
      </c>
      <c r="G38" s="487">
        <v>0.28999999999999998</v>
      </c>
      <c r="H38" s="485">
        <v>4.7</v>
      </c>
      <c r="I38" s="486">
        <f t="shared" si="1"/>
        <v>77352.600000000006</v>
      </c>
      <c r="J38" s="348">
        <f t="shared" si="2"/>
        <v>0</v>
      </c>
      <c r="L38" s="348" t="s">
        <v>1322</v>
      </c>
      <c r="M38" s="348">
        <v>0.5</v>
      </c>
      <c r="N38" s="348">
        <v>0.25</v>
      </c>
    </row>
    <row r="39" spans="1:14">
      <c r="A39" s="483">
        <v>2016</v>
      </c>
      <c r="B39" s="484" t="s">
        <v>1289</v>
      </c>
      <c r="C39" s="484" t="s">
        <v>370</v>
      </c>
      <c r="D39" s="485">
        <v>32902</v>
      </c>
      <c r="E39" s="486">
        <v>16.95</v>
      </c>
      <c r="F39" s="486">
        <f t="shared" si="0"/>
        <v>557688.9</v>
      </c>
      <c r="G39" s="487">
        <v>0.36</v>
      </c>
      <c r="H39" s="485">
        <v>5.6</v>
      </c>
      <c r="I39" s="486">
        <f t="shared" si="1"/>
        <v>184251.19999999998</v>
      </c>
      <c r="J39" s="348">
        <f t="shared" si="2"/>
        <v>0</v>
      </c>
      <c r="L39" s="348" t="s">
        <v>1325</v>
      </c>
      <c r="M39" s="348">
        <v>0.5</v>
      </c>
      <c r="N39" s="348">
        <v>0.25</v>
      </c>
    </row>
    <row r="40" spans="1:14">
      <c r="A40" s="483">
        <v>2016</v>
      </c>
      <c r="B40" s="484" t="s">
        <v>1289</v>
      </c>
      <c r="C40" s="484" t="s">
        <v>370</v>
      </c>
      <c r="D40" s="485">
        <v>16476</v>
      </c>
      <c r="E40" s="486">
        <v>17.920000000000002</v>
      </c>
      <c r="F40" s="486">
        <f t="shared" si="0"/>
        <v>295249.92000000004</v>
      </c>
      <c r="G40" s="487">
        <v>0.34</v>
      </c>
      <c r="H40" s="485">
        <v>5.2</v>
      </c>
      <c r="I40" s="486">
        <f t="shared" si="1"/>
        <v>85675.199999999997</v>
      </c>
      <c r="J40" s="348">
        <f t="shared" si="2"/>
        <v>0</v>
      </c>
    </row>
    <row r="41" spans="1:14">
      <c r="A41" s="483">
        <v>2016</v>
      </c>
      <c r="B41" s="484" t="s">
        <v>1296</v>
      </c>
      <c r="C41" s="484" t="s">
        <v>370</v>
      </c>
      <c r="D41" s="485">
        <v>66014</v>
      </c>
      <c r="E41" s="486">
        <v>22.5</v>
      </c>
      <c r="F41" s="486">
        <f t="shared" si="0"/>
        <v>1485315</v>
      </c>
      <c r="G41" s="487">
        <v>0.46</v>
      </c>
      <c r="H41" s="485">
        <v>10</v>
      </c>
      <c r="I41" s="486">
        <f t="shared" si="1"/>
        <v>660140</v>
      </c>
      <c r="J41" s="348">
        <f t="shared" si="2"/>
        <v>0</v>
      </c>
      <c r="L41" s="530" t="s">
        <v>1336</v>
      </c>
      <c r="M41" s="530"/>
      <c r="N41" s="530"/>
    </row>
    <row r="42" spans="1:14">
      <c r="A42" s="483">
        <v>2016</v>
      </c>
      <c r="B42" s="484" t="s">
        <v>1289</v>
      </c>
      <c r="C42" s="484" t="s">
        <v>370</v>
      </c>
      <c r="D42" s="485">
        <v>41986</v>
      </c>
      <c r="E42" s="486">
        <v>17.22</v>
      </c>
      <c r="F42" s="486">
        <f t="shared" si="0"/>
        <v>722998.91999999993</v>
      </c>
      <c r="G42" s="487">
        <v>0.25</v>
      </c>
      <c r="H42" s="485">
        <v>4.4000000000000004</v>
      </c>
      <c r="I42" s="486">
        <f t="shared" si="1"/>
        <v>184738.40000000002</v>
      </c>
      <c r="J42" s="348">
        <f t="shared" si="2"/>
        <v>0</v>
      </c>
      <c r="L42" s="348" t="s">
        <v>1320</v>
      </c>
      <c r="M42" s="348" t="s">
        <v>1321</v>
      </c>
      <c r="N42" s="348" t="s">
        <v>1297</v>
      </c>
    </row>
    <row r="43" spans="1:14">
      <c r="A43" s="483">
        <v>2016</v>
      </c>
      <c r="B43" s="484" t="s">
        <v>1289</v>
      </c>
      <c r="C43" s="484" t="s">
        <v>370</v>
      </c>
      <c r="D43" s="485">
        <v>41093</v>
      </c>
      <c r="E43" s="486">
        <v>17.32</v>
      </c>
      <c r="F43" s="486">
        <f t="shared" si="0"/>
        <v>711730.76</v>
      </c>
      <c r="G43" s="487">
        <v>0.22</v>
      </c>
      <c r="H43" s="485">
        <v>3.9</v>
      </c>
      <c r="I43" s="486">
        <f t="shared" si="1"/>
        <v>160262.69999999998</v>
      </c>
      <c r="J43" s="348">
        <f t="shared" si="2"/>
        <v>0</v>
      </c>
      <c r="L43" s="348" t="s">
        <v>1322</v>
      </c>
      <c r="M43" s="490">
        <f>M38/$N$8</f>
        <v>2.4987442399013245E-2</v>
      </c>
      <c r="N43" s="490">
        <f>N38/$N$9</f>
        <v>1.9190636682893832E-2</v>
      </c>
    </row>
    <row r="44" spans="1:14">
      <c r="A44" s="483">
        <v>2016</v>
      </c>
      <c r="B44" s="484" t="s">
        <v>1289</v>
      </c>
      <c r="C44" s="484" t="s">
        <v>370</v>
      </c>
      <c r="D44" s="485">
        <v>14077</v>
      </c>
      <c r="E44" s="486">
        <v>17.78</v>
      </c>
      <c r="F44" s="486">
        <f t="shared" si="0"/>
        <v>250289.06000000003</v>
      </c>
      <c r="G44" s="487">
        <v>0.3</v>
      </c>
      <c r="H44" s="485">
        <v>4.8</v>
      </c>
      <c r="I44" s="486">
        <f t="shared" si="1"/>
        <v>67569.599999999991</v>
      </c>
      <c r="J44" s="348">
        <f t="shared" si="2"/>
        <v>0</v>
      </c>
      <c r="L44" s="348" t="s">
        <v>1325</v>
      </c>
      <c r="M44" s="490">
        <f>M39/$N$8</f>
        <v>2.4987442399013245E-2</v>
      </c>
      <c r="N44" s="490">
        <f>N39/$N$9</f>
        <v>1.9190636682893832E-2</v>
      </c>
    </row>
    <row r="45" spans="1:14">
      <c r="A45" s="483">
        <v>2016</v>
      </c>
      <c r="B45" s="484" t="s">
        <v>1289</v>
      </c>
      <c r="C45" s="484" t="s">
        <v>370</v>
      </c>
      <c r="D45" s="485">
        <v>140250</v>
      </c>
      <c r="E45" s="486">
        <v>18.03</v>
      </c>
      <c r="F45" s="486">
        <f t="shared" si="0"/>
        <v>2528707.5</v>
      </c>
      <c r="G45" s="487">
        <v>0.27</v>
      </c>
      <c r="H45" s="485">
        <v>5.0999999999999996</v>
      </c>
      <c r="I45" s="486">
        <f t="shared" si="1"/>
        <v>715275</v>
      </c>
      <c r="J45" s="348">
        <f t="shared" si="2"/>
        <v>0</v>
      </c>
    </row>
    <row r="46" spans="1:14">
      <c r="A46" s="483">
        <v>2016</v>
      </c>
      <c r="B46" s="484" t="s">
        <v>1289</v>
      </c>
      <c r="C46" s="484" t="s">
        <v>370</v>
      </c>
      <c r="D46" s="485">
        <v>41386</v>
      </c>
      <c r="E46" s="486">
        <v>17.260000000000002</v>
      </c>
      <c r="F46" s="486">
        <f t="shared" si="0"/>
        <v>714322.3600000001</v>
      </c>
      <c r="G46" s="487">
        <v>0.24</v>
      </c>
      <c r="H46" s="485">
        <v>4.3</v>
      </c>
      <c r="I46" s="486">
        <f t="shared" si="1"/>
        <v>177959.8</v>
      </c>
      <c r="J46" s="348">
        <f t="shared" si="2"/>
        <v>0</v>
      </c>
      <c r="L46" s="530" t="s">
        <v>1337</v>
      </c>
      <c r="M46" s="530"/>
      <c r="N46" s="530"/>
    </row>
    <row r="47" spans="1:14">
      <c r="A47" s="483">
        <v>2016</v>
      </c>
      <c r="B47" s="484" t="s">
        <v>1289</v>
      </c>
      <c r="C47" s="484" t="s">
        <v>370</v>
      </c>
      <c r="D47" s="485">
        <v>41804</v>
      </c>
      <c r="E47" s="486">
        <v>17.22</v>
      </c>
      <c r="F47" s="486">
        <f t="shared" si="0"/>
        <v>719864.88</v>
      </c>
      <c r="G47" s="487">
        <v>0.22</v>
      </c>
      <c r="H47" s="485">
        <v>4.0999999999999996</v>
      </c>
      <c r="I47" s="486">
        <f t="shared" si="1"/>
        <v>171396.4</v>
      </c>
      <c r="J47" s="348">
        <f t="shared" si="2"/>
        <v>0</v>
      </c>
      <c r="L47" s="348" t="s">
        <v>1320</v>
      </c>
      <c r="M47" s="348" t="s">
        <v>1321</v>
      </c>
      <c r="N47" s="348" t="s">
        <v>1297</v>
      </c>
    </row>
    <row r="48" spans="1:14">
      <c r="A48" s="483">
        <v>2016</v>
      </c>
      <c r="B48" s="484" t="s">
        <v>1289</v>
      </c>
      <c r="C48" s="484" t="s">
        <v>370</v>
      </c>
      <c r="D48" s="485">
        <v>14103</v>
      </c>
      <c r="E48" s="486">
        <v>17.22</v>
      </c>
      <c r="F48" s="486">
        <f t="shared" si="0"/>
        <v>242853.65999999997</v>
      </c>
      <c r="G48" s="487">
        <v>0.22</v>
      </c>
      <c r="H48" s="485">
        <v>4</v>
      </c>
      <c r="I48" s="486">
        <f t="shared" si="1"/>
        <v>56412</v>
      </c>
      <c r="J48" s="348">
        <f t="shared" si="2"/>
        <v>0</v>
      </c>
      <c r="L48" s="348" t="s">
        <v>1322</v>
      </c>
      <c r="M48" s="348">
        <v>0.06</v>
      </c>
      <c r="N48" s="348">
        <v>0.04</v>
      </c>
    </row>
    <row r="49" spans="1:14">
      <c r="A49" s="483">
        <v>2016</v>
      </c>
      <c r="B49" s="484" t="s">
        <v>1289</v>
      </c>
      <c r="C49" s="484" t="s">
        <v>370</v>
      </c>
      <c r="D49" s="485">
        <v>84479</v>
      </c>
      <c r="E49" s="486">
        <v>17.28</v>
      </c>
      <c r="F49" s="486">
        <f t="shared" si="0"/>
        <v>1459797.12</v>
      </c>
      <c r="G49" s="487">
        <v>0.22</v>
      </c>
      <c r="H49" s="485">
        <v>4</v>
      </c>
      <c r="I49" s="486">
        <f t="shared" si="1"/>
        <v>337916</v>
      </c>
      <c r="J49" s="348">
        <f t="shared" si="2"/>
        <v>0</v>
      </c>
      <c r="L49" s="348" t="s">
        <v>1325</v>
      </c>
      <c r="M49" s="348">
        <v>0.06</v>
      </c>
      <c r="N49" s="348">
        <v>0.04</v>
      </c>
    </row>
    <row r="50" spans="1:14">
      <c r="A50" s="483">
        <v>2016</v>
      </c>
      <c r="B50" s="484" t="s">
        <v>1289</v>
      </c>
      <c r="C50" s="484" t="s">
        <v>370</v>
      </c>
      <c r="D50" s="485">
        <v>28097</v>
      </c>
      <c r="E50" s="486">
        <v>17.600000000000001</v>
      </c>
      <c r="F50" s="486">
        <f t="shared" si="0"/>
        <v>494507.2</v>
      </c>
      <c r="G50" s="487">
        <v>0.27</v>
      </c>
      <c r="H50" s="485">
        <v>5.8</v>
      </c>
      <c r="I50" s="486">
        <f t="shared" si="1"/>
        <v>162962.6</v>
      </c>
      <c r="J50" s="348">
        <f t="shared" si="2"/>
        <v>0</v>
      </c>
      <c r="L50" s="348" t="s">
        <v>1327</v>
      </c>
      <c r="M50" s="348">
        <v>0.11</v>
      </c>
      <c r="N50" s="348">
        <v>7.0000000000000007E-2</v>
      </c>
    </row>
    <row r="51" spans="1:14">
      <c r="A51" s="483">
        <v>2016</v>
      </c>
      <c r="B51" s="484" t="s">
        <v>1296</v>
      </c>
      <c r="C51" s="484" t="s">
        <v>370</v>
      </c>
      <c r="D51" s="485">
        <v>43103</v>
      </c>
      <c r="E51" s="486">
        <v>22.59</v>
      </c>
      <c r="F51" s="486">
        <f t="shared" si="0"/>
        <v>973696.77</v>
      </c>
      <c r="G51" s="487">
        <v>0.46</v>
      </c>
      <c r="H51" s="485">
        <v>9.8000000000000007</v>
      </c>
      <c r="I51" s="486">
        <f t="shared" si="1"/>
        <v>422409.4</v>
      </c>
      <c r="J51" s="348">
        <f t="shared" si="2"/>
        <v>0</v>
      </c>
    </row>
    <row r="52" spans="1:14">
      <c r="A52" s="483">
        <v>2016</v>
      </c>
      <c r="B52" s="484" t="s">
        <v>1289</v>
      </c>
      <c r="C52" s="484" t="s">
        <v>370</v>
      </c>
      <c r="D52" s="485">
        <v>14103</v>
      </c>
      <c r="E52" s="486">
        <v>17.399999999999999</v>
      </c>
      <c r="F52" s="486">
        <f t="shared" si="0"/>
        <v>245392.19999999998</v>
      </c>
      <c r="G52" s="487">
        <v>0.22</v>
      </c>
      <c r="H52" s="485">
        <v>4.4000000000000004</v>
      </c>
      <c r="I52" s="486">
        <f t="shared" si="1"/>
        <v>62053.200000000004</v>
      </c>
      <c r="J52" s="348">
        <f t="shared" si="2"/>
        <v>0</v>
      </c>
      <c r="L52" s="530" t="s">
        <v>1338</v>
      </c>
      <c r="M52" s="530"/>
      <c r="N52" s="530"/>
    </row>
    <row r="53" spans="1:14">
      <c r="A53" s="483">
        <v>2016</v>
      </c>
      <c r="B53" s="484" t="s">
        <v>1289</v>
      </c>
      <c r="C53" s="484" t="s">
        <v>370</v>
      </c>
      <c r="D53" s="485">
        <v>56329</v>
      </c>
      <c r="E53" s="486">
        <v>17.5</v>
      </c>
      <c r="F53" s="486">
        <f t="shared" si="0"/>
        <v>985757.5</v>
      </c>
      <c r="G53" s="487">
        <v>0.18</v>
      </c>
      <c r="H53" s="485">
        <v>4.5</v>
      </c>
      <c r="I53" s="486">
        <f t="shared" si="1"/>
        <v>253480.5</v>
      </c>
      <c r="J53" s="348">
        <f t="shared" si="2"/>
        <v>0</v>
      </c>
      <c r="L53" s="348" t="s">
        <v>1320</v>
      </c>
      <c r="M53" s="348" t="s">
        <v>1321</v>
      </c>
      <c r="N53" s="348" t="s">
        <v>1297</v>
      </c>
    </row>
    <row r="54" spans="1:14">
      <c r="A54" s="483">
        <v>2016</v>
      </c>
      <c r="B54" s="484" t="s">
        <v>1296</v>
      </c>
      <c r="C54" s="484" t="s">
        <v>370</v>
      </c>
      <c r="D54" s="485">
        <v>118974</v>
      </c>
      <c r="E54" s="486">
        <v>22.46</v>
      </c>
      <c r="F54" s="486">
        <f t="shared" si="0"/>
        <v>2672156.04</v>
      </c>
      <c r="G54" s="487">
        <v>0.46</v>
      </c>
      <c r="H54" s="485">
        <v>10.1</v>
      </c>
      <c r="I54" s="486">
        <f t="shared" si="1"/>
        <v>1201637.3999999999</v>
      </c>
      <c r="J54" s="348">
        <f t="shared" si="2"/>
        <v>0</v>
      </c>
      <c r="L54" s="348" t="s">
        <v>1322</v>
      </c>
      <c r="M54" s="348">
        <f>M48/$N$8</f>
        <v>2.9984930878815892E-3</v>
      </c>
      <c r="N54" s="348">
        <f>N48/$N$9</f>
        <v>3.0705018692630134E-3</v>
      </c>
    </row>
    <row r="55" spans="1:14">
      <c r="A55" s="483">
        <v>2016</v>
      </c>
      <c r="B55" s="484" t="s">
        <v>1296</v>
      </c>
      <c r="C55" s="484" t="s">
        <v>370</v>
      </c>
      <c r="D55" s="485">
        <v>28719</v>
      </c>
      <c r="E55" s="486">
        <v>20</v>
      </c>
      <c r="F55" s="486">
        <f t="shared" si="0"/>
        <v>574380</v>
      </c>
      <c r="G55" s="487">
        <v>1.21</v>
      </c>
      <c r="H55" s="485">
        <v>24.8</v>
      </c>
      <c r="I55" s="486">
        <f t="shared" si="1"/>
        <v>712231.20000000007</v>
      </c>
      <c r="J55" s="348">
        <f t="shared" si="2"/>
        <v>0</v>
      </c>
      <c r="L55" s="348" t="s">
        <v>1325</v>
      </c>
      <c r="M55" s="348">
        <f>M49/$N$8</f>
        <v>2.9984930878815892E-3</v>
      </c>
      <c r="N55" s="348">
        <f>N49/$N$9</f>
        <v>3.0705018692630134E-3</v>
      </c>
    </row>
    <row r="56" spans="1:14">
      <c r="A56" s="483">
        <v>2016</v>
      </c>
      <c r="B56" s="484" t="s">
        <v>1296</v>
      </c>
      <c r="C56" s="484" t="s">
        <v>370</v>
      </c>
      <c r="D56" s="485">
        <v>36818</v>
      </c>
      <c r="E56" s="486">
        <v>23.62</v>
      </c>
      <c r="F56" s="486">
        <f t="shared" si="0"/>
        <v>869641.16</v>
      </c>
      <c r="G56" s="487">
        <v>2.77</v>
      </c>
      <c r="H56" s="485">
        <v>7.6</v>
      </c>
      <c r="I56" s="486">
        <f t="shared" si="1"/>
        <v>279816.8</v>
      </c>
      <c r="J56" s="348">
        <f t="shared" si="2"/>
        <v>0</v>
      </c>
      <c r="L56" s="348" t="s">
        <v>1327</v>
      </c>
      <c r="M56" s="348">
        <f>M50/$N$8</f>
        <v>5.497237327782914E-3</v>
      </c>
      <c r="N56" s="348">
        <f>N50/$N$9</f>
        <v>5.3733782712102737E-3</v>
      </c>
    </row>
    <row r="57" spans="1:14">
      <c r="A57" s="483">
        <v>2016</v>
      </c>
      <c r="B57" s="484" t="s">
        <v>1296</v>
      </c>
      <c r="C57" s="484" t="s">
        <v>370</v>
      </c>
      <c r="D57" s="485">
        <v>12339</v>
      </c>
      <c r="E57" s="486">
        <v>23.71</v>
      </c>
      <c r="F57" s="486">
        <f t="shared" si="0"/>
        <v>292557.69</v>
      </c>
      <c r="G57" s="487">
        <v>2.63</v>
      </c>
      <c r="H57" s="485">
        <v>7.7</v>
      </c>
      <c r="I57" s="486">
        <f t="shared" si="1"/>
        <v>95010.3</v>
      </c>
      <c r="J57" s="348">
        <f t="shared" si="2"/>
        <v>0</v>
      </c>
    </row>
    <row r="58" spans="1:14">
      <c r="A58" s="483">
        <v>2016</v>
      </c>
      <c r="B58" s="484" t="s">
        <v>1289</v>
      </c>
      <c r="C58" s="484" t="s">
        <v>370</v>
      </c>
      <c r="D58" s="485">
        <v>84877</v>
      </c>
      <c r="E58" s="486">
        <v>18.41</v>
      </c>
      <c r="F58" s="486">
        <f t="shared" si="0"/>
        <v>1562585.57</v>
      </c>
      <c r="G58" s="487">
        <v>0.09</v>
      </c>
      <c r="H58" s="485">
        <v>2</v>
      </c>
      <c r="I58" s="486">
        <f t="shared" si="1"/>
        <v>169754</v>
      </c>
      <c r="J58" s="348">
        <f t="shared" si="2"/>
        <v>0</v>
      </c>
      <c r="L58" s="530" t="s">
        <v>1339</v>
      </c>
      <c r="M58" s="530"/>
    </row>
    <row r="59" spans="1:14">
      <c r="A59" s="483">
        <v>2016</v>
      </c>
      <c r="B59" s="484" t="s">
        <v>1296</v>
      </c>
      <c r="C59" s="484" t="s">
        <v>370</v>
      </c>
      <c r="D59" s="485">
        <v>120133</v>
      </c>
      <c r="E59" s="486">
        <v>26.04</v>
      </c>
      <c r="F59" s="486">
        <f t="shared" si="0"/>
        <v>3128263.32</v>
      </c>
      <c r="G59" s="487">
        <v>2.6</v>
      </c>
      <c r="H59" s="485">
        <v>7.6</v>
      </c>
      <c r="I59" s="486">
        <f t="shared" si="1"/>
        <v>913010.79999999993</v>
      </c>
      <c r="J59" s="348">
        <f t="shared" si="2"/>
        <v>0</v>
      </c>
      <c r="L59" s="348" t="s">
        <v>1297</v>
      </c>
      <c r="M59" s="348">
        <f>SUMPRODUCT(N26:N28,N54:N56)/(1-N29)</f>
        <v>3.4100589136590344E-3</v>
      </c>
    </row>
    <row r="60" spans="1:14">
      <c r="A60" s="483">
        <v>2016</v>
      </c>
      <c r="B60" s="484" t="s">
        <v>1296</v>
      </c>
      <c r="C60" s="484" t="s">
        <v>370</v>
      </c>
      <c r="D60" s="485">
        <v>11822</v>
      </c>
      <c r="E60" s="486">
        <v>24.207999999999998</v>
      </c>
      <c r="F60" s="486">
        <f t="shared" si="0"/>
        <v>286186.97599999997</v>
      </c>
      <c r="G60" s="487">
        <v>3.09</v>
      </c>
      <c r="H60" s="485">
        <v>6.6</v>
      </c>
      <c r="I60" s="486">
        <f t="shared" si="1"/>
        <v>78025.2</v>
      </c>
      <c r="J60" s="348">
        <f t="shared" si="2"/>
        <v>0</v>
      </c>
      <c r="L60" s="348" t="s">
        <v>1295</v>
      </c>
      <c r="M60" s="348">
        <f>SUMPRODUCT(M26:M28,M54:M56)/(1-M29)</f>
        <v>3.1873947333838221E-3</v>
      </c>
    </row>
    <row r="61" spans="1:14">
      <c r="A61" s="483">
        <v>2016</v>
      </c>
      <c r="B61" s="484" t="s">
        <v>1296</v>
      </c>
      <c r="C61" s="484" t="s">
        <v>370</v>
      </c>
      <c r="D61" s="485">
        <v>14502</v>
      </c>
      <c r="E61" s="486">
        <v>21.942</v>
      </c>
      <c r="F61" s="486">
        <f t="shared" si="0"/>
        <v>318202.88400000002</v>
      </c>
      <c r="G61" s="487">
        <v>0.43</v>
      </c>
      <c r="H61" s="485">
        <v>5.8</v>
      </c>
      <c r="I61" s="486">
        <f t="shared" si="1"/>
        <v>84111.599999999991</v>
      </c>
      <c r="J61" s="348">
        <f t="shared" si="2"/>
        <v>0</v>
      </c>
    </row>
    <row r="62" spans="1:14">
      <c r="A62" s="483">
        <v>2016</v>
      </c>
      <c r="B62" s="484" t="s">
        <v>1296</v>
      </c>
      <c r="C62" s="484" t="s">
        <v>370</v>
      </c>
      <c r="D62" s="485">
        <v>16269</v>
      </c>
      <c r="E62" s="486">
        <v>22.896000000000001</v>
      </c>
      <c r="F62" s="486">
        <f t="shared" si="0"/>
        <v>372495.02400000003</v>
      </c>
      <c r="G62" s="487">
        <v>0.5</v>
      </c>
      <c r="H62" s="485">
        <v>7.7</v>
      </c>
      <c r="I62" s="486">
        <f t="shared" si="1"/>
        <v>125271.3</v>
      </c>
      <c r="J62" s="348">
        <f t="shared" si="2"/>
        <v>0</v>
      </c>
    </row>
    <row r="63" spans="1:14">
      <c r="A63" s="483">
        <v>2016</v>
      </c>
      <c r="B63" s="484" t="s">
        <v>1296</v>
      </c>
      <c r="C63" s="484" t="s">
        <v>370</v>
      </c>
      <c r="D63" s="485">
        <v>149602</v>
      </c>
      <c r="E63" s="486">
        <v>23.728000000000002</v>
      </c>
      <c r="F63" s="486">
        <f t="shared" si="0"/>
        <v>3549756.2560000001</v>
      </c>
      <c r="G63" s="487">
        <v>2.23</v>
      </c>
      <c r="H63" s="485">
        <v>9.5</v>
      </c>
      <c r="I63" s="486">
        <f t="shared" si="1"/>
        <v>1421219</v>
      </c>
      <c r="J63" s="348">
        <f t="shared" si="2"/>
        <v>0</v>
      </c>
    </row>
    <row r="64" spans="1:14">
      <c r="A64" s="483">
        <v>2016</v>
      </c>
      <c r="B64" s="484" t="s">
        <v>1296</v>
      </c>
      <c r="C64" s="484" t="s">
        <v>370</v>
      </c>
      <c r="D64" s="485">
        <v>1479</v>
      </c>
      <c r="E64" s="486">
        <v>23.728000000000002</v>
      </c>
      <c r="F64" s="486">
        <f t="shared" si="0"/>
        <v>35093.712</v>
      </c>
      <c r="G64" s="487">
        <v>2.23</v>
      </c>
      <c r="H64" s="485">
        <v>9.5</v>
      </c>
      <c r="I64" s="486">
        <f t="shared" si="1"/>
        <v>14050.5</v>
      </c>
      <c r="J64" s="348">
        <f t="shared" si="2"/>
        <v>0</v>
      </c>
    </row>
    <row r="65" spans="1:10">
      <c r="A65" s="483">
        <v>2016</v>
      </c>
      <c r="B65" s="484" t="s">
        <v>1296</v>
      </c>
      <c r="C65" s="484" t="s">
        <v>370</v>
      </c>
      <c r="D65" s="485">
        <v>129264</v>
      </c>
      <c r="E65" s="486">
        <v>23.34</v>
      </c>
      <c r="F65" s="486">
        <f t="shared" si="0"/>
        <v>3017021.76</v>
      </c>
      <c r="G65" s="487">
        <v>2.76</v>
      </c>
      <c r="H65" s="485">
        <v>6.8</v>
      </c>
      <c r="I65" s="486">
        <f t="shared" si="1"/>
        <v>878995.2</v>
      </c>
      <c r="J65" s="348">
        <f t="shared" si="2"/>
        <v>0</v>
      </c>
    </row>
    <row r="66" spans="1:10">
      <c r="A66" s="483">
        <v>2016</v>
      </c>
      <c r="B66" s="484" t="s">
        <v>1296</v>
      </c>
      <c r="C66" s="484" t="s">
        <v>370</v>
      </c>
      <c r="D66" s="485">
        <v>38885</v>
      </c>
      <c r="E66" s="486">
        <v>26</v>
      </c>
      <c r="F66" s="486">
        <f t="shared" si="0"/>
        <v>1011010</v>
      </c>
      <c r="G66" s="487">
        <v>2.52</v>
      </c>
      <c r="H66" s="485">
        <v>7.5</v>
      </c>
      <c r="I66" s="486">
        <f t="shared" si="1"/>
        <v>291637.5</v>
      </c>
      <c r="J66" s="348">
        <f t="shared" si="2"/>
        <v>0</v>
      </c>
    </row>
    <row r="67" spans="1:10">
      <c r="A67" s="483">
        <v>2016</v>
      </c>
      <c r="B67" s="484" t="s">
        <v>1296</v>
      </c>
      <c r="C67" s="484" t="s">
        <v>370</v>
      </c>
      <c r="D67" s="485">
        <v>40232</v>
      </c>
      <c r="E67" s="486">
        <v>22.91</v>
      </c>
      <c r="F67" s="486">
        <f t="shared" ref="F67:F130" si="3">E67*D67</f>
        <v>921715.12</v>
      </c>
      <c r="G67" s="487">
        <v>0.57999999999999996</v>
      </c>
      <c r="H67" s="485">
        <v>9.9</v>
      </c>
      <c r="I67" s="486">
        <f t="shared" ref="I67:I130" si="4">H67*D67</f>
        <v>398296.8</v>
      </c>
      <c r="J67" s="348">
        <f t="shared" ref="J67:J130" si="5">IF(B67="LIG",1,0)</f>
        <v>0</v>
      </c>
    </row>
    <row r="68" spans="1:10">
      <c r="A68" s="483">
        <v>2016</v>
      </c>
      <c r="B68" s="484" t="s">
        <v>1296</v>
      </c>
      <c r="C68" s="484" t="s">
        <v>370</v>
      </c>
      <c r="D68" s="485">
        <v>38786</v>
      </c>
      <c r="E68" s="486">
        <v>23.44</v>
      </c>
      <c r="F68" s="486">
        <f t="shared" si="3"/>
        <v>909143.84000000008</v>
      </c>
      <c r="G68" s="487">
        <v>2.62</v>
      </c>
      <c r="H68" s="485">
        <v>7.6</v>
      </c>
      <c r="I68" s="486">
        <f t="shared" si="4"/>
        <v>294773.59999999998</v>
      </c>
      <c r="J68" s="348">
        <f t="shared" si="5"/>
        <v>0</v>
      </c>
    </row>
    <row r="69" spans="1:10">
      <c r="A69" s="483">
        <v>2016</v>
      </c>
      <c r="B69" s="484" t="s">
        <v>1296</v>
      </c>
      <c r="C69" s="484" t="s">
        <v>370</v>
      </c>
      <c r="D69" s="485">
        <v>44758</v>
      </c>
      <c r="E69" s="486">
        <v>23.64</v>
      </c>
      <c r="F69" s="486">
        <f t="shared" si="3"/>
        <v>1058079.1200000001</v>
      </c>
      <c r="G69" s="487">
        <v>2.5499999999999998</v>
      </c>
      <c r="H69" s="485">
        <v>7.9</v>
      </c>
      <c r="I69" s="486">
        <f t="shared" si="4"/>
        <v>353588.2</v>
      </c>
      <c r="J69" s="348">
        <f t="shared" si="5"/>
        <v>0</v>
      </c>
    </row>
    <row r="70" spans="1:10">
      <c r="A70" s="483">
        <v>2016</v>
      </c>
      <c r="B70" s="484" t="s">
        <v>1296</v>
      </c>
      <c r="C70" s="484" t="s">
        <v>370</v>
      </c>
      <c r="D70" s="485">
        <v>77706</v>
      </c>
      <c r="E70" s="486">
        <v>23.34</v>
      </c>
      <c r="F70" s="486">
        <f t="shared" si="3"/>
        <v>1813658.04</v>
      </c>
      <c r="G70" s="487">
        <v>0.81</v>
      </c>
      <c r="H70" s="485">
        <v>13.3</v>
      </c>
      <c r="I70" s="486">
        <f t="shared" si="4"/>
        <v>1033489.8</v>
      </c>
      <c r="J70" s="348">
        <f t="shared" si="5"/>
        <v>0</v>
      </c>
    </row>
    <row r="71" spans="1:10">
      <c r="A71" s="483">
        <v>2016</v>
      </c>
      <c r="B71" s="484" t="s">
        <v>1296</v>
      </c>
      <c r="C71" s="484" t="s">
        <v>370</v>
      </c>
      <c r="D71" s="485">
        <v>11092</v>
      </c>
      <c r="E71" s="486">
        <v>23.094000000000001</v>
      </c>
      <c r="F71" s="486">
        <f t="shared" si="3"/>
        <v>256158.64800000002</v>
      </c>
      <c r="G71" s="487">
        <v>2.65</v>
      </c>
      <c r="H71" s="485">
        <v>8.8000000000000007</v>
      </c>
      <c r="I71" s="486">
        <f t="shared" si="4"/>
        <v>97609.600000000006</v>
      </c>
      <c r="J71" s="348">
        <f t="shared" si="5"/>
        <v>0</v>
      </c>
    </row>
    <row r="72" spans="1:10">
      <c r="A72" s="483">
        <v>2016</v>
      </c>
      <c r="B72" s="484" t="s">
        <v>1296</v>
      </c>
      <c r="C72" s="484" t="s">
        <v>370</v>
      </c>
      <c r="D72" s="485">
        <v>12444</v>
      </c>
      <c r="E72" s="486">
        <v>24.212</v>
      </c>
      <c r="F72" s="486">
        <f t="shared" si="3"/>
        <v>301294.12799999997</v>
      </c>
      <c r="G72" s="487">
        <v>1.44</v>
      </c>
      <c r="H72" s="485">
        <v>8.8000000000000007</v>
      </c>
      <c r="I72" s="486">
        <f t="shared" si="4"/>
        <v>109507.20000000001</v>
      </c>
      <c r="J72" s="348">
        <f t="shared" si="5"/>
        <v>0</v>
      </c>
    </row>
    <row r="73" spans="1:10">
      <c r="A73" s="483">
        <v>2016</v>
      </c>
      <c r="B73" s="484" t="s">
        <v>1296</v>
      </c>
      <c r="C73" s="484" t="s">
        <v>370</v>
      </c>
      <c r="D73" s="485">
        <v>12689</v>
      </c>
      <c r="E73" s="486">
        <v>25.082000000000001</v>
      </c>
      <c r="F73" s="486">
        <f t="shared" si="3"/>
        <v>318265.49800000002</v>
      </c>
      <c r="G73" s="487">
        <v>2.16</v>
      </c>
      <c r="H73" s="485">
        <v>7.5</v>
      </c>
      <c r="I73" s="486">
        <f t="shared" si="4"/>
        <v>95167.5</v>
      </c>
      <c r="J73" s="348">
        <f t="shared" si="5"/>
        <v>0</v>
      </c>
    </row>
    <row r="74" spans="1:10">
      <c r="A74" s="483">
        <v>2016</v>
      </c>
      <c r="B74" s="484" t="s">
        <v>1296</v>
      </c>
      <c r="C74" s="484" t="s">
        <v>370</v>
      </c>
      <c r="D74" s="485">
        <v>33555</v>
      </c>
      <c r="E74" s="486">
        <v>23.172000000000001</v>
      </c>
      <c r="F74" s="486">
        <f t="shared" si="3"/>
        <v>777536.46</v>
      </c>
      <c r="G74" s="487">
        <v>2.6</v>
      </c>
      <c r="H74" s="485">
        <v>8.1999999999999993</v>
      </c>
      <c r="I74" s="486">
        <f t="shared" si="4"/>
        <v>275151</v>
      </c>
      <c r="J74" s="348">
        <f t="shared" si="5"/>
        <v>0</v>
      </c>
    </row>
    <row r="75" spans="1:10">
      <c r="A75" s="483">
        <v>2016</v>
      </c>
      <c r="B75" s="484" t="s">
        <v>1296</v>
      </c>
      <c r="C75" s="484" t="s">
        <v>370</v>
      </c>
      <c r="D75" s="485">
        <v>44531</v>
      </c>
      <c r="E75" s="486">
        <v>23.498000000000001</v>
      </c>
      <c r="F75" s="486">
        <f t="shared" si="3"/>
        <v>1046389.4380000001</v>
      </c>
      <c r="G75" s="487">
        <v>2.2599999999999998</v>
      </c>
      <c r="H75" s="485">
        <v>8.3000000000000007</v>
      </c>
      <c r="I75" s="486">
        <f t="shared" si="4"/>
        <v>369607.30000000005</v>
      </c>
      <c r="J75" s="348">
        <f t="shared" si="5"/>
        <v>0</v>
      </c>
    </row>
    <row r="76" spans="1:10">
      <c r="A76" s="483">
        <v>2016</v>
      </c>
      <c r="B76" s="484" t="s">
        <v>1296</v>
      </c>
      <c r="C76" s="484" t="s">
        <v>370</v>
      </c>
      <c r="D76" s="485">
        <v>12688</v>
      </c>
      <c r="E76" s="486">
        <v>26.204000000000001</v>
      </c>
      <c r="F76" s="486">
        <f t="shared" si="3"/>
        <v>332476.35200000001</v>
      </c>
      <c r="G76" s="487">
        <v>2.3199999999999998</v>
      </c>
      <c r="H76" s="485">
        <v>7.6</v>
      </c>
      <c r="I76" s="486">
        <f t="shared" si="4"/>
        <v>96428.799999999988</v>
      </c>
      <c r="J76" s="348">
        <f t="shared" si="5"/>
        <v>0</v>
      </c>
    </row>
    <row r="77" spans="1:10">
      <c r="A77" s="483">
        <v>2016</v>
      </c>
      <c r="B77" s="484" t="s">
        <v>1296</v>
      </c>
      <c r="C77" s="484" t="s">
        <v>370</v>
      </c>
      <c r="D77" s="485">
        <v>12801</v>
      </c>
      <c r="E77" s="486">
        <v>23.488</v>
      </c>
      <c r="F77" s="486">
        <f t="shared" si="3"/>
        <v>300669.88799999998</v>
      </c>
      <c r="G77" s="487">
        <v>2.62</v>
      </c>
      <c r="H77" s="485">
        <v>7.8</v>
      </c>
      <c r="I77" s="486">
        <f t="shared" si="4"/>
        <v>99847.8</v>
      </c>
      <c r="J77" s="348">
        <f t="shared" si="5"/>
        <v>0</v>
      </c>
    </row>
    <row r="78" spans="1:10">
      <c r="A78" s="483">
        <v>2016</v>
      </c>
      <c r="B78" s="484" t="s">
        <v>1289</v>
      </c>
      <c r="C78" s="484" t="s">
        <v>370</v>
      </c>
      <c r="D78" s="485">
        <v>48515</v>
      </c>
      <c r="E78" s="486">
        <v>17.600000000000001</v>
      </c>
      <c r="F78" s="486">
        <f t="shared" si="3"/>
        <v>853864.00000000012</v>
      </c>
      <c r="G78" s="487">
        <v>0.19</v>
      </c>
      <c r="H78" s="485">
        <v>4.7</v>
      </c>
      <c r="I78" s="486">
        <f t="shared" si="4"/>
        <v>228020.5</v>
      </c>
      <c r="J78" s="348">
        <f t="shared" si="5"/>
        <v>0</v>
      </c>
    </row>
    <row r="79" spans="1:10">
      <c r="A79" s="483">
        <v>2016</v>
      </c>
      <c r="B79" s="484" t="s">
        <v>1289</v>
      </c>
      <c r="C79" s="484" t="s">
        <v>370</v>
      </c>
      <c r="D79" s="485">
        <v>16364</v>
      </c>
      <c r="E79" s="486">
        <v>17.600000000000001</v>
      </c>
      <c r="F79" s="486">
        <f t="shared" si="3"/>
        <v>288006.40000000002</v>
      </c>
      <c r="G79" s="487">
        <v>0.24</v>
      </c>
      <c r="H79" s="485">
        <v>5</v>
      </c>
      <c r="I79" s="486">
        <f t="shared" si="4"/>
        <v>81820</v>
      </c>
      <c r="J79" s="348">
        <f t="shared" si="5"/>
        <v>0</v>
      </c>
    </row>
    <row r="80" spans="1:10">
      <c r="A80" s="483">
        <v>2016</v>
      </c>
      <c r="B80" s="484" t="s">
        <v>1289</v>
      </c>
      <c r="C80" s="484" t="s">
        <v>370</v>
      </c>
      <c r="D80" s="485">
        <v>236220</v>
      </c>
      <c r="E80" s="486">
        <v>17.600000000000001</v>
      </c>
      <c r="F80" s="486">
        <f t="shared" si="3"/>
        <v>4157472.0000000005</v>
      </c>
      <c r="G80" s="487">
        <v>0.18</v>
      </c>
      <c r="H80" s="485">
        <v>4.5</v>
      </c>
      <c r="I80" s="486">
        <f t="shared" si="4"/>
        <v>1062990</v>
      </c>
      <c r="J80" s="348">
        <f t="shared" si="5"/>
        <v>0</v>
      </c>
    </row>
    <row r="81" spans="1:10">
      <c r="A81" s="483">
        <v>2016</v>
      </c>
      <c r="B81" s="484" t="s">
        <v>1289</v>
      </c>
      <c r="C81" s="484" t="s">
        <v>370</v>
      </c>
      <c r="D81" s="485">
        <v>41687</v>
      </c>
      <c r="E81" s="486">
        <v>17.600000000000001</v>
      </c>
      <c r="F81" s="486">
        <f t="shared" si="3"/>
        <v>733691.20000000007</v>
      </c>
      <c r="G81" s="487">
        <v>0.25</v>
      </c>
      <c r="H81" s="485">
        <v>4.5</v>
      </c>
      <c r="I81" s="486">
        <f t="shared" si="4"/>
        <v>187591.5</v>
      </c>
      <c r="J81" s="348">
        <f t="shared" si="5"/>
        <v>0</v>
      </c>
    </row>
    <row r="82" spans="1:10">
      <c r="A82" s="483">
        <v>2016</v>
      </c>
      <c r="B82" s="484" t="s">
        <v>1289</v>
      </c>
      <c r="C82" s="484" t="s">
        <v>370</v>
      </c>
      <c r="D82" s="485">
        <v>57379</v>
      </c>
      <c r="E82" s="486">
        <v>17.22</v>
      </c>
      <c r="F82" s="486">
        <f t="shared" si="3"/>
        <v>988066.37999999989</v>
      </c>
      <c r="G82" s="487">
        <v>0.18</v>
      </c>
      <c r="H82" s="485">
        <v>4.7</v>
      </c>
      <c r="I82" s="486">
        <f t="shared" si="4"/>
        <v>269681.3</v>
      </c>
      <c r="J82" s="348">
        <f t="shared" si="5"/>
        <v>0</v>
      </c>
    </row>
    <row r="83" spans="1:10">
      <c r="A83" s="483">
        <v>2016</v>
      </c>
      <c r="B83" s="484" t="s">
        <v>1289</v>
      </c>
      <c r="C83" s="484" t="s">
        <v>370</v>
      </c>
      <c r="D83" s="485">
        <v>111130</v>
      </c>
      <c r="E83" s="486">
        <v>17.559999999999999</v>
      </c>
      <c r="F83" s="486">
        <f t="shared" si="3"/>
        <v>1951442.7999999998</v>
      </c>
      <c r="G83" s="487">
        <v>0.18</v>
      </c>
      <c r="H83" s="485">
        <v>4.5999999999999996</v>
      </c>
      <c r="I83" s="486">
        <f t="shared" si="4"/>
        <v>511197.99999999994</v>
      </c>
      <c r="J83" s="348">
        <f t="shared" si="5"/>
        <v>0</v>
      </c>
    </row>
    <row r="84" spans="1:10">
      <c r="A84" s="483">
        <v>2016</v>
      </c>
      <c r="B84" s="484" t="s">
        <v>1289</v>
      </c>
      <c r="C84" s="484" t="s">
        <v>370</v>
      </c>
      <c r="D84" s="485">
        <v>111465</v>
      </c>
      <c r="E84" s="486">
        <v>17.68</v>
      </c>
      <c r="F84" s="486">
        <f t="shared" si="3"/>
        <v>1970701.2</v>
      </c>
      <c r="G84" s="487">
        <v>0.23</v>
      </c>
      <c r="H84" s="485">
        <v>5.4</v>
      </c>
      <c r="I84" s="486">
        <f t="shared" si="4"/>
        <v>601911</v>
      </c>
      <c r="J84" s="348">
        <f t="shared" si="5"/>
        <v>0</v>
      </c>
    </row>
    <row r="85" spans="1:10">
      <c r="A85" s="483">
        <v>2016</v>
      </c>
      <c r="B85" s="484" t="s">
        <v>1289</v>
      </c>
      <c r="C85" s="484" t="s">
        <v>370</v>
      </c>
      <c r="D85" s="485">
        <v>255855</v>
      </c>
      <c r="E85" s="486">
        <v>17.190000000000001</v>
      </c>
      <c r="F85" s="486">
        <f t="shared" si="3"/>
        <v>4398147.45</v>
      </c>
      <c r="G85" s="487">
        <v>0.18</v>
      </c>
      <c r="H85" s="485">
        <v>4.5999999999999996</v>
      </c>
      <c r="I85" s="486">
        <f t="shared" si="4"/>
        <v>1176933</v>
      </c>
      <c r="J85" s="348">
        <f t="shared" si="5"/>
        <v>0</v>
      </c>
    </row>
    <row r="86" spans="1:10">
      <c r="A86" s="483">
        <v>2016</v>
      </c>
      <c r="B86" s="484" t="s">
        <v>1289</v>
      </c>
      <c r="C86" s="484" t="s">
        <v>370</v>
      </c>
      <c r="D86" s="485">
        <v>141342</v>
      </c>
      <c r="E86" s="486">
        <v>17.16</v>
      </c>
      <c r="F86" s="486">
        <f t="shared" si="3"/>
        <v>2425428.7200000002</v>
      </c>
      <c r="G86" s="487">
        <v>0.18</v>
      </c>
      <c r="H86" s="485">
        <v>4.5999999999999996</v>
      </c>
      <c r="I86" s="486">
        <f t="shared" si="4"/>
        <v>650173.19999999995</v>
      </c>
      <c r="J86" s="348">
        <f t="shared" si="5"/>
        <v>0</v>
      </c>
    </row>
    <row r="87" spans="1:10">
      <c r="A87" s="483">
        <v>2016</v>
      </c>
      <c r="B87" s="484" t="s">
        <v>1289</v>
      </c>
      <c r="C87" s="484" t="s">
        <v>370</v>
      </c>
      <c r="D87" s="485">
        <v>15633</v>
      </c>
      <c r="E87" s="486">
        <v>17.64</v>
      </c>
      <c r="F87" s="486">
        <f t="shared" si="3"/>
        <v>275766.12</v>
      </c>
      <c r="G87" s="487">
        <v>0.19</v>
      </c>
      <c r="H87" s="485">
        <v>4.5</v>
      </c>
      <c r="I87" s="486">
        <f t="shared" si="4"/>
        <v>70348.5</v>
      </c>
      <c r="J87" s="348">
        <f t="shared" si="5"/>
        <v>0</v>
      </c>
    </row>
    <row r="88" spans="1:10">
      <c r="A88" s="483">
        <v>2016</v>
      </c>
      <c r="B88" s="484" t="s">
        <v>1289</v>
      </c>
      <c r="C88" s="484" t="s">
        <v>370</v>
      </c>
      <c r="D88" s="485">
        <v>127971</v>
      </c>
      <c r="E88" s="486">
        <v>17.64</v>
      </c>
      <c r="F88" s="486">
        <f t="shared" si="3"/>
        <v>2257408.44</v>
      </c>
      <c r="G88" s="487">
        <v>0.23</v>
      </c>
      <c r="H88" s="485">
        <v>5.8</v>
      </c>
      <c r="I88" s="486">
        <f t="shared" si="4"/>
        <v>742231.79999999993</v>
      </c>
      <c r="J88" s="348">
        <f t="shared" si="5"/>
        <v>0</v>
      </c>
    </row>
    <row r="89" spans="1:10">
      <c r="A89" s="483">
        <v>2016</v>
      </c>
      <c r="B89" s="484" t="s">
        <v>1289</v>
      </c>
      <c r="C89" s="484" t="s">
        <v>370</v>
      </c>
      <c r="D89" s="485">
        <v>31800</v>
      </c>
      <c r="E89" s="486">
        <v>17.64</v>
      </c>
      <c r="F89" s="486">
        <f t="shared" si="3"/>
        <v>560952</v>
      </c>
      <c r="G89" s="487">
        <v>0.19</v>
      </c>
      <c r="H89" s="485">
        <v>4.8</v>
      </c>
      <c r="I89" s="486">
        <f t="shared" si="4"/>
        <v>152640</v>
      </c>
      <c r="J89" s="348">
        <f t="shared" si="5"/>
        <v>0</v>
      </c>
    </row>
    <row r="90" spans="1:10">
      <c r="A90" s="483">
        <v>2016</v>
      </c>
      <c r="B90" s="484" t="s">
        <v>1289</v>
      </c>
      <c r="C90" s="484" t="s">
        <v>370</v>
      </c>
      <c r="D90" s="485">
        <v>111890</v>
      </c>
      <c r="E90" s="486">
        <v>17.600000000000001</v>
      </c>
      <c r="F90" s="486">
        <f t="shared" si="3"/>
        <v>1969264.0000000002</v>
      </c>
      <c r="G90" s="487">
        <v>0.24</v>
      </c>
      <c r="H90" s="485">
        <v>4.4000000000000004</v>
      </c>
      <c r="I90" s="486">
        <f t="shared" si="4"/>
        <v>492316.00000000006</v>
      </c>
      <c r="J90" s="348">
        <f t="shared" si="5"/>
        <v>0</v>
      </c>
    </row>
    <row r="91" spans="1:10">
      <c r="A91" s="483">
        <v>2016</v>
      </c>
      <c r="B91" s="484" t="s">
        <v>1289</v>
      </c>
      <c r="C91" s="484" t="s">
        <v>370</v>
      </c>
      <c r="D91" s="485">
        <v>485678</v>
      </c>
      <c r="E91" s="486">
        <v>17.600000000000001</v>
      </c>
      <c r="F91" s="486">
        <f t="shared" si="3"/>
        <v>8547932.8000000007</v>
      </c>
      <c r="G91" s="487">
        <v>0.18</v>
      </c>
      <c r="H91" s="485">
        <v>4.5999999999999996</v>
      </c>
      <c r="I91" s="486">
        <f t="shared" si="4"/>
        <v>2234118.7999999998</v>
      </c>
      <c r="J91" s="348">
        <f t="shared" si="5"/>
        <v>0</v>
      </c>
    </row>
    <row r="92" spans="1:10">
      <c r="A92" s="483">
        <v>2016</v>
      </c>
      <c r="B92" s="484" t="s">
        <v>1289</v>
      </c>
      <c r="C92" s="484" t="s">
        <v>370</v>
      </c>
      <c r="D92" s="485">
        <v>30876</v>
      </c>
      <c r="E92" s="486">
        <v>17.600000000000001</v>
      </c>
      <c r="F92" s="486">
        <f t="shared" si="3"/>
        <v>543417.60000000009</v>
      </c>
      <c r="G92" s="487">
        <v>0.23</v>
      </c>
      <c r="H92" s="485">
        <v>4</v>
      </c>
      <c r="I92" s="486">
        <f t="shared" si="4"/>
        <v>123504</v>
      </c>
      <c r="J92" s="348">
        <f t="shared" si="5"/>
        <v>0</v>
      </c>
    </row>
    <row r="93" spans="1:10">
      <c r="A93" s="483">
        <v>2016</v>
      </c>
      <c r="B93" s="484" t="s">
        <v>1289</v>
      </c>
      <c r="C93" s="484" t="s">
        <v>370</v>
      </c>
      <c r="D93" s="485">
        <v>122806</v>
      </c>
      <c r="E93" s="486">
        <v>17.600000000000001</v>
      </c>
      <c r="F93" s="486">
        <f t="shared" si="3"/>
        <v>2161385.6</v>
      </c>
      <c r="G93" s="487">
        <v>0.18</v>
      </c>
      <c r="H93" s="485">
        <v>4.5999999999999996</v>
      </c>
      <c r="I93" s="486">
        <f t="shared" si="4"/>
        <v>564907.6</v>
      </c>
      <c r="J93" s="348">
        <f t="shared" si="5"/>
        <v>0</v>
      </c>
    </row>
    <row r="94" spans="1:10">
      <c r="A94" s="483">
        <v>2016</v>
      </c>
      <c r="B94" s="484" t="s">
        <v>1289</v>
      </c>
      <c r="C94" s="484" t="s">
        <v>370</v>
      </c>
      <c r="D94" s="485">
        <v>18042</v>
      </c>
      <c r="E94" s="486">
        <v>17.600000000000001</v>
      </c>
      <c r="F94" s="486">
        <f t="shared" si="3"/>
        <v>317539.20000000001</v>
      </c>
      <c r="G94" s="487">
        <v>0.26</v>
      </c>
      <c r="H94" s="485">
        <v>4.8</v>
      </c>
      <c r="I94" s="486">
        <f t="shared" si="4"/>
        <v>86601.599999999991</v>
      </c>
      <c r="J94" s="348">
        <f t="shared" si="5"/>
        <v>0</v>
      </c>
    </row>
    <row r="95" spans="1:10">
      <c r="A95" s="483">
        <v>2016</v>
      </c>
      <c r="B95" s="484" t="s">
        <v>1289</v>
      </c>
      <c r="C95" s="484" t="s">
        <v>370</v>
      </c>
      <c r="D95" s="485">
        <v>77010</v>
      </c>
      <c r="E95" s="486">
        <v>17.600000000000001</v>
      </c>
      <c r="F95" s="486">
        <f t="shared" si="3"/>
        <v>1355376</v>
      </c>
      <c r="G95" s="487">
        <v>0.26</v>
      </c>
      <c r="H95" s="485">
        <v>4.8</v>
      </c>
      <c r="I95" s="486">
        <f t="shared" si="4"/>
        <v>369648</v>
      </c>
      <c r="J95" s="348">
        <f t="shared" si="5"/>
        <v>0</v>
      </c>
    </row>
    <row r="96" spans="1:10">
      <c r="A96" s="483">
        <v>2016</v>
      </c>
      <c r="B96" s="484" t="s">
        <v>1296</v>
      </c>
      <c r="C96" s="484" t="s">
        <v>370</v>
      </c>
      <c r="D96" s="485">
        <v>56026</v>
      </c>
      <c r="E96" s="486">
        <v>20.9</v>
      </c>
      <c r="F96" s="486">
        <f t="shared" si="3"/>
        <v>1170943.3999999999</v>
      </c>
      <c r="G96" s="487">
        <v>3.31</v>
      </c>
      <c r="H96" s="485">
        <v>9</v>
      </c>
      <c r="I96" s="486">
        <f t="shared" si="4"/>
        <v>504234</v>
      </c>
      <c r="J96" s="348">
        <f t="shared" si="5"/>
        <v>0</v>
      </c>
    </row>
    <row r="97" spans="1:10">
      <c r="A97" s="483">
        <v>2016</v>
      </c>
      <c r="B97" s="484" t="s">
        <v>1296</v>
      </c>
      <c r="C97" s="484" t="s">
        <v>370</v>
      </c>
      <c r="D97" s="485">
        <v>1340</v>
      </c>
      <c r="E97" s="486">
        <v>18.39</v>
      </c>
      <c r="F97" s="486">
        <f t="shared" si="3"/>
        <v>24642.600000000002</v>
      </c>
      <c r="G97" s="487">
        <v>0.86</v>
      </c>
      <c r="H97" s="485">
        <v>9.5</v>
      </c>
      <c r="I97" s="486">
        <f t="shared" si="4"/>
        <v>12730</v>
      </c>
      <c r="J97" s="348">
        <f t="shared" si="5"/>
        <v>0</v>
      </c>
    </row>
    <row r="98" spans="1:10">
      <c r="A98" s="483">
        <v>2016</v>
      </c>
      <c r="B98" s="484" t="s">
        <v>1296</v>
      </c>
      <c r="C98" s="484" t="s">
        <v>370</v>
      </c>
      <c r="D98" s="485">
        <v>2194</v>
      </c>
      <c r="E98" s="486">
        <v>23.38</v>
      </c>
      <c r="F98" s="486">
        <f t="shared" si="3"/>
        <v>51295.72</v>
      </c>
      <c r="G98" s="487">
        <v>2.5</v>
      </c>
      <c r="H98" s="485">
        <v>9.1999999999999993</v>
      </c>
      <c r="I98" s="486">
        <f t="shared" si="4"/>
        <v>20184.8</v>
      </c>
      <c r="J98" s="348">
        <f t="shared" si="5"/>
        <v>0</v>
      </c>
    </row>
    <row r="99" spans="1:10">
      <c r="A99" s="483">
        <v>2016</v>
      </c>
      <c r="B99" s="484" t="s">
        <v>1296</v>
      </c>
      <c r="C99" s="484" t="s">
        <v>370</v>
      </c>
      <c r="D99" s="485">
        <v>16104</v>
      </c>
      <c r="E99" s="486">
        <v>24.49</v>
      </c>
      <c r="F99" s="486">
        <f t="shared" si="3"/>
        <v>394386.95999999996</v>
      </c>
      <c r="G99" s="487">
        <v>4.45</v>
      </c>
      <c r="H99" s="485">
        <v>12.2</v>
      </c>
      <c r="I99" s="486">
        <f t="shared" si="4"/>
        <v>196468.8</v>
      </c>
      <c r="J99" s="348">
        <f t="shared" si="5"/>
        <v>0</v>
      </c>
    </row>
    <row r="100" spans="1:10">
      <c r="A100" s="483">
        <v>2016</v>
      </c>
      <c r="B100" s="484" t="s">
        <v>1296</v>
      </c>
      <c r="C100" s="484" t="s">
        <v>370</v>
      </c>
      <c r="D100" s="485">
        <v>6417</v>
      </c>
      <c r="E100" s="486">
        <v>23.77</v>
      </c>
      <c r="F100" s="486">
        <f t="shared" si="3"/>
        <v>152532.09</v>
      </c>
      <c r="G100" s="487">
        <v>4.33</v>
      </c>
      <c r="H100" s="485">
        <v>12.1</v>
      </c>
      <c r="I100" s="486">
        <f t="shared" si="4"/>
        <v>77645.7</v>
      </c>
      <c r="J100" s="348">
        <f t="shared" si="5"/>
        <v>0</v>
      </c>
    </row>
    <row r="101" spans="1:10">
      <c r="A101" s="483">
        <v>2016</v>
      </c>
      <c r="B101" s="484" t="s">
        <v>1296</v>
      </c>
      <c r="C101" s="484" t="s">
        <v>370</v>
      </c>
      <c r="D101" s="485">
        <v>2594</v>
      </c>
      <c r="E101" s="486">
        <v>21.63</v>
      </c>
      <c r="F101" s="486">
        <f t="shared" si="3"/>
        <v>56108.219999999994</v>
      </c>
      <c r="G101" s="487">
        <v>3.67</v>
      </c>
      <c r="H101" s="485">
        <v>11.4</v>
      </c>
      <c r="I101" s="486">
        <f t="shared" si="4"/>
        <v>29571.600000000002</v>
      </c>
      <c r="J101" s="348">
        <f t="shared" si="5"/>
        <v>0</v>
      </c>
    </row>
    <row r="102" spans="1:10">
      <c r="A102" s="483">
        <v>2016</v>
      </c>
      <c r="B102" s="484" t="s">
        <v>1296</v>
      </c>
      <c r="C102" s="484" t="s">
        <v>370</v>
      </c>
      <c r="D102" s="485">
        <v>18131</v>
      </c>
      <c r="E102" s="486">
        <v>21.83</v>
      </c>
      <c r="F102" s="486">
        <f t="shared" si="3"/>
        <v>395799.73</v>
      </c>
      <c r="G102" s="487">
        <v>3.38</v>
      </c>
      <c r="H102" s="485">
        <v>10.199999999999999</v>
      </c>
      <c r="I102" s="486">
        <f t="shared" si="4"/>
        <v>184936.19999999998</v>
      </c>
      <c r="J102" s="348">
        <f t="shared" si="5"/>
        <v>0</v>
      </c>
    </row>
    <row r="103" spans="1:10">
      <c r="A103" s="483">
        <v>2016</v>
      </c>
      <c r="B103" s="484" t="s">
        <v>1296</v>
      </c>
      <c r="C103" s="484" t="s">
        <v>370</v>
      </c>
      <c r="D103" s="485">
        <v>2406</v>
      </c>
      <c r="E103" s="486">
        <v>19.71</v>
      </c>
      <c r="F103" s="486">
        <f t="shared" si="3"/>
        <v>47422.26</v>
      </c>
      <c r="G103" s="487">
        <v>2.69</v>
      </c>
      <c r="H103" s="485">
        <v>11</v>
      </c>
      <c r="I103" s="486">
        <f t="shared" si="4"/>
        <v>26466</v>
      </c>
      <c r="J103" s="348">
        <f t="shared" si="5"/>
        <v>0</v>
      </c>
    </row>
    <row r="104" spans="1:10">
      <c r="A104" s="483">
        <v>2016</v>
      </c>
      <c r="B104" s="484" t="s">
        <v>1296</v>
      </c>
      <c r="C104" s="484" t="s">
        <v>370</v>
      </c>
      <c r="D104" s="485">
        <v>84692</v>
      </c>
      <c r="E104" s="486">
        <v>22.361999999999998</v>
      </c>
      <c r="F104" s="486">
        <f t="shared" si="3"/>
        <v>1893882.504</v>
      </c>
      <c r="G104" s="487">
        <v>2.81</v>
      </c>
      <c r="H104" s="485">
        <v>8.3000000000000007</v>
      </c>
      <c r="I104" s="486">
        <f t="shared" si="4"/>
        <v>702943.60000000009</v>
      </c>
      <c r="J104" s="348">
        <f t="shared" si="5"/>
        <v>0</v>
      </c>
    </row>
    <row r="105" spans="1:10">
      <c r="A105" s="483">
        <v>2016</v>
      </c>
      <c r="B105" s="484" t="s">
        <v>1296</v>
      </c>
      <c r="C105" s="484" t="s">
        <v>370</v>
      </c>
      <c r="D105" s="485">
        <v>66514</v>
      </c>
      <c r="E105" s="486">
        <v>22.974</v>
      </c>
      <c r="F105" s="486">
        <f t="shared" si="3"/>
        <v>1528092.6359999999</v>
      </c>
      <c r="G105" s="487">
        <v>2.98</v>
      </c>
      <c r="H105" s="485">
        <v>8</v>
      </c>
      <c r="I105" s="486">
        <f t="shared" si="4"/>
        <v>532112</v>
      </c>
      <c r="J105" s="348">
        <f t="shared" si="5"/>
        <v>0</v>
      </c>
    </row>
    <row r="106" spans="1:10">
      <c r="A106" s="483">
        <v>2016</v>
      </c>
      <c r="B106" s="484" t="s">
        <v>1296</v>
      </c>
      <c r="C106" s="484" t="s">
        <v>370</v>
      </c>
      <c r="D106" s="485">
        <v>6589</v>
      </c>
      <c r="E106" s="486">
        <v>22.315999999999999</v>
      </c>
      <c r="F106" s="486">
        <f t="shared" si="3"/>
        <v>147040.12399999998</v>
      </c>
      <c r="G106" s="487">
        <v>3.04</v>
      </c>
      <c r="H106" s="485">
        <v>9.1999999999999993</v>
      </c>
      <c r="I106" s="486">
        <f t="shared" si="4"/>
        <v>60618.799999999996</v>
      </c>
      <c r="J106" s="348">
        <f t="shared" si="5"/>
        <v>0</v>
      </c>
    </row>
    <row r="107" spans="1:10">
      <c r="A107" s="483">
        <v>2016</v>
      </c>
      <c r="B107" s="484" t="s">
        <v>1296</v>
      </c>
      <c r="C107" s="484" t="s">
        <v>370</v>
      </c>
      <c r="D107" s="485">
        <v>34825</v>
      </c>
      <c r="E107" s="486">
        <v>22.302</v>
      </c>
      <c r="F107" s="486">
        <f t="shared" si="3"/>
        <v>776667.15</v>
      </c>
      <c r="G107" s="487">
        <v>2.88</v>
      </c>
      <c r="H107" s="485">
        <v>8</v>
      </c>
      <c r="I107" s="486">
        <f t="shared" si="4"/>
        <v>278600</v>
      </c>
      <c r="J107" s="348">
        <f t="shared" si="5"/>
        <v>0</v>
      </c>
    </row>
    <row r="108" spans="1:10">
      <c r="A108" s="483">
        <v>2016</v>
      </c>
      <c r="B108" s="484" t="s">
        <v>1296</v>
      </c>
      <c r="C108" s="484" t="s">
        <v>370</v>
      </c>
      <c r="D108" s="485">
        <v>1714</v>
      </c>
      <c r="E108" s="486">
        <v>23.03</v>
      </c>
      <c r="F108" s="486">
        <f t="shared" si="3"/>
        <v>39473.420000000006</v>
      </c>
      <c r="G108" s="487">
        <v>3.18</v>
      </c>
      <c r="H108" s="485">
        <v>8</v>
      </c>
      <c r="I108" s="486">
        <f t="shared" si="4"/>
        <v>13712</v>
      </c>
      <c r="J108" s="348">
        <f t="shared" si="5"/>
        <v>0</v>
      </c>
    </row>
    <row r="109" spans="1:10">
      <c r="A109" s="483">
        <v>2016</v>
      </c>
      <c r="B109" s="484" t="s">
        <v>1296</v>
      </c>
      <c r="C109" s="484" t="s">
        <v>370</v>
      </c>
      <c r="D109" s="485">
        <v>4978</v>
      </c>
      <c r="E109" s="486">
        <v>22.88</v>
      </c>
      <c r="F109" s="486">
        <f t="shared" si="3"/>
        <v>113896.64</v>
      </c>
      <c r="G109" s="487">
        <v>1.26</v>
      </c>
      <c r="H109" s="485">
        <v>6.7</v>
      </c>
      <c r="I109" s="486">
        <f t="shared" si="4"/>
        <v>33352.6</v>
      </c>
      <c r="J109" s="348">
        <f t="shared" si="5"/>
        <v>0</v>
      </c>
    </row>
    <row r="110" spans="1:10">
      <c r="A110" s="483">
        <v>2016</v>
      </c>
      <c r="B110" s="484" t="s">
        <v>1296</v>
      </c>
      <c r="C110" s="484" t="s">
        <v>370</v>
      </c>
      <c r="D110" s="485">
        <v>1926</v>
      </c>
      <c r="E110" s="486">
        <v>23.31</v>
      </c>
      <c r="F110" s="486">
        <f t="shared" si="3"/>
        <v>44895.06</v>
      </c>
      <c r="G110" s="487">
        <v>3.01</v>
      </c>
      <c r="H110" s="485">
        <v>8.3000000000000007</v>
      </c>
      <c r="I110" s="486">
        <f t="shared" si="4"/>
        <v>15985.800000000001</v>
      </c>
      <c r="J110" s="348">
        <f t="shared" si="5"/>
        <v>0</v>
      </c>
    </row>
    <row r="111" spans="1:10">
      <c r="A111" s="483">
        <v>2016</v>
      </c>
      <c r="B111" s="484" t="s">
        <v>1296</v>
      </c>
      <c r="C111" s="484" t="s">
        <v>370</v>
      </c>
      <c r="D111" s="485">
        <v>92609</v>
      </c>
      <c r="E111" s="486">
        <v>23.22</v>
      </c>
      <c r="F111" s="486">
        <f t="shared" si="3"/>
        <v>2150380.98</v>
      </c>
      <c r="G111" s="487">
        <v>3.07</v>
      </c>
      <c r="H111" s="485">
        <v>8.3000000000000007</v>
      </c>
      <c r="I111" s="486">
        <f t="shared" si="4"/>
        <v>768654.70000000007</v>
      </c>
      <c r="J111" s="348">
        <f t="shared" si="5"/>
        <v>0</v>
      </c>
    </row>
    <row r="112" spans="1:10">
      <c r="A112" s="483">
        <v>2016</v>
      </c>
      <c r="B112" s="484" t="s">
        <v>1296</v>
      </c>
      <c r="C112" s="484" t="s">
        <v>370</v>
      </c>
      <c r="D112" s="485">
        <v>54026</v>
      </c>
      <c r="E112" s="486">
        <v>23.39</v>
      </c>
      <c r="F112" s="486">
        <f t="shared" si="3"/>
        <v>1263668.1400000001</v>
      </c>
      <c r="G112" s="487">
        <v>2.85</v>
      </c>
      <c r="H112" s="485">
        <v>7.9</v>
      </c>
      <c r="I112" s="486">
        <f t="shared" si="4"/>
        <v>426805.4</v>
      </c>
      <c r="J112" s="348">
        <f t="shared" si="5"/>
        <v>0</v>
      </c>
    </row>
    <row r="113" spans="1:10">
      <c r="A113" s="483">
        <v>2016</v>
      </c>
      <c r="B113" s="484" t="s">
        <v>1296</v>
      </c>
      <c r="C113" s="484" t="s">
        <v>370</v>
      </c>
      <c r="D113" s="485">
        <v>42207</v>
      </c>
      <c r="E113" s="486">
        <v>22.95</v>
      </c>
      <c r="F113" s="486">
        <f t="shared" si="3"/>
        <v>968650.65</v>
      </c>
      <c r="G113" s="487">
        <v>3.32</v>
      </c>
      <c r="H113" s="485">
        <v>7.9</v>
      </c>
      <c r="I113" s="486">
        <f t="shared" si="4"/>
        <v>333435.3</v>
      </c>
      <c r="J113" s="348">
        <f t="shared" si="5"/>
        <v>0</v>
      </c>
    </row>
    <row r="114" spans="1:10">
      <c r="A114" s="483">
        <v>2016</v>
      </c>
      <c r="B114" s="484" t="s">
        <v>1296</v>
      </c>
      <c r="C114" s="484" t="s">
        <v>370</v>
      </c>
      <c r="D114" s="485">
        <v>27786</v>
      </c>
      <c r="E114" s="486">
        <v>23.2</v>
      </c>
      <c r="F114" s="486">
        <f t="shared" si="3"/>
        <v>644635.19999999995</v>
      </c>
      <c r="G114" s="487">
        <v>3.58</v>
      </c>
      <c r="H114" s="485">
        <v>7.5</v>
      </c>
      <c r="I114" s="486">
        <f t="shared" si="4"/>
        <v>208395</v>
      </c>
      <c r="J114" s="348">
        <f t="shared" si="5"/>
        <v>0</v>
      </c>
    </row>
    <row r="115" spans="1:10">
      <c r="A115" s="483">
        <v>2016</v>
      </c>
      <c r="B115" s="484" t="s">
        <v>1296</v>
      </c>
      <c r="C115" s="484" t="s">
        <v>370</v>
      </c>
      <c r="D115" s="485">
        <v>124653</v>
      </c>
      <c r="E115" s="486">
        <v>22.91</v>
      </c>
      <c r="F115" s="486">
        <f t="shared" si="3"/>
        <v>2855800.23</v>
      </c>
      <c r="G115" s="487">
        <v>3.42</v>
      </c>
      <c r="H115" s="485">
        <v>7.2</v>
      </c>
      <c r="I115" s="486">
        <f t="shared" si="4"/>
        <v>897501.6</v>
      </c>
      <c r="J115" s="348">
        <f t="shared" si="5"/>
        <v>0</v>
      </c>
    </row>
    <row r="116" spans="1:10">
      <c r="A116" s="483">
        <v>2016</v>
      </c>
      <c r="B116" s="484" t="s">
        <v>1296</v>
      </c>
      <c r="C116" s="484" t="s">
        <v>370</v>
      </c>
      <c r="D116" s="485">
        <v>39708</v>
      </c>
      <c r="E116" s="486">
        <v>22.538</v>
      </c>
      <c r="F116" s="486">
        <f t="shared" si="3"/>
        <v>894938.90399999998</v>
      </c>
      <c r="G116" s="487">
        <v>3.28</v>
      </c>
      <c r="H116" s="485">
        <v>9.3000000000000007</v>
      </c>
      <c r="I116" s="486">
        <f t="shared" si="4"/>
        <v>369284.4</v>
      </c>
      <c r="J116" s="348">
        <f t="shared" si="5"/>
        <v>0</v>
      </c>
    </row>
    <row r="117" spans="1:10">
      <c r="A117" s="483">
        <v>2016</v>
      </c>
      <c r="B117" s="484" t="s">
        <v>1289</v>
      </c>
      <c r="C117" s="484" t="s">
        <v>370</v>
      </c>
      <c r="D117" s="485">
        <v>44219</v>
      </c>
      <c r="E117" s="486">
        <v>17.806000000000001</v>
      </c>
      <c r="F117" s="486">
        <f t="shared" si="3"/>
        <v>787363.51400000008</v>
      </c>
      <c r="G117" s="487">
        <v>0.32</v>
      </c>
      <c r="H117" s="485">
        <v>4.9000000000000004</v>
      </c>
      <c r="I117" s="486">
        <f t="shared" si="4"/>
        <v>216673.1</v>
      </c>
      <c r="J117" s="348">
        <f t="shared" si="5"/>
        <v>0</v>
      </c>
    </row>
    <row r="118" spans="1:10">
      <c r="A118" s="483">
        <v>2016</v>
      </c>
      <c r="B118" s="484" t="s">
        <v>1296</v>
      </c>
      <c r="C118" s="484" t="s">
        <v>370</v>
      </c>
      <c r="D118" s="485">
        <v>318400</v>
      </c>
      <c r="E118" s="486">
        <v>22.123999999999999</v>
      </c>
      <c r="F118" s="486">
        <f t="shared" si="3"/>
        <v>7044281.5999999996</v>
      </c>
      <c r="G118" s="487">
        <v>2.65</v>
      </c>
      <c r="H118" s="485">
        <v>9</v>
      </c>
      <c r="I118" s="486">
        <f t="shared" si="4"/>
        <v>2865600</v>
      </c>
      <c r="J118" s="348">
        <f t="shared" si="5"/>
        <v>0</v>
      </c>
    </row>
    <row r="119" spans="1:10">
      <c r="A119" s="483">
        <v>2016</v>
      </c>
      <c r="B119" s="484" t="s">
        <v>1296</v>
      </c>
      <c r="C119" s="484" t="s">
        <v>370</v>
      </c>
      <c r="D119" s="485">
        <v>138334</v>
      </c>
      <c r="E119" s="486">
        <v>22.184000000000001</v>
      </c>
      <c r="F119" s="486">
        <f t="shared" si="3"/>
        <v>3068801.4560000002</v>
      </c>
      <c r="G119" s="487">
        <v>3.01</v>
      </c>
      <c r="H119" s="485">
        <v>9.1999999999999993</v>
      </c>
      <c r="I119" s="486">
        <f t="shared" si="4"/>
        <v>1272672.7999999998</v>
      </c>
      <c r="J119" s="348">
        <f t="shared" si="5"/>
        <v>0</v>
      </c>
    </row>
    <row r="120" spans="1:10">
      <c r="A120" s="483">
        <v>2016</v>
      </c>
      <c r="B120" s="484" t="s">
        <v>1296</v>
      </c>
      <c r="C120" s="484" t="s">
        <v>370</v>
      </c>
      <c r="D120" s="485">
        <v>37702</v>
      </c>
      <c r="E120" s="486">
        <v>21.853999999999999</v>
      </c>
      <c r="F120" s="486">
        <f t="shared" si="3"/>
        <v>823939.50799999991</v>
      </c>
      <c r="G120" s="487">
        <v>1.78</v>
      </c>
      <c r="H120" s="485">
        <v>8.5</v>
      </c>
      <c r="I120" s="486">
        <f t="shared" si="4"/>
        <v>320467</v>
      </c>
      <c r="J120" s="348">
        <f t="shared" si="5"/>
        <v>0</v>
      </c>
    </row>
    <row r="121" spans="1:10">
      <c r="A121" s="483">
        <v>2016</v>
      </c>
      <c r="B121" s="484" t="s">
        <v>1296</v>
      </c>
      <c r="C121" s="484" t="s">
        <v>370</v>
      </c>
      <c r="D121" s="485">
        <v>49299</v>
      </c>
      <c r="E121" s="486">
        <v>22.942</v>
      </c>
      <c r="F121" s="486">
        <f t="shared" si="3"/>
        <v>1131017.6580000001</v>
      </c>
      <c r="G121" s="487">
        <v>3.18</v>
      </c>
      <c r="H121" s="485">
        <v>8.6999999999999993</v>
      </c>
      <c r="I121" s="486">
        <f t="shared" si="4"/>
        <v>428901.3</v>
      </c>
      <c r="J121" s="348">
        <f t="shared" si="5"/>
        <v>0</v>
      </c>
    </row>
    <row r="122" spans="1:10">
      <c r="A122" s="483">
        <v>2016</v>
      </c>
      <c r="B122" s="484" t="s">
        <v>1289</v>
      </c>
      <c r="C122" s="484" t="s">
        <v>370</v>
      </c>
      <c r="D122" s="485">
        <v>14700</v>
      </c>
      <c r="E122" s="486">
        <v>17.474</v>
      </c>
      <c r="F122" s="486">
        <f t="shared" si="3"/>
        <v>256867.80000000002</v>
      </c>
      <c r="G122" s="487">
        <v>0.2</v>
      </c>
      <c r="H122" s="485">
        <v>4.8</v>
      </c>
      <c r="I122" s="486">
        <f t="shared" si="4"/>
        <v>70560</v>
      </c>
      <c r="J122" s="348">
        <f t="shared" si="5"/>
        <v>0</v>
      </c>
    </row>
    <row r="123" spans="1:10">
      <c r="A123" s="483">
        <v>2016</v>
      </c>
      <c r="B123" s="484" t="s">
        <v>1289</v>
      </c>
      <c r="C123" s="484" t="s">
        <v>370</v>
      </c>
      <c r="D123" s="485">
        <v>44397</v>
      </c>
      <c r="E123" s="486">
        <v>17.48</v>
      </c>
      <c r="F123" s="486">
        <f t="shared" si="3"/>
        <v>776059.56</v>
      </c>
      <c r="G123" s="487">
        <v>0.2</v>
      </c>
      <c r="H123" s="485">
        <v>4.5999999999999996</v>
      </c>
      <c r="I123" s="486">
        <f t="shared" si="4"/>
        <v>204226.19999999998</v>
      </c>
      <c r="J123" s="348">
        <f t="shared" si="5"/>
        <v>0</v>
      </c>
    </row>
    <row r="124" spans="1:10">
      <c r="A124" s="483">
        <v>2016</v>
      </c>
      <c r="B124" s="484" t="s">
        <v>1289</v>
      </c>
      <c r="C124" s="484" t="s">
        <v>370</v>
      </c>
      <c r="D124" s="485">
        <v>32110</v>
      </c>
      <c r="E124" s="486">
        <v>17.818999999999999</v>
      </c>
      <c r="F124" s="486">
        <f t="shared" si="3"/>
        <v>572168.09</v>
      </c>
      <c r="G124" s="487">
        <v>0.25</v>
      </c>
      <c r="H124" s="485">
        <v>5.5</v>
      </c>
      <c r="I124" s="486">
        <f t="shared" si="4"/>
        <v>176605</v>
      </c>
      <c r="J124" s="348">
        <f t="shared" si="5"/>
        <v>0</v>
      </c>
    </row>
    <row r="125" spans="1:10">
      <c r="A125" s="483">
        <v>2016</v>
      </c>
      <c r="B125" s="484" t="s">
        <v>1289</v>
      </c>
      <c r="C125" s="484" t="s">
        <v>370</v>
      </c>
      <c r="D125" s="485">
        <v>80202</v>
      </c>
      <c r="E125" s="486">
        <v>18.079999999999998</v>
      </c>
      <c r="F125" s="486">
        <f t="shared" si="3"/>
        <v>1450052.16</v>
      </c>
      <c r="G125" s="487">
        <v>0.24</v>
      </c>
      <c r="H125" s="485">
        <v>4.5999999999999996</v>
      </c>
      <c r="I125" s="486">
        <f t="shared" si="4"/>
        <v>368929.19999999995</v>
      </c>
      <c r="J125" s="348">
        <f t="shared" si="5"/>
        <v>0</v>
      </c>
    </row>
    <row r="126" spans="1:10">
      <c r="A126" s="483">
        <v>2016</v>
      </c>
      <c r="B126" s="484" t="s">
        <v>1289</v>
      </c>
      <c r="C126" s="484" t="s">
        <v>370</v>
      </c>
      <c r="D126" s="485">
        <v>63826</v>
      </c>
      <c r="E126" s="486">
        <v>18.113</v>
      </c>
      <c r="F126" s="486">
        <f t="shared" si="3"/>
        <v>1156080.338</v>
      </c>
      <c r="G126" s="487">
        <v>0.27</v>
      </c>
      <c r="H126" s="485">
        <v>4.7</v>
      </c>
      <c r="I126" s="486">
        <f t="shared" si="4"/>
        <v>299982.2</v>
      </c>
      <c r="J126" s="348">
        <f t="shared" si="5"/>
        <v>0</v>
      </c>
    </row>
    <row r="127" spans="1:10">
      <c r="A127" s="483">
        <v>2016</v>
      </c>
      <c r="B127" s="484" t="s">
        <v>1289</v>
      </c>
      <c r="C127" s="484" t="s">
        <v>370</v>
      </c>
      <c r="D127" s="485">
        <v>32268</v>
      </c>
      <c r="E127" s="486">
        <v>17.29</v>
      </c>
      <c r="F127" s="486">
        <f t="shared" si="3"/>
        <v>557913.72</v>
      </c>
      <c r="G127" s="487">
        <v>0.24</v>
      </c>
      <c r="H127" s="485">
        <v>4.4000000000000004</v>
      </c>
      <c r="I127" s="486">
        <f t="shared" si="4"/>
        <v>141979.20000000001</v>
      </c>
      <c r="J127" s="348">
        <f t="shared" si="5"/>
        <v>0</v>
      </c>
    </row>
    <row r="128" spans="1:10">
      <c r="A128" s="483">
        <v>2016</v>
      </c>
      <c r="B128" s="484" t="s">
        <v>1289</v>
      </c>
      <c r="C128" s="484" t="s">
        <v>370</v>
      </c>
      <c r="D128" s="485">
        <v>32309</v>
      </c>
      <c r="E128" s="486">
        <v>16.89</v>
      </c>
      <c r="F128" s="486">
        <f t="shared" si="3"/>
        <v>545699.01</v>
      </c>
      <c r="G128" s="487">
        <v>0.32</v>
      </c>
      <c r="H128" s="485">
        <v>5.9</v>
      </c>
      <c r="I128" s="486">
        <f t="shared" si="4"/>
        <v>190623.1</v>
      </c>
      <c r="J128" s="348">
        <f t="shared" si="5"/>
        <v>0</v>
      </c>
    </row>
    <row r="129" spans="1:10">
      <c r="A129" s="483">
        <v>2016</v>
      </c>
      <c r="B129" s="484" t="s">
        <v>1289</v>
      </c>
      <c r="C129" s="484" t="s">
        <v>370</v>
      </c>
      <c r="D129" s="485">
        <v>47412</v>
      </c>
      <c r="E129" s="486">
        <v>17.428999999999998</v>
      </c>
      <c r="F129" s="486">
        <f t="shared" si="3"/>
        <v>826343.74799999991</v>
      </c>
      <c r="G129" s="487">
        <v>0.19</v>
      </c>
      <c r="H129" s="485">
        <v>4.5</v>
      </c>
      <c r="I129" s="486">
        <f t="shared" si="4"/>
        <v>213354</v>
      </c>
      <c r="J129" s="348">
        <f t="shared" si="5"/>
        <v>0</v>
      </c>
    </row>
    <row r="130" spans="1:10">
      <c r="A130" s="483">
        <v>2016</v>
      </c>
      <c r="B130" s="484" t="s">
        <v>1289</v>
      </c>
      <c r="C130" s="484" t="s">
        <v>370</v>
      </c>
      <c r="D130" s="485">
        <v>47462</v>
      </c>
      <c r="E130" s="486">
        <v>18.25</v>
      </c>
      <c r="F130" s="486">
        <f t="shared" si="3"/>
        <v>866181.5</v>
      </c>
      <c r="G130" s="487">
        <v>0.25</v>
      </c>
      <c r="H130" s="485">
        <v>4.7</v>
      </c>
      <c r="I130" s="486">
        <f t="shared" si="4"/>
        <v>223071.4</v>
      </c>
      <c r="J130" s="348">
        <f t="shared" si="5"/>
        <v>0</v>
      </c>
    </row>
    <row r="131" spans="1:10">
      <c r="A131" s="483">
        <v>2016</v>
      </c>
      <c r="B131" s="484" t="s">
        <v>1289</v>
      </c>
      <c r="C131" s="484" t="s">
        <v>370</v>
      </c>
      <c r="D131" s="485">
        <v>64263</v>
      </c>
      <c r="E131" s="486">
        <v>17.59</v>
      </c>
      <c r="F131" s="486">
        <f t="shared" ref="F131:F194" si="6">E131*D131</f>
        <v>1130386.17</v>
      </c>
      <c r="G131" s="487">
        <v>0.17</v>
      </c>
      <c r="H131" s="485">
        <v>4.5999999999999996</v>
      </c>
      <c r="I131" s="486">
        <f t="shared" ref="I131:I194" si="7">H131*D131</f>
        <v>295609.8</v>
      </c>
      <c r="J131" s="348">
        <f t="shared" ref="J131:J194" si="8">IF(B131="LIG",1,0)</f>
        <v>0</v>
      </c>
    </row>
    <row r="132" spans="1:10">
      <c r="A132" s="483">
        <v>2016</v>
      </c>
      <c r="B132" s="484" t="s">
        <v>1289</v>
      </c>
      <c r="C132" s="484" t="s">
        <v>370</v>
      </c>
      <c r="D132" s="485">
        <v>96357</v>
      </c>
      <c r="E132" s="486">
        <v>17.556000000000001</v>
      </c>
      <c r="F132" s="486">
        <f t="shared" si="6"/>
        <v>1691643.4920000001</v>
      </c>
      <c r="G132" s="487">
        <v>0.18</v>
      </c>
      <c r="H132" s="485">
        <v>4.5999999999999996</v>
      </c>
      <c r="I132" s="486">
        <f t="shared" si="7"/>
        <v>443242.19999999995</v>
      </c>
      <c r="J132" s="348">
        <f t="shared" si="8"/>
        <v>0</v>
      </c>
    </row>
    <row r="133" spans="1:10">
      <c r="A133" s="483">
        <v>2016</v>
      </c>
      <c r="B133" s="484" t="s">
        <v>1289</v>
      </c>
      <c r="C133" s="484" t="s">
        <v>370</v>
      </c>
      <c r="D133" s="485">
        <v>47561</v>
      </c>
      <c r="E133" s="486">
        <v>18.026</v>
      </c>
      <c r="F133" s="486">
        <f t="shared" si="6"/>
        <v>857334.58600000001</v>
      </c>
      <c r="G133" s="487">
        <v>0.27</v>
      </c>
      <c r="H133" s="485">
        <v>5.7</v>
      </c>
      <c r="I133" s="486">
        <f t="shared" si="7"/>
        <v>271097.7</v>
      </c>
      <c r="J133" s="348">
        <f t="shared" si="8"/>
        <v>0</v>
      </c>
    </row>
    <row r="134" spans="1:10">
      <c r="A134" s="483">
        <v>2016</v>
      </c>
      <c r="B134" s="484" t="s">
        <v>1289</v>
      </c>
      <c r="C134" s="484" t="s">
        <v>370</v>
      </c>
      <c r="D134" s="485">
        <v>35376</v>
      </c>
      <c r="E134" s="486">
        <v>18.13</v>
      </c>
      <c r="F134" s="486">
        <f t="shared" si="6"/>
        <v>641366.88</v>
      </c>
      <c r="G134" s="487">
        <v>0.24</v>
      </c>
      <c r="H134" s="485">
        <v>4.9000000000000004</v>
      </c>
      <c r="I134" s="486">
        <f t="shared" si="7"/>
        <v>173342.40000000002</v>
      </c>
      <c r="J134" s="348">
        <f t="shared" si="8"/>
        <v>0</v>
      </c>
    </row>
    <row r="135" spans="1:10">
      <c r="A135" s="483">
        <v>2016</v>
      </c>
      <c r="B135" s="484" t="s">
        <v>1289</v>
      </c>
      <c r="C135" s="484" t="s">
        <v>370</v>
      </c>
      <c r="D135" s="485">
        <v>17581</v>
      </c>
      <c r="E135" s="486">
        <v>18.347999999999999</v>
      </c>
      <c r="F135" s="486">
        <f t="shared" si="6"/>
        <v>322576.18799999997</v>
      </c>
      <c r="G135" s="487">
        <v>0.24</v>
      </c>
      <c r="H135" s="485">
        <v>4.5999999999999996</v>
      </c>
      <c r="I135" s="486">
        <f t="shared" si="7"/>
        <v>80872.599999999991</v>
      </c>
      <c r="J135" s="348">
        <f t="shared" si="8"/>
        <v>0</v>
      </c>
    </row>
    <row r="136" spans="1:10">
      <c r="A136" s="483">
        <v>2016</v>
      </c>
      <c r="B136" s="484" t="s">
        <v>1289</v>
      </c>
      <c r="C136" s="484" t="s">
        <v>370</v>
      </c>
      <c r="D136" s="485">
        <v>17589</v>
      </c>
      <c r="E136" s="486">
        <v>17.102</v>
      </c>
      <c r="F136" s="486">
        <f t="shared" si="6"/>
        <v>300807.07799999998</v>
      </c>
      <c r="G136" s="487">
        <v>0.21</v>
      </c>
      <c r="H136" s="485">
        <v>4.3</v>
      </c>
      <c r="I136" s="486">
        <f t="shared" si="7"/>
        <v>75632.7</v>
      </c>
      <c r="J136" s="348">
        <f t="shared" si="8"/>
        <v>0</v>
      </c>
    </row>
    <row r="137" spans="1:10">
      <c r="A137" s="483">
        <v>2016</v>
      </c>
      <c r="B137" s="484" t="s">
        <v>1289</v>
      </c>
      <c r="C137" s="484" t="s">
        <v>370</v>
      </c>
      <c r="D137" s="485">
        <v>35246</v>
      </c>
      <c r="E137" s="486">
        <v>17.643000000000001</v>
      </c>
      <c r="F137" s="486">
        <f t="shared" si="6"/>
        <v>621845.17800000007</v>
      </c>
      <c r="G137" s="487">
        <v>0.18</v>
      </c>
      <c r="H137" s="485">
        <v>4.8</v>
      </c>
      <c r="I137" s="486">
        <f t="shared" si="7"/>
        <v>169180.79999999999</v>
      </c>
      <c r="J137" s="348">
        <f t="shared" si="8"/>
        <v>0</v>
      </c>
    </row>
    <row r="138" spans="1:10">
      <c r="A138" s="483">
        <v>2016</v>
      </c>
      <c r="B138" s="484" t="s">
        <v>1289</v>
      </c>
      <c r="C138" s="484" t="s">
        <v>370</v>
      </c>
      <c r="D138" s="485">
        <v>28036</v>
      </c>
      <c r="E138" s="486">
        <v>17.948</v>
      </c>
      <c r="F138" s="486">
        <f t="shared" si="6"/>
        <v>503190.12800000003</v>
      </c>
      <c r="G138" s="487">
        <v>0.28000000000000003</v>
      </c>
      <c r="H138" s="485">
        <v>5.2</v>
      </c>
      <c r="I138" s="486">
        <f t="shared" si="7"/>
        <v>145787.20000000001</v>
      </c>
      <c r="J138" s="348">
        <f t="shared" si="8"/>
        <v>0</v>
      </c>
    </row>
    <row r="139" spans="1:10">
      <c r="A139" s="483">
        <v>2016</v>
      </c>
      <c r="B139" s="484" t="s">
        <v>1289</v>
      </c>
      <c r="C139" s="484" t="s">
        <v>370</v>
      </c>
      <c r="D139" s="485">
        <v>27964</v>
      </c>
      <c r="E139" s="486">
        <v>18.327999999999999</v>
      </c>
      <c r="F139" s="486">
        <f t="shared" si="6"/>
        <v>512524.19199999998</v>
      </c>
      <c r="G139" s="487">
        <v>0.24</v>
      </c>
      <c r="H139" s="485">
        <v>4.4000000000000004</v>
      </c>
      <c r="I139" s="486">
        <f t="shared" si="7"/>
        <v>123041.60000000001</v>
      </c>
      <c r="J139" s="348">
        <f t="shared" si="8"/>
        <v>0</v>
      </c>
    </row>
    <row r="140" spans="1:10">
      <c r="A140" s="483">
        <v>2016</v>
      </c>
      <c r="B140" s="484" t="s">
        <v>1289</v>
      </c>
      <c r="C140" s="484" t="s">
        <v>370</v>
      </c>
      <c r="D140" s="485">
        <v>14037</v>
      </c>
      <c r="E140" s="486">
        <v>17.931999999999999</v>
      </c>
      <c r="F140" s="486">
        <f t="shared" si="6"/>
        <v>251711.48399999997</v>
      </c>
      <c r="G140" s="487">
        <v>0.3</v>
      </c>
      <c r="H140" s="485">
        <v>5.7</v>
      </c>
      <c r="I140" s="486">
        <f t="shared" si="7"/>
        <v>80010.900000000009</v>
      </c>
      <c r="J140" s="348">
        <f t="shared" si="8"/>
        <v>0</v>
      </c>
    </row>
    <row r="141" spans="1:10">
      <c r="A141" s="483">
        <v>2016</v>
      </c>
      <c r="B141" s="484" t="s">
        <v>1289</v>
      </c>
      <c r="C141" s="484" t="s">
        <v>370</v>
      </c>
      <c r="D141" s="485">
        <v>16321</v>
      </c>
      <c r="E141" s="486">
        <v>18.02</v>
      </c>
      <c r="F141" s="486">
        <f t="shared" si="6"/>
        <v>294104.42</v>
      </c>
      <c r="G141" s="487">
        <v>0.28000000000000003</v>
      </c>
      <c r="H141" s="485">
        <v>5</v>
      </c>
      <c r="I141" s="486">
        <f t="shared" si="7"/>
        <v>81605</v>
      </c>
      <c r="J141" s="348">
        <f t="shared" si="8"/>
        <v>0</v>
      </c>
    </row>
    <row r="142" spans="1:10">
      <c r="A142" s="483">
        <v>2016</v>
      </c>
      <c r="B142" s="484" t="s">
        <v>1296</v>
      </c>
      <c r="C142" s="484" t="s">
        <v>370</v>
      </c>
      <c r="D142" s="485">
        <v>15853</v>
      </c>
      <c r="E142" s="486">
        <v>22.31</v>
      </c>
      <c r="F142" s="486">
        <f t="shared" si="6"/>
        <v>353680.43</v>
      </c>
      <c r="G142" s="487">
        <v>3.41</v>
      </c>
      <c r="H142" s="485">
        <v>13.1</v>
      </c>
      <c r="I142" s="486">
        <f t="shared" si="7"/>
        <v>207674.3</v>
      </c>
      <c r="J142" s="348">
        <f t="shared" si="8"/>
        <v>0</v>
      </c>
    </row>
    <row r="143" spans="1:10">
      <c r="A143" s="483">
        <v>2016</v>
      </c>
      <c r="B143" s="484" t="s">
        <v>1296</v>
      </c>
      <c r="C143" s="484" t="s">
        <v>370</v>
      </c>
      <c r="D143" s="485">
        <v>2145</v>
      </c>
      <c r="E143" s="486">
        <v>21.64</v>
      </c>
      <c r="F143" s="486">
        <f t="shared" si="6"/>
        <v>46417.8</v>
      </c>
      <c r="G143" s="487">
        <v>2.97</v>
      </c>
      <c r="H143" s="485">
        <v>12.8</v>
      </c>
      <c r="I143" s="486">
        <f t="shared" si="7"/>
        <v>27456</v>
      </c>
      <c r="J143" s="348">
        <f t="shared" si="8"/>
        <v>0</v>
      </c>
    </row>
    <row r="144" spans="1:10">
      <c r="A144" s="483">
        <v>2016</v>
      </c>
      <c r="B144" s="484" t="s">
        <v>1289</v>
      </c>
      <c r="C144" s="484" t="s">
        <v>370</v>
      </c>
      <c r="D144" s="485">
        <v>96383</v>
      </c>
      <c r="E144" s="486">
        <v>17.670000000000002</v>
      </c>
      <c r="F144" s="486">
        <f t="shared" si="6"/>
        <v>1703087.61</v>
      </c>
      <c r="G144" s="487">
        <v>0.23</v>
      </c>
      <c r="H144" s="485">
        <v>5.5</v>
      </c>
      <c r="I144" s="486">
        <f t="shared" si="7"/>
        <v>530106.5</v>
      </c>
      <c r="J144" s="348">
        <f t="shared" si="8"/>
        <v>0</v>
      </c>
    </row>
    <row r="145" spans="1:10">
      <c r="A145" s="483">
        <v>2016</v>
      </c>
      <c r="B145" s="484" t="s">
        <v>1289</v>
      </c>
      <c r="C145" s="484" t="s">
        <v>370</v>
      </c>
      <c r="D145" s="485">
        <v>31256</v>
      </c>
      <c r="E145" s="486">
        <v>16.899999999999999</v>
      </c>
      <c r="F145" s="486">
        <f t="shared" si="6"/>
        <v>528226.39999999991</v>
      </c>
      <c r="G145" s="487">
        <v>0.28000000000000003</v>
      </c>
      <c r="H145" s="485">
        <v>5.5</v>
      </c>
      <c r="I145" s="486">
        <f t="shared" si="7"/>
        <v>171908</v>
      </c>
      <c r="J145" s="348">
        <f t="shared" si="8"/>
        <v>0</v>
      </c>
    </row>
    <row r="146" spans="1:10">
      <c r="A146" s="483">
        <v>2016</v>
      </c>
      <c r="B146" s="484" t="s">
        <v>1289</v>
      </c>
      <c r="C146" s="484" t="s">
        <v>370</v>
      </c>
      <c r="D146" s="485">
        <v>31149</v>
      </c>
      <c r="E146" s="486">
        <v>17.32</v>
      </c>
      <c r="F146" s="486">
        <f t="shared" si="6"/>
        <v>539500.68000000005</v>
      </c>
      <c r="G146" s="487">
        <v>0.24</v>
      </c>
      <c r="H146" s="485">
        <v>4.2</v>
      </c>
      <c r="I146" s="486">
        <f t="shared" si="7"/>
        <v>130825.8</v>
      </c>
      <c r="J146" s="348">
        <f t="shared" si="8"/>
        <v>0</v>
      </c>
    </row>
    <row r="147" spans="1:10">
      <c r="A147" s="483">
        <v>2016</v>
      </c>
      <c r="B147" s="484" t="s">
        <v>1289</v>
      </c>
      <c r="C147" s="484" t="s">
        <v>370</v>
      </c>
      <c r="D147" s="485">
        <v>16329</v>
      </c>
      <c r="E147" s="486">
        <v>17.71</v>
      </c>
      <c r="F147" s="486">
        <f t="shared" si="6"/>
        <v>289186.59000000003</v>
      </c>
      <c r="G147" s="487">
        <v>0.23</v>
      </c>
      <c r="H147" s="485">
        <v>5.4</v>
      </c>
      <c r="I147" s="486">
        <f t="shared" si="7"/>
        <v>88176.6</v>
      </c>
      <c r="J147" s="348">
        <f t="shared" si="8"/>
        <v>0</v>
      </c>
    </row>
    <row r="148" spans="1:10">
      <c r="A148" s="483">
        <v>2016</v>
      </c>
      <c r="B148" s="484" t="s">
        <v>1289</v>
      </c>
      <c r="C148" s="484" t="s">
        <v>370</v>
      </c>
      <c r="D148" s="485">
        <v>16287</v>
      </c>
      <c r="E148" s="486">
        <v>17.12</v>
      </c>
      <c r="F148" s="486">
        <f t="shared" si="6"/>
        <v>278833.44</v>
      </c>
      <c r="G148" s="487">
        <v>0.27</v>
      </c>
      <c r="H148" s="485">
        <v>4.4000000000000004</v>
      </c>
      <c r="I148" s="486">
        <f t="shared" si="7"/>
        <v>71662.8</v>
      </c>
      <c r="J148" s="348">
        <f t="shared" si="8"/>
        <v>0</v>
      </c>
    </row>
    <row r="149" spans="1:10">
      <c r="A149" s="483">
        <v>2016</v>
      </c>
      <c r="B149" s="484" t="s">
        <v>1289</v>
      </c>
      <c r="C149" s="484" t="s">
        <v>370</v>
      </c>
      <c r="D149" s="485">
        <v>15998</v>
      </c>
      <c r="E149" s="486">
        <v>17.89</v>
      </c>
      <c r="F149" s="486">
        <f t="shared" si="6"/>
        <v>286204.22000000003</v>
      </c>
      <c r="G149" s="487">
        <v>0.32</v>
      </c>
      <c r="H149" s="485">
        <v>4.9000000000000004</v>
      </c>
      <c r="I149" s="486">
        <f t="shared" si="7"/>
        <v>78390.200000000012</v>
      </c>
      <c r="J149" s="348">
        <f t="shared" si="8"/>
        <v>0</v>
      </c>
    </row>
    <row r="150" spans="1:10">
      <c r="A150" s="483">
        <v>2016</v>
      </c>
      <c r="B150" s="484" t="s">
        <v>1289</v>
      </c>
      <c r="C150" s="484" t="s">
        <v>370</v>
      </c>
      <c r="D150" s="485">
        <v>32318</v>
      </c>
      <c r="E150" s="486">
        <v>17.62</v>
      </c>
      <c r="F150" s="486">
        <f t="shared" si="6"/>
        <v>569443.16</v>
      </c>
      <c r="G150" s="487">
        <v>0.18</v>
      </c>
      <c r="H150" s="485">
        <v>4.4000000000000004</v>
      </c>
      <c r="I150" s="486">
        <f t="shared" si="7"/>
        <v>142199.20000000001</v>
      </c>
      <c r="J150" s="348">
        <f t="shared" si="8"/>
        <v>0</v>
      </c>
    </row>
    <row r="151" spans="1:10">
      <c r="A151" s="483">
        <v>2016</v>
      </c>
      <c r="B151" s="484" t="s">
        <v>1289</v>
      </c>
      <c r="C151" s="484" t="s">
        <v>370</v>
      </c>
      <c r="D151" s="485">
        <v>32336</v>
      </c>
      <c r="E151" s="486">
        <v>17.54</v>
      </c>
      <c r="F151" s="486">
        <f t="shared" si="6"/>
        <v>567173.43999999994</v>
      </c>
      <c r="G151" s="487">
        <v>0.17</v>
      </c>
      <c r="H151" s="485">
        <v>5</v>
      </c>
      <c r="I151" s="486">
        <f t="shared" si="7"/>
        <v>161680</v>
      </c>
      <c r="J151" s="348">
        <f t="shared" si="8"/>
        <v>0</v>
      </c>
    </row>
    <row r="152" spans="1:10">
      <c r="A152" s="483">
        <v>2016</v>
      </c>
      <c r="B152" s="484" t="s">
        <v>1289</v>
      </c>
      <c r="C152" s="484" t="s">
        <v>370</v>
      </c>
      <c r="D152" s="485">
        <v>32474</v>
      </c>
      <c r="E152" s="486">
        <v>17.61</v>
      </c>
      <c r="F152" s="486">
        <f t="shared" si="6"/>
        <v>571867.14</v>
      </c>
      <c r="G152" s="487">
        <v>0.19</v>
      </c>
      <c r="H152" s="485">
        <v>4.5</v>
      </c>
      <c r="I152" s="486">
        <f t="shared" si="7"/>
        <v>146133</v>
      </c>
      <c r="J152" s="348">
        <f t="shared" si="8"/>
        <v>0</v>
      </c>
    </row>
    <row r="153" spans="1:10">
      <c r="A153" s="483">
        <v>2016</v>
      </c>
      <c r="B153" s="484" t="s">
        <v>1289</v>
      </c>
      <c r="C153" s="484" t="s">
        <v>370</v>
      </c>
      <c r="D153" s="485">
        <v>32620</v>
      </c>
      <c r="E153" s="486">
        <v>16.78</v>
      </c>
      <c r="F153" s="486">
        <f t="shared" si="6"/>
        <v>547363.60000000009</v>
      </c>
      <c r="G153" s="487">
        <v>0.31</v>
      </c>
      <c r="H153" s="485">
        <v>6</v>
      </c>
      <c r="I153" s="486">
        <f t="shared" si="7"/>
        <v>195720</v>
      </c>
      <c r="J153" s="348">
        <f t="shared" si="8"/>
        <v>0</v>
      </c>
    </row>
    <row r="154" spans="1:10">
      <c r="A154" s="483">
        <v>2016</v>
      </c>
      <c r="B154" s="484" t="s">
        <v>1289</v>
      </c>
      <c r="C154" s="484" t="s">
        <v>370</v>
      </c>
      <c r="D154" s="485">
        <v>48231</v>
      </c>
      <c r="E154" s="486">
        <v>17.16</v>
      </c>
      <c r="F154" s="486">
        <f t="shared" si="6"/>
        <v>827643.96</v>
      </c>
      <c r="G154" s="487">
        <v>0.23</v>
      </c>
      <c r="H154" s="485">
        <v>4.3</v>
      </c>
      <c r="I154" s="486">
        <f t="shared" si="7"/>
        <v>207393.3</v>
      </c>
      <c r="J154" s="348">
        <f t="shared" si="8"/>
        <v>0</v>
      </c>
    </row>
    <row r="155" spans="1:10">
      <c r="A155" s="483">
        <v>2016</v>
      </c>
      <c r="B155" s="484" t="s">
        <v>1289</v>
      </c>
      <c r="C155" s="484" t="s">
        <v>370</v>
      </c>
      <c r="D155" s="485">
        <v>64238</v>
      </c>
      <c r="E155" s="486">
        <v>18.09</v>
      </c>
      <c r="F155" s="486">
        <f t="shared" si="6"/>
        <v>1162065.42</v>
      </c>
      <c r="G155" s="487">
        <v>0.22</v>
      </c>
      <c r="H155" s="485">
        <v>4.5</v>
      </c>
      <c r="I155" s="486">
        <f t="shared" si="7"/>
        <v>289071</v>
      </c>
      <c r="J155" s="348">
        <f t="shared" si="8"/>
        <v>0</v>
      </c>
    </row>
    <row r="156" spans="1:10">
      <c r="A156" s="483">
        <v>2016</v>
      </c>
      <c r="B156" s="484" t="s">
        <v>1289</v>
      </c>
      <c r="C156" s="484" t="s">
        <v>370</v>
      </c>
      <c r="D156" s="485">
        <v>16376</v>
      </c>
      <c r="E156" s="486">
        <v>16.91</v>
      </c>
      <c r="F156" s="486">
        <f t="shared" si="6"/>
        <v>276918.15999999997</v>
      </c>
      <c r="G156" s="487">
        <v>0.42</v>
      </c>
      <c r="H156" s="485">
        <v>5</v>
      </c>
      <c r="I156" s="486">
        <f t="shared" si="7"/>
        <v>81880</v>
      </c>
      <c r="J156" s="348">
        <f t="shared" si="8"/>
        <v>0</v>
      </c>
    </row>
    <row r="157" spans="1:10">
      <c r="A157" s="483">
        <v>2016</v>
      </c>
      <c r="B157" s="484" t="s">
        <v>1289</v>
      </c>
      <c r="C157" s="484" t="s">
        <v>370</v>
      </c>
      <c r="D157" s="485">
        <v>107483</v>
      </c>
      <c r="E157" s="486">
        <v>17.923999999999999</v>
      </c>
      <c r="F157" s="486">
        <f t="shared" si="6"/>
        <v>1926525.2919999999</v>
      </c>
      <c r="G157" s="487">
        <v>0.28999999999999998</v>
      </c>
      <c r="H157" s="485">
        <v>5</v>
      </c>
      <c r="I157" s="486">
        <f t="shared" si="7"/>
        <v>537415</v>
      </c>
      <c r="J157" s="348">
        <f t="shared" si="8"/>
        <v>0</v>
      </c>
    </row>
    <row r="158" spans="1:10">
      <c r="A158" s="483">
        <v>2016</v>
      </c>
      <c r="B158" s="484" t="s">
        <v>1289</v>
      </c>
      <c r="C158" s="484" t="s">
        <v>370</v>
      </c>
      <c r="D158" s="485">
        <v>18652</v>
      </c>
      <c r="E158" s="486">
        <v>17.922000000000001</v>
      </c>
      <c r="F158" s="486">
        <f t="shared" si="6"/>
        <v>334281.14400000003</v>
      </c>
      <c r="G158" s="487">
        <v>0.28999999999999998</v>
      </c>
      <c r="H158" s="485">
        <v>5</v>
      </c>
      <c r="I158" s="486">
        <f t="shared" si="7"/>
        <v>93260</v>
      </c>
      <c r="J158" s="348">
        <f t="shared" si="8"/>
        <v>0</v>
      </c>
    </row>
    <row r="159" spans="1:10">
      <c r="A159" s="483">
        <v>2016</v>
      </c>
      <c r="B159" s="484" t="s">
        <v>1296</v>
      </c>
      <c r="C159" s="484" t="s">
        <v>370</v>
      </c>
      <c r="D159" s="485">
        <v>5386</v>
      </c>
      <c r="E159" s="486">
        <v>24.658000000000001</v>
      </c>
      <c r="F159" s="486">
        <f t="shared" si="6"/>
        <v>132807.98800000001</v>
      </c>
      <c r="G159" s="487">
        <v>2.31</v>
      </c>
      <c r="H159" s="485">
        <v>10.199999999999999</v>
      </c>
      <c r="I159" s="486">
        <f t="shared" si="7"/>
        <v>54937.2</v>
      </c>
      <c r="J159" s="348">
        <f t="shared" si="8"/>
        <v>0</v>
      </c>
    </row>
    <row r="160" spans="1:10">
      <c r="A160" s="483">
        <v>2016</v>
      </c>
      <c r="B160" s="484" t="s">
        <v>1296</v>
      </c>
      <c r="C160" s="484" t="s">
        <v>370</v>
      </c>
      <c r="D160" s="485">
        <v>22259</v>
      </c>
      <c r="E160" s="486">
        <v>22.843</v>
      </c>
      <c r="F160" s="486">
        <f t="shared" si="6"/>
        <v>508462.337</v>
      </c>
      <c r="G160" s="487">
        <v>1.48</v>
      </c>
      <c r="H160" s="485">
        <v>6.4</v>
      </c>
      <c r="I160" s="486">
        <f t="shared" si="7"/>
        <v>142457.60000000001</v>
      </c>
      <c r="J160" s="348">
        <f t="shared" si="8"/>
        <v>0</v>
      </c>
    </row>
    <row r="161" spans="1:10">
      <c r="A161" s="483">
        <v>2016</v>
      </c>
      <c r="B161" s="484" t="s">
        <v>1296</v>
      </c>
      <c r="C161" s="484" t="s">
        <v>370</v>
      </c>
      <c r="D161" s="485">
        <v>33252</v>
      </c>
      <c r="E161" s="486">
        <v>23.02</v>
      </c>
      <c r="F161" s="486">
        <f t="shared" si="6"/>
        <v>765461.04</v>
      </c>
      <c r="G161" s="487">
        <v>3.63</v>
      </c>
      <c r="H161" s="485">
        <v>8.3000000000000007</v>
      </c>
      <c r="I161" s="486">
        <f t="shared" si="7"/>
        <v>275991.60000000003</v>
      </c>
      <c r="J161" s="348">
        <f t="shared" si="8"/>
        <v>0</v>
      </c>
    </row>
    <row r="162" spans="1:10">
      <c r="A162" s="483">
        <v>2016</v>
      </c>
      <c r="B162" s="484" t="s">
        <v>1296</v>
      </c>
      <c r="C162" s="484" t="s">
        <v>370</v>
      </c>
      <c r="D162" s="485">
        <v>11276</v>
      </c>
      <c r="E162" s="486">
        <v>22.28</v>
      </c>
      <c r="F162" s="486">
        <f t="shared" si="6"/>
        <v>251229.28</v>
      </c>
      <c r="G162" s="487">
        <v>2.64</v>
      </c>
      <c r="H162" s="485">
        <v>9.5</v>
      </c>
      <c r="I162" s="486">
        <f t="shared" si="7"/>
        <v>107122</v>
      </c>
      <c r="J162" s="348">
        <f t="shared" si="8"/>
        <v>0</v>
      </c>
    </row>
    <row r="163" spans="1:10">
      <c r="A163" s="483">
        <v>2016</v>
      </c>
      <c r="B163" s="484" t="s">
        <v>1296</v>
      </c>
      <c r="C163" s="484" t="s">
        <v>370</v>
      </c>
      <c r="D163" s="485">
        <v>3214</v>
      </c>
      <c r="E163" s="486">
        <v>22.428000000000001</v>
      </c>
      <c r="F163" s="486">
        <f t="shared" si="6"/>
        <v>72083.592000000004</v>
      </c>
      <c r="G163" s="487">
        <v>3.14</v>
      </c>
      <c r="H163" s="485">
        <v>10.9</v>
      </c>
      <c r="I163" s="486">
        <f t="shared" si="7"/>
        <v>35032.6</v>
      </c>
      <c r="J163" s="348">
        <f t="shared" si="8"/>
        <v>0</v>
      </c>
    </row>
    <row r="164" spans="1:10">
      <c r="A164" s="483">
        <v>2016</v>
      </c>
      <c r="B164" s="484" t="s">
        <v>1296</v>
      </c>
      <c r="C164" s="484" t="s">
        <v>370</v>
      </c>
      <c r="D164" s="485">
        <v>20228</v>
      </c>
      <c r="E164" s="486">
        <v>22.152999999999999</v>
      </c>
      <c r="F164" s="486">
        <f t="shared" si="6"/>
        <v>448110.88399999996</v>
      </c>
      <c r="G164" s="487">
        <v>1.63</v>
      </c>
      <c r="H164" s="485">
        <v>7.2</v>
      </c>
      <c r="I164" s="486">
        <f t="shared" si="7"/>
        <v>145641.60000000001</v>
      </c>
      <c r="J164" s="348">
        <f t="shared" si="8"/>
        <v>0</v>
      </c>
    </row>
    <row r="165" spans="1:10">
      <c r="A165" s="483">
        <v>2016</v>
      </c>
      <c r="B165" s="484" t="s">
        <v>1296</v>
      </c>
      <c r="C165" s="484" t="s">
        <v>370</v>
      </c>
      <c r="D165" s="485">
        <v>14301</v>
      </c>
      <c r="E165" s="486">
        <v>22.91</v>
      </c>
      <c r="F165" s="486">
        <f t="shared" si="6"/>
        <v>327635.90999999997</v>
      </c>
      <c r="G165" s="487">
        <v>2.67</v>
      </c>
      <c r="H165" s="485">
        <v>8.8000000000000007</v>
      </c>
      <c r="I165" s="486">
        <f t="shared" si="7"/>
        <v>125848.8</v>
      </c>
      <c r="J165" s="348">
        <f t="shared" si="8"/>
        <v>0</v>
      </c>
    </row>
    <row r="166" spans="1:10">
      <c r="A166" s="483">
        <v>2016</v>
      </c>
      <c r="B166" s="484" t="s">
        <v>1296</v>
      </c>
      <c r="C166" s="484" t="s">
        <v>370</v>
      </c>
      <c r="D166" s="485">
        <v>12778</v>
      </c>
      <c r="E166" s="486">
        <v>21.821000000000002</v>
      </c>
      <c r="F166" s="486">
        <f t="shared" si="6"/>
        <v>278828.73800000001</v>
      </c>
      <c r="G166" s="487">
        <v>3.07</v>
      </c>
      <c r="H166" s="485">
        <v>9.1999999999999993</v>
      </c>
      <c r="I166" s="486">
        <f t="shared" si="7"/>
        <v>117557.59999999999</v>
      </c>
      <c r="J166" s="348">
        <f t="shared" si="8"/>
        <v>0</v>
      </c>
    </row>
    <row r="167" spans="1:10">
      <c r="A167" s="483">
        <v>2016</v>
      </c>
      <c r="B167" s="484" t="s">
        <v>1296</v>
      </c>
      <c r="C167" s="484" t="s">
        <v>370</v>
      </c>
      <c r="D167" s="485">
        <v>8650</v>
      </c>
      <c r="E167" s="486">
        <v>25.032</v>
      </c>
      <c r="F167" s="486">
        <f t="shared" si="6"/>
        <v>216526.8</v>
      </c>
      <c r="G167" s="487">
        <v>2.86</v>
      </c>
      <c r="H167" s="485">
        <v>9.3000000000000007</v>
      </c>
      <c r="I167" s="486">
        <f t="shared" si="7"/>
        <v>80445</v>
      </c>
      <c r="J167" s="348">
        <f t="shared" si="8"/>
        <v>0</v>
      </c>
    </row>
    <row r="168" spans="1:10">
      <c r="A168" s="483">
        <v>2016</v>
      </c>
      <c r="B168" s="484" t="s">
        <v>1296</v>
      </c>
      <c r="C168" s="484" t="s">
        <v>370</v>
      </c>
      <c r="D168" s="485">
        <v>28864</v>
      </c>
      <c r="E168" s="486">
        <v>22.443000000000001</v>
      </c>
      <c r="F168" s="486">
        <f t="shared" si="6"/>
        <v>647794.75200000009</v>
      </c>
      <c r="G168" s="487">
        <v>3.26</v>
      </c>
      <c r="H168" s="485">
        <v>11.4</v>
      </c>
      <c r="I168" s="486">
        <f t="shared" si="7"/>
        <v>329049.60000000003</v>
      </c>
      <c r="J168" s="348">
        <f t="shared" si="8"/>
        <v>0</v>
      </c>
    </row>
    <row r="169" spans="1:10">
      <c r="A169" s="483">
        <v>2016</v>
      </c>
      <c r="B169" s="484" t="s">
        <v>1296</v>
      </c>
      <c r="C169" s="484" t="s">
        <v>370</v>
      </c>
      <c r="D169" s="485">
        <v>53330</v>
      </c>
      <c r="E169" s="486">
        <v>22.396000000000001</v>
      </c>
      <c r="F169" s="486">
        <f t="shared" si="6"/>
        <v>1194378.68</v>
      </c>
      <c r="G169" s="487">
        <v>3.17</v>
      </c>
      <c r="H169" s="485">
        <v>11.1</v>
      </c>
      <c r="I169" s="486">
        <f t="shared" si="7"/>
        <v>591963</v>
      </c>
      <c r="J169" s="348">
        <f t="shared" si="8"/>
        <v>0</v>
      </c>
    </row>
    <row r="170" spans="1:10">
      <c r="A170" s="483">
        <v>2016</v>
      </c>
      <c r="B170" s="484" t="s">
        <v>1296</v>
      </c>
      <c r="C170" s="484" t="s">
        <v>370</v>
      </c>
      <c r="D170" s="485">
        <v>22338</v>
      </c>
      <c r="E170" s="486">
        <v>22.456</v>
      </c>
      <c r="F170" s="486">
        <f t="shared" si="6"/>
        <v>501622.12799999997</v>
      </c>
      <c r="G170" s="487">
        <v>3.22</v>
      </c>
      <c r="H170" s="485">
        <v>11.1</v>
      </c>
      <c r="I170" s="486">
        <f t="shared" si="7"/>
        <v>247951.8</v>
      </c>
      <c r="J170" s="348">
        <f t="shared" si="8"/>
        <v>0</v>
      </c>
    </row>
    <row r="171" spans="1:10">
      <c r="A171" s="483">
        <v>2016</v>
      </c>
      <c r="B171" s="484" t="s">
        <v>1296</v>
      </c>
      <c r="C171" s="484" t="s">
        <v>370</v>
      </c>
      <c r="D171" s="485">
        <v>36132</v>
      </c>
      <c r="E171" s="486">
        <v>21.93</v>
      </c>
      <c r="F171" s="486">
        <f t="shared" si="6"/>
        <v>792374.76</v>
      </c>
      <c r="G171" s="487">
        <v>3.04</v>
      </c>
      <c r="H171" s="485">
        <v>8.8000000000000007</v>
      </c>
      <c r="I171" s="486">
        <f t="shared" si="7"/>
        <v>317961.60000000003</v>
      </c>
      <c r="J171" s="348">
        <f t="shared" si="8"/>
        <v>0</v>
      </c>
    </row>
    <row r="172" spans="1:10">
      <c r="A172" s="483">
        <v>2016</v>
      </c>
      <c r="B172" s="484" t="s">
        <v>1296</v>
      </c>
      <c r="C172" s="484" t="s">
        <v>370</v>
      </c>
      <c r="D172" s="485">
        <v>4920</v>
      </c>
      <c r="E172" s="486">
        <v>25.324000000000002</v>
      </c>
      <c r="F172" s="486">
        <f t="shared" si="6"/>
        <v>124594.08</v>
      </c>
      <c r="G172" s="487">
        <v>3.8</v>
      </c>
      <c r="H172" s="485">
        <v>9.4</v>
      </c>
      <c r="I172" s="486">
        <f t="shared" si="7"/>
        <v>46248</v>
      </c>
      <c r="J172" s="348">
        <f t="shared" si="8"/>
        <v>0</v>
      </c>
    </row>
    <row r="173" spans="1:10">
      <c r="A173" s="483">
        <v>2016</v>
      </c>
      <c r="B173" s="484" t="s">
        <v>1296</v>
      </c>
      <c r="C173" s="484" t="s">
        <v>370</v>
      </c>
      <c r="D173" s="485">
        <v>84634</v>
      </c>
      <c r="E173" s="486">
        <v>22.408000000000001</v>
      </c>
      <c r="F173" s="486">
        <f t="shared" si="6"/>
        <v>1896478.672</v>
      </c>
      <c r="G173" s="487">
        <v>3.24</v>
      </c>
      <c r="H173" s="485">
        <v>11</v>
      </c>
      <c r="I173" s="486">
        <f t="shared" si="7"/>
        <v>930974</v>
      </c>
      <c r="J173" s="348">
        <f t="shared" si="8"/>
        <v>0</v>
      </c>
    </row>
    <row r="174" spans="1:10">
      <c r="A174" s="483">
        <v>2016</v>
      </c>
      <c r="B174" s="484" t="s">
        <v>1296</v>
      </c>
      <c r="C174" s="484" t="s">
        <v>370</v>
      </c>
      <c r="D174" s="485">
        <v>3200</v>
      </c>
      <c r="E174" s="486">
        <v>22.646999999999998</v>
      </c>
      <c r="F174" s="486">
        <f t="shared" si="6"/>
        <v>72470.399999999994</v>
      </c>
      <c r="G174" s="487">
        <v>3.19</v>
      </c>
      <c r="H174" s="485">
        <v>10.8</v>
      </c>
      <c r="I174" s="486">
        <f t="shared" si="7"/>
        <v>34560</v>
      </c>
      <c r="J174" s="348">
        <f t="shared" si="8"/>
        <v>0</v>
      </c>
    </row>
    <row r="175" spans="1:10">
      <c r="A175" s="483">
        <v>2016</v>
      </c>
      <c r="B175" s="484" t="s">
        <v>1296</v>
      </c>
      <c r="C175" s="484" t="s">
        <v>370</v>
      </c>
      <c r="D175" s="485">
        <v>48207</v>
      </c>
      <c r="E175" s="486">
        <v>22.442</v>
      </c>
      <c r="F175" s="486">
        <f t="shared" si="6"/>
        <v>1081861.4939999999</v>
      </c>
      <c r="G175" s="487">
        <v>2.52</v>
      </c>
      <c r="H175" s="485">
        <v>8.4</v>
      </c>
      <c r="I175" s="486">
        <f t="shared" si="7"/>
        <v>404938.8</v>
      </c>
      <c r="J175" s="348">
        <f t="shared" si="8"/>
        <v>0</v>
      </c>
    </row>
    <row r="176" spans="1:10">
      <c r="A176" s="483">
        <v>2016</v>
      </c>
      <c r="B176" s="484" t="s">
        <v>1296</v>
      </c>
      <c r="C176" s="484" t="s">
        <v>370</v>
      </c>
      <c r="D176" s="485">
        <v>6287</v>
      </c>
      <c r="E176" s="486">
        <v>19.309999999999999</v>
      </c>
      <c r="F176" s="486">
        <f t="shared" si="6"/>
        <v>121401.96999999999</v>
      </c>
      <c r="G176" s="487">
        <v>0.86</v>
      </c>
      <c r="H176" s="485">
        <v>23.4</v>
      </c>
      <c r="I176" s="486">
        <f t="shared" si="7"/>
        <v>147115.79999999999</v>
      </c>
      <c r="J176" s="348">
        <f t="shared" si="8"/>
        <v>0</v>
      </c>
    </row>
    <row r="177" spans="1:10">
      <c r="A177" s="483">
        <v>2016</v>
      </c>
      <c r="B177" s="484" t="s">
        <v>1296</v>
      </c>
      <c r="C177" s="484" t="s">
        <v>370</v>
      </c>
      <c r="D177" s="485">
        <v>20764</v>
      </c>
      <c r="E177" s="486">
        <v>22.265999999999998</v>
      </c>
      <c r="F177" s="486">
        <f t="shared" si="6"/>
        <v>462331.22399999999</v>
      </c>
      <c r="G177" s="487">
        <v>3.11</v>
      </c>
      <c r="H177" s="485">
        <v>10.8</v>
      </c>
      <c r="I177" s="486">
        <f t="shared" si="7"/>
        <v>224251.2</v>
      </c>
      <c r="J177" s="348">
        <f t="shared" si="8"/>
        <v>0</v>
      </c>
    </row>
    <row r="178" spans="1:10">
      <c r="A178" s="483">
        <v>2016</v>
      </c>
      <c r="B178" s="484" t="s">
        <v>1296</v>
      </c>
      <c r="C178" s="484" t="s">
        <v>370</v>
      </c>
      <c r="D178" s="485">
        <v>39458</v>
      </c>
      <c r="E178" s="486">
        <v>22.949000000000002</v>
      </c>
      <c r="F178" s="486">
        <f t="shared" si="6"/>
        <v>905521.64200000011</v>
      </c>
      <c r="G178" s="487">
        <v>2.99</v>
      </c>
      <c r="H178" s="485">
        <v>8</v>
      </c>
      <c r="I178" s="486">
        <f t="shared" si="7"/>
        <v>315664</v>
      </c>
      <c r="J178" s="348">
        <f t="shared" si="8"/>
        <v>0</v>
      </c>
    </row>
    <row r="179" spans="1:10">
      <c r="A179" s="483">
        <v>2016</v>
      </c>
      <c r="B179" s="484" t="s">
        <v>1296</v>
      </c>
      <c r="C179" s="484" t="s">
        <v>370</v>
      </c>
      <c r="D179" s="485">
        <v>39501</v>
      </c>
      <c r="E179" s="486">
        <v>22.925000000000001</v>
      </c>
      <c r="F179" s="486">
        <f t="shared" si="6"/>
        <v>905560.42500000005</v>
      </c>
      <c r="G179" s="487">
        <v>2.98</v>
      </c>
      <c r="H179" s="485">
        <v>8</v>
      </c>
      <c r="I179" s="486">
        <f t="shared" si="7"/>
        <v>316008</v>
      </c>
      <c r="J179" s="348">
        <f t="shared" si="8"/>
        <v>0</v>
      </c>
    </row>
    <row r="180" spans="1:10">
      <c r="A180" s="483">
        <v>2016</v>
      </c>
      <c r="B180" s="484" t="s">
        <v>1296</v>
      </c>
      <c r="C180" s="484" t="s">
        <v>370</v>
      </c>
      <c r="D180" s="485">
        <v>44904</v>
      </c>
      <c r="E180" s="486">
        <v>23.670999999999999</v>
      </c>
      <c r="F180" s="486">
        <f t="shared" si="6"/>
        <v>1062922.584</v>
      </c>
      <c r="G180" s="487">
        <v>2.5</v>
      </c>
      <c r="H180" s="485">
        <v>8.6999999999999993</v>
      </c>
      <c r="I180" s="486">
        <f t="shared" si="7"/>
        <v>390664.8</v>
      </c>
      <c r="J180" s="348">
        <f t="shared" si="8"/>
        <v>0</v>
      </c>
    </row>
    <row r="181" spans="1:10">
      <c r="A181" s="483">
        <v>2016</v>
      </c>
      <c r="B181" s="484" t="s">
        <v>1296</v>
      </c>
      <c r="C181" s="484" t="s">
        <v>370</v>
      </c>
      <c r="D181" s="485">
        <v>47886</v>
      </c>
      <c r="E181" s="486">
        <v>23.547000000000001</v>
      </c>
      <c r="F181" s="486">
        <f t="shared" si="6"/>
        <v>1127571.642</v>
      </c>
      <c r="G181" s="487">
        <v>2.56</v>
      </c>
      <c r="H181" s="485">
        <v>8.4</v>
      </c>
      <c r="I181" s="486">
        <f t="shared" si="7"/>
        <v>402242.4</v>
      </c>
      <c r="J181" s="348">
        <f t="shared" si="8"/>
        <v>0</v>
      </c>
    </row>
    <row r="182" spans="1:10">
      <c r="A182" s="483">
        <v>2016</v>
      </c>
      <c r="B182" s="484" t="s">
        <v>1296</v>
      </c>
      <c r="C182" s="484" t="s">
        <v>370</v>
      </c>
      <c r="D182" s="485">
        <v>3139</v>
      </c>
      <c r="E182" s="486">
        <v>21.114999999999998</v>
      </c>
      <c r="F182" s="486">
        <f t="shared" si="6"/>
        <v>66279.985000000001</v>
      </c>
      <c r="G182" s="487">
        <v>0.81</v>
      </c>
      <c r="H182" s="485">
        <v>21.3</v>
      </c>
      <c r="I182" s="486">
        <f t="shared" si="7"/>
        <v>66860.7</v>
      </c>
      <c r="J182" s="348">
        <f t="shared" si="8"/>
        <v>0</v>
      </c>
    </row>
    <row r="183" spans="1:10">
      <c r="A183" s="483">
        <v>2016</v>
      </c>
      <c r="B183" s="484" t="s">
        <v>1296</v>
      </c>
      <c r="C183" s="484" t="s">
        <v>370</v>
      </c>
      <c r="D183" s="485">
        <v>1726</v>
      </c>
      <c r="E183" s="486">
        <v>25.062000000000001</v>
      </c>
      <c r="F183" s="486">
        <f t="shared" si="6"/>
        <v>43257.012000000002</v>
      </c>
      <c r="G183" s="487">
        <v>2.99</v>
      </c>
      <c r="H183" s="485">
        <v>9.8000000000000007</v>
      </c>
      <c r="I183" s="486">
        <f t="shared" si="7"/>
        <v>16914.800000000003</v>
      </c>
      <c r="J183" s="348">
        <f t="shared" si="8"/>
        <v>0</v>
      </c>
    </row>
    <row r="184" spans="1:10">
      <c r="A184" s="483">
        <v>2016</v>
      </c>
      <c r="B184" s="484" t="s">
        <v>1296</v>
      </c>
      <c r="C184" s="484" t="s">
        <v>370</v>
      </c>
      <c r="D184" s="485">
        <v>11391</v>
      </c>
      <c r="E184" s="486">
        <v>22.978000000000002</v>
      </c>
      <c r="F184" s="486">
        <f t="shared" si="6"/>
        <v>261742.39800000002</v>
      </c>
      <c r="G184" s="487">
        <v>2.63</v>
      </c>
      <c r="H184" s="485">
        <v>8</v>
      </c>
      <c r="I184" s="486">
        <f t="shared" si="7"/>
        <v>91128</v>
      </c>
      <c r="J184" s="348">
        <f t="shared" si="8"/>
        <v>0</v>
      </c>
    </row>
    <row r="185" spans="1:10">
      <c r="A185" s="483">
        <v>2016</v>
      </c>
      <c r="B185" s="484" t="s">
        <v>1296</v>
      </c>
      <c r="C185" s="484" t="s">
        <v>370</v>
      </c>
      <c r="D185" s="485">
        <v>232892</v>
      </c>
      <c r="E185" s="486">
        <v>24.059000000000001</v>
      </c>
      <c r="F185" s="486">
        <f t="shared" si="6"/>
        <v>5603148.6280000005</v>
      </c>
      <c r="G185" s="487">
        <v>3.45</v>
      </c>
      <c r="H185" s="485">
        <v>10.1</v>
      </c>
      <c r="I185" s="486">
        <f t="shared" si="7"/>
        <v>2352209.1999999997</v>
      </c>
      <c r="J185" s="348">
        <f t="shared" si="8"/>
        <v>0</v>
      </c>
    </row>
    <row r="186" spans="1:10">
      <c r="A186" s="483">
        <v>2016</v>
      </c>
      <c r="B186" s="484" t="s">
        <v>1296</v>
      </c>
      <c r="C186" s="484" t="s">
        <v>370</v>
      </c>
      <c r="D186" s="485">
        <v>11070</v>
      </c>
      <c r="E186" s="486">
        <v>22.757999999999999</v>
      </c>
      <c r="F186" s="486">
        <f t="shared" si="6"/>
        <v>251931.06</v>
      </c>
      <c r="G186" s="487">
        <v>2.98</v>
      </c>
      <c r="H186" s="485">
        <v>8.1</v>
      </c>
      <c r="I186" s="486">
        <f t="shared" si="7"/>
        <v>89667</v>
      </c>
      <c r="J186" s="348">
        <f t="shared" si="8"/>
        <v>0</v>
      </c>
    </row>
    <row r="187" spans="1:10">
      <c r="A187" s="483">
        <v>2016</v>
      </c>
      <c r="B187" s="484" t="s">
        <v>1296</v>
      </c>
      <c r="C187" s="484" t="s">
        <v>370</v>
      </c>
      <c r="D187" s="485">
        <v>19701</v>
      </c>
      <c r="E187" s="486">
        <v>23.523</v>
      </c>
      <c r="F187" s="486">
        <f t="shared" si="6"/>
        <v>463426.62300000002</v>
      </c>
      <c r="G187" s="487">
        <v>2.98</v>
      </c>
      <c r="H187" s="485">
        <v>9.3000000000000007</v>
      </c>
      <c r="I187" s="486">
        <f t="shared" si="7"/>
        <v>183219.30000000002</v>
      </c>
      <c r="J187" s="348">
        <f t="shared" si="8"/>
        <v>0</v>
      </c>
    </row>
    <row r="188" spans="1:10">
      <c r="A188" s="483">
        <v>2016</v>
      </c>
      <c r="B188" s="484" t="s">
        <v>1296</v>
      </c>
      <c r="C188" s="484" t="s">
        <v>370</v>
      </c>
      <c r="D188" s="485">
        <v>1602</v>
      </c>
      <c r="E188" s="486">
        <v>22.545999999999999</v>
      </c>
      <c r="F188" s="486">
        <f t="shared" si="6"/>
        <v>36118.691999999995</v>
      </c>
      <c r="G188" s="487">
        <v>3.21</v>
      </c>
      <c r="H188" s="485">
        <v>10.7</v>
      </c>
      <c r="I188" s="486">
        <f t="shared" si="7"/>
        <v>17141.399999999998</v>
      </c>
      <c r="J188" s="348">
        <f t="shared" si="8"/>
        <v>0</v>
      </c>
    </row>
    <row r="189" spans="1:10">
      <c r="A189" s="483">
        <v>2016</v>
      </c>
      <c r="B189" s="484" t="s">
        <v>1296</v>
      </c>
      <c r="C189" s="484" t="s">
        <v>370</v>
      </c>
      <c r="D189" s="485">
        <v>20088</v>
      </c>
      <c r="E189" s="486">
        <v>22.321000000000002</v>
      </c>
      <c r="F189" s="486">
        <f t="shared" si="6"/>
        <v>448384.24800000002</v>
      </c>
      <c r="G189" s="487">
        <v>3.12</v>
      </c>
      <c r="H189" s="485">
        <v>10.199999999999999</v>
      </c>
      <c r="I189" s="486">
        <f t="shared" si="7"/>
        <v>204897.59999999998</v>
      </c>
      <c r="J189" s="348">
        <f t="shared" si="8"/>
        <v>0</v>
      </c>
    </row>
    <row r="190" spans="1:10">
      <c r="A190" s="483">
        <v>2016</v>
      </c>
      <c r="B190" s="484" t="s">
        <v>1296</v>
      </c>
      <c r="C190" s="484" t="s">
        <v>370</v>
      </c>
      <c r="D190" s="485">
        <v>9590</v>
      </c>
      <c r="E190" s="486">
        <v>22.405999999999999</v>
      </c>
      <c r="F190" s="486">
        <f t="shared" si="6"/>
        <v>214873.53999999998</v>
      </c>
      <c r="G190" s="487">
        <v>3.28</v>
      </c>
      <c r="H190" s="485">
        <v>10.6</v>
      </c>
      <c r="I190" s="486">
        <f t="shared" si="7"/>
        <v>101654</v>
      </c>
      <c r="J190" s="348">
        <f t="shared" si="8"/>
        <v>0</v>
      </c>
    </row>
    <row r="191" spans="1:10">
      <c r="A191" s="483">
        <v>2016</v>
      </c>
      <c r="B191" s="484" t="s">
        <v>1296</v>
      </c>
      <c r="C191" s="484" t="s">
        <v>370</v>
      </c>
      <c r="D191" s="485">
        <v>11219</v>
      </c>
      <c r="E191" s="486">
        <v>22.298999999999999</v>
      </c>
      <c r="F191" s="486">
        <f t="shared" si="6"/>
        <v>250172.481</v>
      </c>
      <c r="G191" s="487">
        <v>3.18</v>
      </c>
      <c r="H191" s="485">
        <v>10.8</v>
      </c>
      <c r="I191" s="486">
        <f t="shared" si="7"/>
        <v>121165.20000000001</v>
      </c>
      <c r="J191" s="348">
        <f t="shared" si="8"/>
        <v>0</v>
      </c>
    </row>
    <row r="192" spans="1:10">
      <c r="A192" s="483">
        <v>2016</v>
      </c>
      <c r="B192" s="484" t="s">
        <v>1296</v>
      </c>
      <c r="C192" s="484" t="s">
        <v>370</v>
      </c>
      <c r="D192" s="485">
        <v>10000</v>
      </c>
      <c r="E192" s="486">
        <v>22.02</v>
      </c>
      <c r="F192" s="486">
        <f t="shared" si="6"/>
        <v>220200</v>
      </c>
      <c r="G192" s="487">
        <v>2.95</v>
      </c>
      <c r="H192" s="485">
        <v>10.8</v>
      </c>
      <c r="I192" s="486">
        <f t="shared" si="7"/>
        <v>108000</v>
      </c>
      <c r="J192" s="348">
        <f t="shared" si="8"/>
        <v>0</v>
      </c>
    </row>
    <row r="193" spans="1:10">
      <c r="A193" s="483">
        <v>2016</v>
      </c>
      <c r="B193" s="484" t="s">
        <v>1296</v>
      </c>
      <c r="C193" s="484" t="s">
        <v>370</v>
      </c>
      <c r="D193" s="485">
        <v>4795</v>
      </c>
      <c r="E193" s="486">
        <v>22.891999999999999</v>
      </c>
      <c r="F193" s="486">
        <f t="shared" si="6"/>
        <v>109767.14</v>
      </c>
      <c r="G193" s="487">
        <v>2.97</v>
      </c>
      <c r="H193" s="485">
        <v>7.9</v>
      </c>
      <c r="I193" s="486">
        <f t="shared" si="7"/>
        <v>37880.5</v>
      </c>
      <c r="J193" s="348">
        <f t="shared" si="8"/>
        <v>0</v>
      </c>
    </row>
    <row r="194" spans="1:10">
      <c r="A194" s="483">
        <v>2016</v>
      </c>
      <c r="B194" s="484" t="s">
        <v>1296</v>
      </c>
      <c r="C194" s="484" t="s">
        <v>370</v>
      </c>
      <c r="D194" s="485">
        <v>1567</v>
      </c>
      <c r="E194" s="486">
        <v>22.867999999999999</v>
      </c>
      <c r="F194" s="486">
        <f t="shared" si="6"/>
        <v>35834.155999999995</v>
      </c>
      <c r="G194" s="487">
        <v>2.97</v>
      </c>
      <c r="H194" s="485">
        <v>8.1</v>
      </c>
      <c r="I194" s="486">
        <f t="shared" si="7"/>
        <v>12692.699999999999</v>
      </c>
      <c r="J194" s="348">
        <f t="shared" si="8"/>
        <v>0</v>
      </c>
    </row>
    <row r="195" spans="1:10">
      <c r="A195" s="483">
        <v>2016</v>
      </c>
      <c r="B195" s="484" t="s">
        <v>1296</v>
      </c>
      <c r="C195" s="484" t="s">
        <v>370</v>
      </c>
      <c r="D195" s="485">
        <v>9733</v>
      </c>
      <c r="E195" s="486">
        <v>23.46</v>
      </c>
      <c r="F195" s="486">
        <f t="shared" ref="F195:F258" si="9">E195*D195</f>
        <v>228336.18000000002</v>
      </c>
      <c r="G195" s="487">
        <v>2.59</v>
      </c>
      <c r="H195" s="485">
        <v>8.5</v>
      </c>
      <c r="I195" s="486">
        <f t="shared" ref="I195:I258" si="10">H195*D195</f>
        <v>82730.5</v>
      </c>
      <c r="J195" s="348">
        <f t="shared" ref="J195:J258" si="11">IF(B195="LIG",1,0)</f>
        <v>0</v>
      </c>
    </row>
    <row r="196" spans="1:10">
      <c r="A196" s="483">
        <v>2016</v>
      </c>
      <c r="B196" s="484" t="s">
        <v>1296</v>
      </c>
      <c r="C196" s="484" t="s">
        <v>370</v>
      </c>
      <c r="D196" s="485">
        <v>37993</v>
      </c>
      <c r="E196" s="486">
        <v>23.512</v>
      </c>
      <c r="F196" s="486">
        <f t="shared" si="9"/>
        <v>893291.41599999997</v>
      </c>
      <c r="G196" s="487">
        <v>2.97</v>
      </c>
      <c r="H196" s="485">
        <v>8.9</v>
      </c>
      <c r="I196" s="486">
        <f t="shared" si="10"/>
        <v>338137.7</v>
      </c>
      <c r="J196" s="348">
        <f t="shared" si="11"/>
        <v>0</v>
      </c>
    </row>
    <row r="197" spans="1:10">
      <c r="A197" s="483">
        <v>2016</v>
      </c>
      <c r="B197" s="484" t="s">
        <v>1296</v>
      </c>
      <c r="C197" s="484" t="s">
        <v>370</v>
      </c>
      <c r="D197" s="485">
        <v>21591</v>
      </c>
      <c r="E197" s="486">
        <v>21.925999999999998</v>
      </c>
      <c r="F197" s="486">
        <f t="shared" si="9"/>
        <v>473404.26599999995</v>
      </c>
      <c r="G197" s="487">
        <v>2.98</v>
      </c>
      <c r="H197" s="485">
        <v>8.9</v>
      </c>
      <c r="I197" s="486">
        <f t="shared" si="10"/>
        <v>192159.9</v>
      </c>
      <c r="J197" s="348">
        <f t="shared" si="11"/>
        <v>0</v>
      </c>
    </row>
    <row r="198" spans="1:10">
      <c r="A198" s="483">
        <v>2016</v>
      </c>
      <c r="B198" s="484" t="s">
        <v>1296</v>
      </c>
      <c r="C198" s="484" t="s">
        <v>370</v>
      </c>
      <c r="D198" s="485">
        <v>32277</v>
      </c>
      <c r="E198" s="486">
        <v>21.72</v>
      </c>
      <c r="F198" s="486">
        <f t="shared" si="9"/>
        <v>701056.44</v>
      </c>
      <c r="G198" s="487">
        <v>3.24</v>
      </c>
      <c r="H198" s="485">
        <v>10.3</v>
      </c>
      <c r="I198" s="486">
        <f t="shared" si="10"/>
        <v>332453.10000000003</v>
      </c>
      <c r="J198" s="348">
        <f t="shared" si="11"/>
        <v>0</v>
      </c>
    </row>
    <row r="199" spans="1:10">
      <c r="A199" s="483">
        <v>2016</v>
      </c>
      <c r="B199" s="484" t="s">
        <v>1296</v>
      </c>
      <c r="C199" s="484" t="s">
        <v>370</v>
      </c>
      <c r="D199" s="485">
        <v>67379</v>
      </c>
      <c r="E199" s="486">
        <v>23.52</v>
      </c>
      <c r="F199" s="486">
        <f t="shared" si="9"/>
        <v>1584754.08</v>
      </c>
      <c r="G199" s="487">
        <v>2.68</v>
      </c>
      <c r="H199" s="485">
        <v>8.8000000000000007</v>
      </c>
      <c r="I199" s="486">
        <f t="shared" si="10"/>
        <v>592935.20000000007</v>
      </c>
      <c r="J199" s="348">
        <f t="shared" si="11"/>
        <v>0</v>
      </c>
    </row>
    <row r="200" spans="1:10">
      <c r="A200" s="483">
        <v>2016</v>
      </c>
      <c r="B200" s="484" t="s">
        <v>1296</v>
      </c>
      <c r="C200" s="484" t="s">
        <v>370</v>
      </c>
      <c r="D200" s="485">
        <v>27574</v>
      </c>
      <c r="E200" s="486">
        <v>24.047999999999998</v>
      </c>
      <c r="F200" s="486">
        <f t="shared" si="9"/>
        <v>663099.55199999991</v>
      </c>
      <c r="G200" s="487">
        <v>2.95</v>
      </c>
      <c r="H200" s="485">
        <v>8.1999999999999993</v>
      </c>
      <c r="I200" s="486">
        <f t="shared" si="10"/>
        <v>226106.8</v>
      </c>
      <c r="J200" s="348">
        <f t="shared" si="11"/>
        <v>0</v>
      </c>
    </row>
    <row r="201" spans="1:10">
      <c r="A201" s="483">
        <v>2016</v>
      </c>
      <c r="B201" s="484" t="s">
        <v>1296</v>
      </c>
      <c r="C201" s="484" t="s">
        <v>370</v>
      </c>
      <c r="D201" s="485">
        <v>9272</v>
      </c>
      <c r="E201" s="486">
        <v>23.126000000000001</v>
      </c>
      <c r="F201" s="486">
        <f t="shared" si="9"/>
        <v>214424.272</v>
      </c>
      <c r="G201" s="487">
        <v>2.76</v>
      </c>
      <c r="H201" s="485">
        <v>7.1</v>
      </c>
      <c r="I201" s="486">
        <f t="shared" si="10"/>
        <v>65831.199999999997</v>
      </c>
      <c r="J201" s="348">
        <f t="shared" si="11"/>
        <v>0</v>
      </c>
    </row>
    <row r="202" spans="1:10">
      <c r="A202" s="483">
        <v>2016</v>
      </c>
      <c r="B202" s="484" t="s">
        <v>1296</v>
      </c>
      <c r="C202" s="484" t="s">
        <v>370</v>
      </c>
      <c r="D202" s="485">
        <v>30340</v>
      </c>
      <c r="E202" s="486">
        <v>23.158000000000001</v>
      </c>
      <c r="F202" s="486">
        <f t="shared" si="9"/>
        <v>702613.72000000009</v>
      </c>
      <c r="G202" s="487">
        <v>2.71</v>
      </c>
      <c r="H202" s="485">
        <v>8.5</v>
      </c>
      <c r="I202" s="486">
        <f t="shared" si="10"/>
        <v>257890</v>
      </c>
      <c r="J202" s="348">
        <f t="shared" si="11"/>
        <v>0</v>
      </c>
    </row>
    <row r="203" spans="1:10">
      <c r="A203" s="483">
        <v>2016</v>
      </c>
      <c r="B203" s="484" t="s">
        <v>1296</v>
      </c>
      <c r="C203" s="484" t="s">
        <v>370</v>
      </c>
      <c r="D203" s="485">
        <v>86356</v>
      </c>
      <c r="E203" s="486">
        <v>23.431999999999999</v>
      </c>
      <c r="F203" s="486">
        <f t="shared" si="9"/>
        <v>2023493.7919999999</v>
      </c>
      <c r="G203" s="487">
        <v>4.55</v>
      </c>
      <c r="H203" s="485">
        <v>6.6</v>
      </c>
      <c r="I203" s="486">
        <f t="shared" si="10"/>
        <v>569949.6</v>
      </c>
      <c r="J203" s="348">
        <f t="shared" si="11"/>
        <v>0</v>
      </c>
    </row>
    <row r="204" spans="1:10">
      <c r="A204" s="483">
        <v>2016</v>
      </c>
      <c r="B204" s="484" t="s">
        <v>1289</v>
      </c>
      <c r="C204" s="484" t="s">
        <v>370</v>
      </c>
      <c r="D204" s="485">
        <v>78600</v>
      </c>
      <c r="E204" s="486">
        <v>17.654</v>
      </c>
      <c r="F204" s="486">
        <f t="shared" si="9"/>
        <v>1387604.4</v>
      </c>
      <c r="G204" s="487">
        <v>0.33</v>
      </c>
      <c r="H204" s="485">
        <v>5.7</v>
      </c>
      <c r="I204" s="486">
        <f t="shared" si="10"/>
        <v>448020</v>
      </c>
      <c r="J204" s="348">
        <f t="shared" si="11"/>
        <v>0</v>
      </c>
    </row>
    <row r="205" spans="1:10">
      <c r="A205" s="483">
        <v>2016</v>
      </c>
      <c r="B205" s="484" t="s">
        <v>1289</v>
      </c>
      <c r="C205" s="484" t="s">
        <v>370</v>
      </c>
      <c r="D205" s="485">
        <v>30525</v>
      </c>
      <c r="E205" s="486">
        <v>18.010000000000002</v>
      </c>
      <c r="F205" s="486">
        <f t="shared" si="9"/>
        <v>549755.25</v>
      </c>
      <c r="G205" s="487">
        <v>0.3</v>
      </c>
      <c r="H205" s="485">
        <v>5.6</v>
      </c>
      <c r="I205" s="486">
        <f t="shared" si="10"/>
        <v>170940</v>
      </c>
      <c r="J205" s="348">
        <f t="shared" si="11"/>
        <v>0</v>
      </c>
    </row>
    <row r="206" spans="1:10">
      <c r="A206" s="483">
        <v>2016</v>
      </c>
      <c r="B206" s="484" t="s">
        <v>1296</v>
      </c>
      <c r="C206" s="484" t="s">
        <v>370</v>
      </c>
      <c r="D206" s="485">
        <v>39905</v>
      </c>
      <c r="E206" s="486">
        <v>24.198</v>
      </c>
      <c r="F206" s="486">
        <f t="shared" si="9"/>
        <v>965621.19000000006</v>
      </c>
      <c r="G206" s="487">
        <v>3.31</v>
      </c>
      <c r="H206" s="485">
        <v>9.8000000000000007</v>
      </c>
      <c r="I206" s="486">
        <f t="shared" si="10"/>
        <v>391069</v>
      </c>
      <c r="J206" s="348">
        <f t="shared" si="11"/>
        <v>0</v>
      </c>
    </row>
    <row r="207" spans="1:10">
      <c r="A207" s="483">
        <v>2016</v>
      </c>
      <c r="B207" s="484" t="s">
        <v>1296</v>
      </c>
      <c r="C207" s="484" t="s">
        <v>370</v>
      </c>
      <c r="D207" s="485">
        <v>24865</v>
      </c>
      <c r="E207" s="486">
        <v>24.18</v>
      </c>
      <c r="F207" s="486">
        <f t="shared" si="9"/>
        <v>601235.69999999995</v>
      </c>
      <c r="G207" s="487">
        <v>3.24</v>
      </c>
      <c r="H207" s="485">
        <v>9.8000000000000007</v>
      </c>
      <c r="I207" s="486">
        <f t="shared" si="10"/>
        <v>243677.00000000003</v>
      </c>
      <c r="J207" s="348">
        <f t="shared" si="11"/>
        <v>0</v>
      </c>
    </row>
    <row r="208" spans="1:10">
      <c r="A208" s="483">
        <v>2016</v>
      </c>
      <c r="B208" s="484" t="s">
        <v>1296</v>
      </c>
      <c r="C208" s="484" t="s">
        <v>370</v>
      </c>
      <c r="D208" s="485">
        <v>13544</v>
      </c>
      <c r="E208" s="486">
        <v>24.29</v>
      </c>
      <c r="F208" s="486">
        <f t="shared" si="9"/>
        <v>328983.76</v>
      </c>
      <c r="G208" s="487">
        <v>1.55</v>
      </c>
      <c r="H208" s="485">
        <v>8.8000000000000007</v>
      </c>
      <c r="I208" s="486">
        <f t="shared" si="10"/>
        <v>119187.20000000001</v>
      </c>
      <c r="J208" s="348">
        <f t="shared" si="11"/>
        <v>0</v>
      </c>
    </row>
    <row r="209" spans="1:10">
      <c r="A209" s="483">
        <v>2016</v>
      </c>
      <c r="B209" s="484" t="s">
        <v>1296</v>
      </c>
      <c r="C209" s="484" t="s">
        <v>370</v>
      </c>
      <c r="D209" s="485">
        <v>14268</v>
      </c>
      <c r="E209" s="486">
        <v>24.04</v>
      </c>
      <c r="F209" s="486">
        <f t="shared" si="9"/>
        <v>343002.72</v>
      </c>
      <c r="G209" s="487">
        <v>1.55</v>
      </c>
      <c r="H209" s="485">
        <v>10</v>
      </c>
      <c r="I209" s="486">
        <f t="shared" si="10"/>
        <v>142680</v>
      </c>
      <c r="J209" s="348">
        <f t="shared" si="11"/>
        <v>0</v>
      </c>
    </row>
    <row r="210" spans="1:10">
      <c r="A210" s="483">
        <v>2016</v>
      </c>
      <c r="B210" s="484" t="s">
        <v>1296</v>
      </c>
      <c r="C210" s="484" t="s">
        <v>370</v>
      </c>
      <c r="D210" s="485">
        <v>1908</v>
      </c>
      <c r="E210" s="486">
        <v>24.81</v>
      </c>
      <c r="F210" s="486">
        <f t="shared" si="9"/>
        <v>47337.479999999996</v>
      </c>
      <c r="G210" s="487">
        <v>2.12</v>
      </c>
      <c r="H210" s="485">
        <v>10.199999999999999</v>
      </c>
      <c r="I210" s="486">
        <f t="shared" si="10"/>
        <v>19461.599999999999</v>
      </c>
      <c r="J210" s="348">
        <f t="shared" si="11"/>
        <v>0</v>
      </c>
    </row>
    <row r="211" spans="1:10">
      <c r="A211" s="483">
        <v>2016</v>
      </c>
      <c r="B211" s="484" t="s">
        <v>1296</v>
      </c>
      <c r="C211" s="484" t="s">
        <v>370</v>
      </c>
      <c r="D211" s="485">
        <v>6125</v>
      </c>
      <c r="E211" s="486">
        <v>25.62</v>
      </c>
      <c r="F211" s="486">
        <f t="shared" si="9"/>
        <v>156922.5</v>
      </c>
      <c r="G211" s="487">
        <v>1.43</v>
      </c>
      <c r="H211" s="485">
        <v>8.6999999999999993</v>
      </c>
      <c r="I211" s="486">
        <f t="shared" si="10"/>
        <v>53287.499999999993</v>
      </c>
      <c r="J211" s="348">
        <f t="shared" si="11"/>
        <v>0</v>
      </c>
    </row>
    <row r="212" spans="1:10">
      <c r="A212" s="483">
        <v>2016</v>
      </c>
      <c r="B212" s="484" t="s">
        <v>1289</v>
      </c>
      <c r="C212" s="484" t="s">
        <v>370</v>
      </c>
      <c r="D212" s="485">
        <v>44982</v>
      </c>
      <c r="E212" s="486">
        <v>18.12</v>
      </c>
      <c r="F212" s="486">
        <f t="shared" si="9"/>
        <v>815073.84000000008</v>
      </c>
      <c r="G212" s="487">
        <v>0.25</v>
      </c>
      <c r="H212" s="485">
        <v>4.7</v>
      </c>
      <c r="I212" s="486">
        <f t="shared" si="10"/>
        <v>211415.4</v>
      </c>
      <c r="J212" s="348">
        <f t="shared" si="11"/>
        <v>0</v>
      </c>
    </row>
    <row r="213" spans="1:10">
      <c r="A213" s="483">
        <v>2016</v>
      </c>
      <c r="B213" s="484" t="s">
        <v>1289</v>
      </c>
      <c r="C213" s="484" t="s">
        <v>370</v>
      </c>
      <c r="D213" s="485">
        <v>45659</v>
      </c>
      <c r="E213" s="486">
        <v>16.78</v>
      </c>
      <c r="F213" s="486">
        <f t="shared" si="9"/>
        <v>766158.02</v>
      </c>
      <c r="G213" s="487">
        <v>0.3</v>
      </c>
      <c r="H213" s="485">
        <v>5.9</v>
      </c>
      <c r="I213" s="486">
        <f t="shared" si="10"/>
        <v>269388.10000000003</v>
      </c>
      <c r="J213" s="348">
        <f t="shared" si="11"/>
        <v>0</v>
      </c>
    </row>
    <row r="214" spans="1:10">
      <c r="A214" s="483">
        <v>2016</v>
      </c>
      <c r="B214" s="484" t="s">
        <v>1289</v>
      </c>
      <c r="C214" s="484" t="s">
        <v>370</v>
      </c>
      <c r="D214" s="485">
        <v>29786</v>
      </c>
      <c r="E214" s="486">
        <v>17.940000000000001</v>
      </c>
      <c r="F214" s="486">
        <f t="shared" si="9"/>
        <v>534360.84000000008</v>
      </c>
      <c r="G214" s="487">
        <v>0.28999999999999998</v>
      </c>
      <c r="H214" s="485">
        <v>5.9</v>
      </c>
      <c r="I214" s="486">
        <f t="shared" si="10"/>
        <v>175737.40000000002</v>
      </c>
      <c r="J214" s="348">
        <f t="shared" si="11"/>
        <v>0</v>
      </c>
    </row>
    <row r="215" spans="1:10">
      <c r="A215" s="483">
        <v>2016</v>
      </c>
      <c r="B215" s="484" t="s">
        <v>1289</v>
      </c>
      <c r="C215" s="484" t="s">
        <v>370</v>
      </c>
      <c r="D215" s="485">
        <v>29696</v>
      </c>
      <c r="E215" s="486">
        <v>16.899999999999999</v>
      </c>
      <c r="F215" s="486">
        <f t="shared" si="9"/>
        <v>501862.39999999997</v>
      </c>
      <c r="G215" s="487">
        <v>0.31</v>
      </c>
      <c r="H215" s="485">
        <v>5.5</v>
      </c>
      <c r="I215" s="486">
        <f t="shared" si="10"/>
        <v>163328</v>
      </c>
      <c r="J215" s="348">
        <f t="shared" si="11"/>
        <v>0</v>
      </c>
    </row>
    <row r="216" spans="1:10">
      <c r="A216" s="483">
        <v>2016</v>
      </c>
      <c r="B216" s="484" t="s">
        <v>1289</v>
      </c>
      <c r="C216" s="484" t="s">
        <v>370</v>
      </c>
      <c r="D216" s="485">
        <v>41169</v>
      </c>
      <c r="E216" s="486">
        <v>16.86</v>
      </c>
      <c r="F216" s="486">
        <f t="shared" si="9"/>
        <v>694109.34</v>
      </c>
      <c r="G216" s="487">
        <v>0.3</v>
      </c>
      <c r="H216" s="485">
        <v>5.7</v>
      </c>
      <c r="I216" s="486">
        <f t="shared" si="10"/>
        <v>234663.30000000002</v>
      </c>
      <c r="J216" s="348">
        <f t="shared" si="11"/>
        <v>0</v>
      </c>
    </row>
    <row r="217" spans="1:10">
      <c r="A217" s="483">
        <v>2016</v>
      </c>
      <c r="B217" s="484" t="s">
        <v>1296</v>
      </c>
      <c r="C217" s="484" t="s">
        <v>370</v>
      </c>
      <c r="D217" s="485">
        <v>11014</v>
      </c>
      <c r="E217" s="486">
        <v>25.3</v>
      </c>
      <c r="F217" s="486">
        <f t="shared" si="9"/>
        <v>278654.2</v>
      </c>
      <c r="G217" s="487">
        <v>0.98</v>
      </c>
      <c r="H217" s="485">
        <v>10</v>
      </c>
      <c r="I217" s="486">
        <f t="shared" si="10"/>
        <v>110140</v>
      </c>
      <c r="J217" s="348">
        <f t="shared" si="11"/>
        <v>0</v>
      </c>
    </row>
    <row r="218" spans="1:10">
      <c r="A218" s="483">
        <v>2016</v>
      </c>
      <c r="B218" s="484" t="s">
        <v>1296</v>
      </c>
      <c r="C218" s="484" t="s">
        <v>370</v>
      </c>
      <c r="D218" s="485">
        <v>10981</v>
      </c>
      <c r="E218" s="486">
        <v>26.72</v>
      </c>
      <c r="F218" s="486">
        <f t="shared" si="9"/>
        <v>293412.32</v>
      </c>
      <c r="G218" s="487">
        <v>0.91</v>
      </c>
      <c r="H218" s="485">
        <v>6</v>
      </c>
      <c r="I218" s="486">
        <f t="shared" si="10"/>
        <v>65886</v>
      </c>
      <c r="J218" s="348">
        <f t="shared" si="11"/>
        <v>0</v>
      </c>
    </row>
    <row r="219" spans="1:10">
      <c r="A219" s="483">
        <v>2016</v>
      </c>
      <c r="B219" s="484" t="s">
        <v>1296</v>
      </c>
      <c r="C219" s="484" t="s">
        <v>370</v>
      </c>
      <c r="D219" s="485">
        <v>20408</v>
      </c>
      <c r="E219" s="486">
        <v>26.03</v>
      </c>
      <c r="F219" s="486">
        <f t="shared" si="9"/>
        <v>531220.24</v>
      </c>
      <c r="G219" s="487">
        <v>2.46</v>
      </c>
      <c r="H219" s="485">
        <v>7.5</v>
      </c>
      <c r="I219" s="486">
        <f t="shared" si="10"/>
        <v>153060</v>
      </c>
      <c r="J219" s="348">
        <f t="shared" si="11"/>
        <v>0</v>
      </c>
    </row>
    <row r="220" spans="1:10">
      <c r="A220" s="483">
        <v>2016</v>
      </c>
      <c r="B220" s="484" t="s">
        <v>1296</v>
      </c>
      <c r="C220" s="484" t="s">
        <v>370</v>
      </c>
      <c r="D220" s="485">
        <v>6426</v>
      </c>
      <c r="E220" s="486">
        <v>25.96</v>
      </c>
      <c r="F220" s="486">
        <f t="shared" si="9"/>
        <v>166818.96</v>
      </c>
      <c r="G220" s="487">
        <v>2.4900000000000002</v>
      </c>
      <c r="H220" s="485">
        <v>7.7</v>
      </c>
      <c r="I220" s="486">
        <f t="shared" si="10"/>
        <v>49480.200000000004</v>
      </c>
      <c r="J220" s="348">
        <f t="shared" si="11"/>
        <v>0</v>
      </c>
    </row>
    <row r="221" spans="1:10">
      <c r="A221" s="483">
        <v>2016</v>
      </c>
      <c r="B221" s="484" t="s">
        <v>1296</v>
      </c>
      <c r="C221" s="484" t="s">
        <v>370</v>
      </c>
      <c r="D221" s="485">
        <v>119194</v>
      </c>
      <c r="E221" s="486">
        <v>24.34</v>
      </c>
      <c r="F221" s="486">
        <f t="shared" si="9"/>
        <v>2901181.96</v>
      </c>
      <c r="G221" s="487">
        <v>0.83</v>
      </c>
      <c r="H221" s="485">
        <v>11.7</v>
      </c>
      <c r="I221" s="486">
        <f t="shared" si="10"/>
        <v>1394569.7999999998</v>
      </c>
      <c r="J221" s="348">
        <f t="shared" si="11"/>
        <v>0</v>
      </c>
    </row>
    <row r="222" spans="1:10">
      <c r="A222" s="483">
        <v>2016</v>
      </c>
      <c r="B222" s="484" t="s">
        <v>1296</v>
      </c>
      <c r="C222" s="484" t="s">
        <v>370</v>
      </c>
      <c r="D222" s="485">
        <v>66235</v>
      </c>
      <c r="E222" s="486">
        <v>21.39</v>
      </c>
      <c r="F222" s="486">
        <f t="shared" si="9"/>
        <v>1416766.6500000001</v>
      </c>
      <c r="G222" s="487">
        <v>0.56000000000000005</v>
      </c>
      <c r="H222" s="485">
        <v>6.7</v>
      </c>
      <c r="I222" s="486">
        <f t="shared" si="10"/>
        <v>443774.5</v>
      </c>
      <c r="J222" s="348">
        <f t="shared" si="11"/>
        <v>0</v>
      </c>
    </row>
    <row r="223" spans="1:10">
      <c r="A223" s="483">
        <v>2016</v>
      </c>
      <c r="B223" s="484" t="s">
        <v>1289</v>
      </c>
      <c r="C223" s="484" t="s">
        <v>370</v>
      </c>
      <c r="D223" s="485">
        <v>8047</v>
      </c>
      <c r="E223" s="486">
        <v>17.87</v>
      </c>
      <c r="F223" s="486">
        <f t="shared" si="9"/>
        <v>143799.89000000001</v>
      </c>
      <c r="G223" s="487">
        <v>0.21</v>
      </c>
      <c r="H223" s="485">
        <v>4.8</v>
      </c>
      <c r="I223" s="486">
        <f t="shared" si="10"/>
        <v>38625.599999999999</v>
      </c>
      <c r="J223" s="348">
        <f t="shared" si="11"/>
        <v>0</v>
      </c>
    </row>
    <row r="224" spans="1:10">
      <c r="A224" s="483">
        <v>2016</v>
      </c>
      <c r="B224" s="484" t="s">
        <v>1289</v>
      </c>
      <c r="C224" s="484" t="s">
        <v>370</v>
      </c>
      <c r="D224" s="485">
        <v>122</v>
      </c>
      <c r="E224" s="486">
        <v>17.466000000000001</v>
      </c>
      <c r="F224" s="486">
        <f t="shared" si="9"/>
        <v>2130.8520000000003</v>
      </c>
      <c r="G224" s="487">
        <v>0.33</v>
      </c>
      <c r="H224" s="485">
        <v>6</v>
      </c>
      <c r="I224" s="486">
        <f t="shared" si="10"/>
        <v>732</v>
      </c>
      <c r="J224" s="348">
        <f t="shared" si="11"/>
        <v>0</v>
      </c>
    </row>
    <row r="225" spans="1:10">
      <c r="A225" s="483">
        <v>2016</v>
      </c>
      <c r="B225" s="484" t="s">
        <v>1289</v>
      </c>
      <c r="C225" s="484" t="s">
        <v>370</v>
      </c>
      <c r="D225" s="485">
        <v>11779</v>
      </c>
      <c r="E225" s="486">
        <v>17.739000000000001</v>
      </c>
      <c r="F225" s="486">
        <f t="shared" si="9"/>
        <v>208947.68100000001</v>
      </c>
      <c r="G225" s="487">
        <v>0.31</v>
      </c>
      <c r="H225" s="485">
        <v>3.2</v>
      </c>
      <c r="I225" s="486">
        <f t="shared" si="10"/>
        <v>37692.800000000003</v>
      </c>
      <c r="J225" s="348">
        <f t="shared" si="11"/>
        <v>0</v>
      </c>
    </row>
    <row r="226" spans="1:10">
      <c r="A226" s="483">
        <v>2016</v>
      </c>
      <c r="B226" s="484" t="s">
        <v>1289</v>
      </c>
      <c r="C226" s="484" t="s">
        <v>370</v>
      </c>
      <c r="D226" s="485">
        <v>15798</v>
      </c>
      <c r="E226" s="486">
        <v>17.989999999999998</v>
      </c>
      <c r="F226" s="486">
        <f t="shared" si="9"/>
        <v>284206.01999999996</v>
      </c>
      <c r="G226" s="487">
        <v>0.32</v>
      </c>
      <c r="H226" s="485">
        <v>5.5</v>
      </c>
      <c r="I226" s="486">
        <f t="shared" si="10"/>
        <v>86889</v>
      </c>
      <c r="J226" s="348">
        <f t="shared" si="11"/>
        <v>0</v>
      </c>
    </row>
    <row r="227" spans="1:10">
      <c r="A227" s="483">
        <v>2016</v>
      </c>
      <c r="B227" s="484" t="s">
        <v>1289</v>
      </c>
      <c r="C227" s="484" t="s">
        <v>370</v>
      </c>
      <c r="D227" s="485">
        <v>31338</v>
      </c>
      <c r="E227" s="486">
        <v>17.725999999999999</v>
      </c>
      <c r="F227" s="486">
        <f t="shared" si="9"/>
        <v>555497.38799999992</v>
      </c>
      <c r="G227" s="487">
        <v>0.31</v>
      </c>
      <c r="H227" s="485">
        <v>6.4</v>
      </c>
      <c r="I227" s="486">
        <f t="shared" si="10"/>
        <v>200563.20000000001</v>
      </c>
      <c r="J227" s="348">
        <f t="shared" si="11"/>
        <v>0</v>
      </c>
    </row>
    <row r="228" spans="1:10">
      <c r="A228" s="483">
        <v>2016</v>
      </c>
      <c r="B228" s="484" t="s">
        <v>1289</v>
      </c>
      <c r="C228" s="484" t="s">
        <v>370</v>
      </c>
      <c r="D228" s="485">
        <v>15747</v>
      </c>
      <c r="E228" s="486">
        <v>17.928000000000001</v>
      </c>
      <c r="F228" s="486">
        <f t="shared" si="9"/>
        <v>282312.21600000001</v>
      </c>
      <c r="G228" s="487">
        <v>0.22</v>
      </c>
      <c r="H228" s="485">
        <v>4.7</v>
      </c>
      <c r="I228" s="486">
        <f t="shared" si="10"/>
        <v>74010.900000000009</v>
      </c>
      <c r="J228" s="348">
        <f t="shared" si="11"/>
        <v>0</v>
      </c>
    </row>
    <row r="229" spans="1:10">
      <c r="A229" s="483">
        <v>2016</v>
      </c>
      <c r="B229" s="484" t="s">
        <v>1289</v>
      </c>
      <c r="C229" s="484" t="s">
        <v>370</v>
      </c>
      <c r="D229" s="485">
        <v>16444</v>
      </c>
      <c r="E229" s="486">
        <v>17.861999999999998</v>
      </c>
      <c r="F229" s="486">
        <f t="shared" si="9"/>
        <v>293722.72799999994</v>
      </c>
      <c r="G229" s="487">
        <v>0.24</v>
      </c>
      <c r="H229" s="485">
        <v>5.5</v>
      </c>
      <c r="I229" s="486">
        <f t="shared" si="10"/>
        <v>90442</v>
      </c>
      <c r="J229" s="348">
        <f t="shared" si="11"/>
        <v>0</v>
      </c>
    </row>
    <row r="230" spans="1:10">
      <c r="A230" s="483">
        <v>2016</v>
      </c>
      <c r="B230" s="484" t="s">
        <v>1289</v>
      </c>
      <c r="C230" s="484" t="s">
        <v>370</v>
      </c>
      <c r="D230" s="485">
        <v>47083</v>
      </c>
      <c r="E230" s="486">
        <v>17.64</v>
      </c>
      <c r="F230" s="486">
        <f t="shared" si="9"/>
        <v>830544.12</v>
      </c>
      <c r="G230" s="487">
        <v>0.23</v>
      </c>
      <c r="H230" s="485">
        <v>5.9</v>
      </c>
      <c r="I230" s="486">
        <f t="shared" si="10"/>
        <v>277789.7</v>
      </c>
      <c r="J230" s="348">
        <f t="shared" si="11"/>
        <v>0</v>
      </c>
    </row>
    <row r="231" spans="1:10">
      <c r="A231" s="483">
        <v>2016</v>
      </c>
      <c r="B231" s="484" t="s">
        <v>1289</v>
      </c>
      <c r="C231" s="484" t="s">
        <v>370</v>
      </c>
      <c r="D231" s="485">
        <v>62966</v>
      </c>
      <c r="E231" s="486">
        <v>17.620999999999999</v>
      </c>
      <c r="F231" s="486">
        <f t="shared" si="9"/>
        <v>1109523.8859999999</v>
      </c>
      <c r="G231" s="487">
        <v>0.18</v>
      </c>
      <c r="H231" s="485">
        <v>4.5999999999999996</v>
      </c>
      <c r="I231" s="486">
        <f t="shared" si="10"/>
        <v>289643.59999999998</v>
      </c>
      <c r="J231" s="348">
        <f t="shared" si="11"/>
        <v>0</v>
      </c>
    </row>
    <row r="232" spans="1:10">
      <c r="A232" s="483">
        <v>2016</v>
      </c>
      <c r="B232" s="484" t="s">
        <v>1289</v>
      </c>
      <c r="C232" s="484" t="s">
        <v>370</v>
      </c>
      <c r="D232" s="485">
        <v>15863</v>
      </c>
      <c r="E232" s="486">
        <v>17.725999999999999</v>
      </c>
      <c r="F232" s="486">
        <f t="shared" si="9"/>
        <v>281187.538</v>
      </c>
      <c r="G232" s="487">
        <v>0.25</v>
      </c>
      <c r="H232" s="485">
        <v>5.2</v>
      </c>
      <c r="I232" s="486">
        <f t="shared" si="10"/>
        <v>82487.600000000006</v>
      </c>
      <c r="J232" s="348">
        <f t="shared" si="11"/>
        <v>0</v>
      </c>
    </row>
    <row r="233" spans="1:10">
      <c r="A233" s="483">
        <v>2016</v>
      </c>
      <c r="B233" s="484" t="s">
        <v>1289</v>
      </c>
      <c r="C233" s="484" t="s">
        <v>370</v>
      </c>
      <c r="D233" s="485">
        <v>47695</v>
      </c>
      <c r="E233" s="486">
        <v>17.571999999999999</v>
      </c>
      <c r="F233" s="486">
        <f t="shared" si="9"/>
        <v>838096.53999999992</v>
      </c>
      <c r="G233" s="487">
        <v>0.24</v>
      </c>
      <c r="H233" s="485">
        <v>5.7</v>
      </c>
      <c r="I233" s="486">
        <f t="shared" si="10"/>
        <v>271861.5</v>
      </c>
      <c r="J233" s="348">
        <f t="shared" si="11"/>
        <v>0</v>
      </c>
    </row>
    <row r="234" spans="1:10">
      <c r="A234" s="483">
        <v>2016</v>
      </c>
      <c r="B234" s="484" t="s">
        <v>1289</v>
      </c>
      <c r="C234" s="484" t="s">
        <v>370</v>
      </c>
      <c r="D234" s="485">
        <v>244</v>
      </c>
      <c r="E234" s="486">
        <v>17.974</v>
      </c>
      <c r="F234" s="486">
        <f t="shared" si="9"/>
        <v>4385.6559999999999</v>
      </c>
      <c r="G234" s="487">
        <v>0.34</v>
      </c>
      <c r="H234" s="485">
        <v>5.3</v>
      </c>
      <c r="I234" s="486">
        <f t="shared" si="10"/>
        <v>1293.2</v>
      </c>
      <c r="J234" s="348">
        <f t="shared" si="11"/>
        <v>0</v>
      </c>
    </row>
    <row r="235" spans="1:10">
      <c r="A235" s="483">
        <v>2016</v>
      </c>
      <c r="B235" s="484" t="s">
        <v>1289</v>
      </c>
      <c r="C235" s="484" t="s">
        <v>370</v>
      </c>
      <c r="D235" s="485">
        <v>121</v>
      </c>
      <c r="E235" s="486">
        <v>17.942</v>
      </c>
      <c r="F235" s="486">
        <f t="shared" si="9"/>
        <v>2170.982</v>
      </c>
      <c r="G235" s="487">
        <v>0.23</v>
      </c>
      <c r="H235" s="485">
        <v>5</v>
      </c>
      <c r="I235" s="486">
        <f t="shared" si="10"/>
        <v>605</v>
      </c>
      <c r="J235" s="348">
        <f t="shared" si="11"/>
        <v>0</v>
      </c>
    </row>
    <row r="236" spans="1:10">
      <c r="A236" s="483">
        <v>2016</v>
      </c>
      <c r="B236" s="484" t="s">
        <v>1289</v>
      </c>
      <c r="C236" s="484" t="s">
        <v>370</v>
      </c>
      <c r="D236" s="485">
        <v>240</v>
      </c>
      <c r="E236" s="486">
        <v>17.524000000000001</v>
      </c>
      <c r="F236" s="486">
        <f t="shared" si="9"/>
        <v>4205.76</v>
      </c>
      <c r="G236" s="487">
        <v>0.35</v>
      </c>
      <c r="H236" s="485">
        <v>5.7</v>
      </c>
      <c r="I236" s="486">
        <f t="shared" si="10"/>
        <v>1368</v>
      </c>
      <c r="J236" s="348">
        <f t="shared" si="11"/>
        <v>0</v>
      </c>
    </row>
    <row r="237" spans="1:10">
      <c r="A237" s="483">
        <v>2016</v>
      </c>
      <c r="B237" s="484" t="s">
        <v>1289</v>
      </c>
      <c r="C237" s="484" t="s">
        <v>370</v>
      </c>
      <c r="D237" s="485">
        <v>241</v>
      </c>
      <c r="E237" s="486">
        <v>17.939</v>
      </c>
      <c r="F237" s="486">
        <f t="shared" si="9"/>
        <v>4323.299</v>
      </c>
      <c r="G237" s="487">
        <v>0.3</v>
      </c>
      <c r="H237" s="485">
        <v>5.4</v>
      </c>
      <c r="I237" s="486">
        <f t="shared" si="10"/>
        <v>1301.4000000000001</v>
      </c>
      <c r="J237" s="348">
        <f t="shared" si="11"/>
        <v>0</v>
      </c>
    </row>
    <row r="238" spans="1:10">
      <c r="A238" s="483">
        <v>2016</v>
      </c>
      <c r="B238" s="484" t="s">
        <v>1289</v>
      </c>
      <c r="C238" s="484" t="s">
        <v>370</v>
      </c>
      <c r="D238" s="485">
        <v>15712</v>
      </c>
      <c r="E238" s="486">
        <v>17.582000000000001</v>
      </c>
      <c r="F238" s="486">
        <f t="shared" si="9"/>
        <v>276248.38400000002</v>
      </c>
      <c r="G238" s="487">
        <v>0.33</v>
      </c>
      <c r="H238" s="485">
        <v>5.7</v>
      </c>
      <c r="I238" s="486">
        <f t="shared" si="10"/>
        <v>89558.400000000009</v>
      </c>
      <c r="J238" s="348">
        <f t="shared" si="11"/>
        <v>0</v>
      </c>
    </row>
    <row r="239" spans="1:10">
      <c r="A239" s="483">
        <v>2016</v>
      </c>
      <c r="B239" s="484" t="s">
        <v>1289</v>
      </c>
      <c r="C239" s="484" t="s">
        <v>370</v>
      </c>
      <c r="D239" s="485">
        <v>7687</v>
      </c>
      <c r="E239" s="486">
        <v>17.87</v>
      </c>
      <c r="F239" s="486">
        <f t="shared" si="9"/>
        <v>137366.69</v>
      </c>
      <c r="G239" s="487">
        <v>0.21</v>
      </c>
      <c r="H239" s="485">
        <v>4.8</v>
      </c>
      <c r="I239" s="486">
        <f t="shared" si="10"/>
        <v>36897.599999999999</v>
      </c>
      <c r="J239" s="348">
        <f t="shared" si="11"/>
        <v>0</v>
      </c>
    </row>
    <row r="240" spans="1:10">
      <c r="A240" s="483">
        <v>2016</v>
      </c>
      <c r="B240" s="484" t="s">
        <v>1289</v>
      </c>
      <c r="C240" s="484" t="s">
        <v>370</v>
      </c>
      <c r="D240" s="485">
        <v>15773</v>
      </c>
      <c r="E240" s="486">
        <v>17.564</v>
      </c>
      <c r="F240" s="486">
        <f t="shared" si="9"/>
        <v>277036.97200000001</v>
      </c>
      <c r="G240" s="487">
        <v>0.36</v>
      </c>
      <c r="H240" s="485">
        <v>5.8</v>
      </c>
      <c r="I240" s="486">
        <f t="shared" si="10"/>
        <v>91483.4</v>
      </c>
      <c r="J240" s="348">
        <f t="shared" si="11"/>
        <v>0</v>
      </c>
    </row>
    <row r="241" spans="1:10">
      <c r="A241" s="483">
        <v>2016</v>
      </c>
      <c r="B241" s="484" t="s">
        <v>1289</v>
      </c>
      <c r="C241" s="484" t="s">
        <v>370</v>
      </c>
      <c r="D241" s="485">
        <v>50182</v>
      </c>
      <c r="E241" s="486">
        <v>17.673999999999999</v>
      </c>
      <c r="F241" s="486">
        <f t="shared" si="9"/>
        <v>886916.66799999995</v>
      </c>
      <c r="G241" s="487">
        <v>0.33</v>
      </c>
      <c r="H241" s="485">
        <v>4.8</v>
      </c>
      <c r="I241" s="486">
        <f t="shared" si="10"/>
        <v>240873.59999999998</v>
      </c>
      <c r="J241" s="348">
        <f t="shared" si="11"/>
        <v>0</v>
      </c>
    </row>
    <row r="242" spans="1:10">
      <c r="A242" s="483">
        <v>2016</v>
      </c>
      <c r="B242" s="484" t="s">
        <v>1296</v>
      </c>
      <c r="C242" s="484" t="s">
        <v>370</v>
      </c>
      <c r="D242" s="485">
        <v>825</v>
      </c>
      <c r="E242" s="486">
        <v>22.603999999999999</v>
      </c>
      <c r="F242" s="486">
        <f t="shared" si="9"/>
        <v>18648.3</v>
      </c>
      <c r="G242" s="487">
        <v>0.67</v>
      </c>
      <c r="H242" s="485">
        <v>9.1</v>
      </c>
      <c r="I242" s="486">
        <f t="shared" si="10"/>
        <v>7507.5</v>
      </c>
      <c r="J242" s="348">
        <f t="shared" si="11"/>
        <v>0</v>
      </c>
    </row>
    <row r="243" spans="1:10">
      <c r="A243" s="483">
        <v>2016</v>
      </c>
      <c r="B243" s="484" t="s">
        <v>1289</v>
      </c>
      <c r="C243" s="484" t="s">
        <v>370</v>
      </c>
      <c r="D243" s="485">
        <v>15863</v>
      </c>
      <c r="E243" s="486">
        <v>17.643999999999998</v>
      </c>
      <c r="F243" s="486">
        <f t="shared" si="9"/>
        <v>279886.772</v>
      </c>
      <c r="G243" s="487">
        <v>0.28000000000000003</v>
      </c>
      <c r="H243" s="485">
        <v>5.3</v>
      </c>
      <c r="I243" s="486">
        <f t="shared" si="10"/>
        <v>84073.9</v>
      </c>
      <c r="J243" s="348">
        <f t="shared" si="11"/>
        <v>0</v>
      </c>
    </row>
    <row r="244" spans="1:10">
      <c r="A244" s="483">
        <v>2016</v>
      </c>
      <c r="B244" s="484" t="s">
        <v>1289</v>
      </c>
      <c r="C244" s="484" t="s">
        <v>370</v>
      </c>
      <c r="D244" s="485">
        <v>31624</v>
      </c>
      <c r="E244" s="486">
        <v>17.832000000000001</v>
      </c>
      <c r="F244" s="486">
        <f t="shared" si="9"/>
        <v>563919.16800000006</v>
      </c>
      <c r="G244" s="487">
        <v>0.28000000000000003</v>
      </c>
      <c r="H244" s="485">
        <v>5.0999999999999996</v>
      </c>
      <c r="I244" s="486">
        <f t="shared" si="10"/>
        <v>161282.4</v>
      </c>
      <c r="J244" s="348">
        <f t="shared" si="11"/>
        <v>0</v>
      </c>
    </row>
    <row r="245" spans="1:10">
      <c r="A245" s="483">
        <v>2016</v>
      </c>
      <c r="B245" s="484" t="s">
        <v>1289</v>
      </c>
      <c r="C245" s="484" t="s">
        <v>370</v>
      </c>
      <c r="D245" s="485">
        <v>15726</v>
      </c>
      <c r="E245" s="486">
        <v>17.788</v>
      </c>
      <c r="F245" s="486">
        <f t="shared" si="9"/>
        <v>279734.08799999999</v>
      </c>
      <c r="G245" s="487">
        <v>0.3</v>
      </c>
      <c r="H245" s="485">
        <v>5.0999999999999996</v>
      </c>
      <c r="I245" s="486">
        <f t="shared" si="10"/>
        <v>80202.599999999991</v>
      </c>
      <c r="J245" s="348">
        <f t="shared" si="11"/>
        <v>0</v>
      </c>
    </row>
    <row r="246" spans="1:10">
      <c r="A246" s="483">
        <v>2016</v>
      </c>
      <c r="B246" s="484" t="s">
        <v>1296</v>
      </c>
      <c r="C246" s="484" t="s">
        <v>370</v>
      </c>
      <c r="D246" s="485">
        <v>30877</v>
      </c>
      <c r="E246" s="486">
        <v>26.021000000000001</v>
      </c>
      <c r="F246" s="486">
        <f t="shared" si="9"/>
        <v>803450.41700000002</v>
      </c>
      <c r="G246" s="487">
        <v>2.58</v>
      </c>
      <c r="H246" s="485">
        <v>7.5</v>
      </c>
      <c r="I246" s="486">
        <f t="shared" si="10"/>
        <v>231577.5</v>
      </c>
      <c r="J246" s="348">
        <f t="shared" si="11"/>
        <v>0</v>
      </c>
    </row>
    <row r="247" spans="1:10">
      <c r="A247" s="483">
        <v>2016</v>
      </c>
      <c r="B247" s="484" t="s">
        <v>1296</v>
      </c>
      <c r="C247" s="484" t="s">
        <v>370</v>
      </c>
      <c r="D247" s="485">
        <v>107013</v>
      </c>
      <c r="E247" s="486">
        <v>26.033000000000001</v>
      </c>
      <c r="F247" s="486">
        <f t="shared" si="9"/>
        <v>2785869.429</v>
      </c>
      <c r="G247" s="487">
        <v>2.57</v>
      </c>
      <c r="H247" s="485">
        <v>7.5</v>
      </c>
      <c r="I247" s="486">
        <f t="shared" si="10"/>
        <v>802597.5</v>
      </c>
      <c r="J247" s="348">
        <f t="shared" si="11"/>
        <v>0</v>
      </c>
    </row>
    <row r="248" spans="1:10">
      <c r="A248" s="483">
        <v>2016</v>
      </c>
      <c r="B248" s="484" t="s">
        <v>1296</v>
      </c>
      <c r="C248" s="484" t="s">
        <v>370</v>
      </c>
      <c r="D248" s="485">
        <v>31024</v>
      </c>
      <c r="E248" s="486">
        <v>26.125</v>
      </c>
      <c r="F248" s="486">
        <f t="shared" si="9"/>
        <v>810502</v>
      </c>
      <c r="G248" s="487">
        <v>2.52</v>
      </c>
      <c r="H248" s="485">
        <v>7.5</v>
      </c>
      <c r="I248" s="486">
        <f t="shared" si="10"/>
        <v>232680</v>
      </c>
      <c r="J248" s="348">
        <f t="shared" si="11"/>
        <v>0</v>
      </c>
    </row>
    <row r="249" spans="1:10">
      <c r="A249" s="483">
        <v>2016</v>
      </c>
      <c r="B249" s="484" t="s">
        <v>1289</v>
      </c>
      <c r="C249" s="484" t="s">
        <v>370</v>
      </c>
      <c r="D249" s="485">
        <v>31194</v>
      </c>
      <c r="E249" s="486">
        <v>17.5</v>
      </c>
      <c r="F249" s="486">
        <f t="shared" si="9"/>
        <v>545895</v>
      </c>
      <c r="G249" s="487">
        <v>0.18</v>
      </c>
      <c r="H249" s="485">
        <v>4.4000000000000004</v>
      </c>
      <c r="I249" s="486">
        <f t="shared" si="10"/>
        <v>137253.6</v>
      </c>
      <c r="J249" s="348">
        <f t="shared" si="11"/>
        <v>0</v>
      </c>
    </row>
    <row r="250" spans="1:10">
      <c r="A250" s="483">
        <v>2016</v>
      </c>
      <c r="B250" s="484" t="s">
        <v>1289</v>
      </c>
      <c r="C250" s="484" t="s">
        <v>370</v>
      </c>
      <c r="D250" s="485">
        <v>61506</v>
      </c>
      <c r="E250" s="486">
        <v>17.632000000000001</v>
      </c>
      <c r="F250" s="486">
        <f t="shared" si="9"/>
        <v>1084473.7920000001</v>
      </c>
      <c r="G250" s="487">
        <v>0.24</v>
      </c>
      <c r="H250" s="485">
        <v>5.8</v>
      </c>
      <c r="I250" s="486">
        <f t="shared" si="10"/>
        <v>356734.8</v>
      </c>
      <c r="J250" s="348">
        <f t="shared" si="11"/>
        <v>0</v>
      </c>
    </row>
    <row r="251" spans="1:10">
      <c r="A251" s="483">
        <v>2016</v>
      </c>
      <c r="B251" s="484" t="s">
        <v>1289</v>
      </c>
      <c r="C251" s="484" t="s">
        <v>370</v>
      </c>
      <c r="D251" s="485">
        <v>30731</v>
      </c>
      <c r="E251" s="486">
        <v>17.7</v>
      </c>
      <c r="F251" s="486">
        <f t="shared" si="9"/>
        <v>543938.69999999995</v>
      </c>
      <c r="G251" s="487">
        <v>0.23</v>
      </c>
      <c r="H251" s="485">
        <v>5.6</v>
      </c>
      <c r="I251" s="486">
        <f t="shared" si="10"/>
        <v>172093.59999999998</v>
      </c>
      <c r="J251" s="348">
        <f t="shared" si="11"/>
        <v>0</v>
      </c>
    </row>
    <row r="252" spans="1:10">
      <c r="A252" s="483">
        <v>2016</v>
      </c>
      <c r="B252" s="484" t="s">
        <v>1289</v>
      </c>
      <c r="C252" s="484" t="s">
        <v>370</v>
      </c>
      <c r="D252" s="485">
        <v>15434</v>
      </c>
      <c r="E252" s="486">
        <v>17.768000000000001</v>
      </c>
      <c r="F252" s="486">
        <f t="shared" si="9"/>
        <v>274231.31200000003</v>
      </c>
      <c r="G252" s="487">
        <v>0.22</v>
      </c>
      <c r="H252" s="485">
        <v>5.5</v>
      </c>
      <c r="I252" s="486">
        <f t="shared" si="10"/>
        <v>84887</v>
      </c>
      <c r="J252" s="348">
        <f t="shared" si="11"/>
        <v>0</v>
      </c>
    </row>
    <row r="253" spans="1:10">
      <c r="A253" s="483">
        <v>2016</v>
      </c>
      <c r="B253" s="484" t="s">
        <v>1289</v>
      </c>
      <c r="C253" s="484" t="s">
        <v>370</v>
      </c>
      <c r="D253" s="485">
        <v>31123</v>
      </c>
      <c r="E253" s="486">
        <v>17.503</v>
      </c>
      <c r="F253" s="486">
        <f t="shared" si="9"/>
        <v>544745.86899999995</v>
      </c>
      <c r="G253" s="487">
        <v>0.18</v>
      </c>
      <c r="H253" s="485">
        <v>4.4000000000000004</v>
      </c>
      <c r="I253" s="486">
        <f t="shared" si="10"/>
        <v>136941.20000000001</v>
      </c>
      <c r="J253" s="348">
        <f t="shared" si="11"/>
        <v>0</v>
      </c>
    </row>
    <row r="254" spans="1:10">
      <c r="A254" s="483">
        <v>2016</v>
      </c>
      <c r="B254" s="484" t="s">
        <v>1289</v>
      </c>
      <c r="C254" s="484" t="s">
        <v>370</v>
      </c>
      <c r="D254" s="485">
        <v>61492</v>
      </c>
      <c r="E254" s="486">
        <v>17.762</v>
      </c>
      <c r="F254" s="486">
        <f t="shared" si="9"/>
        <v>1092220.9040000001</v>
      </c>
      <c r="G254" s="487">
        <v>0.36</v>
      </c>
      <c r="H254" s="485">
        <v>5.5</v>
      </c>
      <c r="I254" s="486">
        <f t="shared" si="10"/>
        <v>338206</v>
      </c>
      <c r="J254" s="348">
        <f t="shared" si="11"/>
        <v>0</v>
      </c>
    </row>
    <row r="255" spans="1:10">
      <c r="A255" s="483">
        <v>2016</v>
      </c>
      <c r="B255" s="484" t="s">
        <v>1289</v>
      </c>
      <c r="C255" s="484" t="s">
        <v>370</v>
      </c>
      <c r="D255" s="485">
        <v>77496</v>
      </c>
      <c r="E255" s="486">
        <v>17.699000000000002</v>
      </c>
      <c r="F255" s="486">
        <f t="shared" si="9"/>
        <v>1371601.7040000001</v>
      </c>
      <c r="G255" s="487">
        <v>0.18</v>
      </c>
      <c r="H255" s="485">
        <v>4.3</v>
      </c>
      <c r="I255" s="486">
        <f t="shared" si="10"/>
        <v>333232.8</v>
      </c>
      <c r="J255" s="348">
        <f t="shared" si="11"/>
        <v>0</v>
      </c>
    </row>
    <row r="256" spans="1:10">
      <c r="A256" s="483">
        <v>2016</v>
      </c>
      <c r="B256" s="484" t="s">
        <v>1289</v>
      </c>
      <c r="C256" s="484" t="s">
        <v>370</v>
      </c>
      <c r="D256" s="485">
        <v>15267</v>
      </c>
      <c r="E256" s="486">
        <v>17.5</v>
      </c>
      <c r="F256" s="486">
        <f t="shared" si="9"/>
        <v>267172.5</v>
      </c>
      <c r="G256" s="487">
        <v>0.24</v>
      </c>
      <c r="H256" s="485">
        <v>6</v>
      </c>
      <c r="I256" s="486">
        <f t="shared" si="10"/>
        <v>91602</v>
      </c>
      <c r="J256" s="348">
        <f t="shared" si="11"/>
        <v>0</v>
      </c>
    </row>
    <row r="257" spans="1:10">
      <c r="A257" s="483">
        <v>2016</v>
      </c>
      <c r="B257" s="484" t="s">
        <v>1289</v>
      </c>
      <c r="C257" s="484" t="s">
        <v>370</v>
      </c>
      <c r="D257" s="485">
        <v>15380</v>
      </c>
      <c r="E257" s="486">
        <v>17.899999999999999</v>
      </c>
      <c r="F257" s="486">
        <f t="shared" si="9"/>
        <v>275302</v>
      </c>
      <c r="G257" s="487">
        <v>0.3</v>
      </c>
      <c r="H257" s="485">
        <v>5.6</v>
      </c>
      <c r="I257" s="486">
        <f t="shared" si="10"/>
        <v>86128</v>
      </c>
      <c r="J257" s="348">
        <f t="shared" si="11"/>
        <v>0</v>
      </c>
    </row>
    <row r="258" spans="1:10">
      <c r="A258" s="483">
        <v>2016</v>
      </c>
      <c r="B258" s="484" t="s">
        <v>1289</v>
      </c>
      <c r="C258" s="484" t="s">
        <v>370</v>
      </c>
      <c r="D258" s="485">
        <v>30087</v>
      </c>
      <c r="E258" s="486">
        <v>17.600000000000001</v>
      </c>
      <c r="F258" s="486">
        <f t="shared" si="9"/>
        <v>529531.20000000007</v>
      </c>
      <c r="G258" s="487">
        <v>0.23</v>
      </c>
      <c r="H258" s="485">
        <v>6.1</v>
      </c>
      <c r="I258" s="486">
        <f t="shared" si="10"/>
        <v>183530.69999999998</v>
      </c>
      <c r="J258" s="348">
        <f t="shared" si="11"/>
        <v>0</v>
      </c>
    </row>
    <row r="259" spans="1:10">
      <c r="A259" s="483">
        <v>2016</v>
      </c>
      <c r="B259" s="484" t="s">
        <v>1289</v>
      </c>
      <c r="C259" s="484" t="s">
        <v>370</v>
      </c>
      <c r="D259" s="485">
        <v>15336</v>
      </c>
      <c r="E259" s="486">
        <v>17.8</v>
      </c>
      <c r="F259" s="486">
        <f t="shared" ref="F259:F322" si="12">E259*D259</f>
        <v>272980.8</v>
      </c>
      <c r="G259" s="487">
        <v>0.23</v>
      </c>
      <c r="H259" s="485">
        <v>5.3</v>
      </c>
      <c r="I259" s="486">
        <f t="shared" ref="I259:I322" si="13">H259*D259</f>
        <v>81280.800000000003</v>
      </c>
      <c r="J259" s="348">
        <f t="shared" ref="J259:J322" si="14">IF(B259="LIG",1,0)</f>
        <v>0</v>
      </c>
    </row>
    <row r="260" spans="1:10">
      <c r="A260" s="483">
        <v>2016</v>
      </c>
      <c r="B260" s="484" t="s">
        <v>1289</v>
      </c>
      <c r="C260" s="484" t="s">
        <v>370</v>
      </c>
      <c r="D260" s="485">
        <v>14967</v>
      </c>
      <c r="E260" s="486">
        <v>17.7</v>
      </c>
      <c r="F260" s="486">
        <f t="shared" si="12"/>
        <v>264915.89999999997</v>
      </c>
      <c r="G260" s="487">
        <v>0.18</v>
      </c>
      <c r="H260" s="485">
        <v>4.8</v>
      </c>
      <c r="I260" s="486">
        <f t="shared" si="13"/>
        <v>71841.599999999991</v>
      </c>
      <c r="J260" s="348">
        <f t="shared" si="14"/>
        <v>0</v>
      </c>
    </row>
    <row r="261" spans="1:10">
      <c r="A261" s="483">
        <v>2016</v>
      </c>
      <c r="B261" s="484" t="s">
        <v>1289</v>
      </c>
      <c r="C261" s="484" t="s">
        <v>370</v>
      </c>
      <c r="D261" s="485">
        <v>36387</v>
      </c>
      <c r="E261" s="486">
        <v>17.66</v>
      </c>
      <c r="F261" s="486">
        <f t="shared" si="12"/>
        <v>642594.42000000004</v>
      </c>
      <c r="G261" s="487">
        <v>0.23</v>
      </c>
      <c r="H261" s="485">
        <v>5.5</v>
      </c>
      <c r="I261" s="486">
        <f t="shared" si="13"/>
        <v>200128.5</v>
      </c>
      <c r="J261" s="348">
        <f t="shared" si="14"/>
        <v>0</v>
      </c>
    </row>
    <row r="262" spans="1:10">
      <c r="A262" s="483">
        <v>2016</v>
      </c>
      <c r="B262" s="484" t="s">
        <v>1289</v>
      </c>
      <c r="C262" s="484" t="s">
        <v>370</v>
      </c>
      <c r="D262" s="485">
        <v>29771</v>
      </c>
      <c r="E262" s="486">
        <v>18.77</v>
      </c>
      <c r="F262" s="486">
        <f t="shared" si="12"/>
        <v>558801.67000000004</v>
      </c>
      <c r="G262" s="487">
        <v>0.34</v>
      </c>
      <c r="H262" s="485">
        <v>4.2</v>
      </c>
      <c r="I262" s="486">
        <f t="shared" si="13"/>
        <v>125038.20000000001</v>
      </c>
      <c r="J262" s="348">
        <f t="shared" si="14"/>
        <v>0</v>
      </c>
    </row>
    <row r="263" spans="1:10">
      <c r="A263" s="483">
        <v>2016</v>
      </c>
      <c r="B263" s="484" t="s">
        <v>1289</v>
      </c>
      <c r="C263" s="484" t="s">
        <v>370</v>
      </c>
      <c r="D263" s="485">
        <v>18495</v>
      </c>
      <c r="E263" s="486">
        <v>17.876000000000001</v>
      </c>
      <c r="F263" s="486">
        <f t="shared" si="12"/>
        <v>330616.62</v>
      </c>
      <c r="G263" s="487">
        <v>0.22</v>
      </c>
      <c r="H263" s="485">
        <v>5.4</v>
      </c>
      <c r="I263" s="486">
        <f t="shared" si="13"/>
        <v>99873</v>
      </c>
      <c r="J263" s="348">
        <f t="shared" si="14"/>
        <v>0</v>
      </c>
    </row>
    <row r="264" spans="1:10">
      <c r="A264" s="483">
        <v>2016</v>
      </c>
      <c r="B264" s="484" t="s">
        <v>1289</v>
      </c>
      <c r="C264" s="484" t="s">
        <v>370</v>
      </c>
      <c r="D264" s="485">
        <v>14760</v>
      </c>
      <c r="E264" s="486">
        <v>18.829999999999998</v>
      </c>
      <c r="F264" s="486">
        <f t="shared" si="12"/>
        <v>277930.8</v>
      </c>
      <c r="G264" s="487">
        <v>0.38</v>
      </c>
      <c r="H264" s="485">
        <v>4.5999999999999996</v>
      </c>
      <c r="I264" s="486">
        <f t="shared" si="13"/>
        <v>67896</v>
      </c>
      <c r="J264" s="348">
        <f t="shared" si="14"/>
        <v>0</v>
      </c>
    </row>
    <row r="265" spans="1:10">
      <c r="A265" s="483">
        <v>2016</v>
      </c>
      <c r="B265" s="484" t="s">
        <v>1289</v>
      </c>
      <c r="C265" s="484" t="s">
        <v>370</v>
      </c>
      <c r="D265" s="485">
        <v>14922</v>
      </c>
      <c r="E265" s="486">
        <v>17.21</v>
      </c>
      <c r="F265" s="486">
        <f t="shared" si="12"/>
        <v>256807.62000000002</v>
      </c>
      <c r="G265" s="487">
        <v>0.18</v>
      </c>
      <c r="H265" s="485">
        <v>5</v>
      </c>
      <c r="I265" s="486">
        <f t="shared" si="13"/>
        <v>74610</v>
      </c>
      <c r="J265" s="348">
        <f t="shared" si="14"/>
        <v>0</v>
      </c>
    </row>
    <row r="266" spans="1:10">
      <c r="A266" s="483">
        <v>2016</v>
      </c>
      <c r="B266" s="484" t="s">
        <v>1289</v>
      </c>
      <c r="C266" s="484" t="s">
        <v>370</v>
      </c>
      <c r="D266" s="485">
        <v>58997</v>
      </c>
      <c r="E266" s="486">
        <v>18.79</v>
      </c>
      <c r="F266" s="486">
        <f t="shared" si="12"/>
        <v>1108553.6299999999</v>
      </c>
      <c r="G266" s="487">
        <v>0.37</v>
      </c>
      <c r="H266" s="485">
        <v>4.4000000000000004</v>
      </c>
      <c r="I266" s="486">
        <f t="shared" si="13"/>
        <v>259586.80000000002</v>
      </c>
      <c r="J266" s="348">
        <f t="shared" si="14"/>
        <v>0</v>
      </c>
    </row>
    <row r="267" spans="1:10">
      <c r="A267" s="483">
        <v>2016</v>
      </c>
      <c r="B267" s="484" t="s">
        <v>1289</v>
      </c>
      <c r="C267" s="484" t="s">
        <v>370</v>
      </c>
      <c r="D267" s="485">
        <v>177266</v>
      </c>
      <c r="E267" s="486">
        <v>17.989999999999998</v>
      </c>
      <c r="F267" s="486">
        <f t="shared" si="12"/>
        <v>3189015.34</v>
      </c>
      <c r="G267" s="487">
        <v>0.26</v>
      </c>
      <c r="H267" s="485">
        <v>5</v>
      </c>
      <c r="I267" s="486">
        <f t="shared" si="13"/>
        <v>886330</v>
      </c>
      <c r="J267" s="348">
        <f t="shared" si="14"/>
        <v>0</v>
      </c>
    </row>
    <row r="268" spans="1:10">
      <c r="A268" s="483">
        <v>2016</v>
      </c>
      <c r="B268" s="484" t="s">
        <v>1289</v>
      </c>
      <c r="C268" s="484" t="s">
        <v>370</v>
      </c>
      <c r="D268" s="485">
        <v>44511</v>
      </c>
      <c r="E268" s="486">
        <v>17.649999999999999</v>
      </c>
      <c r="F268" s="486">
        <f t="shared" si="12"/>
        <v>785619.14999999991</v>
      </c>
      <c r="G268" s="487">
        <v>0.23</v>
      </c>
      <c r="H268" s="485">
        <v>5.7</v>
      </c>
      <c r="I268" s="486">
        <f t="shared" si="13"/>
        <v>253712.7</v>
      </c>
      <c r="J268" s="348">
        <f t="shared" si="14"/>
        <v>0</v>
      </c>
    </row>
    <row r="269" spans="1:10">
      <c r="A269" s="483">
        <v>2016</v>
      </c>
      <c r="B269" s="484" t="s">
        <v>1289</v>
      </c>
      <c r="C269" s="484" t="s">
        <v>370</v>
      </c>
      <c r="D269" s="485">
        <v>117</v>
      </c>
      <c r="E269" s="486">
        <v>17.93</v>
      </c>
      <c r="F269" s="486">
        <f t="shared" si="12"/>
        <v>2097.81</v>
      </c>
      <c r="G269" s="487">
        <v>0.19</v>
      </c>
      <c r="H269" s="485">
        <v>4.0999999999999996</v>
      </c>
      <c r="I269" s="486">
        <f t="shared" si="13"/>
        <v>479.69999999999993</v>
      </c>
      <c r="J269" s="348">
        <f t="shared" si="14"/>
        <v>0</v>
      </c>
    </row>
    <row r="270" spans="1:10">
      <c r="A270" s="483">
        <v>2016</v>
      </c>
      <c r="B270" s="484" t="s">
        <v>1289</v>
      </c>
      <c r="C270" s="484" t="s">
        <v>370</v>
      </c>
      <c r="D270" s="485">
        <v>62498</v>
      </c>
      <c r="E270" s="486">
        <v>17.89</v>
      </c>
      <c r="F270" s="486">
        <f t="shared" si="12"/>
        <v>1118089.22</v>
      </c>
      <c r="G270" s="487">
        <v>0.28000000000000003</v>
      </c>
      <c r="H270" s="485">
        <v>4.5</v>
      </c>
      <c r="I270" s="486">
        <f t="shared" si="13"/>
        <v>281241</v>
      </c>
      <c r="J270" s="348">
        <f t="shared" si="14"/>
        <v>0</v>
      </c>
    </row>
    <row r="271" spans="1:10">
      <c r="A271" s="483">
        <v>2016</v>
      </c>
      <c r="B271" s="484" t="s">
        <v>1289</v>
      </c>
      <c r="C271" s="484" t="s">
        <v>370</v>
      </c>
      <c r="D271" s="485">
        <v>24370</v>
      </c>
      <c r="E271" s="486">
        <v>17.62</v>
      </c>
      <c r="F271" s="486">
        <f t="shared" si="12"/>
        <v>429399.4</v>
      </c>
      <c r="G271" s="487">
        <v>0.18</v>
      </c>
      <c r="H271" s="485">
        <v>4.5999999999999996</v>
      </c>
      <c r="I271" s="486">
        <f t="shared" si="13"/>
        <v>112101.99999999999</v>
      </c>
      <c r="J271" s="348">
        <f t="shared" si="14"/>
        <v>0</v>
      </c>
    </row>
    <row r="272" spans="1:10">
      <c r="A272" s="483">
        <v>2016</v>
      </c>
      <c r="B272" s="484" t="s">
        <v>1289</v>
      </c>
      <c r="C272" s="484" t="s">
        <v>370</v>
      </c>
      <c r="D272" s="485">
        <v>23616</v>
      </c>
      <c r="E272" s="486">
        <v>18.28</v>
      </c>
      <c r="F272" s="486">
        <f t="shared" si="12"/>
        <v>431700.48000000004</v>
      </c>
      <c r="G272" s="487">
        <v>0.28999999999999998</v>
      </c>
      <c r="H272" s="485">
        <v>4.5</v>
      </c>
      <c r="I272" s="486">
        <f t="shared" si="13"/>
        <v>106272</v>
      </c>
      <c r="J272" s="348">
        <f t="shared" si="14"/>
        <v>0</v>
      </c>
    </row>
    <row r="273" spans="1:10">
      <c r="A273" s="483">
        <v>2016</v>
      </c>
      <c r="B273" s="484" t="s">
        <v>1289</v>
      </c>
      <c r="C273" s="484" t="s">
        <v>370</v>
      </c>
      <c r="D273" s="485">
        <v>24145</v>
      </c>
      <c r="E273" s="486">
        <v>18.14</v>
      </c>
      <c r="F273" s="486">
        <f t="shared" si="12"/>
        <v>437990.3</v>
      </c>
      <c r="G273" s="487">
        <v>0.21</v>
      </c>
      <c r="H273" s="485">
        <v>4.5999999999999996</v>
      </c>
      <c r="I273" s="486">
        <f t="shared" si="13"/>
        <v>111066.99999999999</v>
      </c>
      <c r="J273" s="348">
        <f t="shared" si="14"/>
        <v>0</v>
      </c>
    </row>
    <row r="274" spans="1:10">
      <c r="A274" s="483">
        <v>2016</v>
      </c>
      <c r="B274" s="484" t="s">
        <v>1289</v>
      </c>
      <c r="C274" s="484" t="s">
        <v>370</v>
      </c>
      <c r="D274" s="485">
        <v>12593</v>
      </c>
      <c r="E274" s="486">
        <v>17.86</v>
      </c>
      <c r="F274" s="486">
        <f t="shared" si="12"/>
        <v>224910.97999999998</v>
      </c>
      <c r="G274" s="487">
        <v>0.27</v>
      </c>
      <c r="H274" s="485">
        <v>4.5999999999999996</v>
      </c>
      <c r="I274" s="486">
        <f t="shared" si="13"/>
        <v>57927.799999999996</v>
      </c>
      <c r="J274" s="348">
        <f t="shared" si="14"/>
        <v>0</v>
      </c>
    </row>
    <row r="275" spans="1:10">
      <c r="A275" s="483">
        <v>2016</v>
      </c>
      <c r="B275" s="484" t="s">
        <v>1289</v>
      </c>
      <c r="C275" s="484" t="s">
        <v>370</v>
      </c>
      <c r="D275" s="485">
        <v>15045</v>
      </c>
      <c r="E275" s="486">
        <v>17.7</v>
      </c>
      <c r="F275" s="486">
        <f t="shared" si="12"/>
        <v>266296.5</v>
      </c>
      <c r="G275" s="487">
        <v>0.18</v>
      </c>
      <c r="H275" s="485">
        <v>4.5</v>
      </c>
      <c r="I275" s="486">
        <f t="shared" si="13"/>
        <v>67702.5</v>
      </c>
      <c r="J275" s="348">
        <f t="shared" si="14"/>
        <v>0</v>
      </c>
    </row>
    <row r="276" spans="1:10">
      <c r="A276" s="483">
        <v>2016</v>
      </c>
      <c r="B276" s="484" t="s">
        <v>1289</v>
      </c>
      <c r="C276" s="484" t="s">
        <v>370</v>
      </c>
      <c r="D276" s="485">
        <v>16134</v>
      </c>
      <c r="E276" s="486">
        <v>18.059999999999999</v>
      </c>
      <c r="F276" s="486">
        <f t="shared" si="12"/>
        <v>291380.03999999998</v>
      </c>
      <c r="G276" s="487">
        <v>0.32</v>
      </c>
      <c r="H276" s="485">
        <v>5</v>
      </c>
      <c r="I276" s="486">
        <f t="shared" si="13"/>
        <v>80670</v>
      </c>
      <c r="J276" s="348">
        <f t="shared" si="14"/>
        <v>0</v>
      </c>
    </row>
    <row r="277" spans="1:10">
      <c r="A277" s="483">
        <v>2016</v>
      </c>
      <c r="B277" s="484" t="s">
        <v>1289</v>
      </c>
      <c r="C277" s="484" t="s">
        <v>370</v>
      </c>
      <c r="D277" s="485">
        <v>64094</v>
      </c>
      <c r="E277" s="486">
        <v>17.63</v>
      </c>
      <c r="F277" s="486">
        <f t="shared" si="12"/>
        <v>1129977.22</v>
      </c>
      <c r="G277" s="487">
        <v>0.25</v>
      </c>
      <c r="H277" s="485">
        <v>5.9</v>
      </c>
      <c r="I277" s="486">
        <f t="shared" si="13"/>
        <v>378154.60000000003</v>
      </c>
      <c r="J277" s="348">
        <f t="shared" si="14"/>
        <v>0</v>
      </c>
    </row>
    <row r="278" spans="1:10">
      <c r="A278" s="483">
        <v>2016</v>
      </c>
      <c r="B278" s="484" t="s">
        <v>1289</v>
      </c>
      <c r="C278" s="484" t="s">
        <v>370</v>
      </c>
      <c r="D278" s="485">
        <v>32314</v>
      </c>
      <c r="E278" s="486">
        <v>17.68</v>
      </c>
      <c r="F278" s="486">
        <f t="shared" si="12"/>
        <v>571311.52</v>
      </c>
      <c r="G278" s="487">
        <v>0.34</v>
      </c>
      <c r="H278" s="485">
        <v>5.5</v>
      </c>
      <c r="I278" s="486">
        <f t="shared" si="13"/>
        <v>177727</v>
      </c>
      <c r="J278" s="348">
        <f t="shared" si="14"/>
        <v>0</v>
      </c>
    </row>
    <row r="279" spans="1:10">
      <c r="A279" s="483">
        <v>2016</v>
      </c>
      <c r="B279" s="484" t="s">
        <v>1289</v>
      </c>
      <c r="C279" s="484" t="s">
        <v>370</v>
      </c>
      <c r="D279" s="485">
        <v>81028</v>
      </c>
      <c r="E279" s="486">
        <v>18.09</v>
      </c>
      <c r="F279" s="486">
        <f t="shared" si="12"/>
        <v>1465796.52</v>
      </c>
      <c r="G279" s="487">
        <v>0.26</v>
      </c>
      <c r="H279" s="485">
        <v>4.8</v>
      </c>
      <c r="I279" s="486">
        <f t="shared" si="13"/>
        <v>388934.39999999997</v>
      </c>
      <c r="J279" s="348">
        <f t="shared" si="14"/>
        <v>0</v>
      </c>
    </row>
    <row r="280" spans="1:10">
      <c r="A280" s="483">
        <v>2016</v>
      </c>
      <c r="B280" s="484" t="s">
        <v>1289</v>
      </c>
      <c r="C280" s="484" t="s">
        <v>370</v>
      </c>
      <c r="D280" s="485">
        <v>14879</v>
      </c>
      <c r="E280" s="486">
        <v>17.29</v>
      </c>
      <c r="F280" s="486">
        <f t="shared" si="12"/>
        <v>257257.90999999997</v>
      </c>
      <c r="G280" s="487">
        <v>0.23</v>
      </c>
      <c r="H280" s="485">
        <v>4</v>
      </c>
      <c r="I280" s="486">
        <f t="shared" si="13"/>
        <v>59516</v>
      </c>
      <c r="J280" s="348">
        <f t="shared" si="14"/>
        <v>0</v>
      </c>
    </row>
    <row r="281" spans="1:10">
      <c r="A281" s="483">
        <v>2016</v>
      </c>
      <c r="B281" s="484" t="s">
        <v>1289</v>
      </c>
      <c r="C281" s="484" t="s">
        <v>370</v>
      </c>
      <c r="D281" s="485">
        <v>45313</v>
      </c>
      <c r="E281" s="486">
        <v>16.829999999999998</v>
      </c>
      <c r="F281" s="486">
        <f t="shared" si="12"/>
        <v>762617.78999999992</v>
      </c>
      <c r="G281" s="487">
        <v>0.35</v>
      </c>
      <c r="H281" s="485">
        <v>5.5</v>
      </c>
      <c r="I281" s="486">
        <f t="shared" si="13"/>
        <v>249221.5</v>
      </c>
      <c r="J281" s="348">
        <f t="shared" si="14"/>
        <v>0</v>
      </c>
    </row>
    <row r="282" spans="1:10">
      <c r="A282" s="483">
        <v>2016</v>
      </c>
      <c r="B282" s="484" t="s">
        <v>1289</v>
      </c>
      <c r="C282" s="484" t="s">
        <v>370</v>
      </c>
      <c r="D282" s="485">
        <v>14712</v>
      </c>
      <c r="E282" s="486">
        <v>17.170000000000002</v>
      </c>
      <c r="F282" s="486">
        <f t="shared" si="12"/>
        <v>252605.04000000004</v>
      </c>
      <c r="G282" s="487">
        <v>0.2</v>
      </c>
      <c r="H282" s="485">
        <v>4.2</v>
      </c>
      <c r="I282" s="486">
        <f t="shared" si="13"/>
        <v>61790.400000000001</v>
      </c>
      <c r="J282" s="348">
        <f t="shared" si="14"/>
        <v>0</v>
      </c>
    </row>
    <row r="283" spans="1:10">
      <c r="A283" s="483">
        <v>2016</v>
      </c>
      <c r="B283" s="484" t="s">
        <v>1289</v>
      </c>
      <c r="C283" s="484" t="s">
        <v>370</v>
      </c>
      <c r="D283" s="485">
        <v>14304</v>
      </c>
      <c r="E283" s="486">
        <v>17.43</v>
      </c>
      <c r="F283" s="486">
        <f t="shared" si="12"/>
        <v>249318.72</v>
      </c>
      <c r="G283" s="487">
        <v>0.23</v>
      </c>
      <c r="H283" s="485">
        <v>4</v>
      </c>
      <c r="I283" s="486">
        <f t="shared" si="13"/>
        <v>57216</v>
      </c>
      <c r="J283" s="348">
        <f t="shared" si="14"/>
        <v>0</v>
      </c>
    </row>
    <row r="284" spans="1:10">
      <c r="A284" s="483">
        <v>2016</v>
      </c>
      <c r="B284" s="484" t="s">
        <v>1289</v>
      </c>
      <c r="C284" s="484" t="s">
        <v>370</v>
      </c>
      <c r="D284" s="485">
        <v>52157</v>
      </c>
      <c r="E284" s="486">
        <v>17.68</v>
      </c>
      <c r="F284" s="486">
        <f t="shared" si="12"/>
        <v>922135.76</v>
      </c>
      <c r="G284" s="487">
        <v>0.24</v>
      </c>
      <c r="H284" s="485">
        <v>5.6</v>
      </c>
      <c r="I284" s="486">
        <f t="shared" si="13"/>
        <v>292079.19999999995</v>
      </c>
      <c r="J284" s="348">
        <f t="shared" si="14"/>
        <v>0</v>
      </c>
    </row>
    <row r="285" spans="1:10">
      <c r="A285" s="483">
        <v>2016</v>
      </c>
      <c r="B285" s="484" t="s">
        <v>1289</v>
      </c>
      <c r="C285" s="484" t="s">
        <v>370</v>
      </c>
      <c r="D285" s="485">
        <v>13020</v>
      </c>
      <c r="E285" s="486">
        <v>17.7</v>
      </c>
      <c r="F285" s="486">
        <f t="shared" si="12"/>
        <v>230454</v>
      </c>
      <c r="G285" s="487">
        <v>0.2</v>
      </c>
      <c r="H285" s="485">
        <v>5.6</v>
      </c>
      <c r="I285" s="486">
        <f t="shared" si="13"/>
        <v>72912</v>
      </c>
      <c r="J285" s="348">
        <f t="shared" si="14"/>
        <v>0</v>
      </c>
    </row>
    <row r="286" spans="1:10">
      <c r="A286" s="483">
        <v>2016</v>
      </c>
      <c r="B286" s="484" t="s">
        <v>1289</v>
      </c>
      <c r="C286" s="484" t="s">
        <v>370</v>
      </c>
      <c r="D286" s="485">
        <v>51187</v>
      </c>
      <c r="E286" s="486">
        <v>18.2</v>
      </c>
      <c r="F286" s="486">
        <f t="shared" si="12"/>
        <v>931603.39999999991</v>
      </c>
      <c r="G286" s="487">
        <v>0.27</v>
      </c>
      <c r="H286" s="485">
        <v>4.5</v>
      </c>
      <c r="I286" s="486">
        <f t="shared" si="13"/>
        <v>230341.5</v>
      </c>
      <c r="J286" s="348">
        <f t="shared" si="14"/>
        <v>0</v>
      </c>
    </row>
    <row r="287" spans="1:10">
      <c r="A287" s="483">
        <v>2016</v>
      </c>
      <c r="B287" s="484" t="s">
        <v>1289</v>
      </c>
      <c r="C287" s="484" t="s">
        <v>370</v>
      </c>
      <c r="D287" s="485">
        <v>12730</v>
      </c>
      <c r="E287" s="486">
        <v>17.79</v>
      </c>
      <c r="F287" s="486">
        <f t="shared" si="12"/>
        <v>226466.69999999998</v>
      </c>
      <c r="G287" s="487">
        <v>0.19</v>
      </c>
      <c r="H287" s="485">
        <v>5</v>
      </c>
      <c r="I287" s="486">
        <f t="shared" si="13"/>
        <v>63650</v>
      </c>
      <c r="J287" s="348">
        <f t="shared" si="14"/>
        <v>0</v>
      </c>
    </row>
    <row r="288" spans="1:10">
      <c r="A288" s="483">
        <v>2016</v>
      </c>
      <c r="B288" s="484" t="s">
        <v>1289</v>
      </c>
      <c r="C288" s="484" t="s">
        <v>370</v>
      </c>
      <c r="D288" s="485">
        <v>15846</v>
      </c>
      <c r="E288" s="486">
        <v>17.8</v>
      </c>
      <c r="F288" s="486">
        <f t="shared" si="12"/>
        <v>282058.8</v>
      </c>
      <c r="G288" s="487">
        <v>0.19</v>
      </c>
      <c r="H288" s="485">
        <v>4.4000000000000004</v>
      </c>
      <c r="I288" s="486">
        <f t="shared" si="13"/>
        <v>69722.400000000009</v>
      </c>
      <c r="J288" s="348">
        <f t="shared" si="14"/>
        <v>0</v>
      </c>
    </row>
    <row r="289" spans="1:10">
      <c r="A289" s="483">
        <v>2016</v>
      </c>
      <c r="B289" s="484" t="s">
        <v>1289</v>
      </c>
      <c r="C289" s="484" t="s">
        <v>370</v>
      </c>
      <c r="D289" s="485">
        <v>365064</v>
      </c>
      <c r="E289" s="486">
        <v>17.579999999999998</v>
      </c>
      <c r="F289" s="486">
        <f t="shared" si="12"/>
        <v>6417825.1199999992</v>
      </c>
      <c r="G289" s="487">
        <v>0.18</v>
      </c>
      <c r="H289" s="485">
        <v>4.5</v>
      </c>
      <c r="I289" s="486">
        <f t="shared" si="13"/>
        <v>1642788</v>
      </c>
      <c r="J289" s="348">
        <f t="shared" si="14"/>
        <v>0</v>
      </c>
    </row>
    <row r="290" spans="1:10">
      <c r="A290" s="483">
        <v>2016</v>
      </c>
      <c r="B290" s="484" t="s">
        <v>1289</v>
      </c>
      <c r="C290" s="484" t="s">
        <v>370</v>
      </c>
      <c r="D290" s="485">
        <v>380975</v>
      </c>
      <c r="E290" s="486">
        <v>17.63</v>
      </c>
      <c r="F290" s="486">
        <f t="shared" si="12"/>
        <v>6716589.25</v>
      </c>
      <c r="G290" s="487">
        <v>0.18</v>
      </c>
      <c r="H290" s="485">
        <v>4.5999999999999996</v>
      </c>
      <c r="I290" s="486">
        <f t="shared" si="13"/>
        <v>1752484.9999999998</v>
      </c>
      <c r="J290" s="348">
        <f t="shared" si="14"/>
        <v>0</v>
      </c>
    </row>
    <row r="291" spans="1:10">
      <c r="A291" s="483">
        <v>2016</v>
      </c>
      <c r="B291" s="484" t="s">
        <v>1289</v>
      </c>
      <c r="C291" s="484" t="s">
        <v>370</v>
      </c>
      <c r="D291" s="485">
        <v>47182</v>
      </c>
      <c r="E291" s="486">
        <v>17.11</v>
      </c>
      <c r="F291" s="486">
        <f t="shared" si="12"/>
        <v>807284.02</v>
      </c>
      <c r="G291" s="487">
        <v>0.24</v>
      </c>
      <c r="H291" s="485">
        <v>4.5999999999999996</v>
      </c>
      <c r="I291" s="486">
        <f t="shared" si="13"/>
        <v>217037.19999999998</v>
      </c>
      <c r="J291" s="348">
        <f t="shared" si="14"/>
        <v>0</v>
      </c>
    </row>
    <row r="292" spans="1:10">
      <c r="A292" s="483">
        <v>2016</v>
      </c>
      <c r="B292" s="484" t="s">
        <v>1289</v>
      </c>
      <c r="C292" s="484" t="s">
        <v>370</v>
      </c>
      <c r="D292" s="485">
        <v>31801</v>
      </c>
      <c r="E292" s="486">
        <v>17.71</v>
      </c>
      <c r="F292" s="486">
        <f t="shared" si="12"/>
        <v>563195.71000000008</v>
      </c>
      <c r="G292" s="487">
        <v>0.24</v>
      </c>
      <c r="H292" s="485">
        <v>5.3</v>
      </c>
      <c r="I292" s="486">
        <f t="shared" si="13"/>
        <v>168545.3</v>
      </c>
      <c r="J292" s="348">
        <f t="shared" si="14"/>
        <v>0</v>
      </c>
    </row>
    <row r="293" spans="1:10">
      <c r="A293" s="483">
        <v>2016</v>
      </c>
      <c r="B293" s="484" t="s">
        <v>1289</v>
      </c>
      <c r="C293" s="484" t="s">
        <v>370</v>
      </c>
      <c r="D293" s="485">
        <v>15881</v>
      </c>
      <c r="E293" s="486">
        <v>17.489999999999998</v>
      </c>
      <c r="F293" s="486">
        <f t="shared" si="12"/>
        <v>277758.69</v>
      </c>
      <c r="G293" s="487">
        <v>0.16</v>
      </c>
      <c r="H293" s="485">
        <v>4.7</v>
      </c>
      <c r="I293" s="486">
        <f t="shared" si="13"/>
        <v>74640.7</v>
      </c>
      <c r="J293" s="348">
        <f t="shared" si="14"/>
        <v>0</v>
      </c>
    </row>
    <row r="294" spans="1:10">
      <c r="A294" s="483">
        <v>2016</v>
      </c>
      <c r="B294" s="484" t="s">
        <v>1289</v>
      </c>
      <c r="C294" s="484" t="s">
        <v>370</v>
      </c>
      <c r="D294" s="485">
        <v>47400</v>
      </c>
      <c r="E294" s="486">
        <v>17.53</v>
      </c>
      <c r="F294" s="486">
        <f t="shared" si="12"/>
        <v>830922</v>
      </c>
      <c r="G294" s="487">
        <v>0.19</v>
      </c>
      <c r="H294" s="485">
        <v>4.3</v>
      </c>
      <c r="I294" s="486">
        <f t="shared" si="13"/>
        <v>203820</v>
      </c>
      <c r="J294" s="348">
        <f t="shared" si="14"/>
        <v>0</v>
      </c>
    </row>
    <row r="295" spans="1:10">
      <c r="A295" s="483">
        <v>2016</v>
      </c>
      <c r="B295" s="484" t="s">
        <v>1289</v>
      </c>
      <c r="C295" s="484" t="s">
        <v>370</v>
      </c>
      <c r="D295" s="485">
        <v>15782</v>
      </c>
      <c r="E295" s="486">
        <v>17.100000000000001</v>
      </c>
      <c r="F295" s="486">
        <f t="shared" si="12"/>
        <v>269872.2</v>
      </c>
      <c r="G295" s="487">
        <v>0.24</v>
      </c>
      <c r="H295" s="485">
        <v>4.4000000000000004</v>
      </c>
      <c r="I295" s="486">
        <f t="shared" si="13"/>
        <v>69440.800000000003</v>
      </c>
      <c r="J295" s="348">
        <f t="shared" si="14"/>
        <v>0</v>
      </c>
    </row>
    <row r="296" spans="1:10">
      <c r="A296" s="483">
        <v>2016</v>
      </c>
      <c r="B296" s="484" t="s">
        <v>1289</v>
      </c>
      <c r="C296" s="484" t="s">
        <v>370</v>
      </c>
      <c r="D296" s="485">
        <v>110693</v>
      </c>
      <c r="E296" s="486">
        <v>17.63</v>
      </c>
      <c r="F296" s="486">
        <f t="shared" si="12"/>
        <v>1951517.5899999999</v>
      </c>
      <c r="G296" s="487">
        <v>0.18</v>
      </c>
      <c r="H296" s="485">
        <v>4.7</v>
      </c>
      <c r="I296" s="486">
        <f t="shared" si="13"/>
        <v>520257.10000000003</v>
      </c>
      <c r="J296" s="348">
        <f t="shared" si="14"/>
        <v>0</v>
      </c>
    </row>
    <row r="297" spans="1:10">
      <c r="A297" s="483">
        <v>2016</v>
      </c>
      <c r="B297" s="484" t="s">
        <v>1289</v>
      </c>
      <c r="C297" s="484" t="s">
        <v>370</v>
      </c>
      <c r="D297" s="485">
        <v>125906</v>
      </c>
      <c r="E297" s="486">
        <v>17.579999999999998</v>
      </c>
      <c r="F297" s="486">
        <f t="shared" si="12"/>
        <v>2213427.48</v>
      </c>
      <c r="G297" s="487">
        <v>0.18</v>
      </c>
      <c r="H297" s="485">
        <v>4.5999999999999996</v>
      </c>
      <c r="I297" s="486">
        <f t="shared" si="13"/>
        <v>579167.6</v>
      </c>
      <c r="J297" s="348">
        <f t="shared" si="14"/>
        <v>0</v>
      </c>
    </row>
    <row r="298" spans="1:10">
      <c r="A298" s="483">
        <v>2016</v>
      </c>
      <c r="B298" s="484" t="s">
        <v>1289</v>
      </c>
      <c r="C298" s="484" t="s">
        <v>370</v>
      </c>
      <c r="D298" s="485">
        <v>292521</v>
      </c>
      <c r="E298" s="486">
        <v>17.55</v>
      </c>
      <c r="F298" s="486">
        <f t="shared" si="12"/>
        <v>5133743.55</v>
      </c>
      <c r="G298" s="487">
        <v>0.18</v>
      </c>
      <c r="H298" s="485">
        <v>4.5</v>
      </c>
      <c r="I298" s="486">
        <f t="shared" si="13"/>
        <v>1316344.5</v>
      </c>
      <c r="J298" s="348">
        <f t="shared" si="14"/>
        <v>0</v>
      </c>
    </row>
    <row r="299" spans="1:10">
      <c r="A299" s="483">
        <v>2016</v>
      </c>
      <c r="B299" s="484" t="s">
        <v>1289</v>
      </c>
      <c r="C299" s="484" t="s">
        <v>370</v>
      </c>
      <c r="D299" s="485">
        <v>291534</v>
      </c>
      <c r="E299" s="486">
        <v>17.55</v>
      </c>
      <c r="F299" s="486">
        <f t="shared" si="12"/>
        <v>5116421.7</v>
      </c>
      <c r="G299" s="487">
        <v>0.18</v>
      </c>
      <c r="H299" s="485">
        <v>4.5999999999999996</v>
      </c>
      <c r="I299" s="486">
        <f t="shared" si="13"/>
        <v>1341056.3999999999</v>
      </c>
      <c r="J299" s="348">
        <f t="shared" si="14"/>
        <v>0</v>
      </c>
    </row>
    <row r="300" spans="1:10">
      <c r="A300" s="483">
        <v>2016</v>
      </c>
      <c r="B300" s="484" t="s">
        <v>1289</v>
      </c>
      <c r="C300" s="484" t="s">
        <v>370</v>
      </c>
      <c r="D300" s="485">
        <v>43630</v>
      </c>
      <c r="E300" s="486">
        <v>17.231999999999999</v>
      </c>
      <c r="F300" s="486">
        <f t="shared" si="12"/>
        <v>751832.15999999992</v>
      </c>
      <c r="G300" s="487">
        <v>0.22</v>
      </c>
      <c r="H300" s="485">
        <v>4.0999999999999996</v>
      </c>
      <c r="I300" s="486">
        <f t="shared" si="13"/>
        <v>178882.99999999997</v>
      </c>
      <c r="J300" s="348">
        <f t="shared" si="14"/>
        <v>0</v>
      </c>
    </row>
    <row r="301" spans="1:10">
      <c r="A301" s="483">
        <v>2016</v>
      </c>
      <c r="B301" s="484" t="s">
        <v>1289</v>
      </c>
      <c r="C301" s="484" t="s">
        <v>370</v>
      </c>
      <c r="D301" s="485">
        <v>156437</v>
      </c>
      <c r="E301" s="486">
        <v>16.809999999999999</v>
      </c>
      <c r="F301" s="486">
        <f t="shared" si="12"/>
        <v>2629705.9699999997</v>
      </c>
      <c r="G301" s="487">
        <v>0.37</v>
      </c>
      <c r="H301" s="485">
        <v>5.7</v>
      </c>
      <c r="I301" s="486">
        <f t="shared" si="13"/>
        <v>891690.9</v>
      </c>
      <c r="J301" s="348">
        <f t="shared" si="14"/>
        <v>0</v>
      </c>
    </row>
    <row r="302" spans="1:10">
      <c r="A302" s="483">
        <v>2016</v>
      </c>
      <c r="B302" s="484" t="s">
        <v>1289</v>
      </c>
      <c r="C302" s="484" t="s">
        <v>370</v>
      </c>
      <c r="D302" s="485">
        <v>349263</v>
      </c>
      <c r="E302" s="486">
        <v>17.492999999999999</v>
      </c>
      <c r="F302" s="486">
        <f t="shared" si="12"/>
        <v>6109657.6589999991</v>
      </c>
      <c r="G302" s="487">
        <v>0.7</v>
      </c>
      <c r="H302" s="485">
        <v>22.2</v>
      </c>
      <c r="I302" s="486">
        <f t="shared" si="13"/>
        <v>7753638.5999999996</v>
      </c>
      <c r="J302" s="348">
        <f t="shared" si="14"/>
        <v>0</v>
      </c>
    </row>
    <row r="303" spans="1:10">
      <c r="A303" s="483">
        <v>2016</v>
      </c>
      <c r="B303" s="484" t="s">
        <v>1296</v>
      </c>
      <c r="C303" s="484" t="s">
        <v>370</v>
      </c>
      <c r="D303" s="485">
        <v>461247</v>
      </c>
      <c r="E303" s="486">
        <v>18.884</v>
      </c>
      <c r="F303" s="486">
        <f t="shared" si="12"/>
        <v>8710188.3479999993</v>
      </c>
      <c r="G303" s="487">
        <v>0.8</v>
      </c>
      <c r="H303" s="485">
        <v>23.7</v>
      </c>
      <c r="I303" s="486">
        <f t="shared" si="13"/>
        <v>10931553.9</v>
      </c>
      <c r="J303" s="348">
        <f t="shared" si="14"/>
        <v>0</v>
      </c>
    </row>
    <row r="304" spans="1:10">
      <c r="A304" s="483">
        <v>2016</v>
      </c>
      <c r="B304" s="484" t="s">
        <v>1296</v>
      </c>
      <c r="C304" s="484" t="s">
        <v>370</v>
      </c>
      <c r="D304" s="485">
        <v>11742</v>
      </c>
      <c r="E304" s="486">
        <v>25.838000000000001</v>
      </c>
      <c r="F304" s="486">
        <f t="shared" si="12"/>
        <v>303389.79600000003</v>
      </c>
      <c r="G304" s="487">
        <v>2.66</v>
      </c>
      <c r="H304" s="485">
        <v>7.7</v>
      </c>
      <c r="I304" s="486">
        <f t="shared" si="13"/>
        <v>90413.400000000009</v>
      </c>
      <c r="J304" s="348">
        <f t="shared" si="14"/>
        <v>0</v>
      </c>
    </row>
    <row r="305" spans="1:10">
      <c r="A305" s="483">
        <v>2016</v>
      </c>
      <c r="B305" s="484" t="s">
        <v>1296</v>
      </c>
      <c r="C305" s="484" t="s">
        <v>370</v>
      </c>
      <c r="D305" s="485">
        <v>11333</v>
      </c>
      <c r="E305" s="486">
        <v>25.25</v>
      </c>
      <c r="F305" s="486">
        <f t="shared" si="12"/>
        <v>286158.25</v>
      </c>
      <c r="G305" s="487">
        <v>0.87</v>
      </c>
      <c r="H305" s="485">
        <v>9.6</v>
      </c>
      <c r="I305" s="486">
        <f t="shared" si="13"/>
        <v>108796.8</v>
      </c>
      <c r="J305" s="348">
        <f t="shared" si="14"/>
        <v>0</v>
      </c>
    </row>
    <row r="306" spans="1:10">
      <c r="A306" s="483">
        <v>2016</v>
      </c>
      <c r="B306" s="484" t="s">
        <v>1296</v>
      </c>
      <c r="C306" s="484" t="s">
        <v>370</v>
      </c>
      <c r="D306" s="485">
        <v>11725</v>
      </c>
      <c r="E306" s="486">
        <v>25.222000000000001</v>
      </c>
      <c r="F306" s="486">
        <f t="shared" si="12"/>
        <v>295727.95</v>
      </c>
      <c r="G306" s="487">
        <v>0.84</v>
      </c>
      <c r="H306" s="485">
        <v>10.199999999999999</v>
      </c>
      <c r="I306" s="486">
        <f t="shared" si="13"/>
        <v>119594.99999999999</v>
      </c>
      <c r="J306" s="348">
        <f t="shared" si="14"/>
        <v>0</v>
      </c>
    </row>
    <row r="307" spans="1:10">
      <c r="A307" s="483">
        <v>2016</v>
      </c>
      <c r="B307" s="484" t="s">
        <v>1296</v>
      </c>
      <c r="C307" s="484" t="s">
        <v>370</v>
      </c>
      <c r="D307" s="485">
        <v>34902</v>
      </c>
      <c r="E307" s="486">
        <v>25.864000000000001</v>
      </c>
      <c r="F307" s="486">
        <f t="shared" si="12"/>
        <v>902705.32799999998</v>
      </c>
      <c r="G307" s="487">
        <v>2.66</v>
      </c>
      <c r="H307" s="485">
        <v>7.6</v>
      </c>
      <c r="I307" s="486">
        <f t="shared" si="13"/>
        <v>265255.2</v>
      </c>
      <c r="J307" s="348">
        <f t="shared" si="14"/>
        <v>0</v>
      </c>
    </row>
    <row r="308" spans="1:10">
      <c r="A308" s="483">
        <v>2016</v>
      </c>
      <c r="B308" s="484" t="s">
        <v>1296</v>
      </c>
      <c r="C308" s="484" t="s">
        <v>370</v>
      </c>
      <c r="D308" s="485">
        <v>38470</v>
      </c>
      <c r="E308" s="486">
        <v>25.126000000000001</v>
      </c>
      <c r="F308" s="486">
        <f t="shared" si="12"/>
        <v>966597.22000000009</v>
      </c>
      <c r="G308" s="487">
        <v>1.59</v>
      </c>
      <c r="H308" s="485">
        <v>7.9</v>
      </c>
      <c r="I308" s="486">
        <f t="shared" si="13"/>
        <v>303913</v>
      </c>
      <c r="J308" s="348">
        <f t="shared" si="14"/>
        <v>0</v>
      </c>
    </row>
    <row r="309" spans="1:10">
      <c r="A309" s="483">
        <v>2016</v>
      </c>
      <c r="B309" s="484" t="s">
        <v>1296</v>
      </c>
      <c r="C309" s="484" t="s">
        <v>370</v>
      </c>
      <c r="D309" s="485">
        <v>11622</v>
      </c>
      <c r="E309" s="486">
        <v>23.968</v>
      </c>
      <c r="F309" s="486">
        <f t="shared" si="12"/>
        <v>278556.09600000002</v>
      </c>
      <c r="G309" s="487">
        <v>0.73</v>
      </c>
      <c r="H309" s="485">
        <v>13.3</v>
      </c>
      <c r="I309" s="486">
        <f t="shared" si="13"/>
        <v>154572.6</v>
      </c>
      <c r="J309" s="348">
        <f t="shared" si="14"/>
        <v>0</v>
      </c>
    </row>
    <row r="310" spans="1:10">
      <c r="A310" s="483">
        <v>2016</v>
      </c>
      <c r="B310" s="484" t="s">
        <v>1296</v>
      </c>
      <c r="C310" s="484" t="s">
        <v>370</v>
      </c>
      <c r="D310" s="485">
        <v>11748</v>
      </c>
      <c r="E310" s="486">
        <v>24.416</v>
      </c>
      <c r="F310" s="486">
        <f t="shared" si="12"/>
        <v>286839.16800000001</v>
      </c>
      <c r="G310" s="487">
        <v>0.83</v>
      </c>
      <c r="H310" s="485">
        <v>12.2</v>
      </c>
      <c r="I310" s="486">
        <f t="shared" si="13"/>
        <v>143325.6</v>
      </c>
      <c r="J310" s="348">
        <f t="shared" si="14"/>
        <v>0</v>
      </c>
    </row>
    <row r="311" spans="1:10">
      <c r="A311" s="483">
        <v>2016</v>
      </c>
      <c r="B311" s="484" t="s">
        <v>1296</v>
      </c>
      <c r="C311" s="484" t="s">
        <v>370</v>
      </c>
      <c r="D311" s="485">
        <v>46367</v>
      </c>
      <c r="E311" s="486">
        <v>26.004000000000001</v>
      </c>
      <c r="F311" s="486">
        <f t="shared" si="12"/>
        <v>1205727.4680000001</v>
      </c>
      <c r="G311" s="487">
        <v>2.66</v>
      </c>
      <c r="H311" s="485">
        <v>7.6</v>
      </c>
      <c r="I311" s="486">
        <f t="shared" si="13"/>
        <v>352389.2</v>
      </c>
      <c r="J311" s="348">
        <f t="shared" si="14"/>
        <v>0</v>
      </c>
    </row>
    <row r="312" spans="1:10">
      <c r="A312" s="483">
        <v>2016</v>
      </c>
      <c r="B312" s="484" t="s">
        <v>1296</v>
      </c>
      <c r="C312" s="484" t="s">
        <v>370</v>
      </c>
      <c r="D312" s="485">
        <v>11327</v>
      </c>
      <c r="E312" s="486">
        <v>23.922000000000001</v>
      </c>
      <c r="F312" s="486">
        <f t="shared" si="12"/>
        <v>270964.49400000001</v>
      </c>
      <c r="G312" s="487">
        <v>0.85</v>
      </c>
      <c r="H312" s="485">
        <v>14.5</v>
      </c>
      <c r="I312" s="486">
        <f t="shared" si="13"/>
        <v>164241.5</v>
      </c>
      <c r="J312" s="348">
        <f t="shared" si="14"/>
        <v>0</v>
      </c>
    </row>
    <row r="313" spans="1:10">
      <c r="A313" s="483">
        <v>2016</v>
      </c>
      <c r="B313" s="484" t="s">
        <v>1296</v>
      </c>
      <c r="C313" s="484" t="s">
        <v>370</v>
      </c>
      <c r="D313" s="485">
        <v>11851</v>
      </c>
      <c r="E313" s="486">
        <v>24.216000000000001</v>
      </c>
      <c r="F313" s="486">
        <f t="shared" si="12"/>
        <v>286983.81599999999</v>
      </c>
      <c r="G313" s="487">
        <v>0.71</v>
      </c>
      <c r="H313" s="485">
        <v>13.9</v>
      </c>
      <c r="I313" s="486">
        <f t="shared" si="13"/>
        <v>164728.9</v>
      </c>
      <c r="J313" s="348">
        <f t="shared" si="14"/>
        <v>0</v>
      </c>
    </row>
    <row r="314" spans="1:10">
      <c r="A314" s="483">
        <v>2016</v>
      </c>
      <c r="B314" s="484" t="s">
        <v>1296</v>
      </c>
      <c r="C314" s="484" t="s">
        <v>370</v>
      </c>
      <c r="D314" s="485">
        <v>11853</v>
      </c>
      <c r="E314" s="486">
        <v>22.95</v>
      </c>
      <c r="F314" s="486">
        <f t="shared" si="12"/>
        <v>272026.34999999998</v>
      </c>
      <c r="G314" s="487">
        <v>2.4300000000000002</v>
      </c>
      <c r="H314" s="485">
        <v>8.5</v>
      </c>
      <c r="I314" s="486">
        <f t="shared" si="13"/>
        <v>100750.5</v>
      </c>
      <c r="J314" s="348">
        <f t="shared" si="14"/>
        <v>0</v>
      </c>
    </row>
    <row r="315" spans="1:10">
      <c r="A315" s="483">
        <v>2016</v>
      </c>
      <c r="B315" s="484" t="s">
        <v>1296</v>
      </c>
      <c r="C315" s="484" t="s">
        <v>370</v>
      </c>
      <c r="D315" s="485">
        <v>11787</v>
      </c>
      <c r="E315" s="486">
        <v>24.664000000000001</v>
      </c>
      <c r="F315" s="486">
        <f t="shared" si="12"/>
        <v>290714.56800000003</v>
      </c>
      <c r="G315" s="487">
        <v>0.69</v>
      </c>
      <c r="H315" s="485">
        <v>12.1</v>
      </c>
      <c r="I315" s="486">
        <f t="shared" si="13"/>
        <v>142622.69999999998</v>
      </c>
      <c r="J315" s="348">
        <f t="shared" si="14"/>
        <v>0</v>
      </c>
    </row>
    <row r="316" spans="1:10">
      <c r="A316" s="483">
        <v>2016</v>
      </c>
      <c r="B316" s="484" t="s">
        <v>1296</v>
      </c>
      <c r="C316" s="484" t="s">
        <v>370</v>
      </c>
      <c r="D316" s="485">
        <v>35901</v>
      </c>
      <c r="E316" s="486">
        <v>26.146000000000001</v>
      </c>
      <c r="F316" s="486">
        <f t="shared" si="12"/>
        <v>938667.54599999997</v>
      </c>
      <c r="G316" s="487">
        <v>2.87</v>
      </c>
      <c r="H316" s="485">
        <v>7.9</v>
      </c>
      <c r="I316" s="486">
        <f t="shared" si="13"/>
        <v>283617.90000000002</v>
      </c>
      <c r="J316" s="348">
        <f t="shared" si="14"/>
        <v>0</v>
      </c>
    </row>
    <row r="317" spans="1:10">
      <c r="A317" s="483">
        <v>2016</v>
      </c>
      <c r="B317" s="484" t="s">
        <v>1296</v>
      </c>
      <c r="C317" s="484" t="s">
        <v>370</v>
      </c>
      <c r="D317" s="485">
        <v>12047</v>
      </c>
      <c r="E317" s="486">
        <v>25.995999999999999</v>
      </c>
      <c r="F317" s="486">
        <f t="shared" si="12"/>
        <v>313173.81199999998</v>
      </c>
      <c r="G317" s="487">
        <v>2.5499999999999998</v>
      </c>
      <c r="H317" s="485">
        <v>7.6</v>
      </c>
      <c r="I317" s="486">
        <f t="shared" si="13"/>
        <v>91557.2</v>
      </c>
      <c r="J317" s="348">
        <f t="shared" si="14"/>
        <v>0</v>
      </c>
    </row>
    <row r="318" spans="1:10">
      <c r="A318" s="483">
        <v>2016</v>
      </c>
      <c r="B318" s="484" t="s">
        <v>1296</v>
      </c>
      <c r="C318" s="484" t="s">
        <v>370</v>
      </c>
      <c r="D318" s="485">
        <v>24174</v>
      </c>
      <c r="E318" s="486">
        <v>26.196000000000002</v>
      </c>
      <c r="F318" s="486">
        <f t="shared" si="12"/>
        <v>633262.10400000005</v>
      </c>
      <c r="G318" s="487">
        <v>2.98</v>
      </c>
      <c r="H318" s="485">
        <v>7.5</v>
      </c>
      <c r="I318" s="486">
        <f t="shared" si="13"/>
        <v>181305</v>
      </c>
      <c r="J318" s="348">
        <f t="shared" si="14"/>
        <v>0</v>
      </c>
    </row>
    <row r="319" spans="1:10">
      <c r="A319" s="483">
        <v>2016</v>
      </c>
      <c r="B319" s="484" t="s">
        <v>1296</v>
      </c>
      <c r="C319" s="484" t="s">
        <v>370</v>
      </c>
      <c r="D319" s="485">
        <v>23113</v>
      </c>
      <c r="E319" s="486">
        <v>24.571999999999999</v>
      </c>
      <c r="F319" s="486">
        <f t="shared" si="12"/>
        <v>567932.63599999994</v>
      </c>
      <c r="G319" s="487">
        <v>0.7</v>
      </c>
      <c r="H319" s="485">
        <v>11.5</v>
      </c>
      <c r="I319" s="486">
        <f t="shared" si="13"/>
        <v>265799.5</v>
      </c>
      <c r="J319" s="348">
        <f t="shared" si="14"/>
        <v>0</v>
      </c>
    </row>
    <row r="320" spans="1:10">
      <c r="A320" s="483">
        <v>2016</v>
      </c>
      <c r="B320" s="484" t="s">
        <v>1296</v>
      </c>
      <c r="C320" s="484" t="s">
        <v>370</v>
      </c>
      <c r="D320" s="485">
        <v>11323</v>
      </c>
      <c r="E320" s="486">
        <v>24.26</v>
      </c>
      <c r="F320" s="486">
        <f t="shared" si="12"/>
        <v>274695.98000000004</v>
      </c>
      <c r="G320" s="487">
        <v>0.84</v>
      </c>
      <c r="H320" s="485">
        <v>11.7</v>
      </c>
      <c r="I320" s="486">
        <f t="shared" si="13"/>
        <v>132479.1</v>
      </c>
      <c r="J320" s="348">
        <f t="shared" si="14"/>
        <v>0</v>
      </c>
    </row>
    <row r="321" spans="1:10">
      <c r="A321" s="483">
        <v>2016</v>
      </c>
      <c r="B321" s="484" t="s">
        <v>1296</v>
      </c>
      <c r="C321" s="484" t="s">
        <v>370</v>
      </c>
      <c r="D321" s="485">
        <v>11904</v>
      </c>
      <c r="E321" s="486">
        <v>24.68</v>
      </c>
      <c r="F321" s="486">
        <f t="shared" si="12"/>
        <v>293790.71999999997</v>
      </c>
      <c r="G321" s="487">
        <v>1.49</v>
      </c>
      <c r="H321" s="485">
        <v>11.3</v>
      </c>
      <c r="I321" s="486">
        <f t="shared" si="13"/>
        <v>134515.20000000001</v>
      </c>
      <c r="J321" s="348">
        <f t="shared" si="14"/>
        <v>0</v>
      </c>
    </row>
    <row r="322" spans="1:10">
      <c r="A322" s="483">
        <v>2016</v>
      </c>
      <c r="B322" s="484" t="s">
        <v>1296</v>
      </c>
      <c r="C322" s="484" t="s">
        <v>370</v>
      </c>
      <c r="D322" s="485">
        <v>12147</v>
      </c>
      <c r="E322" s="486">
        <v>23.61</v>
      </c>
      <c r="F322" s="486">
        <f t="shared" si="12"/>
        <v>286790.67</v>
      </c>
      <c r="G322" s="487">
        <v>1.69</v>
      </c>
      <c r="H322" s="485">
        <v>12.4</v>
      </c>
      <c r="I322" s="486">
        <f t="shared" si="13"/>
        <v>150622.80000000002</v>
      </c>
      <c r="J322" s="348">
        <f t="shared" si="14"/>
        <v>0</v>
      </c>
    </row>
    <row r="323" spans="1:10">
      <c r="A323" s="483">
        <v>2016</v>
      </c>
      <c r="B323" s="484" t="s">
        <v>1296</v>
      </c>
      <c r="C323" s="484" t="s">
        <v>370</v>
      </c>
      <c r="D323" s="485">
        <v>81380</v>
      </c>
      <c r="E323" s="486">
        <v>23.956</v>
      </c>
      <c r="F323" s="486">
        <f t="shared" ref="F323:F386" si="15">E323*D323</f>
        <v>1949539.28</v>
      </c>
      <c r="G323" s="487">
        <v>0.69</v>
      </c>
      <c r="H323" s="485">
        <v>12.8</v>
      </c>
      <c r="I323" s="486">
        <f t="shared" ref="I323:I386" si="16">H323*D323</f>
        <v>1041664</v>
      </c>
      <c r="J323" s="348">
        <f t="shared" ref="J323:J386" si="17">IF(B323="LIG",1,0)</f>
        <v>0</v>
      </c>
    </row>
    <row r="324" spans="1:10">
      <c r="A324" s="483">
        <v>2016</v>
      </c>
      <c r="B324" s="484" t="s">
        <v>1301</v>
      </c>
      <c r="C324" s="484" t="s">
        <v>370</v>
      </c>
      <c r="D324" s="485">
        <v>277545</v>
      </c>
      <c r="E324" s="486">
        <v>13.302</v>
      </c>
      <c r="F324" s="486">
        <f t="shared" si="15"/>
        <v>3691903.59</v>
      </c>
      <c r="G324" s="487">
        <v>1.1100000000000001</v>
      </c>
      <c r="H324" s="485">
        <v>9.5</v>
      </c>
      <c r="I324" s="486">
        <f t="shared" si="16"/>
        <v>2636677.5</v>
      </c>
      <c r="J324" s="348">
        <f t="shared" si="17"/>
        <v>1</v>
      </c>
    </row>
    <row r="325" spans="1:10">
      <c r="A325" s="483">
        <v>2016</v>
      </c>
      <c r="B325" s="484" t="s">
        <v>1301</v>
      </c>
      <c r="C325" s="484" t="s">
        <v>370</v>
      </c>
      <c r="D325" s="485">
        <v>254547</v>
      </c>
      <c r="E325" s="486">
        <v>13.124000000000001</v>
      </c>
      <c r="F325" s="486">
        <f t="shared" si="15"/>
        <v>3340674.8280000002</v>
      </c>
      <c r="G325" s="487">
        <v>0.79</v>
      </c>
      <c r="H325" s="485">
        <v>8.5</v>
      </c>
      <c r="I325" s="486">
        <f t="shared" si="16"/>
        <v>2163649.5</v>
      </c>
      <c r="J325" s="348">
        <f t="shared" si="17"/>
        <v>1</v>
      </c>
    </row>
    <row r="326" spans="1:10">
      <c r="A326" s="483">
        <v>2016</v>
      </c>
      <c r="B326" s="484" t="s">
        <v>1301</v>
      </c>
      <c r="C326" s="484" t="s">
        <v>370</v>
      </c>
      <c r="D326" s="485">
        <v>134217</v>
      </c>
      <c r="E326" s="486">
        <v>13.3</v>
      </c>
      <c r="F326" s="486">
        <f t="shared" si="15"/>
        <v>1785086.1</v>
      </c>
      <c r="G326" s="487">
        <v>0.97</v>
      </c>
      <c r="H326" s="485">
        <v>8.4</v>
      </c>
      <c r="I326" s="486">
        <f t="shared" si="16"/>
        <v>1127422.8</v>
      </c>
      <c r="J326" s="348">
        <f t="shared" si="17"/>
        <v>1</v>
      </c>
    </row>
    <row r="327" spans="1:10">
      <c r="A327" s="483">
        <v>2016</v>
      </c>
      <c r="B327" s="484" t="s">
        <v>1289</v>
      </c>
      <c r="C327" s="484" t="s">
        <v>370</v>
      </c>
      <c r="D327" s="485">
        <v>37244</v>
      </c>
      <c r="E327" s="486">
        <v>19.100000000000001</v>
      </c>
      <c r="F327" s="486">
        <f t="shared" si="15"/>
        <v>711360.4</v>
      </c>
      <c r="G327" s="487">
        <v>0.32</v>
      </c>
      <c r="H327" s="485">
        <v>4.0999999999999996</v>
      </c>
      <c r="I327" s="486">
        <f t="shared" si="16"/>
        <v>152700.4</v>
      </c>
      <c r="J327" s="348">
        <f t="shared" si="17"/>
        <v>0</v>
      </c>
    </row>
    <row r="328" spans="1:10">
      <c r="A328" s="483">
        <v>2016</v>
      </c>
      <c r="B328" s="484" t="s">
        <v>1296</v>
      </c>
      <c r="C328" s="484" t="s">
        <v>370</v>
      </c>
      <c r="D328" s="485">
        <v>11007</v>
      </c>
      <c r="E328" s="486">
        <v>25.861999999999998</v>
      </c>
      <c r="F328" s="486">
        <f t="shared" si="15"/>
        <v>284663.03399999999</v>
      </c>
      <c r="G328" s="487">
        <v>3.01</v>
      </c>
      <c r="H328" s="485">
        <v>8.18</v>
      </c>
      <c r="I328" s="486">
        <f t="shared" si="16"/>
        <v>90037.26</v>
      </c>
      <c r="J328" s="348">
        <f t="shared" si="17"/>
        <v>0</v>
      </c>
    </row>
    <row r="329" spans="1:10">
      <c r="A329" s="483">
        <v>2016</v>
      </c>
      <c r="B329" s="484" t="s">
        <v>1296</v>
      </c>
      <c r="C329" s="484" t="s">
        <v>370</v>
      </c>
      <c r="D329" s="485">
        <v>21080</v>
      </c>
      <c r="E329" s="486">
        <v>24.015999999999998</v>
      </c>
      <c r="F329" s="486">
        <f t="shared" si="15"/>
        <v>506257.27999999997</v>
      </c>
      <c r="G329" s="487">
        <v>2.87</v>
      </c>
      <c r="H329" s="485">
        <v>10.92</v>
      </c>
      <c r="I329" s="486">
        <f t="shared" si="16"/>
        <v>230193.6</v>
      </c>
      <c r="J329" s="348">
        <f t="shared" si="17"/>
        <v>0</v>
      </c>
    </row>
    <row r="330" spans="1:10">
      <c r="A330" s="483">
        <v>2016</v>
      </c>
      <c r="B330" s="484" t="s">
        <v>1296</v>
      </c>
      <c r="C330" s="484" t="s">
        <v>370</v>
      </c>
      <c r="D330" s="485">
        <v>46027</v>
      </c>
      <c r="E330" s="486">
        <v>24.937999999999999</v>
      </c>
      <c r="F330" s="486">
        <f t="shared" si="15"/>
        <v>1147821.3259999999</v>
      </c>
      <c r="G330" s="487">
        <v>4.42</v>
      </c>
      <c r="H330" s="485">
        <v>8.99</v>
      </c>
      <c r="I330" s="486">
        <f t="shared" si="16"/>
        <v>413782.73</v>
      </c>
      <c r="J330" s="348">
        <f t="shared" si="17"/>
        <v>0</v>
      </c>
    </row>
    <row r="331" spans="1:10">
      <c r="A331" s="483">
        <v>2016</v>
      </c>
      <c r="B331" s="484" t="s">
        <v>1296</v>
      </c>
      <c r="C331" s="484" t="s">
        <v>370</v>
      </c>
      <c r="D331" s="485">
        <v>48554</v>
      </c>
      <c r="E331" s="486">
        <v>24.763999999999999</v>
      </c>
      <c r="F331" s="486">
        <f t="shared" si="15"/>
        <v>1202391.2560000001</v>
      </c>
      <c r="G331" s="487">
        <v>4.6900000000000004</v>
      </c>
      <c r="H331" s="485">
        <v>9.0500000000000007</v>
      </c>
      <c r="I331" s="486">
        <f t="shared" si="16"/>
        <v>439413.7</v>
      </c>
      <c r="J331" s="348">
        <f t="shared" si="17"/>
        <v>0</v>
      </c>
    </row>
    <row r="332" spans="1:10">
      <c r="A332" s="483">
        <v>2016</v>
      </c>
      <c r="B332" s="484" t="s">
        <v>1296</v>
      </c>
      <c r="C332" s="484" t="s">
        <v>370</v>
      </c>
      <c r="D332" s="485">
        <v>38753</v>
      </c>
      <c r="E332" s="486">
        <v>24.832000000000001</v>
      </c>
      <c r="F332" s="486">
        <f t="shared" si="15"/>
        <v>962314.49600000004</v>
      </c>
      <c r="G332" s="487">
        <v>4.68</v>
      </c>
      <c r="H332" s="485">
        <v>9.01</v>
      </c>
      <c r="I332" s="486">
        <f t="shared" si="16"/>
        <v>349164.52999999997</v>
      </c>
      <c r="J332" s="348">
        <f t="shared" si="17"/>
        <v>0</v>
      </c>
    </row>
    <row r="333" spans="1:10">
      <c r="A333" s="483">
        <v>2016</v>
      </c>
      <c r="B333" s="484" t="s">
        <v>1296</v>
      </c>
      <c r="C333" s="484" t="s">
        <v>370</v>
      </c>
      <c r="D333" s="485">
        <v>13425</v>
      </c>
      <c r="E333" s="486">
        <v>24.012</v>
      </c>
      <c r="F333" s="486">
        <f t="shared" si="15"/>
        <v>322361.10000000003</v>
      </c>
      <c r="G333" s="487">
        <v>3.35</v>
      </c>
      <c r="H333" s="485">
        <v>11.42</v>
      </c>
      <c r="I333" s="486">
        <f t="shared" si="16"/>
        <v>153313.5</v>
      </c>
      <c r="J333" s="348">
        <f t="shared" si="17"/>
        <v>0</v>
      </c>
    </row>
    <row r="334" spans="1:10">
      <c r="A334" s="483">
        <v>2016</v>
      </c>
      <c r="B334" s="484" t="s">
        <v>1296</v>
      </c>
      <c r="C334" s="484" t="s">
        <v>370</v>
      </c>
      <c r="D334" s="485">
        <v>15666</v>
      </c>
      <c r="E334" s="486">
        <v>24.102</v>
      </c>
      <c r="F334" s="486">
        <f t="shared" si="15"/>
        <v>377581.93200000003</v>
      </c>
      <c r="G334" s="487">
        <v>3.29</v>
      </c>
      <c r="H334" s="485">
        <v>11.53</v>
      </c>
      <c r="I334" s="486">
        <f t="shared" si="16"/>
        <v>180628.97999999998</v>
      </c>
      <c r="J334" s="348">
        <f t="shared" si="17"/>
        <v>0</v>
      </c>
    </row>
    <row r="335" spans="1:10">
      <c r="A335" s="483">
        <v>2016</v>
      </c>
      <c r="B335" s="484" t="s">
        <v>1296</v>
      </c>
      <c r="C335" s="484" t="s">
        <v>370</v>
      </c>
      <c r="D335" s="485">
        <v>33622</v>
      </c>
      <c r="E335" s="486">
        <v>25.071999999999999</v>
      </c>
      <c r="F335" s="486">
        <f t="shared" si="15"/>
        <v>842970.78399999999</v>
      </c>
      <c r="G335" s="487">
        <v>3.04</v>
      </c>
      <c r="H335" s="485">
        <v>9.2899999999999991</v>
      </c>
      <c r="I335" s="486">
        <f t="shared" si="16"/>
        <v>312348.37999999995</v>
      </c>
      <c r="J335" s="348">
        <f t="shared" si="17"/>
        <v>0</v>
      </c>
    </row>
    <row r="336" spans="1:10">
      <c r="A336" s="483">
        <v>2016</v>
      </c>
      <c r="B336" s="484" t="s">
        <v>1296</v>
      </c>
      <c r="C336" s="484" t="s">
        <v>370</v>
      </c>
      <c r="D336" s="485">
        <v>60209</v>
      </c>
      <c r="E336" s="486">
        <v>25.73</v>
      </c>
      <c r="F336" s="486">
        <f t="shared" si="15"/>
        <v>1549177.57</v>
      </c>
      <c r="G336" s="487">
        <v>2.92</v>
      </c>
      <c r="H336" s="485">
        <v>8.25</v>
      </c>
      <c r="I336" s="486">
        <f t="shared" si="16"/>
        <v>496724.25</v>
      </c>
      <c r="J336" s="348">
        <f t="shared" si="17"/>
        <v>0</v>
      </c>
    </row>
    <row r="337" spans="1:10">
      <c r="A337" s="483">
        <v>2016</v>
      </c>
      <c r="B337" s="484" t="s">
        <v>1296</v>
      </c>
      <c r="C337" s="484" t="s">
        <v>370</v>
      </c>
      <c r="D337" s="485">
        <v>33617</v>
      </c>
      <c r="E337" s="486">
        <v>25.071999999999999</v>
      </c>
      <c r="F337" s="486">
        <f t="shared" si="15"/>
        <v>842845.424</v>
      </c>
      <c r="G337" s="487">
        <v>3.04</v>
      </c>
      <c r="H337" s="485">
        <v>9.2899999999999991</v>
      </c>
      <c r="I337" s="486">
        <f t="shared" si="16"/>
        <v>312301.93</v>
      </c>
      <c r="J337" s="348">
        <f t="shared" si="17"/>
        <v>0</v>
      </c>
    </row>
    <row r="338" spans="1:10">
      <c r="A338" s="483">
        <v>2016</v>
      </c>
      <c r="B338" s="484" t="s">
        <v>1296</v>
      </c>
      <c r="C338" s="484" t="s">
        <v>370</v>
      </c>
      <c r="D338" s="485">
        <v>89600</v>
      </c>
      <c r="E338" s="486">
        <v>25.044</v>
      </c>
      <c r="F338" s="486">
        <f t="shared" si="15"/>
        <v>2243942.3999999999</v>
      </c>
      <c r="G338" s="487">
        <v>4.54</v>
      </c>
      <c r="H338" s="485">
        <v>8.69</v>
      </c>
      <c r="I338" s="486">
        <f t="shared" si="16"/>
        <v>778624</v>
      </c>
      <c r="J338" s="348">
        <f t="shared" si="17"/>
        <v>0</v>
      </c>
    </row>
    <row r="339" spans="1:10">
      <c r="A339" s="483">
        <v>2016</v>
      </c>
      <c r="B339" s="484" t="s">
        <v>1296</v>
      </c>
      <c r="C339" s="484" t="s">
        <v>370</v>
      </c>
      <c r="D339" s="485">
        <v>67679</v>
      </c>
      <c r="E339" s="486">
        <v>25.068000000000001</v>
      </c>
      <c r="F339" s="486">
        <f t="shared" si="15"/>
        <v>1696577.172</v>
      </c>
      <c r="G339" s="487">
        <v>3.11</v>
      </c>
      <c r="H339" s="485">
        <v>9.3000000000000007</v>
      </c>
      <c r="I339" s="486">
        <f t="shared" si="16"/>
        <v>629414.70000000007</v>
      </c>
      <c r="J339" s="348">
        <f t="shared" si="17"/>
        <v>0</v>
      </c>
    </row>
    <row r="340" spans="1:10">
      <c r="A340" s="483">
        <v>2016</v>
      </c>
      <c r="B340" s="484" t="s">
        <v>1296</v>
      </c>
      <c r="C340" s="484" t="s">
        <v>370</v>
      </c>
      <c r="D340" s="485">
        <v>11339</v>
      </c>
      <c r="E340" s="486">
        <v>25.812000000000001</v>
      </c>
      <c r="F340" s="486">
        <f t="shared" si="15"/>
        <v>292682.26800000004</v>
      </c>
      <c r="G340" s="487">
        <v>3.03</v>
      </c>
      <c r="H340" s="485">
        <v>8.3000000000000007</v>
      </c>
      <c r="I340" s="486">
        <f t="shared" si="16"/>
        <v>94113.700000000012</v>
      </c>
      <c r="J340" s="348">
        <f t="shared" si="17"/>
        <v>0</v>
      </c>
    </row>
    <row r="341" spans="1:10">
      <c r="A341" s="483">
        <v>2016</v>
      </c>
      <c r="B341" s="484" t="s">
        <v>1296</v>
      </c>
      <c r="C341" s="484" t="s">
        <v>370</v>
      </c>
      <c r="D341" s="485">
        <v>91978</v>
      </c>
      <c r="E341" s="486">
        <v>25.234000000000002</v>
      </c>
      <c r="F341" s="486">
        <f t="shared" si="15"/>
        <v>2320972.852</v>
      </c>
      <c r="G341" s="487">
        <v>3.99</v>
      </c>
      <c r="H341" s="485">
        <v>9</v>
      </c>
      <c r="I341" s="486">
        <f t="shared" si="16"/>
        <v>827802</v>
      </c>
      <c r="J341" s="348">
        <f t="shared" si="17"/>
        <v>0</v>
      </c>
    </row>
    <row r="342" spans="1:10">
      <c r="A342" s="483">
        <v>2016</v>
      </c>
      <c r="B342" s="484" t="s">
        <v>1296</v>
      </c>
      <c r="C342" s="484" t="s">
        <v>370</v>
      </c>
      <c r="D342" s="485">
        <v>12438</v>
      </c>
      <c r="E342" s="486">
        <v>25.021999999999998</v>
      </c>
      <c r="F342" s="486">
        <f t="shared" si="15"/>
        <v>311223.636</v>
      </c>
      <c r="G342" s="487">
        <v>3.1</v>
      </c>
      <c r="H342" s="485">
        <v>9.1999999999999993</v>
      </c>
      <c r="I342" s="486">
        <f t="shared" si="16"/>
        <v>114429.59999999999</v>
      </c>
      <c r="J342" s="348">
        <f t="shared" si="17"/>
        <v>0</v>
      </c>
    </row>
    <row r="343" spans="1:10">
      <c r="A343" s="483">
        <v>2016</v>
      </c>
      <c r="B343" s="484" t="s">
        <v>1296</v>
      </c>
      <c r="C343" s="484" t="s">
        <v>370</v>
      </c>
      <c r="D343" s="485">
        <v>63132</v>
      </c>
      <c r="E343" s="486">
        <v>22.024000000000001</v>
      </c>
      <c r="F343" s="486">
        <f t="shared" si="15"/>
        <v>1390419.1680000001</v>
      </c>
      <c r="G343" s="487">
        <v>2.98</v>
      </c>
      <c r="H343" s="485">
        <v>8.9</v>
      </c>
      <c r="I343" s="486">
        <f t="shared" si="16"/>
        <v>561874.80000000005</v>
      </c>
      <c r="J343" s="348">
        <f t="shared" si="17"/>
        <v>0</v>
      </c>
    </row>
    <row r="344" spans="1:10">
      <c r="A344" s="483">
        <v>2016</v>
      </c>
      <c r="B344" s="484" t="s">
        <v>1296</v>
      </c>
      <c r="C344" s="484" t="s">
        <v>370</v>
      </c>
      <c r="D344" s="485">
        <v>46694</v>
      </c>
      <c r="E344" s="486">
        <v>24.507999999999999</v>
      </c>
      <c r="F344" s="486">
        <f t="shared" si="15"/>
        <v>1144376.5519999999</v>
      </c>
      <c r="G344" s="487">
        <v>3.1</v>
      </c>
      <c r="H344" s="485">
        <v>6.79</v>
      </c>
      <c r="I344" s="486">
        <f t="shared" si="16"/>
        <v>317052.26</v>
      </c>
      <c r="J344" s="348">
        <f t="shared" si="17"/>
        <v>0</v>
      </c>
    </row>
    <row r="345" spans="1:10">
      <c r="A345" s="483">
        <v>2016</v>
      </c>
      <c r="B345" s="484" t="s">
        <v>1296</v>
      </c>
      <c r="C345" s="484" t="s">
        <v>370</v>
      </c>
      <c r="D345" s="485">
        <v>54892</v>
      </c>
      <c r="E345" s="486">
        <v>23.56</v>
      </c>
      <c r="F345" s="486">
        <f t="shared" si="15"/>
        <v>1293255.52</v>
      </c>
      <c r="G345" s="487">
        <v>1.71</v>
      </c>
      <c r="H345" s="485">
        <v>8.57</v>
      </c>
      <c r="I345" s="486">
        <f t="shared" si="16"/>
        <v>470424.44</v>
      </c>
      <c r="J345" s="348">
        <f t="shared" si="17"/>
        <v>0</v>
      </c>
    </row>
    <row r="346" spans="1:10">
      <c r="A346" s="483">
        <v>2016</v>
      </c>
      <c r="B346" s="484" t="s">
        <v>1296</v>
      </c>
      <c r="C346" s="484" t="s">
        <v>370</v>
      </c>
      <c r="D346" s="485">
        <v>108606</v>
      </c>
      <c r="E346" s="486">
        <v>23.486000000000001</v>
      </c>
      <c r="F346" s="486">
        <f t="shared" si="15"/>
        <v>2550720.5160000003</v>
      </c>
      <c r="G346" s="487">
        <v>3.21</v>
      </c>
      <c r="H346" s="485">
        <v>11.36</v>
      </c>
      <c r="I346" s="486">
        <f t="shared" si="16"/>
        <v>1233764.1599999999</v>
      </c>
      <c r="J346" s="348">
        <f t="shared" si="17"/>
        <v>0</v>
      </c>
    </row>
    <row r="347" spans="1:10">
      <c r="A347" s="483">
        <v>2016</v>
      </c>
      <c r="B347" s="484" t="s">
        <v>1296</v>
      </c>
      <c r="C347" s="484" t="s">
        <v>370</v>
      </c>
      <c r="D347" s="485">
        <v>36801</v>
      </c>
      <c r="E347" s="486">
        <v>23.01</v>
      </c>
      <c r="F347" s="486">
        <f t="shared" si="15"/>
        <v>846791.01</v>
      </c>
      <c r="G347" s="487">
        <v>2.99</v>
      </c>
      <c r="H347" s="485">
        <v>8</v>
      </c>
      <c r="I347" s="486">
        <f t="shared" si="16"/>
        <v>294408</v>
      </c>
      <c r="J347" s="348">
        <f t="shared" si="17"/>
        <v>0</v>
      </c>
    </row>
    <row r="348" spans="1:10">
      <c r="A348" s="483">
        <v>2016</v>
      </c>
      <c r="B348" s="484" t="s">
        <v>1296</v>
      </c>
      <c r="C348" s="484" t="s">
        <v>370</v>
      </c>
      <c r="D348" s="485">
        <v>42810</v>
      </c>
      <c r="E348" s="486">
        <v>23.37</v>
      </c>
      <c r="F348" s="486">
        <f t="shared" si="15"/>
        <v>1000469.7000000001</v>
      </c>
      <c r="G348" s="487">
        <v>2.4700000000000002</v>
      </c>
      <c r="H348" s="485">
        <v>8.5</v>
      </c>
      <c r="I348" s="486">
        <f t="shared" si="16"/>
        <v>363885</v>
      </c>
      <c r="J348" s="348">
        <f t="shared" si="17"/>
        <v>0</v>
      </c>
    </row>
    <row r="349" spans="1:10">
      <c r="A349" s="483">
        <v>2016</v>
      </c>
      <c r="B349" s="484" t="s">
        <v>1296</v>
      </c>
      <c r="C349" s="484" t="s">
        <v>370</v>
      </c>
      <c r="D349" s="485">
        <v>38884</v>
      </c>
      <c r="E349" s="486">
        <v>25.78</v>
      </c>
      <c r="F349" s="486">
        <f t="shared" si="15"/>
        <v>1002429.52</v>
      </c>
      <c r="G349" s="487">
        <v>2.89</v>
      </c>
      <c r="H349" s="485">
        <v>8.3000000000000007</v>
      </c>
      <c r="I349" s="486">
        <f t="shared" si="16"/>
        <v>322737.2</v>
      </c>
      <c r="J349" s="348">
        <f t="shared" si="17"/>
        <v>0</v>
      </c>
    </row>
    <row r="350" spans="1:10">
      <c r="A350" s="483">
        <v>2016</v>
      </c>
      <c r="B350" s="484" t="s">
        <v>1296</v>
      </c>
      <c r="C350" s="484" t="s">
        <v>370</v>
      </c>
      <c r="D350" s="485">
        <v>12784</v>
      </c>
      <c r="E350" s="486">
        <v>23.65</v>
      </c>
      <c r="F350" s="486">
        <f t="shared" si="15"/>
        <v>302341.59999999998</v>
      </c>
      <c r="G350" s="487">
        <v>2.5</v>
      </c>
      <c r="H350" s="485">
        <v>8.8000000000000007</v>
      </c>
      <c r="I350" s="486">
        <f t="shared" si="16"/>
        <v>112499.20000000001</v>
      </c>
      <c r="J350" s="348">
        <f t="shared" si="17"/>
        <v>0</v>
      </c>
    </row>
    <row r="351" spans="1:10">
      <c r="A351" s="483">
        <v>2016</v>
      </c>
      <c r="B351" s="484" t="s">
        <v>1296</v>
      </c>
      <c r="C351" s="484" t="s">
        <v>370</v>
      </c>
      <c r="D351" s="485">
        <v>13019</v>
      </c>
      <c r="E351" s="486">
        <v>23.34</v>
      </c>
      <c r="F351" s="486">
        <f t="shared" si="15"/>
        <v>303863.46000000002</v>
      </c>
      <c r="G351" s="487">
        <v>2.69</v>
      </c>
      <c r="H351" s="485">
        <v>8.6999999999999993</v>
      </c>
      <c r="I351" s="486">
        <f t="shared" si="16"/>
        <v>113265.29999999999</v>
      </c>
      <c r="J351" s="348">
        <f t="shared" si="17"/>
        <v>0</v>
      </c>
    </row>
    <row r="352" spans="1:10">
      <c r="A352" s="483">
        <v>2016</v>
      </c>
      <c r="B352" s="484" t="s">
        <v>1296</v>
      </c>
      <c r="C352" s="484" t="s">
        <v>370</v>
      </c>
      <c r="D352" s="485">
        <v>11212</v>
      </c>
      <c r="E352" s="486">
        <v>23.64</v>
      </c>
      <c r="F352" s="486">
        <f t="shared" si="15"/>
        <v>265051.68</v>
      </c>
      <c r="G352" s="487">
        <v>2.52</v>
      </c>
      <c r="H352" s="485">
        <v>8.1</v>
      </c>
      <c r="I352" s="486">
        <f t="shared" si="16"/>
        <v>90817.2</v>
      </c>
      <c r="J352" s="348">
        <f t="shared" si="17"/>
        <v>0</v>
      </c>
    </row>
    <row r="353" spans="1:10">
      <c r="A353" s="483">
        <v>2016</v>
      </c>
      <c r="B353" s="484" t="s">
        <v>1296</v>
      </c>
      <c r="C353" s="484" t="s">
        <v>370</v>
      </c>
      <c r="D353" s="485">
        <v>10572</v>
      </c>
      <c r="E353" s="486">
        <v>23.38</v>
      </c>
      <c r="F353" s="486">
        <f t="shared" si="15"/>
        <v>247173.36</v>
      </c>
      <c r="G353" s="487">
        <v>2.4700000000000002</v>
      </c>
      <c r="H353" s="485">
        <v>8.1999999999999993</v>
      </c>
      <c r="I353" s="486">
        <f t="shared" si="16"/>
        <v>86690.4</v>
      </c>
      <c r="J353" s="348">
        <f t="shared" si="17"/>
        <v>0</v>
      </c>
    </row>
    <row r="354" spans="1:10">
      <c r="A354" s="483">
        <v>2016</v>
      </c>
      <c r="B354" s="484" t="s">
        <v>1296</v>
      </c>
      <c r="C354" s="484" t="s">
        <v>370</v>
      </c>
      <c r="D354" s="485">
        <v>16175</v>
      </c>
      <c r="E354" s="486">
        <v>23.16</v>
      </c>
      <c r="F354" s="486">
        <f t="shared" si="15"/>
        <v>374613</v>
      </c>
      <c r="G354" s="487">
        <v>2.54</v>
      </c>
      <c r="H354" s="485">
        <v>8.6999999999999993</v>
      </c>
      <c r="I354" s="486">
        <f t="shared" si="16"/>
        <v>140722.5</v>
      </c>
      <c r="J354" s="348">
        <f t="shared" si="17"/>
        <v>0</v>
      </c>
    </row>
    <row r="355" spans="1:10">
      <c r="A355" s="483">
        <v>2016</v>
      </c>
      <c r="B355" s="484" t="s">
        <v>1296</v>
      </c>
      <c r="C355" s="484" t="s">
        <v>370</v>
      </c>
      <c r="D355" s="485">
        <v>1756</v>
      </c>
      <c r="E355" s="486">
        <v>23.38</v>
      </c>
      <c r="F355" s="486">
        <f t="shared" si="15"/>
        <v>41055.279999999999</v>
      </c>
      <c r="G355" s="487">
        <v>2.4500000000000002</v>
      </c>
      <c r="H355" s="485">
        <v>8.3000000000000007</v>
      </c>
      <c r="I355" s="486">
        <f t="shared" si="16"/>
        <v>14574.800000000001</v>
      </c>
      <c r="J355" s="348">
        <f t="shared" si="17"/>
        <v>0</v>
      </c>
    </row>
    <row r="356" spans="1:10">
      <c r="A356" s="483">
        <v>2016</v>
      </c>
      <c r="B356" s="484" t="s">
        <v>1296</v>
      </c>
      <c r="C356" s="484" t="s">
        <v>370</v>
      </c>
      <c r="D356" s="485">
        <v>3745</v>
      </c>
      <c r="E356" s="486">
        <v>23.46</v>
      </c>
      <c r="F356" s="486">
        <f t="shared" si="15"/>
        <v>87857.7</v>
      </c>
      <c r="G356" s="487">
        <v>2.77</v>
      </c>
      <c r="H356" s="485">
        <v>8.9</v>
      </c>
      <c r="I356" s="486">
        <f t="shared" si="16"/>
        <v>33330.5</v>
      </c>
      <c r="J356" s="348">
        <f t="shared" si="17"/>
        <v>0</v>
      </c>
    </row>
    <row r="357" spans="1:10">
      <c r="A357" s="483">
        <v>2016</v>
      </c>
      <c r="B357" s="484" t="s">
        <v>1296</v>
      </c>
      <c r="C357" s="484" t="s">
        <v>370</v>
      </c>
      <c r="D357" s="485">
        <v>2937</v>
      </c>
      <c r="E357" s="486">
        <v>24.01</v>
      </c>
      <c r="F357" s="486">
        <f t="shared" si="15"/>
        <v>70517.37000000001</v>
      </c>
      <c r="G357" s="487">
        <v>1.45</v>
      </c>
      <c r="H357" s="485">
        <v>8.9</v>
      </c>
      <c r="I357" s="486">
        <f t="shared" si="16"/>
        <v>26139.3</v>
      </c>
      <c r="J357" s="348">
        <f t="shared" si="17"/>
        <v>0</v>
      </c>
    </row>
    <row r="358" spans="1:10">
      <c r="A358" s="483">
        <v>2016</v>
      </c>
      <c r="B358" s="484" t="s">
        <v>1296</v>
      </c>
      <c r="C358" s="484" t="s">
        <v>370</v>
      </c>
      <c r="D358" s="485">
        <v>3180</v>
      </c>
      <c r="E358" s="486">
        <v>23.98</v>
      </c>
      <c r="F358" s="486">
        <f t="shared" si="15"/>
        <v>76256.399999999994</v>
      </c>
      <c r="G358" s="487">
        <v>1.07</v>
      </c>
      <c r="H358" s="485">
        <v>11.3</v>
      </c>
      <c r="I358" s="486">
        <f t="shared" si="16"/>
        <v>35934</v>
      </c>
      <c r="J358" s="348">
        <f t="shared" si="17"/>
        <v>0</v>
      </c>
    </row>
    <row r="359" spans="1:10">
      <c r="A359" s="483">
        <v>2016</v>
      </c>
      <c r="B359" s="484" t="s">
        <v>1296</v>
      </c>
      <c r="C359" s="484" t="s">
        <v>370</v>
      </c>
      <c r="D359" s="485">
        <v>10716</v>
      </c>
      <c r="E359" s="486">
        <v>23.58</v>
      </c>
      <c r="F359" s="486">
        <f t="shared" si="15"/>
        <v>252683.27999999997</v>
      </c>
      <c r="G359" s="487">
        <v>2.52</v>
      </c>
      <c r="H359" s="485">
        <v>8.1999999999999993</v>
      </c>
      <c r="I359" s="486">
        <f t="shared" si="16"/>
        <v>87871.2</v>
      </c>
      <c r="J359" s="348">
        <f t="shared" si="17"/>
        <v>0</v>
      </c>
    </row>
    <row r="360" spans="1:10">
      <c r="A360" s="483">
        <v>2016</v>
      </c>
      <c r="B360" s="484" t="s">
        <v>1296</v>
      </c>
      <c r="C360" s="484" t="s">
        <v>370</v>
      </c>
      <c r="D360" s="485">
        <v>58172</v>
      </c>
      <c r="E360" s="486">
        <v>23.66</v>
      </c>
      <c r="F360" s="486">
        <f t="shared" si="15"/>
        <v>1376349.52</v>
      </c>
      <c r="G360" s="487">
        <v>2.46</v>
      </c>
      <c r="H360" s="485">
        <v>8.4</v>
      </c>
      <c r="I360" s="486">
        <f t="shared" si="16"/>
        <v>488644.80000000005</v>
      </c>
      <c r="J360" s="348">
        <f t="shared" si="17"/>
        <v>0</v>
      </c>
    </row>
    <row r="361" spans="1:10">
      <c r="A361" s="483">
        <v>2016</v>
      </c>
      <c r="B361" s="484" t="s">
        <v>1296</v>
      </c>
      <c r="C361" s="484" t="s">
        <v>370</v>
      </c>
      <c r="D361" s="485">
        <v>32807</v>
      </c>
      <c r="E361" s="486">
        <v>25.83</v>
      </c>
      <c r="F361" s="486">
        <f t="shared" si="15"/>
        <v>847404.80999999994</v>
      </c>
      <c r="G361" s="487">
        <v>2.96</v>
      </c>
      <c r="H361" s="485">
        <v>8.3000000000000007</v>
      </c>
      <c r="I361" s="486">
        <f t="shared" si="16"/>
        <v>272298.10000000003</v>
      </c>
      <c r="J361" s="348">
        <f t="shared" si="17"/>
        <v>0</v>
      </c>
    </row>
    <row r="362" spans="1:10">
      <c r="A362" s="483">
        <v>2016</v>
      </c>
      <c r="B362" s="484" t="s">
        <v>1296</v>
      </c>
      <c r="C362" s="484" t="s">
        <v>370</v>
      </c>
      <c r="D362" s="485">
        <v>16445</v>
      </c>
      <c r="E362" s="486">
        <v>23.68</v>
      </c>
      <c r="F362" s="486">
        <f t="shared" si="15"/>
        <v>389417.6</v>
      </c>
      <c r="G362" s="487">
        <v>2.46</v>
      </c>
      <c r="H362" s="485">
        <v>8.6999999999999993</v>
      </c>
      <c r="I362" s="486">
        <f t="shared" si="16"/>
        <v>143071.5</v>
      </c>
      <c r="J362" s="348">
        <f t="shared" si="17"/>
        <v>0</v>
      </c>
    </row>
    <row r="363" spans="1:10">
      <c r="A363" s="483">
        <v>2016</v>
      </c>
      <c r="B363" s="484" t="s">
        <v>1296</v>
      </c>
      <c r="C363" s="484" t="s">
        <v>370</v>
      </c>
      <c r="D363" s="485">
        <v>38803</v>
      </c>
      <c r="E363" s="486">
        <v>23.34</v>
      </c>
      <c r="F363" s="486">
        <f t="shared" si="15"/>
        <v>905662.02</v>
      </c>
      <c r="G363" s="487">
        <v>2.72</v>
      </c>
      <c r="H363" s="485">
        <v>8.6</v>
      </c>
      <c r="I363" s="486">
        <f t="shared" si="16"/>
        <v>333705.8</v>
      </c>
      <c r="J363" s="348">
        <f t="shared" si="17"/>
        <v>0</v>
      </c>
    </row>
    <row r="364" spans="1:10">
      <c r="A364" s="483">
        <v>2016</v>
      </c>
      <c r="B364" s="484" t="s">
        <v>1296</v>
      </c>
      <c r="C364" s="484" t="s">
        <v>370</v>
      </c>
      <c r="D364" s="485">
        <v>44688</v>
      </c>
      <c r="E364" s="486">
        <v>23.58</v>
      </c>
      <c r="F364" s="486">
        <f t="shared" si="15"/>
        <v>1053743.04</v>
      </c>
      <c r="G364" s="487">
        <v>2.57</v>
      </c>
      <c r="H364" s="485">
        <v>8.3000000000000007</v>
      </c>
      <c r="I364" s="486">
        <f t="shared" si="16"/>
        <v>370910.4</v>
      </c>
      <c r="J364" s="348">
        <f t="shared" si="17"/>
        <v>0</v>
      </c>
    </row>
    <row r="365" spans="1:10">
      <c r="A365" s="483">
        <v>2016</v>
      </c>
      <c r="B365" s="484" t="s">
        <v>1296</v>
      </c>
      <c r="C365" s="484" t="s">
        <v>370</v>
      </c>
      <c r="D365" s="485">
        <v>6123</v>
      </c>
      <c r="E365" s="486">
        <v>16.28</v>
      </c>
      <c r="F365" s="486">
        <f t="shared" si="15"/>
        <v>99682.44</v>
      </c>
      <c r="G365" s="487">
        <v>1.91</v>
      </c>
      <c r="H365" s="485">
        <v>26.1</v>
      </c>
      <c r="I365" s="486">
        <f t="shared" si="16"/>
        <v>159810.30000000002</v>
      </c>
      <c r="J365" s="348">
        <f t="shared" si="17"/>
        <v>0</v>
      </c>
    </row>
    <row r="366" spans="1:10">
      <c r="A366" s="483">
        <v>2016</v>
      </c>
      <c r="B366" s="484" t="s">
        <v>1296</v>
      </c>
      <c r="C366" s="484" t="s">
        <v>370</v>
      </c>
      <c r="D366" s="485">
        <v>32324</v>
      </c>
      <c r="E366" s="486">
        <v>25.87</v>
      </c>
      <c r="F366" s="486">
        <f t="shared" si="15"/>
        <v>836221.88</v>
      </c>
      <c r="G366" s="487">
        <v>2.92</v>
      </c>
      <c r="H366" s="485">
        <v>8</v>
      </c>
      <c r="I366" s="486">
        <f t="shared" si="16"/>
        <v>258592</v>
      </c>
      <c r="J366" s="348">
        <f t="shared" si="17"/>
        <v>0</v>
      </c>
    </row>
    <row r="367" spans="1:10">
      <c r="A367" s="483">
        <v>2016</v>
      </c>
      <c r="B367" s="484" t="s">
        <v>1296</v>
      </c>
      <c r="C367" s="484" t="s">
        <v>370</v>
      </c>
      <c r="D367" s="485">
        <v>48386</v>
      </c>
      <c r="E367" s="486">
        <v>25.06</v>
      </c>
      <c r="F367" s="486">
        <f t="shared" si="15"/>
        <v>1212553.1599999999</v>
      </c>
      <c r="G367" s="487">
        <v>3.31</v>
      </c>
      <c r="H367" s="485">
        <v>10.1</v>
      </c>
      <c r="I367" s="486">
        <f t="shared" si="16"/>
        <v>488698.6</v>
      </c>
      <c r="J367" s="348">
        <f t="shared" si="17"/>
        <v>0</v>
      </c>
    </row>
    <row r="368" spans="1:10">
      <c r="A368" s="483">
        <v>2016</v>
      </c>
      <c r="B368" s="484" t="s">
        <v>1296</v>
      </c>
      <c r="C368" s="484" t="s">
        <v>370</v>
      </c>
      <c r="D368" s="485">
        <v>14716</v>
      </c>
      <c r="E368" s="486">
        <v>25.82</v>
      </c>
      <c r="F368" s="486">
        <f t="shared" si="15"/>
        <v>379967.12</v>
      </c>
      <c r="G368" s="487">
        <v>2.41</v>
      </c>
      <c r="H368" s="485">
        <v>8</v>
      </c>
      <c r="I368" s="486">
        <f t="shared" si="16"/>
        <v>117728</v>
      </c>
      <c r="J368" s="348">
        <f t="shared" si="17"/>
        <v>0</v>
      </c>
    </row>
    <row r="369" spans="1:10">
      <c r="A369" s="483">
        <v>2016</v>
      </c>
      <c r="B369" s="484" t="s">
        <v>1296</v>
      </c>
      <c r="C369" s="484" t="s">
        <v>370</v>
      </c>
      <c r="D369" s="485">
        <v>112903</v>
      </c>
      <c r="E369" s="486">
        <v>25.06</v>
      </c>
      <c r="F369" s="486">
        <f t="shared" si="15"/>
        <v>2829349.1799999997</v>
      </c>
      <c r="G369" s="487">
        <v>3.04</v>
      </c>
      <c r="H369" s="485">
        <v>9.4</v>
      </c>
      <c r="I369" s="486">
        <f t="shared" si="16"/>
        <v>1061288.2</v>
      </c>
      <c r="J369" s="348">
        <f t="shared" si="17"/>
        <v>0</v>
      </c>
    </row>
    <row r="370" spans="1:10">
      <c r="A370" s="483">
        <v>2016</v>
      </c>
      <c r="B370" s="484" t="s">
        <v>1296</v>
      </c>
      <c r="C370" s="484" t="s">
        <v>370</v>
      </c>
      <c r="D370" s="485">
        <v>3550</v>
      </c>
      <c r="E370" s="486">
        <v>25.04</v>
      </c>
      <c r="F370" s="486">
        <f t="shared" si="15"/>
        <v>88892</v>
      </c>
      <c r="G370" s="487">
        <v>3.06</v>
      </c>
      <c r="H370" s="485">
        <v>9.8000000000000007</v>
      </c>
      <c r="I370" s="486">
        <f t="shared" si="16"/>
        <v>34790</v>
      </c>
      <c r="J370" s="348">
        <f t="shared" si="17"/>
        <v>0</v>
      </c>
    </row>
    <row r="371" spans="1:10">
      <c r="A371" s="483">
        <v>2016</v>
      </c>
      <c r="B371" s="484" t="s">
        <v>1289</v>
      </c>
      <c r="C371" s="484" t="s">
        <v>370</v>
      </c>
      <c r="D371" s="485">
        <v>15382</v>
      </c>
      <c r="E371" s="486">
        <v>17.86</v>
      </c>
      <c r="F371" s="486">
        <f t="shared" si="15"/>
        <v>274722.52</v>
      </c>
      <c r="G371" s="487">
        <v>0.38</v>
      </c>
      <c r="H371" s="485">
        <v>5.2</v>
      </c>
      <c r="I371" s="486">
        <f t="shared" si="16"/>
        <v>79986.400000000009</v>
      </c>
      <c r="J371" s="348">
        <f t="shared" si="17"/>
        <v>0</v>
      </c>
    </row>
    <row r="372" spans="1:10">
      <c r="A372" s="483">
        <v>2016</v>
      </c>
      <c r="B372" s="484" t="s">
        <v>1296</v>
      </c>
      <c r="C372" s="484" t="s">
        <v>370</v>
      </c>
      <c r="D372" s="485">
        <v>95403</v>
      </c>
      <c r="E372" s="486">
        <v>24.777999999999999</v>
      </c>
      <c r="F372" s="486">
        <f t="shared" si="15"/>
        <v>2363895.534</v>
      </c>
      <c r="G372" s="487">
        <v>4.67</v>
      </c>
      <c r="H372" s="485">
        <v>9.3000000000000007</v>
      </c>
      <c r="I372" s="486">
        <f t="shared" si="16"/>
        <v>887247.9</v>
      </c>
      <c r="J372" s="348">
        <f t="shared" si="17"/>
        <v>0</v>
      </c>
    </row>
    <row r="373" spans="1:10">
      <c r="A373" s="483">
        <v>2016</v>
      </c>
      <c r="B373" s="484" t="s">
        <v>1289</v>
      </c>
      <c r="C373" s="484" t="s">
        <v>370</v>
      </c>
      <c r="D373" s="485">
        <v>64887</v>
      </c>
      <c r="E373" s="486">
        <v>17.085999999999999</v>
      </c>
      <c r="F373" s="486">
        <f t="shared" si="15"/>
        <v>1108659.2819999999</v>
      </c>
      <c r="G373" s="487">
        <v>0.23</v>
      </c>
      <c r="H373" s="485">
        <v>4.5</v>
      </c>
      <c r="I373" s="486">
        <f t="shared" si="16"/>
        <v>291991.5</v>
      </c>
      <c r="J373" s="348">
        <f t="shared" si="17"/>
        <v>0</v>
      </c>
    </row>
    <row r="374" spans="1:10">
      <c r="A374" s="483">
        <v>2016</v>
      </c>
      <c r="B374" s="484" t="s">
        <v>1289</v>
      </c>
      <c r="C374" s="484" t="s">
        <v>370</v>
      </c>
      <c r="D374" s="485">
        <v>32471</v>
      </c>
      <c r="E374" s="486">
        <v>17.544</v>
      </c>
      <c r="F374" s="486">
        <f t="shared" si="15"/>
        <v>569671.22400000005</v>
      </c>
      <c r="G374" s="487">
        <v>0.24</v>
      </c>
      <c r="H374" s="485">
        <v>6</v>
      </c>
      <c r="I374" s="486">
        <f t="shared" si="16"/>
        <v>194826</v>
      </c>
      <c r="J374" s="348">
        <f t="shared" si="17"/>
        <v>0</v>
      </c>
    </row>
    <row r="375" spans="1:10">
      <c r="A375" s="483">
        <v>2016</v>
      </c>
      <c r="B375" s="484" t="s">
        <v>1289</v>
      </c>
      <c r="C375" s="484" t="s">
        <v>370</v>
      </c>
      <c r="D375" s="485">
        <v>29808</v>
      </c>
      <c r="E375" s="486">
        <v>17.248000000000001</v>
      </c>
      <c r="F375" s="486">
        <f t="shared" si="15"/>
        <v>514128.38400000002</v>
      </c>
      <c r="G375" s="487">
        <v>0.18</v>
      </c>
      <c r="H375" s="485">
        <v>4.6500000000000004</v>
      </c>
      <c r="I375" s="486">
        <f t="shared" si="16"/>
        <v>138607.20000000001</v>
      </c>
      <c r="J375" s="348">
        <f t="shared" si="17"/>
        <v>0</v>
      </c>
    </row>
    <row r="376" spans="1:10">
      <c r="A376" s="483">
        <v>2016</v>
      </c>
      <c r="B376" s="484" t="s">
        <v>1289</v>
      </c>
      <c r="C376" s="484" t="s">
        <v>370</v>
      </c>
      <c r="D376" s="485">
        <v>44514</v>
      </c>
      <c r="E376" s="486">
        <v>17.225999999999999</v>
      </c>
      <c r="F376" s="486">
        <f t="shared" si="15"/>
        <v>766798.16399999999</v>
      </c>
      <c r="G376" s="487">
        <v>0.18</v>
      </c>
      <c r="H376" s="485">
        <v>4.43</v>
      </c>
      <c r="I376" s="486">
        <f t="shared" si="16"/>
        <v>197197.02</v>
      </c>
      <c r="J376" s="348">
        <f t="shared" si="17"/>
        <v>0</v>
      </c>
    </row>
    <row r="377" spans="1:10">
      <c r="A377" s="483">
        <v>2016</v>
      </c>
      <c r="B377" s="484" t="s">
        <v>1289</v>
      </c>
      <c r="C377" s="484" t="s">
        <v>370</v>
      </c>
      <c r="D377" s="485">
        <v>29876</v>
      </c>
      <c r="E377" s="486">
        <v>17.154</v>
      </c>
      <c r="F377" s="486">
        <f t="shared" si="15"/>
        <v>512492.90399999998</v>
      </c>
      <c r="G377" s="487">
        <v>0.21</v>
      </c>
      <c r="H377" s="485">
        <v>4.4000000000000004</v>
      </c>
      <c r="I377" s="486">
        <f t="shared" si="16"/>
        <v>131454.40000000002</v>
      </c>
      <c r="J377" s="348">
        <f t="shared" si="17"/>
        <v>0</v>
      </c>
    </row>
    <row r="378" spans="1:10">
      <c r="A378" s="483">
        <v>2016</v>
      </c>
      <c r="B378" s="484" t="s">
        <v>1296</v>
      </c>
      <c r="C378" s="484" t="s">
        <v>370</v>
      </c>
      <c r="D378" s="485">
        <v>3703</v>
      </c>
      <c r="E378" s="486">
        <v>25</v>
      </c>
      <c r="F378" s="486">
        <f t="shared" si="15"/>
        <v>92575</v>
      </c>
      <c r="G378" s="487">
        <v>1.8</v>
      </c>
      <c r="H378" s="485">
        <v>9.1999999999999993</v>
      </c>
      <c r="I378" s="486">
        <f t="shared" si="16"/>
        <v>34067.599999999999</v>
      </c>
      <c r="J378" s="348">
        <f t="shared" si="17"/>
        <v>0</v>
      </c>
    </row>
    <row r="379" spans="1:10">
      <c r="A379" s="483">
        <v>2016</v>
      </c>
      <c r="B379" s="484" t="s">
        <v>1296</v>
      </c>
      <c r="C379" s="484" t="s">
        <v>370</v>
      </c>
      <c r="D379" s="485">
        <v>6454</v>
      </c>
      <c r="E379" s="486">
        <v>25</v>
      </c>
      <c r="F379" s="486">
        <f t="shared" si="15"/>
        <v>161350</v>
      </c>
      <c r="G379" s="487">
        <v>1.32</v>
      </c>
      <c r="H379" s="485">
        <v>11</v>
      </c>
      <c r="I379" s="486">
        <f t="shared" si="16"/>
        <v>70994</v>
      </c>
      <c r="J379" s="348">
        <f t="shared" si="17"/>
        <v>0</v>
      </c>
    </row>
    <row r="380" spans="1:10">
      <c r="A380" s="483">
        <v>2016</v>
      </c>
      <c r="B380" s="484" t="s">
        <v>1296</v>
      </c>
      <c r="C380" s="484" t="s">
        <v>370</v>
      </c>
      <c r="D380" s="485">
        <v>12025</v>
      </c>
      <c r="E380" s="486">
        <v>24</v>
      </c>
      <c r="F380" s="486">
        <f t="shared" si="15"/>
        <v>288600</v>
      </c>
      <c r="G380" s="487">
        <v>1.9</v>
      </c>
      <c r="H380" s="485">
        <v>11.6</v>
      </c>
      <c r="I380" s="486">
        <f t="shared" si="16"/>
        <v>139490</v>
      </c>
      <c r="J380" s="348">
        <f t="shared" si="17"/>
        <v>0</v>
      </c>
    </row>
    <row r="381" spans="1:10">
      <c r="A381" s="483">
        <v>2016</v>
      </c>
      <c r="B381" s="484" t="s">
        <v>1296</v>
      </c>
      <c r="C381" s="484" t="s">
        <v>370</v>
      </c>
      <c r="D381" s="485">
        <v>50093</v>
      </c>
      <c r="E381" s="486">
        <v>22</v>
      </c>
      <c r="F381" s="486">
        <f t="shared" si="15"/>
        <v>1102046</v>
      </c>
      <c r="G381" s="487">
        <v>3.58</v>
      </c>
      <c r="H381" s="485">
        <v>20.8</v>
      </c>
      <c r="I381" s="486">
        <f t="shared" si="16"/>
        <v>1041934.4</v>
      </c>
      <c r="J381" s="348">
        <f t="shared" si="17"/>
        <v>0</v>
      </c>
    </row>
    <row r="382" spans="1:10">
      <c r="A382" s="483">
        <v>2016</v>
      </c>
      <c r="B382" s="484" t="s">
        <v>1296</v>
      </c>
      <c r="C382" s="484" t="s">
        <v>370</v>
      </c>
      <c r="D382" s="485">
        <v>55312</v>
      </c>
      <c r="E382" s="486">
        <v>26</v>
      </c>
      <c r="F382" s="486">
        <f t="shared" si="15"/>
        <v>1438112</v>
      </c>
      <c r="G382" s="487">
        <v>2.65</v>
      </c>
      <c r="H382" s="485">
        <v>7.6</v>
      </c>
      <c r="I382" s="486">
        <f t="shared" si="16"/>
        <v>420371.19999999995</v>
      </c>
      <c r="J382" s="348">
        <f t="shared" si="17"/>
        <v>0</v>
      </c>
    </row>
    <row r="383" spans="1:10">
      <c r="A383" s="483">
        <v>2016</v>
      </c>
      <c r="B383" s="484" t="s">
        <v>1291</v>
      </c>
      <c r="C383" s="484" t="s">
        <v>370</v>
      </c>
      <c r="D383" s="485">
        <v>278539</v>
      </c>
      <c r="E383" s="486">
        <v>11.63</v>
      </c>
      <c r="F383" s="486">
        <f t="shared" si="15"/>
        <v>3239408.5700000003</v>
      </c>
      <c r="G383" s="487">
        <v>2.88</v>
      </c>
      <c r="H383" s="485">
        <v>47.5</v>
      </c>
      <c r="I383" s="486">
        <f t="shared" si="16"/>
        <v>13230602.5</v>
      </c>
      <c r="J383" s="348">
        <f t="shared" si="17"/>
        <v>0</v>
      </c>
    </row>
    <row r="384" spans="1:10">
      <c r="A384" s="483">
        <v>2016</v>
      </c>
      <c r="B384" s="484" t="s">
        <v>1296</v>
      </c>
      <c r="C384" s="484" t="s">
        <v>370</v>
      </c>
      <c r="D384" s="485">
        <v>46136</v>
      </c>
      <c r="E384" s="486">
        <v>25.79</v>
      </c>
      <c r="F384" s="486">
        <f t="shared" si="15"/>
        <v>1189847.44</v>
      </c>
      <c r="G384" s="487">
        <v>2.89</v>
      </c>
      <c r="H384" s="485">
        <v>8.1</v>
      </c>
      <c r="I384" s="486">
        <f t="shared" si="16"/>
        <v>373701.6</v>
      </c>
      <c r="J384" s="348">
        <f t="shared" si="17"/>
        <v>0</v>
      </c>
    </row>
    <row r="385" spans="1:10">
      <c r="A385" s="483">
        <v>2016</v>
      </c>
      <c r="B385" s="484" t="s">
        <v>1296</v>
      </c>
      <c r="C385" s="484" t="s">
        <v>370</v>
      </c>
      <c r="D385" s="485">
        <v>15428</v>
      </c>
      <c r="E385" s="486">
        <v>25.73</v>
      </c>
      <c r="F385" s="486">
        <f t="shared" si="15"/>
        <v>396962.44</v>
      </c>
      <c r="G385" s="487">
        <v>2.72</v>
      </c>
      <c r="H385" s="485">
        <v>7.5</v>
      </c>
      <c r="I385" s="486">
        <f t="shared" si="16"/>
        <v>115710</v>
      </c>
      <c r="J385" s="348">
        <f t="shared" si="17"/>
        <v>0</v>
      </c>
    </row>
    <row r="386" spans="1:10">
      <c r="A386" s="483">
        <v>2016</v>
      </c>
      <c r="B386" s="484" t="s">
        <v>1296</v>
      </c>
      <c r="C386" s="484" t="s">
        <v>370</v>
      </c>
      <c r="D386" s="485">
        <v>14596</v>
      </c>
      <c r="E386" s="486">
        <v>26.15</v>
      </c>
      <c r="F386" s="486">
        <f t="shared" si="15"/>
        <v>381685.39999999997</v>
      </c>
      <c r="G386" s="487">
        <v>3.12</v>
      </c>
      <c r="H386" s="485">
        <v>7.3</v>
      </c>
      <c r="I386" s="486">
        <f t="shared" si="16"/>
        <v>106550.8</v>
      </c>
      <c r="J386" s="348">
        <f t="shared" si="17"/>
        <v>0</v>
      </c>
    </row>
    <row r="387" spans="1:10">
      <c r="A387" s="483">
        <v>2016</v>
      </c>
      <c r="B387" s="484" t="s">
        <v>1296</v>
      </c>
      <c r="C387" s="484" t="s">
        <v>370</v>
      </c>
      <c r="D387" s="485">
        <v>14192</v>
      </c>
      <c r="E387" s="486">
        <v>25.18</v>
      </c>
      <c r="F387" s="486">
        <f t="shared" ref="F387:F450" si="18">E387*D387</f>
        <v>357354.56</v>
      </c>
      <c r="G387" s="487">
        <v>1.67</v>
      </c>
      <c r="H387" s="485">
        <v>7.5</v>
      </c>
      <c r="I387" s="486">
        <f t="shared" ref="I387:I450" si="19">H387*D387</f>
        <v>106440</v>
      </c>
      <c r="J387" s="348">
        <f t="shared" ref="J387:J450" si="20">IF(B387="LIG",1,0)</f>
        <v>0</v>
      </c>
    </row>
    <row r="388" spans="1:10">
      <c r="A388" s="483">
        <v>2016</v>
      </c>
      <c r="B388" s="484" t="s">
        <v>1296</v>
      </c>
      <c r="C388" s="484" t="s">
        <v>370</v>
      </c>
      <c r="D388" s="485">
        <v>30885</v>
      </c>
      <c r="E388" s="486">
        <v>26.27</v>
      </c>
      <c r="F388" s="486">
        <f t="shared" si="18"/>
        <v>811348.95</v>
      </c>
      <c r="G388" s="487">
        <v>2.91</v>
      </c>
      <c r="H388" s="485">
        <v>7.9</v>
      </c>
      <c r="I388" s="486">
        <f t="shared" si="19"/>
        <v>243991.5</v>
      </c>
      <c r="J388" s="348">
        <f t="shared" si="20"/>
        <v>0</v>
      </c>
    </row>
    <row r="389" spans="1:10">
      <c r="A389" s="483">
        <v>2016</v>
      </c>
      <c r="B389" s="484" t="s">
        <v>1296</v>
      </c>
      <c r="C389" s="484" t="s">
        <v>370</v>
      </c>
      <c r="D389" s="485">
        <v>46525</v>
      </c>
      <c r="E389" s="486">
        <v>25.82</v>
      </c>
      <c r="F389" s="486">
        <f t="shared" si="18"/>
        <v>1201275.5</v>
      </c>
      <c r="G389" s="487">
        <v>3.17</v>
      </c>
      <c r="H389" s="485">
        <v>7.6</v>
      </c>
      <c r="I389" s="486">
        <f t="shared" si="19"/>
        <v>353590</v>
      </c>
      <c r="J389" s="348">
        <f t="shared" si="20"/>
        <v>0</v>
      </c>
    </row>
    <row r="390" spans="1:10">
      <c r="A390" s="483">
        <v>2016</v>
      </c>
      <c r="B390" s="484" t="s">
        <v>1296</v>
      </c>
      <c r="C390" s="484" t="s">
        <v>370</v>
      </c>
      <c r="D390" s="485">
        <v>30609</v>
      </c>
      <c r="E390" s="486">
        <v>25.7</v>
      </c>
      <c r="F390" s="486">
        <f t="shared" si="18"/>
        <v>786651.29999999993</v>
      </c>
      <c r="G390" s="487">
        <v>2.76</v>
      </c>
      <c r="H390" s="485">
        <v>7.5</v>
      </c>
      <c r="I390" s="486">
        <f t="shared" si="19"/>
        <v>229567.5</v>
      </c>
      <c r="J390" s="348">
        <f t="shared" si="20"/>
        <v>0</v>
      </c>
    </row>
    <row r="391" spans="1:10">
      <c r="A391" s="483">
        <v>2016</v>
      </c>
      <c r="B391" s="484" t="s">
        <v>1296</v>
      </c>
      <c r="C391" s="484" t="s">
        <v>370</v>
      </c>
      <c r="D391" s="485">
        <v>12613</v>
      </c>
      <c r="E391" s="486">
        <v>25.88</v>
      </c>
      <c r="F391" s="486">
        <f t="shared" si="18"/>
        <v>326424.44</v>
      </c>
      <c r="G391" s="487">
        <v>0.5</v>
      </c>
      <c r="H391" s="485">
        <v>6.6</v>
      </c>
      <c r="I391" s="486">
        <f t="shared" si="19"/>
        <v>83245.799999999988</v>
      </c>
      <c r="J391" s="348">
        <f t="shared" si="20"/>
        <v>0</v>
      </c>
    </row>
    <row r="392" spans="1:10">
      <c r="A392" s="483">
        <v>2016</v>
      </c>
      <c r="B392" s="484" t="s">
        <v>1296</v>
      </c>
      <c r="C392" s="484" t="s">
        <v>370</v>
      </c>
      <c r="D392" s="485">
        <v>25664</v>
      </c>
      <c r="E392" s="486">
        <v>26.04</v>
      </c>
      <c r="F392" s="486">
        <f t="shared" si="18"/>
        <v>668290.55999999994</v>
      </c>
      <c r="G392" s="487">
        <v>1.19</v>
      </c>
      <c r="H392" s="485">
        <v>7.3</v>
      </c>
      <c r="I392" s="486">
        <f t="shared" si="19"/>
        <v>187347.19999999998</v>
      </c>
      <c r="J392" s="348">
        <f t="shared" si="20"/>
        <v>0</v>
      </c>
    </row>
    <row r="393" spans="1:10">
      <c r="A393" s="483">
        <v>2016</v>
      </c>
      <c r="B393" s="484" t="s">
        <v>1296</v>
      </c>
      <c r="C393" s="484" t="s">
        <v>370</v>
      </c>
      <c r="D393" s="485">
        <v>12610</v>
      </c>
      <c r="E393" s="486">
        <v>26.14</v>
      </c>
      <c r="F393" s="486">
        <f t="shared" si="18"/>
        <v>329625.40000000002</v>
      </c>
      <c r="G393" s="487">
        <v>0.98</v>
      </c>
      <c r="H393" s="485">
        <v>7.1</v>
      </c>
      <c r="I393" s="486">
        <f t="shared" si="19"/>
        <v>89531</v>
      </c>
      <c r="J393" s="348">
        <f t="shared" si="20"/>
        <v>0</v>
      </c>
    </row>
    <row r="394" spans="1:10">
      <c r="A394" s="483">
        <v>2016</v>
      </c>
      <c r="B394" s="484" t="s">
        <v>1296</v>
      </c>
      <c r="C394" s="484" t="s">
        <v>370</v>
      </c>
      <c r="D394" s="485">
        <v>12991</v>
      </c>
      <c r="E394" s="486">
        <v>26.45</v>
      </c>
      <c r="F394" s="486">
        <f t="shared" si="18"/>
        <v>343611.95</v>
      </c>
      <c r="G394" s="487">
        <v>0.85</v>
      </c>
      <c r="H394" s="485">
        <v>6.8</v>
      </c>
      <c r="I394" s="486">
        <f t="shared" si="19"/>
        <v>88338.8</v>
      </c>
      <c r="J394" s="348">
        <f t="shared" si="20"/>
        <v>0</v>
      </c>
    </row>
    <row r="395" spans="1:10">
      <c r="A395" s="483">
        <v>2016</v>
      </c>
      <c r="B395" s="484" t="s">
        <v>1296</v>
      </c>
      <c r="C395" s="484" t="s">
        <v>370</v>
      </c>
      <c r="D395" s="485">
        <v>12196</v>
      </c>
      <c r="E395" s="486">
        <v>25.58</v>
      </c>
      <c r="F395" s="486">
        <f t="shared" si="18"/>
        <v>311973.68</v>
      </c>
      <c r="G395" s="487">
        <v>0.92</v>
      </c>
      <c r="H395" s="485">
        <v>8.6999999999999993</v>
      </c>
      <c r="I395" s="486">
        <f t="shared" si="19"/>
        <v>106105.2</v>
      </c>
      <c r="J395" s="348">
        <f t="shared" si="20"/>
        <v>0</v>
      </c>
    </row>
    <row r="396" spans="1:10">
      <c r="A396" s="483">
        <v>2016</v>
      </c>
      <c r="B396" s="484" t="s">
        <v>1296</v>
      </c>
      <c r="C396" s="484" t="s">
        <v>370</v>
      </c>
      <c r="D396" s="485">
        <v>12867</v>
      </c>
      <c r="E396" s="486">
        <v>26.39</v>
      </c>
      <c r="F396" s="486">
        <f t="shared" si="18"/>
        <v>339560.13</v>
      </c>
      <c r="G396" s="487">
        <v>1.17</v>
      </c>
      <c r="H396" s="485">
        <v>6.4</v>
      </c>
      <c r="I396" s="486">
        <f t="shared" si="19"/>
        <v>82348.800000000003</v>
      </c>
      <c r="J396" s="348">
        <f t="shared" si="20"/>
        <v>0</v>
      </c>
    </row>
    <row r="397" spans="1:10">
      <c r="A397" s="483">
        <v>2016</v>
      </c>
      <c r="B397" s="484" t="s">
        <v>1296</v>
      </c>
      <c r="C397" s="484" t="s">
        <v>370</v>
      </c>
      <c r="D397" s="485">
        <v>12654</v>
      </c>
      <c r="E397" s="486">
        <v>24.81</v>
      </c>
      <c r="F397" s="486">
        <f t="shared" si="18"/>
        <v>313945.74</v>
      </c>
      <c r="G397" s="487">
        <v>1.1399999999999999</v>
      </c>
      <c r="H397" s="485">
        <v>9.1</v>
      </c>
      <c r="I397" s="486">
        <f t="shared" si="19"/>
        <v>115151.4</v>
      </c>
      <c r="J397" s="348">
        <f t="shared" si="20"/>
        <v>0</v>
      </c>
    </row>
    <row r="398" spans="1:10">
      <c r="A398" s="483">
        <v>2016</v>
      </c>
      <c r="B398" s="484" t="s">
        <v>1296</v>
      </c>
      <c r="C398" s="484" t="s">
        <v>370</v>
      </c>
      <c r="D398" s="485">
        <v>12450</v>
      </c>
      <c r="E398" s="486">
        <v>25.63</v>
      </c>
      <c r="F398" s="486">
        <f t="shared" si="18"/>
        <v>319093.5</v>
      </c>
      <c r="G398" s="487">
        <v>0.77</v>
      </c>
      <c r="H398" s="485">
        <v>8</v>
      </c>
      <c r="I398" s="486">
        <f t="shared" si="19"/>
        <v>99600</v>
      </c>
      <c r="J398" s="348">
        <f t="shared" si="20"/>
        <v>0</v>
      </c>
    </row>
    <row r="399" spans="1:10">
      <c r="A399" s="483">
        <v>2016</v>
      </c>
      <c r="B399" s="484" t="s">
        <v>1296</v>
      </c>
      <c r="C399" s="484" t="s">
        <v>370</v>
      </c>
      <c r="D399" s="485">
        <v>37021</v>
      </c>
      <c r="E399" s="486">
        <v>25.48</v>
      </c>
      <c r="F399" s="486">
        <f t="shared" si="18"/>
        <v>943295.08</v>
      </c>
      <c r="G399" s="487">
        <v>0.5</v>
      </c>
      <c r="H399" s="485">
        <v>7.2</v>
      </c>
      <c r="I399" s="486">
        <f t="shared" si="19"/>
        <v>266551.2</v>
      </c>
      <c r="J399" s="348">
        <f t="shared" si="20"/>
        <v>0</v>
      </c>
    </row>
    <row r="400" spans="1:10">
      <c r="A400" s="483">
        <v>2016</v>
      </c>
      <c r="B400" s="484" t="s">
        <v>1296</v>
      </c>
      <c r="C400" s="484" t="s">
        <v>370</v>
      </c>
      <c r="D400" s="485">
        <v>26891</v>
      </c>
      <c r="E400" s="486">
        <v>24.92</v>
      </c>
      <c r="F400" s="486">
        <f t="shared" si="18"/>
        <v>670123.72000000009</v>
      </c>
      <c r="G400" s="487">
        <v>1.01</v>
      </c>
      <c r="H400" s="485">
        <v>10.5</v>
      </c>
      <c r="I400" s="486">
        <f t="shared" si="19"/>
        <v>282355.5</v>
      </c>
      <c r="J400" s="348">
        <f t="shared" si="20"/>
        <v>0</v>
      </c>
    </row>
    <row r="401" spans="1:10">
      <c r="A401" s="483">
        <v>2016</v>
      </c>
      <c r="B401" s="484" t="s">
        <v>1296</v>
      </c>
      <c r="C401" s="484" t="s">
        <v>370</v>
      </c>
      <c r="D401" s="485">
        <v>118</v>
      </c>
      <c r="E401" s="486">
        <v>25.01</v>
      </c>
      <c r="F401" s="486">
        <f t="shared" si="18"/>
        <v>2951.1800000000003</v>
      </c>
      <c r="G401" s="487">
        <v>0.98</v>
      </c>
      <c r="H401" s="485">
        <v>9.1999999999999993</v>
      </c>
      <c r="I401" s="486">
        <f t="shared" si="19"/>
        <v>1085.5999999999999</v>
      </c>
      <c r="J401" s="348">
        <f t="shared" si="20"/>
        <v>0</v>
      </c>
    </row>
    <row r="402" spans="1:10">
      <c r="A402" s="483">
        <v>2016</v>
      </c>
      <c r="B402" s="484" t="s">
        <v>1296</v>
      </c>
      <c r="C402" s="484" t="s">
        <v>370</v>
      </c>
      <c r="D402" s="485">
        <v>13240</v>
      </c>
      <c r="E402" s="486">
        <v>25.01</v>
      </c>
      <c r="F402" s="486">
        <f t="shared" si="18"/>
        <v>331132.40000000002</v>
      </c>
      <c r="G402" s="487">
        <v>0.9</v>
      </c>
      <c r="H402" s="485">
        <v>8.6999999999999993</v>
      </c>
      <c r="I402" s="486">
        <f t="shared" si="19"/>
        <v>115187.99999999999</v>
      </c>
      <c r="J402" s="348">
        <f t="shared" si="20"/>
        <v>0</v>
      </c>
    </row>
    <row r="403" spans="1:10">
      <c r="A403" s="483">
        <v>2016</v>
      </c>
      <c r="B403" s="484" t="s">
        <v>1296</v>
      </c>
      <c r="C403" s="484" t="s">
        <v>370</v>
      </c>
      <c r="D403" s="485">
        <v>12905</v>
      </c>
      <c r="E403" s="486">
        <v>26.03</v>
      </c>
      <c r="F403" s="486">
        <f t="shared" si="18"/>
        <v>335917.15</v>
      </c>
      <c r="G403" s="487">
        <v>0.75</v>
      </c>
      <c r="H403" s="485">
        <v>8.1999999999999993</v>
      </c>
      <c r="I403" s="486">
        <f t="shared" si="19"/>
        <v>105820.99999999999</v>
      </c>
      <c r="J403" s="348">
        <f t="shared" si="20"/>
        <v>0</v>
      </c>
    </row>
    <row r="404" spans="1:10">
      <c r="A404" s="483">
        <v>2016</v>
      </c>
      <c r="B404" s="484" t="s">
        <v>1296</v>
      </c>
      <c r="C404" s="484" t="s">
        <v>370</v>
      </c>
      <c r="D404" s="485">
        <v>12636</v>
      </c>
      <c r="E404" s="486">
        <v>25.36</v>
      </c>
      <c r="F404" s="486">
        <f t="shared" si="18"/>
        <v>320448.96000000002</v>
      </c>
      <c r="G404" s="487">
        <v>0.92</v>
      </c>
      <c r="H404" s="485">
        <v>9.6</v>
      </c>
      <c r="I404" s="486">
        <f t="shared" si="19"/>
        <v>121305.59999999999</v>
      </c>
      <c r="J404" s="348">
        <f t="shared" si="20"/>
        <v>0</v>
      </c>
    </row>
    <row r="405" spans="1:10">
      <c r="A405" s="483">
        <v>2016</v>
      </c>
      <c r="B405" s="484" t="s">
        <v>1296</v>
      </c>
      <c r="C405" s="484" t="s">
        <v>370</v>
      </c>
      <c r="D405" s="485">
        <v>12406</v>
      </c>
      <c r="E405" s="486">
        <v>24.85</v>
      </c>
      <c r="F405" s="486">
        <f t="shared" si="18"/>
        <v>308289.10000000003</v>
      </c>
      <c r="G405" s="487">
        <v>0.92</v>
      </c>
      <c r="H405" s="485">
        <v>11</v>
      </c>
      <c r="I405" s="486">
        <f t="shared" si="19"/>
        <v>136466</v>
      </c>
      <c r="J405" s="348">
        <f t="shared" si="20"/>
        <v>0</v>
      </c>
    </row>
    <row r="406" spans="1:10">
      <c r="A406" s="483">
        <v>2016</v>
      </c>
      <c r="B406" s="484" t="s">
        <v>1296</v>
      </c>
      <c r="C406" s="484" t="s">
        <v>370</v>
      </c>
      <c r="D406" s="485">
        <v>13200</v>
      </c>
      <c r="E406" s="486">
        <v>25.78</v>
      </c>
      <c r="F406" s="486">
        <f t="shared" si="18"/>
        <v>340296</v>
      </c>
      <c r="G406" s="487">
        <v>0.74</v>
      </c>
      <c r="H406" s="485">
        <v>7.7</v>
      </c>
      <c r="I406" s="486">
        <f t="shared" si="19"/>
        <v>101640</v>
      </c>
      <c r="J406" s="348">
        <f t="shared" si="20"/>
        <v>0</v>
      </c>
    </row>
    <row r="407" spans="1:10">
      <c r="A407" s="483">
        <v>2016</v>
      </c>
      <c r="B407" s="484" t="s">
        <v>1296</v>
      </c>
      <c r="C407" s="484" t="s">
        <v>370</v>
      </c>
      <c r="D407" s="485">
        <v>11635</v>
      </c>
      <c r="E407" s="486">
        <v>22.972000000000001</v>
      </c>
      <c r="F407" s="486">
        <f t="shared" si="18"/>
        <v>267279.22000000003</v>
      </c>
      <c r="G407" s="487">
        <v>1.41</v>
      </c>
      <c r="H407" s="485">
        <v>6.3</v>
      </c>
      <c r="I407" s="486">
        <f t="shared" si="19"/>
        <v>73300.5</v>
      </c>
      <c r="J407" s="348">
        <f t="shared" si="20"/>
        <v>0</v>
      </c>
    </row>
    <row r="408" spans="1:10">
      <c r="A408" s="483">
        <v>2016</v>
      </c>
      <c r="B408" s="484" t="s">
        <v>1296</v>
      </c>
      <c r="C408" s="484" t="s">
        <v>370</v>
      </c>
      <c r="D408" s="485">
        <v>23429</v>
      </c>
      <c r="E408" s="486">
        <v>26.256</v>
      </c>
      <c r="F408" s="486">
        <f t="shared" si="18"/>
        <v>615151.82400000002</v>
      </c>
      <c r="G408" s="487">
        <v>0.86</v>
      </c>
      <c r="H408" s="485">
        <v>6.8</v>
      </c>
      <c r="I408" s="486">
        <f t="shared" si="19"/>
        <v>159317.19999999998</v>
      </c>
      <c r="J408" s="348">
        <f t="shared" si="20"/>
        <v>0</v>
      </c>
    </row>
    <row r="409" spans="1:10">
      <c r="A409" s="483">
        <v>2016</v>
      </c>
      <c r="B409" s="484" t="s">
        <v>1296</v>
      </c>
      <c r="C409" s="484" t="s">
        <v>370</v>
      </c>
      <c r="D409" s="485">
        <v>171540</v>
      </c>
      <c r="E409" s="486">
        <v>24.146000000000001</v>
      </c>
      <c r="F409" s="486">
        <f t="shared" si="18"/>
        <v>4142004.8400000003</v>
      </c>
      <c r="G409" s="487">
        <v>2.83</v>
      </c>
      <c r="H409" s="485">
        <v>8.1999999999999993</v>
      </c>
      <c r="I409" s="486">
        <f t="shared" si="19"/>
        <v>1406627.9999999998</v>
      </c>
      <c r="J409" s="348">
        <f t="shared" si="20"/>
        <v>0</v>
      </c>
    </row>
    <row r="410" spans="1:10">
      <c r="A410" s="483">
        <v>2016</v>
      </c>
      <c r="B410" s="484" t="s">
        <v>1296</v>
      </c>
      <c r="C410" s="484" t="s">
        <v>370</v>
      </c>
      <c r="D410" s="485">
        <v>51383</v>
      </c>
      <c r="E410" s="486">
        <v>23.135999999999999</v>
      </c>
      <c r="F410" s="486">
        <f t="shared" si="18"/>
        <v>1188797.088</v>
      </c>
      <c r="G410" s="487">
        <v>2.62</v>
      </c>
      <c r="H410" s="485">
        <v>8.5</v>
      </c>
      <c r="I410" s="486">
        <f t="shared" si="19"/>
        <v>436755.5</v>
      </c>
      <c r="J410" s="348">
        <f t="shared" si="20"/>
        <v>0</v>
      </c>
    </row>
    <row r="411" spans="1:10">
      <c r="A411" s="483">
        <v>2016</v>
      </c>
      <c r="B411" s="484" t="s">
        <v>1296</v>
      </c>
      <c r="C411" s="484" t="s">
        <v>370</v>
      </c>
      <c r="D411" s="485">
        <v>46067</v>
      </c>
      <c r="E411" s="486">
        <v>22.856000000000002</v>
      </c>
      <c r="F411" s="486">
        <f t="shared" si="18"/>
        <v>1052907.3520000002</v>
      </c>
      <c r="G411" s="487">
        <v>2.95</v>
      </c>
      <c r="H411" s="485">
        <v>8</v>
      </c>
      <c r="I411" s="486">
        <f t="shared" si="19"/>
        <v>368536</v>
      </c>
      <c r="J411" s="348">
        <f t="shared" si="20"/>
        <v>0</v>
      </c>
    </row>
    <row r="412" spans="1:10">
      <c r="A412" s="483">
        <v>2016</v>
      </c>
      <c r="B412" s="484" t="s">
        <v>1296</v>
      </c>
      <c r="C412" s="484" t="s">
        <v>370</v>
      </c>
      <c r="D412" s="485">
        <v>34326</v>
      </c>
      <c r="E412" s="486">
        <v>25.04</v>
      </c>
      <c r="F412" s="486">
        <f t="shared" si="18"/>
        <v>859523.03999999992</v>
      </c>
      <c r="G412" s="487">
        <v>3.07</v>
      </c>
      <c r="H412" s="485">
        <v>6.6</v>
      </c>
      <c r="I412" s="486">
        <f t="shared" si="19"/>
        <v>226551.59999999998</v>
      </c>
      <c r="J412" s="348">
        <f t="shared" si="20"/>
        <v>0</v>
      </c>
    </row>
    <row r="413" spans="1:10">
      <c r="A413" s="483">
        <v>2016</v>
      </c>
      <c r="B413" s="484" t="s">
        <v>1289</v>
      </c>
      <c r="C413" s="484" t="s">
        <v>370</v>
      </c>
      <c r="D413" s="485">
        <v>28479</v>
      </c>
      <c r="E413" s="486">
        <v>17.707999999999998</v>
      </c>
      <c r="F413" s="486">
        <f t="shared" si="18"/>
        <v>504306.13199999998</v>
      </c>
      <c r="G413" s="487">
        <v>0.27</v>
      </c>
      <c r="H413" s="485">
        <v>5.8</v>
      </c>
      <c r="I413" s="486">
        <f t="shared" si="19"/>
        <v>165178.19999999998</v>
      </c>
      <c r="J413" s="348">
        <f t="shared" si="20"/>
        <v>0</v>
      </c>
    </row>
    <row r="414" spans="1:10">
      <c r="A414" s="483">
        <v>2016</v>
      </c>
      <c r="B414" s="484" t="s">
        <v>1289</v>
      </c>
      <c r="C414" s="484" t="s">
        <v>370</v>
      </c>
      <c r="D414" s="485">
        <v>14582</v>
      </c>
      <c r="E414" s="486">
        <v>18.204000000000001</v>
      </c>
      <c r="F414" s="486">
        <f t="shared" si="18"/>
        <v>265450.728</v>
      </c>
      <c r="G414" s="487">
        <v>0.23</v>
      </c>
      <c r="H414" s="485">
        <v>4.2</v>
      </c>
      <c r="I414" s="486">
        <f t="shared" si="19"/>
        <v>61244.4</v>
      </c>
      <c r="J414" s="348">
        <f t="shared" si="20"/>
        <v>0</v>
      </c>
    </row>
    <row r="415" spans="1:10">
      <c r="A415" s="483">
        <v>2016</v>
      </c>
      <c r="B415" s="484" t="s">
        <v>1289</v>
      </c>
      <c r="C415" s="484" t="s">
        <v>370</v>
      </c>
      <c r="D415" s="485">
        <v>59187</v>
      </c>
      <c r="E415" s="486">
        <v>18.09</v>
      </c>
      <c r="F415" s="486">
        <f t="shared" si="18"/>
        <v>1070692.83</v>
      </c>
      <c r="G415" s="487">
        <v>0.27</v>
      </c>
      <c r="H415" s="485">
        <v>4.8</v>
      </c>
      <c r="I415" s="486">
        <f t="shared" si="19"/>
        <v>284097.59999999998</v>
      </c>
      <c r="J415" s="348">
        <f t="shared" si="20"/>
        <v>0</v>
      </c>
    </row>
    <row r="416" spans="1:10">
      <c r="A416" s="483">
        <v>2016</v>
      </c>
      <c r="B416" s="484" t="s">
        <v>1289</v>
      </c>
      <c r="C416" s="484" t="s">
        <v>370</v>
      </c>
      <c r="D416" s="485">
        <v>177826</v>
      </c>
      <c r="E416" s="486">
        <v>16.53</v>
      </c>
      <c r="F416" s="486">
        <f t="shared" si="18"/>
        <v>2939463.7800000003</v>
      </c>
      <c r="G416" s="487">
        <v>0.34</v>
      </c>
      <c r="H416" s="485">
        <v>5.5</v>
      </c>
      <c r="I416" s="486">
        <f t="shared" si="19"/>
        <v>978043</v>
      </c>
      <c r="J416" s="348">
        <f t="shared" si="20"/>
        <v>0</v>
      </c>
    </row>
    <row r="417" spans="1:10">
      <c r="A417" s="483">
        <v>2016</v>
      </c>
      <c r="B417" s="484" t="s">
        <v>1289</v>
      </c>
      <c r="C417" s="484" t="s">
        <v>370</v>
      </c>
      <c r="D417" s="485">
        <v>29804</v>
      </c>
      <c r="E417" s="486">
        <v>17.21</v>
      </c>
      <c r="F417" s="486">
        <f t="shared" si="18"/>
        <v>512926.84</v>
      </c>
      <c r="G417" s="487">
        <v>0.25</v>
      </c>
      <c r="H417" s="485">
        <v>4.5</v>
      </c>
      <c r="I417" s="486">
        <f t="shared" si="19"/>
        <v>134118</v>
      </c>
      <c r="J417" s="348">
        <f t="shared" si="20"/>
        <v>0</v>
      </c>
    </row>
    <row r="418" spans="1:10">
      <c r="A418" s="483">
        <v>2016</v>
      </c>
      <c r="B418" s="484" t="s">
        <v>1289</v>
      </c>
      <c r="C418" s="484" t="s">
        <v>370</v>
      </c>
      <c r="D418" s="485">
        <v>74207</v>
      </c>
      <c r="E418" s="486">
        <v>16.77</v>
      </c>
      <c r="F418" s="486">
        <f t="shared" si="18"/>
        <v>1244451.3899999999</v>
      </c>
      <c r="G418" s="487">
        <v>0.36</v>
      </c>
      <c r="H418" s="485">
        <v>5.6</v>
      </c>
      <c r="I418" s="486">
        <f t="shared" si="19"/>
        <v>415559.19999999995</v>
      </c>
      <c r="J418" s="348">
        <f t="shared" si="20"/>
        <v>0</v>
      </c>
    </row>
    <row r="419" spans="1:10">
      <c r="A419" s="483">
        <v>2016</v>
      </c>
      <c r="B419" s="484" t="s">
        <v>1289</v>
      </c>
      <c r="C419" s="484" t="s">
        <v>370</v>
      </c>
      <c r="D419" s="485">
        <v>104510</v>
      </c>
      <c r="E419" s="486">
        <v>16.690000000000001</v>
      </c>
      <c r="F419" s="486">
        <f t="shared" si="18"/>
        <v>1744271.9000000001</v>
      </c>
      <c r="G419" s="487">
        <v>0.34</v>
      </c>
      <c r="H419" s="485">
        <v>4.9000000000000004</v>
      </c>
      <c r="I419" s="486">
        <f t="shared" si="19"/>
        <v>512099.00000000006</v>
      </c>
      <c r="J419" s="348">
        <f t="shared" si="20"/>
        <v>0</v>
      </c>
    </row>
    <row r="420" spans="1:10">
      <c r="A420" s="483">
        <v>2016</v>
      </c>
      <c r="B420" s="484" t="s">
        <v>1289</v>
      </c>
      <c r="C420" s="484" t="s">
        <v>370</v>
      </c>
      <c r="D420" s="485">
        <v>105156</v>
      </c>
      <c r="E420" s="486">
        <v>16.760000000000002</v>
      </c>
      <c r="F420" s="486">
        <f t="shared" si="18"/>
        <v>1762414.56</v>
      </c>
      <c r="G420" s="487">
        <v>0.34</v>
      </c>
      <c r="H420" s="485">
        <v>6</v>
      </c>
      <c r="I420" s="486">
        <f t="shared" si="19"/>
        <v>630936</v>
      </c>
      <c r="J420" s="348">
        <f t="shared" si="20"/>
        <v>0</v>
      </c>
    </row>
    <row r="421" spans="1:10">
      <c r="A421" s="483">
        <v>2016</v>
      </c>
      <c r="B421" s="484" t="s">
        <v>1289</v>
      </c>
      <c r="C421" s="484" t="s">
        <v>370</v>
      </c>
      <c r="D421" s="485">
        <v>14678</v>
      </c>
      <c r="E421" s="486">
        <v>18.190000000000001</v>
      </c>
      <c r="F421" s="486">
        <f t="shared" si="18"/>
        <v>266992.82</v>
      </c>
      <c r="G421" s="487">
        <v>0.28000000000000003</v>
      </c>
      <c r="H421" s="485">
        <v>5.2</v>
      </c>
      <c r="I421" s="486">
        <f t="shared" si="19"/>
        <v>76325.600000000006</v>
      </c>
      <c r="J421" s="348">
        <f t="shared" si="20"/>
        <v>0</v>
      </c>
    </row>
    <row r="422" spans="1:10">
      <c r="A422" s="483">
        <v>2016</v>
      </c>
      <c r="B422" s="484" t="s">
        <v>1289</v>
      </c>
      <c r="C422" s="484" t="s">
        <v>370</v>
      </c>
      <c r="D422" s="485">
        <v>15154</v>
      </c>
      <c r="E422" s="486">
        <v>17.96</v>
      </c>
      <c r="F422" s="486">
        <f t="shared" si="18"/>
        <v>272165.84000000003</v>
      </c>
      <c r="G422" s="487">
        <v>0.33</v>
      </c>
      <c r="H422" s="485">
        <v>5.7</v>
      </c>
      <c r="I422" s="486">
        <f t="shared" si="19"/>
        <v>86377.8</v>
      </c>
      <c r="J422" s="348">
        <f t="shared" si="20"/>
        <v>0</v>
      </c>
    </row>
    <row r="423" spans="1:10">
      <c r="A423" s="483">
        <v>2016</v>
      </c>
      <c r="B423" s="484" t="s">
        <v>1289</v>
      </c>
      <c r="C423" s="484" t="s">
        <v>370</v>
      </c>
      <c r="D423" s="485">
        <v>349910</v>
      </c>
      <c r="E423" s="486">
        <v>16.649999999999999</v>
      </c>
      <c r="F423" s="486">
        <f t="shared" si="18"/>
        <v>5826001.4999999991</v>
      </c>
      <c r="G423" s="487">
        <v>0.3</v>
      </c>
      <c r="H423" s="485">
        <v>5.0999999999999996</v>
      </c>
      <c r="I423" s="486">
        <f t="shared" si="19"/>
        <v>1784540.9999999998</v>
      </c>
      <c r="J423" s="348">
        <f t="shared" si="20"/>
        <v>0</v>
      </c>
    </row>
    <row r="424" spans="1:10">
      <c r="A424" s="483">
        <v>2016</v>
      </c>
      <c r="B424" s="484" t="s">
        <v>1301</v>
      </c>
      <c r="C424" s="484" t="s">
        <v>370</v>
      </c>
      <c r="D424" s="485">
        <v>143990</v>
      </c>
      <c r="E424" s="486">
        <v>14.21</v>
      </c>
      <c r="F424" s="486">
        <f t="shared" si="18"/>
        <v>2046097.9000000001</v>
      </c>
      <c r="G424" s="487">
        <v>0.8</v>
      </c>
      <c r="H424" s="485">
        <v>13.8</v>
      </c>
      <c r="I424" s="486">
        <f t="shared" si="19"/>
        <v>1987062</v>
      </c>
      <c r="J424" s="348">
        <f t="shared" si="20"/>
        <v>1</v>
      </c>
    </row>
    <row r="425" spans="1:10">
      <c r="A425" s="483">
        <v>2016</v>
      </c>
      <c r="B425" s="484" t="s">
        <v>1296</v>
      </c>
      <c r="C425" s="484" t="s">
        <v>370</v>
      </c>
      <c r="D425" s="485">
        <v>12047</v>
      </c>
      <c r="E425" s="486">
        <v>24.78</v>
      </c>
      <c r="F425" s="486">
        <f t="shared" si="18"/>
        <v>298524.66000000003</v>
      </c>
      <c r="G425" s="487">
        <v>0.88</v>
      </c>
      <c r="H425" s="485">
        <v>12.2</v>
      </c>
      <c r="I425" s="486">
        <f t="shared" si="19"/>
        <v>146973.4</v>
      </c>
      <c r="J425" s="348">
        <f t="shared" si="20"/>
        <v>0</v>
      </c>
    </row>
    <row r="426" spans="1:10">
      <c r="A426" s="483">
        <v>2016</v>
      </c>
      <c r="B426" s="484" t="s">
        <v>1296</v>
      </c>
      <c r="C426" s="484" t="s">
        <v>370</v>
      </c>
      <c r="D426" s="485">
        <v>12026</v>
      </c>
      <c r="E426" s="486">
        <v>25.013999999999999</v>
      </c>
      <c r="F426" s="486">
        <f t="shared" si="18"/>
        <v>300818.364</v>
      </c>
      <c r="G426" s="487">
        <v>0.93</v>
      </c>
      <c r="H426" s="485">
        <v>10.8</v>
      </c>
      <c r="I426" s="486">
        <f t="shared" si="19"/>
        <v>129880.8</v>
      </c>
      <c r="J426" s="348">
        <f t="shared" si="20"/>
        <v>0</v>
      </c>
    </row>
    <row r="427" spans="1:10">
      <c r="A427" s="483">
        <v>2016</v>
      </c>
      <c r="B427" s="484" t="s">
        <v>1296</v>
      </c>
      <c r="C427" s="484" t="s">
        <v>370</v>
      </c>
      <c r="D427" s="485">
        <v>11664</v>
      </c>
      <c r="E427" s="486">
        <v>24.654</v>
      </c>
      <c r="F427" s="486">
        <f t="shared" si="18"/>
        <v>287564.25599999999</v>
      </c>
      <c r="G427" s="487">
        <v>0.97</v>
      </c>
      <c r="H427" s="485">
        <v>11</v>
      </c>
      <c r="I427" s="486">
        <f t="shared" si="19"/>
        <v>128304</v>
      </c>
      <c r="J427" s="348">
        <f t="shared" si="20"/>
        <v>0</v>
      </c>
    </row>
    <row r="428" spans="1:10">
      <c r="A428" s="483">
        <v>2016</v>
      </c>
      <c r="B428" s="484" t="s">
        <v>1296</v>
      </c>
      <c r="C428" s="484" t="s">
        <v>370</v>
      </c>
      <c r="D428" s="485">
        <v>11716</v>
      </c>
      <c r="E428" s="486">
        <v>24.885999999999999</v>
      </c>
      <c r="F428" s="486">
        <f t="shared" si="18"/>
        <v>291564.37599999999</v>
      </c>
      <c r="G428" s="487">
        <v>0.67</v>
      </c>
      <c r="H428" s="485">
        <v>12.1</v>
      </c>
      <c r="I428" s="486">
        <f t="shared" si="19"/>
        <v>141763.6</v>
      </c>
      <c r="J428" s="348">
        <f t="shared" si="20"/>
        <v>0</v>
      </c>
    </row>
    <row r="429" spans="1:10">
      <c r="A429" s="483">
        <v>2016</v>
      </c>
      <c r="B429" s="484" t="s">
        <v>1296</v>
      </c>
      <c r="C429" s="484" t="s">
        <v>370</v>
      </c>
      <c r="D429" s="485">
        <v>11724</v>
      </c>
      <c r="E429" s="486">
        <v>24.404</v>
      </c>
      <c r="F429" s="486">
        <f t="shared" si="18"/>
        <v>286112.49599999998</v>
      </c>
      <c r="G429" s="487">
        <v>0.78</v>
      </c>
      <c r="H429" s="485">
        <v>12.9</v>
      </c>
      <c r="I429" s="486">
        <f t="shared" si="19"/>
        <v>151239.6</v>
      </c>
      <c r="J429" s="348">
        <f t="shared" si="20"/>
        <v>0</v>
      </c>
    </row>
    <row r="430" spans="1:10">
      <c r="A430" s="483">
        <v>2016</v>
      </c>
      <c r="B430" s="484" t="s">
        <v>1296</v>
      </c>
      <c r="C430" s="484" t="s">
        <v>370</v>
      </c>
      <c r="D430" s="485">
        <v>12022</v>
      </c>
      <c r="E430" s="486">
        <v>24.687999999999999</v>
      </c>
      <c r="F430" s="486">
        <f t="shared" si="18"/>
        <v>296799.136</v>
      </c>
      <c r="G430" s="487">
        <v>0.89</v>
      </c>
      <c r="H430" s="485">
        <v>10.6</v>
      </c>
      <c r="I430" s="486">
        <f t="shared" si="19"/>
        <v>127433.2</v>
      </c>
      <c r="J430" s="348">
        <f t="shared" si="20"/>
        <v>0</v>
      </c>
    </row>
    <row r="431" spans="1:10">
      <c r="A431" s="483">
        <v>2016</v>
      </c>
      <c r="B431" s="484" t="s">
        <v>1296</v>
      </c>
      <c r="C431" s="484" t="s">
        <v>370</v>
      </c>
      <c r="D431" s="485">
        <v>23459</v>
      </c>
      <c r="E431" s="486">
        <v>25.960999999999999</v>
      </c>
      <c r="F431" s="486">
        <f t="shared" si="18"/>
        <v>609019.09899999993</v>
      </c>
      <c r="G431" s="487">
        <v>1.31</v>
      </c>
      <c r="H431" s="485">
        <v>7.4</v>
      </c>
      <c r="I431" s="486">
        <f t="shared" si="19"/>
        <v>173596.6</v>
      </c>
      <c r="J431" s="348">
        <f t="shared" si="20"/>
        <v>0</v>
      </c>
    </row>
    <row r="432" spans="1:10">
      <c r="A432" s="483">
        <v>2016</v>
      </c>
      <c r="B432" s="484" t="s">
        <v>1296</v>
      </c>
      <c r="C432" s="484" t="s">
        <v>370</v>
      </c>
      <c r="D432" s="485">
        <v>23869</v>
      </c>
      <c r="E432" s="486">
        <v>26.03</v>
      </c>
      <c r="F432" s="486">
        <f t="shared" si="18"/>
        <v>621310.07000000007</v>
      </c>
      <c r="G432" s="487">
        <v>2.4500000000000002</v>
      </c>
      <c r="H432" s="485">
        <v>7.5</v>
      </c>
      <c r="I432" s="486">
        <f t="shared" si="19"/>
        <v>179017.5</v>
      </c>
      <c r="J432" s="348">
        <f t="shared" si="20"/>
        <v>0</v>
      </c>
    </row>
    <row r="433" spans="1:10">
      <c r="A433" s="483">
        <v>2016</v>
      </c>
      <c r="B433" s="484" t="s">
        <v>1296</v>
      </c>
      <c r="C433" s="484" t="s">
        <v>370</v>
      </c>
      <c r="D433" s="485">
        <v>59646</v>
      </c>
      <c r="E433" s="486">
        <v>26.027999999999999</v>
      </c>
      <c r="F433" s="486">
        <f t="shared" si="18"/>
        <v>1552466.088</v>
      </c>
      <c r="G433" s="487">
        <v>2.58</v>
      </c>
      <c r="H433" s="485">
        <v>7.5</v>
      </c>
      <c r="I433" s="486">
        <f t="shared" si="19"/>
        <v>447345</v>
      </c>
      <c r="J433" s="348">
        <f t="shared" si="20"/>
        <v>0</v>
      </c>
    </row>
    <row r="434" spans="1:10">
      <c r="A434" s="483">
        <v>2016</v>
      </c>
      <c r="B434" s="484" t="s">
        <v>1296</v>
      </c>
      <c r="C434" s="484" t="s">
        <v>370</v>
      </c>
      <c r="D434" s="485">
        <v>12094</v>
      </c>
      <c r="E434" s="486">
        <v>26.27</v>
      </c>
      <c r="F434" s="486">
        <f t="shared" si="18"/>
        <v>317709.38</v>
      </c>
      <c r="G434" s="487">
        <v>2.5499999999999998</v>
      </c>
      <c r="H434" s="485">
        <v>7.5</v>
      </c>
      <c r="I434" s="486">
        <f t="shared" si="19"/>
        <v>90705</v>
      </c>
      <c r="J434" s="348">
        <f t="shared" si="20"/>
        <v>0</v>
      </c>
    </row>
    <row r="435" spans="1:10">
      <c r="A435" s="483">
        <v>2016</v>
      </c>
      <c r="B435" s="484" t="s">
        <v>1296</v>
      </c>
      <c r="C435" s="484" t="s">
        <v>370</v>
      </c>
      <c r="D435" s="485">
        <v>11813</v>
      </c>
      <c r="E435" s="486">
        <v>25.391999999999999</v>
      </c>
      <c r="F435" s="486">
        <f t="shared" si="18"/>
        <v>299955.696</v>
      </c>
      <c r="G435" s="487">
        <v>0.93</v>
      </c>
      <c r="H435" s="485">
        <v>8.9</v>
      </c>
      <c r="I435" s="486">
        <f t="shared" si="19"/>
        <v>105135.7</v>
      </c>
      <c r="J435" s="348">
        <f t="shared" si="20"/>
        <v>0</v>
      </c>
    </row>
    <row r="436" spans="1:10">
      <c r="A436" s="483">
        <v>2016</v>
      </c>
      <c r="B436" s="484" t="s">
        <v>1296</v>
      </c>
      <c r="C436" s="484" t="s">
        <v>370</v>
      </c>
      <c r="D436" s="485">
        <v>12031</v>
      </c>
      <c r="E436" s="486">
        <v>24.405999999999999</v>
      </c>
      <c r="F436" s="486">
        <f t="shared" si="18"/>
        <v>293628.58600000001</v>
      </c>
      <c r="G436" s="487">
        <v>0.81</v>
      </c>
      <c r="H436" s="485">
        <v>11.8</v>
      </c>
      <c r="I436" s="486">
        <f t="shared" si="19"/>
        <v>141965.80000000002</v>
      </c>
      <c r="J436" s="348">
        <f t="shared" si="20"/>
        <v>0</v>
      </c>
    </row>
    <row r="437" spans="1:10">
      <c r="A437" s="483">
        <v>2016</v>
      </c>
      <c r="B437" s="484" t="s">
        <v>1296</v>
      </c>
      <c r="C437" s="484" t="s">
        <v>370</v>
      </c>
      <c r="D437" s="485">
        <v>11511</v>
      </c>
      <c r="E437" s="486">
        <v>25.67</v>
      </c>
      <c r="F437" s="486">
        <f t="shared" si="18"/>
        <v>295487.37</v>
      </c>
      <c r="G437" s="487">
        <v>1.78</v>
      </c>
      <c r="H437" s="485">
        <v>7.8</v>
      </c>
      <c r="I437" s="486">
        <f t="shared" si="19"/>
        <v>89785.8</v>
      </c>
      <c r="J437" s="348">
        <f t="shared" si="20"/>
        <v>0</v>
      </c>
    </row>
    <row r="438" spans="1:10">
      <c r="A438" s="483">
        <v>2016</v>
      </c>
      <c r="B438" s="484" t="s">
        <v>1296</v>
      </c>
      <c r="C438" s="484" t="s">
        <v>370</v>
      </c>
      <c r="D438" s="485">
        <v>12043</v>
      </c>
      <c r="E438" s="486">
        <v>24.457999999999998</v>
      </c>
      <c r="F438" s="486">
        <f t="shared" si="18"/>
        <v>294547.69399999996</v>
      </c>
      <c r="G438" s="487">
        <v>0.94</v>
      </c>
      <c r="H438" s="485">
        <v>10.9</v>
      </c>
      <c r="I438" s="486">
        <f t="shared" si="19"/>
        <v>131268.70000000001</v>
      </c>
      <c r="J438" s="348">
        <f t="shared" si="20"/>
        <v>0</v>
      </c>
    </row>
    <row r="439" spans="1:10">
      <c r="A439" s="483">
        <v>2016</v>
      </c>
      <c r="B439" s="484" t="s">
        <v>1289</v>
      </c>
      <c r="C439" s="484" t="s">
        <v>370</v>
      </c>
      <c r="D439" s="485">
        <v>58650</v>
      </c>
      <c r="E439" s="486">
        <v>16.489999999999998</v>
      </c>
      <c r="F439" s="486">
        <f t="shared" si="18"/>
        <v>967138.49999999988</v>
      </c>
      <c r="G439" s="487">
        <v>0.52</v>
      </c>
      <c r="H439" s="485">
        <v>5.4</v>
      </c>
      <c r="I439" s="486">
        <f t="shared" si="19"/>
        <v>316710</v>
      </c>
      <c r="J439" s="348">
        <f t="shared" si="20"/>
        <v>0</v>
      </c>
    </row>
    <row r="440" spans="1:10">
      <c r="A440" s="483">
        <v>2016</v>
      </c>
      <c r="B440" s="484" t="s">
        <v>1289</v>
      </c>
      <c r="C440" s="484" t="s">
        <v>370</v>
      </c>
      <c r="D440" s="485">
        <v>203052</v>
      </c>
      <c r="E440" s="486">
        <v>17.329999999999998</v>
      </c>
      <c r="F440" s="486">
        <f t="shared" si="18"/>
        <v>3518891.1599999997</v>
      </c>
      <c r="G440" s="487">
        <v>0.42</v>
      </c>
      <c r="H440" s="485">
        <v>10.8</v>
      </c>
      <c r="I440" s="486">
        <f t="shared" si="19"/>
        <v>2192961.6</v>
      </c>
      <c r="J440" s="348">
        <f t="shared" si="20"/>
        <v>0</v>
      </c>
    </row>
    <row r="441" spans="1:10">
      <c r="A441" s="483">
        <v>2016</v>
      </c>
      <c r="B441" s="484" t="s">
        <v>1291</v>
      </c>
      <c r="C441" s="484" t="s">
        <v>370</v>
      </c>
      <c r="D441" s="485">
        <v>6487</v>
      </c>
      <c r="E441" s="486">
        <v>15.85</v>
      </c>
      <c r="F441" s="486">
        <f t="shared" si="18"/>
        <v>102818.95</v>
      </c>
      <c r="G441" s="487">
        <v>0.71</v>
      </c>
      <c r="H441" s="485">
        <v>12.1</v>
      </c>
      <c r="I441" s="486">
        <f t="shared" si="19"/>
        <v>78492.7</v>
      </c>
      <c r="J441" s="348">
        <f t="shared" si="20"/>
        <v>0</v>
      </c>
    </row>
    <row r="442" spans="1:10">
      <c r="A442" s="483">
        <v>2016</v>
      </c>
      <c r="B442" s="484" t="s">
        <v>1296</v>
      </c>
      <c r="C442" s="484" t="s">
        <v>370</v>
      </c>
      <c r="D442" s="485">
        <v>3988</v>
      </c>
      <c r="E442" s="486">
        <v>23.978000000000002</v>
      </c>
      <c r="F442" s="486">
        <f t="shared" si="18"/>
        <v>95624.26400000001</v>
      </c>
      <c r="G442" s="487">
        <v>0.94</v>
      </c>
      <c r="H442" s="485">
        <v>9.39</v>
      </c>
      <c r="I442" s="486">
        <f t="shared" si="19"/>
        <v>37447.32</v>
      </c>
      <c r="J442" s="348">
        <f t="shared" si="20"/>
        <v>0</v>
      </c>
    </row>
    <row r="443" spans="1:10">
      <c r="A443" s="483">
        <v>2016</v>
      </c>
      <c r="B443" s="484" t="s">
        <v>1296</v>
      </c>
      <c r="C443" s="484" t="s">
        <v>370</v>
      </c>
      <c r="D443" s="485">
        <v>3988</v>
      </c>
      <c r="E443" s="486">
        <v>23.978000000000002</v>
      </c>
      <c r="F443" s="486">
        <f t="shared" si="18"/>
        <v>95624.26400000001</v>
      </c>
      <c r="G443" s="487">
        <v>0.94</v>
      </c>
      <c r="H443" s="485">
        <v>9.39</v>
      </c>
      <c r="I443" s="486">
        <f t="shared" si="19"/>
        <v>37447.32</v>
      </c>
      <c r="J443" s="348">
        <f t="shared" si="20"/>
        <v>0</v>
      </c>
    </row>
    <row r="444" spans="1:10">
      <c r="A444" s="483">
        <v>2016</v>
      </c>
      <c r="B444" s="484" t="s">
        <v>1296</v>
      </c>
      <c r="C444" s="484" t="s">
        <v>370</v>
      </c>
      <c r="D444" s="485">
        <v>84666</v>
      </c>
      <c r="E444" s="486">
        <v>25.143999999999998</v>
      </c>
      <c r="F444" s="486">
        <f t="shared" si="18"/>
        <v>2128841.9039999996</v>
      </c>
      <c r="G444" s="487">
        <v>4.1399999999999997</v>
      </c>
      <c r="H444" s="485">
        <v>9.81</v>
      </c>
      <c r="I444" s="486">
        <f t="shared" si="19"/>
        <v>830573.46000000008</v>
      </c>
      <c r="J444" s="348">
        <f t="shared" si="20"/>
        <v>0</v>
      </c>
    </row>
    <row r="445" spans="1:10">
      <c r="A445" s="483">
        <v>2016</v>
      </c>
      <c r="B445" s="484" t="s">
        <v>1296</v>
      </c>
      <c r="C445" s="484" t="s">
        <v>370</v>
      </c>
      <c r="D445" s="485">
        <v>147719</v>
      </c>
      <c r="E445" s="486">
        <v>25.056000000000001</v>
      </c>
      <c r="F445" s="486">
        <f t="shared" si="18"/>
        <v>3701247.264</v>
      </c>
      <c r="G445" s="487">
        <v>4.49</v>
      </c>
      <c r="H445" s="485">
        <v>8.85</v>
      </c>
      <c r="I445" s="486">
        <f t="shared" si="19"/>
        <v>1307313.1499999999</v>
      </c>
      <c r="J445" s="348">
        <f t="shared" si="20"/>
        <v>0</v>
      </c>
    </row>
    <row r="446" spans="1:10">
      <c r="A446" s="483">
        <v>2016</v>
      </c>
      <c r="B446" s="484" t="s">
        <v>1296</v>
      </c>
      <c r="C446" s="484" t="s">
        <v>370</v>
      </c>
      <c r="D446" s="485">
        <v>38145</v>
      </c>
      <c r="E446" s="486">
        <v>25.13</v>
      </c>
      <c r="F446" s="486">
        <f t="shared" si="18"/>
        <v>958583.85</v>
      </c>
      <c r="G446" s="487">
        <v>3.25</v>
      </c>
      <c r="H446" s="485">
        <v>10.029999999999999</v>
      </c>
      <c r="I446" s="486">
        <f t="shared" si="19"/>
        <v>382594.35</v>
      </c>
      <c r="J446" s="348">
        <f t="shared" si="20"/>
        <v>0</v>
      </c>
    </row>
    <row r="447" spans="1:10">
      <c r="A447" s="483">
        <v>2016</v>
      </c>
      <c r="B447" s="484" t="s">
        <v>1296</v>
      </c>
      <c r="C447" s="484" t="s">
        <v>370</v>
      </c>
      <c r="D447" s="485">
        <v>15669</v>
      </c>
      <c r="E447" s="486">
        <v>24.084</v>
      </c>
      <c r="F447" s="486">
        <f t="shared" si="18"/>
        <v>377372.196</v>
      </c>
      <c r="G447" s="487">
        <v>0.83</v>
      </c>
      <c r="H447" s="485">
        <v>11.56</v>
      </c>
      <c r="I447" s="486">
        <f t="shared" si="19"/>
        <v>181133.64</v>
      </c>
      <c r="J447" s="348">
        <f t="shared" si="20"/>
        <v>0</v>
      </c>
    </row>
    <row r="448" spans="1:10">
      <c r="A448" s="483">
        <v>2016</v>
      </c>
      <c r="B448" s="484" t="s">
        <v>1296</v>
      </c>
      <c r="C448" s="484" t="s">
        <v>370</v>
      </c>
      <c r="D448" s="485">
        <v>23328</v>
      </c>
      <c r="E448" s="486">
        <v>23.94</v>
      </c>
      <c r="F448" s="486">
        <f t="shared" si="18"/>
        <v>558472.32000000007</v>
      </c>
      <c r="G448" s="487">
        <v>0.77</v>
      </c>
      <c r="H448" s="485">
        <v>11.89</v>
      </c>
      <c r="I448" s="486">
        <f t="shared" si="19"/>
        <v>277369.92000000004</v>
      </c>
      <c r="J448" s="348">
        <f t="shared" si="20"/>
        <v>0</v>
      </c>
    </row>
    <row r="449" spans="1:10">
      <c r="A449" s="483">
        <v>2016</v>
      </c>
      <c r="B449" s="484" t="s">
        <v>1296</v>
      </c>
      <c r="C449" s="484" t="s">
        <v>370</v>
      </c>
      <c r="D449" s="485">
        <v>23328</v>
      </c>
      <c r="E449" s="486">
        <v>23.94</v>
      </c>
      <c r="F449" s="486">
        <f t="shared" si="18"/>
        <v>558472.32000000007</v>
      </c>
      <c r="G449" s="487">
        <v>0.77</v>
      </c>
      <c r="H449" s="485">
        <v>11.89</v>
      </c>
      <c r="I449" s="486">
        <f t="shared" si="19"/>
        <v>277369.92000000004</v>
      </c>
      <c r="J449" s="348">
        <f t="shared" si="20"/>
        <v>0</v>
      </c>
    </row>
    <row r="450" spans="1:10">
      <c r="A450" s="483">
        <v>2016</v>
      </c>
      <c r="B450" s="484" t="s">
        <v>1296</v>
      </c>
      <c r="C450" s="484" t="s">
        <v>370</v>
      </c>
      <c r="D450" s="485">
        <v>847</v>
      </c>
      <c r="E450" s="486">
        <v>24.068000000000001</v>
      </c>
      <c r="F450" s="486">
        <f t="shared" si="18"/>
        <v>20385.596000000001</v>
      </c>
      <c r="G450" s="487">
        <v>0.91</v>
      </c>
      <c r="H450" s="485">
        <v>11.43</v>
      </c>
      <c r="I450" s="486">
        <f t="shared" si="19"/>
        <v>9681.2099999999991</v>
      </c>
      <c r="J450" s="348">
        <f t="shared" si="20"/>
        <v>0</v>
      </c>
    </row>
    <row r="451" spans="1:10">
      <c r="A451" s="483">
        <v>2016</v>
      </c>
      <c r="B451" s="484" t="s">
        <v>1296</v>
      </c>
      <c r="C451" s="484" t="s">
        <v>370</v>
      </c>
      <c r="D451" s="485">
        <v>847</v>
      </c>
      <c r="E451" s="486">
        <v>24.068000000000001</v>
      </c>
      <c r="F451" s="486">
        <f t="shared" ref="F451:F514" si="21">E451*D451</f>
        <v>20385.596000000001</v>
      </c>
      <c r="G451" s="487">
        <v>0.91</v>
      </c>
      <c r="H451" s="485">
        <v>11.43</v>
      </c>
      <c r="I451" s="486">
        <f t="shared" ref="I451:I514" si="22">H451*D451</f>
        <v>9681.2099999999991</v>
      </c>
      <c r="J451" s="348">
        <f t="shared" ref="J451:J514" si="23">IF(B451="LIG",1,0)</f>
        <v>0</v>
      </c>
    </row>
    <row r="452" spans="1:10">
      <c r="A452" s="483">
        <v>2016</v>
      </c>
      <c r="B452" s="484" t="s">
        <v>1296</v>
      </c>
      <c r="C452" s="484" t="s">
        <v>370</v>
      </c>
      <c r="D452" s="485">
        <v>32786</v>
      </c>
      <c r="E452" s="486">
        <v>24.571999999999999</v>
      </c>
      <c r="F452" s="486">
        <f t="shared" si="21"/>
        <v>805617.59199999995</v>
      </c>
      <c r="G452" s="487">
        <v>0.87</v>
      </c>
      <c r="H452" s="485">
        <v>11.78</v>
      </c>
      <c r="I452" s="486">
        <f t="shared" si="22"/>
        <v>386219.07999999996</v>
      </c>
      <c r="J452" s="348">
        <f t="shared" si="23"/>
        <v>0</v>
      </c>
    </row>
    <row r="453" spans="1:10">
      <c r="A453" s="483">
        <v>2016</v>
      </c>
      <c r="B453" s="484" t="s">
        <v>1296</v>
      </c>
      <c r="C453" s="484" t="s">
        <v>370</v>
      </c>
      <c r="D453" s="485">
        <v>7232</v>
      </c>
      <c r="E453" s="486">
        <v>24.443999999999999</v>
      </c>
      <c r="F453" s="486">
        <f t="shared" si="21"/>
        <v>176779.008</v>
      </c>
      <c r="G453" s="487">
        <v>0.79</v>
      </c>
      <c r="H453" s="485">
        <v>12.73</v>
      </c>
      <c r="I453" s="486">
        <f t="shared" si="22"/>
        <v>92063.360000000001</v>
      </c>
      <c r="J453" s="348">
        <f t="shared" si="23"/>
        <v>0</v>
      </c>
    </row>
    <row r="454" spans="1:10">
      <c r="A454" s="483">
        <v>2016</v>
      </c>
      <c r="B454" s="484" t="s">
        <v>1296</v>
      </c>
      <c r="C454" s="484" t="s">
        <v>370</v>
      </c>
      <c r="D454" s="485">
        <v>13547</v>
      </c>
      <c r="E454" s="486">
        <v>23.306000000000001</v>
      </c>
      <c r="F454" s="486">
        <f t="shared" si="21"/>
        <v>315726.38200000004</v>
      </c>
      <c r="G454" s="487">
        <v>0.7</v>
      </c>
      <c r="H454" s="485">
        <v>14.8</v>
      </c>
      <c r="I454" s="486">
        <f t="shared" si="22"/>
        <v>200495.6</v>
      </c>
      <c r="J454" s="348">
        <f t="shared" si="23"/>
        <v>0</v>
      </c>
    </row>
    <row r="455" spans="1:10">
      <c r="A455" s="483">
        <v>2016</v>
      </c>
      <c r="B455" s="484" t="s">
        <v>1296</v>
      </c>
      <c r="C455" s="484" t="s">
        <v>370</v>
      </c>
      <c r="D455" s="485">
        <v>15495</v>
      </c>
      <c r="E455" s="486">
        <v>23.844000000000001</v>
      </c>
      <c r="F455" s="486">
        <f t="shared" si="21"/>
        <v>369462.78</v>
      </c>
      <c r="G455" s="487">
        <v>0.69</v>
      </c>
      <c r="H455" s="485">
        <v>12.17</v>
      </c>
      <c r="I455" s="486">
        <f t="shared" si="22"/>
        <v>188574.15</v>
      </c>
      <c r="J455" s="348">
        <f t="shared" si="23"/>
        <v>0</v>
      </c>
    </row>
    <row r="456" spans="1:10">
      <c r="A456" s="483">
        <v>2016</v>
      </c>
      <c r="B456" s="484" t="s">
        <v>1296</v>
      </c>
      <c r="C456" s="484" t="s">
        <v>370</v>
      </c>
      <c r="D456" s="485">
        <v>33321</v>
      </c>
      <c r="E456" s="486">
        <v>24.388000000000002</v>
      </c>
      <c r="F456" s="486">
        <f t="shared" si="21"/>
        <v>812632.54800000007</v>
      </c>
      <c r="G456" s="487">
        <v>0.81</v>
      </c>
      <c r="H456" s="485">
        <v>11.51</v>
      </c>
      <c r="I456" s="486">
        <f t="shared" si="22"/>
        <v>383524.71</v>
      </c>
      <c r="J456" s="348">
        <f t="shared" si="23"/>
        <v>0</v>
      </c>
    </row>
    <row r="457" spans="1:10">
      <c r="A457" s="483">
        <v>2016</v>
      </c>
      <c r="B457" s="484" t="s">
        <v>1296</v>
      </c>
      <c r="C457" s="484" t="s">
        <v>370</v>
      </c>
      <c r="D457" s="485">
        <v>713</v>
      </c>
      <c r="E457" s="486">
        <v>23.306000000000001</v>
      </c>
      <c r="F457" s="486">
        <f t="shared" si="21"/>
        <v>16617.178</v>
      </c>
      <c r="G457" s="487">
        <v>0.7</v>
      </c>
      <c r="H457" s="485">
        <v>14.8</v>
      </c>
      <c r="I457" s="486">
        <f t="shared" si="22"/>
        <v>10552.4</v>
      </c>
      <c r="J457" s="348">
        <f t="shared" si="23"/>
        <v>0</v>
      </c>
    </row>
    <row r="458" spans="1:10">
      <c r="A458" s="483">
        <v>2016</v>
      </c>
      <c r="B458" s="484" t="s">
        <v>1296</v>
      </c>
      <c r="C458" s="484" t="s">
        <v>370</v>
      </c>
      <c r="D458" s="485">
        <v>816</v>
      </c>
      <c r="E458" s="486">
        <v>23.844000000000001</v>
      </c>
      <c r="F458" s="486">
        <f t="shared" si="21"/>
        <v>19456.704000000002</v>
      </c>
      <c r="G458" s="487">
        <v>0.69</v>
      </c>
      <c r="H458" s="485">
        <v>12.17</v>
      </c>
      <c r="I458" s="486">
        <f t="shared" si="22"/>
        <v>9930.7199999999993</v>
      </c>
      <c r="J458" s="348">
        <f t="shared" si="23"/>
        <v>0</v>
      </c>
    </row>
    <row r="459" spans="1:10">
      <c r="A459" s="483">
        <v>2016</v>
      </c>
      <c r="B459" s="484" t="s">
        <v>1296</v>
      </c>
      <c r="C459" s="484" t="s">
        <v>370</v>
      </c>
      <c r="D459" s="485">
        <v>52365</v>
      </c>
      <c r="E459" s="486">
        <v>25.13</v>
      </c>
      <c r="F459" s="486">
        <f t="shared" si="21"/>
        <v>1315932.45</v>
      </c>
      <c r="G459" s="487">
        <v>3.38</v>
      </c>
      <c r="H459" s="485">
        <v>10.1</v>
      </c>
      <c r="I459" s="486">
        <f t="shared" si="22"/>
        <v>528886.5</v>
      </c>
      <c r="J459" s="348">
        <f t="shared" si="23"/>
        <v>0</v>
      </c>
    </row>
    <row r="460" spans="1:10">
      <c r="A460" s="483">
        <v>2016</v>
      </c>
      <c r="B460" s="484" t="s">
        <v>1296</v>
      </c>
      <c r="C460" s="484" t="s">
        <v>370</v>
      </c>
      <c r="D460" s="485">
        <v>21908</v>
      </c>
      <c r="E460" s="486">
        <v>26.63</v>
      </c>
      <c r="F460" s="486">
        <f t="shared" si="21"/>
        <v>583410.03999999992</v>
      </c>
      <c r="G460" s="487">
        <v>3.46</v>
      </c>
      <c r="H460" s="485">
        <v>7.3</v>
      </c>
      <c r="I460" s="486">
        <f t="shared" si="22"/>
        <v>159928.4</v>
      </c>
      <c r="J460" s="348">
        <f t="shared" si="23"/>
        <v>0</v>
      </c>
    </row>
    <row r="461" spans="1:10">
      <c r="A461" s="483">
        <v>2016</v>
      </c>
      <c r="B461" s="484" t="s">
        <v>1296</v>
      </c>
      <c r="C461" s="484" t="s">
        <v>370</v>
      </c>
      <c r="D461" s="485">
        <v>35493</v>
      </c>
      <c r="E461" s="486">
        <v>25.85</v>
      </c>
      <c r="F461" s="486">
        <f t="shared" si="21"/>
        <v>917494.05</v>
      </c>
      <c r="G461" s="487">
        <v>3.09</v>
      </c>
      <c r="H461" s="485">
        <v>8.3000000000000007</v>
      </c>
      <c r="I461" s="486">
        <f t="shared" si="22"/>
        <v>294591.90000000002</v>
      </c>
      <c r="J461" s="348">
        <f t="shared" si="23"/>
        <v>0</v>
      </c>
    </row>
    <row r="462" spans="1:10">
      <c r="A462" s="483">
        <v>2016</v>
      </c>
      <c r="B462" s="484" t="s">
        <v>1296</v>
      </c>
      <c r="C462" s="484" t="s">
        <v>370</v>
      </c>
      <c r="D462" s="485">
        <v>89662</v>
      </c>
      <c r="E462" s="486">
        <v>24.11</v>
      </c>
      <c r="F462" s="486">
        <f t="shared" si="21"/>
        <v>2161750.8199999998</v>
      </c>
      <c r="G462" s="487">
        <v>2.19</v>
      </c>
      <c r="H462" s="485">
        <v>14.3</v>
      </c>
      <c r="I462" s="486">
        <f t="shared" si="22"/>
        <v>1282166.6000000001</v>
      </c>
      <c r="J462" s="348">
        <f t="shared" si="23"/>
        <v>0</v>
      </c>
    </row>
    <row r="463" spans="1:10">
      <c r="A463" s="483">
        <v>2016</v>
      </c>
      <c r="B463" s="484" t="s">
        <v>1296</v>
      </c>
      <c r="C463" s="484" t="s">
        <v>370</v>
      </c>
      <c r="D463" s="485">
        <v>59637</v>
      </c>
      <c r="E463" s="486">
        <v>25.12</v>
      </c>
      <c r="F463" s="486">
        <f t="shared" si="21"/>
        <v>1498081.44</v>
      </c>
      <c r="G463" s="487">
        <v>3.05</v>
      </c>
      <c r="H463" s="485">
        <v>9.3000000000000007</v>
      </c>
      <c r="I463" s="486">
        <f t="shared" si="22"/>
        <v>554624.10000000009</v>
      </c>
      <c r="J463" s="348">
        <f t="shared" si="23"/>
        <v>0</v>
      </c>
    </row>
    <row r="464" spans="1:10">
      <c r="A464" s="483">
        <v>2016</v>
      </c>
      <c r="B464" s="484" t="s">
        <v>1296</v>
      </c>
      <c r="C464" s="484" t="s">
        <v>370</v>
      </c>
      <c r="D464" s="485">
        <v>402247</v>
      </c>
      <c r="E464" s="486">
        <v>24.77</v>
      </c>
      <c r="F464" s="486">
        <f t="shared" si="21"/>
        <v>9963658.1899999995</v>
      </c>
      <c r="G464" s="487">
        <v>3.34</v>
      </c>
      <c r="H464" s="485">
        <v>13.1</v>
      </c>
      <c r="I464" s="486">
        <f t="shared" si="22"/>
        <v>5269435.7</v>
      </c>
      <c r="J464" s="348">
        <f t="shared" si="23"/>
        <v>0</v>
      </c>
    </row>
    <row r="465" spans="1:10">
      <c r="A465" s="483">
        <v>2016</v>
      </c>
      <c r="B465" s="484" t="s">
        <v>1296</v>
      </c>
      <c r="C465" s="484" t="s">
        <v>370</v>
      </c>
      <c r="D465" s="485">
        <v>2987</v>
      </c>
      <c r="E465" s="486">
        <v>23.902000000000001</v>
      </c>
      <c r="F465" s="486">
        <f t="shared" si="21"/>
        <v>71395.274000000005</v>
      </c>
      <c r="G465" s="487">
        <v>0.96</v>
      </c>
      <c r="H465" s="485">
        <v>10.72</v>
      </c>
      <c r="I465" s="486">
        <f t="shared" si="22"/>
        <v>32020.640000000003</v>
      </c>
      <c r="J465" s="348">
        <f t="shared" si="23"/>
        <v>0</v>
      </c>
    </row>
    <row r="466" spans="1:10">
      <c r="A466" s="483">
        <v>2016</v>
      </c>
      <c r="B466" s="484" t="s">
        <v>1296</v>
      </c>
      <c r="C466" s="484" t="s">
        <v>370</v>
      </c>
      <c r="D466" s="485">
        <v>2987</v>
      </c>
      <c r="E466" s="486">
        <v>23.902000000000001</v>
      </c>
      <c r="F466" s="486">
        <f t="shared" si="21"/>
        <v>71395.274000000005</v>
      </c>
      <c r="G466" s="487">
        <v>0.96</v>
      </c>
      <c r="H466" s="485">
        <v>10.72</v>
      </c>
      <c r="I466" s="486">
        <f t="shared" si="22"/>
        <v>32020.640000000003</v>
      </c>
      <c r="J466" s="348">
        <f t="shared" si="23"/>
        <v>0</v>
      </c>
    </row>
    <row r="467" spans="1:10">
      <c r="A467" s="483">
        <v>2016</v>
      </c>
      <c r="B467" s="484" t="s">
        <v>1296</v>
      </c>
      <c r="C467" s="484" t="s">
        <v>370</v>
      </c>
      <c r="D467" s="485">
        <v>16907</v>
      </c>
      <c r="E467" s="486">
        <v>24.132000000000001</v>
      </c>
      <c r="F467" s="486">
        <f t="shared" si="21"/>
        <v>407999.72400000005</v>
      </c>
      <c r="G467" s="487">
        <v>0.79</v>
      </c>
      <c r="H467" s="485">
        <v>12.17</v>
      </c>
      <c r="I467" s="486">
        <f t="shared" si="22"/>
        <v>205758.19</v>
      </c>
      <c r="J467" s="348">
        <f t="shared" si="23"/>
        <v>0</v>
      </c>
    </row>
    <row r="468" spans="1:10">
      <c r="A468" s="483">
        <v>2016</v>
      </c>
      <c r="B468" s="484" t="s">
        <v>1296</v>
      </c>
      <c r="C468" s="484" t="s">
        <v>370</v>
      </c>
      <c r="D468" s="485">
        <v>16907</v>
      </c>
      <c r="E468" s="486">
        <v>24.132000000000001</v>
      </c>
      <c r="F468" s="486">
        <f t="shared" si="21"/>
        <v>407999.72400000005</v>
      </c>
      <c r="G468" s="487">
        <v>0.79</v>
      </c>
      <c r="H468" s="485">
        <v>12.17</v>
      </c>
      <c r="I468" s="486">
        <f t="shared" si="22"/>
        <v>205758.19</v>
      </c>
      <c r="J468" s="348">
        <f t="shared" si="23"/>
        <v>0</v>
      </c>
    </row>
    <row r="469" spans="1:10">
      <c r="A469" s="483">
        <v>2016</v>
      </c>
      <c r="B469" s="484" t="s">
        <v>1296</v>
      </c>
      <c r="C469" s="484" t="s">
        <v>370</v>
      </c>
      <c r="D469" s="485">
        <v>8623</v>
      </c>
      <c r="E469" s="486">
        <v>24.024000000000001</v>
      </c>
      <c r="F469" s="486">
        <f t="shared" si="21"/>
        <v>207158.95200000002</v>
      </c>
      <c r="G469" s="487">
        <v>0.77</v>
      </c>
      <c r="H469" s="485">
        <v>11.92</v>
      </c>
      <c r="I469" s="486">
        <f t="shared" si="22"/>
        <v>102786.16</v>
      </c>
      <c r="J469" s="348">
        <f t="shared" si="23"/>
        <v>0</v>
      </c>
    </row>
    <row r="470" spans="1:10">
      <c r="A470" s="483">
        <v>2016</v>
      </c>
      <c r="B470" s="484" t="s">
        <v>1296</v>
      </c>
      <c r="C470" s="484" t="s">
        <v>370</v>
      </c>
      <c r="D470" s="485">
        <v>8623</v>
      </c>
      <c r="E470" s="486">
        <v>24.024000000000001</v>
      </c>
      <c r="F470" s="486">
        <f t="shared" si="21"/>
        <v>207158.95200000002</v>
      </c>
      <c r="G470" s="487">
        <v>0.77</v>
      </c>
      <c r="H470" s="485">
        <v>11.92</v>
      </c>
      <c r="I470" s="486">
        <f t="shared" si="22"/>
        <v>102786.16</v>
      </c>
      <c r="J470" s="348">
        <f t="shared" si="23"/>
        <v>0</v>
      </c>
    </row>
    <row r="471" spans="1:10">
      <c r="A471" s="483">
        <v>2016</v>
      </c>
      <c r="B471" s="484" t="s">
        <v>1296</v>
      </c>
      <c r="C471" s="484" t="s">
        <v>370</v>
      </c>
      <c r="D471" s="485">
        <v>149741</v>
      </c>
      <c r="E471" s="486">
        <v>25.178000000000001</v>
      </c>
      <c r="F471" s="486">
        <f t="shared" si="21"/>
        <v>3770178.898</v>
      </c>
      <c r="G471" s="487">
        <v>4.22</v>
      </c>
      <c r="H471" s="485">
        <v>9.5</v>
      </c>
      <c r="I471" s="486">
        <f t="shared" si="22"/>
        <v>1422539.5</v>
      </c>
      <c r="J471" s="348">
        <f t="shared" si="23"/>
        <v>0</v>
      </c>
    </row>
    <row r="472" spans="1:10">
      <c r="A472" s="483">
        <v>2016</v>
      </c>
      <c r="B472" s="484" t="s">
        <v>1296</v>
      </c>
      <c r="C472" s="484" t="s">
        <v>370</v>
      </c>
      <c r="D472" s="485">
        <v>20076</v>
      </c>
      <c r="E472" s="486">
        <v>23.972000000000001</v>
      </c>
      <c r="F472" s="486">
        <f t="shared" si="21"/>
        <v>481261.87200000003</v>
      </c>
      <c r="G472" s="487">
        <v>0.92</v>
      </c>
      <c r="H472" s="485">
        <v>11.06</v>
      </c>
      <c r="I472" s="486">
        <f t="shared" si="22"/>
        <v>222040.56</v>
      </c>
      <c r="J472" s="348">
        <f t="shared" si="23"/>
        <v>0</v>
      </c>
    </row>
    <row r="473" spans="1:10">
      <c r="A473" s="483">
        <v>2016</v>
      </c>
      <c r="B473" s="484" t="s">
        <v>1296</v>
      </c>
      <c r="C473" s="484" t="s">
        <v>370</v>
      </c>
      <c r="D473" s="485">
        <v>12899</v>
      </c>
      <c r="E473" s="486">
        <v>24.004000000000001</v>
      </c>
      <c r="F473" s="486">
        <f t="shared" si="21"/>
        <v>309627.59600000002</v>
      </c>
      <c r="G473" s="487">
        <v>0.81</v>
      </c>
      <c r="H473" s="485">
        <v>12.2</v>
      </c>
      <c r="I473" s="486">
        <f t="shared" si="22"/>
        <v>157367.79999999999</v>
      </c>
      <c r="J473" s="348">
        <f t="shared" si="23"/>
        <v>0</v>
      </c>
    </row>
    <row r="474" spans="1:10">
      <c r="A474" s="483">
        <v>2016</v>
      </c>
      <c r="B474" s="484" t="s">
        <v>1296</v>
      </c>
      <c r="C474" s="484" t="s">
        <v>370</v>
      </c>
      <c r="D474" s="485">
        <v>12899</v>
      </c>
      <c r="E474" s="486">
        <v>24.004000000000001</v>
      </c>
      <c r="F474" s="486">
        <f t="shared" si="21"/>
        <v>309627.59600000002</v>
      </c>
      <c r="G474" s="487">
        <v>0.81</v>
      </c>
      <c r="H474" s="485">
        <v>12.2</v>
      </c>
      <c r="I474" s="486">
        <f t="shared" si="22"/>
        <v>157367.79999999999</v>
      </c>
      <c r="J474" s="348">
        <f t="shared" si="23"/>
        <v>0</v>
      </c>
    </row>
    <row r="475" spans="1:10">
      <c r="A475" s="483">
        <v>2016</v>
      </c>
      <c r="B475" s="484" t="s">
        <v>1296</v>
      </c>
      <c r="C475" s="484" t="s">
        <v>370</v>
      </c>
      <c r="D475" s="485">
        <v>9922</v>
      </c>
      <c r="E475" s="486">
        <v>22.771999999999998</v>
      </c>
      <c r="F475" s="486">
        <f t="shared" si="21"/>
        <v>225943.78399999999</v>
      </c>
      <c r="G475" s="487">
        <v>1.98</v>
      </c>
      <c r="H475" s="485">
        <v>19.600000000000001</v>
      </c>
      <c r="I475" s="486">
        <f t="shared" si="22"/>
        <v>194471.2</v>
      </c>
      <c r="J475" s="348">
        <f t="shared" si="23"/>
        <v>0</v>
      </c>
    </row>
    <row r="476" spans="1:10">
      <c r="A476" s="483">
        <v>2016</v>
      </c>
      <c r="B476" s="484" t="s">
        <v>1296</v>
      </c>
      <c r="C476" s="484" t="s">
        <v>370</v>
      </c>
      <c r="D476" s="485">
        <v>23305</v>
      </c>
      <c r="E476" s="486">
        <v>19.448</v>
      </c>
      <c r="F476" s="486">
        <f t="shared" si="21"/>
        <v>453235.64</v>
      </c>
      <c r="G476" s="487">
        <v>1.64</v>
      </c>
      <c r="H476" s="485">
        <v>15</v>
      </c>
      <c r="I476" s="486">
        <f t="shared" si="22"/>
        <v>349575</v>
      </c>
      <c r="J476" s="348">
        <f t="shared" si="23"/>
        <v>0</v>
      </c>
    </row>
    <row r="477" spans="1:10">
      <c r="A477" s="483">
        <v>2016</v>
      </c>
      <c r="B477" s="484" t="s">
        <v>1296</v>
      </c>
      <c r="C477" s="484" t="s">
        <v>370</v>
      </c>
      <c r="D477" s="485">
        <v>35294</v>
      </c>
      <c r="E477" s="486">
        <v>24.378</v>
      </c>
      <c r="F477" s="486">
        <f t="shared" si="21"/>
        <v>860397.13199999998</v>
      </c>
      <c r="G477" s="487">
        <v>1.64</v>
      </c>
      <c r="H477" s="485">
        <v>14.6</v>
      </c>
      <c r="I477" s="486">
        <f t="shared" si="22"/>
        <v>515292.39999999997</v>
      </c>
      <c r="J477" s="348">
        <f t="shared" si="23"/>
        <v>0</v>
      </c>
    </row>
    <row r="478" spans="1:10">
      <c r="A478" s="483">
        <v>2016</v>
      </c>
      <c r="B478" s="484" t="s">
        <v>1296</v>
      </c>
      <c r="C478" s="484" t="s">
        <v>370</v>
      </c>
      <c r="D478" s="485">
        <v>8982</v>
      </c>
      <c r="E478" s="486">
        <v>26.184000000000001</v>
      </c>
      <c r="F478" s="486">
        <f t="shared" si="21"/>
        <v>235184.68800000002</v>
      </c>
      <c r="G478" s="487">
        <v>1.26</v>
      </c>
      <c r="H478" s="485">
        <v>3.7</v>
      </c>
      <c r="I478" s="486">
        <f t="shared" si="22"/>
        <v>33233.4</v>
      </c>
      <c r="J478" s="348">
        <f t="shared" si="23"/>
        <v>0</v>
      </c>
    </row>
    <row r="479" spans="1:10">
      <c r="A479" s="483">
        <v>2016</v>
      </c>
      <c r="B479" s="484" t="s">
        <v>1296</v>
      </c>
      <c r="C479" s="484" t="s">
        <v>370</v>
      </c>
      <c r="D479" s="485">
        <v>26504</v>
      </c>
      <c r="E479" s="486">
        <v>26.093</v>
      </c>
      <c r="F479" s="486">
        <f t="shared" si="21"/>
        <v>691568.87199999997</v>
      </c>
      <c r="G479" s="487">
        <v>2.44</v>
      </c>
      <c r="H479" s="485">
        <v>7.4</v>
      </c>
      <c r="I479" s="486">
        <f t="shared" si="22"/>
        <v>196129.6</v>
      </c>
      <c r="J479" s="348">
        <f t="shared" si="23"/>
        <v>0</v>
      </c>
    </row>
    <row r="480" spans="1:10">
      <c r="A480" s="483">
        <v>2016</v>
      </c>
      <c r="B480" s="484" t="s">
        <v>1296</v>
      </c>
      <c r="C480" s="484" t="s">
        <v>370</v>
      </c>
      <c r="D480" s="485">
        <v>8985</v>
      </c>
      <c r="E480" s="486">
        <v>26.196000000000002</v>
      </c>
      <c r="F480" s="486">
        <f t="shared" si="21"/>
        <v>235371.06000000003</v>
      </c>
      <c r="G480" s="487">
        <v>2.4300000000000002</v>
      </c>
      <c r="H480" s="485">
        <v>7.3</v>
      </c>
      <c r="I480" s="486">
        <f t="shared" si="22"/>
        <v>65590.5</v>
      </c>
      <c r="J480" s="348">
        <f t="shared" si="23"/>
        <v>0</v>
      </c>
    </row>
    <row r="481" spans="1:10">
      <c r="A481" s="483">
        <v>2016</v>
      </c>
      <c r="B481" s="484" t="s">
        <v>1296</v>
      </c>
      <c r="C481" s="484" t="s">
        <v>370</v>
      </c>
      <c r="D481" s="485">
        <v>171905</v>
      </c>
      <c r="E481" s="486">
        <v>24.013999999999999</v>
      </c>
      <c r="F481" s="486">
        <f t="shared" si="21"/>
        <v>4128126.67</v>
      </c>
      <c r="G481" s="487">
        <v>1.63</v>
      </c>
      <c r="H481" s="485">
        <v>16.600000000000001</v>
      </c>
      <c r="I481" s="486">
        <f t="shared" si="22"/>
        <v>2853623.0000000005</v>
      </c>
      <c r="J481" s="348">
        <f t="shared" si="23"/>
        <v>0</v>
      </c>
    </row>
    <row r="482" spans="1:10">
      <c r="A482" s="483">
        <v>2016</v>
      </c>
      <c r="B482" s="484" t="s">
        <v>1296</v>
      </c>
      <c r="C482" s="484" t="s">
        <v>370</v>
      </c>
      <c r="D482" s="485">
        <v>17935</v>
      </c>
      <c r="E482" s="486">
        <v>26.404</v>
      </c>
      <c r="F482" s="486">
        <f t="shared" si="21"/>
        <v>473555.74</v>
      </c>
      <c r="G482" s="487">
        <v>1.79</v>
      </c>
      <c r="H482" s="485">
        <v>7.8</v>
      </c>
      <c r="I482" s="486">
        <f t="shared" si="22"/>
        <v>139893</v>
      </c>
      <c r="J482" s="348">
        <f t="shared" si="23"/>
        <v>0</v>
      </c>
    </row>
    <row r="483" spans="1:10">
      <c r="A483" s="483">
        <v>2016</v>
      </c>
      <c r="B483" s="484" t="s">
        <v>1289</v>
      </c>
      <c r="C483" s="484" t="s">
        <v>370</v>
      </c>
      <c r="D483" s="485">
        <v>257316</v>
      </c>
      <c r="E483" s="486">
        <v>17.579999999999998</v>
      </c>
      <c r="F483" s="486">
        <f t="shared" si="21"/>
        <v>4523615.2799999993</v>
      </c>
      <c r="G483" s="487">
        <v>0.19</v>
      </c>
      <c r="H483" s="485">
        <v>4.5</v>
      </c>
      <c r="I483" s="486">
        <f t="shared" si="22"/>
        <v>1157922</v>
      </c>
      <c r="J483" s="348">
        <f t="shared" si="23"/>
        <v>0</v>
      </c>
    </row>
    <row r="484" spans="1:10">
      <c r="A484" s="483">
        <v>2016</v>
      </c>
      <c r="B484" s="484" t="s">
        <v>1289</v>
      </c>
      <c r="C484" s="484" t="s">
        <v>370</v>
      </c>
      <c r="D484" s="485">
        <v>52417</v>
      </c>
      <c r="E484" s="486">
        <v>17.649999999999999</v>
      </c>
      <c r="F484" s="486">
        <f t="shared" si="21"/>
        <v>925160.04999999993</v>
      </c>
      <c r="G484" s="487">
        <v>0.25</v>
      </c>
      <c r="H484" s="485">
        <v>5.7</v>
      </c>
      <c r="I484" s="486">
        <f t="shared" si="22"/>
        <v>298776.90000000002</v>
      </c>
      <c r="J484" s="348">
        <f t="shared" si="23"/>
        <v>0</v>
      </c>
    </row>
    <row r="485" spans="1:10">
      <c r="A485" s="483">
        <v>2016</v>
      </c>
      <c r="B485" s="484" t="s">
        <v>1289</v>
      </c>
      <c r="C485" s="484" t="s">
        <v>370</v>
      </c>
      <c r="D485" s="485">
        <v>14865</v>
      </c>
      <c r="E485" s="486">
        <v>18.106000000000002</v>
      </c>
      <c r="F485" s="486">
        <f t="shared" si="21"/>
        <v>269145.69</v>
      </c>
      <c r="G485" s="487">
        <v>0.26</v>
      </c>
      <c r="H485" s="485">
        <v>4.7</v>
      </c>
      <c r="I485" s="486">
        <f t="shared" si="22"/>
        <v>69865.5</v>
      </c>
      <c r="J485" s="348">
        <f t="shared" si="23"/>
        <v>0</v>
      </c>
    </row>
    <row r="486" spans="1:10">
      <c r="A486" s="483">
        <v>2016</v>
      </c>
      <c r="B486" s="484" t="s">
        <v>1289</v>
      </c>
      <c r="C486" s="484" t="s">
        <v>370</v>
      </c>
      <c r="D486" s="485">
        <v>14909</v>
      </c>
      <c r="E486" s="486">
        <v>17.763999999999999</v>
      </c>
      <c r="F486" s="486">
        <f t="shared" si="21"/>
        <v>264843.47599999997</v>
      </c>
      <c r="G486" s="487">
        <v>0.22</v>
      </c>
      <c r="H486" s="485">
        <v>5.2</v>
      </c>
      <c r="I486" s="486">
        <f t="shared" si="22"/>
        <v>77526.8</v>
      </c>
      <c r="J486" s="348">
        <f t="shared" si="23"/>
        <v>0</v>
      </c>
    </row>
    <row r="487" spans="1:10">
      <c r="A487" s="483">
        <v>2016</v>
      </c>
      <c r="B487" s="484" t="s">
        <v>1289</v>
      </c>
      <c r="C487" s="484" t="s">
        <v>370</v>
      </c>
      <c r="D487" s="485">
        <v>29649</v>
      </c>
      <c r="E487" s="486">
        <v>18.292000000000002</v>
      </c>
      <c r="F487" s="486">
        <f t="shared" si="21"/>
        <v>542339.50800000003</v>
      </c>
      <c r="G487" s="487">
        <v>0.27</v>
      </c>
      <c r="H487" s="485">
        <v>4.3</v>
      </c>
      <c r="I487" s="486">
        <f t="shared" si="22"/>
        <v>127490.7</v>
      </c>
      <c r="J487" s="348">
        <f t="shared" si="23"/>
        <v>0</v>
      </c>
    </row>
    <row r="488" spans="1:10">
      <c r="A488" s="483">
        <v>2016</v>
      </c>
      <c r="B488" s="484" t="s">
        <v>1289</v>
      </c>
      <c r="C488" s="484" t="s">
        <v>370</v>
      </c>
      <c r="D488" s="485">
        <v>29450</v>
      </c>
      <c r="E488" s="486">
        <v>17.010000000000002</v>
      </c>
      <c r="F488" s="486">
        <f t="shared" si="21"/>
        <v>500944.50000000006</v>
      </c>
      <c r="G488" s="487">
        <v>0.3</v>
      </c>
      <c r="H488" s="485">
        <v>5.2</v>
      </c>
      <c r="I488" s="486">
        <f t="shared" si="22"/>
        <v>153140</v>
      </c>
      <c r="J488" s="348">
        <f t="shared" si="23"/>
        <v>0</v>
      </c>
    </row>
    <row r="489" spans="1:10">
      <c r="A489" s="483">
        <v>2016</v>
      </c>
      <c r="B489" s="484" t="s">
        <v>1289</v>
      </c>
      <c r="C489" s="484" t="s">
        <v>370</v>
      </c>
      <c r="D489" s="485">
        <v>29820</v>
      </c>
      <c r="E489" s="486">
        <v>18.143999999999998</v>
      </c>
      <c r="F489" s="486">
        <f t="shared" si="21"/>
        <v>541054.07999999996</v>
      </c>
      <c r="G489" s="487">
        <v>0.28000000000000003</v>
      </c>
      <c r="H489" s="485">
        <v>4.7</v>
      </c>
      <c r="I489" s="486">
        <f t="shared" si="22"/>
        <v>140154</v>
      </c>
      <c r="J489" s="348">
        <f t="shared" si="23"/>
        <v>0</v>
      </c>
    </row>
    <row r="490" spans="1:10">
      <c r="A490" s="483">
        <v>2016</v>
      </c>
      <c r="B490" s="484" t="s">
        <v>1289</v>
      </c>
      <c r="C490" s="484" t="s">
        <v>370</v>
      </c>
      <c r="D490" s="485">
        <v>45270</v>
      </c>
      <c r="E490" s="486">
        <v>17.884</v>
      </c>
      <c r="F490" s="486">
        <f t="shared" si="21"/>
        <v>809608.68</v>
      </c>
      <c r="G490" s="487">
        <v>0.28000000000000003</v>
      </c>
      <c r="H490" s="485">
        <v>5.3</v>
      </c>
      <c r="I490" s="486">
        <f t="shared" si="22"/>
        <v>239931</v>
      </c>
      <c r="J490" s="348">
        <f t="shared" si="23"/>
        <v>0</v>
      </c>
    </row>
    <row r="491" spans="1:10">
      <c r="A491" s="483">
        <v>2016</v>
      </c>
      <c r="B491" s="484" t="s">
        <v>1289</v>
      </c>
      <c r="C491" s="484" t="s">
        <v>370</v>
      </c>
      <c r="D491" s="485">
        <v>14946</v>
      </c>
      <c r="E491" s="486">
        <v>17.391999999999999</v>
      </c>
      <c r="F491" s="486">
        <f t="shared" si="21"/>
        <v>259940.83199999999</v>
      </c>
      <c r="G491" s="487">
        <v>0.22</v>
      </c>
      <c r="H491" s="485">
        <v>3.9</v>
      </c>
      <c r="I491" s="486">
        <f t="shared" si="22"/>
        <v>58289.4</v>
      </c>
      <c r="J491" s="348">
        <f t="shared" si="23"/>
        <v>0</v>
      </c>
    </row>
    <row r="492" spans="1:10">
      <c r="A492" s="483">
        <v>2016</v>
      </c>
      <c r="B492" s="484" t="s">
        <v>1289</v>
      </c>
      <c r="C492" s="484" t="s">
        <v>370</v>
      </c>
      <c r="D492" s="485">
        <v>14814</v>
      </c>
      <c r="E492" s="486">
        <v>17.626000000000001</v>
      </c>
      <c r="F492" s="486">
        <f t="shared" si="21"/>
        <v>261111.56400000001</v>
      </c>
      <c r="G492" s="487">
        <v>0.28999999999999998</v>
      </c>
      <c r="H492" s="485">
        <v>5.8</v>
      </c>
      <c r="I492" s="486">
        <f t="shared" si="22"/>
        <v>85921.2</v>
      </c>
      <c r="J492" s="348">
        <f t="shared" si="23"/>
        <v>0</v>
      </c>
    </row>
    <row r="493" spans="1:10">
      <c r="A493" s="483">
        <v>2016</v>
      </c>
      <c r="B493" s="484" t="s">
        <v>1289</v>
      </c>
      <c r="C493" s="484" t="s">
        <v>370</v>
      </c>
      <c r="D493" s="485">
        <v>32882</v>
      </c>
      <c r="E493" s="486">
        <v>18.09</v>
      </c>
      <c r="F493" s="486">
        <f t="shared" si="21"/>
        <v>594835.38</v>
      </c>
      <c r="G493" s="487">
        <v>0.3</v>
      </c>
      <c r="H493" s="485">
        <v>4.9000000000000004</v>
      </c>
      <c r="I493" s="486">
        <f t="shared" si="22"/>
        <v>161121.80000000002</v>
      </c>
      <c r="J493" s="348">
        <f t="shared" si="23"/>
        <v>0</v>
      </c>
    </row>
    <row r="494" spans="1:10">
      <c r="A494" s="483">
        <v>2016</v>
      </c>
      <c r="B494" s="484" t="s">
        <v>1289</v>
      </c>
      <c r="C494" s="484" t="s">
        <v>370</v>
      </c>
      <c r="D494" s="485">
        <v>82565</v>
      </c>
      <c r="E494" s="486">
        <v>17.71</v>
      </c>
      <c r="F494" s="486">
        <f t="shared" si="21"/>
        <v>1462226.1500000001</v>
      </c>
      <c r="G494" s="487">
        <v>0.22</v>
      </c>
      <c r="H494" s="485">
        <v>5.5</v>
      </c>
      <c r="I494" s="486">
        <f t="shared" si="22"/>
        <v>454107.5</v>
      </c>
      <c r="J494" s="348">
        <f t="shared" si="23"/>
        <v>0</v>
      </c>
    </row>
    <row r="495" spans="1:10">
      <c r="A495" s="483">
        <v>2016</v>
      </c>
      <c r="B495" s="484" t="s">
        <v>1289</v>
      </c>
      <c r="C495" s="484" t="s">
        <v>370</v>
      </c>
      <c r="D495" s="485">
        <v>16749</v>
      </c>
      <c r="E495" s="486">
        <v>17.510000000000002</v>
      </c>
      <c r="F495" s="486">
        <f t="shared" si="21"/>
        <v>293274.99000000005</v>
      </c>
      <c r="G495" s="487">
        <v>0.43</v>
      </c>
      <c r="H495" s="485">
        <v>7.3</v>
      </c>
      <c r="I495" s="486">
        <f t="shared" si="22"/>
        <v>122267.7</v>
      </c>
      <c r="J495" s="348">
        <f t="shared" si="23"/>
        <v>0</v>
      </c>
    </row>
    <row r="496" spans="1:10">
      <c r="A496" s="483">
        <v>2016</v>
      </c>
      <c r="B496" s="484" t="s">
        <v>1289</v>
      </c>
      <c r="C496" s="484" t="s">
        <v>370</v>
      </c>
      <c r="D496" s="485">
        <v>122</v>
      </c>
      <c r="E496" s="486">
        <v>17.86</v>
      </c>
      <c r="F496" s="486">
        <f t="shared" si="21"/>
        <v>2178.92</v>
      </c>
      <c r="G496" s="487">
        <v>0.24</v>
      </c>
      <c r="H496" s="485">
        <v>4.7</v>
      </c>
      <c r="I496" s="486">
        <f t="shared" si="22"/>
        <v>573.4</v>
      </c>
      <c r="J496" s="348">
        <f t="shared" si="23"/>
        <v>0</v>
      </c>
    </row>
    <row r="497" spans="1:10">
      <c r="A497" s="483">
        <v>2016</v>
      </c>
      <c r="B497" s="484" t="s">
        <v>1296</v>
      </c>
      <c r="C497" s="484" t="s">
        <v>370</v>
      </c>
      <c r="D497" s="485">
        <v>592</v>
      </c>
      <c r="E497" s="486">
        <v>23.1</v>
      </c>
      <c r="F497" s="486">
        <f t="shared" si="21"/>
        <v>13675.2</v>
      </c>
      <c r="G497" s="487">
        <v>1.49</v>
      </c>
      <c r="H497" s="485">
        <v>7.1</v>
      </c>
      <c r="I497" s="486">
        <f t="shared" si="22"/>
        <v>4203.2</v>
      </c>
      <c r="J497" s="348">
        <f t="shared" si="23"/>
        <v>0</v>
      </c>
    </row>
    <row r="498" spans="1:10">
      <c r="A498" s="483">
        <v>2016</v>
      </c>
      <c r="B498" s="484" t="s">
        <v>1289</v>
      </c>
      <c r="C498" s="484" t="s">
        <v>370</v>
      </c>
      <c r="D498" s="485">
        <v>199689</v>
      </c>
      <c r="E498" s="486">
        <v>15.84</v>
      </c>
      <c r="F498" s="486">
        <f t="shared" si="21"/>
        <v>3163073.76</v>
      </c>
      <c r="G498" s="487">
        <v>0.35</v>
      </c>
      <c r="H498" s="485">
        <v>6</v>
      </c>
      <c r="I498" s="486">
        <f t="shared" si="22"/>
        <v>1198134</v>
      </c>
      <c r="J498" s="348">
        <f t="shared" si="23"/>
        <v>0</v>
      </c>
    </row>
    <row r="499" spans="1:10">
      <c r="A499" s="483">
        <v>2016</v>
      </c>
      <c r="B499" s="484" t="s">
        <v>1289</v>
      </c>
      <c r="C499" s="484" t="s">
        <v>370</v>
      </c>
      <c r="D499" s="485">
        <v>15798</v>
      </c>
      <c r="E499" s="486">
        <v>18.271999999999998</v>
      </c>
      <c r="F499" s="486">
        <f t="shared" si="21"/>
        <v>288661.05599999998</v>
      </c>
      <c r="G499" s="487">
        <v>0.27</v>
      </c>
      <c r="H499" s="485">
        <v>4.4000000000000004</v>
      </c>
      <c r="I499" s="486">
        <f t="shared" si="22"/>
        <v>69511.200000000012</v>
      </c>
      <c r="J499" s="348">
        <f t="shared" si="23"/>
        <v>0</v>
      </c>
    </row>
    <row r="500" spans="1:10">
      <c r="A500" s="483">
        <v>2016</v>
      </c>
      <c r="B500" s="484" t="s">
        <v>1289</v>
      </c>
      <c r="C500" s="484" t="s">
        <v>370</v>
      </c>
      <c r="D500" s="485">
        <v>76884</v>
      </c>
      <c r="E500" s="486">
        <v>16.712</v>
      </c>
      <c r="F500" s="486">
        <f t="shared" si="21"/>
        <v>1284885.4080000001</v>
      </c>
      <c r="G500" s="487">
        <v>0.31</v>
      </c>
      <c r="H500" s="485">
        <v>6.2</v>
      </c>
      <c r="I500" s="486">
        <f t="shared" si="22"/>
        <v>476680.8</v>
      </c>
      <c r="J500" s="348">
        <f t="shared" si="23"/>
        <v>0</v>
      </c>
    </row>
    <row r="501" spans="1:10">
      <c r="A501" s="483">
        <v>2016</v>
      </c>
      <c r="B501" s="484" t="s">
        <v>1289</v>
      </c>
      <c r="C501" s="484" t="s">
        <v>370</v>
      </c>
      <c r="D501" s="485">
        <v>237931</v>
      </c>
      <c r="E501" s="486">
        <v>19.574000000000002</v>
      </c>
      <c r="F501" s="486">
        <f t="shared" si="21"/>
        <v>4657261.3940000003</v>
      </c>
      <c r="G501" s="487">
        <v>0.86</v>
      </c>
      <c r="H501" s="485">
        <v>4.3</v>
      </c>
      <c r="I501" s="486">
        <f t="shared" si="22"/>
        <v>1023103.2999999999</v>
      </c>
      <c r="J501" s="348">
        <f t="shared" si="23"/>
        <v>0</v>
      </c>
    </row>
    <row r="502" spans="1:10">
      <c r="A502" s="483">
        <v>2016</v>
      </c>
      <c r="B502" s="484" t="s">
        <v>1289</v>
      </c>
      <c r="C502" s="484" t="s">
        <v>370</v>
      </c>
      <c r="D502" s="485">
        <v>42950</v>
      </c>
      <c r="E502" s="486">
        <v>17.591999999999999</v>
      </c>
      <c r="F502" s="486">
        <f t="shared" si="21"/>
        <v>755576.39999999991</v>
      </c>
      <c r="G502" s="487">
        <v>0.19</v>
      </c>
      <c r="H502" s="485">
        <v>4.5</v>
      </c>
      <c r="I502" s="486">
        <f t="shared" si="22"/>
        <v>193275</v>
      </c>
      <c r="J502" s="348">
        <f t="shared" si="23"/>
        <v>0</v>
      </c>
    </row>
    <row r="503" spans="1:10">
      <c r="A503" s="483">
        <v>2016</v>
      </c>
      <c r="B503" s="484" t="s">
        <v>1296</v>
      </c>
      <c r="C503" s="484" t="s">
        <v>370</v>
      </c>
      <c r="D503" s="485">
        <v>477854</v>
      </c>
      <c r="E503" s="486">
        <v>21.46</v>
      </c>
      <c r="F503" s="486">
        <f t="shared" si="21"/>
        <v>10254746.84</v>
      </c>
      <c r="G503" s="487">
        <v>0.63</v>
      </c>
      <c r="H503" s="485">
        <v>10.8</v>
      </c>
      <c r="I503" s="486">
        <f t="shared" si="22"/>
        <v>5160823.2</v>
      </c>
      <c r="J503" s="348">
        <f t="shared" si="23"/>
        <v>0</v>
      </c>
    </row>
    <row r="504" spans="1:10">
      <c r="A504" s="483">
        <v>2016</v>
      </c>
      <c r="B504" s="484" t="s">
        <v>1289</v>
      </c>
      <c r="C504" s="484" t="s">
        <v>370</v>
      </c>
      <c r="D504" s="485">
        <v>48017</v>
      </c>
      <c r="E504" s="486">
        <v>18.007999999999999</v>
      </c>
      <c r="F504" s="486">
        <f t="shared" si="21"/>
        <v>864690.13599999994</v>
      </c>
      <c r="G504" s="487">
        <v>0.18</v>
      </c>
      <c r="H504" s="485">
        <v>5.6</v>
      </c>
      <c r="I504" s="486">
        <f t="shared" si="22"/>
        <v>268895.2</v>
      </c>
      <c r="J504" s="348">
        <f t="shared" si="23"/>
        <v>0</v>
      </c>
    </row>
    <row r="505" spans="1:10">
      <c r="A505" s="483">
        <v>2016</v>
      </c>
      <c r="B505" s="484" t="s">
        <v>1289</v>
      </c>
      <c r="C505" s="484" t="s">
        <v>370</v>
      </c>
      <c r="D505" s="485">
        <v>144323</v>
      </c>
      <c r="E505" s="486">
        <v>17.579999999999998</v>
      </c>
      <c r="F505" s="486">
        <f t="shared" si="21"/>
        <v>2537198.34</v>
      </c>
      <c r="G505" s="487">
        <v>0.21</v>
      </c>
      <c r="H505" s="485">
        <v>5.8</v>
      </c>
      <c r="I505" s="486">
        <f t="shared" si="22"/>
        <v>837073.4</v>
      </c>
      <c r="J505" s="348">
        <f t="shared" si="23"/>
        <v>0</v>
      </c>
    </row>
    <row r="506" spans="1:10">
      <c r="A506" s="483">
        <v>2016</v>
      </c>
      <c r="B506" s="484" t="s">
        <v>1289</v>
      </c>
      <c r="C506" s="484" t="s">
        <v>370</v>
      </c>
      <c r="D506" s="485">
        <v>127556</v>
      </c>
      <c r="E506" s="486">
        <v>17.404</v>
      </c>
      <c r="F506" s="486">
        <f t="shared" si="21"/>
        <v>2219984.6239999998</v>
      </c>
      <c r="G506" s="487">
        <v>0.18</v>
      </c>
      <c r="H506" s="485">
        <v>4.5999999999999996</v>
      </c>
      <c r="I506" s="486">
        <f t="shared" si="22"/>
        <v>586757.6</v>
      </c>
      <c r="J506" s="348">
        <f t="shared" si="23"/>
        <v>0</v>
      </c>
    </row>
    <row r="507" spans="1:10">
      <c r="A507" s="483">
        <v>2016</v>
      </c>
      <c r="B507" s="484" t="s">
        <v>1289</v>
      </c>
      <c r="C507" s="484" t="s">
        <v>370</v>
      </c>
      <c r="D507" s="485">
        <v>175859</v>
      </c>
      <c r="E507" s="486">
        <v>17.827999999999999</v>
      </c>
      <c r="F507" s="486">
        <f t="shared" si="21"/>
        <v>3135214.2519999999</v>
      </c>
      <c r="G507" s="487">
        <v>0.25</v>
      </c>
      <c r="H507" s="485">
        <v>5.2</v>
      </c>
      <c r="I507" s="486">
        <f t="shared" si="22"/>
        <v>914466.8</v>
      </c>
      <c r="J507" s="348">
        <f t="shared" si="23"/>
        <v>0</v>
      </c>
    </row>
    <row r="508" spans="1:10">
      <c r="A508" s="483">
        <v>2016</v>
      </c>
      <c r="B508" s="484" t="s">
        <v>1289</v>
      </c>
      <c r="C508" s="484" t="s">
        <v>370</v>
      </c>
      <c r="D508" s="485">
        <v>48047</v>
      </c>
      <c r="E508" s="486">
        <v>17.786000000000001</v>
      </c>
      <c r="F508" s="486">
        <f t="shared" si="21"/>
        <v>854563.94200000004</v>
      </c>
      <c r="G508" s="487">
        <v>0.26</v>
      </c>
      <c r="H508" s="485">
        <v>4.9000000000000004</v>
      </c>
      <c r="I508" s="486">
        <f t="shared" si="22"/>
        <v>235430.30000000002</v>
      </c>
      <c r="J508" s="348">
        <f t="shared" si="23"/>
        <v>0</v>
      </c>
    </row>
    <row r="509" spans="1:10">
      <c r="A509" s="483">
        <v>2016</v>
      </c>
      <c r="B509" s="484" t="s">
        <v>1289</v>
      </c>
      <c r="C509" s="484" t="s">
        <v>370</v>
      </c>
      <c r="D509" s="485">
        <v>47946</v>
      </c>
      <c r="E509" s="486">
        <v>18.021999999999998</v>
      </c>
      <c r="F509" s="486">
        <f t="shared" si="21"/>
        <v>864082.81199999992</v>
      </c>
      <c r="G509" s="487">
        <v>0.26</v>
      </c>
      <c r="H509" s="485">
        <v>4.9000000000000004</v>
      </c>
      <c r="I509" s="486">
        <f t="shared" si="22"/>
        <v>234935.40000000002</v>
      </c>
      <c r="J509" s="348">
        <f t="shared" si="23"/>
        <v>0</v>
      </c>
    </row>
    <row r="510" spans="1:10">
      <c r="A510" s="483">
        <v>2016</v>
      </c>
      <c r="B510" s="484" t="s">
        <v>1289</v>
      </c>
      <c r="C510" s="484" t="s">
        <v>370</v>
      </c>
      <c r="D510" s="485">
        <v>127647</v>
      </c>
      <c r="E510" s="486">
        <v>17.553999999999998</v>
      </c>
      <c r="F510" s="486">
        <f t="shared" si="21"/>
        <v>2240715.4379999996</v>
      </c>
      <c r="G510" s="487">
        <v>0.22</v>
      </c>
      <c r="H510" s="485">
        <v>5.5</v>
      </c>
      <c r="I510" s="486">
        <f t="shared" si="22"/>
        <v>702058.5</v>
      </c>
      <c r="J510" s="348">
        <f t="shared" si="23"/>
        <v>0</v>
      </c>
    </row>
    <row r="511" spans="1:10">
      <c r="A511" s="483">
        <v>2016</v>
      </c>
      <c r="B511" s="484" t="s">
        <v>1296</v>
      </c>
      <c r="C511" s="484" t="s">
        <v>370</v>
      </c>
      <c r="D511" s="485">
        <v>184983</v>
      </c>
      <c r="E511" s="486">
        <v>25.11</v>
      </c>
      <c r="F511" s="486">
        <f t="shared" si="21"/>
        <v>4644923.13</v>
      </c>
      <c r="G511" s="487">
        <v>4.5199999999999996</v>
      </c>
      <c r="H511" s="485">
        <v>8.9</v>
      </c>
      <c r="I511" s="486">
        <f t="shared" si="22"/>
        <v>1646348.7</v>
      </c>
      <c r="J511" s="348">
        <f t="shared" si="23"/>
        <v>0</v>
      </c>
    </row>
    <row r="512" spans="1:10">
      <c r="A512" s="483">
        <v>2016</v>
      </c>
      <c r="B512" s="484" t="s">
        <v>1296</v>
      </c>
      <c r="C512" s="484" t="s">
        <v>370</v>
      </c>
      <c r="D512" s="485">
        <v>59385</v>
      </c>
      <c r="E512" s="486">
        <v>25.1</v>
      </c>
      <c r="F512" s="486">
        <f t="shared" si="21"/>
        <v>1490563.5</v>
      </c>
      <c r="G512" s="487">
        <v>4.05</v>
      </c>
      <c r="H512" s="485">
        <v>10.1</v>
      </c>
      <c r="I512" s="486">
        <f t="shared" si="22"/>
        <v>599788.5</v>
      </c>
      <c r="J512" s="348">
        <f t="shared" si="23"/>
        <v>0</v>
      </c>
    </row>
    <row r="513" spans="1:10">
      <c r="A513" s="483">
        <v>2016</v>
      </c>
      <c r="B513" s="484" t="s">
        <v>1289</v>
      </c>
      <c r="C513" s="484" t="s">
        <v>370</v>
      </c>
      <c r="D513" s="485">
        <v>97261</v>
      </c>
      <c r="E513" s="486">
        <v>18.010000000000002</v>
      </c>
      <c r="F513" s="486">
        <f t="shared" si="21"/>
        <v>1751670.61</v>
      </c>
      <c r="G513" s="487">
        <v>0.27</v>
      </c>
      <c r="H513" s="485">
        <v>4.9000000000000004</v>
      </c>
      <c r="I513" s="486">
        <f t="shared" si="22"/>
        <v>476578.9</v>
      </c>
      <c r="J513" s="348">
        <f t="shared" si="23"/>
        <v>0</v>
      </c>
    </row>
    <row r="514" spans="1:10">
      <c r="A514" s="483">
        <v>2016</v>
      </c>
      <c r="B514" s="484" t="s">
        <v>1289</v>
      </c>
      <c r="C514" s="484" t="s">
        <v>370</v>
      </c>
      <c r="D514" s="485">
        <v>65027</v>
      </c>
      <c r="E514" s="486">
        <v>17.16</v>
      </c>
      <c r="F514" s="486">
        <f t="shared" si="21"/>
        <v>1115863.32</v>
      </c>
      <c r="G514" s="487">
        <v>0.24</v>
      </c>
      <c r="H514" s="485">
        <v>4.5</v>
      </c>
      <c r="I514" s="486">
        <f t="shared" si="22"/>
        <v>292621.5</v>
      </c>
      <c r="J514" s="348">
        <f t="shared" si="23"/>
        <v>0</v>
      </c>
    </row>
    <row r="515" spans="1:10">
      <c r="A515" s="483">
        <v>2016</v>
      </c>
      <c r="B515" s="484" t="s">
        <v>1289</v>
      </c>
      <c r="C515" s="484" t="s">
        <v>370</v>
      </c>
      <c r="D515" s="485">
        <v>16439</v>
      </c>
      <c r="E515" s="486">
        <v>16.89</v>
      </c>
      <c r="F515" s="486">
        <f t="shared" ref="F515:F578" si="24">E515*D515</f>
        <v>277654.71000000002</v>
      </c>
      <c r="G515" s="487">
        <v>0.3</v>
      </c>
      <c r="H515" s="485">
        <v>5.7</v>
      </c>
      <c r="I515" s="486">
        <f t="shared" ref="I515:I578" si="25">H515*D515</f>
        <v>93702.3</v>
      </c>
      <c r="J515" s="348">
        <f t="shared" ref="J515:J578" si="26">IF(B515="LIG",1,0)</f>
        <v>0</v>
      </c>
    </row>
    <row r="516" spans="1:10">
      <c r="A516" s="483">
        <v>2016</v>
      </c>
      <c r="B516" s="484" t="s">
        <v>1289</v>
      </c>
      <c r="C516" s="484" t="s">
        <v>370</v>
      </c>
      <c r="D516" s="485">
        <v>81630</v>
      </c>
      <c r="E516" s="486">
        <v>16.87</v>
      </c>
      <c r="F516" s="486">
        <f t="shared" si="24"/>
        <v>1377098.1</v>
      </c>
      <c r="G516" s="487">
        <v>0.28999999999999998</v>
      </c>
      <c r="H516" s="485">
        <v>5.8</v>
      </c>
      <c r="I516" s="486">
        <f t="shared" si="25"/>
        <v>473454</v>
      </c>
      <c r="J516" s="348">
        <f t="shared" si="26"/>
        <v>0</v>
      </c>
    </row>
    <row r="517" spans="1:10">
      <c r="A517" s="483">
        <v>2016</v>
      </c>
      <c r="B517" s="484" t="s">
        <v>1289</v>
      </c>
      <c r="C517" s="484" t="s">
        <v>370</v>
      </c>
      <c r="D517" s="485">
        <v>48938</v>
      </c>
      <c r="E517" s="486">
        <v>17.57</v>
      </c>
      <c r="F517" s="486">
        <f t="shared" si="24"/>
        <v>859840.66</v>
      </c>
      <c r="G517" s="487">
        <v>0.18</v>
      </c>
      <c r="H517" s="485">
        <v>4.5999999999999996</v>
      </c>
      <c r="I517" s="486">
        <f t="shared" si="25"/>
        <v>225114.8</v>
      </c>
      <c r="J517" s="348">
        <f t="shared" si="26"/>
        <v>0</v>
      </c>
    </row>
    <row r="518" spans="1:10">
      <c r="A518" s="483">
        <v>2016</v>
      </c>
      <c r="B518" s="484" t="s">
        <v>1289</v>
      </c>
      <c r="C518" s="484" t="s">
        <v>370</v>
      </c>
      <c r="D518" s="485">
        <v>32225</v>
      </c>
      <c r="E518" s="486">
        <v>16.95</v>
      </c>
      <c r="F518" s="486">
        <f t="shared" si="24"/>
        <v>546213.75</v>
      </c>
      <c r="G518" s="487">
        <v>0.3</v>
      </c>
      <c r="H518" s="485">
        <v>5.4</v>
      </c>
      <c r="I518" s="486">
        <f t="shared" si="25"/>
        <v>174015</v>
      </c>
      <c r="J518" s="348">
        <f t="shared" si="26"/>
        <v>0</v>
      </c>
    </row>
    <row r="519" spans="1:10">
      <c r="A519" s="483">
        <v>2016</v>
      </c>
      <c r="B519" s="484" t="s">
        <v>1289</v>
      </c>
      <c r="C519" s="484" t="s">
        <v>370</v>
      </c>
      <c r="D519" s="485">
        <v>162442</v>
      </c>
      <c r="E519" s="486">
        <v>17.600000000000001</v>
      </c>
      <c r="F519" s="486">
        <f t="shared" si="24"/>
        <v>2858979.2</v>
      </c>
      <c r="G519" s="487">
        <v>0.25</v>
      </c>
      <c r="H519" s="485">
        <v>4.9000000000000004</v>
      </c>
      <c r="I519" s="486">
        <f t="shared" si="25"/>
        <v>795965.8</v>
      </c>
      <c r="J519" s="348">
        <f t="shared" si="26"/>
        <v>0</v>
      </c>
    </row>
    <row r="520" spans="1:10">
      <c r="A520" s="483">
        <v>2016</v>
      </c>
      <c r="B520" s="484" t="s">
        <v>1289</v>
      </c>
      <c r="C520" s="484" t="s">
        <v>370</v>
      </c>
      <c r="D520" s="485">
        <v>155386</v>
      </c>
      <c r="E520" s="486">
        <v>17.600000000000001</v>
      </c>
      <c r="F520" s="486">
        <f t="shared" si="24"/>
        <v>2734793.6</v>
      </c>
      <c r="G520" s="487">
        <v>0.25</v>
      </c>
      <c r="H520" s="485">
        <v>5</v>
      </c>
      <c r="I520" s="486">
        <f t="shared" si="25"/>
        <v>776930</v>
      </c>
      <c r="J520" s="348">
        <f t="shared" si="26"/>
        <v>0</v>
      </c>
    </row>
    <row r="521" spans="1:10">
      <c r="A521" s="483">
        <v>2016</v>
      </c>
      <c r="B521" s="484" t="s">
        <v>1289</v>
      </c>
      <c r="C521" s="484" t="s">
        <v>370</v>
      </c>
      <c r="D521" s="485">
        <v>120877</v>
      </c>
      <c r="E521" s="486">
        <v>17.600000000000001</v>
      </c>
      <c r="F521" s="486">
        <f t="shared" si="24"/>
        <v>2127435.2000000002</v>
      </c>
      <c r="G521" s="487">
        <v>0.24</v>
      </c>
      <c r="H521" s="485">
        <v>5.4</v>
      </c>
      <c r="I521" s="486">
        <f t="shared" si="25"/>
        <v>652735.80000000005</v>
      </c>
      <c r="J521" s="348">
        <f t="shared" si="26"/>
        <v>0</v>
      </c>
    </row>
    <row r="522" spans="1:10">
      <c r="A522" s="483">
        <v>2016</v>
      </c>
      <c r="B522" s="484" t="s">
        <v>1289</v>
      </c>
      <c r="C522" s="484" t="s">
        <v>370</v>
      </c>
      <c r="D522" s="485">
        <v>17166</v>
      </c>
      <c r="E522" s="486">
        <v>17.600000000000001</v>
      </c>
      <c r="F522" s="486">
        <f t="shared" si="24"/>
        <v>302121.60000000003</v>
      </c>
      <c r="G522" s="487">
        <v>0.34</v>
      </c>
      <c r="H522" s="485">
        <v>5.0999999999999996</v>
      </c>
      <c r="I522" s="486">
        <f t="shared" si="25"/>
        <v>87546.599999999991</v>
      </c>
      <c r="J522" s="348">
        <f t="shared" si="26"/>
        <v>0</v>
      </c>
    </row>
    <row r="523" spans="1:10">
      <c r="A523" s="483">
        <v>2016</v>
      </c>
      <c r="B523" s="484" t="s">
        <v>1296</v>
      </c>
      <c r="C523" s="484" t="s">
        <v>370</v>
      </c>
      <c r="D523" s="485">
        <v>24210</v>
      </c>
      <c r="E523" s="486">
        <v>23.12</v>
      </c>
      <c r="F523" s="486">
        <f t="shared" si="24"/>
        <v>559735.20000000007</v>
      </c>
      <c r="G523" s="487">
        <v>2.74</v>
      </c>
      <c r="H523" s="485">
        <v>8.6</v>
      </c>
      <c r="I523" s="486">
        <f t="shared" si="25"/>
        <v>208206</v>
      </c>
      <c r="J523" s="348">
        <f t="shared" si="26"/>
        <v>0</v>
      </c>
    </row>
    <row r="524" spans="1:10">
      <c r="A524" s="483">
        <v>2016</v>
      </c>
      <c r="B524" s="484" t="s">
        <v>1296</v>
      </c>
      <c r="C524" s="484" t="s">
        <v>370</v>
      </c>
      <c r="D524" s="485">
        <v>1485</v>
      </c>
      <c r="E524" s="486">
        <v>25.173999999999999</v>
      </c>
      <c r="F524" s="486">
        <f t="shared" si="24"/>
        <v>37383.39</v>
      </c>
      <c r="G524" s="487">
        <v>2.88</v>
      </c>
      <c r="H524" s="485">
        <v>9.4</v>
      </c>
      <c r="I524" s="486">
        <f t="shared" si="25"/>
        <v>13959</v>
      </c>
      <c r="J524" s="348">
        <f t="shared" si="26"/>
        <v>0</v>
      </c>
    </row>
    <row r="525" spans="1:10">
      <c r="A525" s="483">
        <v>2016</v>
      </c>
      <c r="B525" s="484" t="s">
        <v>1296</v>
      </c>
      <c r="C525" s="484" t="s">
        <v>370</v>
      </c>
      <c r="D525" s="485">
        <v>26955</v>
      </c>
      <c r="E525" s="486">
        <v>22.916</v>
      </c>
      <c r="F525" s="486">
        <f t="shared" si="24"/>
        <v>617700.78</v>
      </c>
      <c r="G525" s="487">
        <v>3</v>
      </c>
      <c r="H525" s="485">
        <v>8.1</v>
      </c>
      <c r="I525" s="486">
        <f t="shared" si="25"/>
        <v>218335.5</v>
      </c>
      <c r="J525" s="348">
        <f t="shared" si="26"/>
        <v>0</v>
      </c>
    </row>
    <row r="526" spans="1:10">
      <c r="A526" s="483">
        <v>2016</v>
      </c>
      <c r="B526" s="484" t="s">
        <v>1296</v>
      </c>
      <c r="C526" s="484" t="s">
        <v>370</v>
      </c>
      <c r="D526" s="485">
        <v>29453</v>
      </c>
      <c r="E526" s="486">
        <v>25.082000000000001</v>
      </c>
      <c r="F526" s="486">
        <f t="shared" si="24"/>
        <v>738740.14600000007</v>
      </c>
      <c r="G526" s="487">
        <v>3.02</v>
      </c>
      <c r="H526" s="485">
        <v>9.1999999999999993</v>
      </c>
      <c r="I526" s="486">
        <f t="shared" si="25"/>
        <v>270967.59999999998</v>
      </c>
      <c r="J526" s="348">
        <f t="shared" si="26"/>
        <v>0</v>
      </c>
    </row>
    <row r="527" spans="1:10">
      <c r="A527" s="483">
        <v>2016</v>
      </c>
      <c r="B527" s="484" t="s">
        <v>1296</v>
      </c>
      <c r="C527" s="484" t="s">
        <v>370</v>
      </c>
      <c r="D527" s="485">
        <v>22330</v>
      </c>
      <c r="E527" s="486">
        <v>22.986000000000001</v>
      </c>
      <c r="F527" s="486">
        <f t="shared" si="24"/>
        <v>513277.38</v>
      </c>
      <c r="G527" s="487">
        <v>2.97</v>
      </c>
      <c r="H527" s="485">
        <v>8.1</v>
      </c>
      <c r="I527" s="486">
        <f t="shared" si="25"/>
        <v>180873</v>
      </c>
      <c r="J527" s="348">
        <f t="shared" si="26"/>
        <v>0</v>
      </c>
    </row>
    <row r="528" spans="1:10">
      <c r="A528" s="483">
        <v>2016</v>
      </c>
      <c r="B528" s="484" t="s">
        <v>1296</v>
      </c>
      <c r="C528" s="484" t="s">
        <v>370</v>
      </c>
      <c r="D528" s="485">
        <v>4651</v>
      </c>
      <c r="E528" s="486">
        <v>23.04</v>
      </c>
      <c r="F528" s="486">
        <f t="shared" si="24"/>
        <v>107159.03999999999</v>
      </c>
      <c r="G528" s="487">
        <v>2.95</v>
      </c>
      <c r="H528" s="485">
        <v>7.8</v>
      </c>
      <c r="I528" s="486">
        <f t="shared" si="25"/>
        <v>36277.799999999996</v>
      </c>
      <c r="J528" s="348">
        <f t="shared" si="26"/>
        <v>0</v>
      </c>
    </row>
    <row r="529" spans="1:10">
      <c r="A529" s="483">
        <v>2016</v>
      </c>
      <c r="B529" s="484" t="s">
        <v>1296</v>
      </c>
      <c r="C529" s="484" t="s">
        <v>370</v>
      </c>
      <c r="D529" s="485">
        <v>4923</v>
      </c>
      <c r="E529" s="486">
        <v>24.058</v>
      </c>
      <c r="F529" s="486">
        <f t="shared" si="24"/>
        <v>118437.534</v>
      </c>
      <c r="G529" s="487">
        <v>1.23</v>
      </c>
      <c r="H529" s="485">
        <v>14.9</v>
      </c>
      <c r="I529" s="486">
        <f t="shared" si="25"/>
        <v>73352.7</v>
      </c>
      <c r="J529" s="348">
        <f t="shared" si="26"/>
        <v>0</v>
      </c>
    </row>
    <row r="530" spans="1:10">
      <c r="A530" s="483">
        <v>2016</v>
      </c>
      <c r="B530" s="484" t="s">
        <v>1296</v>
      </c>
      <c r="C530" s="484" t="s">
        <v>370</v>
      </c>
      <c r="D530" s="485">
        <v>18205</v>
      </c>
      <c r="E530" s="486">
        <v>25.861999999999998</v>
      </c>
      <c r="F530" s="486">
        <f t="shared" si="24"/>
        <v>470817.70999999996</v>
      </c>
      <c r="G530" s="487">
        <v>2.6</v>
      </c>
      <c r="H530" s="485">
        <v>8.1</v>
      </c>
      <c r="I530" s="486">
        <f t="shared" si="25"/>
        <v>147460.5</v>
      </c>
      <c r="J530" s="348">
        <f t="shared" si="26"/>
        <v>0</v>
      </c>
    </row>
    <row r="531" spans="1:10">
      <c r="A531" s="483">
        <v>2016</v>
      </c>
      <c r="B531" s="484" t="s">
        <v>1296</v>
      </c>
      <c r="C531" s="484" t="s">
        <v>370</v>
      </c>
      <c r="D531" s="485">
        <v>29626</v>
      </c>
      <c r="E531" s="486">
        <v>24.216000000000001</v>
      </c>
      <c r="F531" s="486">
        <f t="shared" si="24"/>
        <v>717423.21600000001</v>
      </c>
      <c r="G531" s="487">
        <v>0.94</v>
      </c>
      <c r="H531" s="485">
        <v>9.9</v>
      </c>
      <c r="I531" s="486">
        <f t="shared" si="25"/>
        <v>293297.40000000002</v>
      </c>
      <c r="J531" s="348">
        <f t="shared" si="26"/>
        <v>0</v>
      </c>
    </row>
    <row r="532" spans="1:10">
      <c r="A532" s="483">
        <v>2016</v>
      </c>
      <c r="B532" s="484" t="s">
        <v>1296</v>
      </c>
      <c r="C532" s="484" t="s">
        <v>370</v>
      </c>
      <c r="D532" s="485">
        <v>1536</v>
      </c>
      <c r="E532" s="486">
        <v>25.95</v>
      </c>
      <c r="F532" s="486">
        <f t="shared" si="24"/>
        <v>39859.199999999997</v>
      </c>
      <c r="G532" s="487">
        <v>2.2000000000000002</v>
      </c>
      <c r="H532" s="485">
        <v>7.9</v>
      </c>
      <c r="I532" s="486">
        <f t="shared" si="25"/>
        <v>12134.400000000001</v>
      </c>
      <c r="J532" s="348">
        <f t="shared" si="26"/>
        <v>0</v>
      </c>
    </row>
    <row r="533" spans="1:10">
      <c r="A533" s="483">
        <v>2016</v>
      </c>
      <c r="B533" s="484" t="s">
        <v>1296</v>
      </c>
      <c r="C533" s="484" t="s">
        <v>370</v>
      </c>
      <c r="D533" s="485">
        <v>19941</v>
      </c>
      <c r="E533" s="486">
        <v>25.24</v>
      </c>
      <c r="F533" s="486">
        <f t="shared" si="24"/>
        <v>503310.83999999997</v>
      </c>
      <c r="G533" s="487">
        <v>4.13</v>
      </c>
      <c r="H533" s="485">
        <v>9.1999999999999993</v>
      </c>
      <c r="I533" s="486">
        <f t="shared" si="25"/>
        <v>183457.19999999998</v>
      </c>
      <c r="J533" s="348">
        <f t="shared" si="26"/>
        <v>0</v>
      </c>
    </row>
    <row r="534" spans="1:10">
      <c r="A534" s="483">
        <v>2016</v>
      </c>
      <c r="B534" s="484" t="s">
        <v>1289</v>
      </c>
      <c r="C534" s="484" t="s">
        <v>370</v>
      </c>
      <c r="D534" s="485">
        <v>65214</v>
      </c>
      <c r="E534" s="486">
        <v>20.47</v>
      </c>
      <c r="F534" s="486">
        <f t="shared" si="24"/>
        <v>1334930.5799999998</v>
      </c>
      <c r="G534" s="487">
        <v>0.48</v>
      </c>
      <c r="H534" s="485">
        <v>6.6</v>
      </c>
      <c r="I534" s="486">
        <f t="shared" si="25"/>
        <v>430412.39999999997</v>
      </c>
      <c r="J534" s="348">
        <f t="shared" si="26"/>
        <v>0</v>
      </c>
    </row>
    <row r="535" spans="1:10">
      <c r="A535" s="483">
        <v>2016</v>
      </c>
      <c r="B535" s="484" t="s">
        <v>1289</v>
      </c>
      <c r="C535" s="484" t="s">
        <v>370</v>
      </c>
      <c r="D535" s="485">
        <v>58367</v>
      </c>
      <c r="E535" s="486">
        <v>20.47</v>
      </c>
      <c r="F535" s="486">
        <f t="shared" si="24"/>
        <v>1194772.49</v>
      </c>
      <c r="G535" s="487">
        <v>0.48</v>
      </c>
      <c r="H535" s="485">
        <v>6.6</v>
      </c>
      <c r="I535" s="486">
        <f t="shared" si="25"/>
        <v>385222.19999999995</v>
      </c>
      <c r="J535" s="348">
        <f t="shared" si="26"/>
        <v>0</v>
      </c>
    </row>
    <row r="536" spans="1:10">
      <c r="A536" s="483">
        <v>2016</v>
      </c>
      <c r="B536" s="484" t="s">
        <v>1289</v>
      </c>
      <c r="C536" s="484" t="s">
        <v>370</v>
      </c>
      <c r="D536" s="485">
        <v>162770</v>
      </c>
      <c r="E536" s="486">
        <v>19.84</v>
      </c>
      <c r="F536" s="486">
        <f t="shared" si="24"/>
        <v>3229356.8</v>
      </c>
      <c r="G536" s="487">
        <v>0.36</v>
      </c>
      <c r="H536" s="485">
        <v>7.6</v>
      </c>
      <c r="I536" s="486">
        <f t="shared" si="25"/>
        <v>1237052</v>
      </c>
      <c r="J536" s="348">
        <f t="shared" si="26"/>
        <v>0</v>
      </c>
    </row>
    <row r="537" spans="1:10">
      <c r="A537" s="483">
        <v>2016</v>
      </c>
      <c r="B537" s="484" t="s">
        <v>1301</v>
      </c>
      <c r="C537" s="484" t="s">
        <v>370</v>
      </c>
      <c r="D537" s="485">
        <v>707037</v>
      </c>
      <c r="E537" s="486">
        <v>12.5</v>
      </c>
      <c r="F537" s="486">
        <f t="shared" si="24"/>
        <v>8837962.5</v>
      </c>
      <c r="G537" s="487">
        <v>0.59</v>
      </c>
      <c r="H537" s="485">
        <v>10.6</v>
      </c>
      <c r="I537" s="486">
        <f t="shared" si="25"/>
        <v>7494592.2000000002</v>
      </c>
      <c r="J537" s="348">
        <f t="shared" si="26"/>
        <v>1</v>
      </c>
    </row>
    <row r="538" spans="1:10">
      <c r="A538" s="483">
        <v>2016</v>
      </c>
      <c r="B538" s="484" t="s">
        <v>1296</v>
      </c>
      <c r="C538" s="484" t="s">
        <v>370</v>
      </c>
      <c r="D538" s="485">
        <v>17812</v>
      </c>
      <c r="E538" s="486">
        <v>23.66</v>
      </c>
      <c r="F538" s="486">
        <f t="shared" si="24"/>
        <v>421431.92</v>
      </c>
      <c r="G538" s="487">
        <v>2.61</v>
      </c>
      <c r="H538" s="485">
        <v>8.3000000000000007</v>
      </c>
      <c r="I538" s="486">
        <f t="shared" si="25"/>
        <v>147839.6</v>
      </c>
      <c r="J538" s="348">
        <f t="shared" si="26"/>
        <v>0</v>
      </c>
    </row>
    <row r="539" spans="1:10">
      <c r="A539" s="483">
        <v>2016</v>
      </c>
      <c r="B539" s="484" t="s">
        <v>1296</v>
      </c>
      <c r="C539" s="484" t="s">
        <v>370</v>
      </c>
      <c r="D539" s="485">
        <v>97592</v>
      </c>
      <c r="E539" s="486">
        <v>23.26</v>
      </c>
      <c r="F539" s="486">
        <f t="shared" si="24"/>
        <v>2269989.92</v>
      </c>
      <c r="G539" s="487">
        <v>2.63</v>
      </c>
      <c r="H539" s="485">
        <v>8.5</v>
      </c>
      <c r="I539" s="486">
        <f t="shared" si="25"/>
        <v>829532</v>
      </c>
      <c r="J539" s="348">
        <f t="shared" si="26"/>
        <v>0</v>
      </c>
    </row>
    <row r="540" spans="1:10">
      <c r="A540" s="483">
        <v>2016</v>
      </c>
      <c r="B540" s="484" t="s">
        <v>1296</v>
      </c>
      <c r="C540" s="484" t="s">
        <v>370</v>
      </c>
      <c r="D540" s="485">
        <v>3684</v>
      </c>
      <c r="E540" s="486">
        <v>23.61</v>
      </c>
      <c r="F540" s="486">
        <f t="shared" si="24"/>
        <v>86979.239999999991</v>
      </c>
      <c r="G540" s="487">
        <v>2.5299999999999998</v>
      </c>
      <c r="H540" s="485">
        <v>8.1999999999999993</v>
      </c>
      <c r="I540" s="486">
        <f t="shared" si="25"/>
        <v>30208.799999999996</v>
      </c>
      <c r="J540" s="348">
        <f t="shared" si="26"/>
        <v>0</v>
      </c>
    </row>
    <row r="541" spans="1:10">
      <c r="A541" s="483">
        <v>2016</v>
      </c>
      <c r="B541" s="484" t="s">
        <v>1296</v>
      </c>
      <c r="C541" s="484" t="s">
        <v>370</v>
      </c>
      <c r="D541" s="485">
        <v>1739</v>
      </c>
      <c r="E541" s="486">
        <v>23.29</v>
      </c>
      <c r="F541" s="486">
        <f t="shared" si="24"/>
        <v>40501.31</v>
      </c>
      <c r="G541" s="487">
        <v>2.4500000000000002</v>
      </c>
      <c r="H541" s="485">
        <v>8.5</v>
      </c>
      <c r="I541" s="486">
        <f t="shared" si="25"/>
        <v>14781.5</v>
      </c>
      <c r="J541" s="348">
        <f t="shared" si="26"/>
        <v>0</v>
      </c>
    </row>
    <row r="542" spans="1:10">
      <c r="A542" s="483">
        <v>2016</v>
      </c>
      <c r="B542" s="484" t="s">
        <v>1296</v>
      </c>
      <c r="C542" s="484" t="s">
        <v>370</v>
      </c>
      <c r="D542" s="485">
        <v>5032</v>
      </c>
      <c r="E542" s="486">
        <v>23.54</v>
      </c>
      <c r="F542" s="486">
        <f t="shared" si="24"/>
        <v>118453.28</v>
      </c>
      <c r="G542" s="487">
        <v>2.77</v>
      </c>
      <c r="H542" s="485">
        <v>8.5</v>
      </c>
      <c r="I542" s="486">
        <f t="shared" si="25"/>
        <v>42772</v>
      </c>
      <c r="J542" s="348">
        <f t="shared" si="26"/>
        <v>0</v>
      </c>
    </row>
    <row r="543" spans="1:10">
      <c r="A543" s="483">
        <v>2016</v>
      </c>
      <c r="B543" s="484" t="s">
        <v>1296</v>
      </c>
      <c r="C543" s="484" t="s">
        <v>370</v>
      </c>
      <c r="D543" s="485">
        <v>9142</v>
      </c>
      <c r="E543" s="486">
        <v>23.34</v>
      </c>
      <c r="F543" s="486">
        <f t="shared" si="24"/>
        <v>213374.28</v>
      </c>
      <c r="G543" s="487">
        <v>2.4700000000000002</v>
      </c>
      <c r="H543" s="485">
        <v>8.4</v>
      </c>
      <c r="I543" s="486">
        <f t="shared" si="25"/>
        <v>76792.800000000003</v>
      </c>
      <c r="J543" s="348">
        <f t="shared" si="26"/>
        <v>0</v>
      </c>
    </row>
    <row r="544" spans="1:10">
      <c r="A544" s="483">
        <v>2016</v>
      </c>
      <c r="B544" s="484" t="s">
        <v>1296</v>
      </c>
      <c r="C544" s="484" t="s">
        <v>370</v>
      </c>
      <c r="D544" s="485">
        <v>3447</v>
      </c>
      <c r="E544" s="486">
        <v>23.63</v>
      </c>
      <c r="F544" s="486">
        <f t="shared" si="24"/>
        <v>81452.61</v>
      </c>
      <c r="G544" s="487">
        <v>2.82</v>
      </c>
      <c r="H544" s="485">
        <v>7.9</v>
      </c>
      <c r="I544" s="486">
        <f t="shared" si="25"/>
        <v>27231.300000000003</v>
      </c>
      <c r="J544" s="348">
        <f t="shared" si="26"/>
        <v>0</v>
      </c>
    </row>
    <row r="545" spans="1:10">
      <c r="A545" s="483">
        <v>2016</v>
      </c>
      <c r="B545" s="484" t="s">
        <v>1296</v>
      </c>
      <c r="C545" s="484" t="s">
        <v>370</v>
      </c>
      <c r="D545" s="485">
        <v>12406</v>
      </c>
      <c r="E545" s="486">
        <v>23.28</v>
      </c>
      <c r="F545" s="486">
        <f t="shared" si="24"/>
        <v>288811.68</v>
      </c>
      <c r="G545" s="487">
        <v>2.63</v>
      </c>
      <c r="H545" s="485">
        <v>8.5</v>
      </c>
      <c r="I545" s="486">
        <f t="shared" si="25"/>
        <v>105451</v>
      </c>
      <c r="J545" s="348">
        <f t="shared" si="26"/>
        <v>0</v>
      </c>
    </row>
    <row r="546" spans="1:10">
      <c r="A546" s="483">
        <v>2016</v>
      </c>
      <c r="B546" s="484" t="s">
        <v>1296</v>
      </c>
      <c r="C546" s="484" t="s">
        <v>370</v>
      </c>
      <c r="D546" s="485">
        <v>44615</v>
      </c>
      <c r="E546" s="486">
        <v>22.03</v>
      </c>
      <c r="F546" s="486">
        <f t="shared" si="24"/>
        <v>982868.45000000007</v>
      </c>
      <c r="G546" s="487">
        <v>3.57</v>
      </c>
      <c r="H546" s="485">
        <v>17.5</v>
      </c>
      <c r="I546" s="486">
        <f t="shared" si="25"/>
        <v>780762.5</v>
      </c>
      <c r="J546" s="348">
        <f t="shared" si="26"/>
        <v>0</v>
      </c>
    </row>
    <row r="547" spans="1:10">
      <c r="A547" s="483">
        <v>2016</v>
      </c>
      <c r="B547" s="484" t="s">
        <v>1296</v>
      </c>
      <c r="C547" s="484" t="s">
        <v>370</v>
      </c>
      <c r="D547" s="485">
        <v>22819</v>
      </c>
      <c r="E547" s="486">
        <v>22.19</v>
      </c>
      <c r="F547" s="486">
        <f t="shared" si="24"/>
        <v>506353.61000000004</v>
      </c>
      <c r="G547" s="487">
        <v>4.4800000000000004</v>
      </c>
      <c r="H547" s="485">
        <v>17.5</v>
      </c>
      <c r="I547" s="486">
        <f t="shared" si="25"/>
        <v>399332.5</v>
      </c>
      <c r="J547" s="348">
        <f t="shared" si="26"/>
        <v>0</v>
      </c>
    </row>
    <row r="548" spans="1:10">
      <c r="A548" s="483">
        <v>2016</v>
      </c>
      <c r="B548" s="484" t="s">
        <v>1296</v>
      </c>
      <c r="C548" s="484" t="s">
        <v>370</v>
      </c>
      <c r="D548" s="485">
        <v>1612</v>
      </c>
      <c r="E548" s="486">
        <v>21.92</v>
      </c>
      <c r="F548" s="486">
        <f t="shared" si="24"/>
        <v>35335.040000000001</v>
      </c>
      <c r="G548" s="487">
        <v>4.5599999999999996</v>
      </c>
      <c r="H548" s="485">
        <v>19.2</v>
      </c>
      <c r="I548" s="486">
        <f t="shared" si="25"/>
        <v>30950.399999999998</v>
      </c>
      <c r="J548" s="348">
        <f t="shared" si="26"/>
        <v>0</v>
      </c>
    </row>
    <row r="549" spans="1:10">
      <c r="A549" s="483">
        <v>2016</v>
      </c>
      <c r="B549" s="484" t="s">
        <v>1296</v>
      </c>
      <c r="C549" s="484" t="s">
        <v>370</v>
      </c>
      <c r="D549" s="485">
        <v>31377</v>
      </c>
      <c r="E549" s="486">
        <v>22.07</v>
      </c>
      <c r="F549" s="486">
        <f t="shared" si="24"/>
        <v>692490.39</v>
      </c>
      <c r="G549" s="487">
        <v>3.08</v>
      </c>
      <c r="H549" s="485">
        <v>8.8000000000000007</v>
      </c>
      <c r="I549" s="486">
        <f t="shared" si="25"/>
        <v>276117.60000000003</v>
      </c>
      <c r="J549" s="348">
        <f t="shared" si="26"/>
        <v>0</v>
      </c>
    </row>
    <row r="550" spans="1:10">
      <c r="A550" s="483">
        <v>2016</v>
      </c>
      <c r="B550" s="484" t="s">
        <v>1296</v>
      </c>
      <c r="C550" s="484" t="s">
        <v>370</v>
      </c>
      <c r="D550" s="485">
        <v>34543</v>
      </c>
      <c r="E550" s="486">
        <v>22.86</v>
      </c>
      <c r="F550" s="486">
        <f t="shared" si="24"/>
        <v>789652.98</v>
      </c>
      <c r="G550" s="487">
        <v>2.96</v>
      </c>
      <c r="H550" s="485">
        <v>8</v>
      </c>
      <c r="I550" s="486">
        <f t="shared" si="25"/>
        <v>276344</v>
      </c>
      <c r="J550" s="348">
        <f t="shared" si="26"/>
        <v>0</v>
      </c>
    </row>
    <row r="551" spans="1:10">
      <c r="A551" s="483">
        <v>2016</v>
      </c>
      <c r="B551" s="484" t="s">
        <v>1296</v>
      </c>
      <c r="C551" s="484" t="s">
        <v>370</v>
      </c>
      <c r="D551" s="485">
        <v>19407</v>
      </c>
      <c r="E551" s="486">
        <v>23.2</v>
      </c>
      <c r="F551" s="486">
        <f t="shared" si="24"/>
        <v>450242.39999999997</v>
      </c>
      <c r="G551" s="487">
        <v>2.7</v>
      </c>
      <c r="H551" s="485">
        <v>8.5</v>
      </c>
      <c r="I551" s="486">
        <f t="shared" si="25"/>
        <v>164959.5</v>
      </c>
      <c r="J551" s="348">
        <f t="shared" si="26"/>
        <v>0</v>
      </c>
    </row>
    <row r="552" spans="1:10">
      <c r="A552" s="483">
        <v>2016</v>
      </c>
      <c r="B552" s="484" t="s">
        <v>1296</v>
      </c>
      <c r="C552" s="484" t="s">
        <v>370</v>
      </c>
      <c r="D552" s="485">
        <v>4671</v>
      </c>
      <c r="E552" s="486">
        <v>23.02</v>
      </c>
      <c r="F552" s="486">
        <f t="shared" si="24"/>
        <v>107526.42</v>
      </c>
      <c r="G552" s="487">
        <v>2.44</v>
      </c>
      <c r="H552" s="485">
        <v>8.6999999999999993</v>
      </c>
      <c r="I552" s="486">
        <f t="shared" si="25"/>
        <v>40637.699999999997</v>
      </c>
      <c r="J552" s="348">
        <f t="shared" si="26"/>
        <v>0</v>
      </c>
    </row>
    <row r="553" spans="1:10">
      <c r="A553" s="483">
        <v>2016</v>
      </c>
      <c r="B553" s="484" t="s">
        <v>1296</v>
      </c>
      <c r="C553" s="484" t="s">
        <v>370</v>
      </c>
      <c r="D553" s="485">
        <v>11233</v>
      </c>
      <c r="E553" s="486">
        <v>22.95</v>
      </c>
      <c r="F553" s="486">
        <f t="shared" si="24"/>
        <v>257797.35</v>
      </c>
      <c r="G553" s="487">
        <v>2.62</v>
      </c>
      <c r="H553" s="485">
        <v>8.6</v>
      </c>
      <c r="I553" s="486">
        <f t="shared" si="25"/>
        <v>96603.8</v>
      </c>
      <c r="J553" s="348">
        <f t="shared" si="26"/>
        <v>0</v>
      </c>
    </row>
    <row r="554" spans="1:10">
      <c r="A554" s="483">
        <v>2016</v>
      </c>
      <c r="B554" s="484" t="s">
        <v>1296</v>
      </c>
      <c r="C554" s="484" t="s">
        <v>370</v>
      </c>
      <c r="D554" s="485">
        <v>16386</v>
      </c>
      <c r="E554" s="486">
        <v>21.43</v>
      </c>
      <c r="F554" s="486">
        <f t="shared" si="24"/>
        <v>351151.98</v>
      </c>
      <c r="G554" s="487">
        <v>4.49</v>
      </c>
      <c r="H554" s="485">
        <v>19.3</v>
      </c>
      <c r="I554" s="486">
        <f t="shared" si="25"/>
        <v>316249.8</v>
      </c>
      <c r="J554" s="348">
        <f t="shared" si="26"/>
        <v>0</v>
      </c>
    </row>
    <row r="555" spans="1:10">
      <c r="A555" s="483">
        <v>2016</v>
      </c>
      <c r="B555" s="484" t="s">
        <v>1296</v>
      </c>
      <c r="C555" s="484" t="s">
        <v>370</v>
      </c>
      <c r="D555" s="485">
        <v>21818</v>
      </c>
      <c r="E555" s="486">
        <v>23.18</v>
      </c>
      <c r="F555" s="486">
        <f t="shared" si="24"/>
        <v>505741.24</v>
      </c>
      <c r="G555" s="487">
        <v>2.42</v>
      </c>
      <c r="H555" s="485">
        <v>8.4</v>
      </c>
      <c r="I555" s="486">
        <f t="shared" si="25"/>
        <v>183271.2</v>
      </c>
      <c r="J555" s="348">
        <f t="shared" si="26"/>
        <v>0</v>
      </c>
    </row>
    <row r="556" spans="1:10">
      <c r="A556" s="483">
        <v>2016</v>
      </c>
      <c r="B556" s="484" t="s">
        <v>1296</v>
      </c>
      <c r="C556" s="484" t="s">
        <v>370</v>
      </c>
      <c r="D556" s="485">
        <v>14474</v>
      </c>
      <c r="E556" s="486">
        <v>23.28</v>
      </c>
      <c r="F556" s="486">
        <f t="shared" si="24"/>
        <v>336954.72000000003</v>
      </c>
      <c r="G556" s="487">
        <v>2.58</v>
      </c>
      <c r="H556" s="485">
        <v>8.1999999999999993</v>
      </c>
      <c r="I556" s="486">
        <f t="shared" si="25"/>
        <v>118686.79999999999</v>
      </c>
      <c r="J556" s="348">
        <f t="shared" si="26"/>
        <v>0</v>
      </c>
    </row>
    <row r="557" spans="1:10">
      <c r="A557" s="483">
        <v>2016</v>
      </c>
      <c r="B557" s="484" t="s">
        <v>1296</v>
      </c>
      <c r="C557" s="484" t="s">
        <v>370</v>
      </c>
      <c r="D557" s="485">
        <v>9640</v>
      </c>
      <c r="E557" s="486">
        <v>22.87</v>
      </c>
      <c r="F557" s="486">
        <f t="shared" si="24"/>
        <v>220466.80000000002</v>
      </c>
      <c r="G557" s="487">
        <v>2.67</v>
      </c>
      <c r="H557" s="485">
        <v>8.6999999999999993</v>
      </c>
      <c r="I557" s="486">
        <f t="shared" si="25"/>
        <v>83868</v>
      </c>
      <c r="J557" s="348">
        <f t="shared" si="26"/>
        <v>0</v>
      </c>
    </row>
    <row r="558" spans="1:10">
      <c r="A558" s="483">
        <v>2016</v>
      </c>
      <c r="B558" s="484" t="s">
        <v>1296</v>
      </c>
      <c r="C558" s="484" t="s">
        <v>370</v>
      </c>
      <c r="D558" s="485">
        <v>23660</v>
      </c>
      <c r="E558" s="486">
        <v>22.89</v>
      </c>
      <c r="F558" s="486">
        <f t="shared" si="24"/>
        <v>541577.4</v>
      </c>
      <c r="G558" s="487">
        <v>3</v>
      </c>
      <c r="H558" s="485">
        <v>8</v>
      </c>
      <c r="I558" s="486">
        <f t="shared" si="25"/>
        <v>189280</v>
      </c>
      <c r="J558" s="348">
        <f t="shared" si="26"/>
        <v>0</v>
      </c>
    </row>
    <row r="559" spans="1:10">
      <c r="A559" s="483">
        <v>2016</v>
      </c>
      <c r="B559" s="484" t="s">
        <v>1296</v>
      </c>
      <c r="C559" s="484" t="s">
        <v>370</v>
      </c>
      <c r="D559" s="485">
        <v>6324</v>
      </c>
      <c r="E559" s="486">
        <v>23.35</v>
      </c>
      <c r="F559" s="486">
        <f t="shared" si="24"/>
        <v>147665.40000000002</v>
      </c>
      <c r="G559" s="487">
        <v>2.57</v>
      </c>
      <c r="H559" s="485">
        <v>8.3000000000000007</v>
      </c>
      <c r="I559" s="486">
        <f t="shared" si="25"/>
        <v>52489.200000000004</v>
      </c>
      <c r="J559" s="348">
        <f t="shared" si="26"/>
        <v>0</v>
      </c>
    </row>
    <row r="560" spans="1:10">
      <c r="A560" s="483">
        <v>2016</v>
      </c>
      <c r="B560" s="484" t="s">
        <v>1296</v>
      </c>
      <c r="C560" s="484" t="s">
        <v>370</v>
      </c>
      <c r="D560" s="485">
        <v>22290</v>
      </c>
      <c r="E560" s="486">
        <v>23.21</v>
      </c>
      <c r="F560" s="486">
        <f t="shared" si="24"/>
        <v>517350.9</v>
      </c>
      <c r="G560" s="487">
        <v>3.41</v>
      </c>
      <c r="H560" s="485">
        <v>13.9</v>
      </c>
      <c r="I560" s="486">
        <f t="shared" si="25"/>
        <v>309831</v>
      </c>
      <c r="J560" s="348">
        <f t="shared" si="26"/>
        <v>0</v>
      </c>
    </row>
    <row r="561" spans="1:10">
      <c r="A561" s="483">
        <v>2016</v>
      </c>
      <c r="B561" s="484" t="s">
        <v>1296</v>
      </c>
      <c r="C561" s="484" t="s">
        <v>370</v>
      </c>
      <c r="D561" s="485">
        <v>3072</v>
      </c>
      <c r="E561" s="486">
        <v>21.08</v>
      </c>
      <c r="F561" s="486">
        <f t="shared" si="24"/>
        <v>64757.759999999995</v>
      </c>
      <c r="G561" s="487">
        <v>1.47</v>
      </c>
      <c r="H561" s="485">
        <v>24.1</v>
      </c>
      <c r="I561" s="486">
        <f t="shared" si="25"/>
        <v>74035.200000000012</v>
      </c>
      <c r="J561" s="348">
        <f t="shared" si="26"/>
        <v>0</v>
      </c>
    </row>
    <row r="562" spans="1:10">
      <c r="A562" s="483">
        <v>2016</v>
      </c>
      <c r="B562" s="484" t="s">
        <v>1296</v>
      </c>
      <c r="C562" s="484" t="s">
        <v>370</v>
      </c>
      <c r="D562" s="485">
        <v>4709</v>
      </c>
      <c r="E562" s="486">
        <v>21.44</v>
      </c>
      <c r="F562" s="486">
        <f t="shared" si="24"/>
        <v>100960.96000000001</v>
      </c>
      <c r="G562" s="487">
        <v>1.87</v>
      </c>
      <c r="H562" s="485">
        <v>13.2</v>
      </c>
      <c r="I562" s="486">
        <f t="shared" si="25"/>
        <v>62158.799999999996</v>
      </c>
      <c r="J562" s="348">
        <f t="shared" si="26"/>
        <v>0</v>
      </c>
    </row>
    <row r="563" spans="1:10">
      <c r="A563" s="483">
        <v>2016</v>
      </c>
      <c r="B563" s="484" t="s">
        <v>1296</v>
      </c>
      <c r="C563" s="484" t="s">
        <v>370</v>
      </c>
      <c r="D563" s="485">
        <v>4918</v>
      </c>
      <c r="E563" s="486">
        <v>25.09</v>
      </c>
      <c r="F563" s="486">
        <f t="shared" si="24"/>
        <v>123392.62</v>
      </c>
      <c r="G563" s="487">
        <v>2.7</v>
      </c>
      <c r="H563" s="485">
        <v>9.1</v>
      </c>
      <c r="I563" s="486">
        <f t="shared" si="25"/>
        <v>44753.799999999996</v>
      </c>
      <c r="J563" s="348">
        <f t="shared" si="26"/>
        <v>0</v>
      </c>
    </row>
    <row r="564" spans="1:10">
      <c r="A564" s="483">
        <v>2016</v>
      </c>
      <c r="B564" s="484" t="s">
        <v>1296</v>
      </c>
      <c r="C564" s="484" t="s">
        <v>370</v>
      </c>
      <c r="D564" s="485">
        <v>8357</v>
      </c>
      <c r="E564" s="486">
        <v>24.9</v>
      </c>
      <c r="F564" s="486">
        <f t="shared" si="24"/>
        <v>208089.3</v>
      </c>
      <c r="G564" s="487">
        <v>2.97</v>
      </c>
      <c r="H564" s="485">
        <v>9.5</v>
      </c>
      <c r="I564" s="486">
        <f t="shared" si="25"/>
        <v>79391.5</v>
      </c>
      <c r="J564" s="348">
        <f t="shared" si="26"/>
        <v>0</v>
      </c>
    </row>
    <row r="565" spans="1:10">
      <c r="A565" s="483">
        <v>2016</v>
      </c>
      <c r="B565" s="484" t="s">
        <v>1296</v>
      </c>
      <c r="C565" s="484" t="s">
        <v>370</v>
      </c>
      <c r="D565" s="485">
        <v>50536</v>
      </c>
      <c r="E565" s="486">
        <v>23.648</v>
      </c>
      <c r="F565" s="486">
        <f t="shared" si="24"/>
        <v>1195075.328</v>
      </c>
      <c r="G565" s="487">
        <v>2.58</v>
      </c>
      <c r="H565" s="485">
        <v>7.8</v>
      </c>
      <c r="I565" s="486">
        <f t="shared" si="25"/>
        <v>394180.8</v>
      </c>
      <c r="J565" s="348">
        <f t="shared" si="26"/>
        <v>0</v>
      </c>
    </row>
    <row r="566" spans="1:10">
      <c r="A566" s="483">
        <v>2016</v>
      </c>
      <c r="B566" s="484" t="s">
        <v>1296</v>
      </c>
      <c r="C566" s="484" t="s">
        <v>370</v>
      </c>
      <c r="D566" s="485">
        <v>25566</v>
      </c>
      <c r="E566" s="486">
        <v>23.494</v>
      </c>
      <c r="F566" s="486">
        <f t="shared" si="24"/>
        <v>600647.60400000005</v>
      </c>
      <c r="G566" s="487">
        <v>2.36</v>
      </c>
      <c r="H566" s="485">
        <v>8.5</v>
      </c>
      <c r="I566" s="486">
        <f t="shared" si="25"/>
        <v>217311</v>
      </c>
      <c r="J566" s="348">
        <f t="shared" si="26"/>
        <v>0</v>
      </c>
    </row>
    <row r="567" spans="1:10">
      <c r="A567" s="483">
        <v>2016</v>
      </c>
      <c r="B567" s="484" t="s">
        <v>1289</v>
      </c>
      <c r="C567" s="484" t="s">
        <v>370</v>
      </c>
      <c r="D567" s="485">
        <v>16474</v>
      </c>
      <c r="E567" s="486">
        <v>17.190000000000001</v>
      </c>
      <c r="F567" s="486">
        <f t="shared" si="24"/>
        <v>283188.06</v>
      </c>
      <c r="G567" s="487">
        <v>0.35</v>
      </c>
      <c r="H567" s="485">
        <v>4.9000000000000004</v>
      </c>
      <c r="I567" s="486">
        <f t="shared" si="25"/>
        <v>80722.600000000006</v>
      </c>
      <c r="J567" s="348">
        <f t="shared" si="26"/>
        <v>0</v>
      </c>
    </row>
    <row r="568" spans="1:10">
      <c r="A568" s="483">
        <v>2016</v>
      </c>
      <c r="B568" s="484" t="s">
        <v>1289</v>
      </c>
      <c r="C568" s="484" t="s">
        <v>370</v>
      </c>
      <c r="D568" s="485">
        <v>32649</v>
      </c>
      <c r="E568" s="486">
        <v>16.64</v>
      </c>
      <c r="F568" s="486">
        <f t="shared" si="24"/>
        <v>543279.35999999999</v>
      </c>
      <c r="G568" s="487">
        <v>0.42</v>
      </c>
      <c r="H568" s="485">
        <v>5.2</v>
      </c>
      <c r="I568" s="486">
        <f t="shared" si="25"/>
        <v>169774.80000000002</v>
      </c>
      <c r="J568" s="348">
        <f t="shared" si="26"/>
        <v>0</v>
      </c>
    </row>
    <row r="569" spans="1:10">
      <c r="A569" s="483">
        <v>2016</v>
      </c>
      <c r="B569" s="484" t="s">
        <v>1289</v>
      </c>
      <c r="C569" s="484" t="s">
        <v>370</v>
      </c>
      <c r="D569" s="485">
        <v>16466</v>
      </c>
      <c r="E569" s="486">
        <v>17.87</v>
      </c>
      <c r="F569" s="486">
        <f t="shared" si="24"/>
        <v>294247.42000000004</v>
      </c>
      <c r="G569" s="487">
        <v>0.27</v>
      </c>
      <c r="H569" s="485">
        <v>6.1</v>
      </c>
      <c r="I569" s="486">
        <f t="shared" si="25"/>
        <v>100442.59999999999</v>
      </c>
      <c r="J569" s="348">
        <f t="shared" si="26"/>
        <v>0</v>
      </c>
    </row>
    <row r="570" spans="1:10">
      <c r="A570" s="483">
        <v>2016</v>
      </c>
      <c r="B570" s="484" t="s">
        <v>1289</v>
      </c>
      <c r="C570" s="484" t="s">
        <v>370</v>
      </c>
      <c r="D570" s="485">
        <v>16425</v>
      </c>
      <c r="E570" s="486">
        <v>17.82</v>
      </c>
      <c r="F570" s="486">
        <f t="shared" si="24"/>
        <v>292693.5</v>
      </c>
      <c r="G570" s="487">
        <v>0.27</v>
      </c>
      <c r="H570" s="485">
        <v>6</v>
      </c>
      <c r="I570" s="486">
        <f t="shared" si="25"/>
        <v>98550</v>
      </c>
      <c r="J570" s="348">
        <f t="shared" si="26"/>
        <v>0</v>
      </c>
    </row>
    <row r="571" spans="1:10">
      <c r="A571" s="483">
        <v>2016</v>
      </c>
      <c r="B571" s="484" t="s">
        <v>1289</v>
      </c>
      <c r="C571" s="484" t="s">
        <v>370</v>
      </c>
      <c r="D571" s="485">
        <v>16281</v>
      </c>
      <c r="E571" s="486">
        <v>16.84</v>
      </c>
      <c r="F571" s="486">
        <f t="shared" si="24"/>
        <v>274172.03999999998</v>
      </c>
      <c r="G571" s="487">
        <v>0.28000000000000003</v>
      </c>
      <c r="H571" s="485">
        <v>5.8</v>
      </c>
      <c r="I571" s="486">
        <f t="shared" si="25"/>
        <v>94429.8</v>
      </c>
      <c r="J571" s="348">
        <f t="shared" si="26"/>
        <v>0</v>
      </c>
    </row>
    <row r="572" spans="1:10">
      <c r="A572" s="483">
        <v>2016</v>
      </c>
      <c r="B572" s="484" t="s">
        <v>1296</v>
      </c>
      <c r="C572" s="484" t="s">
        <v>370</v>
      </c>
      <c r="D572" s="485">
        <v>12015</v>
      </c>
      <c r="E572" s="486">
        <v>25.542000000000002</v>
      </c>
      <c r="F572" s="486">
        <f t="shared" si="24"/>
        <v>306887.13</v>
      </c>
      <c r="G572" s="487">
        <v>1.06</v>
      </c>
      <c r="H572" s="485">
        <v>10.7</v>
      </c>
      <c r="I572" s="486">
        <f t="shared" si="25"/>
        <v>128560.49999999999</v>
      </c>
      <c r="J572" s="348">
        <f t="shared" si="26"/>
        <v>0</v>
      </c>
    </row>
    <row r="573" spans="1:10">
      <c r="A573" s="483">
        <v>2016</v>
      </c>
      <c r="B573" s="484" t="s">
        <v>1289</v>
      </c>
      <c r="C573" s="484" t="s">
        <v>370</v>
      </c>
      <c r="D573" s="485">
        <v>13640</v>
      </c>
      <c r="E573" s="486">
        <v>16.97</v>
      </c>
      <c r="F573" s="486">
        <f t="shared" si="24"/>
        <v>231470.8</v>
      </c>
      <c r="G573" s="487">
        <v>0.3</v>
      </c>
      <c r="H573" s="485">
        <v>5.2</v>
      </c>
      <c r="I573" s="486">
        <f t="shared" si="25"/>
        <v>70928</v>
      </c>
      <c r="J573" s="348">
        <f t="shared" si="26"/>
        <v>0</v>
      </c>
    </row>
    <row r="574" spans="1:10">
      <c r="A574" s="483">
        <v>2016</v>
      </c>
      <c r="B574" s="484" t="s">
        <v>1289</v>
      </c>
      <c r="C574" s="484" t="s">
        <v>370</v>
      </c>
      <c r="D574" s="485">
        <v>114100</v>
      </c>
      <c r="E574" s="486">
        <v>17.71</v>
      </c>
      <c r="F574" s="486">
        <f t="shared" si="24"/>
        <v>2020711</v>
      </c>
      <c r="G574" s="487">
        <v>0.22</v>
      </c>
      <c r="H574" s="485">
        <v>5.5</v>
      </c>
      <c r="I574" s="486">
        <f t="shared" si="25"/>
        <v>627550</v>
      </c>
      <c r="J574" s="348">
        <f t="shared" si="26"/>
        <v>0</v>
      </c>
    </row>
    <row r="575" spans="1:10">
      <c r="A575" s="483">
        <v>2016</v>
      </c>
      <c r="B575" s="484" t="s">
        <v>1289</v>
      </c>
      <c r="C575" s="484" t="s">
        <v>370</v>
      </c>
      <c r="D575" s="485">
        <v>61759</v>
      </c>
      <c r="E575" s="486">
        <v>17.55</v>
      </c>
      <c r="F575" s="486">
        <f t="shared" si="24"/>
        <v>1083870.45</v>
      </c>
      <c r="G575" s="487">
        <v>0.18</v>
      </c>
      <c r="H575" s="485">
        <v>4.4000000000000004</v>
      </c>
      <c r="I575" s="486">
        <f t="shared" si="25"/>
        <v>271739.60000000003</v>
      </c>
      <c r="J575" s="348">
        <f t="shared" si="26"/>
        <v>0</v>
      </c>
    </row>
    <row r="576" spans="1:10">
      <c r="A576" s="483">
        <v>2016</v>
      </c>
      <c r="B576" s="484" t="s">
        <v>1289</v>
      </c>
      <c r="C576" s="484" t="s">
        <v>370</v>
      </c>
      <c r="D576" s="485">
        <v>48260</v>
      </c>
      <c r="E576" s="486">
        <v>17.62</v>
      </c>
      <c r="F576" s="486">
        <f t="shared" si="24"/>
        <v>850341.20000000007</v>
      </c>
      <c r="G576" s="487">
        <v>0.17</v>
      </c>
      <c r="H576" s="485">
        <v>4.5</v>
      </c>
      <c r="I576" s="486">
        <f t="shared" si="25"/>
        <v>217170</v>
      </c>
      <c r="J576" s="348">
        <f t="shared" si="26"/>
        <v>0</v>
      </c>
    </row>
    <row r="577" spans="1:10">
      <c r="A577" s="483">
        <v>2016</v>
      </c>
      <c r="B577" s="484" t="s">
        <v>1289</v>
      </c>
      <c r="C577" s="484" t="s">
        <v>370</v>
      </c>
      <c r="D577" s="485">
        <v>46864</v>
      </c>
      <c r="E577" s="486">
        <v>18.14</v>
      </c>
      <c r="F577" s="486">
        <f t="shared" si="24"/>
        <v>850112.96000000008</v>
      </c>
      <c r="G577" s="487">
        <v>0.24</v>
      </c>
      <c r="H577" s="485">
        <v>4.5999999999999996</v>
      </c>
      <c r="I577" s="486">
        <f t="shared" si="25"/>
        <v>215574.39999999999</v>
      </c>
      <c r="J577" s="348">
        <f t="shared" si="26"/>
        <v>0</v>
      </c>
    </row>
    <row r="578" spans="1:10">
      <c r="A578" s="483">
        <v>2016</v>
      </c>
      <c r="B578" s="484" t="s">
        <v>1289</v>
      </c>
      <c r="C578" s="484" t="s">
        <v>370</v>
      </c>
      <c r="D578" s="485">
        <v>32347</v>
      </c>
      <c r="E578" s="486">
        <v>17.149999999999999</v>
      </c>
      <c r="F578" s="486">
        <f t="shared" si="24"/>
        <v>554751.04999999993</v>
      </c>
      <c r="G578" s="487">
        <v>0.22</v>
      </c>
      <c r="H578" s="485">
        <v>4.4000000000000004</v>
      </c>
      <c r="I578" s="486">
        <f t="shared" si="25"/>
        <v>142326.80000000002</v>
      </c>
      <c r="J578" s="348">
        <f t="shared" si="26"/>
        <v>0</v>
      </c>
    </row>
    <row r="579" spans="1:10">
      <c r="A579" s="483">
        <v>2016</v>
      </c>
      <c r="B579" s="484" t="s">
        <v>1289</v>
      </c>
      <c r="C579" s="484" t="s">
        <v>370</v>
      </c>
      <c r="D579" s="485">
        <v>31549</v>
      </c>
      <c r="E579" s="486">
        <v>16.850000000000001</v>
      </c>
      <c r="F579" s="486">
        <f t="shared" ref="F579:F642" si="27">E579*D579</f>
        <v>531600.65</v>
      </c>
      <c r="G579" s="487">
        <v>0.3</v>
      </c>
      <c r="H579" s="485">
        <v>5.7</v>
      </c>
      <c r="I579" s="486">
        <f t="shared" ref="I579:I642" si="28">H579*D579</f>
        <v>179829.30000000002</v>
      </c>
      <c r="J579" s="348">
        <f t="shared" ref="J579:J642" si="29">IF(B579="LIG",1,0)</f>
        <v>0</v>
      </c>
    </row>
    <row r="580" spans="1:10">
      <c r="A580" s="483">
        <v>2016</v>
      </c>
      <c r="B580" s="484" t="s">
        <v>1289</v>
      </c>
      <c r="C580" s="484" t="s">
        <v>370</v>
      </c>
      <c r="D580" s="485">
        <v>16164</v>
      </c>
      <c r="E580" s="486">
        <v>16.93</v>
      </c>
      <c r="F580" s="486">
        <f t="shared" si="27"/>
        <v>273656.52</v>
      </c>
      <c r="G580" s="487">
        <v>0.2</v>
      </c>
      <c r="H580" s="485">
        <v>5.8</v>
      </c>
      <c r="I580" s="486">
        <f t="shared" si="28"/>
        <v>93751.2</v>
      </c>
      <c r="J580" s="348">
        <f t="shared" si="29"/>
        <v>0</v>
      </c>
    </row>
    <row r="581" spans="1:10">
      <c r="A581" s="483">
        <v>2016</v>
      </c>
      <c r="B581" s="484" t="s">
        <v>1289</v>
      </c>
      <c r="C581" s="484" t="s">
        <v>370</v>
      </c>
      <c r="D581" s="485">
        <v>64392</v>
      </c>
      <c r="E581" s="486">
        <v>17.27</v>
      </c>
      <c r="F581" s="486">
        <f t="shared" si="27"/>
        <v>1112049.8400000001</v>
      </c>
      <c r="G581" s="487">
        <v>0.24</v>
      </c>
      <c r="H581" s="485">
        <v>4.3</v>
      </c>
      <c r="I581" s="486">
        <f t="shared" si="28"/>
        <v>276885.59999999998</v>
      </c>
      <c r="J581" s="348">
        <f t="shared" si="29"/>
        <v>0</v>
      </c>
    </row>
    <row r="582" spans="1:10">
      <c r="A582" s="483">
        <v>2016</v>
      </c>
      <c r="B582" s="484" t="s">
        <v>1289</v>
      </c>
      <c r="C582" s="484" t="s">
        <v>370</v>
      </c>
      <c r="D582" s="485">
        <v>64765</v>
      </c>
      <c r="E582" s="486">
        <v>17.190000000000001</v>
      </c>
      <c r="F582" s="486">
        <f t="shared" si="27"/>
        <v>1113310.3500000001</v>
      </c>
      <c r="G582" s="487">
        <v>0.23</v>
      </c>
      <c r="H582" s="485">
        <v>4.2</v>
      </c>
      <c r="I582" s="486">
        <f t="shared" si="28"/>
        <v>272013</v>
      </c>
      <c r="J582" s="348">
        <f t="shared" si="29"/>
        <v>0</v>
      </c>
    </row>
    <row r="583" spans="1:10">
      <c r="A583" s="483">
        <v>2016</v>
      </c>
      <c r="B583" s="484" t="s">
        <v>1289</v>
      </c>
      <c r="C583" s="484" t="s">
        <v>370</v>
      </c>
      <c r="D583" s="485">
        <v>47418</v>
      </c>
      <c r="E583" s="486">
        <v>17.14</v>
      </c>
      <c r="F583" s="486">
        <f t="shared" si="27"/>
        <v>812744.52</v>
      </c>
      <c r="G583" s="487">
        <v>0.23</v>
      </c>
      <c r="H583" s="485">
        <v>4.3</v>
      </c>
      <c r="I583" s="486">
        <f t="shared" si="28"/>
        <v>203897.4</v>
      </c>
      <c r="J583" s="348">
        <f t="shared" si="29"/>
        <v>0</v>
      </c>
    </row>
    <row r="584" spans="1:10">
      <c r="A584" s="483">
        <v>2016</v>
      </c>
      <c r="B584" s="484" t="s">
        <v>1289</v>
      </c>
      <c r="C584" s="484" t="s">
        <v>370</v>
      </c>
      <c r="D584" s="485">
        <v>653799</v>
      </c>
      <c r="E584" s="486">
        <v>16.643999999999998</v>
      </c>
      <c r="F584" s="486">
        <f t="shared" si="27"/>
        <v>10881830.555999998</v>
      </c>
      <c r="G584" s="487">
        <v>0.32</v>
      </c>
      <c r="H584" s="485">
        <v>4.8</v>
      </c>
      <c r="I584" s="486">
        <f t="shared" si="28"/>
        <v>3138235.1999999997</v>
      </c>
      <c r="J584" s="348">
        <f t="shared" si="29"/>
        <v>0</v>
      </c>
    </row>
    <row r="585" spans="1:10">
      <c r="A585" s="483">
        <v>2016</v>
      </c>
      <c r="B585" s="484" t="s">
        <v>1296</v>
      </c>
      <c r="C585" s="484" t="s">
        <v>370</v>
      </c>
      <c r="D585" s="485">
        <v>16311</v>
      </c>
      <c r="E585" s="486">
        <v>23.061</v>
      </c>
      <c r="F585" s="486">
        <f t="shared" si="27"/>
        <v>376147.97100000002</v>
      </c>
      <c r="G585" s="487">
        <v>2.6</v>
      </c>
      <c r="H585" s="485">
        <v>8.6</v>
      </c>
      <c r="I585" s="486">
        <f t="shared" si="28"/>
        <v>140274.6</v>
      </c>
      <c r="J585" s="348">
        <f t="shared" si="29"/>
        <v>0</v>
      </c>
    </row>
    <row r="586" spans="1:10">
      <c r="A586" s="483">
        <v>2016</v>
      </c>
      <c r="B586" s="484" t="s">
        <v>1296</v>
      </c>
      <c r="C586" s="484" t="s">
        <v>370</v>
      </c>
      <c r="D586" s="485">
        <v>31550</v>
      </c>
      <c r="E586" s="486">
        <v>22.713999999999999</v>
      </c>
      <c r="F586" s="486">
        <f t="shared" si="27"/>
        <v>716626.7</v>
      </c>
      <c r="G586" s="487">
        <v>2.91</v>
      </c>
      <c r="H586" s="485">
        <v>7.9</v>
      </c>
      <c r="I586" s="486">
        <f t="shared" si="28"/>
        <v>249245</v>
      </c>
      <c r="J586" s="348">
        <f t="shared" si="29"/>
        <v>0</v>
      </c>
    </row>
    <row r="587" spans="1:10">
      <c r="A587" s="483">
        <v>2016</v>
      </c>
      <c r="B587" s="484" t="s">
        <v>1296</v>
      </c>
      <c r="C587" s="484" t="s">
        <v>370</v>
      </c>
      <c r="D587" s="485">
        <v>3189</v>
      </c>
      <c r="E587" s="486">
        <v>22.57</v>
      </c>
      <c r="F587" s="486">
        <f t="shared" si="27"/>
        <v>71975.73</v>
      </c>
      <c r="G587" s="487">
        <v>2.96</v>
      </c>
      <c r="H587" s="485">
        <v>8.5</v>
      </c>
      <c r="I587" s="486">
        <f t="shared" si="28"/>
        <v>27106.5</v>
      </c>
      <c r="J587" s="348">
        <f t="shared" si="29"/>
        <v>0</v>
      </c>
    </row>
    <row r="588" spans="1:10">
      <c r="A588" s="483">
        <v>2016</v>
      </c>
      <c r="B588" s="484" t="s">
        <v>1296</v>
      </c>
      <c r="C588" s="484" t="s">
        <v>370</v>
      </c>
      <c r="D588" s="485">
        <v>9157</v>
      </c>
      <c r="E588" s="486">
        <v>22.053999999999998</v>
      </c>
      <c r="F588" s="486">
        <f t="shared" si="27"/>
        <v>201948.47799999997</v>
      </c>
      <c r="G588" s="487">
        <v>3.19</v>
      </c>
      <c r="H588" s="485">
        <v>10.9</v>
      </c>
      <c r="I588" s="486">
        <f t="shared" si="28"/>
        <v>99811.3</v>
      </c>
      <c r="J588" s="348">
        <f t="shared" si="29"/>
        <v>0</v>
      </c>
    </row>
    <row r="589" spans="1:10">
      <c r="A589" s="483">
        <v>2016</v>
      </c>
      <c r="B589" s="484" t="s">
        <v>1296</v>
      </c>
      <c r="C589" s="484" t="s">
        <v>370</v>
      </c>
      <c r="D589" s="485">
        <v>12784</v>
      </c>
      <c r="E589" s="486">
        <v>22.274000000000001</v>
      </c>
      <c r="F589" s="486">
        <f t="shared" si="27"/>
        <v>284750.81599999999</v>
      </c>
      <c r="G589" s="487">
        <v>3.15</v>
      </c>
      <c r="H589" s="485">
        <v>10.9</v>
      </c>
      <c r="I589" s="486">
        <f t="shared" si="28"/>
        <v>139345.60000000001</v>
      </c>
      <c r="J589" s="348">
        <f t="shared" si="29"/>
        <v>0</v>
      </c>
    </row>
    <row r="590" spans="1:10">
      <c r="A590" s="483">
        <v>2016</v>
      </c>
      <c r="B590" s="484" t="s">
        <v>1289</v>
      </c>
      <c r="C590" s="484" t="s">
        <v>370</v>
      </c>
      <c r="D590" s="485">
        <v>16041</v>
      </c>
      <c r="E590" s="486">
        <v>17.765999999999998</v>
      </c>
      <c r="F590" s="486">
        <f t="shared" si="27"/>
        <v>284984.40599999996</v>
      </c>
      <c r="G590" s="487">
        <v>0.3</v>
      </c>
      <c r="H590" s="485">
        <v>5.6</v>
      </c>
      <c r="I590" s="486">
        <f t="shared" si="28"/>
        <v>89829.599999999991</v>
      </c>
      <c r="J590" s="348">
        <f t="shared" si="29"/>
        <v>0</v>
      </c>
    </row>
    <row r="591" spans="1:10">
      <c r="A591" s="483">
        <v>2016</v>
      </c>
      <c r="B591" s="484" t="s">
        <v>1296</v>
      </c>
      <c r="C591" s="484" t="s">
        <v>370</v>
      </c>
      <c r="D591" s="485">
        <v>37890</v>
      </c>
      <c r="E591" s="486">
        <v>22.315999999999999</v>
      </c>
      <c r="F591" s="486">
        <f t="shared" si="27"/>
        <v>845553.24</v>
      </c>
      <c r="G591" s="487">
        <v>3.26</v>
      </c>
      <c r="H591" s="485">
        <v>10.8</v>
      </c>
      <c r="I591" s="486">
        <f t="shared" si="28"/>
        <v>409212</v>
      </c>
      <c r="J591" s="348">
        <f t="shared" si="29"/>
        <v>0</v>
      </c>
    </row>
    <row r="592" spans="1:10">
      <c r="A592" s="483">
        <v>2016</v>
      </c>
      <c r="B592" s="484" t="s">
        <v>1296</v>
      </c>
      <c r="C592" s="484" t="s">
        <v>370</v>
      </c>
      <c r="D592" s="485">
        <v>3174</v>
      </c>
      <c r="E592" s="486">
        <v>21.945</v>
      </c>
      <c r="F592" s="486">
        <f t="shared" si="27"/>
        <v>69653.430000000008</v>
      </c>
      <c r="G592" s="487">
        <v>2.95</v>
      </c>
      <c r="H592" s="485">
        <v>10.7</v>
      </c>
      <c r="I592" s="486">
        <f t="shared" si="28"/>
        <v>33961.799999999996</v>
      </c>
      <c r="J592" s="348">
        <f t="shared" si="29"/>
        <v>0</v>
      </c>
    </row>
    <row r="593" spans="1:10">
      <c r="A593" s="483">
        <v>2016</v>
      </c>
      <c r="B593" s="484" t="s">
        <v>1296</v>
      </c>
      <c r="C593" s="484" t="s">
        <v>370</v>
      </c>
      <c r="D593" s="485">
        <v>20230</v>
      </c>
      <c r="E593" s="486">
        <v>22.658000000000001</v>
      </c>
      <c r="F593" s="486">
        <f t="shared" si="27"/>
        <v>458371.34</v>
      </c>
      <c r="G593" s="487">
        <v>2.5499999999999998</v>
      </c>
      <c r="H593" s="485">
        <v>8.3000000000000007</v>
      </c>
      <c r="I593" s="486">
        <f t="shared" si="28"/>
        <v>167909</v>
      </c>
      <c r="J593" s="348">
        <f t="shared" si="29"/>
        <v>0</v>
      </c>
    </row>
    <row r="594" spans="1:10">
      <c r="A594" s="483">
        <v>2016</v>
      </c>
      <c r="B594" s="484" t="s">
        <v>1296</v>
      </c>
      <c r="C594" s="484" t="s">
        <v>370</v>
      </c>
      <c r="D594" s="485">
        <v>8058</v>
      </c>
      <c r="E594" s="486">
        <v>23.48</v>
      </c>
      <c r="F594" s="486">
        <f t="shared" si="27"/>
        <v>189201.84</v>
      </c>
      <c r="G594" s="487">
        <v>2.57</v>
      </c>
      <c r="H594" s="485">
        <v>8.3000000000000007</v>
      </c>
      <c r="I594" s="486">
        <f t="shared" si="28"/>
        <v>66881.400000000009</v>
      </c>
      <c r="J594" s="348">
        <f t="shared" si="29"/>
        <v>0</v>
      </c>
    </row>
    <row r="595" spans="1:10">
      <c r="A595" s="483">
        <v>2016</v>
      </c>
      <c r="B595" s="484" t="s">
        <v>1296</v>
      </c>
      <c r="C595" s="484" t="s">
        <v>370</v>
      </c>
      <c r="D595" s="485">
        <v>1532</v>
      </c>
      <c r="E595" s="486">
        <v>21.341999999999999</v>
      </c>
      <c r="F595" s="486">
        <f t="shared" si="27"/>
        <v>32695.944</v>
      </c>
      <c r="G595" s="487">
        <v>1.34</v>
      </c>
      <c r="H595" s="485">
        <v>17.399999999999999</v>
      </c>
      <c r="I595" s="486">
        <f t="shared" si="28"/>
        <v>26656.799999999999</v>
      </c>
      <c r="J595" s="348">
        <f t="shared" si="29"/>
        <v>0</v>
      </c>
    </row>
    <row r="596" spans="1:10">
      <c r="A596" s="483">
        <v>2016</v>
      </c>
      <c r="B596" s="484" t="s">
        <v>1296</v>
      </c>
      <c r="C596" s="484" t="s">
        <v>370</v>
      </c>
      <c r="D596" s="485">
        <v>23730</v>
      </c>
      <c r="E596" s="486">
        <v>22.913</v>
      </c>
      <c r="F596" s="486">
        <f t="shared" si="27"/>
        <v>543725.49</v>
      </c>
      <c r="G596" s="487">
        <v>2.96</v>
      </c>
      <c r="H596" s="485">
        <v>8.1</v>
      </c>
      <c r="I596" s="486">
        <f t="shared" si="28"/>
        <v>192213</v>
      </c>
      <c r="J596" s="348">
        <f t="shared" si="29"/>
        <v>0</v>
      </c>
    </row>
    <row r="597" spans="1:10">
      <c r="A597" s="483">
        <v>2016</v>
      </c>
      <c r="B597" s="484" t="s">
        <v>1296</v>
      </c>
      <c r="C597" s="484" t="s">
        <v>370</v>
      </c>
      <c r="D597" s="485">
        <v>23966</v>
      </c>
      <c r="E597" s="486">
        <v>23.707999999999998</v>
      </c>
      <c r="F597" s="486">
        <f t="shared" si="27"/>
        <v>568185.92799999996</v>
      </c>
      <c r="G597" s="487">
        <v>2.5099999999999998</v>
      </c>
      <c r="H597" s="485">
        <v>8.6999999999999993</v>
      </c>
      <c r="I597" s="486">
        <f t="shared" si="28"/>
        <v>208504.19999999998</v>
      </c>
      <c r="J597" s="348">
        <f t="shared" si="29"/>
        <v>0</v>
      </c>
    </row>
    <row r="598" spans="1:10">
      <c r="A598" s="483">
        <v>2016</v>
      </c>
      <c r="B598" s="484" t="s">
        <v>1296</v>
      </c>
      <c r="C598" s="484" t="s">
        <v>370</v>
      </c>
      <c r="D598" s="485">
        <v>20169</v>
      </c>
      <c r="E598" s="486">
        <v>22.934999999999999</v>
      </c>
      <c r="F598" s="486">
        <f t="shared" si="27"/>
        <v>462576.01499999996</v>
      </c>
      <c r="G598" s="487">
        <v>2.99</v>
      </c>
      <c r="H598" s="485">
        <v>8.5</v>
      </c>
      <c r="I598" s="486">
        <f t="shared" si="28"/>
        <v>171436.5</v>
      </c>
      <c r="J598" s="348">
        <f t="shared" si="29"/>
        <v>0</v>
      </c>
    </row>
    <row r="599" spans="1:10">
      <c r="A599" s="483">
        <v>2016</v>
      </c>
      <c r="B599" s="484" t="s">
        <v>1296</v>
      </c>
      <c r="C599" s="484" t="s">
        <v>370</v>
      </c>
      <c r="D599" s="485">
        <v>1613</v>
      </c>
      <c r="E599" s="486">
        <v>19.975999999999999</v>
      </c>
      <c r="F599" s="486">
        <f t="shared" si="27"/>
        <v>32221.287999999997</v>
      </c>
      <c r="G599" s="487">
        <v>1.03</v>
      </c>
      <c r="H599" s="485">
        <v>26.3</v>
      </c>
      <c r="I599" s="486">
        <f t="shared" si="28"/>
        <v>42421.9</v>
      </c>
      <c r="J599" s="348">
        <f t="shared" si="29"/>
        <v>0</v>
      </c>
    </row>
    <row r="600" spans="1:10">
      <c r="A600" s="483">
        <v>2016</v>
      </c>
      <c r="B600" s="484" t="s">
        <v>1296</v>
      </c>
      <c r="C600" s="484" t="s">
        <v>370</v>
      </c>
      <c r="D600" s="485">
        <v>1710</v>
      </c>
      <c r="E600" s="486">
        <v>21.294</v>
      </c>
      <c r="F600" s="486">
        <f t="shared" si="27"/>
        <v>36412.74</v>
      </c>
      <c r="G600" s="487">
        <v>1</v>
      </c>
      <c r="H600" s="485">
        <v>24</v>
      </c>
      <c r="I600" s="486">
        <f t="shared" si="28"/>
        <v>41040</v>
      </c>
      <c r="J600" s="348">
        <f t="shared" si="29"/>
        <v>0</v>
      </c>
    </row>
    <row r="601" spans="1:10">
      <c r="A601" s="483">
        <v>2016</v>
      </c>
      <c r="B601" s="484" t="s">
        <v>1289</v>
      </c>
      <c r="C601" s="484" t="s">
        <v>370</v>
      </c>
      <c r="D601" s="485">
        <v>14015</v>
      </c>
      <c r="E601" s="486">
        <v>17.71</v>
      </c>
      <c r="F601" s="486">
        <f t="shared" si="27"/>
        <v>248205.65000000002</v>
      </c>
      <c r="G601" s="487">
        <v>0.23</v>
      </c>
      <c r="H601" s="485">
        <v>5.4</v>
      </c>
      <c r="I601" s="486">
        <f t="shared" si="28"/>
        <v>75681</v>
      </c>
      <c r="J601" s="348">
        <f t="shared" si="29"/>
        <v>0</v>
      </c>
    </row>
    <row r="602" spans="1:10">
      <c r="A602" s="483">
        <v>2016</v>
      </c>
      <c r="B602" s="484" t="s">
        <v>1289</v>
      </c>
      <c r="C602" s="484" t="s">
        <v>370</v>
      </c>
      <c r="D602" s="485">
        <v>592084</v>
      </c>
      <c r="E602" s="486">
        <v>16.956</v>
      </c>
      <c r="F602" s="486">
        <f t="shared" si="27"/>
        <v>10039376.304</v>
      </c>
      <c r="G602" s="487">
        <v>0.75</v>
      </c>
      <c r="H602" s="485">
        <v>10.199999999999999</v>
      </c>
      <c r="I602" s="486">
        <f t="shared" si="28"/>
        <v>6039256.7999999998</v>
      </c>
      <c r="J602" s="348">
        <f t="shared" si="29"/>
        <v>0</v>
      </c>
    </row>
    <row r="603" spans="1:10">
      <c r="A603" s="483">
        <v>2016</v>
      </c>
      <c r="B603" s="484" t="s">
        <v>1289</v>
      </c>
      <c r="C603" s="484" t="s">
        <v>370</v>
      </c>
      <c r="D603" s="485">
        <v>213189</v>
      </c>
      <c r="E603" s="486">
        <v>17.312000000000001</v>
      </c>
      <c r="F603" s="486">
        <f t="shared" si="27"/>
        <v>3690727.9680000003</v>
      </c>
      <c r="G603" s="487">
        <v>0.61</v>
      </c>
      <c r="H603" s="485">
        <v>8.6999999999999993</v>
      </c>
      <c r="I603" s="486">
        <f t="shared" si="28"/>
        <v>1854744.2999999998</v>
      </c>
      <c r="J603" s="348">
        <f t="shared" si="29"/>
        <v>0</v>
      </c>
    </row>
    <row r="604" spans="1:10">
      <c r="A604" s="483">
        <v>2016</v>
      </c>
      <c r="B604" s="484" t="s">
        <v>1289</v>
      </c>
      <c r="C604" s="484" t="s">
        <v>370</v>
      </c>
      <c r="D604" s="485">
        <v>17074</v>
      </c>
      <c r="E604" s="486">
        <v>16.712</v>
      </c>
      <c r="F604" s="486">
        <f t="shared" si="27"/>
        <v>285340.68800000002</v>
      </c>
      <c r="G604" s="487">
        <v>0.28000000000000003</v>
      </c>
      <c r="H604" s="485">
        <v>6</v>
      </c>
      <c r="I604" s="486">
        <f t="shared" si="28"/>
        <v>102444</v>
      </c>
      <c r="J604" s="348">
        <f t="shared" si="29"/>
        <v>0</v>
      </c>
    </row>
    <row r="605" spans="1:10">
      <c r="A605" s="483">
        <v>2016</v>
      </c>
      <c r="B605" s="484" t="s">
        <v>1289</v>
      </c>
      <c r="C605" s="484" t="s">
        <v>370</v>
      </c>
      <c r="D605" s="485">
        <v>135627</v>
      </c>
      <c r="E605" s="486">
        <v>16.861999999999998</v>
      </c>
      <c r="F605" s="486">
        <f t="shared" si="27"/>
        <v>2286942.4739999999</v>
      </c>
      <c r="G605" s="487">
        <v>0.3</v>
      </c>
      <c r="H605" s="485">
        <v>5.8</v>
      </c>
      <c r="I605" s="486">
        <f t="shared" si="28"/>
        <v>786636.6</v>
      </c>
      <c r="J605" s="348">
        <f t="shared" si="29"/>
        <v>0</v>
      </c>
    </row>
    <row r="606" spans="1:10">
      <c r="A606" s="483">
        <v>2016</v>
      </c>
      <c r="B606" s="484" t="s">
        <v>1289</v>
      </c>
      <c r="C606" s="484" t="s">
        <v>370</v>
      </c>
      <c r="D606" s="485">
        <v>253707</v>
      </c>
      <c r="E606" s="486">
        <v>17.234999999999999</v>
      </c>
      <c r="F606" s="486">
        <f t="shared" si="27"/>
        <v>4372640.1449999996</v>
      </c>
      <c r="G606" s="487">
        <v>0.22</v>
      </c>
      <c r="H606" s="485">
        <v>4.2</v>
      </c>
      <c r="I606" s="486">
        <f t="shared" si="28"/>
        <v>1065569.4000000001</v>
      </c>
      <c r="J606" s="348">
        <f t="shared" si="29"/>
        <v>0</v>
      </c>
    </row>
    <row r="607" spans="1:10">
      <c r="A607" s="483">
        <v>2016</v>
      </c>
      <c r="B607" s="484" t="s">
        <v>1289</v>
      </c>
      <c r="C607" s="484" t="s">
        <v>370</v>
      </c>
      <c r="D607" s="485">
        <v>83134</v>
      </c>
      <c r="E607" s="486">
        <v>17.123999999999999</v>
      </c>
      <c r="F607" s="486">
        <f t="shared" si="27"/>
        <v>1423586.6159999999</v>
      </c>
      <c r="G607" s="487">
        <v>0.24</v>
      </c>
      <c r="H607" s="485">
        <v>4.5</v>
      </c>
      <c r="I607" s="486">
        <f t="shared" si="28"/>
        <v>374103</v>
      </c>
      <c r="J607" s="348">
        <f t="shared" si="29"/>
        <v>0</v>
      </c>
    </row>
    <row r="608" spans="1:10">
      <c r="A608" s="483">
        <v>2016</v>
      </c>
      <c r="B608" s="484" t="s">
        <v>1289</v>
      </c>
      <c r="C608" s="484" t="s">
        <v>370</v>
      </c>
      <c r="D608" s="485">
        <v>72052</v>
      </c>
      <c r="E608" s="486">
        <v>17.84</v>
      </c>
      <c r="F608" s="486">
        <f t="shared" si="27"/>
        <v>1285407.68</v>
      </c>
      <c r="G608" s="487">
        <v>0.31</v>
      </c>
      <c r="H608" s="485">
        <v>5.0999999999999996</v>
      </c>
      <c r="I608" s="486">
        <f t="shared" si="28"/>
        <v>367465.19999999995</v>
      </c>
      <c r="J608" s="348">
        <f t="shared" si="29"/>
        <v>0</v>
      </c>
    </row>
    <row r="609" spans="1:10">
      <c r="A609" s="483">
        <v>2016</v>
      </c>
      <c r="B609" s="484" t="s">
        <v>1289</v>
      </c>
      <c r="C609" s="484" t="s">
        <v>370</v>
      </c>
      <c r="D609" s="485">
        <v>73721</v>
      </c>
      <c r="E609" s="486">
        <v>17.712</v>
      </c>
      <c r="F609" s="486">
        <f t="shared" si="27"/>
        <v>1305746.352</v>
      </c>
      <c r="G609" s="487">
        <v>0.19</v>
      </c>
      <c r="H609" s="485">
        <v>4.4000000000000004</v>
      </c>
      <c r="I609" s="486">
        <f t="shared" si="28"/>
        <v>324372.40000000002</v>
      </c>
      <c r="J609" s="348">
        <f t="shared" si="29"/>
        <v>0</v>
      </c>
    </row>
    <row r="610" spans="1:10">
      <c r="A610" s="483">
        <v>2016</v>
      </c>
      <c r="B610" s="484" t="s">
        <v>1296</v>
      </c>
      <c r="C610" s="484" t="s">
        <v>370</v>
      </c>
      <c r="D610" s="485">
        <v>110591</v>
      </c>
      <c r="E610" s="486">
        <v>21.981999999999999</v>
      </c>
      <c r="F610" s="486">
        <f t="shared" si="27"/>
        <v>2431011.3619999997</v>
      </c>
      <c r="G610" s="487">
        <v>2.73</v>
      </c>
      <c r="H610" s="485">
        <v>8.6</v>
      </c>
      <c r="I610" s="486">
        <f t="shared" si="28"/>
        <v>951082.6</v>
      </c>
      <c r="J610" s="348">
        <f t="shared" si="29"/>
        <v>0</v>
      </c>
    </row>
    <row r="611" spans="1:10">
      <c r="A611" s="483">
        <v>2016</v>
      </c>
      <c r="B611" s="484" t="s">
        <v>1289</v>
      </c>
      <c r="C611" s="484" t="s">
        <v>370</v>
      </c>
      <c r="D611" s="485">
        <v>14646</v>
      </c>
      <c r="E611" s="486">
        <v>17.350000000000001</v>
      </c>
      <c r="F611" s="486">
        <f t="shared" si="27"/>
        <v>254108.10000000003</v>
      </c>
      <c r="G611" s="487">
        <v>0.69</v>
      </c>
      <c r="H611" s="485">
        <v>9.6</v>
      </c>
      <c r="I611" s="486">
        <f t="shared" si="28"/>
        <v>140601.60000000001</v>
      </c>
      <c r="J611" s="348">
        <f t="shared" si="29"/>
        <v>0</v>
      </c>
    </row>
    <row r="612" spans="1:10">
      <c r="A612" s="483">
        <v>2016</v>
      </c>
      <c r="B612" s="484" t="s">
        <v>1289</v>
      </c>
      <c r="C612" s="484" t="s">
        <v>370</v>
      </c>
      <c r="D612" s="485">
        <v>29113</v>
      </c>
      <c r="E612" s="486">
        <v>17</v>
      </c>
      <c r="F612" s="486">
        <f t="shared" si="27"/>
        <v>494921</v>
      </c>
      <c r="G612" s="487">
        <v>0.66</v>
      </c>
      <c r="H612" s="485">
        <v>9.1</v>
      </c>
      <c r="I612" s="486">
        <f t="shared" si="28"/>
        <v>264928.3</v>
      </c>
      <c r="J612" s="348">
        <f t="shared" si="29"/>
        <v>0</v>
      </c>
    </row>
    <row r="613" spans="1:10">
      <c r="A613" s="483">
        <v>2016</v>
      </c>
      <c r="B613" s="484" t="s">
        <v>1289</v>
      </c>
      <c r="C613" s="484" t="s">
        <v>370</v>
      </c>
      <c r="D613" s="485">
        <v>42654</v>
      </c>
      <c r="E613" s="486">
        <v>16.91</v>
      </c>
      <c r="F613" s="486">
        <f t="shared" si="27"/>
        <v>721279.14</v>
      </c>
      <c r="G613" s="487">
        <v>0.67</v>
      </c>
      <c r="H613" s="485">
        <v>9.9</v>
      </c>
      <c r="I613" s="486">
        <f t="shared" si="28"/>
        <v>422274.60000000003</v>
      </c>
      <c r="J613" s="348">
        <f t="shared" si="29"/>
        <v>0</v>
      </c>
    </row>
    <row r="614" spans="1:10">
      <c r="A614" s="483">
        <v>2016</v>
      </c>
      <c r="B614" s="484" t="s">
        <v>1289</v>
      </c>
      <c r="C614" s="484" t="s">
        <v>370</v>
      </c>
      <c r="D614" s="485">
        <v>57249</v>
      </c>
      <c r="E614" s="486">
        <v>17.02</v>
      </c>
      <c r="F614" s="486">
        <f t="shared" si="27"/>
        <v>974377.98</v>
      </c>
      <c r="G614" s="487">
        <v>0.64</v>
      </c>
      <c r="H614" s="485">
        <v>9.5</v>
      </c>
      <c r="I614" s="486">
        <f t="shared" si="28"/>
        <v>543865.5</v>
      </c>
      <c r="J614" s="348">
        <f t="shared" si="29"/>
        <v>0</v>
      </c>
    </row>
    <row r="615" spans="1:10">
      <c r="A615" s="483">
        <v>2016</v>
      </c>
      <c r="B615" s="484" t="s">
        <v>1289</v>
      </c>
      <c r="C615" s="484" t="s">
        <v>370</v>
      </c>
      <c r="D615" s="485">
        <v>80850</v>
      </c>
      <c r="E615" s="486">
        <v>18.149999999999999</v>
      </c>
      <c r="F615" s="486">
        <f t="shared" si="27"/>
        <v>1467427.5</v>
      </c>
      <c r="G615" s="487">
        <v>0.27</v>
      </c>
      <c r="H615" s="485">
        <v>4.8</v>
      </c>
      <c r="I615" s="486">
        <f t="shared" si="28"/>
        <v>388080</v>
      </c>
      <c r="J615" s="348">
        <f t="shared" si="29"/>
        <v>0</v>
      </c>
    </row>
    <row r="616" spans="1:10">
      <c r="A616" s="483">
        <v>2016</v>
      </c>
      <c r="B616" s="484" t="s">
        <v>1289</v>
      </c>
      <c r="C616" s="484" t="s">
        <v>370</v>
      </c>
      <c r="D616" s="485">
        <v>68403</v>
      </c>
      <c r="E616" s="486">
        <v>17.670000000000002</v>
      </c>
      <c r="F616" s="486">
        <f t="shared" si="27"/>
        <v>1208681.01</v>
      </c>
      <c r="G616" s="487">
        <v>0.33</v>
      </c>
      <c r="H616" s="485">
        <v>5.0999999999999996</v>
      </c>
      <c r="I616" s="486">
        <f t="shared" si="28"/>
        <v>348855.3</v>
      </c>
      <c r="J616" s="348">
        <f t="shared" si="29"/>
        <v>0</v>
      </c>
    </row>
    <row r="617" spans="1:10">
      <c r="A617" s="483">
        <v>2016</v>
      </c>
      <c r="B617" s="484" t="s">
        <v>1289</v>
      </c>
      <c r="C617" s="484" t="s">
        <v>370</v>
      </c>
      <c r="D617" s="485">
        <v>57477</v>
      </c>
      <c r="E617" s="486">
        <v>17.940000000000001</v>
      </c>
      <c r="F617" s="486">
        <f t="shared" si="27"/>
        <v>1031137.3800000001</v>
      </c>
      <c r="G617" s="487">
        <v>0.28999999999999998</v>
      </c>
      <c r="H617" s="485">
        <v>5.0999999999999996</v>
      </c>
      <c r="I617" s="486">
        <f t="shared" si="28"/>
        <v>293132.69999999995</v>
      </c>
      <c r="J617" s="348">
        <f t="shared" si="29"/>
        <v>0</v>
      </c>
    </row>
    <row r="618" spans="1:10">
      <c r="A618" s="483">
        <v>2016</v>
      </c>
      <c r="B618" s="484" t="s">
        <v>1289</v>
      </c>
      <c r="C618" s="484" t="s">
        <v>370</v>
      </c>
      <c r="D618" s="485">
        <v>70493</v>
      </c>
      <c r="E618" s="486">
        <v>17.75</v>
      </c>
      <c r="F618" s="486">
        <f t="shared" si="27"/>
        <v>1251250.75</v>
      </c>
      <c r="G618" s="487">
        <v>0.3</v>
      </c>
      <c r="H618" s="485">
        <v>5.2</v>
      </c>
      <c r="I618" s="486">
        <f t="shared" si="28"/>
        <v>366563.60000000003</v>
      </c>
      <c r="J618" s="348">
        <f t="shared" si="29"/>
        <v>0</v>
      </c>
    </row>
    <row r="619" spans="1:10">
      <c r="A619" s="483">
        <v>2016</v>
      </c>
      <c r="B619" s="484" t="s">
        <v>1289</v>
      </c>
      <c r="C619" s="484" t="s">
        <v>370</v>
      </c>
      <c r="D619" s="485">
        <v>128660</v>
      </c>
      <c r="E619" s="486">
        <v>17.05</v>
      </c>
      <c r="F619" s="486">
        <f t="shared" si="27"/>
        <v>2193653</v>
      </c>
      <c r="G619" s="487">
        <v>0.63</v>
      </c>
      <c r="H619" s="485">
        <v>9.5</v>
      </c>
      <c r="I619" s="486">
        <f t="shared" si="28"/>
        <v>1222270</v>
      </c>
      <c r="J619" s="348">
        <f t="shared" si="29"/>
        <v>0</v>
      </c>
    </row>
    <row r="620" spans="1:10">
      <c r="A620" s="483">
        <v>2016</v>
      </c>
      <c r="B620" s="484" t="s">
        <v>1296</v>
      </c>
      <c r="C620" s="484" t="s">
        <v>370</v>
      </c>
      <c r="D620" s="485">
        <v>20535</v>
      </c>
      <c r="E620" s="486">
        <v>22.55</v>
      </c>
      <c r="F620" s="486">
        <f t="shared" si="27"/>
        <v>463064.25</v>
      </c>
      <c r="G620" s="487">
        <v>2.72</v>
      </c>
      <c r="H620" s="485">
        <v>17</v>
      </c>
      <c r="I620" s="486">
        <f t="shared" si="28"/>
        <v>349095</v>
      </c>
      <c r="J620" s="348">
        <f t="shared" si="29"/>
        <v>0</v>
      </c>
    </row>
    <row r="621" spans="1:10">
      <c r="A621" s="483">
        <v>2016</v>
      </c>
      <c r="B621" s="484" t="s">
        <v>1296</v>
      </c>
      <c r="C621" s="484" t="s">
        <v>370</v>
      </c>
      <c r="D621" s="485">
        <v>801</v>
      </c>
      <c r="E621" s="486">
        <v>22.85</v>
      </c>
      <c r="F621" s="486">
        <f t="shared" si="27"/>
        <v>18302.850000000002</v>
      </c>
      <c r="G621" s="487">
        <v>2.86</v>
      </c>
      <c r="H621" s="485">
        <v>17.7</v>
      </c>
      <c r="I621" s="486">
        <f t="shared" si="28"/>
        <v>14177.699999999999</v>
      </c>
      <c r="J621" s="348">
        <f t="shared" si="29"/>
        <v>0</v>
      </c>
    </row>
    <row r="622" spans="1:10">
      <c r="A622" s="483">
        <v>2016</v>
      </c>
      <c r="B622" s="484" t="s">
        <v>1296</v>
      </c>
      <c r="C622" s="484" t="s">
        <v>370</v>
      </c>
      <c r="D622" s="485">
        <v>13180</v>
      </c>
      <c r="E622" s="486">
        <v>17.329999999999998</v>
      </c>
      <c r="F622" s="486">
        <f t="shared" si="27"/>
        <v>228409.39999999997</v>
      </c>
      <c r="G622" s="487">
        <v>1.7</v>
      </c>
      <c r="H622" s="485">
        <v>25.6</v>
      </c>
      <c r="I622" s="486">
        <f t="shared" si="28"/>
        <v>337408</v>
      </c>
      <c r="J622" s="348">
        <f t="shared" si="29"/>
        <v>0</v>
      </c>
    </row>
    <row r="623" spans="1:10">
      <c r="A623" s="483">
        <v>2016</v>
      </c>
      <c r="B623" s="484" t="s">
        <v>1296</v>
      </c>
      <c r="C623" s="484" t="s">
        <v>370</v>
      </c>
      <c r="D623" s="485">
        <v>29385</v>
      </c>
      <c r="E623" s="486">
        <v>25.91</v>
      </c>
      <c r="F623" s="486">
        <f t="shared" si="27"/>
        <v>761365.35</v>
      </c>
      <c r="G623" s="487">
        <v>2.57</v>
      </c>
      <c r="H623" s="485">
        <v>8.1</v>
      </c>
      <c r="I623" s="486">
        <f t="shared" si="28"/>
        <v>238018.5</v>
      </c>
      <c r="J623" s="348">
        <f t="shared" si="29"/>
        <v>0</v>
      </c>
    </row>
    <row r="624" spans="1:10">
      <c r="A624" s="483">
        <v>2016</v>
      </c>
      <c r="B624" s="484" t="s">
        <v>1296</v>
      </c>
      <c r="C624" s="484" t="s">
        <v>370</v>
      </c>
      <c r="D624" s="485">
        <v>1685</v>
      </c>
      <c r="E624" s="486">
        <v>24.95</v>
      </c>
      <c r="F624" s="486">
        <f t="shared" si="27"/>
        <v>42040.75</v>
      </c>
      <c r="G624" s="487">
        <v>3.1</v>
      </c>
      <c r="H624" s="485">
        <v>9.6999999999999993</v>
      </c>
      <c r="I624" s="486">
        <f t="shared" si="28"/>
        <v>16344.499999999998</v>
      </c>
      <c r="J624" s="348">
        <f t="shared" si="29"/>
        <v>0</v>
      </c>
    </row>
    <row r="625" spans="1:10">
      <c r="A625" s="483">
        <v>2016</v>
      </c>
      <c r="B625" s="484" t="s">
        <v>1296</v>
      </c>
      <c r="C625" s="484" t="s">
        <v>370</v>
      </c>
      <c r="D625" s="485">
        <v>408277</v>
      </c>
      <c r="E625" s="486">
        <v>25.06</v>
      </c>
      <c r="F625" s="486">
        <f t="shared" si="27"/>
        <v>10231421.619999999</v>
      </c>
      <c r="G625" s="487">
        <v>4.1399999999999997</v>
      </c>
      <c r="H625" s="485">
        <v>10</v>
      </c>
      <c r="I625" s="486">
        <f t="shared" si="28"/>
        <v>4082770</v>
      </c>
      <c r="J625" s="348">
        <f t="shared" si="29"/>
        <v>0</v>
      </c>
    </row>
    <row r="626" spans="1:10">
      <c r="A626" s="483">
        <v>2016</v>
      </c>
      <c r="B626" s="484" t="s">
        <v>1289</v>
      </c>
      <c r="C626" s="484" t="s">
        <v>370</v>
      </c>
      <c r="D626" s="485">
        <v>499537</v>
      </c>
      <c r="E626" s="486">
        <v>16.75</v>
      </c>
      <c r="F626" s="486">
        <f t="shared" si="27"/>
        <v>8367244.75</v>
      </c>
      <c r="G626" s="487">
        <v>0.28000000000000003</v>
      </c>
      <c r="H626" s="485">
        <v>5.9</v>
      </c>
      <c r="I626" s="486">
        <f t="shared" si="28"/>
        <v>2947268.3000000003</v>
      </c>
      <c r="J626" s="348">
        <f t="shared" si="29"/>
        <v>0</v>
      </c>
    </row>
    <row r="627" spans="1:10">
      <c r="A627" s="483">
        <v>2016</v>
      </c>
      <c r="B627" s="484" t="s">
        <v>1289</v>
      </c>
      <c r="C627" s="484" t="s">
        <v>370</v>
      </c>
      <c r="D627" s="485">
        <v>40268</v>
      </c>
      <c r="E627" s="486">
        <v>16.478000000000002</v>
      </c>
      <c r="F627" s="486">
        <f t="shared" si="27"/>
        <v>663536.10400000005</v>
      </c>
      <c r="G627" s="487">
        <v>0.38</v>
      </c>
      <c r="H627" s="485">
        <v>5.6</v>
      </c>
      <c r="I627" s="486">
        <f t="shared" si="28"/>
        <v>225500.79999999999</v>
      </c>
      <c r="J627" s="348">
        <f t="shared" si="29"/>
        <v>0</v>
      </c>
    </row>
    <row r="628" spans="1:10">
      <c r="A628" s="483">
        <v>2016</v>
      </c>
      <c r="B628" s="484" t="s">
        <v>1289</v>
      </c>
      <c r="C628" s="484" t="s">
        <v>370</v>
      </c>
      <c r="D628" s="485">
        <v>80648</v>
      </c>
      <c r="E628" s="486">
        <v>16.63</v>
      </c>
      <c r="F628" s="486">
        <f t="shared" si="27"/>
        <v>1341176.24</v>
      </c>
      <c r="G628" s="487">
        <v>0.34</v>
      </c>
      <c r="H628" s="485">
        <v>4.9000000000000004</v>
      </c>
      <c r="I628" s="486">
        <f t="shared" si="28"/>
        <v>395175.2</v>
      </c>
      <c r="J628" s="348">
        <f t="shared" si="29"/>
        <v>0</v>
      </c>
    </row>
    <row r="629" spans="1:10">
      <c r="A629" s="483">
        <v>2016</v>
      </c>
      <c r="B629" s="484" t="s">
        <v>1289</v>
      </c>
      <c r="C629" s="484" t="s">
        <v>370</v>
      </c>
      <c r="D629" s="485">
        <v>152989</v>
      </c>
      <c r="E629" s="486">
        <v>16.132000000000001</v>
      </c>
      <c r="F629" s="486">
        <f t="shared" si="27"/>
        <v>2468018.5480000004</v>
      </c>
      <c r="G629" s="487">
        <v>0.51</v>
      </c>
      <c r="H629" s="485">
        <v>6.5</v>
      </c>
      <c r="I629" s="486">
        <f t="shared" si="28"/>
        <v>994428.5</v>
      </c>
      <c r="J629" s="348">
        <f t="shared" si="29"/>
        <v>0</v>
      </c>
    </row>
    <row r="630" spans="1:10">
      <c r="A630" s="483">
        <v>2016</v>
      </c>
      <c r="B630" s="484" t="s">
        <v>1289</v>
      </c>
      <c r="C630" s="484" t="s">
        <v>370</v>
      </c>
      <c r="D630" s="485">
        <v>179042</v>
      </c>
      <c r="E630" s="486">
        <v>17.28</v>
      </c>
      <c r="F630" s="486">
        <f t="shared" si="27"/>
        <v>3093845.7600000002</v>
      </c>
      <c r="G630" s="487">
        <v>0.23</v>
      </c>
      <c r="H630" s="485">
        <v>4.0999999999999996</v>
      </c>
      <c r="I630" s="486">
        <f t="shared" si="28"/>
        <v>734072.2</v>
      </c>
      <c r="J630" s="348">
        <f t="shared" si="29"/>
        <v>0</v>
      </c>
    </row>
    <row r="631" spans="1:10">
      <c r="A631" s="483">
        <v>2016</v>
      </c>
      <c r="B631" s="484" t="s">
        <v>1296</v>
      </c>
      <c r="C631" s="484" t="s">
        <v>370</v>
      </c>
      <c r="D631" s="485">
        <v>150004</v>
      </c>
      <c r="E631" s="486">
        <v>23.013999999999999</v>
      </c>
      <c r="F631" s="486">
        <f t="shared" si="27"/>
        <v>3452192.0559999999</v>
      </c>
      <c r="G631" s="487">
        <v>1.46</v>
      </c>
      <c r="H631" s="485">
        <v>6.4</v>
      </c>
      <c r="I631" s="486">
        <f t="shared" si="28"/>
        <v>960025.60000000009</v>
      </c>
      <c r="J631" s="348">
        <f t="shared" si="29"/>
        <v>0</v>
      </c>
    </row>
    <row r="632" spans="1:10">
      <c r="A632" s="483">
        <v>2016</v>
      </c>
      <c r="B632" s="484" t="s">
        <v>1296</v>
      </c>
      <c r="C632" s="484" t="s">
        <v>370</v>
      </c>
      <c r="D632" s="485">
        <v>164222</v>
      </c>
      <c r="E632" s="486">
        <v>23.114000000000001</v>
      </c>
      <c r="F632" s="486">
        <f t="shared" si="27"/>
        <v>3795827.3080000002</v>
      </c>
      <c r="G632" s="487">
        <v>3.41</v>
      </c>
      <c r="H632" s="485">
        <v>8</v>
      </c>
      <c r="I632" s="486">
        <f t="shared" si="28"/>
        <v>1313776</v>
      </c>
      <c r="J632" s="348">
        <f t="shared" si="29"/>
        <v>0</v>
      </c>
    </row>
    <row r="633" spans="1:10">
      <c r="A633" s="483">
        <v>2016</v>
      </c>
      <c r="B633" s="484" t="s">
        <v>1296</v>
      </c>
      <c r="C633" s="484" t="s">
        <v>370</v>
      </c>
      <c r="D633" s="485">
        <v>162864</v>
      </c>
      <c r="E633" s="486">
        <v>22.36</v>
      </c>
      <c r="F633" s="486">
        <f t="shared" si="27"/>
        <v>3641639.04</v>
      </c>
      <c r="G633" s="487">
        <v>2.46</v>
      </c>
      <c r="H633" s="485">
        <v>8.4</v>
      </c>
      <c r="I633" s="486">
        <f t="shared" si="28"/>
        <v>1368057.6</v>
      </c>
      <c r="J633" s="348">
        <f t="shared" si="29"/>
        <v>0</v>
      </c>
    </row>
    <row r="634" spans="1:10">
      <c r="A634" s="483">
        <v>2016</v>
      </c>
      <c r="B634" s="484" t="s">
        <v>1296</v>
      </c>
      <c r="C634" s="484" t="s">
        <v>370</v>
      </c>
      <c r="D634" s="485">
        <v>46998</v>
      </c>
      <c r="E634" s="486">
        <v>23.257999999999999</v>
      </c>
      <c r="F634" s="486">
        <f t="shared" si="27"/>
        <v>1093079.4839999999</v>
      </c>
      <c r="G634" s="487">
        <v>3.6</v>
      </c>
      <c r="H634" s="485">
        <v>8.1</v>
      </c>
      <c r="I634" s="486">
        <f t="shared" si="28"/>
        <v>380683.8</v>
      </c>
      <c r="J634" s="348">
        <f t="shared" si="29"/>
        <v>0</v>
      </c>
    </row>
    <row r="635" spans="1:10">
      <c r="A635" s="483">
        <v>2016</v>
      </c>
      <c r="B635" s="484" t="s">
        <v>1289</v>
      </c>
      <c r="C635" s="484" t="s">
        <v>370</v>
      </c>
      <c r="D635" s="485">
        <v>59877</v>
      </c>
      <c r="E635" s="486">
        <v>16.308</v>
      </c>
      <c r="F635" s="486">
        <f t="shared" si="27"/>
        <v>976474.11600000004</v>
      </c>
      <c r="G635" s="487">
        <v>0.28000000000000003</v>
      </c>
      <c r="H635" s="485">
        <v>6.3</v>
      </c>
      <c r="I635" s="486">
        <f t="shared" si="28"/>
        <v>377225.1</v>
      </c>
      <c r="J635" s="348">
        <f t="shared" si="29"/>
        <v>0</v>
      </c>
    </row>
    <row r="636" spans="1:10">
      <c r="A636" s="483">
        <v>2016</v>
      </c>
      <c r="B636" s="484" t="s">
        <v>1296</v>
      </c>
      <c r="C636" s="484" t="s">
        <v>370</v>
      </c>
      <c r="D636" s="485">
        <v>87152</v>
      </c>
      <c r="E636" s="486">
        <v>22.777999999999999</v>
      </c>
      <c r="F636" s="486">
        <f t="shared" si="27"/>
        <v>1985148.2559999998</v>
      </c>
      <c r="G636" s="487">
        <v>3.45</v>
      </c>
      <c r="H636" s="485">
        <v>9.1999999999999993</v>
      </c>
      <c r="I636" s="486">
        <f t="shared" si="28"/>
        <v>801798.39999999991</v>
      </c>
      <c r="J636" s="348">
        <f t="shared" si="29"/>
        <v>0</v>
      </c>
    </row>
    <row r="637" spans="1:10">
      <c r="A637" s="483">
        <v>2016</v>
      </c>
      <c r="B637" s="484" t="s">
        <v>1289</v>
      </c>
      <c r="C637" s="484" t="s">
        <v>370</v>
      </c>
      <c r="D637" s="485">
        <v>90233</v>
      </c>
      <c r="E637" s="486">
        <v>17.274000000000001</v>
      </c>
      <c r="F637" s="486">
        <f t="shared" si="27"/>
        <v>1558684.8420000002</v>
      </c>
      <c r="G637" s="487">
        <v>0.23</v>
      </c>
      <c r="H637" s="485">
        <v>4.08</v>
      </c>
      <c r="I637" s="486">
        <f t="shared" si="28"/>
        <v>368150.64</v>
      </c>
      <c r="J637" s="348">
        <f t="shared" si="29"/>
        <v>0</v>
      </c>
    </row>
    <row r="638" spans="1:10">
      <c r="A638" s="483">
        <v>2016</v>
      </c>
      <c r="B638" s="484" t="s">
        <v>1289</v>
      </c>
      <c r="C638" s="484" t="s">
        <v>370</v>
      </c>
      <c r="D638" s="485">
        <v>30766</v>
      </c>
      <c r="E638" s="486">
        <v>17.36</v>
      </c>
      <c r="F638" s="486">
        <f t="shared" si="27"/>
        <v>534097.76</v>
      </c>
      <c r="G638" s="487">
        <v>0.18</v>
      </c>
      <c r="H638" s="485">
        <v>4.49</v>
      </c>
      <c r="I638" s="486">
        <f t="shared" si="28"/>
        <v>138139.34</v>
      </c>
      <c r="J638" s="348">
        <f t="shared" si="29"/>
        <v>0</v>
      </c>
    </row>
    <row r="639" spans="1:10">
      <c r="A639" s="483">
        <v>2016</v>
      </c>
      <c r="B639" s="484" t="s">
        <v>1289</v>
      </c>
      <c r="C639" s="484" t="s">
        <v>370</v>
      </c>
      <c r="D639" s="485">
        <v>487</v>
      </c>
      <c r="E639" s="486">
        <v>17.36</v>
      </c>
      <c r="F639" s="486">
        <f t="shared" si="27"/>
        <v>8454.32</v>
      </c>
      <c r="G639" s="487">
        <v>0.17</v>
      </c>
      <c r="H639" s="485">
        <v>4.63</v>
      </c>
      <c r="I639" s="486">
        <f t="shared" si="28"/>
        <v>2254.81</v>
      </c>
      <c r="J639" s="348">
        <f t="shared" si="29"/>
        <v>0</v>
      </c>
    </row>
    <row r="640" spans="1:10">
      <c r="A640" s="483">
        <v>2016</v>
      </c>
      <c r="B640" s="484" t="s">
        <v>1289</v>
      </c>
      <c r="C640" s="484" t="s">
        <v>370</v>
      </c>
      <c r="D640" s="485">
        <v>44695</v>
      </c>
      <c r="E640" s="486">
        <v>17.294</v>
      </c>
      <c r="F640" s="486">
        <f t="shared" si="27"/>
        <v>772955.33000000007</v>
      </c>
      <c r="G640" s="487">
        <v>0.24</v>
      </c>
      <c r="H640" s="485">
        <v>4.2</v>
      </c>
      <c r="I640" s="486">
        <f t="shared" si="28"/>
        <v>187719</v>
      </c>
      <c r="J640" s="348">
        <f t="shared" si="29"/>
        <v>0</v>
      </c>
    </row>
    <row r="641" spans="1:10">
      <c r="A641" s="483">
        <v>2016</v>
      </c>
      <c r="B641" s="484" t="s">
        <v>1289</v>
      </c>
      <c r="C641" s="484" t="s">
        <v>370</v>
      </c>
      <c r="D641" s="485">
        <v>166572</v>
      </c>
      <c r="E641" s="486">
        <v>17.256</v>
      </c>
      <c r="F641" s="486">
        <f t="shared" si="27"/>
        <v>2874366.432</v>
      </c>
      <c r="G641" s="487">
        <v>0.19</v>
      </c>
      <c r="H641" s="485">
        <v>4.5599999999999996</v>
      </c>
      <c r="I641" s="486">
        <f t="shared" si="28"/>
        <v>759568.32</v>
      </c>
      <c r="J641" s="348">
        <f t="shared" si="29"/>
        <v>0</v>
      </c>
    </row>
    <row r="642" spans="1:10">
      <c r="A642" s="483">
        <v>2016</v>
      </c>
      <c r="B642" s="484" t="s">
        <v>1289</v>
      </c>
      <c r="C642" s="484" t="s">
        <v>370</v>
      </c>
      <c r="D642" s="485">
        <v>233023</v>
      </c>
      <c r="E642" s="486">
        <v>16.71</v>
      </c>
      <c r="F642" s="486">
        <f t="shared" si="27"/>
        <v>3893814.33</v>
      </c>
      <c r="G642" s="487">
        <v>0.3</v>
      </c>
      <c r="H642" s="485">
        <v>5.8</v>
      </c>
      <c r="I642" s="486">
        <f t="shared" si="28"/>
        <v>1351533.4</v>
      </c>
      <c r="J642" s="348">
        <f t="shared" si="29"/>
        <v>0</v>
      </c>
    </row>
    <row r="643" spans="1:10">
      <c r="A643" s="483">
        <v>2016</v>
      </c>
      <c r="B643" s="484" t="s">
        <v>1301</v>
      </c>
      <c r="C643" s="484" t="s">
        <v>370</v>
      </c>
      <c r="D643" s="485">
        <v>590322</v>
      </c>
      <c r="E643" s="486">
        <v>13.7</v>
      </c>
      <c r="F643" s="486">
        <f t="shared" ref="F643:F706" si="30">E643*D643</f>
        <v>8087411.3999999994</v>
      </c>
      <c r="G643" s="487">
        <v>0.8</v>
      </c>
      <c r="H643" s="485">
        <v>12.4</v>
      </c>
      <c r="I643" s="486">
        <f t="shared" ref="I643:I706" si="31">H643*D643</f>
        <v>7319992.7999999998</v>
      </c>
      <c r="J643" s="348">
        <f t="shared" ref="J643:J706" si="32">IF(B643="LIG",1,0)</f>
        <v>1</v>
      </c>
    </row>
    <row r="644" spans="1:10">
      <c r="A644" s="483">
        <v>2016</v>
      </c>
      <c r="B644" s="484" t="s">
        <v>1289</v>
      </c>
      <c r="C644" s="484" t="s">
        <v>370</v>
      </c>
      <c r="D644" s="485">
        <v>174743</v>
      </c>
      <c r="E644" s="486">
        <v>16.7</v>
      </c>
      <c r="F644" s="486">
        <f t="shared" si="30"/>
        <v>2918208.1</v>
      </c>
      <c r="G644" s="487">
        <v>0.3</v>
      </c>
      <c r="H644" s="485">
        <v>5.2</v>
      </c>
      <c r="I644" s="486">
        <f t="shared" si="31"/>
        <v>908663.6</v>
      </c>
      <c r="J644" s="348">
        <f t="shared" si="32"/>
        <v>0</v>
      </c>
    </row>
    <row r="645" spans="1:10">
      <c r="A645" s="483">
        <v>2016</v>
      </c>
      <c r="B645" s="484" t="s">
        <v>1301</v>
      </c>
      <c r="C645" s="484" t="s">
        <v>370</v>
      </c>
      <c r="D645" s="485">
        <v>105328</v>
      </c>
      <c r="E645" s="486">
        <v>12.72</v>
      </c>
      <c r="F645" s="486">
        <f t="shared" si="30"/>
        <v>1339772.1600000001</v>
      </c>
      <c r="G645" s="487">
        <v>0.7</v>
      </c>
      <c r="H645" s="485">
        <v>16.8</v>
      </c>
      <c r="I645" s="486">
        <f t="shared" si="31"/>
        <v>1769510.4000000001</v>
      </c>
      <c r="J645" s="348">
        <f t="shared" si="32"/>
        <v>1</v>
      </c>
    </row>
    <row r="646" spans="1:10">
      <c r="A646" s="483">
        <v>2016</v>
      </c>
      <c r="B646" s="484" t="s">
        <v>1289</v>
      </c>
      <c r="C646" s="484" t="s">
        <v>370</v>
      </c>
      <c r="D646" s="485">
        <v>15627</v>
      </c>
      <c r="E646" s="486">
        <v>16.78</v>
      </c>
      <c r="F646" s="486">
        <f t="shared" si="30"/>
        <v>262221.06</v>
      </c>
      <c r="G646" s="487">
        <v>0.36</v>
      </c>
      <c r="H646" s="485">
        <v>5.6</v>
      </c>
      <c r="I646" s="486">
        <f t="shared" si="31"/>
        <v>87511.2</v>
      </c>
      <c r="J646" s="348">
        <f t="shared" si="32"/>
        <v>0</v>
      </c>
    </row>
    <row r="647" spans="1:10">
      <c r="A647" s="483">
        <v>2016</v>
      </c>
      <c r="B647" s="484" t="s">
        <v>1289</v>
      </c>
      <c r="C647" s="484" t="s">
        <v>370</v>
      </c>
      <c r="D647" s="485">
        <v>15882</v>
      </c>
      <c r="E647" s="486">
        <v>17.78</v>
      </c>
      <c r="F647" s="486">
        <f t="shared" si="30"/>
        <v>282381.96000000002</v>
      </c>
      <c r="G647" s="487">
        <v>0.17</v>
      </c>
      <c r="H647" s="485">
        <v>4.4000000000000004</v>
      </c>
      <c r="I647" s="486">
        <f t="shared" si="31"/>
        <v>69880.800000000003</v>
      </c>
      <c r="J647" s="348">
        <f t="shared" si="32"/>
        <v>0</v>
      </c>
    </row>
    <row r="648" spans="1:10">
      <c r="A648" s="483">
        <v>2016</v>
      </c>
      <c r="B648" s="484" t="s">
        <v>1289</v>
      </c>
      <c r="C648" s="484" t="s">
        <v>370</v>
      </c>
      <c r="D648" s="485">
        <v>331703</v>
      </c>
      <c r="E648" s="486">
        <v>17.16</v>
      </c>
      <c r="F648" s="486">
        <f t="shared" si="30"/>
        <v>5692023.4800000004</v>
      </c>
      <c r="G648" s="487">
        <v>0.24</v>
      </c>
      <c r="H648" s="485">
        <v>4.5</v>
      </c>
      <c r="I648" s="486">
        <f t="shared" si="31"/>
        <v>1492663.5</v>
      </c>
      <c r="J648" s="348">
        <f t="shared" si="32"/>
        <v>0</v>
      </c>
    </row>
    <row r="649" spans="1:10">
      <c r="A649" s="483">
        <v>2016</v>
      </c>
      <c r="B649" s="484" t="s">
        <v>1289</v>
      </c>
      <c r="C649" s="484" t="s">
        <v>370</v>
      </c>
      <c r="D649" s="485">
        <v>15861</v>
      </c>
      <c r="E649" s="486">
        <v>17.57</v>
      </c>
      <c r="F649" s="486">
        <f t="shared" si="30"/>
        <v>278677.77</v>
      </c>
      <c r="G649" s="487">
        <v>0.18</v>
      </c>
      <c r="H649" s="485">
        <v>4.5</v>
      </c>
      <c r="I649" s="486">
        <f t="shared" si="31"/>
        <v>71374.5</v>
      </c>
      <c r="J649" s="348">
        <f t="shared" si="32"/>
        <v>0</v>
      </c>
    </row>
    <row r="650" spans="1:10">
      <c r="A650" s="483">
        <v>2016</v>
      </c>
      <c r="B650" s="484" t="s">
        <v>1296</v>
      </c>
      <c r="C650" s="484" t="s">
        <v>370</v>
      </c>
      <c r="D650" s="485">
        <v>3951</v>
      </c>
      <c r="E650" s="486">
        <v>22.192</v>
      </c>
      <c r="F650" s="486">
        <f t="shared" si="30"/>
        <v>87680.592000000004</v>
      </c>
      <c r="G650" s="487">
        <v>0.52</v>
      </c>
      <c r="H650" s="485">
        <v>12</v>
      </c>
      <c r="I650" s="486">
        <f t="shared" si="31"/>
        <v>47412</v>
      </c>
      <c r="J650" s="348">
        <f t="shared" si="32"/>
        <v>0</v>
      </c>
    </row>
    <row r="651" spans="1:10">
      <c r="A651" s="483">
        <v>2016</v>
      </c>
      <c r="B651" s="484" t="s">
        <v>1296</v>
      </c>
      <c r="C651" s="484" t="s">
        <v>370</v>
      </c>
      <c r="D651" s="485">
        <v>59963</v>
      </c>
      <c r="E651" s="486">
        <v>25.004000000000001</v>
      </c>
      <c r="F651" s="486">
        <f t="shared" si="30"/>
        <v>1499314.8520000002</v>
      </c>
      <c r="G651" s="487">
        <v>1.04</v>
      </c>
      <c r="H651" s="485">
        <v>9.6999999999999993</v>
      </c>
      <c r="I651" s="486">
        <f t="shared" si="31"/>
        <v>581641.1</v>
      </c>
      <c r="J651" s="348">
        <f t="shared" si="32"/>
        <v>0</v>
      </c>
    </row>
    <row r="652" spans="1:10">
      <c r="A652" s="483">
        <v>2016</v>
      </c>
      <c r="B652" s="484" t="s">
        <v>1296</v>
      </c>
      <c r="C652" s="484" t="s">
        <v>370</v>
      </c>
      <c r="D652" s="485">
        <v>4341</v>
      </c>
      <c r="E652" s="486">
        <v>23.481999999999999</v>
      </c>
      <c r="F652" s="486">
        <f t="shared" si="30"/>
        <v>101935.36199999999</v>
      </c>
      <c r="G652" s="487">
        <v>1.06</v>
      </c>
      <c r="H652" s="485">
        <v>13.1</v>
      </c>
      <c r="I652" s="486">
        <f t="shared" si="31"/>
        <v>56867.1</v>
      </c>
      <c r="J652" s="348">
        <f t="shared" si="32"/>
        <v>0</v>
      </c>
    </row>
    <row r="653" spans="1:10">
      <c r="A653" s="483">
        <v>2016</v>
      </c>
      <c r="B653" s="484" t="s">
        <v>1296</v>
      </c>
      <c r="C653" s="484" t="s">
        <v>370</v>
      </c>
      <c r="D653" s="485">
        <v>10923</v>
      </c>
      <c r="E653" s="486">
        <v>22.192</v>
      </c>
      <c r="F653" s="486">
        <f t="shared" si="30"/>
        <v>242403.21600000001</v>
      </c>
      <c r="G653" s="487">
        <v>0.52</v>
      </c>
      <c r="H653" s="485">
        <v>12</v>
      </c>
      <c r="I653" s="486">
        <f t="shared" si="31"/>
        <v>131076</v>
      </c>
      <c r="J653" s="348">
        <f t="shared" si="32"/>
        <v>0</v>
      </c>
    </row>
    <row r="654" spans="1:10">
      <c r="A654" s="483">
        <v>2016</v>
      </c>
      <c r="B654" s="484" t="s">
        <v>1296</v>
      </c>
      <c r="C654" s="484" t="s">
        <v>370</v>
      </c>
      <c r="D654" s="485">
        <v>282572</v>
      </c>
      <c r="E654" s="486">
        <v>21.876000000000001</v>
      </c>
      <c r="F654" s="486">
        <f t="shared" si="30"/>
        <v>6181545.0720000006</v>
      </c>
      <c r="G654" s="487">
        <v>0.52</v>
      </c>
      <c r="H654" s="485">
        <v>11.9</v>
      </c>
      <c r="I654" s="486">
        <f t="shared" si="31"/>
        <v>3362606.8000000003</v>
      </c>
      <c r="J654" s="348">
        <f t="shared" si="32"/>
        <v>0</v>
      </c>
    </row>
    <row r="655" spans="1:10">
      <c r="A655" s="483">
        <v>2016</v>
      </c>
      <c r="B655" s="484" t="s">
        <v>1296</v>
      </c>
      <c r="C655" s="484" t="s">
        <v>370</v>
      </c>
      <c r="D655" s="485">
        <v>2612</v>
      </c>
      <c r="E655" s="486">
        <v>24.295999999999999</v>
      </c>
      <c r="F655" s="486">
        <f t="shared" si="30"/>
        <v>63461.152000000002</v>
      </c>
      <c r="G655" s="487">
        <v>0.81</v>
      </c>
      <c r="H655" s="485">
        <v>12.11</v>
      </c>
      <c r="I655" s="486">
        <f t="shared" si="31"/>
        <v>31631.32</v>
      </c>
      <c r="J655" s="348">
        <f t="shared" si="32"/>
        <v>0</v>
      </c>
    </row>
    <row r="656" spans="1:10">
      <c r="A656" s="483">
        <v>2016</v>
      </c>
      <c r="B656" s="484" t="s">
        <v>1296</v>
      </c>
      <c r="C656" s="484" t="s">
        <v>370</v>
      </c>
      <c r="D656" s="485">
        <v>40443</v>
      </c>
      <c r="E656" s="486">
        <v>23.96</v>
      </c>
      <c r="F656" s="486">
        <f t="shared" si="30"/>
        <v>969014.28</v>
      </c>
      <c r="G656" s="487">
        <v>0.72</v>
      </c>
      <c r="H656" s="485">
        <v>11.72</v>
      </c>
      <c r="I656" s="486">
        <f t="shared" si="31"/>
        <v>473991.96</v>
      </c>
      <c r="J656" s="348">
        <f t="shared" si="32"/>
        <v>0</v>
      </c>
    </row>
    <row r="657" spans="1:10">
      <c r="A657" s="483">
        <v>2016</v>
      </c>
      <c r="B657" s="484" t="s">
        <v>1296</v>
      </c>
      <c r="C657" s="484" t="s">
        <v>370</v>
      </c>
      <c r="D657" s="485">
        <v>2612</v>
      </c>
      <c r="E657" s="486">
        <v>24.295999999999999</v>
      </c>
      <c r="F657" s="486">
        <f t="shared" si="30"/>
        <v>63461.152000000002</v>
      </c>
      <c r="G657" s="487">
        <v>0.81</v>
      </c>
      <c r="H657" s="485">
        <v>12.11</v>
      </c>
      <c r="I657" s="486">
        <f t="shared" si="31"/>
        <v>31631.32</v>
      </c>
      <c r="J657" s="348">
        <f t="shared" si="32"/>
        <v>0</v>
      </c>
    </row>
    <row r="658" spans="1:10">
      <c r="A658" s="483">
        <v>2016</v>
      </c>
      <c r="B658" s="484" t="s">
        <v>1296</v>
      </c>
      <c r="C658" s="484" t="s">
        <v>370</v>
      </c>
      <c r="D658" s="485">
        <v>3359</v>
      </c>
      <c r="E658" s="486">
        <v>24.006</v>
      </c>
      <c r="F658" s="486">
        <f t="shared" si="30"/>
        <v>80636.153999999995</v>
      </c>
      <c r="G658" s="487">
        <v>0.93</v>
      </c>
      <c r="H658" s="485">
        <v>9.84</v>
      </c>
      <c r="I658" s="486">
        <f t="shared" si="31"/>
        <v>33052.559999999998</v>
      </c>
      <c r="J658" s="348">
        <f t="shared" si="32"/>
        <v>0</v>
      </c>
    </row>
    <row r="659" spans="1:10">
      <c r="A659" s="483">
        <v>2016</v>
      </c>
      <c r="B659" s="484" t="s">
        <v>1296</v>
      </c>
      <c r="C659" s="484" t="s">
        <v>370</v>
      </c>
      <c r="D659" s="485">
        <v>11571</v>
      </c>
      <c r="E659" s="486">
        <v>23.988</v>
      </c>
      <c r="F659" s="486">
        <f t="shared" si="30"/>
        <v>277565.14799999999</v>
      </c>
      <c r="G659" s="487">
        <v>0.79</v>
      </c>
      <c r="H659" s="485">
        <v>11.71</v>
      </c>
      <c r="I659" s="486">
        <f t="shared" si="31"/>
        <v>135496.41</v>
      </c>
      <c r="J659" s="348">
        <f t="shared" si="32"/>
        <v>0</v>
      </c>
    </row>
    <row r="660" spans="1:10">
      <c r="A660" s="483">
        <v>2016</v>
      </c>
      <c r="B660" s="484" t="s">
        <v>1296</v>
      </c>
      <c r="C660" s="484" t="s">
        <v>370</v>
      </c>
      <c r="D660" s="485">
        <v>14527</v>
      </c>
      <c r="E660" s="486">
        <v>23.765999999999998</v>
      </c>
      <c r="F660" s="486">
        <f t="shared" si="30"/>
        <v>345248.68199999997</v>
      </c>
      <c r="G660" s="487">
        <v>0.72</v>
      </c>
      <c r="H660" s="485">
        <v>12.03</v>
      </c>
      <c r="I660" s="486">
        <f t="shared" si="31"/>
        <v>174759.81</v>
      </c>
      <c r="J660" s="348">
        <f t="shared" si="32"/>
        <v>0</v>
      </c>
    </row>
    <row r="661" spans="1:10">
      <c r="A661" s="483">
        <v>2016</v>
      </c>
      <c r="B661" s="484" t="s">
        <v>1296</v>
      </c>
      <c r="C661" s="484" t="s">
        <v>370</v>
      </c>
      <c r="D661" s="485">
        <v>41138</v>
      </c>
      <c r="E661" s="486">
        <v>23.97</v>
      </c>
      <c r="F661" s="486">
        <f t="shared" si="30"/>
        <v>986077.86</v>
      </c>
      <c r="G661" s="487">
        <v>0.76</v>
      </c>
      <c r="H661" s="485">
        <v>12.22</v>
      </c>
      <c r="I661" s="486">
        <f t="shared" si="31"/>
        <v>502706.36000000004</v>
      </c>
      <c r="J661" s="348">
        <f t="shared" si="32"/>
        <v>0</v>
      </c>
    </row>
    <row r="662" spans="1:10">
      <c r="A662" s="483">
        <v>2016</v>
      </c>
      <c r="B662" s="484" t="s">
        <v>1296</v>
      </c>
      <c r="C662" s="484" t="s">
        <v>370</v>
      </c>
      <c r="D662" s="485">
        <v>14527</v>
      </c>
      <c r="E662" s="486">
        <v>23.765999999999998</v>
      </c>
      <c r="F662" s="486">
        <f t="shared" si="30"/>
        <v>345248.68199999997</v>
      </c>
      <c r="G662" s="487">
        <v>0.72</v>
      </c>
      <c r="H662" s="485">
        <v>12.03</v>
      </c>
      <c r="I662" s="486">
        <f t="shared" si="31"/>
        <v>174759.81</v>
      </c>
      <c r="J662" s="348">
        <f t="shared" si="32"/>
        <v>0</v>
      </c>
    </row>
    <row r="663" spans="1:10">
      <c r="A663" s="483">
        <v>2016</v>
      </c>
      <c r="B663" s="484" t="s">
        <v>1289</v>
      </c>
      <c r="C663" s="484" t="s">
        <v>370</v>
      </c>
      <c r="D663" s="485">
        <v>17758</v>
      </c>
      <c r="E663" s="486">
        <v>17.53</v>
      </c>
      <c r="F663" s="486">
        <f t="shared" si="30"/>
        <v>311297.74000000005</v>
      </c>
      <c r="G663" s="487">
        <v>0.17</v>
      </c>
      <c r="H663" s="485">
        <v>4.5999999999999996</v>
      </c>
      <c r="I663" s="486">
        <f t="shared" si="31"/>
        <v>81686.799999999988</v>
      </c>
      <c r="J663" s="348">
        <f t="shared" si="32"/>
        <v>0</v>
      </c>
    </row>
    <row r="664" spans="1:10">
      <c r="A664" s="483">
        <v>2016</v>
      </c>
      <c r="B664" s="484" t="s">
        <v>1289</v>
      </c>
      <c r="C664" s="484" t="s">
        <v>370</v>
      </c>
      <c r="D664" s="485">
        <v>220742</v>
      </c>
      <c r="E664" s="486">
        <v>16.87</v>
      </c>
      <c r="F664" s="486">
        <f t="shared" si="30"/>
        <v>3723917.54</v>
      </c>
      <c r="G664" s="487">
        <v>0.3</v>
      </c>
      <c r="H664" s="485">
        <v>5.7</v>
      </c>
      <c r="I664" s="486">
        <f t="shared" si="31"/>
        <v>1258229.4000000001</v>
      </c>
      <c r="J664" s="348">
        <f t="shared" si="32"/>
        <v>0</v>
      </c>
    </row>
    <row r="665" spans="1:10">
      <c r="A665" s="483">
        <v>2016</v>
      </c>
      <c r="B665" s="484" t="s">
        <v>1289</v>
      </c>
      <c r="C665" s="484" t="s">
        <v>370</v>
      </c>
      <c r="D665" s="485">
        <v>159214</v>
      </c>
      <c r="E665" s="486">
        <v>16.850000000000001</v>
      </c>
      <c r="F665" s="486">
        <f t="shared" si="30"/>
        <v>2682755.9000000004</v>
      </c>
      <c r="G665" s="487">
        <v>0.36</v>
      </c>
      <c r="H665" s="485">
        <v>5.7</v>
      </c>
      <c r="I665" s="486">
        <f t="shared" si="31"/>
        <v>907519.8</v>
      </c>
      <c r="J665" s="348">
        <f t="shared" si="32"/>
        <v>0</v>
      </c>
    </row>
    <row r="666" spans="1:10">
      <c r="A666" s="483">
        <v>2016</v>
      </c>
      <c r="B666" s="484" t="s">
        <v>1289</v>
      </c>
      <c r="C666" s="484" t="s">
        <v>370</v>
      </c>
      <c r="D666" s="485">
        <v>80810</v>
      </c>
      <c r="E666" s="486">
        <v>16.829999999999998</v>
      </c>
      <c r="F666" s="486">
        <f t="shared" si="30"/>
        <v>1360032.2999999998</v>
      </c>
      <c r="G666" s="487">
        <v>0.3</v>
      </c>
      <c r="H666" s="485">
        <v>5.7</v>
      </c>
      <c r="I666" s="486">
        <f t="shared" si="31"/>
        <v>460617</v>
      </c>
      <c r="J666" s="348">
        <f t="shared" si="32"/>
        <v>0</v>
      </c>
    </row>
    <row r="667" spans="1:10">
      <c r="A667" s="483">
        <v>2016</v>
      </c>
      <c r="B667" s="484" t="s">
        <v>1289</v>
      </c>
      <c r="C667" s="484" t="s">
        <v>370</v>
      </c>
      <c r="D667" s="485">
        <v>43232</v>
      </c>
      <c r="E667" s="486">
        <v>18.8</v>
      </c>
      <c r="F667" s="486">
        <f t="shared" si="30"/>
        <v>812761.59999999998</v>
      </c>
      <c r="G667" s="487">
        <v>0.37</v>
      </c>
      <c r="H667" s="485">
        <v>4.3</v>
      </c>
      <c r="I667" s="486">
        <f t="shared" si="31"/>
        <v>185897.60000000001</v>
      </c>
      <c r="J667" s="348">
        <f t="shared" si="32"/>
        <v>0</v>
      </c>
    </row>
    <row r="668" spans="1:10">
      <c r="A668" s="483">
        <v>2016</v>
      </c>
      <c r="B668" s="484" t="s">
        <v>1289</v>
      </c>
      <c r="C668" s="484" t="s">
        <v>370</v>
      </c>
      <c r="D668" s="485">
        <v>86765</v>
      </c>
      <c r="E668" s="486">
        <v>17.7</v>
      </c>
      <c r="F668" s="486">
        <f t="shared" si="30"/>
        <v>1535740.5</v>
      </c>
      <c r="G668" s="487">
        <v>0.42</v>
      </c>
      <c r="H668" s="485">
        <v>5.9</v>
      </c>
      <c r="I668" s="486">
        <f t="shared" si="31"/>
        <v>511913.50000000006</v>
      </c>
      <c r="J668" s="348">
        <f t="shared" si="32"/>
        <v>0</v>
      </c>
    </row>
    <row r="669" spans="1:10">
      <c r="A669" s="483">
        <v>2016</v>
      </c>
      <c r="B669" s="484" t="s">
        <v>1289</v>
      </c>
      <c r="C669" s="484" t="s">
        <v>370</v>
      </c>
      <c r="D669" s="485">
        <v>42342</v>
      </c>
      <c r="E669" s="486">
        <v>17.8</v>
      </c>
      <c r="F669" s="486">
        <f t="shared" si="30"/>
        <v>753687.6</v>
      </c>
      <c r="G669" s="487">
        <v>2.7</v>
      </c>
      <c r="H669" s="485">
        <v>5.4</v>
      </c>
      <c r="I669" s="486">
        <f t="shared" si="31"/>
        <v>228646.80000000002</v>
      </c>
      <c r="J669" s="348">
        <f t="shared" si="32"/>
        <v>0</v>
      </c>
    </row>
    <row r="670" spans="1:10">
      <c r="A670" s="483">
        <v>2016</v>
      </c>
      <c r="B670" s="484" t="s">
        <v>1289</v>
      </c>
      <c r="C670" s="484" t="s">
        <v>370</v>
      </c>
      <c r="D670" s="485">
        <v>32911</v>
      </c>
      <c r="E670" s="486">
        <v>17.649999999999999</v>
      </c>
      <c r="F670" s="486">
        <f t="shared" si="30"/>
        <v>580879.14999999991</v>
      </c>
      <c r="G670" s="487">
        <v>0.23</v>
      </c>
      <c r="H670" s="485">
        <v>5.7</v>
      </c>
      <c r="I670" s="486">
        <f t="shared" si="31"/>
        <v>187592.7</v>
      </c>
      <c r="J670" s="348">
        <f t="shared" si="32"/>
        <v>0</v>
      </c>
    </row>
    <row r="671" spans="1:10">
      <c r="A671" s="483">
        <v>2016</v>
      </c>
      <c r="B671" s="484" t="s">
        <v>1289</v>
      </c>
      <c r="C671" s="484" t="s">
        <v>370</v>
      </c>
      <c r="D671" s="485">
        <v>50781</v>
      </c>
      <c r="E671" s="486">
        <v>17.45</v>
      </c>
      <c r="F671" s="486">
        <f t="shared" si="30"/>
        <v>886128.45</v>
      </c>
      <c r="G671" s="487">
        <v>0.17</v>
      </c>
      <c r="H671" s="485">
        <v>4.5</v>
      </c>
      <c r="I671" s="486">
        <f t="shared" si="31"/>
        <v>228514.5</v>
      </c>
      <c r="J671" s="348">
        <f t="shared" si="32"/>
        <v>0</v>
      </c>
    </row>
    <row r="672" spans="1:10">
      <c r="A672" s="483">
        <v>2016</v>
      </c>
      <c r="B672" s="484" t="s">
        <v>1289</v>
      </c>
      <c r="C672" s="484" t="s">
        <v>370</v>
      </c>
      <c r="D672" s="485">
        <v>16302</v>
      </c>
      <c r="E672" s="486">
        <v>17.91</v>
      </c>
      <c r="F672" s="486">
        <f t="shared" si="30"/>
        <v>291968.82</v>
      </c>
      <c r="G672" s="487">
        <v>0.32</v>
      </c>
      <c r="H672" s="485">
        <v>5.0999999999999996</v>
      </c>
      <c r="I672" s="486">
        <f t="shared" si="31"/>
        <v>83140.2</v>
      </c>
      <c r="J672" s="348">
        <f t="shared" si="32"/>
        <v>0</v>
      </c>
    </row>
    <row r="673" spans="1:10">
      <c r="A673" s="483">
        <v>2016</v>
      </c>
      <c r="B673" s="484" t="s">
        <v>1289</v>
      </c>
      <c r="C673" s="484" t="s">
        <v>370</v>
      </c>
      <c r="D673" s="485">
        <v>87625</v>
      </c>
      <c r="E673" s="486">
        <v>16.89</v>
      </c>
      <c r="F673" s="486">
        <f t="shared" si="30"/>
        <v>1479986.25</v>
      </c>
      <c r="G673" s="487">
        <v>0.3</v>
      </c>
      <c r="H673" s="485">
        <v>5.3</v>
      </c>
      <c r="I673" s="486">
        <f t="shared" si="31"/>
        <v>464412.5</v>
      </c>
      <c r="J673" s="348">
        <f t="shared" si="32"/>
        <v>0</v>
      </c>
    </row>
    <row r="674" spans="1:10">
      <c r="A674" s="483">
        <v>2016</v>
      </c>
      <c r="B674" s="484" t="s">
        <v>1289</v>
      </c>
      <c r="C674" s="484" t="s">
        <v>370</v>
      </c>
      <c r="D674" s="485">
        <v>14671</v>
      </c>
      <c r="E674" s="486">
        <v>17.04</v>
      </c>
      <c r="F674" s="486">
        <f t="shared" si="30"/>
        <v>249993.84</v>
      </c>
      <c r="G674" s="487">
        <v>0.28999999999999998</v>
      </c>
      <c r="H674" s="485">
        <v>5.4</v>
      </c>
      <c r="I674" s="486">
        <f t="shared" si="31"/>
        <v>79223.400000000009</v>
      </c>
      <c r="J674" s="348">
        <f t="shared" si="32"/>
        <v>0</v>
      </c>
    </row>
    <row r="675" spans="1:10">
      <c r="A675" s="483">
        <v>2016</v>
      </c>
      <c r="B675" s="484" t="s">
        <v>1289</v>
      </c>
      <c r="C675" s="484" t="s">
        <v>370</v>
      </c>
      <c r="D675" s="485">
        <v>73000</v>
      </c>
      <c r="E675" s="486">
        <v>16.63</v>
      </c>
      <c r="F675" s="486">
        <f t="shared" si="30"/>
        <v>1213990</v>
      </c>
      <c r="G675" s="487">
        <v>0.37</v>
      </c>
      <c r="H675" s="485">
        <v>5.8</v>
      </c>
      <c r="I675" s="486">
        <f t="shared" si="31"/>
        <v>423400</v>
      </c>
      <c r="J675" s="348">
        <f t="shared" si="32"/>
        <v>0</v>
      </c>
    </row>
    <row r="676" spans="1:10">
      <c r="A676" s="483">
        <v>2016</v>
      </c>
      <c r="B676" s="484" t="s">
        <v>1289</v>
      </c>
      <c r="C676" s="484" t="s">
        <v>370</v>
      </c>
      <c r="D676" s="485">
        <v>58197</v>
      </c>
      <c r="E676" s="486">
        <v>16.46</v>
      </c>
      <c r="F676" s="486">
        <f t="shared" si="30"/>
        <v>957922.62</v>
      </c>
      <c r="G676" s="487">
        <v>0.32</v>
      </c>
      <c r="H676" s="485">
        <v>5.8</v>
      </c>
      <c r="I676" s="486">
        <f t="shared" si="31"/>
        <v>337542.6</v>
      </c>
      <c r="J676" s="348">
        <f t="shared" si="32"/>
        <v>0</v>
      </c>
    </row>
    <row r="677" spans="1:10">
      <c r="A677" s="483">
        <v>2016</v>
      </c>
      <c r="B677" s="484" t="s">
        <v>1289</v>
      </c>
      <c r="C677" s="484" t="s">
        <v>370</v>
      </c>
      <c r="D677" s="485">
        <v>73023</v>
      </c>
      <c r="E677" s="486">
        <v>16.59</v>
      </c>
      <c r="F677" s="486">
        <f t="shared" si="30"/>
        <v>1211451.57</v>
      </c>
      <c r="G677" s="487">
        <v>0.38</v>
      </c>
      <c r="H677" s="485">
        <v>5.0999999999999996</v>
      </c>
      <c r="I677" s="486">
        <f t="shared" si="31"/>
        <v>372417.3</v>
      </c>
      <c r="J677" s="348">
        <f t="shared" si="32"/>
        <v>0</v>
      </c>
    </row>
    <row r="678" spans="1:10">
      <c r="A678" s="483">
        <v>2016</v>
      </c>
      <c r="B678" s="484" t="s">
        <v>1289</v>
      </c>
      <c r="C678" s="484" t="s">
        <v>370</v>
      </c>
      <c r="D678" s="485">
        <v>219180</v>
      </c>
      <c r="E678" s="486">
        <v>17</v>
      </c>
      <c r="F678" s="486">
        <f t="shared" si="30"/>
        <v>3726060</v>
      </c>
      <c r="G678" s="487">
        <v>0.28999999999999998</v>
      </c>
      <c r="H678" s="485">
        <v>5</v>
      </c>
      <c r="I678" s="486">
        <f t="shared" si="31"/>
        <v>1095900</v>
      </c>
      <c r="J678" s="348">
        <f t="shared" si="32"/>
        <v>0</v>
      </c>
    </row>
    <row r="679" spans="1:10">
      <c r="A679" s="483">
        <v>2016</v>
      </c>
      <c r="B679" s="484" t="s">
        <v>1301</v>
      </c>
      <c r="C679" s="484" t="s">
        <v>370</v>
      </c>
      <c r="D679" s="485">
        <v>836964</v>
      </c>
      <c r="E679" s="486">
        <v>13.68</v>
      </c>
      <c r="F679" s="486">
        <f t="shared" si="30"/>
        <v>11449667.52</v>
      </c>
      <c r="G679" s="487">
        <v>0.9</v>
      </c>
      <c r="H679" s="485">
        <v>15.6</v>
      </c>
      <c r="I679" s="486">
        <f t="shared" si="31"/>
        <v>13056638.4</v>
      </c>
      <c r="J679" s="348">
        <f t="shared" si="32"/>
        <v>1</v>
      </c>
    </row>
    <row r="680" spans="1:10">
      <c r="A680" s="483">
        <v>2016</v>
      </c>
      <c r="B680" s="484" t="s">
        <v>1289</v>
      </c>
      <c r="C680" s="484" t="s">
        <v>370</v>
      </c>
      <c r="D680" s="485">
        <v>32536</v>
      </c>
      <c r="E680" s="486">
        <v>16.797999999999998</v>
      </c>
      <c r="F680" s="486">
        <f t="shared" si="30"/>
        <v>546539.72799999989</v>
      </c>
      <c r="G680" s="487">
        <v>0.28999999999999998</v>
      </c>
      <c r="H680" s="485">
        <v>6.2</v>
      </c>
      <c r="I680" s="486">
        <f t="shared" si="31"/>
        <v>201723.2</v>
      </c>
      <c r="J680" s="348">
        <f t="shared" si="32"/>
        <v>0</v>
      </c>
    </row>
    <row r="681" spans="1:10">
      <c r="A681" s="483">
        <v>2016</v>
      </c>
      <c r="B681" s="484" t="s">
        <v>1289</v>
      </c>
      <c r="C681" s="484" t="s">
        <v>370</v>
      </c>
      <c r="D681" s="485">
        <v>130306</v>
      </c>
      <c r="E681" s="486">
        <v>16.899999999999999</v>
      </c>
      <c r="F681" s="486">
        <f t="shared" si="30"/>
        <v>2202171.4</v>
      </c>
      <c r="G681" s="487">
        <v>0.3</v>
      </c>
      <c r="H681" s="485">
        <v>5.6</v>
      </c>
      <c r="I681" s="486">
        <f t="shared" si="31"/>
        <v>729713.6</v>
      </c>
      <c r="J681" s="348">
        <f t="shared" si="32"/>
        <v>0</v>
      </c>
    </row>
    <row r="682" spans="1:10">
      <c r="A682" s="483">
        <v>2016</v>
      </c>
      <c r="B682" s="484" t="s">
        <v>1301</v>
      </c>
      <c r="C682" s="484" t="s">
        <v>370</v>
      </c>
      <c r="D682" s="485">
        <v>259447</v>
      </c>
      <c r="E682" s="486">
        <v>10.4</v>
      </c>
      <c r="F682" s="486">
        <f t="shared" si="30"/>
        <v>2698248.8000000003</v>
      </c>
      <c r="G682" s="487">
        <v>2.36</v>
      </c>
      <c r="H682" s="485">
        <v>30.2</v>
      </c>
      <c r="I682" s="486">
        <f t="shared" si="31"/>
        <v>7835299.3999999994</v>
      </c>
      <c r="J682" s="348">
        <f t="shared" si="32"/>
        <v>1</v>
      </c>
    </row>
    <row r="683" spans="1:10">
      <c r="A683" s="483">
        <v>2016</v>
      </c>
      <c r="B683" s="484" t="s">
        <v>1289</v>
      </c>
      <c r="C683" s="484" t="s">
        <v>370</v>
      </c>
      <c r="D683" s="485">
        <v>65288</v>
      </c>
      <c r="E683" s="486">
        <v>18.047000000000001</v>
      </c>
      <c r="F683" s="486">
        <f t="shared" si="30"/>
        <v>1178252.5360000001</v>
      </c>
      <c r="G683" s="487">
        <v>0.28999999999999998</v>
      </c>
      <c r="H683" s="485">
        <v>5.2</v>
      </c>
      <c r="I683" s="486">
        <f t="shared" si="31"/>
        <v>339497.60000000003</v>
      </c>
      <c r="J683" s="348">
        <f t="shared" si="32"/>
        <v>0</v>
      </c>
    </row>
    <row r="684" spans="1:10">
      <c r="A684" s="483">
        <v>2016</v>
      </c>
      <c r="B684" s="484" t="s">
        <v>1289</v>
      </c>
      <c r="C684" s="484" t="s">
        <v>370</v>
      </c>
      <c r="D684" s="485">
        <v>141973</v>
      </c>
      <c r="E684" s="486">
        <v>17.701000000000001</v>
      </c>
      <c r="F684" s="486">
        <f t="shared" si="30"/>
        <v>2513064.0729999999</v>
      </c>
      <c r="G684" s="487">
        <v>0.24</v>
      </c>
      <c r="H684" s="485">
        <v>5.0999999999999996</v>
      </c>
      <c r="I684" s="486">
        <f t="shared" si="31"/>
        <v>724062.29999999993</v>
      </c>
      <c r="J684" s="348">
        <f t="shared" si="32"/>
        <v>0</v>
      </c>
    </row>
    <row r="685" spans="1:10">
      <c r="A685" s="483">
        <v>2016</v>
      </c>
      <c r="B685" s="484" t="s">
        <v>1289</v>
      </c>
      <c r="C685" s="484" t="s">
        <v>370</v>
      </c>
      <c r="D685" s="485">
        <v>283013</v>
      </c>
      <c r="E685" s="486">
        <v>17.768000000000001</v>
      </c>
      <c r="F685" s="486">
        <f t="shared" si="30"/>
        <v>5028574.9840000002</v>
      </c>
      <c r="G685" s="487">
        <v>0.24</v>
      </c>
      <c r="H685" s="485">
        <v>5.0999999999999996</v>
      </c>
      <c r="I685" s="486">
        <f t="shared" si="31"/>
        <v>1443366.2999999998</v>
      </c>
      <c r="J685" s="348">
        <f t="shared" si="32"/>
        <v>0</v>
      </c>
    </row>
    <row r="686" spans="1:10">
      <c r="A686" s="483">
        <v>2016</v>
      </c>
      <c r="B686" s="484" t="s">
        <v>1289</v>
      </c>
      <c r="C686" s="484" t="s">
        <v>370</v>
      </c>
      <c r="D686" s="485">
        <v>58203</v>
      </c>
      <c r="E686" s="486">
        <v>17.643999999999998</v>
      </c>
      <c r="F686" s="486">
        <f t="shared" si="30"/>
        <v>1026933.732</v>
      </c>
      <c r="G686" s="487">
        <v>0.19</v>
      </c>
      <c r="H686" s="485">
        <v>4.5</v>
      </c>
      <c r="I686" s="486">
        <f t="shared" si="31"/>
        <v>261913.5</v>
      </c>
      <c r="J686" s="348">
        <f t="shared" si="32"/>
        <v>0</v>
      </c>
    </row>
    <row r="687" spans="1:10">
      <c r="A687" s="483">
        <v>2016</v>
      </c>
      <c r="B687" s="484" t="s">
        <v>1289</v>
      </c>
      <c r="C687" s="484" t="s">
        <v>370</v>
      </c>
      <c r="D687" s="485">
        <v>14360</v>
      </c>
      <c r="E687" s="486">
        <v>16.885999999999999</v>
      </c>
      <c r="F687" s="486">
        <f t="shared" si="30"/>
        <v>242482.96</v>
      </c>
      <c r="G687" s="487">
        <v>0.32</v>
      </c>
      <c r="H687" s="485">
        <v>5.9</v>
      </c>
      <c r="I687" s="486">
        <f t="shared" si="31"/>
        <v>84724</v>
      </c>
      <c r="J687" s="348">
        <f t="shared" si="32"/>
        <v>0</v>
      </c>
    </row>
    <row r="688" spans="1:10">
      <c r="A688" s="483">
        <v>2016</v>
      </c>
      <c r="B688" s="484" t="s">
        <v>1289</v>
      </c>
      <c r="C688" s="484" t="s">
        <v>370</v>
      </c>
      <c r="D688" s="485">
        <v>75805</v>
      </c>
      <c r="E688" s="486">
        <v>17.738</v>
      </c>
      <c r="F688" s="486">
        <f t="shared" si="30"/>
        <v>1344629.0899999999</v>
      </c>
      <c r="G688" s="487">
        <v>0.32</v>
      </c>
      <c r="H688" s="485">
        <v>5</v>
      </c>
      <c r="I688" s="486">
        <f t="shared" si="31"/>
        <v>379025</v>
      </c>
      <c r="J688" s="348">
        <f t="shared" si="32"/>
        <v>0</v>
      </c>
    </row>
    <row r="689" spans="1:10">
      <c r="A689" s="483">
        <v>2016</v>
      </c>
      <c r="B689" s="484" t="s">
        <v>1289</v>
      </c>
      <c r="C689" s="484" t="s">
        <v>370</v>
      </c>
      <c r="D689" s="485">
        <v>30228</v>
      </c>
      <c r="E689" s="486">
        <v>18.23</v>
      </c>
      <c r="F689" s="486">
        <f t="shared" si="30"/>
        <v>551056.44000000006</v>
      </c>
      <c r="G689" s="487">
        <v>0.28000000000000003</v>
      </c>
      <c r="H689" s="485">
        <v>4.5</v>
      </c>
      <c r="I689" s="486">
        <f t="shared" si="31"/>
        <v>136026</v>
      </c>
      <c r="J689" s="348">
        <f t="shared" si="32"/>
        <v>0</v>
      </c>
    </row>
    <row r="690" spans="1:10">
      <c r="A690" s="483">
        <v>2016</v>
      </c>
      <c r="B690" s="484" t="s">
        <v>1289</v>
      </c>
      <c r="C690" s="484" t="s">
        <v>370</v>
      </c>
      <c r="D690" s="485">
        <v>45504</v>
      </c>
      <c r="E690" s="486">
        <v>17.623999999999999</v>
      </c>
      <c r="F690" s="486">
        <f t="shared" si="30"/>
        <v>801962.49599999993</v>
      </c>
      <c r="G690" s="487">
        <v>0.18</v>
      </c>
      <c r="H690" s="485">
        <v>4.4000000000000004</v>
      </c>
      <c r="I690" s="486">
        <f t="shared" si="31"/>
        <v>200217.60000000001</v>
      </c>
      <c r="J690" s="348">
        <f t="shared" si="32"/>
        <v>0</v>
      </c>
    </row>
    <row r="691" spans="1:10">
      <c r="A691" s="483">
        <v>2016</v>
      </c>
      <c r="B691" s="484" t="s">
        <v>1289</v>
      </c>
      <c r="C691" s="484" t="s">
        <v>370</v>
      </c>
      <c r="D691" s="485">
        <v>59812</v>
      </c>
      <c r="E691" s="486">
        <v>17.25</v>
      </c>
      <c r="F691" s="486">
        <f t="shared" si="30"/>
        <v>1031757</v>
      </c>
      <c r="G691" s="487">
        <v>0.22</v>
      </c>
      <c r="H691" s="485">
        <v>4.4000000000000004</v>
      </c>
      <c r="I691" s="486">
        <f t="shared" si="31"/>
        <v>263172.80000000005</v>
      </c>
      <c r="J691" s="348">
        <f t="shared" si="32"/>
        <v>0</v>
      </c>
    </row>
    <row r="692" spans="1:10">
      <c r="A692" s="483">
        <v>2016</v>
      </c>
      <c r="B692" s="484" t="s">
        <v>1289</v>
      </c>
      <c r="C692" s="484" t="s">
        <v>370</v>
      </c>
      <c r="D692" s="485">
        <v>227582</v>
      </c>
      <c r="E692" s="486">
        <v>17.571999999999999</v>
      </c>
      <c r="F692" s="486">
        <f t="shared" si="30"/>
        <v>3999070.9039999996</v>
      </c>
      <c r="G692" s="487">
        <v>0.24</v>
      </c>
      <c r="H692" s="485">
        <v>5.8</v>
      </c>
      <c r="I692" s="486">
        <f t="shared" si="31"/>
        <v>1319975.5999999999</v>
      </c>
      <c r="J692" s="348">
        <f t="shared" si="32"/>
        <v>0</v>
      </c>
    </row>
    <row r="693" spans="1:10">
      <c r="A693" s="483">
        <v>2016</v>
      </c>
      <c r="B693" s="484" t="s">
        <v>1289</v>
      </c>
      <c r="C693" s="484" t="s">
        <v>370</v>
      </c>
      <c r="D693" s="485">
        <v>135926</v>
      </c>
      <c r="E693" s="486">
        <v>16.158000000000001</v>
      </c>
      <c r="F693" s="486">
        <f t="shared" si="30"/>
        <v>2196292.3080000002</v>
      </c>
      <c r="G693" s="487">
        <v>0.43</v>
      </c>
      <c r="H693" s="485">
        <v>5</v>
      </c>
      <c r="I693" s="486">
        <f t="shared" si="31"/>
        <v>679630</v>
      </c>
      <c r="J693" s="348">
        <f t="shared" si="32"/>
        <v>0</v>
      </c>
    </row>
    <row r="694" spans="1:10">
      <c r="A694" s="483">
        <v>2016</v>
      </c>
      <c r="B694" s="484" t="s">
        <v>1296</v>
      </c>
      <c r="C694" s="484" t="s">
        <v>370</v>
      </c>
      <c r="D694" s="485">
        <v>109624</v>
      </c>
      <c r="E694" s="486">
        <v>23.28</v>
      </c>
      <c r="F694" s="486">
        <f t="shared" si="30"/>
        <v>2552046.7200000002</v>
      </c>
      <c r="G694" s="487">
        <v>3.16</v>
      </c>
      <c r="H694" s="485">
        <v>8.3000000000000007</v>
      </c>
      <c r="I694" s="486">
        <f t="shared" si="31"/>
        <v>909879.20000000007</v>
      </c>
      <c r="J694" s="348">
        <f t="shared" si="32"/>
        <v>0</v>
      </c>
    </row>
    <row r="695" spans="1:10">
      <c r="A695" s="483">
        <v>2016</v>
      </c>
      <c r="B695" s="484" t="s">
        <v>1296</v>
      </c>
      <c r="C695" s="484" t="s">
        <v>370</v>
      </c>
      <c r="D695" s="485">
        <v>183770</v>
      </c>
      <c r="E695" s="486">
        <v>22.24</v>
      </c>
      <c r="F695" s="486">
        <f t="shared" si="30"/>
        <v>4087044.8</v>
      </c>
      <c r="G695" s="487">
        <v>2.96</v>
      </c>
      <c r="H695" s="485">
        <v>9.1</v>
      </c>
      <c r="I695" s="486">
        <f t="shared" si="31"/>
        <v>1672307</v>
      </c>
      <c r="J695" s="348">
        <f t="shared" si="32"/>
        <v>0</v>
      </c>
    </row>
    <row r="696" spans="1:10">
      <c r="A696" s="483">
        <v>2016</v>
      </c>
      <c r="B696" s="484" t="s">
        <v>1289</v>
      </c>
      <c r="C696" s="484" t="s">
        <v>370</v>
      </c>
      <c r="D696" s="485">
        <v>69234</v>
      </c>
      <c r="E696" s="486">
        <v>16.75</v>
      </c>
      <c r="F696" s="486">
        <f t="shared" si="30"/>
        <v>1159669.5</v>
      </c>
      <c r="G696" s="487">
        <v>0.34</v>
      </c>
      <c r="H696" s="485">
        <v>4.9000000000000004</v>
      </c>
      <c r="I696" s="486">
        <f t="shared" si="31"/>
        <v>339246.60000000003</v>
      </c>
      <c r="J696" s="348">
        <f t="shared" si="32"/>
        <v>0</v>
      </c>
    </row>
    <row r="697" spans="1:10">
      <c r="A697" s="483">
        <v>2016</v>
      </c>
      <c r="B697" s="484" t="s">
        <v>1289</v>
      </c>
      <c r="C697" s="484" t="s">
        <v>370</v>
      </c>
      <c r="D697" s="485">
        <v>26889</v>
      </c>
      <c r="E697" s="486">
        <v>16.48</v>
      </c>
      <c r="F697" s="486">
        <f t="shared" si="30"/>
        <v>443130.72000000003</v>
      </c>
      <c r="G697" s="487">
        <v>0.38</v>
      </c>
      <c r="H697" s="485">
        <v>5.2</v>
      </c>
      <c r="I697" s="486">
        <f t="shared" si="31"/>
        <v>139822.80000000002</v>
      </c>
      <c r="J697" s="348">
        <f t="shared" si="32"/>
        <v>0</v>
      </c>
    </row>
    <row r="698" spans="1:10">
      <c r="A698" s="483">
        <v>2016</v>
      </c>
      <c r="B698" s="484" t="s">
        <v>1289</v>
      </c>
      <c r="C698" s="484" t="s">
        <v>370</v>
      </c>
      <c r="D698" s="485">
        <v>41367</v>
      </c>
      <c r="E698" s="486">
        <v>16.920000000000002</v>
      </c>
      <c r="F698" s="486">
        <f t="shared" si="30"/>
        <v>699929.64</v>
      </c>
      <c r="G698" s="487">
        <v>0.28000000000000003</v>
      </c>
      <c r="H698" s="485">
        <v>4.9000000000000004</v>
      </c>
      <c r="I698" s="486">
        <f t="shared" si="31"/>
        <v>202698.30000000002</v>
      </c>
      <c r="J698" s="348">
        <f t="shared" si="32"/>
        <v>0</v>
      </c>
    </row>
    <row r="699" spans="1:10">
      <c r="A699" s="483">
        <v>2016</v>
      </c>
      <c r="B699" s="484" t="s">
        <v>1289</v>
      </c>
      <c r="C699" s="484" t="s">
        <v>370</v>
      </c>
      <c r="D699" s="485">
        <v>27377</v>
      </c>
      <c r="E699" s="486">
        <v>16.989999999999998</v>
      </c>
      <c r="F699" s="486">
        <f t="shared" si="30"/>
        <v>465135.23</v>
      </c>
      <c r="G699" s="487">
        <v>0.34</v>
      </c>
      <c r="H699" s="485">
        <v>4.7</v>
      </c>
      <c r="I699" s="486">
        <f t="shared" si="31"/>
        <v>128671.90000000001</v>
      </c>
      <c r="J699" s="348">
        <f t="shared" si="32"/>
        <v>0</v>
      </c>
    </row>
    <row r="700" spans="1:10">
      <c r="A700" s="483">
        <v>2016</v>
      </c>
      <c r="B700" s="484" t="s">
        <v>1289</v>
      </c>
      <c r="C700" s="484" t="s">
        <v>370</v>
      </c>
      <c r="D700" s="485">
        <v>28099</v>
      </c>
      <c r="E700" s="486">
        <v>16.989999999999998</v>
      </c>
      <c r="F700" s="486">
        <f t="shared" si="30"/>
        <v>477402.00999999995</v>
      </c>
      <c r="G700" s="487">
        <v>0.22</v>
      </c>
      <c r="H700" s="485">
        <v>4.8</v>
      </c>
      <c r="I700" s="486">
        <f t="shared" si="31"/>
        <v>134875.19999999998</v>
      </c>
      <c r="J700" s="348">
        <f t="shared" si="32"/>
        <v>0</v>
      </c>
    </row>
    <row r="701" spans="1:10">
      <c r="A701" s="483">
        <v>2016</v>
      </c>
      <c r="B701" s="484" t="s">
        <v>1296</v>
      </c>
      <c r="C701" s="484" t="s">
        <v>370</v>
      </c>
      <c r="D701" s="485">
        <v>102716</v>
      </c>
      <c r="E701" s="486">
        <v>23.76</v>
      </c>
      <c r="F701" s="486">
        <f t="shared" si="30"/>
        <v>2440532.16</v>
      </c>
      <c r="G701" s="487">
        <v>1.53</v>
      </c>
      <c r="H701" s="485">
        <v>12.5</v>
      </c>
      <c r="I701" s="486">
        <f t="shared" si="31"/>
        <v>1283950</v>
      </c>
      <c r="J701" s="348">
        <f t="shared" si="32"/>
        <v>0</v>
      </c>
    </row>
    <row r="702" spans="1:10">
      <c r="A702" s="483">
        <v>2016</v>
      </c>
      <c r="B702" s="484" t="s">
        <v>1296</v>
      </c>
      <c r="C702" s="484" t="s">
        <v>370</v>
      </c>
      <c r="D702" s="485">
        <v>11623</v>
      </c>
      <c r="E702" s="486">
        <v>22.11</v>
      </c>
      <c r="F702" s="486">
        <f t="shared" si="30"/>
        <v>256984.53</v>
      </c>
      <c r="G702" s="487">
        <v>0.95</v>
      </c>
      <c r="H702" s="485">
        <v>17</v>
      </c>
      <c r="I702" s="486">
        <f t="shared" si="31"/>
        <v>197591</v>
      </c>
      <c r="J702" s="348">
        <f t="shared" si="32"/>
        <v>0</v>
      </c>
    </row>
    <row r="703" spans="1:10">
      <c r="A703" s="483">
        <v>2016</v>
      </c>
      <c r="B703" s="484" t="s">
        <v>1289</v>
      </c>
      <c r="C703" s="484" t="s">
        <v>370</v>
      </c>
      <c r="D703" s="485">
        <v>44660</v>
      </c>
      <c r="E703" s="486">
        <v>17.552</v>
      </c>
      <c r="F703" s="486">
        <f t="shared" si="30"/>
        <v>783872.32</v>
      </c>
      <c r="G703" s="487">
        <v>0.18</v>
      </c>
      <c r="H703" s="485">
        <v>4.5999999999999996</v>
      </c>
      <c r="I703" s="486">
        <f t="shared" si="31"/>
        <v>205435.99999999997</v>
      </c>
      <c r="J703" s="348">
        <f t="shared" si="32"/>
        <v>0</v>
      </c>
    </row>
    <row r="704" spans="1:10">
      <c r="A704" s="483">
        <v>2016</v>
      </c>
      <c r="B704" s="484" t="s">
        <v>1289</v>
      </c>
      <c r="C704" s="484" t="s">
        <v>370</v>
      </c>
      <c r="D704" s="485">
        <v>60710</v>
      </c>
      <c r="E704" s="486">
        <v>17.001999999999999</v>
      </c>
      <c r="F704" s="486">
        <f t="shared" si="30"/>
        <v>1032191.4199999999</v>
      </c>
      <c r="G704" s="487">
        <v>0.3</v>
      </c>
      <c r="H704" s="485">
        <v>5.0999999999999996</v>
      </c>
      <c r="I704" s="486">
        <f t="shared" si="31"/>
        <v>309621</v>
      </c>
      <c r="J704" s="348">
        <f t="shared" si="32"/>
        <v>0</v>
      </c>
    </row>
    <row r="705" spans="1:10">
      <c r="A705" s="483">
        <v>2016</v>
      </c>
      <c r="B705" s="484" t="s">
        <v>1289</v>
      </c>
      <c r="C705" s="484" t="s">
        <v>370</v>
      </c>
      <c r="D705" s="485">
        <v>60300</v>
      </c>
      <c r="E705" s="486">
        <v>17.93</v>
      </c>
      <c r="F705" s="486">
        <f t="shared" si="30"/>
        <v>1081179</v>
      </c>
      <c r="G705" s="487">
        <v>0.28000000000000003</v>
      </c>
      <c r="H705" s="485">
        <v>5.2</v>
      </c>
      <c r="I705" s="486">
        <f t="shared" si="31"/>
        <v>313560</v>
      </c>
      <c r="J705" s="348">
        <f t="shared" si="32"/>
        <v>0</v>
      </c>
    </row>
    <row r="706" spans="1:10">
      <c r="A706" s="483">
        <v>2016</v>
      </c>
      <c r="B706" s="484" t="s">
        <v>1289</v>
      </c>
      <c r="C706" s="484" t="s">
        <v>370</v>
      </c>
      <c r="D706" s="485">
        <v>44979</v>
      </c>
      <c r="E706" s="486">
        <v>17.245999999999999</v>
      </c>
      <c r="F706" s="486">
        <f t="shared" si="30"/>
        <v>775707.83399999992</v>
      </c>
      <c r="G706" s="487">
        <v>0.23</v>
      </c>
      <c r="H706" s="485">
        <v>4.0999999999999996</v>
      </c>
      <c r="I706" s="486">
        <f t="shared" si="31"/>
        <v>184413.9</v>
      </c>
      <c r="J706" s="348">
        <f t="shared" si="32"/>
        <v>0</v>
      </c>
    </row>
    <row r="707" spans="1:10">
      <c r="A707" s="483">
        <v>2016</v>
      </c>
      <c r="B707" s="484" t="s">
        <v>1289</v>
      </c>
      <c r="C707" s="484" t="s">
        <v>370</v>
      </c>
      <c r="D707" s="485">
        <v>174551</v>
      </c>
      <c r="E707" s="486">
        <v>17.731999999999999</v>
      </c>
      <c r="F707" s="486">
        <f t="shared" ref="F707:F770" si="33">E707*D707</f>
        <v>3095138.3319999999</v>
      </c>
      <c r="G707" s="487">
        <v>0.28000000000000003</v>
      </c>
      <c r="H707" s="485">
        <v>5.4</v>
      </c>
      <c r="I707" s="486">
        <f t="shared" ref="I707:I770" si="34">H707*D707</f>
        <v>942575.4</v>
      </c>
      <c r="J707" s="348">
        <f t="shared" ref="J707:J770" si="35">IF(B707="LIG",1,0)</f>
        <v>0</v>
      </c>
    </row>
    <row r="708" spans="1:10">
      <c r="A708" s="483">
        <v>2016</v>
      </c>
      <c r="B708" s="484" t="s">
        <v>1289</v>
      </c>
      <c r="C708" s="484" t="s">
        <v>370</v>
      </c>
      <c r="D708" s="485">
        <v>174494</v>
      </c>
      <c r="E708" s="486">
        <v>16.622</v>
      </c>
      <c r="F708" s="486">
        <f t="shared" si="33"/>
        <v>2900439.2680000002</v>
      </c>
      <c r="G708" s="487">
        <v>0.41</v>
      </c>
      <c r="H708" s="485">
        <v>4.9000000000000004</v>
      </c>
      <c r="I708" s="486">
        <f t="shared" si="34"/>
        <v>855020.60000000009</v>
      </c>
      <c r="J708" s="348">
        <f t="shared" si="35"/>
        <v>0</v>
      </c>
    </row>
    <row r="709" spans="1:10">
      <c r="A709" s="483">
        <v>2016</v>
      </c>
      <c r="B709" s="484" t="s">
        <v>1289</v>
      </c>
      <c r="C709" s="484" t="s">
        <v>370</v>
      </c>
      <c r="D709" s="485">
        <v>15901</v>
      </c>
      <c r="E709" s="486">
        <v>16.538</v>
      </c>
      <c r="F709" s="486">
        <f t="shared" si="33"/>
        <v>262970.73800000001</v>
      </c>
      <c r="G709" s="487">
        <v>0.35</v>
      </c>
      <c r="H709" s="485">
        <v>5</v>
      </c>
      <c r="I709" s="486">
        <f t="shared" si="34"/>
        <v>79505</v>
      </c>
      <c r="J709" s="348">
        <f t="shared" si="35"/>
        <v>0</v>
      </c>
    </row>
    <row r="710" spans="1:10">
      <c r="A710" s="483">
        <v>2016</v>
      </c>
      <c r="B710" s="484" t="s">
        <v>1289</v>
      </c>
      <c r="C710" s="484" t="s">
        <v>370</v>
      </c>
      <c r="D710" s="485">
        <v>173970</v>
      </c>
      <c r="E710" s="486">
        <v>17.064</v>
      </c>
      <c r="F710" s="486">
        <f t="shared" si="33"/>
        <v>2968624.08</v>
      </c>
      <c r="G710" s="487">
        <v>0.26</v>
      </c>
      <c r="H710" s="485">
        <v>4.2</v>
      </c>
      <c r="I710" s="486">
        <f t="shared" si="34"/>
        <v>730674</v>
      </c>
      <c r="J710" s="348">
        <f t="shared" si="35"/>
        <v>0</v>
      </c>
    </row>
    <row r="711" spans="1:10">
      <c r="A711" s="483">
        <v>2016</v>
      </c>
      <c r="B711" s="484" t="s">
        <v>1289</v>
      </c>
      <c r="C711" s="484" t="s">
        <v>370</v>
      </c>
      <c r="D711" s="485">
        <v>158037</v>
      </c>
      <c r="E711" s="486">
        <v>17.170000000000002</v>
      </c>
      <c r="F711" s="486">
        <f t="shared" si="33"/>
        <v>2713495.29</v>
      </c>
      <c r="G711" s="487">
        <v>0.27</v>
      </c>
      <c r="H711" s="485">
        <v>4.3</v>
      </c>
      <c r="I711" s="486">
        <f t="shared" si="34"/>
        <v>679559.1</v>
      </c>
      <c r="J711" s="348">
        <f t="shared" si="35"/>
        <v>0</v>
      </c>
    </row>
    <row r="712" spans="1:10">
      <c r="A712" s="483">
        <v>2016</v>
      </c>
      <c r="B712" s="484" t="s">
        <v>1289</v>
      </c>
      <c r="C712" s="484" t="s">
        <v>370</v>
      </c>
      <c r="D712" s="485">
        <v>46191</v>
      </c>
      <c r="E712" s="486">
        <v>17.225999999999999</v>
      </c>
      <c r="F712" s="486">
        <f t="shared" si="33"/>
        <v>795686.16599999997</v>
      </c>
      <c r="G712" s="487">
        <v>0.28000000000000003</v>
      </c>
      <c r="H712" s="485">
        <v>4.4000000000000004</v>
      </c>
      <c r="I712" s="486">
        <f t="shared" si="34"/>
        <v>203240.40000000002</v>
      </c>
      <c r="J712" s="348">
        <f t="shared" si="35"/>
        <v>0</v>
      </c>
    </row>
    <row r="713" spans="1:10">
      <c r="A713" s="483">
        <v>2016</v>
      </c>
      <c r="B713" s="484" t="s">
        <v>1289</v>
      </c>
      <c r="C713" s="484" t="s">
        <v>370</v>
      </c>
      <c r="D713" s="485">
        <v>15926</v>
      </c>
      <c r="E713" s="486">
        <v>17.815999999999999</v>
      </c>
      <c r="F713" s="486">
        <f t="shared" si="33"/>
        <v>283737.61599999998</v>
      </c>
      <c r="G713" s="487">
        <v>1.28</v>
      </c>
      <c r="H713" s="485">
        <v>5.2</v>
      </c>
      <c r="I713" s="486">
        <f t="shared" si="34"/>
        <v>82815.199999999997</v>
      </c>
      <c r="J713" s="348">
        <f t="shared" si="35"/>
        <v>0</v>
      </c>
    </row>
    <row r="714" spans="1:10">
      <c r="A714" s="483">
        <v>2016</v>
      </c>
      <c r="B714" s="484" t="s">
        <v>1296</v>
      </c>
      <c r="C714" s="484" t="s">
        <v>370</v>
      </c>
      <c r="D714" s="485">
        <v>20700</v>
      </c>
      <c r="E714" s="486">
        <v>25.832000000000001</v>
      </c>
      <c r="F714" s="486">
        <f t="shared" si="33"/>
        <v>534722.4</v>
      </c>
      <c r="G714" s="487">
        <v>2.86</v>
      </c>
      <c r="H714" s="485">
        <v>8.1</v>
      </c>
      <c r="I714" s="486">
        <f t="shared" si="34"/>
        <v>167670</v>
      </c>
      <c r="J714" s="348">
        <f t="shared" si="35"/>
        <v>0</v>
      </c>
    </row>
    <row r="715" spans="1:10">
      <c r="A715" s="483">
        <v>2016</v>
      </c>
      <c r="B715" s="484" t="s">
        <v>1296</v>
      </c>
      <c r="C715" s="484" t="s">
        <v>370</v>
      </c>
      <c r="D715" s="485">
        <v>76211</v>
      </c>
      <c r="E715" s="486">
        <v>24.844000000000001</v>
      </c>
      <c r="F715" s="486">
        <f t="shared" si="33"/>
        <v>1893386.084</v>
      </c>
      <c r="G715" s="487">
        <v>4.67</v>
      </c>
      <c r="H715" s="485">
        <v>9.1999999999999993</v>
      </c>
      <c r="I715" s="486">
        <f t="shared" si="34"/>
        <v>701141.2</v>
      </c>
      <c r="J715" s="348">
        <f t="shared" si="35"/>
        <v>0</v>
      </c>
    </row>
    <row r="716" spans="1:10">
      <c r="A716" s="483">
        <v>2016</v>
      </c>
      <c r="B716" s="484" t="s">
        <v>1296</v>
      </c>
      <c r="C716" s="484" t="s">
        <v>370</v>
      </c>
      <c r="D716" s="485">
        <v>50437</v>
      </c>
      <c r="E716" s="486">
        <v>26.556000000000001</v>
      </c>
      <c r="F716" s="486">
        <f t="shared" si="33"/>
        <v>1339404.9720000001</v>
      </c>
      <c r="G716" s="487">
        <v>3.06</v>
      </c>
      <c r="H716" s="485">
        <v>7.17</v>
      </c>
      <c r="I716" s="486">
        <f t="shared" si="34"/>
        <v>361633.29</v>
      </c>
      <c r="J716" s="348">
        <f t="shared" si="35"/>
        <v>0</v>
      </c>
    </row>
    <row r="717" spans="1:10">
      <c r="A717" s="483">
        <v>2016</v>
      </c>
      <c r="B717" s="484" t="s">
        <v>1296</v>
      </c>
      <c r="C717" s="484" t="s">
        <v>370</v>
      </c>
      <c r="D717" s="485">
        <v>21596</v>
      </c>
      <c r="E717" s="486">
        <v>24.867999999999999</v>
      </c>
      <c r="F717" s="486">
        <f t="shared" si="33"/>
        <v>537049.32799999998</v>
      </c>
      <c r="G717" s="487">
        <v>4.08</v>
      </c>
      <c r="H717" s="485">
        <v>9.7899999999999991</v>
      </c>
      <c r="I717" s="486">
        <f t="shared" si="34"/>
        <v>211424.83999999997</v>
      </c>
      <c r="J717" s="348">
        <f t="shared" si="35"/>
        <v>0</v>
      </c>
    </row>
    <row r="718" spans="1:10">
      <c r="A718" s="483">
        <v>2016</v>
      </c>
      <c r="B718" s="484" t="s">
        <v>1296</v>
      </c>
      <c r="C718" s="484" t="s">
        <v>370</v>
      </c>
      <c r="D718" s="485">
        <v>28362</v>
      </c>
      <c r="E718" s="486">
        <v>24.788</v>
      </c>
      <c r="F718" s="486">
        <f t="shared" si="33"/>
        <v>703037.25600000005</v>
      </c>
      <c r="G718" s="487">
        <v>3.51</v>
      </c>
      <c r="H718" s="485">
        <v>10.07</v>
      </c>
      <c r="I718" s="486">
        <f t="shared" si="34"/>
        <v>285605.34000000003</v>
      </c>
      <c r="J718" s="348">
        <f t="shared" si="35"/>
        <v>0</v>
      </c>
    </row>
    <row r="719" spans="1:10">
      <c r="A719" s="483">
        <v>2016</v>
      </c>
      <c r="B719" s="484" t="s">
        <v>1296</v>
      </c>
      <c r="C719" s="484" t="s">
        <v>370</v>
      </c>
      <c r="D719" s="485">
        <v>41002</v>
      </c>
      <c r="E719" s="486">
        <v>26.033999999999999</v>
      </c>
      <c r="F719" s="486">
        <f t="shared" si="33"/>
        <v>1067446.068</v>
      </c>
      <c r="G719" s="487">
        <v>2.5499999999999998</v>
      </c>
      <c r="H719" s="485">
        <v>7.5</v>
      </c>
      <c r="I719" s="486">
        <f t="shared" si="34"/>
        <v>307515</v>
      </c>
      <c r="J719" s="348">
        <f t="shared" si="35"/>
        <v>0</v>
      </c>
    </row>
    <row r="720" spans="1:10">
      <c r="A720" s="483">
        <v>2016</v>
      </c>
      <c r="B720" s="484" t="s">
        <v>1296</v>
      </c>
      <c r="C720" s="484" t="s">
        <v>370</v>
      </c>
      <c r="D720" s="485">
        <v>19080</v>
      </c>
      <c r="E720" s="486">
        <v>25.81</v>
      </c>
      <c r="F720" s="486">
        <f t="shared" si="33"/>
        <v>492454.8</v>
      </c>
      <c r="G720" s="487">
        <v>2.98</v>
      </c>
      <c r="H720" s="485">
        <v>8.24</v>
      </c>
      <c r="I720" s="486">
        <f t="shared" si="34"/>
        <v>157219.20000000001</v>
      </c>
      <c r="J720" s="348">
        <f t="shared" si="35"/>
        <v>0</v>
      </c>
    </row>
    <row r="721" spans="1:10">
      <c r="A721" s="483">
        <v>2016</v>
      </c>
      <c r="B721" s="484" t="s">
        <v>1301</v>
      </c>
      <c r="C721" s="484" t="s">
        <v>370</v>
      </c>
      <c r="D721" s="485">
        <v>9982</v>
      </c>
      <c r="E721" s="486">
        <v>14</v>
      </c>
      <c r="F721" s="486">
        <f t="shared" si="33"/>
        <v>139748</v>
      </c>
      <c r="G721" s="487">
        <v>0.15</v>
      </c>
      <c r="H721" s="485">
        <v>7.7</v>
      </c>
      <c r="I721" s="486">
        <f t="shared" si="34"/>
        <v>76861.400000000009</v>
      </c>
      <c r="J721" s="348">
        <f t="shared" si="35"/>
        <v>1</v>
      </c>
    </row>
    <row r="722" spans="1:10">
      <c r="A722" s="483">
        <v>2016</v>
      </c>
      <c r="B722" s="484" t="s">
        <v>1301</v>
      </c>
      <c r="C722" s="484" t="s">
        <v>370</v>
      </c>
      <c r="D722" s="485">
        <v>7486</v>
      </c>
      <c r="E722" s="486">
        <v>15</v>
      </c>
      <c r="F722" s="486">
        <f t="shared" si="33"/>
        <v>112290</v>
      </c>
      <c r="G722" s="487">
        <v>0.13</v>
      </c>
      <c r="H722" s="485">
        <v>6.6</v>
      </c>
      <c r="I722" s="486">
        <f t="shared" si="34"/>
        <v>49407.6</v>
      </c>
      <c r="J722" s="348">
        <f t="shared" si="35"/>
        <v>1</v>
      </c>
    </row>
    <row r="723" spans="1:10">
      <c r="A723" s="483">
        <v>2016</v>
      </c>
      <c r="B723" s="484" t="s">
        <v>1291</v>
      </c>
      <c r="C723" s="484" t="s">
        <v>370</v>
      </c>
      <c r="D723" s="485">
        <v>2697</v>
      </c>
      <c r="E723" s="486">
        <v>15</v>
      </c>
      <c r="F723" s="486">
        <f t="shared" si="33"/>
        <v>40455</v>
      </c>
      <c r="G723" s="487">
        <v>0.13</v>
      </c>
      <c r="H723" s="485">
        <v>6.6</v>
      </c>
      <c r="I723" s="486">
        <f t="shared" si="34"/>
        <v>17800.2</v>
      </c>
      <c r="J723" s="348">
        <f t="shared" si="35"/>
        <v>0</v>
      </c>
    </row>
    <row r="724" spans="1:10">
      <c r="A724" s="483">
        <v>2016</v>
      </c>
      <c r="B724" s="484" t="s">
        <v>1291</v>
      </c>
      <c r="C724" s="484" t="s">
        <v>370</v>
      </c>
      <c r="D724" s="485">
        <v>5760</v>
      </c>
      <c r="E724" s="486">
        <v>14</v>
      </c>
      <c r="F724" s="486">
        <f t="shared" si="33"/>
        <v>80640</v>
      </c>
      <c r="G724" s="487">
        <v>0.15</v>
      </c>
      <c r="H724" s="485">
        <v>7.7</v>
      </c>
      <c r="I724" s="486">
        <f t="shared" si="34"/>
        <v>44352</v>
      </c>
      <c r="J724" s="348">
        <f t="shared" si="35"/>
        <v>0</v>
      </c>
    </row>
    <row r="725" spans="1:10">
      <c r="A725" s="483">
        <v>2016</v>
      </c>
      <c r="B725" s="484" t="s">
        <v>1301</v>
      </c>
      <c r="C725" s="484" t="s">
        <v>370</v>
      </c>
      <c r="D725" s="485">
        <v>495984</v>
      </c>
      <c r="E725" s="486">
        <v>13.488</v>
      </c>
      <c r="F725" s="486">
        <f t="shared" si="33"/>
        <v>6689832.1919999998</v>
      </c>
      <c r="G725" s="487">
        <v>1.08</v>
      </c>
      <c r="H725" s="485">
        <v>10.5</v>
      </c>
      <c r="I725" s="486">
        <f t="shared" si="34"/>
        <v>5207832</v>
      </c>
      <c r="J725" s="348">
        <f t="shared" si="35"/>
        <v>1</v>
      </c>
    </row>
    <row r="726" spans="1:10">
      <c r="A726" s="483">
        <v>2016</v>
      </c>
      <c r="B726" s="484" t="s">
        <v>1296</v>
      </c>
      <c r="C726" s="484" t="s">
        <v>370</v>
      </c>
      <c r="D726" s="485">
        <v>24445</v>
      </c>
      <c r="E726" s="486">
        <v>21.192</v>
      </c>
      <c r="F726" s="486">
        <f t="shared" si="33"/>
        <v>518038.44</v>
      </c>
      <c r="G726" s="487">
        <v>0.37</v>
      </c>
      <c r="H726" s="485">
        <v>11</v>
      </c>
      <c r="I726" s="486">
        <f t="shared" si="34"/>
        <v>268895</v>
      </c>
      <c r="J726" s="348">
        <f t="shared" si="35"/>
        <v>0</v>
      </c>
    </row>
    <row r="727" spans="1:10">
      <c r="A727" s="483">
        <v>2016</v>
      </c>
      <c r="B727" s="484" t="s">
        <v>1296</v>
      </c>
      <c r="C727" s="484" t="s">
        <v>370</v>
      </c>
      <c r="D727" s="485">
        <v>155100</v>
      </c>
      <c r="E727" s="486">
        <v>21.387</v>
      </c>
      <c r="F727" s="486">
        <f t="shared" si="33"/>
        <v>3317123.7</v>
      </c>
      <c r="G727" s="487">
        <v>0.43</v>
      </c>
      <c r="H727" s="485">
        <v>12.2</v>
      </c>
      <c r="I727" s="486">
        <f t="shared" si="34"/>
        <v>1892220</v>
      </c>
      <c r="J727" s="348">
        <f t="shared" si="35"/>
        <v>0</v>
      </c>
    </row>
    <row r="728" spans="1:10">
      <c r="A728" s="483">
        <v>2016</v>
      </c>
      <c r="B728" s="484" t="s">
        <v>1289</v>
      </c>
      <c r="C728" s="484" t="s">
        <v>370</v>
      </c>
      <c r="D728" s="485">
        <v>4924</v>
      </c>
      <c r="E728" s="486">
        <v>19.245000000000001</v>
      </c>
      <c r="F728" s="486">
        <f t="shared" si="33"/>
        <v>94762.38</v>
      </c>
      <c r="G728" s="487">
        <v>0.57999999999999996</v>
      </c>
      <c r="H728" s="485">
        <v>10</v>
      </c>
      <c r="I728" s="486">
        <f t="shared" si="34"/>
        <v>49240</v>
      </c>
      <c r="J728" s="348">
        <f t="shared" si="35"/>
        <v>0</v>
      </c>
    </row>
    <row r="729" spans="1:10">
      <c r="A729" s="483">
        <v>2016</v>
      </c>
      <c r="B729" s="484" t="s">
        <v>1296</v>
      </c>
      <c r="C729" s="484" t="s">
        <v>370</v>
      </c>
      <c r="D729" s="485">
        <v>33086</v>
      </c>
      <c r="E729" s="486">
        <v>22.529</v>
      </c>
      <c r="F729" s="486">
        <f t="shared" si="33"/>
        <v>745394.49399999995</v>
      </c>
      <c r="G729" s="487">
        <v>0.53</v>
      </c>
      <c r="H729" s="485">
        <v>12</v>
      </c>
      <c r="I729" s="486">
        <f t="shared" si="34"/>
        <v>397032</v>
      </c>
      <c r="J729" s="348">
        <f t="shared" si="35"/>
        <v>0</v>
      </c>
    </row>
    <row r="730" spans="1:10">
      <c r="A730" s="483">
        <v>2016</v>
      </c>
      <c r="B730" s="484" t="s">
        <v>1296</v>
      </c>
      <c r="C730" s="484" t="s">
        <v>370</v>
      </c>
      <c r="D730" s="485">
        <v>48999</v>
      </c>
      <c r="E730" s="486">
        <v>22.405999999999999</v>
      </c>
      <c r="F730" s="486">
        <f t="shared" si="33"/>
        <v>1097871.594</v>
      </c>
      <c r="G730" s="487">
        <v>0.38</v>
      </c>
      <c r="H730" s="485">
        <v>7.3</v>
      </c>
      <c r="I730" s="486">
        <f t="shared" si="34"/>
        <v>357692.7</v>
      </c>
      <c r="J730" s="348">
        <f t="shared" si="35"/>
        <v>0</v>
      </c>
    </row>
    <row r="731" spans="1:10">
      <c r="A731" s="483">
        <v>2016</v>
      </c>
      <c r="B731" s="484" t="s">
        <v>1296</v>
      </c>
      <c r="C731" s="484" t="s">
        <v>370</v>
      </c>
      <c r="D731" s="485">
        <v>22430</v>
      </c>
      <c r="E731" s="486">
        <v>22.777999999999999</v>
      </c>
      <c r="F731" s="486">
        <f t="shared" si="33"/>
        <v>510910.54</v>
      </c>
      <c r="G731" s="487">
        <v>0.52</v>
      </c>
      <c r="H731" s="485">
        <v>11.2</v>
      </c>
      <c r="I731" s="486">
        <f t="shared" si="34"/>
        <v>251215.99999999997</v>
      </c>
      <c r="J731" s="348">
        <f t="shared" si="35"/>
        <v>0</v>
      </c>
    </row>
    <row r="732" spans="1:10">
      <c r="A732" s="483">
        <v>2016</v>
      </c>
      <c r="B732" s="484" t="s">
        <v>1296</v>
      </c>
      <c r="C732" s="484" t="s">
        <v>370</v>
      </c>
      <c r="D732" s="485">
        <v>76115</v>
      </c>
      <c r="E732" s="486">
        <v>24.102</v>
      </c>
      <c r="F732" s="486">
        <f t="shared" si="33"/>
        <v>1834523.73</v>
      </c>
      <c r="G732" s="487">
        <v>1.18</v>
      </c>
      <c r="H732" s="485">
        <v>11.3</v>
      </c>
      <c r="I732" s="486">
        <f t="shared" si="34"/>
        <v>860099.5</v>
      </c>
      <c r="J732" s="348">
        <f t="shared" si="35"/>
        <v>0</v>
      </c>
    </row>
    <row r="733" spans="1:10">
      <c r="A733" s="483">
        <v>2016</v>
      </c>
      <c r="B733" s="484" t="s">
        <v>1296</v>
      </c>
      <c r="C733" s="484" t="s">
        <v>370</v>
      </c>
      <c r="D733" s="485">
        <v>32806</v>
      </c>
      <c r="E733" s="486">
        <v>22.79</v>
      </c>
      <c r="F733" s="486">
        <f t="shared" si="33"/>
        <v>747648.74</v>
      </c>
      <c r="G733" s="487">
        <v>2.96</v>
      </c>
      <c r="H733" s="485">
        <v>8</v>
      </c>
      <c r="I733" s="486">
        <f t="shared" si="34"/>
        <v>262448</v>
      </c>
      <c r="J733" s="348">
        <f t="shared" si="35"/>
        <v>0</v>
      </c>
    </row>
    <row r="734" spans="1:10">
      <c r="A734" s="483">
        <v>2016</v>
      </c>
      <c r="B734" s="484" t="s">
        <v>1296</v>
      </c>
      <c r="C734" s="484" t="s">
        <v>370</v>
      </c>
      <c r="D734" s="485">
        <v>12526</v>
      </c>
      <c r="E734" s="486">
        <v>22.06</v>
      </c>
      <c r="F734" s="486">
        <f t="shared" si="33"/>
        <v>276323.56</v>
      </c>
      <c r="G734" s="487">
        <v>2.85</v>
      </c>
      <c r="H734" s="485">
        <v>8.6</v>
      </c>
      <c r="I734" s="486">
        <f t="shared" si="34"/>
        <v>107723.59999999999</v>
      </c>
      <c r="J734" s="348">
        <f t="shared" si="35"/>
        <v>0</v>
      </c>
    </row>
    <row r="735" spans="1:10">
      <c r="A735" s="483">
        <v>2016</v>
      </c>
      <c r="B735" s="484" t="s">
        <v>1296</v>
      </c>
      <c r="C735" s="484" t="s">
        <v>370</v>
      </c>
      <c r="D735" s="485">
        <v>11565</v>
      </c>
      <c r="E735" s="486">
        <v>22.7</v>
      </c>
      <c r="F735" s="486">
        <f t="shared" si="33"/>
        <v>262525.5</v>
      </c>
      <c r="G735" s="487">
        <v>2.58</v>
      </c>
      <c r="H735" s="485">
        <v>8.1999999999999993</v>
      </c>
      <c r="I735" s="486">
        <f t="shared" si="34"/>
        <v>94832.999999999985</v>
      </c>
      <c r="J735" s="348">
        <f t="shared" si="35"/>
        <v>0</v>
      </c>
    </row>
    <row r="736" spans="1:10">
      <c r="A736" s="483">
        <v>2016</v>
      </c>
      <c r="B736" s="484" t="s">
        <v>1289</v>
      </c>
      <c r="C736" s="484" t="s">
        <v>370</v>
      </c>
      <c r="D736" s="485">
        <v>113520</v>
      </c>
      <c r="E736" s="486">
        <v>18.04</v>
      </c>
      <c r="F736" s="486">
        <f t="shared" si="33"/>
        <v>2047900.7999999998</v>
      </c>
      <c r="G736" s="487">
        <v>0.28000000000000003</v>
      </c>
      <c r="H736" s="485">
        <v>4.9000000000000004</v>
      </c>
      <c r="I736" s="486">
        <f t="shared" si="34"/>
        <v>556248</v>
      </c>
      <c r="J736" s="348">
        <f t="shared" si="35"/>
        <v>0</v>
      </c>
    </row>
    <row r="737" spans="1:10">
      <c r="A737" s="483">
        <v>2016</v>
      </c>
      <c r="B737" s="484" t="s">
        <v>1289</v>
      </c>
      <c r="C737" s="484" t="s">
        <v>370</v>
      </c>
      <c r="D737" s="485">
        <v>64802</v>
      </c>
      <c r="E737" s="486">
        <v>16.84</v>
      </c>
      <c r="F737" s="486">
        <f t="shared" si="33"/>
        <v>1091265.68</v>
      </c>
      <c r="G737" s="487">
        <v>0.31</v>
      </c>
      <c r="H737" s="485">
        <v>5.6</v>
      </c>
      <c r="I737" s="486">
        <f t="shared" si="34"/>
        <v>362891.19999999995</v>
      </c>
      <c r="J737" s="348">
        <f t="shared" si="35"/>
        <v>0</v>
      </c>
    </row>
    <row r="738" spans="1:10">
      <c r="A738" s="483">
        <v>2016</v>
      </c>
      <c r="B738" s="484" t="s">
        <v>1289</v>
      </c>
      <c r="C738" s="484" t="s">
        <v>370</v>
      </c>
      <c r="D738" s="485">
        <v>129020</v>
      </c>
      <c r="E738" s="486">
        <v>16.79</v>
      </c>
      <c r="F738" s="486">
        <f t="shared" si="33"/>
        <v>2166245.7999999998</v>
      </c>
      <c r="G738" s="487">
        <v>0.28999999999999998</v>
      </c>
      <c r="H738" s="485">
        <v>5.8</v>
      </c>
      <c r="I738" s="486">
        <f t="shared" si="34"/>
        <v>748316</v>
      </c>
      <c r="J738" s="348">
        <f t="shared" si="35"/>
        <v>0</v>
      </c>
    </row>
    <row r="739" spans="1:10">
      <c r="A739" s="483">
        <v>2016</v>
      </c>
      <c r="B739" s="484" t="s">
        <v>1289</v>
      </c>
      <c r="C739" s="484" t="s">
        <v>370</v>
      </c>
      <c r="D739" s="485">
        <v>16402</v>
      </c>
      <c r="E739" s="486">
        <v>17.63</v>
      </c>
      <c r="F739" s="486">
        <f t="shared" si="33"/>
        <v>289167.26</v>
      </c>
      <c r="G739" s="487">
        <v>0.18</v>
      </c>
      <c r="H739" s="485">
        <v>4.5</v>
      </c>
      <c r="I739" s="486">
        <f t="shared" si="34"/>
        <v>73809</v>
      </c>
      <c r="J739" s="348">
        <f t="shared" si="35"/>
        <v>0</v>
      </c>
    </row>
    <row r="740" spans="1:10">
      <c r="A740" s="483">
        <v>2016</v>
      </c>
      <c r="B740" s="484" t="s">
        <v>1289</v>
      </c>
      <c r="C740" s="484" t="s">
        <v>370</v>
      </c>
      <c r="D740" s="485">
        <v>32521</v>
      </c>
      <c r="E740" s="486">
        <v>17.12</v>
      </c>
      <c r="F740" s="486">
        <f t="shared" si="33"/>
        <v>556759.52</v>
      </c>
      <c r="G740" s="487">
        <v>0.32</v>
      </c>
      <c r="H740" s="485">
        <v>6</v>
      </c>
      <c r="I740" s="486">
        <f t="shared" si="34"/>
        <v>195126</v>
      </c>
      <c r="J740" s="348">
        <f t="shared" si="35"/>
        <v>0</v>
      </c>
    </row>
    <row r="741" spans="1:10">
      <c r="A741" s="483">
        <v>2016</v>
      </c>
      <c r="B741" s="484" t="s">
        <v>1301</v>
      </c>
      <c r="C741" s="484" t="s">
        <v>370</v>
      </c>
      <c r="D741" s="485">
        <v>487470</v>
      </c>
      <c r="E741" s="486">
        <v>12.14</v>
      </c>
      <c r="F741" s="486">
        <f t="shared" si="33"/>
        <v>5917885.7999999998</v>
      </c>
      <c r="G741" s="487">
        <v>1.1000000000000001</v>
      </c>
      <c r="H741" s="485">
        <v>20.3</v>
      </c>
      <c r="I741" s="486">
        <f t="shared" si="34"/>
        <v>9895641</v>
      </c>
      <c r="J741" s="348">
        <f t="shared" si="35"/>
        <v>1</v>
      </c>
    </row>
    <row r="742" spans="1:10">
      <c r="A742" s="483">
        <v>2016</v>
      </c>
      <c r="B742" s="484" t="s">
        <v>1289</v>
      </c>
      <c r="C742" s="484" t="s">
        <v>370</v>
      </c>
      <c r="D742" s="485">
        <v>32098</v>
      </c>
      <c r="E742" s="486">
        <v>17.966999999999999</v>
      </c>
      <c r="F742" s="486">
        <f t="shared" si="33"/>
        <v>576704.76599999995</v>
      </c>
      <c r="G742" s="487">
        <v>0.28000000000000003</v>
      </c>
      <c r="H742" s="485">
        <v>4.8</v>
      </c>
      <c r="I742" s="486">
        <f t="shared" si="34"/>
        <v>154070.39999999999</v>
      </c>
      <c r="J742" s="348">
        <f t="shared" si="35"/>
        <v>0</v>
      </c>
    </row>
    <row r="743" spans="1:10">
      <c r="A743" s="483">
        <v>2016</v>
      </c>
      <c r="B743" s="484" t="s">
        <v>1289</v>
      </c>
      <c r="C743" s="484" t="s">
        <v>370</v>
      </c>
      <c r="D743" s="485">
        <v>14613</v>
      </c>
      <c r="E743" s="486">
        <v>18.015999999999998</v>
      </c>
      <c r="F743" s="486">
        <f t="shared" si="33"/>
        <v>263267.80799999996</v>
      </c>
      <c r="G743" s="487">
        <v>0.28000000000000003</v>
      </c>
      <c r="H743" s="485">
        <v>4.5999999999999996</v>
      </c>
      <c r="I743" s="486">
        <f t="shared" si="34"/>
        <v>67219.799999999988</v>
      </c>
      <c r="J743" s="348">
        <f t="shared" si="35"/>
        <v>0</v>
      </c>
    </row>
    <row r="744" spans="1:10">
      <c r="A744" s="483">
        <v>2016</v>
      </c>
      <c r="B744" s="484" t="s">
        <v>1289</v>
      </c>
      <c r="C744" s="484" t="s">
        <v>370</v>
      </c>
      <c r="D744" s="485">
        <v>16155</v>
      </c>
      <c r="E744" s="486">
        <v>18.324000000000002</v>
      </c>
      <c r="F744" s="486">
        <f t="shared" si="33"/>
        <v>296024.22000000003</v>
      </c>
      <c r="G744" s="487">
        <v>0.27</v>
      </c>
      <c r="H744" s="485">
        <v>4.7</v>
      </c>
      <c r="I744" s="486">
        <f t="shared" si="34"/>
        <v>75928.5</v>
      </c>
      <c r="J744" s="348">
        <f t="shared" si="35"/>
        <v>0</v>
      </c>
    </row>
    <row r="745" spans="1:10">
      <c r="A745" s="483">
        <v>2016</v>
      </c>
      <c r="B745" s="484" t="s">
        <v>1289</v>
      </c>
      <c r="C745" s="484" t="s">
        <v>370</v>
      </c>
      <c r="D745" s="485">
        <v>48489</v>
      </c>
      <c r="E745" s="486">
        <v>17.216000000000001</v>
      </c>
      <c r="F745" s="486">
        <f t="shared" si="33"/>
        <v>834786.62400000007</v>
      </c>
      <c r="G745" s="487">
        <v>0.22</v>
      </c>
      <c r="H745" s="485">
        <v>4.2</v>
      </c>
      <c r="I745" s="486">
        <f t="shared" si="34"/>
        <v>203653.80000000002</v>
      </c>
      <c r="J745" s="348">
        <f t="shared" si="35"/>
        <v>0</v>
      </c>
    </row>
    <row r="746" spans="1:10">
      <c r="A746" s="483">
        <v>2016</v>
      </c>
      <c r="B746" s="484" t="s">
        <v>1289</v>
      </c>
      <c r="C746" s="484" t="s">
        <v>370</v>
      </c>
      <c r="D746" s="485">
        <v>16288</v>
      </c>
      <c r="E746" s="486">
        <v>17.646000000000001</v>
      </c>
      <c r="F746" s="486">
        <f t="shared" si="33"/>
        <v>287418.04800000001</v>
      </c>
      <c r="G746" s="487">
        <v>0.17</v>
      </c>
      <c r="H746" s="485">
        <v>4.5999999999999996</v>
      </c>
      <c r="I746" s="486">
        <f t="shared" si="34"/>
        <v>74924.799999999988</v>
      </c>
      <c r="J746" s="348">
        <f t="shared" si="35"/>
        <v>0</v>
      </c>
    </row>
    <row r="747" spans="1:10">
      <c r="A747" s="483">
        <v>2016</v>
      </c>
      <c r="B747" s="484" t="s">
        <v>1289</v>
      </c>
      <c r="C747" s="484" t="s">
        <v>370</v>
      </c>
      <c r="D747" s="485">
        <v>16210</v>
      </c>
      <c r="E747" s="486">
        <v>17.931999999999999</v>
      </c>
      <c r="F747" s="486">
        <f t="shared" si="33"/>
        <v>290677.71999999997</v>
      </c>
      <c r="G747" s="487">
        <v>0.18</v>
      </c>
      <c r="H747" s="485">
        <v>4.9000000000000004</v>
      </c>
      <c r="I747" s="486">
        <f t="shared" si="34"/>
        <v>79429</v>
      </c>
      <c r="J747" s="348">
        <f t="shared" si="35"/>
        <v>0</v>
      </c>
    </row>
    <row r="748" spans="1:10">
      <c r="A748" s="483">
        <v>2016</v>
      </c>
      <c r="B748" s="484" t="s">
        <v>1289</v>
      </c>
      <c r="C748" s="484" t="s">
        <v>370</v>
      </c>
      <c r="D748" s="485">
        <v>32786</v>
      </c>
      <c r="E748" s="486">
        <v>17.763000000000002</v>
      </c>
      <c r="F748" s="486">
        <f t="shared" si="33"/>
        <v>582377.71800000011</v>
      </c>
      <c r="G748" s="487">
        <v>0.23</v>
      </c>
      <c r="H748" s="485">
        <v>5.4</v>
      </c>
      <c r="I748" s="486">
        <f t="shared" si="34"/>
        <v>177044.40000000002</v>
      </c>
      <c r="J748" s="348">
        <f t="shared" si="35"/>
        <v>0</v>
      </c>
    </row>
    <row r="749" spans="1:10">
      <c r="A749" s="483">
        <v>2016</v>
      </c>
      <c r="B749" s="484" t="s">
        <v>1289</v>
      </c>
      <c r="C749" s="484" t="s">
        <v>370</v>
      </c>
      <c r="D749" s="485">
        <v>31598</v>
      </c>
      <c r="E749" s="486">
        <v>18.231999999999999</v>
      </c>
      <c r="F749" s="486">
        <f t="shared" si="33"/>
        <v>576094.73600000003</v>
      </c>
      <c r="G749" s="487">
        <v>0.26</v>
      </c>
      <c r="H749" s="485">
        <v>4.5999999999999996</v>
      </c>
      <c r="I749" s="486">
        <f t="shared" si="34"/>
        <v>145350.79999999999</v>
      </c>
      <c r="J749" s="348">
        <f t="shared" si="35"/>
        <v>0</v>
      </c>
    </row>
    <row r="750" spans="1:10">
      <c r="A750" s="483">
        <v>2016</v>
      </c>
      <c r="B750" s="484" t="s">
        <v>1296</v>
      </c>
      <c r="C750" s="484" t="s">
        <v>370</v>
      </c>
      <c r="D750" s="485">
        <v>30832</v>
      </c>
      <c r="E750" s="486">
        <v>22.77</v>
      </c>
      <c r="F750" s="486">
        <f t="shared" si="33"/>
        <v>702044.64</v>
      </c>
      <c r="G750" s="487">
        <v>3.37</v>
      </c>
      <c r="H750" s="485">
        <v>8.9</v>
      </c>
      <c r="I750" s="486">
        <f t="shared" si="34"/>
        <v>274404.8</v>
      </c>
      <c r="J750" s="348">
        <f t="shared" si="35"/>
        <v>0</v>
      </c>
    </row>
    <row r="751" spans="1:10">
      <c r="A751" s="483">
        <v>2016</v>
      </c>
      <c r="B751" s="484" t="s">
        <v>1296</v>
      </c>
      <c r="C751" s="484" t="s">
        <v>370</v>
      </c>
      <c r="D751" s="485">
        <v>54763</v>
      </c>
      <c r="E751" s="486">
        <v>20.79</v>
      </c>
      <c r="F751" s="486">
        <f t="shared" si="33"/>
        <v>1138522.77</v>
      </c>
      <c r="G751" s="487">
        <v>2.42</v>
      </c>
      <c r="H751" s="485">
        <v>12.6</v>
      </c>
      <c r="I751" s="486">
        <f t="shared" si="34"/>
        <v>690013.79999999993</v>
      </c>
      <c r="J751" s="348">
        <f t="shared" si="35"/>
        <v>0</v>
      </c>
    </row>
    <row r="752" spans="1:10">
      <c r="A752" s="483">
        <v>2016</v>
      </c>
      <c r="B752" s="484" t="s">
        <v>1296</v>
      </c>
      <c r="C752" s="484" t="s">
        <v>370</v>
      </c>
      <c r="D752" s="485">
        <v>95534</v>
      </c>
      <c r="E752" s="486">
        <v>22.83</v>
      </c>
      <c r="F752" s="486">
        <f t="shared" si="33"/>
        <v>2181041.2199999997</v>
      </c>
      <c r="G752" s="487">
        <v>3.59</v>
      </c>
      <c r="H752" s="485">
        <v>8.6</v>
      </c>
      <c r="I752" s="486">
        <f t="shared" si="34"/>
        <v>821592.4</v>
      </c>
      <c r="J752" s="348">
        <f t="shared" si="35"/>
        <v>0</v>
      </c>
    </row>
    <row r="753" spans="1:10">
      <c r="A753" s="483">
        <v>2016</v>
      </c>
      <c r="B753" s="484" t="s">
        <v>1289</v>
      </c>
      <c r="C753" s="484" t="s">
        <v>370</v>
      </c>
      <c r="D753" s="485">
        <v>119270</v>
      </c>
      <c r="E753" s="486">
        <v>17.672999999999998</v>
      </c>
      <c r="F753" s="486">
        <f t="shared" si="33"/>
        <v>2107858.71</v>
      </c>
      <c r="G753" s="487">
        <v>0.24</v>
      </c>
      <c r="H753" s="485">
        <v>5.5</v>
      </c>
      <c r="I753" s="486">
        <f t="shared" si="34"/>
        <v>655985</v>
      </c>
      <c r="J753" s="348">
        <f t="shared" si="35"/>
        <v>0</v>
      </c>
    </row>
    <row r="754" spans="1:10">
      <c r="A754" s="483">
        <v>2016</v>
      </c>
      <c r="B754" s="484" t="s">
        <v>1289</v>
      </c>
      <c r="C754" s="484" t="s">
        <v>370</v>
      </c>
      <c r="D754" s="485">
        <v>31822</v>
      </c>
      <c r="E754" s="486">
        <v>17.975000000000001</v>
      </c>
      <c r="F754" s="486">
        <f t="shared" si="33"/>
        <v>572000.45000000007</v>
      </c>
      <c r="G754" s="487">
        <v>0.27</v>
      </c>
      <c r="H754" s="485">
        <v>5.3</v>
      </c>
      <c r="I754" s="486">
        <f t="shared" si="34"/>
        <v>168656.6</v>
      </c>
      <c r="J754" s="348">
        <f t="shared" si="35"/>
        <v>0</v>
      </c>
    </row>
    <row r="755" spans="1:10">
      <c r="A755" s="483">
        <v>2016</v>
      </c>
      <c r="B755" s="484" t="s">
        <v>1289</v>
      </c>
      <c r="C755" s="484" t="s">
        <v>370</v>
      </c>
      <c r="D755" s="485">
        <v>131951</v>
      </c>
      <c r="E755" s="486">
        <v>16.956</v>
      </c>
      <c r="F755" s="486">
        <f t="shared" si="33"/>
        <v>2237361.156</v>
      </c>
      <c r="G755" s="487">
        <v>0.28000000000000003</v>
      </c>
      <c r="H755" s="485">
        <v>5</v>
      </c>
      <c r="I755" s="486">
        <f t="shared" si="34"/>
        <v>659755</v>
      </c>
      <c r="J755" s="348">
        <f t="shared" si="35"/>
        <v>0</v>
      </c>
    </row>
    <row r="756" spans="1:10">
      <c r="A756" s="483">
        <v>2016</v>
      </c>
      <c r="B756" s="484" t="s">
        <v>1296</v>
      </c>
      <c r="C756" s="484" t="s">
        <v>370</v>
      </c>
      <c r="D756" s="485">
        <v>9660</v>
      </c>
      <c r="E756" s="486">
        <v>22.47</v>
      </c>
      <c r="F756" s="486">
        <f t="shared" si="33"/>
        <v>217060.19999999998</v>
      </c>
      <c r="G756" s="487">
        <v>2.59</v>
      </c>
      <c r="H756" s="485">
        <v>8.6999999999999993</v>
      </c>
      <c r="I756" s="486">
        <f t="shared" si="34"/>
        <v>84042</v>
      </c>
      <c r="J756" s="348">
        <f t="shared" si="35"/>
        <v>0</v>
      </c>
    </row>
    <row r="757" spans="1:10">
      <c r="A757" s="483">
        <v>2016</v>
      </c>
      <c r="B757" s="484" t="s">
        <v>1296</v>
      </c>
      <c r="C757" s="484" t="s">
        <v>370</v>
      </c>
      <c r="D757" s="485">
        <v>42157</v>
      </c>
      <c r="E757" s="486">
        <v>23.61</v>
      </c>
      <c r="F757" s="486">
        <f t="shared" si="33"/>
        <v>995326.77</v>
      </c>
      <c r="G757" s="487">
        <v>2.85</v>
      </c>
      <c r="H757" s="485">
        <v>8.1</v>
      </c>
      <c r="I757" s="486">
        <f t="shared" si="34"/>
        <v>341471.7</v>
      </c>
      <c r="J757" s="348">
        <f t="shared" si="35"/>
        <v>0</v>
      </c>
    </row>
    <row r="758" spans="1:10">
      <c r="A758" s="483">
        <v>2016</v>
      </c>
      <c r="B758" s="484" t="s">
        <v>1296</v>
      </c>
      <c r="C758" s="484" t="s">
        <v>370</v>
      </c>
      <c r="D758" s="485">
        <v>13036</v>
      </c>
      <c r="E758" s="486">
        <v>21.58</v>
      </c>
      <c r="F758" s="486">
        <f t="shared" si="33"/>
        <v>281316.88</v>
      </c>
      <c r="G758" s="487">
        <v>2.98</v>
      </c>
      <c r="H758" s="485">
        <v>7.3</v>
      </c>
      <c r="I758" s="486">
        <f t="shared" si="34"/>
        <v>95162.8</v>
      </c>
      <c r="J758" s="348">
        <f t="shared" si="35"/>
        <v>0</v>
      </c>
    </row>
    <row r="759" spans="1:10">
      <c r="A759" s="483">
        <v>2016</v>
      </c>
      <c r="B759" s="484" t="s">
        <v>1301</v>
      </c>
      <c r="C759" s="484" t="s">
        <v>370</v>
      </c>
      <c r="D759" s="485">
        <v>221851</v>
      </c>
      <c r="E759" s="486">
        <v>13.385999999999999</v>
      </c>
      <c r="F759" s="486">
        <f t="shared" si="33"/>
        <v>2969697.486</v>
      </c>
      <c r="G759" s="487">
        <v>0.93</v>
      </c>
      <c r="H759" s="485">
        <v>15.7</v>
      </c>
      <c r="I759" s="486">
        <f t="shared" si="34"/>
        <v>3483060.6999999997</v>
      </c>
      <c r="J759" s="348">
        <f t="shared" si="35"/>
        <v>1</v>
      </c>
    </row>
    <row r="760" spans="1:10">
      <c r="A760" s="483">
        <v>2016</v>
      </c>
      <c r="B760" s="484" t="s">
        <v>1296</v>
      </c>
      <c r="C760" s="484" t="s">
        <v>370</v>
      </c>
      <c r="D760" s="485">
        <v>12384</v>
      </c>
      <c r="E760" s="486">
        <v>25.73</v>
      </c>
      <c r="F760" s="486">
        <f t="shared" si="33"/>
        <v>318640.32</v>
      </c>
      <c r="G760" s="487">
        <v>0.52</v>
      </c>
      <c r="H760" s="485">
        <v>6.6</v>
      </c>
      <c r="I760" s="486">
        <f t="shared" si="34"/>
        <v>81734.399999999994</v>
      </c>
      <c r="J760" s="348">
        <f t="shared" si="35"/>
        <v>0</v>
      </c>
    </row>
    <row r="761" spans="1:10">
      <c r="A761" s="483">
        <v>2016</v>
      </c>
      <c r="B761" s="484" t="s">
        <v>1296</v>
      </c>
      <c r="C761" s="484" t="s">
        <v>370</v>
      </c>
      <c r="D761" s="485">
        <v>12282</v>
      </c>
      <c r="E761" s="486">
        <v>25.24</v>
      </c>
      <c r="F761" s="486">
        <f t="shared" si="33"/>
        <v>309997.68</v>
      </c>
      <c r="G761" s="487">
        <v>0.99</v>
      </c>
      <c r="H761" s="485">
        <v>10.1</v>
      </c>
      <c r="I761" s="486">
        <f t="shared" si="34"/>
        <v>124048.2</v>
      </c>
      <c r="J761" s="348">
        <f t="shared" si="35"/>
        <v>0</v>
      </c>
    </row>
    <row r="762" spans="1:10">
      <c r="A762" s="483">
        <v>2016</v>
      </c>
      <c r="B762" s="484" t="s">
        <v>1296</v>
      </c>
      <c r="C762" s="484" t="s">
        <v>370</v>
      </c>
      <c r="D762" s="485">
        <v>13059</v>
      </c>
      <c r="E762" s="486">
        <v>25.04</v>
      </c>
      <c r="F762" s="486">
        <f t="shared" si="33"/>
        <v>326997.36</v>
      </c>
      <c r="G762" s="487">
        <v>0.8</v>
      </c>
      <c r="H762" s="485">
        <v>8.5</v>
      </c>
      <c r="I762" s="486">
        <f t="shared" si="34"/>
        <v>111001.5</v>
      </c>
      <c r="J762" s="348">
        <f t="shared" si="35"/>
        <v>0</v>
      </c>
    </row>
    <row r="763" spans="1:10">
      <c r="A763" s="483">
        <v>2016</v>
      </c>
      <c r="B763" s="484" t="s">
        <v>1296</v>
      </c>
      <c r="C763" s="484" t="s">
        <v>370</v>
      </c>
      <c r="D763" s="485">
        <v>13192</v>
      </c>
      <c r="E763" s="486">
        <v>24.56</v>
      </c>
      <c r="F763" s="486">
        <f t="shared" si="33"/>
        <v>323995.51999999996</v>
      </c>
      <c r="G763" s="487">
        <v>0.84</v>
      </c>
      <c r="H763" s="485">
        <v>11.2</v>
      </c>
      <c r="I763" s="486">
        <f t="shared" si="34"/>
        <v>147750.39999999999</v>
      </c>
      <c r="J763" s="348">
        <f t="shared" si="35"/>
        <v>0</v>
      </c>
    </row>
    <row r="764" spans="1:10">
      <c r="A764" s="483">
        <v>2016</v>
      </c>
      <c r="B764" s="484" t="s">
        <v>1296</v>
      </c>
      <c r="C764" s="484" t="s">
        <v>370</v>
      </c>
      <c r="D764" s="485">
        <v>13189</v>
      </c>
      <c r="E764" s="486">
        <v>24.7</v>
      </c>
      <c r="F764" s="486">
        <f t="shared" si="33"/>
        <v>325768.3</v>
      </c>
      <c r="G764" s="487">
        <v>0.87</v>
      </c>
      <c r="H764" s="485">
        <v>11.9</v>
      </c>
      <c r="I764" s="486">
        <f t="shared" si="34"/>
        <v>156949.1</v>
      </c>
      <c r="J764" s="348">
        <f t="shared" si="35"/>
        <v>0</v>
      </c>
    </row>
    <row r="765" spans="1:10">
      <c r="A765" s="483">
        <v>2016</v>
      </c>
      <c r="B765" s="484" t="s">
        <v>1296</v>
      </c>
      <c r="C765" s="484" t="s">
        <v>370</v>
      </c>
      <c r="D765" s="485">
        <v>12368</v>
      </c>
      <c r="E765" s="486">
        <v>25.67</v>
      </c>
      <c r="F765" s="486">
        <f t="shared" si="33"/>
        <v>317486.56</v>
      </c>
      <c r="G765" s="487">
        <v>0.98</v>
      </c>
      <c r="H765" s="485">
        <v>7.1</v>
      </c>
      <c r="I765" s="486">
        <f t="shared" si="34"/>
        <v>87812.799999999988</v>
      </c>
      <c r="J765" s="348">
        <f t="shared" si="35"/>
        <v>0</v>
      </c>
    </row>
    <row r="766" spans="1:10">
      <c r="A766" s="483">
        <v>2016</v>
      </c>
      <c r="B766" s="484" t="s">
        <v>1296</v>
      </c>
      <c r="C766" s="484" t="s">
        <v>370</v>
      </c>
      <c r="D766" s="485">
        <v>120</v>
      </c>
      <c r="E766" s="486">
        <v>25.62</v>
      </c>
      <c r="F766" s="486">
        <f t="shared" si="33"/>
        <v>3074.4</v>
      </c>
      <c r="G766" s="487">
        <v>0.78</v>
      </c>
      <c r="H766" s="485">
        <v>7.5</v>
      </c>
      <c r="I766" s="486">
        <f t="shared" si="34"/>
        <v>900</v>
      </c>
      <c r="J766" s="348">
        <f t="shared" si="35"/>
        <v>0</v>
      </c>
    </row>
    <row r="767" spans="1:10">
      <c r="A767" s="483">
        <v>2016</v>
      </c>
      <c r="B767" s="484" t="s">
        <v>1296</v>
      </c>
      <c r="C767" s="484" t="s">
        <v>370</v>
      </c>
      <c r="D767" s="485">
        <v>11384</v>
      </c>
      <c r="E767" s="486">
        <v>25.332000000000001</v>
      </c>
      <c r="F767" s="486">
        <f t="shared" si="33"/>
        <v>288379.48800000001</v>
      </c>
      <c r="G767" s="487">
        <v>1.1399999999999999</v>
      </c>
      <c r="H767" s="485">
        <v>11.3</v>
      </c>
      <c r="I767" s="486">
        <f t="shared" si="34"/>
        <v>128639.20000000001</v>
      </c>
      <c r="J767" s="348">
        <f t="shared" si="35"/>
        <v>0</v>
      </c>
    </row>
    <row r="768" spans="1:10">
      <c r="A768" s="483">
        <v>2016</v>
      </c>
      <c r="B768" s="484" t="s">
        <v>1296</v>
      </c>
      <c r="C768" s="484" t="s">
        <v>370</v>
      </c>
      <c r="D768" s="485">
        <v>23979</v>
      </c>
      <c r="E768" s="486">
        <v>24.137</v>
      </c>
      <c r="F768" s="486">
        <f t="shared" si="33"/>
        <v>578781.12300000002</v>
      </c>
      <c r="G768" s="487">
        <v>0.47</v>
      </c>
      <c r="H768" s="485">
        <v>12.8</v>
      </c>
      <c r="I768" s="486">
        <f t="shared" si="34"/>
        <v>306931.20000000001</v>
      </c>
      <c r="J768" s="348">
        <f t="shared" si="35"/>
        <v>0</v>
      </c>
    </row>
    <row r="769" spans="1:10">
      <c r="A769" s="483">
        <v>2016</v>
      </c>
      <c r="B769" s="484" t="s">
        <v>1296</v>
      </c>
      <c r="C769" s="484" t="s">
        <v>370</v>
      </c>
      <c r="D769" s="485">
        <v>11741</v>
      </c>
      <c r="E769" s="486">
        <v>25.942</v>
      </c>
      <c r="F769" s="486">
        <f t="shared" si="33"/>
        <v>304585.022</v>
      </c>
      <c r="G769" s="487">
        <v>0.87</v>
      </c>
      <c r="H769" s="485">
        <v>10.1</v>
      </c>
      <c r="I769" s="486">
        <f t="shared" si="34"/>
        <v>118584.09999999999</v>
      </c>
      <c r="J769" s="348">
        <f t="shared" si="35"/>
        <v>0</v>
      </c>
    </row>
    <row r="770" spans="1:10">
      <c r="A770" s="483">
        <v>2016</v>
      </c>
      <c r="B770" s="484" t="s">
        <v>1296</v>
      </c>
      <c r="C770" s="484" t="s">
        <v>370</v>
      </c>
      <c r="D770" s="485">
        <v>11866</v>
      </c>
      <c r="E770" s="486">
        <v>25.23</v>
      </c>
      <c r="F770" s="486">
        <f t="shared" si="33"/>
        <v>299379.18</v>
      </c>
      <c r="G770" s="487">
        <v>0.77</v>
      </c>
      <c r="H770" s="485">
        <v>10.7</v>
      </c>
      <c r="I770" s="486">
        <f t="shared" si="34"/>
        <v>126966.2</v>
      </c>
      <c r="J770" s="348">
        <f t="shared" si="35"/>
        <v>0</v>
      </c>
    </row>
    <row r="771" spans="1:10">
      <c r="A771" s="483">
        <v>2016</v>
      </c>
      <c r="B771" s="484" t="s">
        <v>1296</v>
      </c>
      <c r="C771" s="484" t="s">
        <v>370</v>
      </c>
      <c r="D771" s="485">
        <v>33545</v>
      </c>
      <c r="E771" s="486">
        <v>25.594999999999999</v>
      </c>
      <c r="F771" s="486">
        <f t="shared" ref="F771:F834" si="36">E771*D771</f>
        <v>858584.27499999991</v>
      </c>
      <c r="G771" s="487">
        <v>0.97</v>
      </c>
      <c r="H771" s="485">
        <v>10.6</v>
      </c>
      <c r="I771" s="486">
        <f t="shared" ref="I771:I834" si="37">H771*D771</f>
        <v>355577</v>
      </c>
      <c r="J771" s="348">
        <f t="shared" ref="J771:J834" si="38">IF(B771="LIG",1,0)</f>
        <v>0</v>
      </c>
    </row>
    <row r="772" spans="1:10">
      <c r="A772" s="483">
        <v>2016</v>
      </c>
      <c r="B772" s="484" t="s">
        <v>1296</v>
      </c>
      <c r="C772" s="484" t="s">
        <v>370</v>
      </c>
      <c r="D772" s="485">
        <v>12073</v>
      </c>
      <c r="E772" s="486">
        <v>24.628</v>
      </c>
      <c r="F772" s="486">
        <f t="shared" si="36"/>
        <v>297333.84399999998</v>
      </c>
      <c r="G772" s="487">
        <v>0.67</v>
      </c>
      <c r="H772" s="485">
        <v>12.4</v>
      </c>
      <c r="I772" s="486">
        <f t="shared" si="37"/>
        <v>149705.20000000001</v>
      </c>
      <c r="J772" s="348">
        <f t="shared" si="38"/>
        <v>0</v>
      </c>
    </row>
    <row r="773" spans="1:10">
      <c r="A773" s="483">
        <v>2016</v>
      </c>
      <c r="B773" s="484" t="s">
        <v>1296</v>
      </c>
      <c r="C773" s="484" t="s">
        <v>370</v>
      </c>
      <c r="D773" s="485">
        <v>11298</v>
      </c>
      <c r="E773" s="486">
        <v>24.707999999999998</v>
      </c>
      <c r="F773" s="486">
        <f t="shared" si="36"/>
        <v>279150.984</v>
      </c>
      <c r="G773" s="487">
        <v>0.86</v>
      </c>
      <c r="H773" s="485">
        <v>12.6</v>
      </c>
      <c r="I773" s="486">
        <f t="shared" si="37"/>
        <v>142354.79999999999</v>
      </c>
      <c r="J773" s="348">
        <f t="shared" si="38"/>
        <v>0</v>
      </c>
    </row>
    <row r="774" spans="1:10">
      <c r="A774" s="483">
        <v>2016</v>
      </c>
      <c r="B774" s="484" t="s">
        <v>1296</v>
      </c>
      <c r="C774" s="484" t="s">
        <v>370</v>
      </c>
      <c r="D774" s="485">
        <v>12226</v>
      </c>
      <c r="E774" s="486">
        <v>23.923999999999999</v>
      </c>
      <c r="F774" s="486">
        <f t="shared" si="36"/>
        <v>292494.82400000002</v>
      </c>
      <c r="G774" s="487">
        <v>1.08</v>
      </c>
      <c r="H774" s="485">
        <v>10.3</v>
      </c>
      <c r="I774" s="486">
        <f t="shared" si="37"/>
        <v>125927.8</v>
      </c>
      <c r="J774" s="348">
        <f t="shared" si="38"/>
        <v>0</v>
      </c>
    </row>
    <row r="775" spans="1:10">
      <c r="A775" s="483">
        <v>2016</v>
      </c>
      <c r="B775" s="484" t="s">
        <v>1296</v>
      </c>
      <c r="C775" s="484" t="s">
        <v>370</v>
      </c>
      <c r="D775" s="485">
        <v>30969</v>
      </c>
      <c r="E775" s="486">
        <v>24.606999999999999</v>
      </c>
      <c r="F775" s="486">
        <f t="shared" si="36"/>
        <v>762054.18299999996</v>
      </c>
      <c r="G775" s="487">
        <v>0.78</v>
      </c>
      <c r="H775" s="485">
        <v>10.7</v>
      </c>
      <c r="I775" s="486">
        <f t="shared" si="37"/>
        <v>331368.3</v>
      </c>
      <c r="J775" s="348">
        <f t="shared" si="38"/>
        <v>0</v>
      </c>
    </row>
    <row r="776" spans="1:10">
      <c r="A776" s="483">
        <v>2016</v>
      </c>
      <c r="B776" s="484" t="s">
        <v>1296</v>
      </c>
      <c r="C776" s="484" t="s">
        <v>370</v>
      </c>
      <c r="D776" s="485">
        <v>11861</v>
      </c>
      <c r="E776" s="486">
        <v>24.658000000000001</v>
      </c>
      <c r="F776" s="486">
        <f t="shared" si="36"/>
        <v>292468.538</v>
      </c>
      <c r="G776" s="487">
        <v>0.99</v>
      </c>
      <c r="H776" s="485">
        <v>12.2</v>
      </c>
      <c r="I776" s="486">
        <f t="shared" si="37"/>
        <v>144704.19999999998</v>
      </c>
      <c r="J776" s="348">
        <f t="shared" si="38"/>
        <v>0</v>
      </c>
    </row>
    <row r="777" spans="1:10">
      <c r="A777" s="483">
        <v>2016</v>
      </c>
      <c r="B777" s="484" t="s">
        <v>1296</v>
      </c>
      <c r="C777" s="484" t="s">
        <v>370</v>
      </c>
      <c r="D777" s="485">
        <v>11286</v>
      </c>
      <c r="E777" s="486">
        <v>24.902000000000001</v>
      </c>
      <c r="F777" s="486">
        <f t="shared" si="36"/>
        <v>281043.97200000001</v>
      </c>
      <c r="G777" s="487">
        <v>0.88</v>
      </c>
      <c r="H777" s="485">
        <v>11.8</v>
      </c>
      <c r="I777" s="486">
        <f t="shared" si="37"/>
        <v>133174.80000000002</v>
      </c>
      <c r="J777" s="348">
        <f t="shared" si="38"/>
        <v>0</v>
      </c>
    </row>
    <row r="778" spans="1:10">
      <c r="A778" s="483">
        <v>2016</v>
      </c>
      <c r="B778" s="484" t="s">
        <v>1296</v>
      </c>
      <c r="C778" s="484" t="s">
        <v>370</v>
      </c>
      <c r="D778" s="485">
        <v>32001</v>
      </c>
      <c r="E778" s="486">
        <v>23.402000000000001</v>
      </c>
      <c r="F778" s="486">
        <f t="shared" si="36"/>
        <v>748887.402</v>
      </c>
      <c r="G778" s="487">
        <v>0.73</v>
      </c>
      <c r="H778" s="485">
        <v>6.5</v>
      </c>
      <c r="I778" s="486">
        <f t="shared" si="37"/>
        <v>208006.5</v>
      </c>
      <c r="J778" s="348">
        <f t="shared" si="38"/>
        <v>0</v>
      </c>
    </row>
    <row r="779" spans="1:10">
      <c r="A779" s="483">
        <v>2016</v>
      </c>
      <c r="B779" s="484" t="s">
        <v>1289</v>
      </c>
      <c r="C779" s="484" t="s">
        <v>370</v>
      </c>
      <c r="D779" s="485">
        <v>17536</v>
      </c>
      <c r="E779" s="486">
        <v>18.010000000000002</v>
      </c>
      <c r="F779" s="486">
        <f t="shared" si="36"/>
        <v>315823.36000000004</v>
      </c>
      <c r="G779" s="487">
        <v>0.2</v>
      </c>
      <c r="H779" s="485">
        <v>5.3</v>
      </c>
      <c r="I779" s="486">
        <f t="shared" si="37"/>
        <v>92940.800000000003</v>
      </c>
      <c r="J779" s="348">
        <f t="shared" si="38"/>
        <v>0</v>
      </c>
    </row>
    <row r="780" spans="1:10">
      <c r="A780" s="483">
        <v>2016</v>
      </c>
      <c r="B780" s="484" t="s">
        <v>1289</v>
      </c>
      <c r="C780" s="484" t="s">
        <v>370</v>
      </c>
      <c r="D780" s="485">
        <v>17731</v>
      </c>
      <c r="E780" s="486">
        <v>18.222000000000001</v>
      </c>
      <c r="F780" s="486">
        <f t="shared" si="36"/>
        <v>323094.28200000001</v>
      </c>
      <c r="G780" s="487">
        <v>0.2</v>
      </c>
      <c r="H780" s="485">
        <v>4.3</v>
      </c>
      <c r="I780" s="486">
        <f t="shared" si="37"/>
        <v>76243.3</v>
      </c>
      <c r="J780" s="348">
        <f t="shared" si="38"/>
        <v>0</v>
      </c>
    </row>
    <row r="781" spans="1:10">
      <c r="A781" s="483">
        <v>2016</v>
      </c>
      <c r="B781" s="484" t="s">
        <v>1289</v>
      </c>
      <c r="C781" s="484" t="s">
        <v>370</v>
      </c>
      <c r="D781" s="485">
        <v>35149</v>
      </c>
      <c r="E781" s="486">
        <v>17.811</v>
      </c>
      <c r="F781" s="486">
        <f t="shared" si="36"/>
        <v>626038.83900000004</v>
      </c>
      <c r="G781" s="487">
        <v>0.32</v>
      </c>
      <c r="H781" s="485">
        <v>5.0999999999999996</v>
      </c>
      <c r="I781" s="486">
        <f t="shared" si="37"/>
        <v>179259.9</v>
      </c>
      <c r="J781" s="348">
        <f t="shared" si="38"/>
        <v>0</v>
      </c>
    </row>
    <row r="782" spans="1:10">
      <c r="A782" s="483">
        <v>2016</v>
      </c>
      <c r="B782" s="484" t="s">
        <v>1289</v>
      </c>
      <c r="C782" s="484" t="s">
        <v>370</v>
      </c>
      <c r="D782" s="485">
        <v>17704</v>
      </c>
      <c r="E782" s="486">
        <v>17.571999999999999</v>
      </c>
      <c r="F782" s="486">
        <f t="shared" si="36"/>
        <v>311094.68799999997</v>
      </c>
      <c r="G782" s="487">
        <v>0.18</v>
      </c>
      <c r="H782" s="485">
        <v>4.5</v>
      </c>
      <c r="I782" s="486">
        <f t="shared" si="37"/>
        <v>79668</v>
      </c>
      <c r="J782" s="348">
        <f t="shared" si="38"/>
        <v>0</v>
      </c>
    </row>
    <row r="783" spans="1:10">
      <c r="A783" s="483">
        <v>2016</v>
      </c>
      <c r="B783" s="484" t="s">
        <v>1289</v>
      </c>
      <c r="C783" s="484" t="s">
        <v>370</v>
      </c>
      <c r="D783" s="485">
        <v>17348</v>
      </c>
      <c r="E783" s="486">
        <v>18.111999999999998</v>
      </c>
      <c r="F783" s="486">
        <f t="shared" si="36"/>
        <v>314206.97599999997</v>
      </c>
      <c r="G783" s="487">
        <v>0.25</v>
      </c>
      <c r="H783" s="485">
        <v>4.5999999999999996</v>
      </c>
      <c r="I783" s="486">
        <f t="shared" si="37"/>
        <v>79800.799999999988</v>
      </c>
      <c r="J783" s="348">
        <f t="shared" si="38"/>
        <v>0</v>
      </c>
    </row>
    <row r="784" spans="1:10">
      <c r="A784" s="483">
        <v>2016</v>
      </c>
      <c r="B784" s="484" t="s">
        <v>1289</v>
      </c>
      <c r="C784" s="484" t="s">
        <v>370</v>
      </c>
      <c r="D784" s="485">
        <v>52011</v>
      </c>
      <c r="E784" s="486">
        <v>17.614000000000001</v>
      </c>
      <c r="F784" s="486">
        <f t="shared" si="36"/>
        <v>916121.75400000007</v>
      </c>
      <c r="G784" s="487">
        <v>0.24</v>
      </c>
      <c r="H784" s="485">
        <v>5.5</v>
      </c>
      <c r="I784" s="486">
        <f t="shared" si="37"/>
        <v>286060.5</v>
      </c>
      <c r="J784" s="348">
        <f t="shared" si="38"/>
        <v>0</v>
      </c>
    </row>
    <row r="785" spans="1:10">
      <c r="A785" s="483">
        <v>2016</v>
      </c>
      <c r="B785" s="484" t="s">
        <v>1289</v>
      </c>
      <c r="C785" s="484" t="s">
        <v>370</v>
      </c>
      <c r="D785" s="485">
        <v>17425</v>
      </c>
      <c r="E785" s="486">
        <v>18.074000000000002</v>
      </c>
      <c r="F785" s="486">
        <f t="shared" si="36"/>
        <v>314939.45</v>
      </c>
      <c r="G785" s="487">
        <v>0.26</v>
      </c>
      <c r="H785" s="485">
        <v>4.8</v>
      </c>
      <c r="I785" s="486">
        <f t="shared" si="37"/>
        <v>83640</v>
      </c>
      <c r="J785" s="348">
        <f t="shared" si="38"/>
        <v>0</v>
      </c>
    </row>
    <row r="786" spans="1:10">
      <c r="A786" s="483">
        <v>2016</v>
      </c>
      <c r="B786" s="484" t="s">
        <v>1296</v>
      </c>
      <c r="C786" s="484" t="s">
        <v>370</v>
      </c>
      <c r="D786" s="485">
        <v>15928</v>
      </c>
      <c r="E786" s="486">
        <v>26.146000000000001</v>
      </c>
      <c r="F786" s="486">
        <f t="shared" si="36"/>
        <v>416453.48800000001</v>
      </c>
      <c r="G786" s="487">
        <v>0.94</v>
      </c>
      <c r="H786" s="485">
        <v>8.6999999999999993</v>
      </c>
      <c r="I786" s="486">
        <f t="shared" si="37"/>
        <v>138573.59999999998</v>
      </c>
      <c r="J786" s="348">
        <f t="shared" si="38"/>
        <v>0</v>
      </c>
    </row>
    <row r="787" spans="1:10">
      <c r="A787" s="483">
        <v>2016</v>
      </c>
      <c r="B787" s="484" t="s">
        <v>1296</v>
      </c>
      <c r="C787" s="484" t="s">
        <v>370</v>
      </c>
      <c r="D787" s="485">
        <v>10370</v>
      </c>
      <c r="E787" s="486">
        <v>17.8</v>
      </c>
      <c r="F787" s="486">
        <f t="shared" si="36"/>
        <v>184586</v>
      </c>
      <c r="G787" s="487">
        <v>0.61</v>
      </c>
      <c r="H787" s="485">
        <v>17.7</v>
      </c>
      <c r="I787" s="486">
        <f t="shared" si="37"/>
        <v>183549</v>
      </c>
      <c r="J787" s="348">
        <f t="shared" si="38"/>
        <v>0</v>
      </c>
    </row>
    <row r="788" spans="1:10">
      <c r="A788" s="483">
        <v>2016</v>
      </c>
      <c r="B788" s="484" t="s">
        <v>1301</v>
      </c>
      <c r="C788" s="484" t="s">
        <v>370</v>
      </c>
      <c r="D788" s="485">
        <v>391680</v>
      </c>
      <c r="E788" s="486">
        <v>12.75</v>
      </c>
      <c r="F788" s="486">
        <f t="shared" si="36"/>
        <v>4993920</v>
      </c>
      <c r="G788" s="487">
        <v>0.66</v>
      </c>
      <c r="H788" s="485">
        <v>16.09</v>
      </c>
      <c r="I788" s="486">
        <f t="shared" si="37"/>
        <v>6302131.2000000002</v>
      </c>
      <c r="J788" s="348">
        <f t="shared" si="38"/>
        <v>1</v>
      </c>
    </row>
    <row r="789" spans="1:10">
      <c r="A789" s="483">
        <v>2016</v>
      </c>
      <c r="B789" s="484" t="s">
        <v>1289</v>
      </c>
      <c r="C789" s="484" t="s">
        <v>370</v>
      </c>
      <c r="D789" s="485">
        <v>13688</v>
      </c>
      <c r="E789" s="486">
        <v>16.757999999999999</v>
      </c>
      <c r="F789" s="486">
        <f t="shared" si="36"/>
        <v>229383.50399999999</v>
      </c>
      <c r="G789" s="487">
        <v>0.33</v>
      </c>
      <c r="H789" s="485">
        <v>5.9</v>
      </c>
      <c r="I789" s="486">
        <f t="shared" si="37"/>
        <v>80759.200000000012</v>
      </c>
      <c r="J789" s="348">
        <f t="shared" si="38"/>
        <v>0</v>
      </c>
    </row>
    <row r="790" spans="1:10">
      <c r="A790" s="483">
        <v>2016</v>
      </c>
      <c r="B790" s="484" t="s">
        <v>1289</v>
      </c>
      <c r="C790" s="484" t="s">
        <v>370</v>
      </c>
      <c r="D790" s="485">
        <v>40770</v>
      </c>
      <c r="E790" s="486">
        <v>16.808</v>
      </c>
      <c r="F790" s="486">
        <f t="shared" si="36"/>
        <v>685262.16</v>
      </c>
      <c r="G790" s="487">
        <v>0.31</v>
      </c>
      <c r="H790" s="485">
        <v>5.7</v>
      </c>
      <c r="I790" s="486">
        <f t="shared" si="37"/>
        <v>232389</v>
      </c>
      <c r="J790" s="348">
        <f t="shared" si="38"/>
        <v>0</v>
      </c>
    </row>
    <row r="791" spans="1:10">
      <c r="A791" s="483">
        <v>2016</v>
      </c>
      <c r="B791" s="484" t="s">
        <v>1289</v>
      </c>
      <c r="C791" s="484" t="s">
        <v>370</v>
      </c>
      <c r="D791" s="485">
        <v>13737</v>
      </c>
      <c r="E791" s="486">
        <v>17.829999999999998</v>
      </c>
      <c r="F791" s="486">
        <f t="shared" si="36"/>
        <v>244930.70999999996</v>
      </c>
      <c r="G791" s="487">
        <v>0.27</v>
      </c>
      <c r="H791" s="485">
        <v>5.6</v>
      </c>
      <c r="I791" s="486">
        <f t="shared" si="37"/>
        <v>76927.199999999997</v>
      </c>
      <c r="J791" s="348">
        <f t="shared" si="38"/>
        <v>0</v>
      </c>
    </row>
    <row r="792" spans="1:10">
      <c r="A792" s="483">
        <v>2016</v>
      </c>
      <c r="B792" s="484" t="s">
        <v>1289</v>
      </c>
      <c r="C792" s="484" t="s">
        <v>370</v>
      </c>
      <c r="D792" s="485">
        <v>27650</v>
      </c>
      <c r="E792" s="486">
        <v>16.853999999999999</v>
      </c>
      <c r="F792" s="486">
        <f t="shared" si="36"/>
        <v>466013.1</v>
      </c>
      <c r="G792" s="487">
        <v>0.3</v>
      </c>
      <c r="H792" s="485">
        <v>5.7</v>
      </c>
      <c r="I792" s="486">
        <f t="shared" si="37"/>
        <v>157605</v>
      </c>
      <c r="J792" s="348">
        <f t="shared" si="38"/>
        <v>0</v>
      </c>
    </row>
    <row r="793" spans="1:10">
      <c r="A793" s="483">
        <v>2016</v>
      </c>
      <c r="B793" s="484" t="s">
        <v>1289</v>
      </c>
      <c r="C793" s="484" t="s">
        <v>370</v>
      </c>
      <c r="D793" s="485">
        <v>68655</v>
      </c>
      <c r="E793" s="486">
        <v>18.103999999999999</v>
      </c>
      <c r="F793" s="486">
        <f t="shared" si="36"/>
        <v>1242930.1199999999</v>
      </c>
      <c r="G793" s="487">
        <v>0.27</v>
      </c>
      <c r="H793" s="485">
        <v>4.5</v>
      </c>
      <c r="I793" s="486">
        <f t="shared" si="37"/>
        <v>308947.5</v>
      </c>
      <c r="J793" s="348">
        <f t="shared" si="38"/>
        <v>0</v>
      </c>
    </row>
    <row r="794" spans="1:10">
      <c r="A794" s="483">
        <v>2016</v>
      </c>
      <c r="B794" s="484" t="s">
        <v>1296</v>
      </c>
      <c r="C794" s="484" t="s">
        <v>370</v>
      </c>
      <c r="D794" s="485">
        <v>80153</v>
      </c>
      <c r="E794" s="486">
        <v>25.99</v>
      </c>
      <c r="F794" s="486">
        <f t="shared" si="36"/>
        <v>2083176.47</v>
      </c>
      <c r="G794" s="487">
        <v>2.5499999999999998</v>
      </c>
      <c r="H794" s="485">
        <v>7.7</v>
      </c>
      <c r="I794" s="486">
        <f t="shared" si="37"/>
        <v>617178.1</v>
      </c>
      <c r="J794" s="348">
        <f t="shared" si="38"/>
        <v>0</v>
      </c>
    </row>
    <row r="795" spans="1:10">
      <c r="A795" s="483">
        <v>2016</v>
      </c>
      <c r="B795" s="484" t="s">
        <v>1296</v>
      </c>
      <c r="C795" s="484" t="s">
        <v>370</v>
      </c>
      <c r="D795" s="485">
        <v>11609</v>
      </c>
      <c r="E795" s="486">
        <v>24.43</v>
      </c>
      <c r="F795" s="486">
        <f t="shared" si="36"/>
        <v>283607.87</v>
      </c>
      <c r="G795" s="487">
        <v>0.83</v>
      </c>
      <c r="H795" s="485">
        <v>11.2</v>
      </c>
      <c r="I795" s="486">
        <f t="shared" si="37"/>
        <v>130020.79999999999</v>
      </c>
      <c r="J795" s="348">
        <f t="shared" si="38"/>
        <v>0</v>
      </c>
    </row>
    <row r="796" spans="1:10">
      <c r="A796" s="483">
        <v>2016</v>
      </c>
      <c r="B796" s="484" t="s">
        <v>1296</v>
      </c>
      <c r="C796" s="484" t="s">
        <v>370</v>
      </c>
      <c r="D796" s="485">
        <v>11608</v>
      </c>
      <c r="E796" s="486">
        <v>24.542000000000002</v>
      </c>
      <c r="F796" s="486">
        <f t="shared" si="36"/>
        <v>284883.53600000002</v>
      </c>
      <c r="G796" s="487">
        <v>0.74</v>
      </c>
      <c r="H796" s="485">
        <v>11.8</v>
      </c>
      <c r="I796" s="486">
        <f t="shared" si="37"/>
        <v>136974.39999999999</v>
      </c>
      <c r="J796" s="348">
        <f t="shared" si="38"/>
        <v>0</v>
      </c>
    </row>
    <row r="797" spans="1:10">
      <c r="A797" s="483">
        <v>2016</v>
      </c>
      <c r="B797" s="484" t="s">
        <v>1296</v>
      </c>
      <c r="C797" s="484" t="s">
        <v>370</v>
      </c>
      <c r="D797" s="485">
        <v>11697</v>
      </c>
      <c r="E797" s="486">
        <v>25.922000000000001</v>
      </c>
      <c r="F797" s="486">
        <f t="shared" si="36"/>
        <v>303209.63400000002</v>
      </c>
      <c r="G797" s="487">
        <v>3.19</v>
      </c>
      <c r="H797" s="485">
        <v>7.7</v>
      </c>
      <c r="I797" s="486">
        <f t="shared" si="37"/>
        <v>90066.900000000009</v>
      </c>
      <c r="J797" s="348">
        <f t="shared" si="38"/>
        <v>0</v>
      </c>
    </row>
    <row r="798" spans="1:10">
      <c r="A798" s="483">
        <v>2016</v>
      </c>
      <c r="B798" s="484" t="s">
        <v>1296</v>
      </c>
      <c r="C798" s="484" t="s">
        <v>370</v>
      </c>
      <c r="D798" s="485">
        <v>73777</v>
      </c>
      <c r="E798" s="486">
        <v>25.814</v>
      </c>
      <c r="F798" s="486">
        <f t="shared" si="36"/>
        <v>1904479.4780000001</v>
      </c>
      <c r="G798" s="487">
        <v>0.82</v>
      </c>
      <c r="H798" s="485">
        <v>7.9</v>
      </c>
      <c r="I798" s="486">
        <f t="shared" si="37"/>
        <v>582838.30000000005</v>
      </c>
      <c r="J798" s="348">
        <f t="shared" si="38"/>
        <v>0</v>
      </c>
    </row>
    <row r="799" spans="1:10">
      <c r="A799" s="483">
        <v>2016</v>
      </c>
      <c r="B799" s="484" t="s">
        <v>1296</v>
      </c>
      <c r="C799" s="484" t="s">
        <v>370</v>
      </c>
      <c r="D799" s="485">
        <v>11642</v>
      </c>
      <c r="E799" s="486">
        <v>25.847999999999999</v>
      </c>
      <c r="F799" s="486">
        <f t="shared" si="36"/>
        <v>300922.41599999997</v>
      </c>
      <c r="G799" s="487">
        <v>2.48</v>
      </c>
      <c r="H799" s="485">
        <v>7.4</v>
      </c>
      <c r="I799" s="486">
        <f t="shared" si="37"/>
        <v>86150.8</v>
      </c>
      <c r="J799" s="348">
        <f t="shared" si="38"/>
        <v>0</v>
      </c>
    </row>
    <row r="800" spans="1:10">
      <c r="A800" s="483">
        <v>2016</v>
      </c>
      <c r="B800" s="484" t="s">
        <v>1296</v>
      </c>
      <c r="C800" s="484" t="s">
        <v>370</v>
      </c>
      <c r="D800" s="485">
        <v>12082</v>
      </c>
      <c r="E800" s="486">
        <v>22.466000000000001</v>
      </c>
      <c r="F800" s="486">
        <f t="shared" si="36"/>
        <v>271434.212</v>
      </c>
      <c r="G800" s="487">
        <v>3.03</v>
      </c>
      <c r="H800" s="485">
        <v>8</v>
      </c>
      <c r="I800" s="486">
        <f t="shared" si="37"/>
        <v>96656</v>
      </c>
      <c r="J800" s="348">
        <f t="shared" si="38"/>
        <v>0</v>
      </c>
    </row>
    <row r="801" spans="1:10">
      <c r="A801" s="483">
        <v>2016</v>
      </c>
      <c r="B801" s="484" t="s">
        <v>1296</v>
      </c>
      <c r="C801" s="484" t="s">
        <v>370</v>
      </c>
      <c r="D801" s="485">
        <v>11766</v>
      </c>
      <c r="E801" s="486">
        <v>24.622</v>
      </c>
      <c r="F801" s="486">
        <f t="shared" si="36"/>
        <v>289702.45199999999</v>
      </c>
      <c r="G801" s="487">
        <v>0.71</v>
      </c>
      <c r="H801" s="485">
        <v>13.3</v>
      </c>
      <c r="I801" s="486">
        <f t="shared" si="37"/>
        <v>156487.80000000002</v>
      </c>
      <c r="J801" s="348">
        <f t="shared" si="38"/>
        <v>0</v>
      </c>
    </row>
    <row r="802" spans="1:10">
      <c r="A802" s="483">
        <v>2016</v>
      </c>
      <c r="B802" s="484" t="s">
        <v>1296</v>
      </c>
      <c r="C802" s="484" t="s">
        <v>370</v>
      </c>
      <c r="D802" s="485">
        <v>60457</v>
      </c>
      <c r="E802" s="486">
        <v>24.05</v>
      </c>
      <c r="F802" s="486">
        <f t="shared" si="36"/>
        <v>1453990.85</v>
      </c>
      <c r="G802" s="487">
        <v>0.73</v>
      </c>
      <c r="H802" s="485">
        <v>13.1</v>
      </c>
      <c r="I802" s="486">
        <f t="shared" si="37"/>
        <v>791986.7</v>
      </c>
      <c r="J802" s="348">
        <f t="shared" si="38"/>
        <v>0</v>
      </c>
    </row>
    <row r="803" spans="1:10">
      <c r="A803" s="483">
        <v>2016</v>
      </c>
      <c r="B803" s="484" t="s">
        <v>1296</v>
      </c>
      <c r="C803" s="484" t="s">
        <v>370</v>
      </c>
      <c r="D803" s="485">
        <v>35020</v>
      </c>
      <c r="E803" s="486">
        <v>24.538</v>
      </c>
      <c r="F803" s="486">
        <f t="shared" si="36"/>
        <v>859320.76</v>
      </c>
      <c r="G803" s="487">
        <v>0.83</v>
      </c>
      <c r="H803" s="485">
        <v>11.5</v>
      </c>
      <c r="I803" s="486">
        <f t="shared" si="37"/>
        <v>402730</v>
      </c>
      <c r="J803" s="348">
        <f t="shared" si="38"/>
        <v>0</v>
      </c>
    </row>
    <row r="804" spans="1:10">
      <c r="A804" s="483">
        <v>2016</v>
      </c>
      <c r="B804" s="484" t="s">
        <v>1296</v>
      </c>
      <c r="C804" s="484" t="s">
        <v>370</v>
      </c>
      <c r="D804" s="485">
        <v>12213</v>
      </c>
      <c r="E804" s="486">
        <v>23.942</v>
      </c>
      <c r="F804" s="486">
        <f t="shared" si="36"/>
        <v>292403.64600000001</v>
      </c>
      <c r="G804" s="487">
        <v>0.67</v>
      </c>
      <c r="H804" s="485">
        <v>12</v>
      </c>
      <c r="I804" s="486">
        <f t="shared" si="37"/>
        <v>146556</v>
      </c>
      <c r="J804" s="348">
        <f t="shared" si="38"/>
        <v>0</v>
      </c>
    </row>
    <row r="805" spans="1:10">
      <c r="A805" s="483">
        <v>2016</v>
      </c>
      <c r="B805" s="484" t="s">
        <v>1296</v>
      </c>
      <c r="C805" s="484" t="s">
        <v>370</v>
      </c>
      <c r="D805" s="485">
        <v>11575</v>
      </c>
      <c r="E805" s="486">
        <v>24.7</v>
      </c>
      <c r="F805" s="486">
        <f t="shared" si="36"/>
        <v>285902.5</v>
      </c>
      <c r="G805" s="487">
        <v>0.79</v>
      </c>
      <c r="H805" s="485">
        <v>12.9</v>
      </c>
      <c r="I805" s="486">
        <f t="shared" si="37"/>
        <v>149317.5</v>
      </c>
      <c r="J805" s="348">
        <f t="shared" si="38"/>
        <v>0</v>
      </c>
    </row>
    <row r="806" spans="1:10">
      <c r="A806" s="483">
        <v>2016</v>
      </c>
      <c r="B806" s="484" t="s">
        <v>1296</v>
      </c>
      <c r="C806" s="484" t="s">
        <v>370</v>
      </c>
      <c r="D806" s="485">
        <v>11238</v>
      </c>
      <c r="E806" s="486">
        <v>24.358000000000001</v>
      </c>
      <c r="F806" s="486">
        <f t="shared" si="36"/>
        <v>273735.20400000003</v>
      </c>
      <c r="G806" s="487">
        <v>0.84</v>
      </c>
      <c r="H806" s="485">
        <v>10.199999999999999</v>
      </c>
      <c r="I806" s="486">
        <f t="shared" si="37"/>
        <v>114627.59999999999</v>
      </c>
      <c r="J806" s="348">
        <f t="shared" si="38"/>
        <v>0</v>
      </c>
    </row>
    <row r="807" spans="1:10">
      <c r="A807" s="483">
        <v>2016</v>
      </c>
      <c r="B807" s="484" t="s">
        <v>1289</v>
      </c>
      <c r="C807" s="484" t="s">
        <v>370</v>
      </c>
      <c r="D807" s="485">
        <v>139704</v>
      </c>
      <c r="E807" s="486">
        <v>18.974</v>
      </c>
      <c r="F807" s="486">
        <f t="shared" si="36"/>
        <v>2650743.696</v>
      </c>
      <c r="G807" s="487">
        <v>0.52</v>
      </c>
      <c r="H807" s="485">
        <v>9.6999999999999993</v>
      </c>
      <c r="I807" s="486">
        <f t="shared" si="37"/>
        <v>1355128.7999999998</v>
      </c>
      <c r="J807" s="348">
        <f t="shared" si="38"/>
        <v>0</v>
      </c>
    </row>
    <row r="808" spans="1:10">
      <c r="A808" s="483">
        <v>2016</v>
      </c>
      <c r="B808" s="484" t="s">
        <v>1289</v>
      </c>
      <c r="C808" s="484" t="s">
        <v>370</v>
      </c>
      <c r="D808" s="485">
        <v>246195</v>
      </c>
      <c r="E808" s="486">
        <v>17.986000000000001</v>
      </c>
      <c r="F808" s="486">
        <f t="shared" si="36"/>
        <v>4428063.2700000005</v>
      </c>
      <c r="G808" s="487">
        <v>0.6</v>
      </c>
      <c r="H808" s="485">
        <v>12.9</v>
      </c>
      <c r="I808" s="486">
        <f t="shared" si="37"/>
        <v>3175915.5</v>
      </c>
      <c r="J808" s="348">
        <f t="shared" si="38"/>
        <v>0</v>
      </c>
    </row>
    <row r="809" spans="1:10">
      <c r="A809" s="483">
        <v>2016</v>
      </c>
      <c r="B809" s="484" t="s">
        <v>1289</v>
      </c>
      <c r="C809" s="484" t="s">
        <v>370</v>
      </c>
      <c r="D809" s="485">
        <v>231790</v>
      </c>
      <c r="E809" s="486">
        <v>17.986000000000001</v>
      </c>
      <c r="F809" s="486">
        <f t="shared" si="36"/>
        <v>4168974.94</v>
      </c>
      <c r="G809" s="487">
        <v>0.6</v>
      </c>
      <c r="H809" s="485">
        <v>12.9</v>
      </c>
      <c r="I809" s="486">
        <f t="shared" si="37"/>
        <v>2990091</v>
      </c>
      <c r="J809" s="348">
        <f t="shared" si="38"/>
        <v>0</v>
      </c>
    </row>
    <row r="810" spans="1:10">
      <c r="A810" s="483">
        <v>2016</v>
      </c>
      <c r="B810" s="484" t="s">
        <v>1296</v>
      </c>
      <c r="C810" s="484" t="s">
        <v>370</v>
      </c>
      <c r="D810" s="485">
        <v>37651</v>
      </c>
      <c r="E810" s="486">
        <v>23.056999999999999</v>
      </c>
      <c r="F810" s="486">
        <f t="shared" si="36"/>
        <v>868119.10699999996</v>
      </c>
      <c r="G810" s="487">
        <v>0.65</v>
      </c>
      <c r="H810" s="485">
        <v>12.8</v>
      </c>
      <c r="I810" s="486">
        <f t="shared" si="37"/>
        <v>481932.80000000005</v>
      </c>
      <c r="J810" s="348">
        <f t="shared" si="38"/>
        <v>0</v>
      </c>
    </row>
    <row r="811" spans="1:10">
      <c r="A811" s="483">
        <v>2016</v>
      </c>
      <c r="B811" s="484" t="s">
        <v>1296</v>
      </c>
      <c r="C811" s="484" t="s">
        <v>370</v>
      </c>
      <c r="D811" s="485">
        <v>5070</v>
      </c>
      <c r="E811" s="486">
        <v>23.465</v>
      </c>
      <c r="F811" s="486">
        <f t="shared" si="36"/>
        <v>118967.55</v>
      </c>
      <c r="G811" s="487">
        <v>0.52</v>
      </c>
      <c r="H811" s="485">
        <v>10.3</v>
      </c>
      <c r="I811" s="486">
        <f t="shared" si="37"/>
        <v>52221</v>
      </c>
      <c r="J811" s="348">
        <f t="shared" si="38"/>
        <v>0</v>
      </c>
    </row>
    <row r="812" spans="1:10">
      <c r="A812" s="483">
        <v>2016</v>
      </c>
      <c r="B812" s="484" t="s">
        <v>1296</v>
      </c>
      <c r="C812" s="484" t="s">
        <v>370</v>
      </c>
      <c r="D812" s="485">
        <v>20586</v>
      </c>
      <c r="E812" s="486">
        <v>23.527999999999999</v>
      </c>
      <c r="F812" s="486">
        <f t="shared" si="36"/>
        <v>484347.408</v>
      </c>
      <c r="G812" s="487">
        <v>1.04</v>
      </c>
      <c r="H812" s="485">
        <v>12.1</v>
      </c>
      <c r="I812" s="486">
        <f t="shared" si="37"/>
        <v>249090.6</v>
      </c>
      <c r="J812" s="348">
        <f t="shared" si="38"/>
        <v>0</v>
      </c>
    </row>
    <row r="813" spans="1:10">
      <c r="A813" s="483">
        <v>2016</v>
      </c>
      <c r="B813" s="484" t="s">
        <v>1296</v>
      </c>
      <c r="C813" s="484" t="s">
        <v>370</v>
      </c>
      <c r="D813" s="485">
        <v>115210</v>
      </c>
      <c r="E813" s="486">
        <v>22.001000000000001</v>
      </c>
      <c r="F813" s="486">
        <f t="shared" si="36"/>
        <v>2534735.21</v>
      </c>
      <c r="G813" s="487">
        <v>0.42</v>
      </c>
      <c r="H813" s="485">
        <v>11.5</v>
      </c>
      <c r="I813" s="486">
        <f t="shared" si="37"/>
        <v>1324915</v>
      </c>
      <c r="J813" s="348">
        <f t="shared" si="38"/>
        <v>0</v>
      </c>
    </row>
    <row r="814" spans="1:10">
      <c r="A814" s="483">
        <v>2016</v>
      </c>
      <c r="B814" s="484" t="s">
        <v>1296</v>
      </c>
      <c r="C814" s="484" t="s">
        <v>370</v>
      </c>
      <c r="D814" s="485">
        <v>34844</v>
      </c>
      <c r="E814" s="486">
        <v>23.198</v>
      </c>
      <c r="F814" s="486">
        <f t="shared" si="36"/>
        <v>808311.11199999996</v>
      </c>
      <c r="G814" s="487">
        <v>0.64</v>
      </c>
      <c r="H814" s="485">
        <v>12.6</v>
      </c>
      <c r="I814" s="486">
        <f t="shared" si="37"/>
        <v>439034.39999999997</v>
      </c>
      <c r="J814" s="348">
        <f t="shared" si="38"/>
        <v>0</v>
      </c>
    </row>
    <row r="815" spans="1:10">
      <c r="A815" s="483">
        <v>2016</v>
      </c>
      <c r="B815" s="484" t="s">
        <v>1296</v>
      </c>
      <c r="C815" s="484" t="s">
        <v>370</v>
      </c>
      <c r="D815" s="485">
        <v>62742</v>
      </c>
      <c r="E815" s="486">
        <v>23.788</v>
      </c>
      <c r="F815" s="486">
        <f t="shared" si="36"/>
        <v>1492506.696</v>
      </c>
      <c r="G815" s="487">
        <v>3.46</v>
      </c>
      <c r="H815" s="485">
        <v>11.49</v>
      </c>
      <c r="I815" s="486">
        <f t="shared" si="37"/>
        <v>720905.58</v>
      </c>
      <c r="J815" s="348">
        <f t="shared" si="38"/>
        <v>0</v>
      </c>
    </row>
    <row r="816" spans="1:10">
      <c r="A816" s="483">
        <v>2016</v>
      </c>
      <c r="B816" s="484" t="s">
        <v>1296</v>
      </c>
      <c r="C816" s="484" t="s">
        <v>370</v>
      </c>
      <c r="D816" s="485">
        <v>7003</v>
      </c>
      <c r="E816" s="486">
        <v>23.728000000000002</v>
      </c>
      <c r="F816" s="486">
        <f t="shared" si="36"/>
        <v>166167.18400000001</v>
      </c>
      <c r="G816" s="487">
        <v>3.41</v>
      </c>
      <c r="H816" s="485">
        <v>11.39</v>
      </c>
      <c r="I816" s="486">
        <f t="shared" si="37"/>
        <v>79764.17</v>
      </c>
      <c r="J816" s="348">
        <f t="shared" si="38"/>
        <v>0</v>
      </c>
    </row>
    <row r="817" spans="1:10">
      <c r="A817" s="483">
        <v>2016</v>
      </c>
      <c r="B817" s="484" t="s">
        <v>1296</v>
      </c>
      <c r="C817" s="484" t="s">
        <v>370</v>
      </c>
      <c r="D817" s="485">
        <v>487309</v>
      </c>
      <c r="E817" s="486">
        <v>24.92</v>
      </c>
      <c r="F817" s="486">
        <f t="shared" si="36"/>
        <v>12143740.280000001</v>
      </c>
      <c r="G817" s="487">
        <v>3.36</v>
      </c>
      <c r="H817" s="485">
        <v>9.83</v>
      </c>
      <c r="I817" s="486">
        <f t="shared" si="37"/>
        <v>4790247.47</v>
      </c>
      <c r="J817" s="348">
        <f t="shared" si="38"/>
        <v>0</v>
      </c>
    </row>
    <row r="818" spans="1:10">
      <c r="A818" s="483">
        <v>2016</v>
      </c>
      <c r="B818" s="484" t="s">
        <v>1296</v>
      </c>
      <c r="C818" s="484" t="s">
        <v>370</v>
      </c>
      <c r="D818" s="485">
        <v>34764</v>
      </c>
      <c r="E818" s="486">
        <v>25.745999999999999</v>
      </c>
      <c r="F818" s="486">
        <f t="shared" si="36"/>
        <v>895033.9439999999</v>
      </c>
      <c r="G818" s="487">
        <v>2.89</v>
      </c>
      <c r="H818" s="485">
        <v>8.24</v>
      </c>
      <c r="I818" s="486">
        <f t="shared" si="37"/>
        <v>286455.36</v>
      </c>
      <c r="J818" s="348">
        <f t="shared" si="38"/>
        <v>0</v>
      </c>
    </row>
    <row r="819" spans="1:10">
      <c r="A819" s="483">
        <v>2016</v>
      </c>
      <c r="B819" s="484" t="s">
        <v>1296</v>
      </c>
      <c r="C819" s="484" t="s">
        <v>370</v>
      </c>
      <c r="D819" s="485">
        <v>15327</v>
      </c>
      <c r="E819" s="486">
        <v>24.716000000000001</v>
      </c>
      <c r="F819" s="486">
        <f t="shared" si="36"/>
        <v>378822.13200000004</v>
      </c>
      <c r="G819" s="487">
        <v>4.05</v>
      </c>
      <c r="H819" s="485">
        <v>9.99</v>
      </c>
      <c r="I819" s="486">
        <f t="shared" si="37"/>
        <v>153116.73000000001</v>
      </c>
      <c r="J819" s="348">
        <f t="shared" si="38"/>
        <v>0</v>
      </c>
    </row>
    <row r="820" spans="1:10">
      <c r="A820" s="483">
        <v>2016</v>
      </c>
      <c r="B820" s="484" t="s">
        <v>1296</v>
      </c>
      <c r="C820" s="484" t="s">
        <v>370</v>
      </c>
      <c r="D820" s="485">
        <v>118044</v>
      </c>
      <c r="E820" s="486">
        <v>24.756</v>
      </c>
      <c r="F820" s="486">
        <f t="shared" si="36"/>
        <v>2922297.264</v>
      </c>
      <c r="G820" s="487">
        <v>4.09</v>
      </c>
      <c r="H820" s="485">
        <v>10.14</v>
      </c>
      <c r="I820" s="486">
        <f t="shared" si="37"/>
        <v>1196966.1600000001</v>
      </c>
      <c r="J820" s="348">
        <f t="shared" si="38"/>
        <v>0</v>
      </c>
    </row>
    <row r="821" spans="1:10">
      <c r="A821" s="483">
        <v>2016</v>
      </c>
      <c r="B821" s="484" t="s">
        <v>1296</v>
      </c>
      <c r="C821" s="484" t="s">
        <v>370</v>
      </c>
      <c r="D821" s="485">
        <v>13557</v>
      </c>
      <c r="E821" s="486">
        <v>25.658000000000001</v>
      </c>
      <c r="F821" s="486">
        <f t="shared" si="36"/>
        <v>347845.50599999999</v>
      </c>
      <c r="G821" s="487">
        <v>2.54</v>
      </c>
      <c r="H821" s="485">
        <v>7.55</v>
      </c>
      <c r="I821" s="486">
        <f t="shared" si="37"/>
        <v>102355.34999999999</v>
      </c>
      <c r="J821" s="348">
        <f t="shared" si="38"/>
        <v>0</v>
      </c>
    </row>
    <row r="822" spans="1:10">
      <c r="A822" s="483">
        <v>2016</v>
      </c>
      <c r="B822" s="484" t="s">
        <v>1289</v>
      </c>
      <c r="C822" s="484" t="s">
        <v>370</v>
      </c>
      <c r="D822" s="485">
        <v>98028</v>
      </c>
      <c r="E822" s="486">
        <v>17.600000000000001</v>
      </c>
      <c r="F822" s="486">
        <f t="shared" si="36"/>
        <v>1725292.8</v>
      </c>
      <c r="G822" s="487">
        <v>0.18</v>
      </c>
      <c r="H822" s="485">
        <v>4.7</v>
      </c>
      <c r="I822" s="486">
        <f t="shared" si="37"/>
        <v>460731.60000000003</v>
      </c>
      <c r="J822" s="348">
        <f t="shared" si="38"/>
        <v>0</v>
      </c>
    </row>
    <row r="823" spans="1:10">
      <c r="A823" s="483">
        <v>2016</v>
      </c>
      <c r="B823" s="484" t="s">
        <v>1289</v>
      </c>
      <c r="C823" s="484" t="s">
        <v>370</v>
      </c>
      <c r="D823" s="485">
        <v>13941</v>
      </c>
      <c r="E823" s="486">
        <v>17.8</v>
      </c>
      <c r="F823" s="486">
        <f t="shared" si="36"/>
        <v>248149.80000000002</v>
      </c>
      <c r="G823" s="487">
        <v>0.19</v>
      </c>
      <c r="H823" s="485">
        <v>4.3</v>
      </c>
      <c r="I823" s="486">
        <f t="shared" si="37"/>
        <v>59946.299999999996</v>
      </c>
      <c r="J823" s="348">
        <f t="shared" si="38"/>
        <v>0</v>
      </c>
    </row>
    <row r="824" spans="1:10">
      <c r="A824" s="483">
        <v>2016</v>
      </c>
      <c r="B824" s="484" t="s">
        <v>1301</v>
      </c>
      <c r="C824" s="484" t="s">
        <v>370</v>
      </c>
      <c r="D824" s="485">
        <v>209093</v>
      </c>
      <c r="E824" s="486">
        <v>14.055999999999999</v>
      </c>
      <c r="F824" s="486">
        <f t="shared" si="36"/>
        <v>2939011.2079999996</v>
      </c>
      <c r="G824" s="487">
        <v>0.83</v>
      </c>
      <c r="H824" s="485">
        <v>8.1</v>
      </c>
      <c r="I824" s="486">
        <f t="shared" si="37"/>
        <v>1693653.2999999998</v>
      </c>
      <c r="J824" s="348">
        <f t="shared" si="38"/>
        <v>1</v>
      </c>
    </row>
    <row r="825" spans="1:10">
      <c r="A825" s="483">
        <v>2016</v>
      </c>
      <c r="B825" s="484" t="s">
        <v>1289</v>
      </c>
      <c r="C825" s="484" t="s">
        <v>370</v>
      </c>
      <c r="D825" s="485">
        <v>100910</v>
      </c>
      <c r="E825" s="486">
        <v>18.16</v>
      </c>
      <c r="F825" s="486">
        <f t="shared" si="36"/>
        <v>1832525.6</v>
      </c>
      <c r="G825" s="487">
        <v>0.28999999999999998</v>
      </c>
      <c r="H825" s="485">
        <v>4.7</v>
      </c>
      <c r="I825" s="486">
        <f t="shared" si="37"/>
        <v>474277</v>
      </c>
      <c r="J825" s="348">
        <f t="shared" si="38"/>
        <v>0</v>
      </c>
    </row>
    <row r="826" spans="1:10">
      <c r="A826" s="483">
        <v>2016</v>
      </c>
      <c r="B826" s="484" t="s">
        <v>1289</v>
      </c>
      <c r="C826" s="484" t="s">
        <v>370</v>
      </c>
      <c r="D826" s="485">
        <v>28200</v>
      </c>
      <c r="E826" s="486">
        <v>17.71</v>
      </c>
      <c r="F826" s="486">
        <f t="shared" si="36"/>
        <v>499422</v>
      </c>
      <c r="G826" s="487">
        <v>0.19</v>
      </c>
      <c r="H826" s="485">
        <v>4.5</v>
      </c>
      <c r="I826" s="486">
        <f t="shared" si="37"/>
        <v>126900</v>
      </c>
      <c r="J826" s="348">
        <f t="shared" si="38"/>
        <v>0</v>
      </c>
    </row>
    <row r="827" spans="1:10">
      <c r="A827" s="483">
        <v>2016</v>
      </c>
      <c r="B827" s="484" t="s">
        <v>1289</v>
      </c>
      <c r="C827" s="484" t="s">
        <v>370</v>
      </c>
      <c r="D827" s="485">
        <v>156749</v>
      </c>
      <c r="E827" s="486">
        <v>18.21</v>
      </c>
      <c r="F827" s="486">
        <f t="shared" si="36"/>
        <v>2854399.29</v>
      </c>
      <c r="G827" s="487">
        <v>0.91</v>
      </c>
      <c r="H827" s="485">
        <v>17.8</v>
      </c>
      <c r="I827" s="486">
        <f t="shared" si="37"/>
        <v>2790132.2</v>
      </c>
      <c r="J827" s="348">
        <f t="shared" si="38"/>
        <v>0</v>
      </c>
    </row>
    <row r="828" spans="1:10">
      <c r="A828" s="483">
        <v>2016</v>
      </c>
      <c r="B828" s="484" t="s">
        <v>1289</v>
      </c>
      <c r="C828" s="484" t="s">
        <v>370</v>
      </c>
      <c r="D828" s="485">
        <v>99558</v>
      </c>
      <c r="E828" s="486">
        <v>17.63</v>
      </c>
      <c r="F828" s="486">
        <f t="shared" si="36"/>
        <v>1755207.5399999998</v>
      </c>
      <c r="G828" s="487">
        <v>0.19</v>
      </c>
      <c r="H828" s="485">
        <v>4.5</v>
      </c>
      <c r="I828" s="486">
        <f t="shared" si="37"/>
        <v>448011</v>
      </c>
      <c r="J828" s="348">
        <f t="shared" si="38"/>
        <v>0</v>
      </c>
    </row>
    <row r="829" spans="1:10">
      <c r="A829" s="483">
        <v>2016</v>
      </c>
      <c r="B829" s="484" t="s">
        <v>1289</v>
      </c>
      <c r="C829" s="484" t="s">
        <v>370</v>
      </c>
      <c r="D829" s="485">
        <v>13339</v>
      </c>
      <c r="E829" s="486">
        <v>18.25</v>
      </c>
      <c r="F829" s="486">
        <f t="shared" si="36"/>
        <v>243436.75</v>
      </c>
      <c r="G829" s="487">
        <v>0.26</v>
      </c>
      <c r="H829" s="485">
        <v>4.2</v>
      </c>
      <c r="I829" s="486">
        <f t="shared" si="37"/>
        <v>56023.8</v>
      </c>
      <c r="J829" s="348">
        <f t="shared" si="38"/>
        <v>0</v>
      </c>
    </row>
    <row r="830" spans="1:10">
      <c r="A830" s="483">
        <v>2016</v>
      </c>
      <c r="B830" s="484" t="s">
        <v>1296</v>
      </c>
      <c r="C830" s="484" t="s">
        <v>370</v>
      </c>
      <c r="D830" s="485">
        <v>11934</v>
      </c>
      <c r="E830" s="486">
        <v>25</v>
      </c>
      <c r="F830" s="486">
        <f t="shared" si="36"/>
        <v>298350</v>
      </c>
      <c r="G830" s="487">
        <v>0.7</v>
      </c>
      <c r="H830" s="485">
        <v>8.6</v>
      </c>
      <c r="I830" s="486">
        <f t="shared" si="37"/>
        <v>102632.4</v>
      </c>
      <c r="J830" s="348">
        <f t="shared" si="38"/>
        <v>0</v>
      </c>
    </row>
    <row r="831" spans="1:10">
      <c r="A831" s="483">
        <v>2016</v>
      </c>
      <c r="B831" s="484" t="s">
        <v>1296</v>
      </c>
      <c r="C831" s="484" t="s">
        <v>370</v>
      </c>
      <c r="D831" s="485">
        <v>48126</v>
      </c>
      <c r="E831" s="486">
        <v>23</v>
      </c>
      <c r="F831" s="486">
        <f t="shared" si="36"/>
        <v>1106898</v>
      </c>
      <c r="G831" s="487">
        <v>0.5</v>
      </c>
      <c r="H831" s="485">
        <v>10.4</v>
      </c>
      <c r="I831" s="486">
        <f t="shared" si="37"/>
        <v>500510.4</v>
      </c>
      <c r="J831" s="348">
        <f t="shared" si="38"/>
        <v>0</v>
      </c>
    </row>
    <row r="832" spans="1:10">
      <c r="A832" s="483">
        <v>2016</v>
      </c>
      <c r="B832" s="484" t="s">
        <v>1296</v>
      </c>
      <c r="C832" s="484" t="s">
        <v>370</v>
      </c>
      <c r="D832" s="485">
        <v>5788</v>
      </c>
      <c r="E832" s="486">
        <v>25.34</v>
      </c>
      <c r="F832" s="486">
        <f t="shared" si="36"/>
        <v>146667.92000000001</v>
      </c>
      <c r="G832" s="487">
        <v>2.73</v>
      </c>
      <c r="H832" s="485">
        <v>8.8000000000000007</v>
      </c>
      <c r="I832" s="486">
        <f t="shared" si="37"/>
        <v>50934.400000000001</v>
      </c>
      <c r="J832" s="348">
        <f t="shared" si="38"/>
        <v>0</v>
      </c>
    </row>
    <row r="833" spans="1:10">
      <c r="A833" s="483">
        <v>2016</v>
      </c>
      <c r="B833" s="484" t="s">
        <v>1296</v>
      </c>
      <c r="C833" s="484" t="s">
        <v>370</v>
      </c>
      <c r="D833" s="485">
        <v>5047</v>
      </c>
      <c r="E833" s="486">
        <v>25.96</v>
      </c>
      <c r="F833" s="486">
        <f t="shared" si="36"/>
        <v>131020.12000000001</v>
      </c>
      <c r="G833" s="487">
        <v>2.0299999999999998</v>
      </c>
      <c r="H833" s="485">
        <v>7.7</v>
      </c>
      <c r="I833" s="486">
        <f t="shared" si="37"/>
        <v>38861.9</v>
      </c>
      <c r="J833" s="348">
        <f t="shared" si="38"/>
        <v>0</v>
      </c>
    </row>
    <row r="834" spans="1:10">
      <c r="A834" s="483">
        <v>2016</v>
      </c>
      <c r="B834" s="484" t="s">
        <v>1296</v>
      </c>
      <c r="C834" s="484" t="s">
        <v>370</v>
      </c>
      <c r="D834" s="485">
        <v>20429</v>
      </c>
      <c r="E834" s="486">
        <v>22.382000000000001</v>
      </c>
      <c r="F834" s="486">
        <f t="shared" si="36"/>
        <v>457241.87800000003</v>
      </c>
      <c r="G834" s="487">
        <v>2.91</v>
      </c>
      <c r="H834" s="485">
        <v>8.3000000000000007</v>
      </c>
      <c r="I834" s="486">
        <f t="shared" si="37"/>
        <v>169560.7</v>
      </c>
      <c r="J834" s="348">
        <f t="shared" si="38"/>
        <v>0</v>
      </c>
    </row>
    <row r="835" spans="1:10">
      <c r="A835" s="483">
        <v>2016</v>
      </c>
      <c r="B835" s="484" t="s">
        <v>1296</v>
      </c>
      <c r="C835" s="484" t="s">
        <v>370</v>
      </c>
      <c r="D835" s="485">
        <v>40620</v>
      </c>
      <c r="E835" s="486">
        <v>23.292000000000002</v>
      </c>
      <c r="F835" s="486">
        <f t="shared" ref="F835:F898" si="39">E835*D835</f>
        <v>946121.04</v>
      </c>
      <c r="G835" s="487">
        <v>2.74</v>
      </c>
      <c r="H835" s="485">
        <v>8.4</v>
      </c>
      <c r="I835" s="486">
        <f t="shared" ref="I835:I898" si="40">H835*D835</f>
        <v>341208</v>
      </c>
      <c r="J835" s="348">
        <f t="shared" ref="J835:J898" si="41">IF(B835="LIG",1,0)</f>
        <v>0</v>
      </c>
    </row>
    <row r="836" spans="1:10">
      <c r="A836" s="483">
        <v>2016</v>
      </c>
      <c r="B836" s="484" t="s">
        <v>1296</v>
      </c>
      <c r="C836" s="484" t="s">
        <v>370</v>
      </c>
      <c r="D836" s="485">
        <v>9382</v>
      </c>
      <c r="E836" s="486">
        <v>22.352</v>
      </c>
      <c r="F836" s="486">
        <f t="shared" si="39"/>
        <v>209706.46400000001</v>
      </c>
      <c r="G836" s="487">
        <v>2.92</v>
      </c>
      <c r="H836" s="485">
        <v>8.4</v>
      </c>
      <c r="I836" s="486">
        <f t="shared" si="40"/>
        <v>78808.800000000003</v>
      </c>
      <c r="J836" s="348">
        <f t="shared" si="41"/>
        <v>0</v>
      </c>
    </row>
    <row r="837" spans="1:10">
      <c r="A837" s="483">
        <v>2016</v>
      </c>
      <c r="B837" s="484" t="s">
        <v>1296</v>
      </c>
      <c r="C837" s="484" t="s">
        <v>370</v>
      </c>
      <c r="D837" s="485">
        <v>4139</v>
      </c>
      <c r="E837" s="486">
        <v>22.242000000000001</v>
      </c>
      <c r="F837" s="486">
        <f t="shared" si="39"/>
        <v>92059.638000000006</v>
      </c>
      <c r="G837" s="487">
        <v>2.87</v>
      </c>
      <c r="H837" s="485">
        <v>8.3000000000000007</v>
      </c>
      <c r="I837" s="486">
        <f t="shared" si="40"/>
        <v>34353.700000000004</v>
      </c>
      <c r="J837" s="348">
        <f t="shared" si="41"/>
        <v>0</v>
      </c>
    </row>
    <row r="838" spans="1:10">
      <c r="A838" s="483">
        <v>2016</v>
      </c>
      <c r="B838" s="484" t="s">
        <v>1296</v>
      </c>
      <c r="C838" s="484" t="s">
        <v>370</v>
      </c>
      <c r="D838" s="485">
        <v>3750</v>
      </c>
      <c r="E838" s="486">
        <v>23.254000000000001</v>
      </c>
      <c r="F838" s="486">
        <f t="shared" si="39"/>
        <v>87202.5</v>
      </c>
      <c r="G838" s="487">
        <v>2.46</v>
      </c>
      <c r="H838" s="485">
        <v>8.3000000000000007</v>
      </c>
      <c r="I838" s="486">
        <f t="shared" si="40"/>
        <v>31125.000000000004</v>
      </c>
      <c r="J838" s="348">
        <f t="shared" si="41"/>
        <v>0</v>
      </c>
    </row>
    <row r="839" spans="1:10">
      <c r="A839" s="483">
        <v>2016</v>
      </c>
      <c r="B839" s="484" t="s">
        <v>1296</v>
      </c>
      <c r="C839" s="484" t="s">
        <v>370</v>
      </c>
      <c r="D839" s="485">
        <v>2103</v>
      </c>
      <c r="E839" s="486">
        <v>23.257999999999999</v>
      </c>
      <c r="F839" s="486">
        <f t="shared" si="39"/>
        <v>48911.574000000001</v>
      </c>
      <c r="G839" s="487">
        <v>2.34</v>
      </c>
      <c r="H839" s="485">
        <v>8.9</v>
      </c>
      <c r="I839" s="486">
        <f t="shared" si="40"/>
        <v>18716.7</v>
      </c>
      <c r="J839" s="348">
        <f t="shared" si="41"/>
        <v>0</v>
      </c>
    </row>
    <row r="840" spans="1:10">
      <c r="A840" s="483">
        <v>2016</v>
      </c>
      <c r="B840" s="484" t="s">
        <v>1296</v>
      </c>
      <c r="C840" s="484" t="s">
        <v>370</v>
      </c>
      <c r="D840" s="485">
        <v>30966</v>
      </c>
      <c r="E840" s="486">
        <v>22.164000000000001</v>
      </c>
      <c r="F840" s="486">
        <f t="shared" si="39"/>
        <v>686330.424</v>
      </c>
      <c r="G840" s="487">
        <v>2.99</v>
      </c>
      <c r="H840" s="485">
        <v>8.6999999999999993</v>
      </c>
      <c r="I840" s="486">
        <f t="shared" si="40"/>
        <v>269404.19999999995</v>
      </c>
      <c r="J840" s="348">
        <f t="shared" si="41"/>
        <v>0</v>
      </c>
    </row>
    <row r="841" spans="1:10">
      <c r="A841" s="483">
        <v>2016</v>
      </c>
      <c r="B841" s="484" t="s">
        <v>1296</v>
      </c>
      <c r="C841" s="484" t="s">
        <v>370</v>
      </c>
      <c r="D841" s="485">
        <v>7168</v>
      </c>
      <c r="E841" s="486">
        <v>22.962</v>
      </c>
      <c r="F841" s="486">
        <f t="shared" si="39"/>
        <v>164591.61600000001</v>
      </c>
      <c r="G841" s="487">
        <v>3.02</v>
      </c>
      <c r="H841" s="485">
        <v>8.1</v>
      </c>
      <c r="I841" s="486">
        <f t="shared" si="40"/>
        <v>58060.799999999996</v>
      </c>
      <c r="J841" s="348">
        <f t="shared" si="41"/>
        <v>0</v>
      </c>
    </row>
    <row r="842" spans="1:10">
      <c r="A842" s="483">
        <v>2016</v>
      </c>
      <c r="B842" s="484" t="s">
        <v>1296</v>
      </c>
      <c r="C842" s="484" t="s">
        <v>370</v>
      </c>
      <c r="D842" s="485">
        <v>7315</v>
      </c>
      <c r="E842" s="486">
        <v>22.943999999999999</v>
      </c>
      <c r="F842" s="486">
        <f t="shared" si="39"/>
        <v>167835.36</v>
      </c>
      <c r="G842" s="487">
        <v>3.04</v>
      </c>
      <c r="H842" s="485">
        <v>8</v>
      </c>
      <c r="I842" s="486">
        <f t="shared" si="40"/>
        <v>58520</v>
      </c>
      <c r="J842" s="348">
        <f t="shared" si="41"/>
        <v>0</v>
      </c>
    </row>
    <row r="843" spans="1:10">
      <c r="A843" s="483">
        <v>2016</v>
      </c>
      <c r="B843" s="484" t="s">
        <v>1296</v>
      </c>
      <c r="C843" s="484" t="s">
        <v>370</v>
      </c>
      <c r="D843" s="485">
        <v>43955</v>
      </c>
      <c r="E843" s="486">
        <v>22.181999999999999</v>
      </c>
      <c r="F843" s="486">
        <f t="shared" si="39"/>
        <v>975009.80999999994</v>
      </c>
      <c r="G843" s="487">
        <v>3.13</v>
      </c>
      <c r="H843" s="485">
        <v>9.1</v>
      </c>
      <c r="I843" s="486">
        <f t="shared" si="40"/>
        <v>399990.5</v>
      </c>
      <c r="J843" s="348">
        <f t="shared" si="41"/>
        <v>0</v>
      </c>
    </row>
    <row r="844" spans="1:10">
      <c r="A844" s="483">
        <v>2016</v>
      </c>
      <c r="B844" s="484" t="s">
        <v>1296</v>
      </c>
      <c r="C844" s="484" t="s">
        <v>370</v>
      </c>
      <c r="D844" s="485">
        <v>30642</v>
      </c>
      <c r="E844" s="486">
        <v>23.186</v>
      </c>
      <c r="F844" s="486">
        <f t="shared" si="39"/>
        <v>710465.41200000001</v>
      </c>
      <c r="G844" s="487">
        <v>2.67</v>
      </c>
      <c r="H844" s="485">
        <v>8.5</v>
      </c>
      <c r="I844" s="486">
        <f t="shared" si="40"/>
        <v>260457</v>
      </c>
      <c r="J844" s="348">
        <f t="shared" si="41"/>
        <v>0</v>
      </c>
    </row>
    <row r="845" spans="1:10">
      <c r="A845" s="483">
        <v>2016</v>
      </c>
      <c r="B845" s="484" t="s">
        <v>1289</v>
      </c>
      <c r="C845" s="484" t="s">
        <v>370</v>
      </c>
      <c r="D845" s="485">
        <v>77311</v>
      </c>
      <c r="E845" s="486">
        <v>17.806000000000001</v>
      </c>
      <c r="F845" s="486">
        <f t="shared" si="39"/>
        <v>1376599.666</v>
      </c>
      <c r="G845" s="487">
        <v>0.28999999999999998</v>
      </c>
      <c r="H845" s="485">
        <v>5.8</v>
      </c>
      <c r="I845" s="486">
        <f t="shared" si="40"/>
        <v>448403.8</v>
      </c>
      <c r="J845" s="348">
        <f t="shared" si="41"/>
        <v>0</v>
      </c>
    </row>
    <row r="846" spans="1:10">
      <c r="A846" s="483">
        <v>2016</v>
      </c>
      <c r="B846" s="484" t="s">
        <v>1289</v>
      </c>
      <c r="C846" s="484" t="s">
        <v>370</v>
      </c>
      <c r="D846" s="485">
        <v>63197</v>
      </c>
      <c r="E846" s="486">
        <v>17.725999999999999</v>
      </c>
      <c r="F846" s="486">
        <f t="shared" si="39"/>
        <v>1120230.0219999999</v>
      </c>
      <c r="G846" s="487">
        <v>0.3</v>
      </c>
      <c r="H846" s="485">
        <v>5.4</v>
      </c>
      <c r="I846" s="486">
        <f t="shared" si="40"/>
        <v>341263.80000000005</v>
      </c>
      <c r="J846" s="348">
        <f t="shared" si="41"/>
        <v>0</v>
      </c>
    </row>
    <row r="847" spans="1:10">
      <c r="A847" s="483">
        <v>2016</v>
      </c>
      <c r="B847" s="484" t="s">
        <v>1296</v>
      </c>
      <c r="C847" s="484" t="s">
        <v>370</v>
      </c>
      <c r="D847" s="485">
        <v>19633</v>
      </c>
      <c r="E847" s="486">
        <v>24.314</v>
      </c>
      <c r="F847" s="486">
        <f t="shared" si="39"/>
        <v>477356.76199999999</v>
      </c>
      <c r="G847" s="487">
        <v>0.77</v>
      </c>
      <c r="H847" s="485">
        <v>11.6</v>
      </c>
      <c r="I847" s="486">
        <f t="shared" si="40"/>
        <v>227742.8</v>
      </c>
      <c r="J847" s="348">
        <f t="shared" si="41"/>
        <v>0</v>
      </c>
    </row>
    <row r="848" spans="1:10">
      <c r="A848" s="483">
        <v>2016</v>
      </c>
      <c r="B848" s="484" t="s">
        <v>1296</v>
      </c>
      <c r="C848" s="484" t="s">
        <v>370</v>
      </c>
      <c r="D848" s="485">
        <v>1736</v>
      </c>
      <c r="E848" s="486">
        <v>24.774000000000001</v>
      </c>
      <c r="F848" s="486">
        <f t="shared" si="39"/>
        <v>43007.664000000004</v>
      </c>
      <c r="G848" s="487">
        <v>1.07</v>
      </c>
      <c r="H848" s="485">
        <v>8.6</v>
      </c>
      <c r="I848" s="486">
        <f t="shared" si="40"/>
        <v>14929.599999999999</v>
      </c>
      <c r="J848" s="348">
        <f t="shared" si="41"/>
        <v>0</v>
      </c>
    </row>
    <row r="849" spans="1:10">
      <c r="A849" s="483">
        <v>2016</v>
      </c>
      <c r="B849" s="484" t="s">
        <v>1296</v>
      </c>
      <c r="C849" s="484" t="s">
        <v>370</v>
      </c>
      <c r="D849" s="485">
        <v>1697</v>
      </c>
      <c r="E849" s="486">
        <v>25.456</v>
      </c>
      <c r="F849" s="486">
        <f t="shared" si="39"/>
        <v>43198.832000000002</v>
      </c>
      <c r="G849" s="487">
        <v>0.54</v>
      </c>
      <c r="H849" s="485">
        <v>7</v>
      </c>
      <c r="I849" s="486">
        <f t="shared" si="40"/>
        <v>11879</v>
      </c>
      <c r="J849" s="348">
        <f t="shared" si="41"/>
        <v>0</v>
      </c>
    </row>
    <row r="850" spans="1:10">
      <c r="A850" s="483">
        <v>2016</v>
      </c>
      <c r="B850" s="484" t="s">
        <v>1289</v>
      </c>
      <c r="C850" s="484" t="s">
        <v>370</v>
      </c>
      <c r="D850" s="485">
        <v>210804</v>
      </c>
      <c r="E850" s="486">
        <v>17.542000000000002</v>
      </c>
      <c r="F850" s="486">
        <f t="shared" si="39"/>
        <v>3697923.7680000002</v>
      </c>
      <c r="G850" s="487">
        <v>0.18</v>
      </c>
      <c r="H850" s="485">
        <v>4.5</v>
      </c>
      <c r="I850" s="486">
        <f t="shared" si="40"/>
        <v>948618</v>
      </c>
      <c r="J850" s="348">
        <f t="shared" si="41"/>
        <v>0</v>
      </c>
    </row>
    <row r="851" spans="1:10">
      <c r="A851" s="483">
        <v>2016</v>
      </c>
      <c r="B851" s="484" t="s">
        <v>1296</v>
      </c>
      <c r="C851" s="484" t="s">
        <v>370</v>
      </c>
      <c r="D851" s="485">
        <v>73437</v>
      </c>
      <c r="E851" s="486">
        <v>23.167999999999999</v>
      </c>
      <c r="F851" s="486">
        <f t="shared" si="39"/>
        <v>1701388.416</v>
      </c>
      <c r="G851" s="487">
        <v>3.07</v>
      </c>
      <c r="H851" s="485">
        <v>6.4</v>
      </c>
      <c r="I851" s="486">
        <f t="shared" si="40"/>
        <v>469996.80000000005</v>
      </c>
      <c r="J851" s="348">
        <f t="shared" si="41"/>
        <v>0</v>
      </c>
    </row>
    <row r="852" spans="1:10">
      <c r="A852" s="483">
        <v>2016</v>
      </c>
      <c r="B852" s="484" t="s">
        <v>1289</v>
      </c>
      <c r="C852" s="484" t="s">
        <v>370</v>
      </c>
      <c r="D852" s="485">
        <v>80481</v>
      </c>
      <c r="E852" s="486">
        <v>17.64</v>
      </c>
      <c r="F852" s="486">
        <f t="shared" si="39"/>
        <v>1419684.84</v>
      </c>
      <c r="G852" s="487">
        <v>0.23</v>
      </c>
      <c r="H852" s="485">
        <v>5.5</v>
      </c>
      <c r="I852" s="486">
        <f t="shared" si="40"/>
        <v>442645.5</v>
      </c>
      <c r="J852" s="348">
        <f t="shared" si="41"/>
        <v>0</v>
      </c>
    </row>
    <row r="853" spans="1:10">
      <c r="A853" s="483">
        <v>2016</v>
      </c>
      <c r="B853" s="484" t="s">
        <v>1289</v>
      </c>
      <c r="C853" s="484" t="s">
        <v>370</v>
      </c>
      <c r="D853" s="485">
        <v>31539</v>
      </c>
      <c r="E853" s="486">
        <v>17.494</v>
      </c>
      <c r="F853" s="486">
        <f t="shared" si="39"/>
        <v>551743.26599999995</v>
      </c>
      <c r="G853" s="487">
        <v>0.37</v>
      </c>
      <c r="H853" s="485">
        <v>6.4</v>
      </c>
      <c r="I853" s="486">
        <f t="shared" si="40"/>
        <v>201849.60000000001</v>
      </c>
      <c r="J853" s="348">
        <f t="shared" si="41"/>
        <v>0</v>
      </c>
    </row>
    <row r="854" spans="1:10">
      <c r="A854" s="483">
        <v>2016</v>
      </c>
      <c r="B854" s="484" t="s">
        <v>1289</v>
      </c>
      <c r="C854" s="484" t="s">
        <v>370</v>
      </c>
      <c r="D854" s="485">
        <v>141579</v>
      </c>
      <c r="E854" s="486">
        <v>17.88</v>
      </c>
      <c r="F854" s="486">
        <f t="shared" si="39"/>
        <v>2531432.52</v>
      </c>
      <c r="G854" s="487">
        <v>0.25</v>
      </c>
      <c r="H854" s="485">
        <v>5.4</v>
      </c>
      <c r="I854" s="486">
        <f t="shared" si="40"/>
        <v>764526.60000000009</v>
      </c>
      <c r="J854" s="348">
        <f t="shared" si="41"/>
        <v>0</v>
      </c>
    </row>
    <row r="855" spans="1:10">
      <c r="A855" s="483">
        <v>2016</v>
      </c>
      <c r="B855" s="484" t="s">
        <v>1289</v>
      </c>
      <c r="C855" s="484" t="s">
        <v>370</v>
      </c>
      <c r="D855" s="485">
        <v>15373</v>
      </c>
      <c r="E855" s="486">
        <v>17.474</v>
      </c>
      <c r="F855" s="486">
        <f t="shared" si="39"/>
        <v>268627.80200000003</v>
      </c>
      <c r="G855" s="487">
        <v>0.32</v>
      </c>
      <c r="H855" s="485">
        <v>6.6</v>
      </c>
      <c r="I855" s="486">
        <f t="shared" si="40"/>
        <v>101461.79999999999</v>
      </c>
      <c r="J855" s="348">
        <f t="shared" si="41"/>
        <v>0</v>
      </c>
    </row>
    <row r="856" spans="1:10">
      <c r="A856" s="483">
        <v>2016</v>
      </c>
      <c r="B856" s="484" t="s">
        <v>1296</v>
      </c>
      <c r="C856" s="484" t="s">
        <v>370</v>
      </c>
      <c r="D856" s="485">
        <v>2146</v>
      </c>
      <c r="E856" s="486">
        <v>18.170000000000002</v>
      </c>
      <c r="F856" s="486">
        <f t="shared" si="39"/>
        <v>38992.820000000007</v>
      </c>
      <c r="G856" s="487">
        <v>1.84</v>
      </c>
      <c r="H856" s="485">
        <v>26.8</v>
      </c>
      <c r="I856" s="486">
        <f t="shared" si="40"/>
        <v>57512.800000000003</v>
      </c>
      <c r="J856" s="348">
        <f t="shared" si="41"/>
        <v>0</v>
      </c>
    </row>
    <row r="857" spans="1:10">
      <c r="A857" s="483">
        <v>2016</v>
      </c>
      <c r="B857" s="484" t="s">
        <v>1296</v>
      </c>
      <c r="C857" s="484" t="s">
        <v>370</v>
      </c>
      <c r="D857" s="485">
        <v>15152</v>
      </c>
      <c r="E857" s="486">
        <v>22.98</v>
      </c>
      <c r="F857" s="486">
        <f t="shared" si="39"/>
        <v>348192.96</v>
      </c>
      <c r="G857" s="487">
        <v>3.32</v>
      </c>
      <c r="H857" s="485">
        <v>16.2</v>
      </c>
      <c r="I857" s="486">
        <f t="shared" si="40"/>
        <v>245462.39999999999</v>
      </c>
      <c r="J857" s="348">
        <f t="shared" si="41"/>
        <v>0</v>
      </c>
    </row>
    <row r="858" spans="1:10">
      <c r="A858" s="483">
        <v>2016</v>
      </c>
      <c r="B858" s="484" t="s">
        <v>1296</v>
      </c>
      <c r="C858" s="484" t="s">
        <v>370</v>
      </c>
      <c r="D858" s="485">
        <v>4091</v>
      </c>
      <c r="E858" s="486">
        <v>22.81</v>
      </c>
      <c r="F858" s="486">
        <f t="shared" si="39"/>
        <v>93315.709999999992</v>
      </c>
      <c r="G858" s="487">
        <v>3.22</v>
      </c>
      <c r="H858" s="485">
        <v>16.7</v>
      </c>
      <c r="I858" s="486">
        <f t="shared" si="40"/>
        <v>68319.7</v>
      </c>
      <c r="J858" s="348">
        <f t="shared" si="41"/>
        <v>0</v>
      </c>
    </row>
    <row r="859" spans="1:10">
      <c r="A859" s="483">
        <v>2016</v>
      </c>
      <c r="B859" s="484" t="s">
        <v>1296</v>
      </c>
      <c r="C859" s="484" t="s">
        <v>370</v>
      </c>
      <c r="D859" s="485">
        <v>9786</v>
      </c>
      <c r="E859" s="486">
        <v>25.302</v>
      </c>
      <c r="F859" s="486">
        <f t="shared" si="39"/>
        <v>247605.372</v>
      </c>
      <c r="G859" s="487">
        <v>2.92</v>
      </c>
      <c r="H859" s="485">
        <v>9</v>
      </c>
      <c r="I859" s="486">
        <f t="shared" si="40"/>
        <v>88074</v>
      </c>
      <c r="J859" s="348">
        <f t="shared" si="41"/>
        <v>0</v>
      </c>
    </row>
    <row r="860" spans="1:10">
      <c r="A860" s="483">
        <v>2016</v>
      </c>
      <c r="B860" s="484" t="s">
        <v>1296</v>
      </c>
      <c r="C860" s="484" t="s">
        <v>370</v>
      </c>
      <c r="D860" s="485">
        <v>4097</v>
      </c>
      <c r="E860" s="486">
        <v>16.527999999999999</v>
      </c>
      <c r="F860" s="486">
        <f t="shared" si="39"/>
        <v>67715.216</v>
      </c>
      <c r="G860" s="487">
        <v>1.96</v>
      </c>
      <c r="H860" s="485">
        <v>29.3</v>
      </c>
      <c r="I860" s="486">
        <f t="shared" si="40"/>
        <v>120042.1</v>
      </c>
      <c r="J860" s="348">
        <f t="shared" si="41"/>
        <v>0</v>
      </c>
    </row>
    <row r="861" spans="1:10">
      <c r="A861" s="483">
        <v>2016</v>
      </c>
      <c r="B861" s="484" t="s">
        <v>1296</v>
      </c>
      <c r="C861" s="484" t="s">
        <v>370</v>
      </c>
      <c r="D861" s="485">
        <v>48693</v>
      </c>
      <c r="E861" s="486">
        <v>22.196000000000002</v>
      </c>
      <c r="F861" s="486">
        <f t="shared" si="39"/>
        <v>1080789.828</v>
      </c>
      <c r="G861" s="487">
        <v>3.84</v>
      </c>
      <c r="H861" s="485">
        <v>20.399999999999999</v>
      </c>
      <c r="I861" s="486">
        <f t="shared" si="40"/>
        <v>993337.2</v>
      </c>
      <c r="J861" s="348">
        <f t="shared" si="41"/>
        <v>0</v>
      </c>
    </row>
    <row r="862" spans="1:10">
      <c r="A862" s="483">
        <v>2016</v>
      </c>
      <c r="B862" s="484" t="s">
        <v>1296</v>
      </c>
      <c r="C862" s="484" t="s">
        <v>370</v>
      </c>
      <c r="D862" s="485">
        <v>7032</v>
      </c>
      <c r="E862" s="486">
        <v>24.097999999999999</v>
      </c>
      <c r="F862" s="486">
        <f t="shared" si="39"/>
        <v>169457.136</v>
      </c>
      <c r="G862" s="487">
        <v>2.96</v>
      </c>
      <c r="H862" s="485">
        <v>13.4</v>
      </c>
      <c r="I862" s="486">
        <f t="shared" si="40"/>
        <v>94228.800000000003</v>
      </c>
      <c r="J862" s="348">
        <f t="shared" si="41"/>
        <v>0</v>
      </c>
    </row>
    <row r="863" spans="1:10">
      <c r="A863" s="483">
        <v>2016</v>
      </c>
      <c r="B863" s="484" t="s">
        <v>1296</v>
      </c>
      <c r="C863" s="484" t="s">
        <v>370</v>
      </c>
      <c r="D863" s="485">
        <v>132679</v>
      </c>
      <c r="E863" s="486">
        <v>26.065999999999999</v>
      </c>
      <c r="F863" s="486">
        <f t="shared" si="39"/>
        <v>3458410.8139999998</v>
      </c>
      <c r="G863" s="487">
        <v>2.96</v>
      </c>
      <c r="H863" s="485">
        <v>7.7</v>
      </c>
      <c r="I863" s="486">
        <f t="shared" si="40"/>
        <v>1021628.3</v>
      </c>
      <c r="J863" s="348">
        <f t="shared" si="41"/>
        <v>0</v>
      </c>
    </row>
    <row r="864" spans="1:10">
      <c r="A864" s="483">
        <v>2016</v>
      </c>
      <c r="B864" s="484" t="s">
        <v>1296</v>
      </c>
      <c r="C864" s="484" t="s">
        <v>370</v>
      </c>
      <c r="D864" s="485">
        <v>44582</v>
      </c>
      <c r="E864" s="486">
        <v>25.992000000000001</v>
      </c>
      <c r="F864" s="486">
        <f t="shared" si="39"/>
        <v>1158775.344</v>
      </c>
      <c r="G864" s="487">
        <v>2.5499999999999998</v>
      </c>
      <c r="H864" s="485">
        <v>7.5</v>
      </c>
      <c r="I864" s="486">
        <f t="shared" si="40"/>
        <v>334365</v>
      </c>
      <c r="J864" s="348">
        <f t="shared" si="41"/>
        <v>0</v>
      </c>
    </row>
    <row r="865" spans="1:10">
      <c r="A865" s="483">
        <v>2016</v>
      </c>
      <c r="B865" s="484" t="s">
        <v>1296</v>
      </c>
      <c r="C865" s="484" t="s">
        <v>370</v>
      </c>
      <c r="D865" s="485">
        <v>4051</v>
      </c>
      <c r="E865" s="486">
        <v>19.628</v>
      </c>
      <c r="F865" s="486">
        <f t="shared" si="39"/>
        <v>79513.028000000006</v>
      </c>
      <c r="G865" s="487">
        <v>2.4</v>
      </c>
      <c r="H865" s="485">
        <v>24.2</v>
      </c>
      <c r="I865" s="486">
        <f t="shared" si="40"/>
        <v>98034.2</v>
      </c>
      <c r="J865" s="348">
        <f t="shared" si="41"/>
        <v>0</v>
      </c>
    </row>
    <row r="866" spans="1:10">
      <c r="A866" s="483">
        <v>2016</v>
      </c>
      <c r="B866" s="484" t="s">
        <v>1296</v>
      </c>
      <c r="C866" s="484" t="s">
        <v>370</v>
      </c>
      <c r="D866" s="485">
        <v>10217</v>
      </c>
      <c r="E866" s="486">
        <v>22.175999999999998</v>
      </c>
      <c r="F866" s="486">
        <f t="shared" si="39"/>
        <v>226572.19199999998</v>
      </c>
      <c r="G866" s="487">
        <v>2.12</v>
      </c>
      <c r="H866" s="485">
        <v>21.1</v>
      </c>
      <c r="I866" s="486">
        <f t="shared" si="40"/>
        <v>215578.7</v>
      </c>
      <c r="J866" s="348">
        <f t="shared" si="41"/>
        <v>0</v>
      </c>
    </row>
    <row r="867" spans="1:10">
      <c r="A867" s="483">
        <v>2016</v>
      </c>
      <c r="B867" s="484" t="s">
        <v>1296</v>
      </c>
      <c r="C867" s="484" t="s">
        <v>370</v>
      </c>
      <c r="D867" s="485">
        <v>16273</v>
      </c>
      <c r="E867" s="486">
        <v>22.085999999999999</v>
      </c>
      <c r="F867" s="486">
        <f t="shared" si="39"/>
        <v>359405.478</v>
      </c>
      <c r="G867" s="487">
        <v>2.2400000000000002</v>
      </c>
      <c r="H867" s="485">
        <v>18.8</v>
      </c>
      <c r="I867" s="486">
        <f t="shared" si="40"/>
        <v>305932.40000000002</v>
      </c>
      <c r="J867" s="348">
        <f t="shared" si="41"/>
        <v>0</v>
      </c>
    </row>
    <row r="868" spans="1:10">
      <c r="A868" s="483">
        <v>2016</v>
      </c>
      <c r="B868" s="484" t="s">
        <v>1291</v>
      </c>
      <c r="C868" s="484" t="s">
        <v>370</v>
      </c>
      <c r="D868" s="485">
        <v>1788</v>
      </c>
      <c r="E868" s="486">
        <v>18.396000000000001</v>
      </c>
      <c r="F868" s="486">
        <f t="shared" si="39"/>
        <v>32892.048000000003</v>
      </c>
      <c r="G868" s="487">
        <v>1.53</v>
      </c>
      <c r="H868" s="485">
        <v>19</v>
      </c>
      <c r="I868" s="486">
        <f t="shared" si="40"/>
        <v>33972</v>
      </c>
      <c r="J868" s="348">
        <f t="shared" si="41"/>
        <v>0</v>
      </c>
    </row>
    <row r="869" spans="1:10">
      <c r="A869" s="483">
        <v>2016</v>
      </c>
      <c r="B869" s="484" t="s">
        <v>1296</v>
      </c>
      <c r="C869" s="484" t="s">
        <v>370</v>
      </c>
      <c r="D869" s="485">
        <v>9491</v>
      </c>
      <c r="E869" s="486">
        <v>25.178000000000001</v>
      </c>
      <c r="F869" s="486">
        <f t="shared" si="39"/>
        <v>238964.39800000002</v>
      </c>
      <c r="G869" s="487">
        <v>2.77</v>
      </c>
      <c r="H869" s="485">
        <v>9</v>
      </c>
      <c r="I869" s="486">
        <f t="shared" si="40"/>
        <v>85419</v>
      </c>
      <c r="J869" s="348">
        <f t="shared" si="41"/>
        <v>0</v>
      </c>
    </row>
    <row r="870" spans="1:10">
      <c r="A870" s="483">
        <v>2016</v>
      </c>
      <c r="B870" s="484" t="s">
        <v>1296</v>
      </c>
      <c r="C870" s="484" t="s">
        <v>370</v>
      </c>
      <c r="D870" s="485">
        <v>17475</v>
      </c>
      <c r="E870" s="486">
        <v>22.187999999999999</v>
      </c>
      <c r="F870" s="486">
        <f t="shared" si="39"/>
        <v>387735.3</v>
      </c>
      <c r="G870" s="487">
        <v>3.44</v>
      </c>
      <c r="H870" s="485">
        <v>22.5</v>
      </c>
      <c r="I870" s="486">
        <f t="shared" si="40"/>
        <v>393187.5</v>
      </c>
      <c r="J870" s="348">
        <f t="shared" si="41"/>
        <v>0</v>
      </c>
    </row>
    <row r="871" spans="1:10">
      <c r="A871" s="483">
        <v>2016</v>
      </c>
      <c r="B871" s="484" t="s">
        <v>1296</v>
      </c>
      <c r="C871" s="484" t="s">
        <v>370</v>
      </c>
      <c r="D871" s="485">
        <v>5948</v>
      </c>
      <c r="E871" s="486">
        <v>23.611999999999998</v>
      </c>
      <c r="F871" s="486">
        <f t="shared" si="39"/>
        <v>140444.17599999998</v>
      </c>
      <c r="G871" s="487">
        <v>2.81</v>
      </c>
      <c r="H871" s="485">
        <v>17.7</v>
      </c>
      <c r="I871" s="486">
        <f t="shared" si="40"/>
        <v>105279.59999999999</v>
      </c>
      <c r="J871" s="348">
        <f t="shared" si="41"/>
        <v>0</v>
      </c>
    </row>
    <row r="872" spans="1:10">
      <c r="A872" s="483">
        <v>2016</v>
      </c>
      <c r="B872" s="484" t="s">
        <v>1296</v>
      </c>
      <c r="C872" s="484" t="s">
        <v>370</v>
      </c>
      <c r="D872" s="485">
        <v>2095</v>
      </c>
      <c r="E872" s="486">
        <v>24.814</v>
      </c>
      <c r="F872" s="486">
        <f t="shared" si="39"/>
        <v>51985.33</v>
      </c>
      <c r="G872" s="487">
        <v>2.23</v>
      </c>
      <c r="H872" s="485">
        <v>11.6</v>
      </c>
      <c r="I872" s="486">
        <f t="shared" si="40"/>
        <v>24302</v>
      </c>
      <c r="J872" s="348">
        <f t="shared" si="41"/>
        <v>0</v>
      </c>
    </row>
    <row r="873" spans="1:10">
      <c r="A873" s="483">
        <v>2016</v>
      </c>
      <c r="B873" s="484" t="s">
        <v>1296</v>
      </c>
      <c r="C873" s="484" t="s">
        <v>370</v>
      </c>
      <c r="D873" s="485">
        <v>6229</v>
      </c>
      <c r="E873" s="486">
        <v>17.937999999999999</v>
      </c>
      <c r="F873" s="486">
        <f t="shared" si="39"/>
        <v>111735.802</v>
      </c>
      <c r="G873" s="487">
        <v>2.09</v>
      </c>
      <c r="H873" s="485">
        <v>24.2</v>
      </c>
      <c r="I873" s="486">
        <f t="shared" si="40"/>
        <v>150741.79999999999</v>
      </c>
      <c r="J873" s="348">
        <f t="shared" si="41"/>
        <v>0</v>
      </c>
    </row>
    <row r="874" spans="1:10">
      <c r="A874" s="483">
        <v>2016</v>
      </c>
      <c r="B874" s="484" t="s">
        <v>1296</v>
      </c>
      <c r="C874" s="484" t="s">
        <v>370</v>
      </c>
      <c r="D874" s="485">
        <v>8569</v>
      </c>
      <c r="E874" s="486">
        <v>22.724</v>
      </c>
      <c r="F874" s="486">
        <f t="shared" si="39"/>
        <v>194721.95600000001</v>
      </c>
      <c r="G874" s="487">
        <v>2.17</v>
      </c>
      <c r="H874" s="485">
        <v>17.899999999999999</v>
      </c>
      <c r="I874" s="486">
        <f t="shared" si="40"/>
        <v>153385.09999999998</v>
      </c>
      <c r="J874" s="348">
        <f t="shared" si="41"/>
        <v>0</v>
      </c>
    </row>
    <row r="875" spans="1:10">
      <c r="A875" s="483">
        <v>2016</v>
      </c>
      <c r="B875" s="484" t="s">
        <v>1296</v>
      </c>
      <c r="C875" s="484" t="s">
        <v>370</v>
      </c>
      <c r="D875" s="485">
        <v>7017</v>
      </c>
      <c r="E875" s="486">
        <v>24.181999999999999</v>
      </c>
      <c r="F875" s="486">
        <f t="shared" si="39"/>
        <v>169685.09399999998</v>
      </c>
      <c r="G875" s="487">
        <v>2.78</v>
      </c>
      <c r="H875" s="485">
        <v>15</v>
      </c>
      <c r="I875" s="486">
        <f t="shared" si="40"/>
        <v>105255</v>
      </c>
      <c r="J875" s="348">
        <f t="shared" si="41"/>
        <v>0</v>
      </c>
    </row>
    <row r="876" spans="1:10">
      <c r="A876" s="483">
        <v>2016</v>
      </c>
      <c r="B876" s="484" t="s">
        <v>1291</v>
      </c>
      <c r="C876" s="484" t="s">
        <v>370</v>
      </c>
      <c r="D876" s="485">
        <v>4091</v>
      </c>
      <c r="E876" s="486">
        <v>17.356000000000002</v>
      </c>
      <c r="F876" s="486">
        <f t="shared" si="39"/>
        <v>71003.396000000008</v>
      </c>
      <c r="G876" s="487">
        <v>2.4900000000000002</v>
      </c>
      <c r="H876" s="485">
        <v>27.5</v>
      </c>
      <c r="I876" s="486">
        <f t="shared" si="40"/>
        <v>112502.5</v>
      </c>
      <c r="J876" s="348">
        <f t="shared" si="41"/>
        <v>0</v>
      </c>
    </row>
    <row r="877" spans="1:10">
      <c r="A877" s="483">
        <v>2016</v>
      </c>
      <c r="B877" s="484" t="s">
        <v>1296</v>
      </c>
      <c r="C877" s="484" t="s">
        <v>370</v>
      </c>
      <c r="D877" s="485">
        <v>161998</v>
      </c>
      <c r="E877" s="486">
        <v>25.934000000000001</v>
      </c>
      <c r="F877" s="486">
        <f t="shared" si="39"/>
        <v>4201256.1320000002</v>
      </c>
      <c r="G877" s="487">
        <v>3.09</v>
      </c>
      <c r="H877" s="485">
        <v>7.7</v>
      </c>
      <c r="I877" s="486">
        <f t="shared" si="40"/>
        <v>1247384.6000000001</v>
      </c>
      <c r="J877" s="348">
        <f t="shared" si="41"/>
        <v>0</v>
      </c>
    </row>
    <row r="878" spans="1:10">
      <c r="A878" s="483">
        <v>2016</v>
      </c>
      <c r="B878" s="484" t="s">
        <v>1296</v>
      </c>
      <c r="C878" s="484" t="s">
        <v>370</v>
      </c>
      <c r="D878" s="485">
        <v>57142</v>
      </c>
      <c r="E878" s="486">
        <v>26.15</v>
      </c>
      <c r="F878" s="486">
        <f t="shared" si="39"/>
        <v>1494263.2999999998</v>
      </c>
      <c r="G878" s="487">
        <v>2.5499999999999998</v>
      </c>
      <c r="H878" s="485">
        <v>7.6</v>
      </c>
      <c r="I878" s="486">
        <f t="shared" si="40"/>
        <v>434279.19999999995</v>
      </c>
      <c r="J878" s="348">
        <f t="shared" si="41"/>
        <v>0</v>
      </c>
    </row>
    <row r="879" spans="1:10">
      <c r="A879" s="483">
        <v>2016</v>
      </c>
      <c r="B879" s="484" t="s">
        <v>1291</v>
      </c>
      <c r="C879" s="484" t="s">
        <v>370</v>
      </c>
      <c r="D879" s="485">
        <v>5606</v>
      </c>
      <c r="E879" s="486">
        <v>18.068000000000001</v>
      </c>
      <c r="F879" s="486">
        <f t="shared" si="39"/>
        <v>101289.20800000001</v>
      </c>
      <c r="G879" s="487">
        <v>1.01</v>
      </c>
      <c r="H879" s="485">
        <v>12.1</v>
      </c>
      <c r="I879" s="486">
        <f t="shared" si="40"/>
        <v>67832.599999999991</v>
      </c>
      <c r="J879" s="348">
        <f t="shared" si="41"/>
        <v>0</v>
      </c>
    </row>
    <row r="880" spans="1:10">
      <c r="A880" s="483">
        <v>2016</v>
      </c>
      <c r="B880" s="484" t="s">
        <v>1296</v>
      </c>
      <c r="C880" s="484" t="s">
        <v>370</v>
      </c>
      <c r="D880" s="485">
        <v>2058</v>
      </c>
      <c r="E880" s="486">
        <v>24.263999999999999</v>
      </c>
      <c r="F880" s="486">
        <f t="shared" si="39"/>
        <v>49935.311999999998</v>
      </c>
      <c r="G880" s="487">
        <v>2.39</v>
      </c>
      <c r="H880" s="485">
        <v>10.9</v>
      </c>
      <c r="I880" s="486">
        <f t="shared" si="40"/>
        <v>22432.2</v>
      </c>
      <c r="J880" s="348">
        <f t="shared" si="41"/>
        <v>0</v>
      </c>
    </row>
    <row r="881" spans="1:10">
      <c r="A881" s="483">
        <v>2016</v>
      </c>
      <c r="B881" s="484" t="s">
        <v>1296</v>
      </c>
      <c r="C881" s="484" t="s">
        <v>370</v>
      </c>
      <c r="D881" s="485">
        <v>1921</v>
      </c>
      <c r="E881" s="486">
        <v>21.795999999999999</v>
      </c>
      <c r="F881" s="486">
        <f t="shared" si="39"/>
        <v>41870.116000000002</v>
      </c>
      <c r="G881" s="487">
        <v>1.68</v>
      </c>
      <c r="H881" s="485">
        <v>17.100000000000001</v>
      </c>
      <c r="I881" s="486">
        <f t="shared" si="40"/>
        <v>32849.100000000006</v>
      </c>
      <c r="J881" s="348">
        <f t="shared" si="41"/>
        <v>0</v>
      </c>
    </row>
    <row r="882" spans="1:10">
      <c r="A882" s="483">
        <v>2016</v>
      </c>
      <c r="B882" s="484" t="s">
        <v>1296</v>
      </c>
      <c r="C882" s="484" t="s">
        <v>370</v>
      </c>
      <c r="D882" s="485">
        <v>3143</v>
      </c>
      <c r="E882" s="486">
        <v>22.603999999999999</v>
      </c>
      <c r="F882" s="486">
        <f t="shared" si="39"/>
        <v>71044.372000000003</v>
      </c>
      <c r="G882" s="487">
        <v>2.52</v>
      </c>
      <c r="H882" s="485">
        <v>19.7</v>
      </c>
      <c r="I882" s="486">
        <f t="shared" si="40"/>
        <v>61917.1</v>
      </c>
      <c r="J882" s="348">
        <f t="shared" si="41"/>
        <v>0</v>
      </c>
    </row>
    <row r="883" spans="1:10">
      <c r="A883" s="483">
        <v>2016</v>
      </c>
      <c r="B883" s="484" t="s">
        <v>1296</v>
      </c>
      <c r="C883" s="484" t="s">
        <v>370</v>
      </c>
      <c r="D883" s="485">
        <v>9044</v>
      </c>
      <c r="E883" s="486">
        <v>22.152000000000001</v>
      </c>
      <c r="F883" s="486">
        <f t="shared" si="39"/>
        <v>200342.68800000002</v>
      </c>
      <c r="G883" s="487">
        <v>0.99</v>
      </c>
      <c r="H883" s="485">
        <v>20.399999999999999</v>
      </c>
      <c r="I883" s="486">
        <f t="shared" si="40"/>
        <v>184497.59999999998</v>
      </c>
      <c r="J883" s="348">
        <f t="shared" si="41"/>
        <v>0</v>
      </c>
    </row>
    <row r="884" spans="1:10">
      <c r="A884" s="483">
        <v>2016</v>
      </c>
      <c r="B884" s="484" t="s">
        <v>1296</v>
      </c>
      <c r="C884" s="484" t="s">
        <v>370</v>
      </c>
      <c r="D884" s="485">
        <v>4784</v>
      </c>
      <c r="E884" s="486">
        <v>25.914000000000001</v>
      </c>
      <c r="F884" s="486">
        <f t="shared" si="39"/>
        <v>123972.576</v>
      </c>
      <c r="G884" s="487">
        <v>3.15</v>
      </c>
      <c r="H884" s="485">
        <v>8.1999999999999993</v>
      </c>
      <c r="I884" s="486">
        <f t="shared" si="40"/>
        <v>39228.799999999996</v>
      </c>
      <c r="J884" s="348">
        <f t="shared" si="41"/>
        <v>0</v>
      </c>
    </row>
    <row r="885" spans="1:10">
      <c r="A885" s="483">
        <v>2016</v>
      </c>
      <c r="B885" s="484" t="s">
        <v>1296</v>
      </c>
      <c r="C885" s="484" t="s">
        <v>370</v>
      </c>
      <c r="D885" s="485">
        <v>30448</v>
      </c>
      <c r="E885" s="486">
        <v>22.942</v>
      </c>
      <c r="F885" s="486">
        <f t="shared" si="39"/>
        <v>698538.01600000006</v>
      </c>
      <c r="G885" s="487">
        <v>2.94</v>
      </c>
      <c r="H885" s="485">
        <v>8</v>
      </c>
      <c r="I885" s="486">
        <f t="shared" si="40"/>
        <v>243584</v>
      </c>
      <c r="J885" s="348">
        <f t="shared" si="41"/>
        <v>0</v>
      </c>
    </row>
    <row r="886" spans="1:10">
      <c r="A886" s="483">
        <v>2016</v>
      </c>
      <c r="B886" s="484" t="s">
        <v>1296</v>
      </c>
      <c r="C886" s="484" t="s">
        <v>370</v>
      </c>
      <c r="D886" s="485">
        <v>24294</v>
      </c>
      <c r="E886" s="486">
        <v>26.085999999999999</v>
      </c>
      <c r="F886" s="486">
        <f t="shared" si="39"/>
        <v>633733.28399999999</v>
      </c>
      <c r="G886" s="487">
        <v>2.58</v>
      </c>
      <c r="H886" s="485">
        <v>7.4</v>
      </c>
      <c r="I886" s="486">
        <f t="shared" si="40"/>
        <v>179775.6</v>
      </c>
      <c r="J886" s="348">
        <f t="shared" si="41"/>
        <v>0</v>
      </c>
    </row>
    <row r="887" spans="1:10">
      <c r="A887" s="483">
        <v>2016</v>
      </c>
      <c r="B887" s="484" t="s">
        <v>1296</v>
      </c>
      <c r="C887" s="484" t="s">
        <v>370</v>
      </c>
      <c r="D887" s="485">
        <v>7046</v>
      </c>
      <c r="E887" s="486">
        <v>22.297999999999998</v>
      </c>
      <c r="F887" s="486">
        <f t="shared" si="39"/>
        <v>157111.70799999998</v>
      </c>
      <c r="G887" s="487">
        <v>2.97</v>
      </c>
      <c r="H887" s="485">
        <v>8.4</v>
      </c>
      <c r="I887" s="486">
        <f t="shared" si="40"/>
        <v>59186.400000000001</v>
      </c>
      <c r="J887" s="348">
        <f t="shared" si="41"/>
        <v>0</v>
      </c>
    </row>
    <row r="888" spans="1:10">
      <c r="A888" s="483">
        <v>2016</v>
      </c>
      <c r="B888" s="484" t="s">
        <v>1296</v>
      </c>
      <c r="C888" s="484" t="s">
        <v>370</v>
      </c>
      <c r="D888" s="485">
        <v>13260</v>
      </c>
      <c r="E888" s="486">
        <v>22.797999999999998</v>
      </c>
      <c r="F888" s="486">
        <f t="shared" si="39"/>
        <v>302301.48</v>
      </c>
      <c r="G888" s="487">
        <v>3.04</v>
      </c>
      <c r="H888" s="485">
        <v>8</v>
      </c>
      <c r="I888" s="486">
        <f t="shared" si="40"/>
        <v>106080</v>
      </c>
      <c r="J888" s="348">
        <f t="shared" si="41"/>
        <v>0</v>
      </c>
    </row>
    <row r="889" spans="1:10">
      <c r="A889" s="483">
        <v>2016</v>
      </c>
      <c r="B889" s="484" t="s">
        <v>1296</v>
      </c>
      <c r="C889" s="484" t="s">
        <v>370</v>
      </c>
      <c r="D889" s="485">
        <v>1818</v>
      </c>
      <c r="E889" s="486">
        <v>23.37</v>
      </c>
      <c r="F889" s="486">
        <f t="shared" si="39"/>
        <v>42486.66</v>
      </c>
      <c r="G889" s="487">
        <v>2.42</v>
      </c>
      <c r="H889" s="485">
        <v>8.1999999999999993</v>
      </c>
      <c r="I889" s="486">
        <f t="shared" si="40"/>
        <v>14907.599999999999</v>
      </c>
      <c r="J889" s="348">
        <f t="shared" si="41"/>
        <v>0</v>
      </c>
    </row>
    <row r="890" spans="1:10">
      <c r="A890" s="483">
        <v>2016</v>
      </c>
      <c r="B890" s="484" t="s">
        <v>1296</v>
      </c>
      <c r="C890" s="484" t="s">
        <v>370</v>
      </c>
      <c r="D890" s="485">
        <v>1853</v>
      </c>
      <c r="E890" s="486">
        <v>22.82</v>
      </c>
      <c r="F890" s="486">
        <f t="shared" si="39"/>
        <v>42285.46</v>
      </c>
      <c r="G890" s="487">
        <v>3</v>
      </c>
      <c r="H890" s="485">
        <v>8.1999999999999993</v>
      </c>
      <c r="I890" s="486">
        <f t="shared" si="40"/>
        <v>15194.599999999999</v>
      </c>
      <c r="J890" s="348">
        <f t="shared" si="41"/>
        <v>0</v>
      </c>
    </row>
    <row r="891" spans="1:10">
      <c r="A891" s="483">
        <v>2016</v>
      </c>
      <c r="B891" s="484" t="s">
        <v>1296</v>
      </c>
      <c r="C891" s="484" t="s">
        <v>370</v>
      </c>
      <c r="D891" s="485">
        <v>5716</v>
      </c>
      <c r="E891" s="486">
        <v>23.245999999999999</v>
      </c>
      <c r="F891" s="486">
        <f t="shared" si="39"/>
        <v>132874.136</v>
      </c>
      <c r="G891" s="487">
        <v>2.38</v>
      </c>
      <c r="H891" s="485">
        <v>8.9</v>
      </c>
      <c r="I891" s="486">
        <f t="shared" si="40"/>
        <v>50872.4</v>
      </c>
      <c r="J891" s="348">
        <f t="shared" si="41"/>
        <v>0</v>
      </c>
    </row>
    <row r="892" spans="1:10">
      <c r="A892" s="483">
        <v>2016</v>
      </c>
      <c r="B892" s="484" t="s">
        <v>1289</v>
      </c>
      <c r="C892" s="484" t="s">
        <v>370</v>
      </c>
      <c r="D892" s="485">
        <v>356130</v>
      </c>
      <c r="E892" s="486">
        <v>17.446000000000002</v>
      </c>
      <c r="F892" s="486">
        <f t="shared" si="39"/>
        <v>6213043.9800000004</v>
      </c>
      <c r="G892" s="487">
        <v>0.19</v>
      </c>
      <c r="H892" s="485">
        <v>4.58</v>
      </c>
      <c r="I892" s="486">
        <f t="shared" si="40"/>
        <v>1631075.4000000001</v>
      </c>
      <c r="J892" s="348">
        <f t="shared" si="41"/>
        <v>0</v>
      </c>
    </row>
    <row r="893" spans="1:10">
      <c r="A893" s="483">
        <v>2016</v>
      </c>
      <c r="B893" s="484" t="s">
        <v>1289</v>
      </c>
      <c r="C893" s="484" t="s">
        <v>370</v>
      </c>
      <c r="D893" s="485">
        <v>367</v>
      </c>
      <c r="E893" s="486">
        <v>17.739999999999998</v>
      </c>
      <c r="F893" s="486">
        <f t="shared" si="39"/>
        <v>6510.579999999999</v>
      </c>
      <c r="G893" s="487">
        <v>0.19</v>
      </c>
      <c r="H893" s="485">
        <v>4.8499999999999996</v>
      </c>
      <c r="I893" s="486">
        <f t="shared" si="40"/>
        <v>1779.9499999999998</v>
      </c>
      <c r="J893" s="348">
        <f t="shared" si="41"/>
        <v>0</v>
      </c>
    </row>
    <row r="894" spans="1:10">
      <c r="A894" s="483">
        <v>2016</v>
      </c>
      <c r="B894" s="484" t="s">
        <v>1289</v>
      </c>
      <c r="C894" s="484" t="s">
        <v>370</v>
      </c>
      <c r="D894" s="485">
        <v>16199</v>
      </c>
      <c r="E894" s="486">
        <v>17.744</v>
      </c>
      <c r="F894" s="486">
        <f t="shared" si="39"/>
        <v>287435.05599999998</v>
      </c>
      <c r="G894" s="487">
        <v>0.25</v>
      </c>
      <c r="H894" s="485">
        <v>5.51</v>
      </c>
      <c r="I894" s="486">
        <f t="shared" si="40"/>
        <v>89256.489999999991</v>
      </c>
      <c r="J894" s="348">
        <f t="shared" si="41"/>
        <v>0</v>
      </c>
    </row>
    <row r="895" spans="1:10">
      <c r="A895" s="483">
        <v>2016</v>
      </c>
      <c r="B895" s="484" t="s">
        <v>1289</v>
      </c>
      <c r="C895" s="484" t="s">
        <v>370</v>
      </c>
      <c r="D895" s="485">
        <v>64637</v>
      </c>
      <c r="E895" s="486">
        <v>18.149999999999999</v>
      </c>
      <c r="F895" s="486">
        <f t="shared" si="39"/>
        <v>1173161.5499999998</v>
      </c>
      <c r="G895" s="487">
        <v>0.25</v>
      </c>
      <c r="H895" s="485">
        <v>4.3899999999999997</v>
      </c>
      <c r="I895" s="486">
        <f t="shared" si="40"/>
        <v>283756.43</v>
      </c>
      <c r="J895" s="348">
        <f t="shared" si="41"/>
        <v>0</v>
      </c>
    </row>
    <row r="896" spans="1:10">
      <c r="A896" s="483">
        <v>2016</v>
      </c>
      <c r="B896" s="484" t="s">
        <v>1296</v>
      </c>
      <c r="C896" s="484" t="s">
        <v>370</v>
      </c>
      <c r="D896" s="485">
        <v>1500</v>
      </c>
      <c r="E896" s="486">
        <v>25</v>
      </c>
      <c r="F896" s="486">
        <f t="shared" si="39"/>
        <v>37500</v>
      </c>
      <c r="G896" s="487">
        <v>0.67</v>
      </c>
      <c r="H896" s="485">
        <v>5.8</v>
      </c>
      <c r="I896" s="486">
        <f t="shared" si="40"/>
        <v>8700</v>
      </c>
      <c r="J896" s="348">
        <f t="shared" si="41"/>
        <v>0</v>
      </c>
    </row>
    <row r="897" spans="1:10">
      <c r="A897" s="483">
        <v>2016</v>
      </c>
      <c r="B897" s="484" t="s">
        <v>1296</v>
      </c>
      <c r="C897" s="484" t="s">
        <v>370</v>
      </c>
      <c r="D897" s="485">
        <v>7861</v>
      </c>
      <c r="E897" s="486">
        <v>25.53</v>
      </c>
      <c r="F897" s="486">
        <f t="shared" si="39"/>
        <v>200691.33000000002</v>
      </c>
      <c r="G897" s="487">
        <v>0.5</v>
      </c>
      <c r="H897" s="485">
        <v>6.6</v>
      </c>
      <c r="I897" s="486">
        <f t="shared" si="40"/>
        <v>51882.6</v>
      </c>
      <c r="J897" s="348">
        <f t="shared" si="41"/>
        <v>0</v>
      </c>
    </row>
    <row r="898" spans="1:10">
      <c r="A898" s="483">
        <v>2016</v>
      </c>
      <c r="B898" s="484" t="s">
        <v>1296</v>
      </c>
      <c r="C898" s="484" t="s">
        <v>370</v>
      </c>
      <c r="D898" s="485">
        <v>8139</v>
      </c>
      <c r="E898" s="486">
        <v>26.02</v>
      </c>
      <c r="F898" s="486">
        <f t="shared" si="39"/>
        <v>211776.78</v>
      </c>
      <c r="G898" s="487">
        <v>2.62</v>
      </c>
      <c r="H898" s="485">
        <v>7.7</v>
      </c>
      <c r="I898" s="486">
        <f t="shared" si="40"/>
        <v>62670.3</v>
      </c>
      <c r="J898" s="348">
        <f t="shared" si="41"/>
        <v>0</v>
      </c>
    </row>
    <row r="899" spans="1:10">
      <c r="A899" s="483">
        <v>2016</v>
      </c>
      <c r="B899" s="484" t="s">
        <v>1296</v>
      </c>
      <c r="C899" s="484" t="s">
        <v>370</v>
      </c>
      <c r="D899" s="485">
        <v>8145</v>
      </c>
      <c r="E899" s="486">
        <v>26.02</v>
      </c>
      <c r="F899" s="486">
        <f t="shared" ref="F899:F962" si="42">E899*D899</f>
        <v>211932.9</v>
      </c>
      <c r="G899" s="487">
        <v>2.62</v>
      </c>
      <c r="H899" s="485">
        <v>7.7</v>
      </c>
      <c r="I899" s="486">
        <f t="shared" ref="I899:I962" si="43">H899*D899</f>
        <v>62716.5</v>
      </c>
      <c r="J899" s="348">
        <f t="shared" ref="J899:J962" si="44">IF(B899="LIG",1,0)</f>
        <v>0</v>
      </c>
    </row>
    <row r="900" spans="1:10">
      <c r="A900" s="483">
        <v>2016</v>
      </c>
      <c r="B900" s="484" t="s">
        <v>1296</v>
      </c>
      <c r="C900" s="484" t="s">
        <v>370</v>
      </c>
      <c r="D900" s="485">
        <v>23470</v>
      </c>
      <c r="E900" s="486">
        <v>25.28</v>
      </c>
      <c r="F900" s="486">
        <f t="shared" si="42"/>
        <v>593321.6</v>
      </c>
      <c r="G900" s="487">
        <v>0.85</v>
      </c>
      <c r="H900" s="485">
        <v>7.6</v>
      </c>
      <c r="I900" s="486">
        <f t="shared" si="43"/>
        <v>178372</v>
      </c>
      <c r="J900" s="348">
        <f t="shared" si="44"/>
        <v>0</v>
      </c>
    </row>
    <row r="901" spans="1:10">
      <c r="A901" s="483">
        <v>2016</v>
      </c>
      <c r="B901" s="484" t="s">
        <v>1291</v>
      </c>
      <c r="C901" s="484" t="s">
        <v>370</v>
      </c>
      <c r="D901" s="485">
        <v>949</v>
      </c>
      <c r="E901" s="486">
        <v>16.841999999999999</v>
      </c>
      <c r="F901" s="486">
        <f t="shared" si="42"/>
        <v>15983.057999999999</v>
      </c>
      <c r="G901" s="487">
        <v>0.8</v>
      </c>
      <c r="H901" s="485">
        <v>14.7</v>
      </c>
      <c r="I901" s="486">
        <f t="shared" si="43"/>
        <v>13950.3</v>
      </c>
      <c r="J901" s="348">
        <f t="shared" si="44"/>
        <v>0</v>
      </c>
    </row>
    <row r="902" spans="1:10">
      <c r="A902" s="483">
        <v>2016</v>
      </c>
      <c r="B902" s="484" t="s">
        <v>1291</v>
      </c>
      <c r="C902" s="484" t="s">
        <v>370</v>
      </c>
      <c r="D902" s="485">
        <v>1332</v>
      </c>
      <c r="E902" s="486">
        <v>18.428000000000001</v>
      </c>
      <c r="F902" s="486">
        <f t="shared" si="42"/>
        <v>24546.096000000001</v>
      </c>
      <c r="G902" s="487">
        <v>1.1000000000000001</v>
      </c>
      <c r="H902" s="485">
        <v>18.2</v>
      </c>
      <c r="I902" s="486">
        <f t="shared" si="43"/>
        <v>24242.399999999998</v>
      </c>
      <c r="J902" s="348">
        <f t="shared" si="44"/>
        <v>0</v>
      </c>
    </row>
    <row r="903" spans="1:10">
      <c r="A903" s="483">
        <v>2016</v>
      </c>
      <c r="B903" s="484" t="s">
        <v>1291</v>
      </c>
      <c r="C903" s="484" t="s">
        <v>370</v>
      </c>
      <c r="D903" s="485">
        <v>2551</v>
      </c>
      <c r="E903" s="486">
        <v>16.18</v>
      </c>
      <c r="F903" s="486">
        <f t="shared" si="42"/>
        <v>41275.18</v>
      </c>
      <c r="G903" s="487">
        <v>2.37</v>
      </c>
      <c r="H903" s="485">
        <v>37.799999999999997</v>
      </c>
      <c r="I903" s="486">
        <f t="shared" si="43"/>
        <v>96427.799999999988</v>
      </c>
      <c r="J903" s="348">
        <f t="shared" si="44"/>
        <v>0</v>
      </c>
    </row>
    <row r="904" spans="1:10">
      <c r="A904" s="483">
        <v>2016</v>
      </c>
      <c r="B904" s="484" t="s">
        <v>1291</v>
      </c>
      <c r="C904" s="484" t="s">
        <v>370</v>
      </c>
      <c r="D904" s="485">
        <v>3515</v>
      </c>
      <c r="E904" s="486">
        <v>10.45</v>
      </c>
      <c r="F904" s="486">
        <f t="shared" si="42"/>
        <v>36731.75</v>
      </c>
      <c r="G904" s="487">
        <v>1.65</v>
      </c>
      <c r="H904" s="485">
        <v>43.5</v>
      </c>
      <c r="I904" s="486">
        <f t="shared" si="43"/>
        <v>152902.5</v>
      </c>
      <c r="J904" s="348">
        <f t="shared" si="44"/>
        <v>0</v>
      </c>
    </row>
    <row r="905" spans="1:10">
      <c r="A905" s="483">
        <v>2016</v>
      </c>
      <c r="B905" s="484" t="s">
        <v>1291</v>
      </c>
      <c r="C905" s="484" t="s">
        <v>370</v>
      </c>
      <c r="D905" s="485">
        <v>6063</v>
      </c>
      <c r="E905" s="486">
        <v>8.548</v>
      </c>
      <c r="F905" s="486">
        <f t="shared" si="42"/>
        <v>51826.523999999998</v>
      </c>
      <c r="G905" s="487">
        <v>3.25</v>
      </c>
      <c r="H905" s="485">
        <v>57.1</v>
      </c>
      <c r="I905" s="486">
        <f t="shared" si="43"/>
        <v>346197.3</v>
      </c>
      <c r="J905" s="348">
        <f t="shared" si="44"/>
        <v>0</v>
      </c>
    </row>
    <row r="906" spans="1:10">
      <c r="A906" s="483">
        <v>2016</v>
      </c>
      <c r="B906" s="484" t="s">
        <v>1291</v>
      </c>
      <c r="C906" s="484" t="s">
        <v>370</v>
      </c>
      <c r="D906" s="485">
        <v>9972</v>
      </c>
      <c r="E906" s="486">
        <v>16.18</v>
      </c>
      <c r="F906" s="486">
        <f t="shared" si="42"/>
        <v>161346.96</v>
      </c>
      <c r="G906" s="487">
        <v>2.37</v>
      </c>
      <c r="H906" s="485">
        <v>37.799999999999997</v>
      </c>
      <c r="I906" s="486">
        <f t="shared" si="43"/>
        <v>376941.6</v>
      </c>
      <c r="J906" s="348">
        <f t="shared" si="44"/>
        <v>0</v>
      </c>
    </row>
    <row r="907" spans="1:10">
      <c r="A907" s="483">
        <v>2016</v>
      </c>
      <c r="B907" s="484" t="s">
        <v>1291</v>
      </c>
      <c r="C907" s="484" t="s">
        <v>370</v>
      </c>
      <c r="D907" s="485">
        <v>9590</v>
      </c>
      <c r="E907" s="486">
        <v>19.068000000000001</v>
      </c>
      <c r="F907" s="486">
        <f t="shared" si="42"/>
        <v>182862.12000000002</v>
      </c>
      <c r="G907" s="487">
        <v>2.71</v>
      </c>
      <c r="H907" s="485">
        <v>19.7</v>
      </c>
      <c r="I907" s="486">
        <f t="shared" si="43"/>
        <v>188923</v>
      </c>
      <c r="J907" s="348">
        <f t="shared" si="44"/>
        <v>0</v>
      </c>
    </row>
    <row r="908" spans="1:10">
      <c r="A908" s="483">
        <v>2016</v>
      </c>
      <c r="B908" s="484" t="s">
        <v>1296</v>
      </c>
      <c r="C908" s="484" t="s">
        <v>370</v>
      </c>
      <c r="D908" s="485">
        <v>6479</v>
      </c>
      <c r="E908" s="486">
        <v>23.353999999999999</v>
      </c>
      <c r="F908" s="486">
        <f t="shared" si="42"/>
        <v>151310.56599999999</v>
      </c>
      <c r="G908" s="487">
        <v>0.59</v>
      </c>
      <c r="H908" s="485">
        <v>8.1</v>
      </c>
      <c r="I908" s="486">
        <f t="shared" si="43"/>
        <v>52479.899999999994</v>
      </c>
      <c r="J908" s="348">
        <f t="shared" si="44"/>
        <v>0</v>
      </c>
    </row>
    <row r="909" spans="1:10">
      <c r="A909" s="483">
        <v>2016</v>
      </c>
      <c r="B909" s="484" t="s">
        <v>1296</v>
      </c>
      <c r="C909" s="484" t="s">
        <v>370</v>
      </c>
      <c r="D909" s="485">
        <v>9665</v>
      </c>
      <c r="E909" s="486">
        <v>22.4</v>
      </c>
      <c r="F909" s="486">
        <f t="shared" si="42"/>
        <v>216496</v>
      </c>
      <c r="G909" s="487">
        <v>2.77</v>
      </c>
      <c r="H909" s="485">
        <v>8.1999999999999993</v>
      </c>
      <c r="I909" s="486">
        <f t="shared" si="43"/>
        <v>79253</v>
      </c>
      <c r="J909" s="348">
        <f t="shared" si="44"/>
        <v>0</v>
      </c>
    </row>
    <row r="910" spans="1:10">
      <c r="A910" s="483">
        <v>2016</v>
      </c>
      <c r="B910" s="484" t="s">
        <v>1289</v>
      </c>
      <c r="C910" s="484" t="s">
        <v>370</v>
      </c>
      <c r="D910" s="485">
        <v>11135</v>
      </c>
      <c r="E910" s="486">
        <v>17.399999999999999</v>
      </c>
      <c r="F910" s="486">
        <f t="shared" si="42"/>
        <v>193748.99999999997</v>
      </c>
      <c r="G910" s="487">
        <v>0.28999999999999998</v>
      </c>
      <c r="H910" s="485">
        <v>5.3</v>
      </c>
      <c r="I910" s="486">
        <f t="shared" si="43"/>
        <v>59015.5</v>
      </c>
      <c r="J910" s="348">
        <f t="shared" si="44"/>
        <v>0</v>
      </c>
    </row>
    <row r="911" spans="1:10">
      <c r="A911" s="483">
        <v>2016</v>
      </c>
      <c r="B911" s="484" t="s">
        <v>1296</v>
      </c>
      <c r="C911" s="484" t="s">
        <v>370</v>
      </c>
      <c r="D911" s="485">
        <v>24037</v>
      </c>
      <c r="E911" s="486">
        <v>22.684000000000001</v>
      </c>
      <c r="F911" s="486">
        <f t="shared" si="42"/>
        <v>545255.30800000008</v>
      </c>
      <c r="G911" s="487">
        <v>2.76</v>
      </c>
      <c r="H911" s="485">
        <v>9.6</v>
      </c>
      <c r="I911" s="486">
        <f t="shared" si="43"/>
        <v>230755.19999999998</v>
      </c>
      <c r="J911" s="348">
        <f t="shared" si="44"/>
        <v>0</v>
      </c>
    </row>
    <row r="912" spans="1:10">
      <c r="A912" s="483">
        <v>2016</v>
      </c>
      <c r="B912" s="484" t="s">
        <v>1289</v>
      </c>
      <c r="C912" s="484" t="s">
        <v>370</v>
      </c>
      <c r="D912" s="485">
        <v>16051</v>
      </c>
      <c r="E912" s="486">
        <v>17.39</v>
      </c>
      <c r="F912" s="486">
        <f t="shared" si="42"/>
        <v>279126.89</v>
      </c>
      <c r="G912" s="487">
        <v>0.28999999999999998</v>
      </c>
      <c r="H912" s="485">
        <v>5.3</v>
      </c>
      <c r="I912" s="486">
        <f t="shared" si="43"/>
        <v>85070.3</v>
      </c>
      <c r="J912" s="348">
        <f t="shared" si="44"/>
        <v>0</v>
      </c>
    </row>
    <row r="913" spans="1:10">
      <c r="A913" s="483">
        <v>2016</v>
      </c>
      <c r="B913" s="484" t="s">
        <v>1296</v>
      </c>
      <c r="C913" s="484" t="s">
        <v>370</v>
      </c>
      <c r="D913" s="485">
        <v>9079</v>
      </c>
      <c r="E913" s="486">
        <v>25.2</v>
      </c>
      <c r="F913" s="486">
        <f t="shared" si="42"/>
        <v>228790.8</v>
      </c>
      <c r="G913" s="487">
        <v>0.79</v>
      </c>
      <c r="H913" s="485">
        <v>8.3000000000000007</v>
      </c>
      <c r="I913" s="486">
        <f t="shared" si="43"/>
        <v>75355.700000000012</v>
      </c>
      <c r="J913" s="348">
        <f t="shared" si="44"/>
        <v>0</v>
      </c>
    </row>
    <row r="914" spans="1:10">
      <c r="A914" s="483">
        <v>2016</v>
      </c>
      <c r="B914" s="484" t="s">
        <v>1296</v>
      </c>
      <c r="C914" s="484" t="s">
        <v>370</v>
      </c>
      <c r="D914" s="485">
        <v>28486</v>
      </c>
      <c r="E914" s="486">
        <v>26.01</v>
      </c>
      <c r="F914" s="486">
        <f t="shared" si="42"/>
        <v>740920.8600000001</v>
      </c>
      <c r="G914" s="487">
        <v>2.57</v>
      </c>
      <c r="H914" s="485">
        <v>7.5</v>
      </c>
      <c r="I914" s="486">
        <f t="shared" si="43"/>
        <v>213645</v>
      </c>
      <c r="J914" s="348">
        <f t="shared" si="44"/>
        <v>0</v>
      </c>
    </row>
    <row r="915" spans="1:10">
      <c r="A915" s="483">
        <v>2016</v>
      </c>
      <c r="B915" s="484" t="s">
        <v>1296</v>
      </c>
      <c r="C915" s="484" t="s">
        <v>370</v>
      </c>
      <c r="D915" s="485">
        <v>16983</v>
      </c>
      <c r="E915" s="486">
        <v>28</v>
      </c>
      <c r="F915" s="486">
        <f t="shared" si="42"/>
        <v>475524</v>
      </c>
      <c r="G915" s="487">
        <v>0.66</v>
      </c>
      <c r="H915" s="485">
        <v>5.2</v>
      </c>
      <c r="I915" s="486">
        <f t="shared" si="43"/>
        <v>88311.6</v>
      </c>
      <c r="J915" s="348">
        <f t="shared" si="44"/>
        <v>0</v>
      </c>
    </row>
    <row r="916" spans="1:10">
      <c r="A916" s="483">
        <v>2016</v>
      </c>
      <c r="B916" s="484" t="s">
        <v>1296</v>
      </c>
      <c r="C916" s="484" t="s">
        <v>370</v>
      </c>
      <c r="D916" s="485">
        <v>33300</v>
      </c>
      <c r="E916" s="486">
        <v>22.73</v>
      </c>
      <c r="F916" s="486">
        <f t="shared" si="42"/>
        <v>756909</v>
      </c>
      <c r="G916" s="487">
        <v>1.34</v>
      </c>
      <c r="H916" s="485">
        <v>19.7</v>
      </c>
      <c r="I916" s="486">
        <f t="shared" si="43"/>
        <v>656010</v>
      </c>
      <c r="J916" s="348">
        <f t="shared" si="44"/>
        <v>0</v>
      </c>
    </row>
    <row r="917" spans="1:10">
      <c r="A917" s="483">
        <v>2016</v>
      </c>
      <c r="B917" s="484" t="s">
        <v>1289</v>
      </c>
      <c r="C917" s="484" t="s">
        <v>370</v>
      </c>
      <c r="D917" s="485">
        <v>56075</v>
      </c>
      <c r="E917" s="486">
        <v>16.96</v>
      </c>
      <c r="F917" s="486">
        <f t="shared" si="42"/>
        <v>951032</v>
      </c>
      <c r="G917" s="487">
        <v>0.27</v>
      </c>
      <c r="H917" s="485">
        <v>5</v>
      </c>
      <c r="I917" s="486">
        <f t="shared" si="43"/>
        <v>280375</v>
      </c>
      <c r="J917" s="348">
        <f t="shared" si="44"/>
        <v>0</v>
      </c>
    </row>
    <row r="918" spans="1:10">
      <c r="A918" s="483">
        <v>2016</v>
      </c>
      <c r="B918" s="484" t="s">
        <v>1296</v>
      </c>
      <c r="C918" s="484" t="s">
        <v>370</v>
      </c>
      <c r="D918" s="485">
        <v>7985</v>
      </c>
      <c r="E918" s="486">
        <v>19.3</v>
      </c>
      <c r="F918" s="486">
        <f t="shared" si="42"/>
        <v>154110.5</v>
      </c>
      <c r="G918" s="487">
        <v>1.45</v>
      </c>
      <c r="H918" s="485">
        <v>27.5</v>
      </c>
      <c r="I918" s="486">
        <f t="shared" si="43"/>
        <v>219587.5</v>
      </c>
      <c r="J918" s="348">
        <f t="shared" si="44"/>
        <v>0</v>
      </c>
    </row>
    <row r="919" spans="1:10">
      <c r="A919" s="483">
        <v>2016</v>
      </c>
      <c r="B919" s="484" t="s">
        <v>1296</v>
      </c>
      <c r="C919" s="484" t="s">
        <v>370</v>
      </c>
      <c r="D919" s="485">
        <v>1388</v>
      </c>
      <c r="E919" s="486">
        <v>19.399999999999999</v>
      </c>
      <c r="F919" s="486">
        <f t="shared" si="42"/>
        <v>26927.199999999997</v>
      </c>
      <c r="G919" s="487">
        <v>1.36</v>
      </c>
      <c r="H919" s="485">
        <v>29.6</v>
      </c>
      <c r="I919" s="486">
        <f t="shared" si="43"/>
        <v>41084.800000000003</v>
      </c>
      <c r="J919" s="348">
        <f t="shared" si="44"/>
        <v>0</v>
      </c>
    </row>
    <row r="920" spans="1:10">
      <c r="A920" s="483">
        <v>2016</v>
      </c>
      <c r="B920" s="484" t="s">
        <v>1296</v>
      </c>
      <c r="C920" s="484" t="s">
        <v>370</v>
      </c>
      <c r="D920" s="485">
        <v>58152</v>
      </c>
      <c r="E920" s="486">
        <v>20.335999999999999</v>
      </c>
      <c r="F920" s="486">
        <f t="shared" si="42"/>
        <v>1182579.0719999999</v>
      </c>
      <c r="G920" s="487">
        <v>1.2</v>
      </c>
      <c r="H920" s="485">
        <v>4.7</v>
      </c>
      <c r="I920" s="486">
        <f t="shared" si="43"/>
        <v>273314.40000000002</v>
      </c>
      <c r="J920" s="348">
        <f t="shared" si="44"/>
        <v>0</v>
      </c>
    </row>
    <row r="921" spans="1:10">
      <c r="A921" s="483">
        <v>2016</v>
      </c>
      <c r="B921" s="484" t="s">
        <v>1296</v>
      </c>
      <c r="C921" s="484" t="s">
        <v>370</v>
      </c>
      <c r="D921" s="485">
        <v>49813</v>
      </c>
      <c r="E921" s="486">
        <v>22.36</v>
      </c>
      <c r="F921" s="486">
        <f t="shared" si="42"/>
        <v>1113818.68</v>
      </c>
      <c r="G921" s="487">
        <v>1.87</v>
      </c>
      <c r="H921" s="485">
        <v>21</v>
      </c>
      <c r="I921" s="486">
        <f t="shared" si="43"/>
        <v>1046073</v>
      </c>
      <c r="J921" s="348">
        <f t="shared" si="44"/>
        <v>0</v>
      </c>
    </row>
    <row r="922" spans="1:10">
      <c r="A922" s="483">
        <v>2016</v>
      </c>
      <c r="B922" s="484" t="s">
        <v>1291</v>
      </c>
      <c r="C922" s="484" t="s">
        <v>370</v>
      </c>
      <c r="D922" s="485">
        <v>943</v>
      </c>
      <c r="E922" s="486">
        <v>18.87</v>
      </c>
      <c r="F922" s="486">
        <f t="shared" si="42"/>
        <v>17794.41</v>
      </c>
      <c r="G922" s="487">
        <v>1.52</v>
      </c>
      <c r="H922" s="485">
        <v>29.3</v>
      </c>
      <c r="I922" s="486">
        <f t="shared" si="43"/>
        <v>27629.9</v>
      </c>
      <c r="J922" s="348">
        <f t="shared" si="44"/>
        <v>0</v>
      </c>
    </row>
    <row r="923" spans="1:10">
      <c r="A923" s="483">
        <v>2016</v>
      </c>
      <c r="B923" s="484" t="s">
        <v>1296</v>
      </c>
      <c r="C923" s="484" t="s">
        <v>370</v>
      </c>
      <c r="D923" s="485">
        <v>32334</v>
      </c>
      <c r="E923" s="486">
        <v>23.024000000000001</v>
      </c>
      <c r="F923" s="486">
        <f t="shared" si="42"/>
        <v>744458.01600000006</v>
      </c>
      <c r="G923" s="487">
        <v>0.53</v>
      </c>
      <c r="H923" s="485">
        <v>10.5</v>
      </c>
      <c r="I923" s="486">
        <f t="shared" si="43"/>
        <v>339507</v>
      </c>
      <c r="J923" s="348">
        <f t="shared" si="44"/>
        <v>0</v>
      </c>
    </row>
    <row r="924" spans="1:10">
      <c r="A924" s="483">
        <v>2016</v>
      </c>
      <c r="B924" s="484" t="s">
        <v>1296</v>
      </c>
      <c r="C924" s="484" t="s">
        <v>370</v>
      </c>
      <c r="D924" s="485">
        <v>32224</v>
      </c>
      <c r="E924" s="486">
        <v>21.8</v>
      </c>
      <c r="F924" s="486">
        <f t="shared" si="42"/>
        <v>702483.20000000007</v>
      </c>
      <c r="G924" s="487">
        <v>3.4</v>
      </c>
      <c r="H924" s="485">
        <v>7.2</v>
      </c>
      <c r="I924" s="486">
        <f t="shared" si="43"/>
        <v>232012.80000000002</v>
      </c>
      <c r="J924" s="348">
        <f t="shared" si="44"/>
        <v>0</v>
      </c>
    </row>
    <row r="925" spans="1:10">
      <c r="A925" s="483">
        <v>2016</v>
      </c>
      <c r="B925" s="484" t="s">
        <v>1289</v>
      </c>
      <c r="C925" s="484" t="s">
        <v>370</v>
      </c>
      <c r="D925" s="485">
        <v>76311</v>
      </c>
      <c r="E925" s="486">
        <v>17.5</v>
      </c>
      <c r="F925" s="486">
        <f t="shared" si="42"/>
        <v>1335442.5</v>
      </c>
      <c r="G925" s="487">
        <v>0.22</v>
      </c>
      <c r="H925" s="485">
        <v>4.4000000000000004</v>
      </c>
      <c r="I925" s="486">
        <f t="shared" si="43"/>
        <v>335768.4</v>
      </c>
      <c r="J925" s="348">
        <f t="shared" si="44"/>
        <v>0</v>
      </c>
    </row>
    <row r="926" spans="1:10">
      <c r="A926" s="483">
        <v>2016</v>
      </c>
      <c r="B926" s="484" t="s">
        <v>1296</v>
      </c>
      <c r="C926" s="484" t="s">
        <v>370</v>
      </c>
      <c r="D926" s="485">
        <v>44604</v>
      </c>
      <c r="E926" s="486">
        <v>22</v>
      </c>
      <c r="F926" s="486">
        <f t="shared" si="42"/>
        <v>981288</v>
      </c>
      <c r="G926" s="487">
        <v>3.5</v>
      </c>
      <c r="H926" s="485">
        <v>8</v>
      </c>
      <c r="I926" s="486">
        <f t="shared" si="43"/>
        <v>356832</v>
      </c>
      <c r="J926" s="348">
        <f t="shared" si="44"/>
        <v>0</v>
      </c>
    </row>
    <row r="927" spans="1:10">
      <c r="A927" s="483">
        <v>2016</v>
      </c>
      <c r="B927" s="484" t="s">
        <v>1296</v>
      </c>
      <c r="C927" s="484" t="s">
        <v>370</v>
      </c>
      <c r="D927" s="485">
        <v>6414</v>
      </c>
      <c r="E927" s="486">
        <v>22</v>
      </c>
      <c r="F927" s="486">
        <f t="shared" si="42"/>
        <v>141108</v>
      </c>
      <c r="G927" s="487">
        <v>3.5</v>
      </c>
      <c r="H927" s="485">
        <v>8</v>
      </c>
      <c r="I927" s="486">
        <f t="shared" si="43"/>
        <v>51312</v>
      </c>
      <c r="J927" s="348">
        <f t="shared" si="44"/>
        <v>0</v>
      </c>
    </row>
    <row r="928" spans="1:10">
      <c r="A928" s="483">
        <v>2016</v>
      </c>
      <c r="B928" s="484" t="s">
        <v>1296</v>
      </c>
      <c r="C928" s="484" t="s">
        <v>370</v>
      </c>
      <c r="D928" s="485">
        <v>27778</v>
      </c>
      <c r="E928" s="486">
        <v>22</v>
      </c>
      <c r="F928" s="486">
        <f t="shared" si="42"/>
        <v>611116</v>
      </c>
      <c r="G928" s="487">
        <v>3.5</v>
      </c>
      <c r="H928" s="485">
        <v>8</v>
      </c>
      <c r="I928" s="486">
        <f t="shared" si="43"/>
        <v>222224</v>
      </c>
      <c r="J928" s="348">
        <f t="shared" si="44"/>
        <v>0</v>
      </c>
    </row>
    <row r="929" spans="1:10">
      <c r="A929" s="483">
        <v>2016</v>
      </c>
      <c r="B929" s="484" t="s">
        <v>1296</v>
      </c>
      <c r="C929" s="484" t="s">
        <v>370</v>
      </c>
      <c r="D929" s="485">
        <v>11780</v>
      </c>
      <c r="E929" s="486">
        <v>22</v>
      </c>
      <c r="F929" s="486">
        <f t="shared" si="42"/>
        <v>259160</v>
      </c>
      <c r="G929" s="487">
        <v>3.5</v>
      </c>
      <c r="H929" s="485">
        <v>8</v>
      </c>
      <c r="I929" s="486">
        <f t="shared" si="43"/>
        <v>94240</v>
      </c>
      <c r="J929" s="348">
        <f t="shared" si="44"/>
        <v>0</v>
      </c>
    </row>
    <row r="930" spans="1:10">
      <c r="A930" s="483">
        <v>2016</v>
      </c>
      <c r="B930" s="484" t="s">
        <v>1289</v>
      </c>
      <c r="C930" s="484" t="s">
        <v>370</v>
      </c>
      <c r="D930" s="485">
        <v>63912</v>
      </c>
      <c r="E930" s="486">
        <v>17.7</v>
      </c>
      <c r="F930" s="486">
        <f t="shared" si="42"/>
        <v>1131242.3999999999</v>
      </c>
      <c r="G930" s="487">
        <v>0.41</v>
      </c>
      <c r="H930" s="485">
        <v>5.5</v>
      </c>
      <c r="I930" s="486">
        <f t="shared" si="43"/>
        <v>351516</v>
      </c>
      <c r="J930" s="348">
        <f t="shared" si="44"/>
        <v>0</v>
      </c>
    </row>
    <row r="931" spans="1:10">
      <c r="A931" s="483">
        <v>2016</v>
      </c>
      <c r="B931" s="484" t="s">
        <v>1296</v>
      </c>
      <c r="C931" s="484" t="s">
        <v>370</v>
      </c>
      <c r="D931" s="485">
        <v>3891</v>
      </c>
      <c r="E931" s="486">
        <v>20.82</v>
      </c>
      <c r="F931" s="486">
        <f t="shared" si="42"/>
        <v>81010.62</v>
      </c>
      <c r="G931" s="487">
        <v>2.3199999999999998</v>
      </c>
      <c r="H931" s="485">
        <v>23.8</v>
      </c>
      <c r="I931" s="486">
        <f t="shared" si="43"/>
        <v>92605.8</v>
      </c>
      <c r="J931" s="348">
        <f t="shared" si="44"/>
        <v>0</v>
      </c>
    </row>
    <row r="932" spans="1:10">
      <c r="A932" s="483">
        <v>2016</v>
      </c>
      <c r="B932" s="484" t="s">
        <v>1296</v>
      </c>
      <c r="C932" s="484" t="s">
        <v>370</v>
      </c>
      <c r="D932" s="485">
        <v>13466</v>
      </c>
      <c r="E932" s="486">
        <v>21.57</v>
      </c>
      <c r="F932" s="486">
        <f t="shared" si="42"/>
        <v>290461.62</v>
      </c>
      <c r="G932" s="487">
        <v>1.91</v>
      </c>
      <c r="H932" s="485">
        <v>22</v>
      </c>
      <c r="I932" s="486">
        <f t="shared" si="43"/>
        <v>296252</v>
      </c>
      <c r="J932" s="348">
        <f t="shared" si="44"/>
        <v>0</v>
      </c>
    </row>
    <row r="933" spans="1:10">
      <c r="A933" s="483">
        <v>2016</v>
      </c>
      <c r="B933" s="484" t="s">
        <v>1296</v>
      </c>
      <c r="C933" s="484" t="s">
        <v>370</v>
      </c>
      <c r="D933" s="485">
        <v>7225</v>
      </c>
      <c r="E933" s="486">
        <v>22.42</v>
      </c>
      <c r="F933" s="486">
        <f t="shared" si="42"/>
        <v>161984.5</v>
      </c>
      <c r="G933" s="487">
        <v>2.08</v>
      </c>
      <c r="H933" s="485">
        <v>21</v>
      </c>
      <c r="I933" s="486">
        <f t="shared" si="43"/>
        <v>151725</v>
      </c>
      <c r="J933" s="348">
        <f t="shared" si="44"/>
        <v>0</v>
      </c>
    </row>
    <row r="934" spans="1:10">
      <c r="A934" s="483">
        <v>2016</v>
      </c>
      <c r="B934" s="484" t="s">
        <v>1296</v>
      </c>
      <c r="C934" s="484" t="s">
        <v>370</v>
      </c>
      <c r="D934" s="485">
        <v>1237</v>
      </c>
      <c r="E934" s="486">
        <v>25.24</v>
      </c>
      <c r="F934" s="486">
        <f t="shared" si="42"/>
        <v>31221.879999999997</v>
      </c>
      <c r="G934" s="487">
        <v>0.79</v>
      </c>
      <c r="H934" s="485">
        <v>8.3000000000000007</v>
      </c>
      <c r="I934" s="486">
        <f t="shared" si="43"/>
        <v>10267.1</v>
      </c>
      <c r="J934" s="348">
        <f t="shared" si="44"/>
        <v>0</v>
      </c>
    </row>
    <row r="935" spans="1:10">
      <c r="A935" s="483">
        <v>2016</v>
      </c>
      <c r="B935" s="484" t="s">
        <v>1296</v>
      </c>
      <c r="C935" s="484" t="s">
        <v>370</v>
      </c>
      <c r="D935" s="485">
        <v>15524</v>
      </c>
      <c r="E935" s="486">
        <v>26.26</v>
      </c>
      <c r="F935" s="486">
        <f t="shared" si="42"/>
        <v>407660.24000000005</v>
      </c>
      <c r="G935" s="487">
        <v>0.77</v>
      </c>
      <c r="H935" s="485">
        <v>8.1</v>
      </c>
      <c r="I935" s="486">
        <f t="shared" si="43"/>
        <v>125744.4</v>
      </c>
      <c r="J935" s="348">
        <f t="shared" si="44"/>
        <v>0</v>
      </c>
    </row>
    <row r="936" spans="1:10">
      <c r="A936" s="483">
        <v>2016</v>
      </c>
      <c r="B936" s="484" t="s">
        <v>1296</v>
      </c>
      <c r="C936" s="484" t="s">
        <v>370</v>
      </c>
      <c r="D936" s="485">
        <v>24019</v>
      </c>
      <c r="E936" s="486">
        <v>26.07</v>
      </c>
      <c r="F936" s="486">
        <f t="shared" si="42"/>
        <v>626175.32999999996</v>
      </c>
      <c r="G936" s="487">
        <v>0.86</v>
      </c>
      <c r="H936" s="485">
        <v>6.4</v>
      </c>
      <c r="I936" s="486">
        <f t="shared" si="43"/>
        <v>153721.60000000001</v>
      </c>
      <c r="J936" s="348">
        <f t="shared" si="44"/>
        <v>0</v>
      </c>
    </row>
    <row r="937" spans="1:10">
      <c r="A937" s="483">
        <v>2016</v>
      </c>
      <c r="B937" s="484" t="s">
        <v>1296</v>
      </c>
      <c r="C937" s="484" t="s">
        <v>370</v>
      </c>
      <c r="D937" s="485">
        <v>40130</v>
      </c>
      <c r="E937" s="486">
        <v>27.17</v>
      </c>
      <c r="F937" s="486">
        <f t="shared" si="42"/>
        <v>1090332.1000000001</v>
      </c>
      <c r="G937" s="487">
        <v>0.71</v>
      </c>
      <c r="H937" s="485">
        <v>5.5</v>
      </c>
      <c r="I937" s="486">
        <f t="shared" si="43"/>
        <v>220715</v>
      </c>
      <c r="J937" s="348">
        <f t="shared" si="44"/>
        <v>0</v>
      </c>
    </row>
    <row r="938" spans="1:10">
      <c r="A938" s="483">
        <v>2016</v>
      </c>
      <c r="B938" s="484" t="s">
        <v>1296</v>
      </c>
      <c r="C938" s="484" t="s">
        <v>370</v>
      </c>
      <c r="D938" s="485">
        <v>17574</v>
      </c>
      <c r="E938" s="486">
        <v>26.18</v>
      </c>
      <c r="F938" s="486">
        <f t="shared" si="42"/>
        <v>460087.32</v>
      </c>
      <c r="G938" s="487">
        <v>0.92</v>
      </c>
      <c r="H938" s="485">
        <v>6.5</v>
      </c>
      <c r="I938" s="486">
        <f t="shared" si="43"/>
        <v>114231</v>
      </c>
      <c r="J938" s="348">
        <f t="shared" si="44"/>
        <v>0</v>
      </c>
    </row>
    <row r="939" spans="1:10">
      <c r="A939" s="483">
        <v>2016</v>
      </c>
      <c r="B939" s="484" t="s">
        <v>1296</v>
      </c>
      <c r="C939" s="484" t="s">
        <v>370</v>
      </c>
      <c r="D939" s="485">
        <v>19529</v>
      </c>
      <c r="E939" s="486">
        <v>26.16</v>
      </c>
      <c r="F939" s="486">
        <f t="shared" si="42"/>
        <v>510878.64</v>
      </c>
      <c r="G939" s="487">
        <v>1.05</v>
      </c>
      <c r="H939" s="485">
        <v>9.4</v>
      </c>
      <c r="I939" s="486">
        <f t="shared" si="43"/>
        <v>183572.6</v>
      </c>
      <c r="J939" s="348">
        <f t="shared" si="44"/>
        <v>0</v>
      </c>
    </row>
    <row r="940" spans="1:10">
      <c r="A940" s="483">
        <v>2016</v>
      </c>
      <c r="B940" s="484" t="s">
        <v>1296</v>
      </c>
      <c r="C940" s="484" t="s">
        <v>370</v>
      </c>
      <c r="D940" s="485">
        <v>13312</v>
      </c>
      <c r="E940" s="486">
        <v>25</v>
      </c>
      <c r="F940" s="486">
        <f t="shared" si="42"/>
        <v>332800</v>
      </c>
      <c r="G940" s="487">
        <v>1.26</v>
      </c>
      <c r="H940" s="485">
        <v>12.1</v>
      </c>
      <c r="I940" s="486">
        <f t="shared" si="43"/>
        <v>161075.19999999998</v>
      </c>
      <c r="J940" s="348">
        <f t="shared" si="44"/>
        <v>0</v>
      </c>
    </row>
    <row r="941" spans="1:10">
      <c r="A941" s="483">
        <v>2016</v>
      </c>
      <c r="B941" s="484" t="s">
        <v>1296</v>
      </c>
      <c r="C941" s="484" t="s">
        <v>370</v>
      </c>
      <c r="D941" s="485">
        <v>11374</v>
      </c>
      <c r="E941" s="486">
        <v>24.28</v>
      </c>
      <c r="F941" s="486">
        <f t="shared" si="42"/>
        <v>276160.72000000003</v>
      </c>
      <c r="G941" s="487">
        <v>0.77</v>
      </c>
      <c r="H941" s="485">
        <v>12.7</v>
      </c>
      <c r="I941" s="486">
        <f t="shared" si="43"/>
        <v>144449.79999999999</v>
      </c>
      <c r="J941" s="348">
        <f t="shared" si="44"/>
        <v>0</v>
      </c>
    </row>
    <row r="942" spans="1:10">
      <c r="A942" s="483">
        <v>2016</v>
      </c>
      <c r="B942" s="484" t="s">
        <v>1296</v>
      </c>
      <c r="C942" s="484" t="s">
        <v>370</v>
      </c>
      <c r="D942" s="485">
        <v>7519</v>
      </c>
      <c r="E942" s="486">
        <v>24.8</v>
      </c>
      <c r="F942" s="486">
        <f t="shared" si="42"/>
        <v>186471.2</v>
      </c>
      <c r="G942" s="487">
        <v>0.74</v>
      </c>
      <c r="H942" s="485">
        <v>5.6</v>
      </c>
      <c r="I942" s="486">
        <f t="shared" si="43"/>
        <v>42106.399999999994</v>
      </c>
      <c r="J942" s="348">
        <f t="shared" si="44"/>
        <v>0</v>
      </c>
    </row>
    <row r="943" spans="1:10">
      <c r="A943" s="483">
        <v>2016</v>
      </c>
      <c r="B943" s="484" t="s">
        <v>1296</v>
      </c>
      <c r="C943" s="484" t="s">
        <v>370</v>
      </c>
      <c r="D943" s="485">
        <v>31874</v>
      </c>
      <c r="E943" s="486">
        <v>25.38</v>
      </c>
      <c r="F943" s="486">
        <f t="shared" si="42"/>
        <v>808962.12</v>
      </c>
      <c r="G943" s="487">
        <v>2</v>
      </c>
      <c r="H943" s="485">
        <v>12</v>
      </c>
      <c r="I943" s="486">
        <f t="shared" si="43"/>
        <v>382488</v>
      </c>
      <c r="J943" s="348">
        <f t="shared" si="44"/>
        <v>0</v>
      </c>
    </row>
    <row r="944" spans="1:10">
      <c r="A944" s="483">
        <v>2016</v>
      </c>
      <c r="B944" s="484" t="s">
        <v>1296</v>
      </c>
      <c r="C944" s="484" t="s">
        <v>370</v>
      </c>
      <c r="D944" s="485">
        <v>6118</v>
      </c>
      <c r="E944" s="486">
        <v>22.65</v>
      </c>
      <c r="F944" s="486">
        <f t="shared" si="42"/>
        <v>138572.69999999998</v>
      </c>
      <c r="G944" s="487">
        <v>2.87</v>
      </c>
      <c r="H944" s="485">
        <v>8.6</v>
      </c>
      <c r="I944" s="486">
        <f t="shared" si="43"/>
        <v>52614.799999999996</v>
      </c>
      <c r="J944" s="348">
        <f t="shared" si="44"/>
        <v>0</v>
      </c>
    </row>
    <row r="945" spans="1:10">
      <c r="A945" s="483">
        <v>2016</v>
      </c>
      <c r="B945" s="484" t="s">
        <v>1296</v>
      </c>
      <c r="C945" s="484" t="s">
        <v>370</v>
      </c>
      <c r="D945" s="485">
        <v>12371</v>
      </c>
      <c r="E945" s="486">
        <v>25.25</v>
      </c>
      <c r="F945" s="486">
        <f t="shared" si="42"/>
        <v>312367.75</v>
      </c>
      <c r="G945" s="487">
        <v>0.85</v>
      </c>
      <c r="H945" s="485">
        <v>10.5</v>
      </c>
      <c r="I945" s="486">
        <f t="shared" si="43"/>
        <v>129895.5</v>
      </c>
      <c r="J945" s="348">
        <f t="shared" si="44"/>
        <v>0</v>
      </c>
    </row>
    <row r="946" spans="1:10">
      <c r="A946" s="483">
        <v>2016</v>
      </c>
      <c r="B946" s="484" t="s">
        <v>1296</v>
      </c>
      <c r="C946" s="484" t="s">
        <v>370</v>
      </c>
      <c r="D946" s="485">
        <v>10000</v>
      </c>
      <c r="E946" s="486">
        <v>25.172000000000001</v>
      </c>
      <c r="F946" s="486">
        <f t="shared" si="42"/>
        <v>251720</v>
      </c>
      <c r="G946" s="487">
        <v>0.84</v>
      </c>
      <c r="H946" s="485">
        <v>10.199999999999999</v>
      </c>
      <c r="I946" s="486">
        <f t="shared" si="43"/>
        <v>102000</v>
      </c>
      <c r="J946" s="348">
        <f t="shared" si="44"/>
        <v>0</v>
      </c>
    </row>
    <row r="947" spans="1:10">
      <c r="A947" s="483">
        <v>2016</v>
      </c>
      <c r="B947" s="484" t="s">
        <v>1296</v>
      </c>
      <c r="C947" s="484" t="s">
        <v>370</v>
      </c>
      <c r="D947" s="485">
        <v>9999</v>
      </c>
      <c r="E947" s="486">
        <v>26.4</v>
      </c>
      <c r="F947" s="486">
        <f t="shared" si="42"/>
        <v>263973.59999999998</v>
      </c>
      <c r="G947" s="487">
        <v>0.72</v>
      </c>
      <c r="H947" s="485">
        <v>8.1999999999999993</v>
      </c>
      <c r="I947" s="486">
        <f t="shared" si="43"/>
        <v>81991.799999999988</v>
      </c>
      <c r="J947" s="348">
        <f t="shared" si="44"/>
        <v>0</v>
      </c>
    </row>
    <row r="948" spans="1:10">
      <c r="A948" s="483">
        <v>2016</v>
      </c>
      <c r="B948" s="484" t="s">
        <v>1296</v>
      </c>
      <c r="C948" s="484" t="s">
        <v>370</v>
      </c>
      <c r="D948" s="485">
        <v>22311</v>
      </c>
      <c r="E948" s="486">
        <v>25.77</v>
      </c>
      <c r="F948" s="486">
        <f t="shared" si="42"/>
        <v>574954.47</v>
      </c>
      <c r="G948" s="487">
        <v>0.84</v>
      </c>
      <c r="H948" s="485">
        <v>6.8</v>
      </c>
      <c r="I948" s="486">
        <f t="shared" si="43"/>
        <v>151714.79999999999</v>
      </c>
      <c r="J948" s="348">
        <f t="shared" si="44"/>
        <v>0</v>
      </c>
    </row>
    <row r="949" spans="1:10">
      <c r="A949" s="483">
        <v>2016</v>
      </c>
      <c r="B949" s="484" t="s">
        <v>1296</v>
      </c>
      <c r="C949" s="484" t="s">
        <v>370</v>
      </c>
      <c r="D949" s="485">
        <v>11254</v>
      </c>
      <c r="E949" s="486">
        <v>25.65</v>
      </c>
      <c r="F949" s="486">
        <f t="shared" si="42"/>
        <v>288665.09999999998</v>
      </c>
      <c r="G949" s="487">
        <v>0.97</v>
      </c>
      <c r="H949" s="485">
        <v>8.6999999999999993</v>
      </c>
      <c r="I949" s="486">
        <f t="shared" si="43"/>
        <v>97909.799999999988</v>
      </c>
      <c r="J949" s="348">
        <f t="shared" si="44"/>
        <v>0</v>
      </c>
    </row>
    <row r="950" spans="1:10">
      <c r="A950" s="483">
        <v>2016</v>
      </c>
      <c r="B950" s="484" t="s">
        <v>1296</v>
      </c>
      <c r="C950" s="484" t="s">
        <v>370</v>
      </c>
      <c r="D950" s="485">
        <v>5043</v>
      </c>
      <c r="E950" s="486">
        <v>26.654</v>
      </c>
      <c r="F950" s="486">
        <f t="shared" si="42"/>
        <v>134416.122</v>
      </c>
      <c r="G950" s="487">
        <v>1.66</v>
      </c>
      <c r="H950" s="485">
        <v>5.3</v>
      </c>
      <c r="I950" s="486">
        <f t="shared" si="43"/>
        <v>26727.899999999998</v>
      </c>
      <c r="J950" s="348">
        <f t="shared" si="44"/>
        <v>0</v>
      </c>
    </row>
    <row r="951" spans="1:10">
      <c r="A951" s="483">
        <v>2016</v>
      </c>
      <c r="B951" s="484" t="s">
        <v>1296</v>
      </c>
      <c r="C951" s="484" t="s">
        <v>370</v>
      </c>
      <c r="D951" s="485">
        <v>3373</v>
      </c>
      <c r="E951" s="486">
        <v>25.32</v>
      </c>
      <c r="F951" s="486">
        <f t="shared" si="42"/>
        <v>85404.36</v>
      </c>
      <c r="G951" s="487">
        <v>1.29</v>
      </c>
      <c r="H951" s="485">
        <v>8.1</v>
      </c>
      <c r="I951" s="486">
        <f t="shared" si="43"/>
        <v>27321.3</v>
      </c>
      <c r="J951" s="348">
        <f t="shared" si="44"/>
        <v>0</v>
      </c>
    </row>
    <row r="952" spans="1:10">
      <c r="A952" s="483">
        <v>2016</v>
      </c>
      <c r="B952" s="484" t="s">
        <v>1296</v>
      </c>
      <c r="C952" s="484" t="s">
        <v>370</v>
      </c>
      <c r="D952" s="485">
        <v>3404</v>
      </c>
      <c r="E952" s="486">
        <v>24.256</v>
      </c>
      <c r="F952" s="486">
        <f t="shared" si="42"/>
        <v>82567.423999999999</v>
      </c>
      <c r="G952" s="487">
        <v>1.1599999999999999</v>
      </c>
      <c r="H952" s="485">
        <v>10.8</v>
      </c>
      <c r="I952" s="486">
        <f t="shared" si="43"/>
        <v>36763.200000000004</v>
      </c>
      <c r="J952" s="348">
        <f t="shared" si="44"/>
        <v>0</v>
      </c>
    </row>
    <row r="953" spans="1:10">
      <c r="A953" s="483">
        <v>2016</v>
      </c>
      <c r="B953" s="484" t="s">
        <v>1296</v>
      </c>
      <c r="C953" s="484" t="s">
        <v>370</v>
      </c>
      <c r="D953" s="485">
        <v>5782</v>
      </c>
      <c r="E953" s="486">
        <v>24</v>
      </c>
      <c r="F953" s="486">
        <f t="shared" si="42"/>
        <v>138768</v>
      </c>
      <c r="G953" s="487">
        <v>0.66</v>
      </c>
      <c r="H953" s="485">
        <v>9.3000000000000007</v>
      </c>
      <c r="I953" s="486">
        <f t="shared" si="43"/>
        <v>53772.600000000006</v>
      </c>
      <c r="J953" s="348">
        <f t="shared" si="44"/>
        <v>0</v>
      </c>
    </row>
    <row r="954" spans="1:10">
      <c r="A954" s="483">
        <v>2016</v>
      </c>
      <c r="B954" s="484" t="s">
        <v>1296</v>
      </c>
      <c r="C954" s="484" t="s">
        <v>370</v>
      </c>
      <c r="D954" s="485">
        <v>11792</v>
      </c>
      <c r="E954" s="486">
        <v>24.53</v>
      </c>
      <c r="F954" s="486">
        <f t="shared" si="42"/>
        <v>289257.76</v>
      </c>
      <c r="G954" s="487">
        <v>0.9</v>
      </c>
      <c r="H954" s="485">
        <v>10.5</v>
      </c>
      <c r="I954" s="486">
        <f t="shared" si="43"/>
        <v>123816</v>
      </c>
      <c r="J954" s="348">
        <f t="shared" si="44"/>
        <v>0</v>
      </c>
    </row>
    <row r="955" spans="1:10">
      <c r="A955" s="483">
        <v>2016</v>
      </c>
      <c r="B955" s="484" t="s">
        <v>1296</v>
      </c>
      <c r="C955" s="484" t="s">
        <v>370</v>
      </c>
      <c r="D955" s="485">
        <v>3034</v>
      </c>
      <c r="E955" s="486">
        <v>25.76</v>
      </c>
      <c r="F955" s="486">
        <f t="shared" si="42"/>
        <v>78155.840000000011</v>
      </c>
      <c r="G955" s="487">
        <v>0.71</v>
      </c>
      <c r="H955" s="485">
        <v>7.3</v>
      </c>
      <c r="I955" s="486">
        <f t="shared" si="43"/>
        <v>22148.2</v>
      </c>
      <c r="J955" s="348">
        <f t="shared" si="44"/>
        <v>0</v>
      </c>
    </row>
    <row r="956" spans="1:10">
      <c r="A956" s="483">
        <v>2016</v>
      </c>
      <c r="B956" s="484" t="s">
        <v>1296</v>
      </c>
      <c r="C956" s="484" t="s">
        <v>370</v>
      </c>
      <c r="D956" s="485">
        <v>5279</v>
      </c>
      <c r="E956" s="486">
        <v>23.51</v>
      </c>
      <c r="F956" s="486">
        <f t="shared" si="42"/>
        <v>124109.29000000001</v>
      </c>
      <c r="G956" s="487">
        <v>2.9</v>
      </c>
      <c r="H956" s="485">
        <v>12.2</v>
      </c>
      <c r="I956" s="486">
        <f t="shared" si="43"/>
        <v>64403.799999999996</v>
      </c>
      <c r="J956" s="348">
        <f t="shared" si="44"/>
        <v>0</v>
      </c>
    </row>
    <row r="957" spans="1:10">
      <c r="A957" s="483">
        <v>2016</v>
      </c>
      <c r="B957" s="484" t="s">
        <v>1296</v>
      </c>
      <c r="C957" s="484" t="s">
        <v>370</v>
      </c>
      <c r="D957" s="485">
        <v>5106</v>
      </c>
      <c r="E957" s="486">
        <v>24.1</v>
      </c>
      <c r="F957" s="486">
        <f t="shared" si="42"/>
        <v>123054.6</v>
      </c>
      <c r="G957" s="487">
        <v>2.1</v>
      </c>
      <c r="H957" s="485">
        <v>12.5</v>
      </c>
      <c r="I957" s="486">
        <f t="shared" si="43"/>
        <v>63825</v>
      </c>
      <c r="J957" s="348">
        <f t="shared" si="44"/>
        <v>0</v>
      </c>
    </row>
    <row r="958" spans="1:10">
      <c r="A958" s="483">
        <v>2016</v>
      </c>
      <c r="B958" s="484" t="s">
        <v>1296</v>
      </c>
      <c r="C958" s="484" t="s">
        <v>370</v>
      </c>
      <c r="D958" s="485">
        <v>1814</v>
      </c>
      <c r="E958" s="486">
        <v>26.03</v>
      </c>
      <c r="F958" s="486">
        <f t="shared" si="42"/>
        <v>47218.420000000006</v>
      </c>
      <c r="G958" s="487">
        <v>1.5</v>
      </c>
      <c r="H958" s="485">
        <v>11.9</v>
      </c>
      <c r="I958" s="486">
        <f t="shared" si="43"/>
        <v>21586.600000000002</v>
      </c>
      <c r="J958" s="348">
        <f t="shared" si="44"/>
        <v>0</v>
      </c>
    </row>
    <row r="959" spans="1:10">
      <c r="A959" s="483">
        <v>2016</v>
      </c>
      <c r="B959" s="484" t="s">
        <v>1301</v>
      </c>
      <c r="C959" s="484" t="s">
        <v>370</v>
      </c>
      <c r="D959" s="485">
        <v>240342</v>
      </c>
      <c r="E959" s="486">
        <v>10.53</v>
      </c>
      <c r="F959" s="486">
        <f t="shared" si="42"/>
        <v>2530801.2599999998</v>
      </c>
      <c r="G959" s="487">
        <v>0.4</v>
      </c>
      <c r="H959" s="485">
        <v>13.2</v>
      </c>
      <c r="I959" s="486">
        <f t="shared" si="43"/>
        <v>3172514.4</v>
      </c>
      <c r="J959" s="348">
        <f t="shared" si="44"/>
        <v>1</v>
      </c>
    </row>
    <row r="960" spans="1:10">
      <c r="A960" s="483">
        <v>2016</v>
      </c>
      <c r="B960" s="484" t="s">
        <v>1296</v>
      </c>
      <c r="C960" s="484" t="s">
        <v>370</v>
      </c>
      <c r="D960" s="485">
        <v>473713</v>
      </c>
      <c r="E960" s="486">
        <v>16.61</v>
      </c>
      <c r="F960" s="486">
        <f t="shared" si="42"/>
        <v>7868372.9299999997</v>
      </c>
      <c r="G960" s="487">
        <v>4.01</v>
      </c>
      <c r="H960" s="485">
        <v>28.3</v>
      </c>
      <c r="I960" s="486">
        <f t="shared" si="43"/>
        <v>13406077.9</v>
      </c>
      <c r="J960" s="348">
        <f t="shared" si="44"/>
        <v>0</v>
      </c>
    </row>
    <row r="961" spans="1:10">
      <c r="A961" s="483">
        <v>2016</v>
      </c>
      <c r="B961" s="484" t="s">
        <v>1289</v>
      </c>
      <c r="C961" s="484" t="s">
        <v>370</v>
      </c>
      <c r="D961" s="485">
        <v>311087</v>
      </c>
      <c r="E961" s="486">
        <v>17.61</v>
      </c>
      <c r="F961" s="486">
        <f t="shared" si="42"/>
        <v>5478242.0699999994</v>
      </c>
      <c r="G961" s="487">
        <v>0.18</v>
      </c>
      <c r="H961" s="485">
        <v>4.5999999999999996</v>
      </c>
      <c r="I961" s="486">
        <f t="shared" si="43"/>
        <v>1431000.2</v>
      </c>
      <c r="J961" s="348">
        <f t="shared" si="44"/>
        <v>0</v>
      </c>
    </row>
    <row r="962" spans="1:10">
      <c r="A962" s="483">
        <v>2016</v>
      </c>
      <c r="B962" s="484" t="s">
        <v>1289</v>
      </c>
      <c r="C962" s="484" t="s">
        <v>370</v>
      </c>
      <c r="D962" s="485">
        <v>43108</v>
      </c>
      <c r="E962" s="486">
        <v>17.966000000000001</v>
      </c>
      <c r="F962" s="486">
        <f t="shared" si="42"/>
        <v>774478.3280000001</v>
      </c>
      <c r="G962" s="487">
        <v>0.27</v>
      </c>
      <c r="H962" s="485">
        <v>5.6</v>
      </c>
      <c r="I962" s="486">
        <f t="shared" si="43"/>
        <v>241404.79999999999</v>
      </c>
      <c r="J962" s="348">
        <f t="shared" si="44"/>
        <v>0</v>
      </c>
    </row>
    <row r="963" spans="1:10">
      <c r="A963" s="483">
        <v>2016</v>
      </c>
      <c r="B963" s="484" t="s">
        <v>1289</v>
      </c>
      <c r="C963" s="484" t="s">
        <v>370</v>
      </c>
      <c r="D963" s="485">
        <v>47251</v>
      </c>
      <c r="E963" s="486">
        <v>16.12</v>
      </c>
      <c r="F963" s="486">
        <f t="shared" ref="F963:F1026" si="45">E963*D963</f>
        <v>761686.12</v>
      </c>
      <c r="G963" s="487">
        <v>0.53</v>
      </c>
      <c r="H963" s="485">
        <v>6.8</v>
      </c>
      <c r="I963" s="486">
        <f t="shared" ref="I963:I1026" si="46">H963*D963</f>
        <v>321306.8</v>
      </c>
      <c r="J963" s="348">
        <f t="shared" ref="J963:J1026" si="47">IF(B963="LIG",1,0)</f>
        <v>0</v>
      </c>
    </row>
    <row r="964" spans="1:10">
      <c r="A964" s="483">
        <v>2016</v>
      </c>
      <c r="B964" s="484" t="s">
        <v>1289</v>
      </c>
      <c r="C964" s="484" t="s">
        <v>370</v>
      </c>
      <c r="D964" s="485">
        <v>98773</v>
      </c>
      <c r="E964" s="486">
        <v>17.7</v>
      </c>
      <c r="F964" s="486">
        <f t="shared" si="45"/>
        <v>1748282.0999999999</v>
      </c>
      <c r="G964" s="487">
        <v>0.23</v>
      </c>
      <c r="H964" s="485">
        <v>5.4</v>
      </c>
      <c r="I964" s="486">
        <f t="shared" si="46"/>
        <v>533374.20000000007</v>
      </c>
      <c r="J964" s="348">
        <f t="shared" si="47"/>
        <v>0</v>
      </c>
    </row>
    <row r="965" spans="1:10">
      <c r="A965" s="483">
        <v>2016</v>
      </c>
      <c r="B965" s="484" t="s">
        <v>1289</v>
      </c>
      <c r="C965" s="484" t="s">
        <v>370</v>
      </c>
      <c r="D965" s="485">
        <v>131224</v>
      </c>
      <c r="E965" s="486">
        <v>18</v>
      </c>
      <c r="F965" s="486">
        <f t="shared" si="45"/>
        <v>2362032</v>
      </c>
      <c r="G965" s="487">
        <v>0.31</v>
      </c>
      <c r="H965" s="485">
        <v>5.2</v>
      </c>
      <c r="I965" s="486">
        <f t="shared" si="46"/>
        <v>682364.8</v>
      </c>
      <c r="J965" s="348">
        <f t="shared" si="47"/>
        <v>0</v>
      </c>
    </row>
    <row r="966" spans="1:10">
      <c r="A966" s="483">
        <v>2016</v>
      </c>
      <c r="B966" s="484" t="s">
        <v>1289</v>
      </c>
      <c r="C966" s="484" t="s">
        <v>370</v>
      </c>
      <c r="D966" s="485">
        <v>122</v>
      </c>
      <c r="E966" s="486">
        <v>17.7</v>
      </c>
      <c r="F966" s="486">
        <f t="shared" si="45"/>
        <v>2159.4</v>
      </c>
      <c r="G966" s="487">
        <v>0.25</v>
      </c>
      <c r="H966" s="485">
        <v>5.53</v>
      </c>
      <c r="I966" s="486">
        <f t="shared" si="46"/>
        <v>674.66000000000008</v>
      </c>
      <c r="J966" s="348">
        <f t="shared" si="47"/>
        <v>0</v>
      </c>
    </row>
    <row r="967" spans="1:10">
      <c r="A967" s="483">
        <v>2016</v>
      </c>
      <c r="B967" s="484" t="s">
        <v>1289</v>
      </c>
      <c r="C967" s="484" t="s">
        <v>370</v>
      </c>
      <c r="D967" s="485">
        <v>16405</v>
      </c>
      <c r="E967" s="486">
        <v>17.161999999999999</v>
      </c>
      <c r="F967" s="486">
        <f t="shared" si="45"/>
        <v>281542.61</v>
      </c>
      <c r="G967" s="487">
        <v>0.19</v>
      </c>
      <c r="H967" s="485">
        <v>4.42</v>
      </c>
      <c r="I967" s="486">
        <f t="shared" si="46"/>
        <v>72510.100000000006</v>
      </c>
      <c r="J967" s="348">
        <f t="shared" si="47"/>
        <v>0</v>
      </c>
    </row>
    <row r="968" spans="1:10">
      <c r="A968" s="483">
        <v>2016</v>
      </c>
      <c r="B968" s="484" t="s">
        <v>1289</v>
      </c>
      <c r="C968" s="484" t="s">
        <v>370</v>
      </c>
      <c r="D968" s="485">
        <v>242</v>
      </c>
      <c r="E968" s="486">
        <v>17.827999999999999</v>
      </c>
      <c r="F968" s="486">
        <f t="shared" si="45"/>
        <v>4314.3760000000002</v>
      </c>
      <c r="G968" s="487">
        <v>0.18</v>
      </c>
      <c r="H968" s="485">
        <v>4.37</v>
      </c>
      <c r="I968" s="486">
        <f t="shared" si="46"/>
        <v>1057.54</v>
      </c>
      <c r="J968" s="348">
        <f t="shared" si="47"/>
        <v>0</v>
      </c>
    </row>
    <row r="969" spans="1:10">
      <c r="A969" s="483">
        <v>2016</v>
      </c>
      <c r="B969" s="484" t="s">
        <v>1289</v>
      </c>
      <c r="C969" s="484" t="s">
        <v>370</v>
      </c>
      <c r="D969" s="485">
        <v>240</v>
      </c>
      <c r="E969" s="486">
        <v>17.844000000000001</v>
      </c>
      <c r="F969" s="486">
        <f t="shared" si="45"/>
        <v>4282.5600000000004</v>
      </c>
      <c r="G969" s="487">
        <v>0.34</v>
      </c>
      <c r="H969" s="485">
        <v>4.9000000000000004</v>
      </c>
      <c r="I969" s="486">
        <f t="shared" si="46"/>
        <v>1176</v>
      </c>
      <c r="J969" s="348">
        <f t="shared" si="47"/>
        <v>0</v>
      </c>
    </row>
    <row r="970" spans="1:10">
      <c r="A970" s="483">
        <v>2016</v>
      </c>
      <c r="B970" s="484" t="s">
        <v>1289</v>
      </c>
      <c r="C970" s="484" t="s">
        <v>370</v>
      </c>
      <c r="D970" s="485">
        <v>81485</v>
      </c>
      <c r="E970" s="486">
        <v>17.986000000000001</v>
      </c>
      <c r="F970" s="486">
        <f t="shared" si="45"/>
        <v>1465589.21</v>
      </c>
      <c r="G970" s="487">
        <v>0.26</v>
      </c>
      <c r="H970" s="485">
        <v>5.26</v>
      </c>
      <c r="I970" s="486">
        <f t="shared" si="46"/>
        <v>428611.1</v>
      </c>
      <c r="J970" s="348">
        <f t="shared" si="47"/>
        <v>0</v>
      </c>
    </row>
    <row r="971" spans="1:10">
      <c r="A971" s="483">
        <v>2016</v>
      </c>
      <c r="B971" s="484" t="s">
        <v>1289</v>
      </c>
      <c r="C971" s="484" t="s">
        <v>370</v>
      </c>
      <c r="D971" s="485">
        <v>48168</v>
      </c>
      <c r="E971" s="486">
        <v>18.277999999999999</v>
      </c>
      <c r="F971" s="486">
        <f t="shared" si="45"/>
        <v>880414.70399999991</v>
      </c>
      <c r="G971" s="487">
        <v>0.25</v>
      </c>
      <c r="H971" s="485">
        <v>4.42</v>
      </c>
      <c r="I971" s="486">
        <f t="shared" si="46"/>
        <v>212902.56</v>
      </c>
      <c r="J971" s="348">
        <f t="shared" si="47"/>
        <v>0</v>
      </c>
    </row>
    <row r="972" spans="1:10">
      <c r="A972" s="483">
        <v>2016</v>
      </c>
      <c r="B972" s="484" t="s">
        <v>1289</v>
      </c>
      <c r="C972" s="484" t="s">
        <v>370</v>
      </c>
      <c r="D972" s="485">
        <v>16407</v>
      </c>
      <c r="E972" s="486">
        <v>17.68</v>
      </c>
      <c r="F972" s="486">
        <f t="shared" si="45"/>
        <v>290075.76</v>
      </c>
      <c r="G972" s="487">
        <v>0.25</v>
      </c>
      <c r="H972" s="485">
        <v>5.49</v>
      </c>
      <c r="I972" s="486">
        <f t="shared" si="46"/>
        <v>90074.430000000008</v>
      </c>
      <c r="J972" s="348">
        <f t="shared" si="47"/>
        <v>0</v>
      </c>
    </row>
    <row r="973" spans="1:10">
      <c r="A973" s="483">
        <v>2016</v>
      </c>
      <c r="B973" s="484" t="s">
        <v>1289</v>
      </c>
      <c r="C973" s="484" t="s">
        <v>370</v>
      </c>
      <c r="D973" s="485">
        <v>156821</v>
      </c>
      <c r="E973" s="486">
        <v>15.942</v>
      </c>
      <c r="F973" s="486">
        <f t="shared" si="45"/>
        <v>2500040.3820000002</v>
      </c>
      <c r="G973" s="487">
        <v>0.38</v>
      </c>
      <c r="H973" s="485">
        <v>5.6</v>
      </c>
      <c r="I973" s="486">
        <f t="shared" si="46"/>
        <v>878197.6</v>
      </c>
      <c r="J973" s="348">
        <f t="shared" si="47"/>
        <v>0</v>
      </c>
    </row>
    <row r="974" spans="1:10">
      <c r="A974" s="483">
        <v>2016</v>
      </c>
      <c r="B974" s="484" t="s">
        <v>1296</v>
      </c>
      <c r="C974" s="484" t="s">
        <v>370</v>
      </c>
      <c r="D974" s="485">
        <v>205754</v>
      </c>
      <c r="E974" s="486">
        <v>22</v>
      </c>
      <c r="F974" s="486">
        <f t="shared" si="45"/>
        <v>4526588</v>
      </c>
      <c r="G974" s="487">
        <v>2.4</v>
      </c>
      <c r="H974" s="485">
        <v>21.1</v>
      </c>
      <c r="I974" s="486">
        <f t="shared" si="46"/>
        <v>4341409.4000000004</v>
      </c>
      <c r="J974" s="348">
        <f t="shared" si="47"/>
        <v>0</v>
      </c>
    </row>
    <row r="975" spans="1:10">
      <c r="A975" s="483">
        <v>2016</v>
      </c>
      <c r="B975" s="484" t="s">
        <v>1301</v>
      </c>
      <c r="C975" s="484" t="s">
        <v>370</v>
      </c>
      <c r="D975" s="485">
        <v>30025</v>
      </c>
      <c r="E975" s="486">
        <v>14.2</v>
      </c>
      <c r="F975" s="486">
        <f t="shared" si="45"/>
        <v>426355</v>
      </c>
      <c r="G975" s="487">
        <v>0.92</v>
      </c>
      <c r="H975" s="485">
        <v>9</v>
      </c>
      <c r="I975" s="486">
        <f t="shared" si="46"/>
        <v>270225</v>
      </c>
      <c r="J975" s="348">
        <f t="shared" si="47"/>
        <v>1</v>
      </c>
    </row>
    <row r="976" spans="1:10">
      <c r="A976" s="483">
        <v>2016</v>
      </c>
      <c r="B976" s="484" t="s">
        <v>1296</v>
      </c>
      <c r="C976" s="484" t="s">
        <v>370</v>
      </c>
      <c r="D976" s="485">
        <v>117164</v>
      </c>
      <c r="E976" s="486">
        <v>15.847</v>
      </c>
      <c r="F976" s="486">
        <f t="shared" si="45"/>
        <v>1856697.9080000001</v>
      </c>
      <c r="G976" s="487">
        <v>0.85</v>
      </c>
      <c r="H976" s="485">
        <v>37.6</v>
      </c>
      <c r="I976" s="486">
        <f t="shared" si="46"/>
        <v>4405366.4000000004</v>
      </c>
      <c r="J976" s="348">
        <f t="shared" si="47"/>
        <v>0</v>
      </c>
    </row>
    <row r="977" spans="1:10">
      <c r="A977" s="483">
        <v>2016</v>
      </c>
      <c r="B977" s="484" t="s">
        <v>1296</v>
      </c>
      <c r="C977" s="484" t="s">
        <v>370</v>
      </c>
      <c r="D977" s="485">
        <v>25278</v>
      </c>
      <c r="E977" s="486">
        <v>16.696999999999999</v>
      </c>
      <c r="F977" s="486">
        <f t="shared" si="45"/>
        <v>422066.766</v>
      </c>
      <c r="G977" s="487">
        <v>0.85</v>
      </c>
      <c r="H977" s="485">
        <v>36.1</v>
      </c>
      <c r="I977" s="486">
        <f t="shared" si="46"/>
        <v>912535.8</v>
      </c>
      <c r="J977" s="348">
        <f t="shared" si="47"/>
        <v>0</v>
      </c>
    </row>
    <row r="978" spans="1:10">
      <c r="A978" s="483">
        <v>2016</v>
      </c>
      <c r="B978" s="484" t="s">
        <v>1296</v>
      </c>
      <c r="C978" s="484" t="s">
        <v>370</v>
      </c>
      <c r="D978" s="485">
        <v>204215</v>
      </c>
      <c r="E978" s="486">
        <v>20.998000000000001</v>
      </c>
      <c r="F978" s="486">
        <f t="shared" si="45"/>
        <v>4288106.57</v>
      </c>
      <c r="G978" s="487">
        <v>0.55000000000000004</v>
      </c>
      <c r="H978" s="485">
        <v>7.3</v>
      </c>
      <c r="I978" s="486">
        <f t="shared" si="46"/>
        <v>1490769.5</v>
      </c>
      <c r="J978" s="348">
        <f t="shared" si="47"/>
        <v>0</v>
      </c>
    </row>
    <row r="979" spans="1:10">
      <c r="A979" s="483">
        <v>2016</v>
      </c>
      <c r="B979" s="484" t="s">
        <v>1296</v>
      </c>
      <c r="C979" s="484" t="s">
        <v>370</v>
      </c>
      <c r="D979" s="485">
        <v>42312</v>
      </c>
      <c r="E979" s="486">
        <v>24.254000000000001</v>
      </c>
      <c r="F979" s="486">
        <f t="shared" si="45"/>
        <v>1026235.248</v>
      </c>
      <c r="G979" s="487">
        <v>0.64</v>
      </c>
      <c r="H979" s="485">
        <v>13.1</v>
      </c>
      <c r="I979" s="486">
        <f t="shared" si="46"/>
        <v>554287.19999999995</v>
      </c>
      <c r="J979" s="348">
        <f t="shared" si="47"/>
        <v>0</v>
      </c>
    </row>
    <row r="980" spans="1:10">
      <c r="A980" s="483">
        <v>2016</v>
      </c>
      <c r="B980" s="484" t="s">
        <v>1296</v>
      </c>
      <c r="C980" s="484" t="s">
        <v>370</v>
      </c>
      <c r="D980" s="485">
        <v>126708</v>
      </c>
      <c r="E980" s="486">
        <v>24.26</v>
      </c>
      <c r="F980" s="486">
        <f t="shared" si="45"/>
        <v>3073936.08</v>
      </c>
      <c r="G980" s="487">
        <v>1.18</v>
      </c>
      <c r="H980" s="485">
        <v>14</v>
      </c>
      <c r="I980" s="486">
        <f t="shared" si="46"/>
        <v>1773912</v>
      </c>
      <c r="J980" s="348">
        <f t="shared" si="47"/>
        <v>0</v>
      </c>
    </row>
    <row r="981" spans="1:10">
      <c r="A981" s="483">
        <v>2016</v>
      </c>
      <c r="B981" s="484" t="s">
        <v>1296</v>
      </c>
      <c r="C981" s="484" t="s">
        <v>370</v>
      </c>
      <c r="D981" s="485">
        <v>9195</v>
      </c>
      <c r="E981" s="486">
        <v>23.988</v>
      </c>
      <c r="F981" s="486">
        <f t="shared" si="45"/>
        <v>220569.66</v>
      </c>
      <c r="G981" s="487">
        <v>1.9</v>
      </c>
      <c r="H981" s="485">
        <v>13.2</v>
      </c>
      <c r="I981" s="486">
        <f t="shared" si="46"/>
        <v>121374</v>
      </c>
      <c r="J981" s="348">
        <f t="shared" si="47"/>
        <v>0</v>
      </c>
    </row>
    <row r="982" spans="1:10">
      <c r="A982" s="483">
        <v>2016</v>
      </c>
      <c r="B982" s="484" t="s">
        <v>1296</v>
      </c>
      <c r="C982" s="484" t="s">
        <v>370</v>
      </c>
      <c r="D982" s="485">
        <v>42098</v>
      </c>
      <c r="E982" s="486">
        <v>23.257999999999999</v>
      </c>
      <c r="F982" s="486">
        <f t="shared" si="45"/>
        <v>979115.28399999999</v>
      </c>
      <c r="G982" s="487">
        <v>1.47</v>
      </c>
      <c r="H982" s="485">
        <v>6.5</v>
      </c>
      <c r="I982" s="486">
        <f t="shared" si="46"/>
        <v>273637</v>
      </c>
      <c r="J982" s="348">
        <f t="shared" si="47"/>
        <v>0</v>
      </c>
    </row>
    <row r="983" spans="1:10">
      <c r="A983" s="483">
        <v>2016</v>
      </c>
      <c r="B983" s="484" t="s">
        <v>1296</v>
      </c>
      <c r="C983" s="484" t="s">
        <v>370</v>
      </c>
      <c r="D983" s="485">
        <v>10532</v>
      </c>
      <c r="E983" s="486">
        <v>23.352</v>
      </c>
      <c r="F983" s="486">
        <f t="shared" si="45"/>
        <v>245943.264</v>
      </c>
      <c r="G983" s="487">
        <v>2.37</v>
      </c>
      <c r="H983" s="485">
        <v>8.5</v>
      </c>
      <c r="I983" s="486">
        <f t="shared" si="46"/>
        <v>89522</v>
      </c>
      <c r="J983" s="348">
        <f t="shared" si="47"/>
        <v>0</v>
      </c>
    </row>
    <row r="984" spans="1:10">
      <c r="A984" s="483">
        <v>2016</v>
      </c>
      <c r="B984" s="484" t="s">
        <v>1296</v>
      </c>
      <c r="C984" s="484" t="s">
        <v>370</v>
      </c>
      <c r="D984" s="485">
        <v>52836</v>
      </c>
      <c r="E984" s="486">
        <v>23.814</v>
      </c>
      <c r="F984" s="486">
        <f t="shared" si="45"/>
        <v>1258236.504</v>
      </c>
      <c r="G984" s="487">
        <v>2.69</v>
      </c>
      <c r="H984" s="485">
        <v>8.4</v>
      </c>
      <c r="I984" s="486">
        <f t="shared" si="46"/>
        <v>443822.4</v>
      </c>
      <c r="J984" s="348">
        <f t="shared" si="47"/>
        <v>0</v>
      </c>
    </row>
    <row r="985" spans="1:10">
      <c r="A985" s="483">
        <v>2016</v>
      </c>
      <c r="B985" s="484" t="s">
        <v>1296</v>
      </c>
      <c r="C985" s="484" t="s">
        <v>370</v>
      </c>
      <c r="D985" s="485">
        <v>10825</v>
      </c>
      <c r="E985" s="486">
        <v>24.437999999999999</v>
      </c>
      <c r="F985" s="486">
        <f t="shared" si="45"/>
        <v>264541.34999999998</v>
      </c>
      <c r="G985" s="487">
        <v>0.82</v>
      </c>
      <c r="H985" s="485">
        <v>11.8</v>
      </c>
      <c r="I985" s="486">
        <f t="shared" si="46"/>
        <v>127735.00000000001</v>
      </c>
      <c r="J985" s="348">
        <f t="shared" si="47"/>
        <v>0</v>
      </c>
    </row>
    <row r="986" spans="1:10">
      <c r="A986" s="483">
        <v>2016</v>
      </c>
      <c r="B986" s="484" t="s">
        <v>1301</v>
      </c>
      <c r="C986" s="484" t="s">
        <v>370</v>
      </c>
      <c r="D986" s="485">
        <v>170366</v>
      </c>
      <c r="E986" s="486">
        <v>13.8</v>
      </c>
      <c r="F986" s="486">
        <f t="shared" si="45"/>
        <v>2351050.8000000003</v>
      </c>
      <c r="G986" s="487">
        <v>0.5</v>
      </c>
      <c r="H986" s="485">
        <v>14.8</v>
      </c>
      <c r="I986" s="486">
        <f t="shared" si="46"/>
        <v>2521416.8000000003</v>
      </c>
      <c r="J986" s="348">
        <f t="shared" si="47"/>
        <v>1</v>
      </c>
    </row>
    <row r="987" spans="1:10">
      <c r="A987" s="483">
        <v>2016</v>
      </c>
      <c r="B987" s="484" t="s">
        <v>1301</v>
      </c>
      <c r="C987" s="484" t="s">
        <v>370</v>
      </c>
      <c r="D987" s="485">
        <v>81188</v>
      </c>
      <c r="E987" s="486">
        <v>12.961</v>
      </c>
      <c r="F987" s="486">
        <f t="shared" si="45"/>
        <v>1052277.6680000001</v>
      </c>
      <c r="G987" s="487">
        <v>0.62</v>
      </c>
      <c r="H987" s="485">
        <v>17.899999999999999</v>
      </c>
      <c r="I987" s="486">
        <f t="shared" si="46"/>
        <v>1453265.2</v>
      </c>
      <c r="J987" s="348">
        <f t="shared" si="47"/>
        <v>1</v>
      </c>
    </row>
    <row r="988" spans="1:10">
      <c r="A988" s="483">
        <v>2016</v>
      </c>
      <c r="B988" s="484" t="s">
        <v>1296</v>
      </c>
      <c r="C988" s="484" t="s">
        <v>370</v>
      </c>
      <c r="D988" s="485">
        <v>25287</v>
      </c>
      <c r="E988" s="486">
        <v>23.006</v>
      </c>
      <c r="F988" s="486">
        <f t="shared" si="45"/>
        <v>581752.72199999995</v>
      </c>
      <c r="G988" s="487">
        <v>2.39</v>
      </c>
      <c r="H988" s="485">
        <v>8.3000000000000007</v>
      </c>
      <c r="I988" s="486">
        <f t="shared" si="46"/>
        <v>209882.1</v>
      </c>
      <c r="J988" s="348">
        <f t="shared" si="47"/>
        <v>0</v>
      </c>
    </row>
    <row r="989" spans="1:10">
      <c r="A989" s="483">
        <v>2016</v>
      </c>
      <c r="B989" s="484" t="s">
        <v>1289</v>
      </c>
      <c r="C989" s="484" t="s">
        <v>370</v>
      </c>
      <c r="D989" s="485">
        <v>31547</v>
      </c>
      <c r="E989" s="486">
        <v>16.425999999999998</v>
      </c>
      <c r="F989" s="486">
        <f t="shared" si="45"/>
        <v>518191.02199999994</v>
      </c>
      <c r="G989" s="487">
        <v>0.36</v>
      </c>
      <c r="H989" s="485">
        <v>5.5</v>
      </c>
      <c r="I989" s="486">
        <f t="shared" si="46"/>
        <v>173508.5</v>
      </c>
      <c r="J989" s="348">
        <f t="shared" si="47"/>
        <v>0</v>
      </c>
    </row>
    <row r="990" spans="1:10">
      <c r="A990" s="483">
        <v>2016</v>
      </c>
      <c r="B990" s="484" t="s">
        <v>1289</v>
      </c>
      <c r="C990" s="484" t="s">
        <v>370</v>
      </c>
      <c r="D990" s="485">
        <v>70000</v>
      </c>
      <c r="E990" s="486">
        <v>16.763999999999999</v>
      </c>
      <c r="F990" s="486">
        <f t="shared" si="45"/>
        <v>1173480</v>
      </c>
      <c r="G990" s="487">
        <v>0.3</v>
      </c>
      <c r="H990" s="485">
        <v>4.5</v>
      </c>
      <c r="I990" s="486">
        <f t="shared" si="46"/>
        <v>315000</v>
      </c>
      <c r="J990" s="348">
        <f t="shared" si="47"/>
        <v>0</v>
      </c>
    </row>
    <row r="991" spans="1:10">
      <c r="A991" s="483">
        <v>2016</v>
      </c>
      <c r="B991" s="484" t="s">
        <v>1289</v>
      </c>
      <c r="C991" s="484" t="s">
        <v>370</v>
      </c>
      <c r="D991" s="485">
        <v>82724</v>
      </c>
      <c r="E991" s="486">
        <v>18.11</v>
      </c>
      <c r="F991" s="486">
        <f t="shared" si="45"/>
        <v>1498131.64</v>
      </c>
      <c r="G991" s="487">
        <v>0.96</v>
      </c>
      <c r="H991" s="485">
        <v>16.3</v>
      </c>
      <c r="I991" s="486">
        <f t="shared" si="46"/>
        <v>1348401.2</v>
      </c>
      <c r="J991" s="348">
        <f t="shared" si="47"/>
        <v>0</v>
      </c>
    </row>
    <row r="992" spans="1:10">
      <c r="A992" s="483">
        <v>2016</v>
      </c>
      <c r="B992" s="484" t="s">
        <v>1289</v>
      </c>
      <c r="C992" s="484" t="s">
        <v>370</v>
      </c>
      <c r="D992" s="485">
        <v>27902</v>
      </c>
      <c r="E992" s="486">
        <v>17.762</v>
      </c>
      <c r="F992" s="486">
        <f t="shared" si="45"/>
        <v>495595.32400000002</v>
      </c>
      <c r="G992" s="487">
        <v>0.21</v>
      </c>
      <c r="H992" s="485">
        <v>5.6</v>
      </c>
      <c r="I992" s="486">
        <f t="shared" si="46"/>
        <v>156251.19999999998</v>
      </c>
      <c r="J992" s="348">
        <f t="shared" si="47"/>
        <v>0</v>
      </c>
    </row>
    <row r="993" spans="1:10">
      <c r="A993" s="483">
        <v>2016</v>
      </c>
      <c r="B993" s="484" t="s">
        <v>1289</v>
      </c>
      <c r="C993" s="484" t="s">
        <v>370</v>
      </c>
      <c r="D993" s="485">
        <v>121153</v>
      </c>
      <c r="E993" s="486">
        <v>18.21</v>
      </c>
      <c r="F993" s="486">
        <f t="shared" si="45"/>
        <v>2206196.13</v>
      </c>
      <c r="G993" s="487">
        <v>1.02</v>
      </c>
      <c r="H993" s="485">
        <v>16</v>
      </c>
      <c r="I993" s="486">
        <f t="shared" si="46"/>
        <v>1938448</v>
      </c>
      <c r="J993" s="348">
        <f t="shared" si="47"/>
        <v>0</v>
      </c>
    </row>
    <row r="994" spans="1:10">
      <c r="A994" s="483">
        <v>2016</v>
      </c>
      <c r="B994" s="484" t="s">
        <v>1289</v>
      </c>
      <c r="C994" s="484" t="s">
        <v>370</v>
      </c>
      <c r="D994" s="485">
        <v>15055</v>
      </c>
      <c r="E994" s="486">
        <v>17.268000000000001</v>
      </c>
      <c r="F994" s="486">
        <f t="shared" si="45"/>
        <v>259969.74000000002</v>
      </c>
      <c r="G994" s="487">
        <v>0.17</v>
      </c>
      <c r="H994" s="485">
        <v>4.4000000000000004</v>
      </c>
      <c r="I994" s="486">
        <f t="shared" si="46"/>
        <v>66242</v>
      </c>
      <c r="J994" s="348">
        <f t="shared" si="47"/>
        <v>0</v>
      </c>
    </row>
    <row r="995" spans="1:10">
      <c r="A995" s="483">
        <v>2016</v>
      </c>
      <c r="B995" s="484" t="s">
        <v>1296</v>
      </c>
      <c r="C995" s="484" t="s">
        <v>370</v>
      </c>
      <c r="D995" s="485">
        <v>79712</v>
      </c>
      <c r="E995" s="486">
        <v>25.69</v>
      </c>
      <c r="F995" s="486">
        <f t="shared" si="45"/>
        <v>2047801.28</v>
      </c>
      <c r="G995" s="487">
        <v>2.41</v>
      </c>
      <c r="H995" s="485">
        <v>7.9</v>
      </c>
      <c r="I995" s="486">
        <f t="shared" si="46"/>
        <v>629724.80000000005</v>
      </c>
      <c r="J995" s="348">
        <f t="shared" si="47"/>
        <v>0</v>
      </c>
    </row>
    <row r="996" spans="1:10">
      <c r="A996" s="483">
        <v>2016</v>
      </c>
      <c r="B996" s="484" t="s">
        <v>1296</v>
      </c>
      <c r="C996" s="484" t="s">
        <v>370</v>
      </c>
      <c r="D996" s="485">
        <v>13002</v>
      </c>
      <c r="E996" s="486">
        <v>24.66</v>
      </c>
      <c r="F996" s="486">
        <f t="shared" si="45"/>
        <v>320629.32</v>
      </c>
      <c r="G996" s="487">
        <v>1.64</v>
      </c>
      <c r="H996" s="485">
        <v>11.3</v>
      </c>
      <c r="I996" s="486">
        <f t="shared" si="46"/>
        <v>146922.6</v>
      </c>
      <c r="J996" s="348">
        <f t="shared" si="47"/>
        <v>0</v>
      </c>
    </row>
    <row r="997" spans="1:10">
      <c r="A997" s="483">
        <v>2016</v>
      </c>
      <c r="B997" s="484" t="s">
        <v>1296</v>
      </c>
      <c r="C997" s="484" t="s">
        <v>370</v>
      </c>
      <c r="D997" s="485">
        <v>51912</v>
      </c>
      <c r="E997" s="486">
        <v>26.26</v>
      </c>
      <c r="F997" s="486">
        <f t="shared" si="45"/>
        <v>1363209.12</v>
      </c>
      <c r="G997" s="487">
        <v>1.66</v>
      </c>
      <c r="H997" s="485">
        <v>7.1</v>
      </c>
      <c r="I997" s="486">
        <f t="shared" si="46"/>
        <v>368575.19999999995</v>
      </c>
      <c r="J997" s="348">
        <f t="shared" si="47"/>
        <v>0</v>
      </c>
    </row>
    <row r="998" spans="1:10">
      <c r="A998" s="483">
        <v>2016</v>
      </c>
      <c r="B998" s="484" t="s">
        <v>1296</v>
      </c>
      <c r="C998" s="484" t="s">
        <v>370</v>
      </c>
      <c r="D998" s="485">
        <v>64174</v>
      </c>
      <c r="E998" s="486">
        <v>23.73</v>
      </c>
      <c r="F998" s="486">
        <f t="shared" si="45"/>
        <v>1522849.02</v>
      </c>
      <c r="G998" s="487">
        <v>1.49</v>
      </c>
      <c r="H998" s="485">
        <v>12</v>
      </c>
      <c r="I998" s="486">
        <f t="shared" si="46"/>
        <v>770088</v>
      </c>
      <c r="J998" s="348">
        <f t="shared" si="47"/>
        <v>0</v>
      </c>
    </row>
    <row r="999" spans="1:10">
      <c r="A999" s="483">
        <v>2016</v>
      </c>
      <c r="B999" s="484" t="s">
        <v>1296</v>
      </c>
      <c r="C999" s="484" t="s">
        <v>370</v>
      </c>
      <c r="D999" s="485">
        <v>119566</v>
      </c>
      <c r="E999" s="486">
        <v>23.65</v>
      </c>
      <c r="F999" s="486">
        <f t="shared" si="45"/>
        <v>2827735.9</v>
      </c>
      <c r="G999" s="487">
        <v>2.57</v>
      </c>
      <c r="H999" s="485">
        <v>8.3000000000000007</v>
      </c>
      <c r="I999" s="486">
        <f t="shared" si="46"/>
        <v>992397.8</v>
      </c>
      <c r="J999" s="348">
        <f t="shared" si="47"/>
        <v>0</v>
      </c>
    </row>
    <row r="1000" spans="1:10">
      <c r="A1000" s="483">
        <v>2016</v>
      </c>
      <c r="B1000" s="484" t="s">
        <v>1296</v>
      </c>
      <c r="C1000" s="484" t="s">
        <v>370</v>
      </c>
      <c r="D1000" s="485">
        <v>160112</v>
      </c>
      <c r="E1000" s="486">
        <v>24.23</v>
      </c>
      <c r="F1000" s="486">
        <f t="shared" si="45"/>
        <v>3879513.7600000002</v>
      </c>
      <c r="G1000" s="487">
        <v>2.77</v>
      </c>
      <c r="H1000" s="485">
        <v>7.6</v>
      </c>
      <c r="I1000" s="486">
        <f t="shared" si="46"/>
        <v>1216851.2</v>
      </c>
      <c r="J1000" s="348">
        <f t="shared" si="47"/>
        <v>0</v>
      </c>
    </row>
    <row r="1001" spans="1:10">
      <c r="A1001" s="483">
        <v>2016</v>
      </c>
      <c r="B1001" s="484" t="s">
        <v>1296</v>
      </c>
      <c r="C1001" s="484" t="s">
        <v>370</v>
      </c>
      <c r="D1001" s="485">
        <v>70689</v>
      </c>
      <c r="E1001" s="486">
        <v>25.19</v>
      </c>
      <c r="F1001" s="486">
        <f t="shared" si="45"/>
        <v>1780655.9100000001</v>
      </c>
      <c r="G1001" s="487">
        <v>3.11</v>
      </c>
      <c r="H1001" s="485">
        <v>6.5</v>
      </c>
      <c r="I1001" s="486">
        <f t="shared" si="46"/>
        <v>459478.5</v>
      </c>
      <c r="J1001" s="348">
        <f t="shared" si="47"/>
        <v>0</v>
      </c>
    </row>
    <row r="1002" spans="1:10">
      <c r="A1002" s="483">
        <v>2016</v>
      </c>
      <c r="B1002" s="484" t="s">
        <v>1289</v>
      </c>
      <c r="C1002" s="484" t="s">
        <v>370</v>
      </c>
      <c r="D1002" s="485">
        <v>83374</v>
      </c>
      <c r="E1002" s="486">
        <v>18.286000000000001</v>
      </c>
      <c r="F1002" s="486">
        <f t="shared" si="45"/>
        <v>1524576.9640000002</v>
      </c>
      <c r="G1002" s="487">
        <v>0.95</v>
      </c>
      <c r="H1002" s="485">
        <v>15.9</v>
      </c>
      <c r="I1002" s="486">
        <f t="shared" si="46"/>
        <v>1325646.6000000001</v>
      </c>
      <c r="J1002" s="348">
        <f t="shared" si="47"/>
        <v>0</v>
      </c>
    </row>
    <row r="1003" spans="1:10">
      <c r="A1003" s="483">
        <v>2016</v>
      </c>
      <c r="B1003" s="484" t="s">
        <v>1289</v>
      </c>
      <c r="C1003" s="484" t="s">
        <v>370</v>
      </c>
      <c r="D1003" s="485">
        <v>65825</v>
      </c>
      <c r="E1003" s="486">
        <v>15.06</v>
      </c>
      <c r="F1003" s="486">
        <f t="shared" si="45"/>
        <v>991324.5</v>
      </c>
      <c r="G1003" s="487">
        <v>0.37</v>
      </c>
      <c r="H1003" s="485">
        <v>5.4</v>
      </c>
      <c r="I1003" s="486">
        <f t="shared" si="46"/>
        <v>355455</v>
      </c>
      <c r="J1003" s="348">
        <f t="shared" si="47"/>
        <v>0</v>
      </c>
    </row>
    <row r="1004" spans="1:10">
      <c r="A1004" s="483">
        <v>2016</v>
      </c>
      <c r="B1004" s="484" t="s">
        <v>1289</v>
      </c>
      <c r="C1004" s="484" t="s">
        <v>370</v>
      </c>
      <c r="D1004" s="485">
        <v>179021</v>
      </c>
      <c r="E1004" s="486">
        <v>15.06</v>
      </c>
      <c r="F1004" s="486">
        <f t="shared" si="45"/>
        <v>2696056.2600000002</v>
      </c>
      <c r="G1004" s="487">
        <v>0.37</v>
      </c>
      <c r="H1004" s="485">
        <v>5.4</v>
      </c>
      <c r="I1004" s="486">
        <f t="shared" si="46"/>
        <v>966713.4</v>
      </c>
      <c r="J1004" s="348">
        <f t="shared" si="47"/>
        <v>0</v>
      </c>
    </row>
    <row r="1005" spans="1:10">
      <c r="A1005" s="483">
        <v>2016</v>
      </c>
      <c r="B1005" s="484" t="s">
        <v>1296</v>
      </c>
      <c r="C1005" s="484" t="s">
        <v>370</v>
      </c>
      <c r="D1005" s="485">
        <v>182497</v>
      </c>
      <c r="E1005" s="486">
        <v>22.262</v>
      </c>
      <c r="F1005" s="486">
        <f t="shared" si="45"/>
        <v>4062748.2140000002</v>
      </c>
      <c r="G1005" s="487">
        <v>0.56000000000000005</v>
      </c>
      <c r="H1005" s="485">
        <v>11.7</v>
      </c>
      <c r="I1005" s="486">
        <f t="shared" si="46"/>
        <v>2135214.9</v>
      </c>
      <c r="J1005" s="348">
        <f t="shared" si="47"/>
        <v>0</v>
      </c>
    </row>
    <row r="1006" spans="1:10">
      <c r="A1006" s="483">
        <v>2016</v>
      </c>
      <c r="B1006" s="484" t="s">
        <v>1296</v>
      </c>
      <c r="C1006" s="484" t="s">
        <v>370</v>
      </c>
      <c r="D1006" s="485">
        <v>26891</v>
      </c>
      <c r="E1006" s="486">
        <v>21.788</v>
      </c>
      <c r="F1006" s="486">
        <f t="shared" si="45"/>
        <v>585901.10800000001</v>
      </c>
      <c r="G1006" s="487">
        <v>0.77</v>
      </c>
      <c r="H1006" s="485">
        <v>9.6</v>
      </c>
      <c r="I1006" s="486">
        <f t="shared" si="46"/>
        <v>258153.59999999998</v>
      </c>
      <c r="J1006" s="348">
        <f t="shared" si="47"/>
        <v>0</v>
      </c>
    </row>
    <row r="1007" spans="1:10">
      <c r="A1007" s="483">
        <v>2016</v>
      </c>
      <c r="B1007" s="484" t="s">
        <v>1289</v>
      </c>
      <c r="C1007" s="484" t="s">
        <v>370</v>
      </c>
      <c r="D1007" s="485">
        <v>32803</v>
      </c>
      <c r="E1007" s="486">
        <v>16.46</v>
      </c>
      <c r="F1007" s="486">
        <f t="shared" si="45"/>
        <v>539937.38</v>
      </c>
      <c r="G1007" s="487">
        <v>0.36</v>
      </c>
      <c r="H1007" s="485">
        <v>5.3</v>
      </c>
      <c r="I1007" s="486">
        <f t="shared" si="46"/>
        <v>173855.9</v>
      </c>
      <c r="J1007" s="348">
        <f t="shared" si="47"/>
        <v>0</v>
      </c>
    </row>
    <row r="1008" spans="1:10">
      <c r="A1008" s="483">
        <v>2016</v>
      </c>
      <c r="B1008" s="484" t="s">
        <v>1289</v>
      </c>
      <c r="C1008" s="484" t="s">
        <v>370</v>
      </c>
      <c r="D1008" s="485">
        <v>49220</v>
      </c>
      <c r="E1008" s="486">
        <v>16.75</v>
      </c>
      <c r="F1008" s="486">
        <f t="shared" si="45"/>
        <v>824435</v>
      </c>
      <c r="G1008" s="487">
        <v>0.37</v>
      </c>
      <c r="H1008" s="485">
        <v>5.6</v>
      </c>
      <c r="I1008" s="486">
        <f t="shared" si="46"/>
        <v>275632</v>
      </c>
      <c r="J1008" s="348">
        <f t="shared" si="47"/>
        <v>0</v>
      </c>
    </row>
    <row r="1009" spans="1:10">
      <c r="A1009" s="483">
        <v>2016</v>
      </c>
      <c r="B1009" s="484" t="s">
        <v>1301</v>
      </c>
      <c r="C1009" s="484" t="s">
        <v>370</v>
      </c>
      <c r="D1009" s="485">
        <v>285486</v>
      </c>
      <c r="E1009" s="486">
        <v>13.14</v>
      </c>
      <c r="F1009" s="486">
        <f t="shared" si="45"/>
        <v>3751286.04</v>
      </c>
      <c r="G1009" s="487">
        <v>0.88</v>
      </c>
      <c r="H1009" s="485">
        <v>16.8</v>
      </c>
      <c r="I1009" s="486">
        <f t="shared" si="46"/>
        <v>4796164.8</v>
      </c>
      <c r="J1009" s="348">
        <f t="shared" si="47"/>
        <v>1</v>
      </c>
    </row>
    <row r="1010" spans="1:10">
      <c r="A1010" s="483">
        <v>2016</v>
      </c>
      <c r="B1010" s="484" t="s">
        <v>1289</v>
      </c>
      <c r="C1010" s="484" t="s">
        <v>370</v>
      </c>
      <c r="D1010" s="485">
        <v>81610</v>
      </c>
      <c r="E1010" s="486">
        <v>16.75</v>
      </c>
      <c r="F1010" s="486">
        <f t="shared" si="45"/>
        <v>1366967.5</v>
      </c>
      <c r="G1010" s="487">
        <v>0.4</v>
      </c>
      <c r="H1010" s="485">
        <v>5.2</v>
      </c>
      <c r="I1010" s="486">
        <f t="shared" si="46"/>
        <v>424372</v>
      </c>
      <c r="J1010" s="348">
        <f t="shared" si="47"/>
        <v>0</v>
      </c>
    </row>
    <row r="1011" spans="1:10">
      <c r="A1011" s="483">
        <v>2016</v>
      </c>
      <c r="B1011" s="484" t="s">
        <v>1289</v>
      </c>
      <c r="C1011" s="484" t="s">
        <v>370</v>
      </c>
      <c r="D1011" s="485">
        <v>49352</v>
      </c>
      <c r="E1011" s="486">
        <v>16.8</v>
      </c>
      <c r="F1011" s="486">
        <f t="shared" si="45"/>
        <v>829113.60000000009</v>
      </c>
      <c r="G1011" s="487">
        <v>0.38</v>
      </c>
      <c r="H1011" s="485">
        <v>5.7</v>
      </c>
      <c r="I1011" s="486">
        <f t="shared" si="46"/>
        <v>281306.40000000002</v>
      </c>
      <c r="J1011" s="348">
        <f t="shared" si="47"/>
        <v>0</v>
      </c>
    </row>
    <row r="1012" spans="1:10">
      <c r="A1012" s="483">
        <v>2016</v>
      </c>
      <c r="B1012" s="484" t="s">
        <v>1296</v>
      </c>
      <c r="C1012" s="484" t="s">
        <v>370</v>
      </c>
      <c r="D1012" s="485">
        <v>66463</v>
      </c>
      <c r="E1012" s="486">
        <v>22.39</v>
      </c>
      <c r="F1012" s="486">
        <f t="shared" si="45"/>
        <v>1488106.57</v>
      </c>
      <c r="G1012" s="487">
        <v>0.47</v>
      </c>
      <c r="H1012" s="485">
        <v>9.6999999999999993</v>
      </c>
      <c r="I1012" s="486">
        <f t="shared" si="46"/>
        <v>644691.1</v>
      </c>
      <c r="J1012" s="348">
        <f t="shared" si="47"/>
        <v>0</v>
      </c>
    </row>
    <row r="1013" spans="1:10">
      <c r="A1013" s="483">
        <v>2016</v>
      </c>
      <c r="B1013" s="484" t="s">
        <v>1289</v>
      </c>
      <c r="C1013" s="484" t="s">
        <v>370</v>
      </c>
      <c r="D1013" s="485">
        <v>56470</v>
      </c>
      <c r="E1013" s="486">
        <v>18.02</v>
      </c>
      <c r="F1013" s="486">
        <f t="shared" si="45"/>
        <v>1017589.4</v>
      </c>
      <c r="G1013" s="487">
        <v>0.28999999999999998</v>
      </c>
      <c r="H1013" s="485">
        <v>5</v>
      </c>
      <c r="I1013" s="486">
        <f t="shared" si="46"/>
        <v>282350</v>
      </c>
      <c r="J1013" s="348">
        <f t="shared" si="47"/>
        <v>0</v>
      </c>
    </row>
    <row r="1014" spans="1:10">
      <c r="A1014" s="483">
        <v>2016</v>
      </c>
      <c r="B1014" s="484" t="s">
        <v>1289</v>
      </c>
      <c r="C1014" s="484" t="s">
        <v>370</v>
      </c>
      <c r="D1014" s="485">
        <v>14100</v>
      </c>
      <c r="E1014" s="486">
        <v>18.260000000000002</v>
      </c>
      <c r="F1014" s="486">
        <f t="shared" si="45"/>
        <v>257466.00000000003</v>
      </c>
      <c r="G1014" s="487">
        <v>0.21</v>
      </c>
      <c r="H1014" s="485">
        <v>4.5</v>
      </c>
      <c r="I1014" s="486">
        <f t="shared" si="46"/>
        <v>63450</v>
      </c>
      <c r="J1014" s="348">
        <f t="shared" si="47"/>
        <v>0</v>
      </c>
    </row>
    <row r="1015" spans="1:10">
      <c r="A1015" s="483">
        <v>2016</v>
      </c>
      <c r="B1015" s="484" t="s">
        <v>1289</v>
      </c>
      <c r="C1015" s="484" t="s">
        <v>370</v>
      </c>
      <c r="D1015" s="485">
        <v>97529</v>
      </c>
      <c r="E1015" s="486">
        <v>17.22</v>
      </c>
      <c r="F1015" s="486">
        <f t="shared" si="45"/>
        <v>1679449.38</v>
      </c>
      <c r="G1015" s="487">
        <v>0.23</v>
      </c>
      <c r="H1015" s="485">
        <v>4.2</v>
      </c>
      <c r="I1015" s="486">
        <f t="shared" si="46"/>
        <v>409621.8</v>
      </c>
      <c r="J1015" s="348">
        <f t="shared" si="47"/>
        <v>0</v>
      </c>
    </row>
    <row r="1016" spans="1:10">
      <c r="A1016" s="483">
        <v>2016</v>
      </c>
      <c r="B1016" s="484" t="s">
        <v>1289</v>
      </c>
      <c r="C1016" s="484" t="s">
        <v>370</v>
      </c>
      <c r="D1016" s="485">
        <v>56361</v>
      </c>
      <c r="E1016" s="486">
        <v>17.88</v>
      </c>
      <c r="F1016" s="486">
        <f t="shared" si="45"/>
        <v>1007734.6799999999</v>
      </c>
      <c r="G1016" s="487">
        <v>0.2</v>
      </c>
      <c r="H1016" s="485">
        <v>5.5</v>
      </c>
      <c r="I1016" s="486">
        <f t="shared" si="46"/>
        <v>309985.5</v>
      </c>
      <c r="J1016" s="348">
        <f t="shared" si="47"/>
        <v>0</v>
      </c>
    </row>
    <row r="1017" spans="1:10">
      <c r="A1017" s="483">
        <v>2016</v>
      </c>
      <c r="B1017" s="484" t="s">
        <v>1289</v>
      </c>
      <c r="C1017" s="484" t="s">
        <v>370</v>
      </c>
      <c r="D1017" s="485">
        <v>27564</v>
      </c>
      <c r="E1017" s="486">
        <v>17.68</v>
      </c>
      <c r="F1017" s="486">
        <f t="shared" si="45"/>
        <v>487331.52</v>
      </c>
      <c r="G1017" s="487">
        <v>0.35</v>
      </c>
      <c r="H1017" s="485">
        <v>5.4</v>
      </c>
      <c r="I1017" s="486">
        <f t="shared" si="46"/>
        <v>148845.6</v>
      </c>
      <c r="J1017" s="348">
        <f t="shared" si="47"/>
        <v>0</v>
      </c>
    </row>
    <row r="1018" spans="1:10">
      <c r="A1018" s="483">
        <v>2016</v>
      </c>
      <c r="B1018" s="484" t="s">
        <v>1289</v>
      </c>
      <c r="C1018" s="484" t="s">
        <v>370</v>
      </c>
      <c r="D1018" s="485">
        <v>13940</v>
      </c>
      <c r="E1018" s="486">
        <v>17.41</v>
      </c>
      <c r="F1018" s="486">
        <f t="shared" si="45"/>
        <v>242695.4</v>
      </c>
      <c r="G1018" s="487">
        <v>0.18</v>
      </c>
      <c r="H1018" s="485">
        <v>3.8</v>
      </c>
      <c r="I1018" s="486">
        <f t="shared" si="46"/>
        <v>52972</v>
      </c>
      <c r="J1018" s="348">
        <f t="shared" si="47"/>
        <v>0</v>
      </c>
    </row>
    <row r="1019" spans="1:10">
      <c r="A1019" s="483">
        <v>2016</v>
      </c>
      <c r="B1019" s="484" t="s">
        <v>1289</v>
      </c>
      <c r="C1019" s="484" t="s">
        <v>370</v>
      </c>
      <c r="D1019" s="485">
        <v>42050</v>
      </c>
      <c r="E1019" s="486">
        <v>17.260000000000002</v>
      </c>
      <c r="F1019" s="486">
        <f t="shared" si="45"/>
        <v>725783.00000000012</v>
      </c>
      <c r="G1019" s="487">
        <v>0.24</v>
      </c>
      <c r="H1019" s="485">
        <v>4</v>
      </c>
      <c r="I1019" s="486">
        <f t="shared" si="46"/>
        <v>168200</v>
      </c>
      <c r="J1019" s="348">
        <f t="shared" si="47"/>
        <v>0</v>
      </c>
    </row>
    <row r="1020" spans="1:10">
      <c r="A1020" s="483">
        <v>2016</v>
      </c>
      <c r="B1020" s="484" t="s">
        <v>1289</v>
      </c>
      <c r="C1020" s="484" t="s">
        <v>370</v>
      </c>
      <c r="D1020" s="485">
        <v>55524</v>
      </c>
      <c r="E1020" s="486">
        <v>17.28</v>
      </c>
      <c r="F1020" s="486">
        <f t="shared" si="45"/>
        <v>959454.72000000009</v>
      </c>
      <c r="G1020" s="487">
        <v>0.23</v>
      </c>
      <c r="H1020" s="485">
        <v>4.0999999999999996</v>
      </c>
      <c r="I1020" s="486">
        <f t="shared" si="46"/>
        <v>227648.4</v>
      </c>
      <c r="J1020" s="348">
        <f t="shared" si="47"/>
        <v>0</v>
      </c>
    </row>
    <row r="1021" spans="1:10">
      <c r="A1021" s="483">
        <v>2016</v>
      </c>
      <c r="B1021" s="484" t="s">
        <v>1289</v>
      </c>
      <c r="C1021" s="484" t="s">
        <v>370</v>
      </c>
      <c r="D1021" s="485">
        <v>42025</v>
      </c>
      <c r="E1021" s="486">
        <v>17.28</v>
      </c>
      <c r="F1021" s="486">
        <f t="shared" si="45"/>
        <v>726192</v>
      </c>
      <c r="G1021" s="487">
        <v>0.23</v>
      </c>
      <c r="H1021" s="485">
        <v>4</v>
      </c>
      <c r="I1021" s="486">
        <f t="shared" si="46"/>
        <v>168100</v>
      </c>
      <c r="J1021" s="348">
        <f t="shared" si="47"/>
        <v>0</v>
      </c>
    </row>
    <row r="1022" spans="1:10">
      <c r="A1022" s="483">
        <v>2016</v>
      </c>
      <c r="B1022" s="484" t="s">
        <v>1289</v>
      </c>
      <c r="C1022" s="484" t="s">
        <v>370</v>
      </c>
      <c r="D1022" s="485">
        <v>28901</v>
      </c>
      <c r="E1022" s="486">
        <v>17.66</v>
      </c>
      <c r="F1022" s="486">
        <f t="shared" si="45"/>
        <v>510391.66000000003</v>
      </c>
      <c r="G1022" s="487">
        <v>0.21</v>
      </c>
      <c r="H1022" s="485">
        <v>5.7</v>
      </c>
      <c r="I1022" s="486">
        <f t="shared" si="46"/>
        <v>164735.70000000001</v>
      </c>
      <c r="J1022" s="348">
        <f t="shared" si="47"/>
        <v>0</v>
      </c>
    </row>
    <row r="1023" spans="1:10">
      <c r="A1023" s="483">
        <v>2016</v>
      </c>
      <c r="B1023" s="484" t="s">
        <v>1296</v>
      </c>
      <c r="C1023" s="484" t="s">
        <v>370</v>
      </c>
      <c r="D1023" s="485">
        <v>42527</v>
      </c>
      <c r="E1023" s="486">
        <v>22.38</v>
      </c>
      <c r="F1023" s="486">
        <f t="shared" si="45"/>
        <v>951754.26</v>
      </c>
      <c r="G1023" s="487">
        <v>0.47</v>
      </c>
      <c r="H1023" s="485">
        <v>9.6999999999999993</v>
      </c>
      <c r="I1023" s="486">
        <f t="shared" si="46"/>
        <v>412511.89999999997</v>
      </c>
      <c r="J1023" s="348">
        <f t="shared" si="47"/>
        <v>0</v>
      </c>
    </row>
    <row r="1024" spans="1:10">
      <c r="A1024" s="483">
        <v>2016</v>
      </c>
      <c r="B1024" s="484" t="s">
        <v>1289</v>
      </c>
      <c r="C1024" s="484" t="s">
        <v>370</v>
      </c>
      <c r="D1024" s="485">
        <v>27984</v>
      </c>
      <c r="E1024" s="486">
        <v>17.579000000000001</v>
      </c>
      <c r="F1024" s="486">
        <f t="shared" si="45"/>
        <v>491930.73600000003</v>
      </c>
      <c r="G1024" s="487">
        <v>0.18</v>
      </c>
      <c r="H1024" s="485">
        <v>4.5999999999999996</v>
      </c>
      <c r="I1024" s="486">
        <f t="shared" si="46"/>
        <v>128726.39999999999</v>
      </c>
      <c r="J1024" s="348">
        <f t="shared" si="47"/>
        <v>0</v>
      </c>
    </row>
    <row r="1025" spans="1:10">
      <c r="A1025" s="483">
        <v>2016</v>
      </c>
      <c r="B1025" s="484" t="s">
        <v>1296</v>
      </c>
      <c r="C1025" s="484" t="s">
        <v>370</v>
      </c>
      <c r="D1025" s="485">
        <v>78230</v>
      </c>
      <c r="E1025" s="486">
        <v>22.25</v>
      </c>
      <c r="F1025" s="486">
        <f t="shared" si="45"/>
        <v>1740617.5</v>
      </c>
      <c r="G1025" s="487">
        <v>0.47</v>
      </c>
      <c r="H1025" s="485">
        <v>10</v>
      </c>
      <c r="I1025" s="486">
        <f t="shared" si="46"/>
        <v>782300</v>
      </c>
      <c r="J1025" s="348">
        <f t="shared" si="47"/>
        <v>0</v>
      </c>
    </row>
    <row r="1026" spans="1:10">
      <c r="A1026" s="483">
        <v>2016</v>
      </c>
      <c r="B1026" s="484" t="s">
        <v>1296</v>
      </c>
      <c r="C1026" s="484" t="s">
        <v>370</v>
      </c>
      <c r="D1026" s="485">
        <v>27080</v>
      </c>
      <c r="E1026" s="486">
        <v>20.72</v>
      </c>
      <c r="F1026" s="486">
        <f t="shared" si="45"/>
        <v>561097.6</v>
      </c>
      <c r="G1026" s="487">
        <v>1.19</v>
      </c>
      <c r="H1026" s="485">
        <v>22.9</v>
      </c>
      <c r="I1026" s="486">
        <f t="shared" si="46"/>
        <v>620132</v>
      </c>
      <c r="J1026" s="348">
        <f t="shared" si="47"/>
        <v>0</v>
      </c>
    </row>
    <row r="1027" spans="1:10">
      <c r="A1027" s="483">
        <v>2016</v>
      </c>
      <c r="B1027" s="484" t="s">
        <v>1296</v>
      </c>
      <c r="C1027" s="484" t="s">
        <v>370</v>
      </c>
      <c r="D1027" s="485">
        <v>50383</v>
      </c>
      <c r="E1027" s="486">
        <v>23.6</v>
      </c>
      <c r="F1027" s="486">
        <f t="shared" ref="F1027:F1090" si="48">E1027*D1027</f>
        <v>1189038.8</v>
      </c>
      <c r="G1027" s="487">
        <v>2.6</v>
      </c>
      <c r="H1027" s="485">
        <v>8.1</v>
      </c>
      <c r="I1027" s="486">
        <f t="shared" ref="I1027:I1090" si="49">H1027*D1027</f>
        <v>408102.3</v>
      </c>
      <c r="J1027" s="348">
        <f t="shared" ref="J1027:J1090" si="50">IF(B1027="LIG",1,0)</f>
        <v>0</v>
      </c>
    </row>
    <row r="1028" spans="1:10">
      <c r="A1028" s="483">
        <v>2016</v>
      </c>
      <c r="B1028" s="484" t="s">
        <v>1296</v>
      </c>
      <c r="C1028" s="484" t="s">
        <v>370</v>
      </c>
      <c r="D1028" s="485">
        <v>62807</v>
      </c>
      <c r="E1028" s="486">
        <v>23.84</v>
      </c>
      <c r="F1028" s="486">
        <f t="shared" si="48"/>
        <v>1497318.88</v>
      </c>
      <c r="G1028" s="487">
        <v>2.82</v>
      </c>
      <c r="H1028" s="485">
        <v>7.4</v>
      </c>
      <c r="I1028" s="486">
        <f t="shared" si="49"/>
        <v>464771.80000000005</v>
      </c>
      <c r="J1028" s="348">
        <f t="shared" si="50"/>
        <v>0</v>
      </c>
    </row>
    <row r="1029" spans="1:10">
      <c r="A1029" s="483">
        <v>2016</v>
      </c>
      <c r="B1029" s="484" t="s">
        <v>1296</v>
      </c>
      <c r="C1029" s="484" t="s">
        <v>370</v>
      </c>
      <c r="D1029" s="485">
        <v>35412</v>
      </c>
      <c r="E1029" s="486">
        <v>26.05</v>
      </c>
      <c r="F1029" s="486">
        <f t="shared" si="48"/>
        <v>922482.6</v>
      </c>
      <c r="G1029" s="487">
        <v>2.62</v>
      </c>
      <c r="H1029" s="485">
        <v>7.4</v>
      </c>
      <c r="I1029" s="486">
        <f t="shared" si="49"/>
        <v>262048.80000000002</v>
      </c>
      <c r="J1029" s="348">
        <f t="shared" si="50"/>
        <v>0</v>
      </c>
    </row>
    <row r="1030" spans="1:10">
      <c r="A1030" s="483">
        <v>2016</v>
      </c>
      <c r="B1030" s="484" t="s">
        <v>1296</v>
      </c>
      <c r="C1030" s="484" t="s">
        <v>370</v>
      </c>
      <c r="D1030" s="485">
        <v>82578</v>
      </c>
      <c r="E1030" s="486">
        <v>25.96</v>
      </c>
      <c r="F1030" s="486">
        <f t="shared" si="48"/>
        <v>2143724.88</v>
      </c>
      <c r="G1030" s="487">
        <v>2.75</v>
      </c>
      <c r="H1030" s="485">
        <v>7.7</v>
      </c>
      <c r="I1030" s="486">
        <f t="shared" si="49"/>
        <v>635850.6</v>
      </c>
      <c r="J1030" s="348">
        <f t="shared" si="50"/>
        <v>0</v>
      </c>
    </row>
    <row r="1031" spans="1:10">
      <c r="A1031" s="483">
        <v>2016</v>
      </c>
      <c r="B1031" s="484" t="s">
        <v>1296</v>
      </c>
      <c r="C1031" s="484" t="s">
        <v>370</v>
      </c>
      <c r="D1031" s="485">
        <v>99606</v>
      </c>
      <c r="E1031" s="486">
        <v>23.728000000000002</v>
      </c>
      <c r="F1031" s="486">
        <f t="shared" si="48"/>
        <v>2363451.1680000001</v>
      </c>
      <c r="G1031" s="487">
        <v>2.23</v>
      </c>
      <c r="H1031" s="485">
        <v>9.5</v>
      </c>
      <c r="I1031" s="486">
        <f t="shared" si="49"/>
        <v>946257</v>
      </c>
      <c r="J1031" s="348">
        <f t="shared" si="50"/>
        <v>0</v>
      </c>
    </row>
    <row r="1032" spans="1:10">
      <c r="A1032" s="483">
        <v>2016</v>
      </c>
      <c r="B1032" s="484" t="s">
        <v>1296</v>
      </c>
      <c r="C1032" s="484" t="s">
        <v>370</v>
      </c>
      <c r="D1032" s="485">
        <v>4465</v>
      </c>
      <c r="E1032" s="486">
        <v>23.728000000000002</v>
      </c>
      <c r="F1032" s="486">
        <f t="shared" si="48"/>
        <v>105945.52</v>
      </c>
      <c r="G1032" s="487">
        <v>2.23</v>
      </c>
      <c r="H1032" s="485">
        <v>9.5</v>
      </c>
      <c r="I1032" s="486">
        <f t="shared" si="49"/>
        <v>42417.5</v>
      </c>
      <c r="J1032" s="348">
        <f t="shared" si="50"/>
        <v>0</v>
      </c>
    </row>
    <row r="1033" spans="1:10">
      <c r="A1033" s="483">
        <v>2016</v>
      </c>
      <c r="B1033" s="484" t="s">
        <v>1296</v>
      </c>
      <c r="C1033" s="484" t="s">
        <v>370</v>
      </c>
      <c r="D1033" s="485">
        <v>77585</v>
      </c>
      <c r="E1033" s="486">
        <v>23.36</v>
      </c>
      <c r="F1033" s="486">
        <f t="shared" si="48"/>
        <v>1812385.5999999999</v>
      </c>
      <c r="G1033" s="487">
        <v>2.76</v>
      </c>
      <c r="H1033" s="485">
        <v>6.7</v>
      </c>
      <c r="I1033" s="486">
        <f t="shared" si="49"/>
        <v>519819.5</v>
      </c>
      <c r="J1033" s="348">
        <f t="shared" si="50"/>
        <v>0</v>
      </c>
    </row>
    <row r="1034" spans="1:10">
      <c r="A1034" s="483">
        <v>2016</v>
      </c>
      <c r="B1034" s="484" t="s">
        <v>1296</v>
      </c>
      <c r="C1034" s="484" t="s">
        <v>370</v>
      </c>
      <c r="D1034" s="485">
        <v>13009</v>
      </c>
      <c r="E1034" s="486">
        <v>23.31</v>
      </c>
      <c r="F1034" s="486">
        <f t="shared" si="48"/>
        <v>303239.78999999998</v>
      </c>
      <c r="G1034" s="487">
        <v>2.7</v>
      </c>
      <c r="H1034" s="485">
        <v>8.5</v>
      </c>
      <c r="I1034" s="486">
        <f t="shared" si="49"/>
        <v>110576.5</v>
      </c>
      <c r="J1034" s="348">
        <f t="shared" si="50"/>
        <v>0</v>
      </c>
    </row>
    <row r="1035" spans="1:10">
      <c r="A1035" s="483">
        <v>2016</v>
      </c>
      <c r="B1035" s="484" t="s">
        <v>1296</v>
      </c>
      <c r="C1035" s="484" t="s">
        <v>370</v>
      </c>
      <c r="D1035" s="485">
        <v>12924</v>
      </c>
      <c r="E1035" s="486">
        <v>26.03</v>
      </c>
      <c r="F1035" s="486">
        <f t="shared" si="48"/>
        <v>336411.72000000003</v>
      </c>
      <c r="G1035" s="487">
        <v>2.4500000000000002</v>
      </c>
      <c r="H1035" s="485">
        <v>7.4</v>
      </c>
      <c r="I1035" s="486">
        <f t="shared" si="49"/>
        <v>95637.6</v>
      </c>
      <c r="J1035" s="348">
        <f t="shared" si="50"/>
        <v>0</v>
      </c>
    </row>
    <row r="1036" spans="1:10">
      <c r="A1036" s="483">
        <v>2016</v>
      </c>
      <c r="B1036" s="484" t="s">
        <v>1296</v>
      </c>
      <c r="C1036" s="484" t="s">
        <v>370</v>
      </c>
      <c r="D1036" s="485">
        <v>37161</v>
      </c>
      <c r="E1036" s="486">
        <v>24.59</v>
      </c>
      <c r="F1036" s="486">
        <f t="shared" si="48"/>
        <v>913788.99</v>
      </c>
      <c r="G1036" s="487">
        <v>0.86</v>
      </c>
      <c r="H1036" s="485">
        <v>11</v>
      </c>
      <c r="I1036" s="486">
        <f t="shared" si="49"/>
        <v>408771</v>
      </c>
      <c r="J1036" s="348">
        <f t="shared" si="50"/>
        <v>0</v>
      </c>
    </row>
    <row r="1037" spans="1:10">
      <c r="A1037" s="483">
        <v>2016</v>
      </c>
      <c r="B1037" s="484" t="s">
        <v>1296</v>
      </c>
      <c r="C1037" s="484" t="s">
        <v>370</v>
      </c>
      <c r="D1037" s="485">
        <v>33508</v>
      </c>
      <c r="E1037" s="486">
        <v>22.756</v>
      </c>
      <c r="F1037" s="486">
        <f t="shared" si="48"/>
        <v>762508.04799999995</v>
      </c>
      <c r="G1037" s="487">
        <v>0.56000000000000005</v>
      </c>
      <c r="H1037" s="485">
        <v>11.5</v>
      </c>
      <c r="I1037" s="486">
        <f t="shared" si="49"/>
        <v>385342</v>
      </c>
      <c r="J1037" s="348">
        <f t="shared" si="50"/>
        <v>0</v>
      </c>
    </row>
    <row r="1038" spans="1:10">
      <c r="A1038" s="483">
        <v>2016</v>
      </c>
      <c r="B1038" s="484" t="s">
        <v>1296</v>
      </c>
      <c r="C1038" s="484" t="s">
        <v>370</v>
      </c>
      <c r="D1038" s="485">
        <v>22349</v>
      </c>
      <c r="E1038" s="486">
        <v>23.718</v>
      </c>
      <c r="F1038" s="486">
        <f t="shared" si="48"/>
        <v>530073.58200000005</v>
      </c>
      <c r="G1038" s="487">
        <v>2.56</v>
      </c>
      <c r="H1038" s="485">
        <v>8.1999999999999993</v>
      </c>
      <c r="I1038" s="486">
        <f t="shared" si="49"/>
        <v>183261.8</v>
      </c>
      <c r="J1038" s="348">
        <f t="shared" si="50"/>
        <v>0</v>
      </c>
    </row>
    <row r="1039" spans="1:10">
      <c r="A1039" s="483">
        <v>2016</v>
      </c>
      <c r="B1039" s="484" t="s">
        <v>1296</v>
      </c>
      <c r="C1039" s="484" t="s">
        <v>370</v>
      </c>
      <c r="D1039" s="485">
        <v>116227</v>
      </c>
      <c r="E1039" s="486">
        <v>23.321999999999999</v>
      </c>
      <c r="F1039" s="486">
        <f t="shared" si="48"/>
        <v>2710646.094</v>
      </c>
      <c r="G1039" s="487">
        <v>0.96</v>
      </c>
      <c r="H1039" s="485">
        <v>12.8</v>
      </c>
      <c r="I1039" s="486">
        <f t="shared" si="49"/>
        <v>1487705.6</v>
      </c>
      <c r="J1039" s="348">
        <f t="shared" si="50"/>
        <v>0</v>
      </c>
    </row>
    <row r="1040" spans="1:10">
      <c r="A1040" s="483">
        <v>2016</v>
      </c>
      <c r="B1040" s="484" t="s">
        <v>1296</v>
      </c>
      <c r="C1040" s="484" t="s">
        <v>370</v>
      </c>
      <c r="D1040" s="485">
        <v>132859</v>
      </c>
      <c r="E1040" s="486">
        <v>23.684000000000001</v>
      </c>
      <c r="F1040" s="486">
        <f t="shared" si="48"/>
        <v>3146632.5560000003</v>
      </c>
      <c r="G1040" s="487">
        <v>2.54</v>
      </c>
      <c r="H1040" s="485">
        <v>8.3000000000000007</v>
      </c>
      <c r="I1040" s="486">
        <f t="shared" si="49"/>
        <v>1102729.7000000002</v>
      </c>
      <c r="J1040" s="348">
        <f t="shared" si="50"/>
        <v>0</v>
      </c>
    </row>
    <row r="1041" spans="1:10">
      <c r="A1041" s="483">
        <v>2016</v>
      </c>
      <c r="B1041" s="484" t="s">
        <v>1296</v>
      </c>
      <c r="C1041" s="484" t="s">
        <v>370</v>
      </c>
      <c r="D1041" s="485">
        <v>37907</v>
      </c>
      <c r="E1041" s="486">
        <v>25.928000000000001</v>
      </c>
      <c r="F1041" s="486">
        <f t="shared" si="48"/>
        <v>982852.696</v>
      </c>
      <c r="G1041" s="487">
        <v>2.4900000000000002</v>
      </c>
      <c r="H1041" s="485">
        <v>7.5</v>
      </c>
      <c r="I1041" s="486">
        <f t="shared" si="49"/>
        <v>284302.5</v>
      </c>
      <c r="J1041" s="348">
        <f t="shared" si="50"/>
        <v>0</v>
      </c>
    </row>
    <row r="1042" spans="1:10">
      <c r="A1042" s="483">
        <v>2016</v>
      </c>
      <c r="B1042" s="484" t="s">
        <v>1296</v>
      </c>
      <c r="C1042" s="484" t="s">
        <v>370</v>
      </c>
      <c r="D1042" s="485">
        <v>22176</v>
      </c>
      <c r="E1042" s="486">
        <v>23.614000000000001</v>
      </c>
      <c r="F1042" s="486">
        <f t="shared" si="48"/>
        <v>523664.06400000001</v>
      </c>
      <c r="G1042" s="487">
        <v>2.4700000000000002</v>
      </c>
      <c r="H1042" s="485">
        <v>8.6</v>
      </c>
      <c r="I1042" s="486">
        <f t="shared" si="49"/>
        <v>190713.60000000001</v>
      </c>
      <c r="J1042" s="348">
        <f t="shared" si="50"/>
        <v>0</v>
      </c>
    </row>
    <row r="1043" spans="1:10">
      <c r="A1043" s="483">
        <v>2016</v>
      </c>
      <c r="B1043" s="484" t="s">
        <v>1296</v>
      </c>
      <c r="C1043" s="484" t="s">
        <v>370</v>
      </c>
      <c r="D1043" s="485">
        <v>11702</v>
      </c>
      <c r="E1043" s="486">
        <v>24.46</v>
      </c>
      <c r="F1043" s="486">
        <f t="shared" si="48"/>
        <v>286230.92</v>
      </c>
      <c r="G1043" s="487">
        <v>1.52</v>
      </c>
      <c r="H1043" s="485">
        <v>9.4</v>
      </c>
      <c r="I1043" s="486">
        <f t="shared" si="49"/>
        <v>109998.8</v>
      </c>
      <c r="J1043" s="348">
        <f t="shared" si="50"/>
        <v>0</v>
      </c>
    </row>
    <row r="1044" spans="1:10">
      <c r="A1044" s="483">
        <v>2016</v>
      </c>
      <c r="B1044" s="484" t="s">
        <v>1296</v>
      </c>
      <c r="C1044" s="484" t="s">
        <v>370</v>
      </c>
      <c r="D1044" s="485">
        <v>37663</v>
      </c>
      <c r="E1044" s="486">
        <v>23.646000000000001</v>
      </c>
      <c r="F1044" s="486">
        <f t="shared" si="48"/>
        <v>890579.29800000007</v>
      </c>
      <c r="G1044" s="487">
        <v>2.4900000000000002</v>
      </c>
      <c r="H1044" s="485">
        <v>8.1</v>
      </c>
      <c r="I1044" s="486">
        <f t="shared" si="49"/>
        <v>305070.3</v>
      </c>
      <c r="J1044" s="348">
        <f t="shared" si="50"/>
        <v>0</v>
      </c>
    </row>
    <row r="1045" spans="1:10">
      <c r="A1045" s="483">
        <v>2016</v>
      </c>
      <c r="B1045" s="484" t="s">
        <v>1289</v>
      </c>
      <c r="C1045" s="484" t="s">
        <v>370</v>
      </c>
      <c r="D1045" s="485">
        <v>111044</v>
      </c>
      <c r="E1045" s="486">
        <v>17.600000000000001</v>
      </c>
      <c r="F1045" s="486">
        <f t="shared" si="48"/>
        <v>1954374.4000000001</v>
      </c>
      <c r="G1045" s="487">
        <v>0.19</v>
      </c>
      <c r="H1045" s="485">
        <v>4.5</v>
      </c>
      <c r="I1045" s="486">
        <f t="shared" si="49"/>
        <v>499698</v>
      </c>
      <c r="J1045" s="348">
        <f t="shared" si="50"/>
        <v>0</v>
      </c>
    </row>
    <row r="1046" spans="1:10">
      <c r="A1046" s="483">
        <v>2016</v>
      </c>
      <c r="B1046" s="484" t="s">
        <v>1289</v>
      </c>
      <c r="C1046" s="484" t="s">
        <v>370</v>
      </c>
      <c r="D1046" s="485">
        <v>16450</v>
      </c>
      <c r="E1046" s="486">
        <v>17.600000000000001</v>
      </c>
      <c r="F1046" s="486">
        <f t="shared" si="48"/>
        <v>289520</v>
      </c>
      <c r="G1046" s="487">
        <v>0.23</v>
      </c>
      <c r="H1046" s="485">
        <v>5.3</v>
      </c>
      <c r="I1046" s="486">
        <f t="shared" si="49"/>
        <v>87185</v>
      </c>
      <c r="J1046" s="348">
        <f t="shared" si="50"/>
        <v>0</v>
      </c>
    </row>
    <row r="1047" spans="1:10">
      <c r="A1047" s="483">
        <v>2016</v>
      </c>
      <c r="B1047" s="484" t="s">
        <v>1289</v>
      </c>
      <c r="C1047" s="484" t="s">
        <v>370</v>
      </c>
      <c r="D1047" s="485">
        <v>182160</v>
      </c>
      <c r="E1047" s="486">
        <v>17.600000000000001</v>
      </c>
      <c r="F1047" s="486">
        <f t="shared" si="48"/>
        <v>3206016.0000000005</v>
      </c>
      <c r="G1047" s="487">
        <v>0.18</v>
      </c>
      <c r="H1047" s="485">
        <v>4.5</v>
      </c>
      <c r="I1047" s="486">
        <f t="shared" si="49"/>
        <v>819720</v>
      </c>
      <c r="J1047" s="348">
        <f t="shared" si="50"/>
        <v>0</v>
      </c>
    </row>
    <row r="1048" spans="1:10">
      <c r="A1048" s="483">
        <v>2016</v>
      </c>
      <c r="B1048" s="484" t="s">
        <v>1289</v>
      </c>
      <c r="C1048" s="484" t="s">
        <v>370</v>
      </c>
      <c r="D1048" s="485">
        <v>27884</v>
      </c>
      <c r="E1048" s="486">
        <v>17.600000000000001</v>
      </c>
      <c r="F1048" s="486">
        <f t="shared" si="48"/>
        <v>490758.40000000002</v>
      </c>
      <c r="G1048" s="487">
        <v>0.23</v>
      </c>
      <c r="H1048" s="485">
        <v>4.0999999999999996</v>
      </c>
      <c r="I1048" s="486">
        <f t="shared" si="49"/>
        <v>114324.4</v>
      </c>
      <c r="J1048" s="348">
        <f t="shared" si="50"/>
        <v>0</v>
      </c>
    </row>
    <row r="1049" spans="1:10">
      <c r="A1049" s="483">
        <v>2016</v>
      </c>
      <c r="B1049" s="484" t="s">
        <v>1289</v>
      </c>
      <c r="C1049" s="484" t="s">
        <v>370</v>
      </c>
      <c r="D1049" s="485">
        <v>32383</v>
      </c>
      <c r="E1049" s="486">
        <v>17.2</v>
      </c>
      <c r="F1049" s="486">
        <f t="shared" si="48"/>
        <v>556987.6</v>
      </c>
      <c r="G1049" s="487">
        <v>0.18</v>
      </c>
      <c r="H1049" s="485">
        <v>4.3</v>
      </c>
      <c r="I1049" s="486">
        <f t="shared" si="49"/>
        <v>139246.9</v>
      </c>
      <c r="J1049" s="348">
        <f t="shared" si="50"/>
        <v>0</v>
      </c>
    </row>
    <row r="1050" spans="1:10">
      <c r="A1050" s="483">
        <v>2016</v>
      </c>
      <c r="B1050" s="484" t="s">
        <v>1289</v>
      </c>
      <c r="C1050" s="484" t="s">
        <v>370</v>
      </c>
      <c r="D1050" s="485">
        <v>95510</v>
      </c>
      <c r="E1050" s="486">
        <v>17.544</v>
      </c>
      <c r="F1050" s="486">
        <f t="shared" si="48"/>
        <v>1675627.44</v>
      </c>
      <c r="G1050" s="487">
        <v>0.18</v>
      </c>
      <c r="H1050" s="485">
        <v>4.5</v>
      </c>
      <c r="I1050" s="486">
        <f t="shared" si="49"/>
        <v>429795</v>
      </c>
      <c r="J1050" s="348">
        <f t="shared" si="50"/>
        <v>0</v>
      </c>
    </row>
    <row r="1051" spans="1:10">
      <c r="A1051" s="483">
        <v>2016</v>
      </c>
      <c r="B1051" s="484" t="s">
        <v>1289</v>
      </c>
      <c r="C1051" s="484" t="s">
        <v>370</v>
      </c>
      <c r="D1051" s="485">
        <v>79505</v>
      </c>
      <c r="E1051" s="486">
        <v>17.68</v>
      </c>
      <c r="F1051" s="486">
        <f t="shared" si="48"/>
        <v>1405648.4</v>
      </c>
      <c r="G1051" s="487">
        <v>0.23</v>
      </c>
      <c r="H1051" s="485">
        <v>5.0999999999999996</v>
      </c>
      <c r="I1051" s="486">
        <f t="shared" si="49"/>
        <v>405475.5</v>
      </c>
      <c r="J1051" s="348">
        <f t="shared" si="50"/>
        <v>0</v>
      </c>
    </row>
    <row r="1052" spans="1:10">
      <c r="A1052" s="483">
        <v>2016</v>
      </c>
      <c r="B1052" s="484" t="s">
        <v>1289</v>
      </c>
      <c r="C1052" s="484" t="s">
        <v>370</v>
      </c>
      <c r="D1052" s="485">
        <v>129263</v>
      </c>
      <c r="E1052" s="486">
        <v>17.190000000000001</v>
      </c>
      <c r="F1052" s="486">
        <f t="shared" si="48"/>
        <v>2222030.9700000002</v>
      </c>
      <c r="G1052" s="487">
        <v>0.18</v>
      </c>
      <c r="H1052" s="485">
        <v>4.5</v>
      </c>
      <c r="I1052" s="486">
        <f t="shared" si="49"/>
        <v>581683.5</v>
      </c>
      <c r="J1052" s="348">
        <f t="shared" si="50"/>
        <v>0</v>
      </c>
    </row>
    <row r="1053" spans="1:10">
      <c r="A1053" s="483">
        <v>2016</v>
      </c>
      <c r="B1053" s="484" t="s">
        <v>1289</v>
      </c>
      <c r="C1053" s="484" t="s">
        <v>370</v>
      </c>
      <c r="D1053" s="485">
        <v>114439</v>
      </c>
      <c r="E1053" s="486">
        <v>17.22</v>
      </c>
      <c r="F1053" s="486">
        <f t="shared" si="48"/>
        <v>1970639.5799999998</v>
      </c>
      <c r="G1053" s="487">
        <v>0.18</v>
      </c>
      <c r="H1053" s="485">
        <v>4.4000000000000004</v>
      </c>
      <c r="I1053" s="486">
        <f t="shared" si="49"/>
        <v>503531.60000000003</v>
      </c>
      <c r="J1053" s="348">
        <f t="shared" si="50"/>
        <v>0</v>
      </c>
    </row>
    <row r="1054" spans="1:10">
      <c r="A1054" s="483">
        <v>2016</v>
      </c>
      <c r="B1054" s="484" t="s">
        <v>1289</v>
      </c>
      <c r="C1054" s="484" t="s">
        <v>370</v>
      </c>
      <c r="D1054" s="485">
        <v>79073</v>
      </c>
      <c r="E1054" s="486">
        <v>17.3</v>
      </c>
      <c r="F1054" s="486">
        <f t="shared" si="48"/>
        <v>1367962.9000000001</v>
      </c>
      <c r="G1054" s="487">
        <v>0.23</v>
      </c>
      <c r="H1054" s="485">
        <v>5.2</v>
      </c>
      <c r="I1054" s="486">
        <f t="shared" si="49"/>
        <v>411179.60000000003</v>
      </c>
      <c r="J1054" s="348">
        <f t="shared" si="50"/>
        <v>0</v>
      </c>
    </row>
    <row r="1055" spans="1:10">
      <c r="A1055" s="483">
        <v>2016</v>
      </c>
      <c r="B1055" s="484" t="s">
        <v>1289</v>
      </c>
      <c r="C1055" s="484" t="s">
        <v>370</v>
      </c>
      <c r="D1055" s="485">
        <v>239514</v>
      </c>
      <c r="E1055" s="486">
        <v>17.600000000000001</v>
      </c>
      <c r="F1055" s="486">
        <f t="shared" si="48"/>
        <v>4215446.4000000004</v>
      </c>
      <c r="G1055" s="487">
        <v>0.18</v>
      </c>
      <c r="H1055" s="485">
        <v>4.5999999999999996</v>
      </c>
      <c r="I1055" s="486">
        <f t="shared" si="49"/>
        <v>1101764.3999999999</v>
      </c>
      <c r="J1055" s="348">
        <f t="shared" si="50"/>
        <v>0</v>
      </c>
    </row>
    <row r="1056" spans="1:10">
      <c r="A1056" s="483">
        <v>2016</v>
      </c>
      <c r="B1056" s="484" t="s">
        <v>1289</v>
      </c>
      <c r="C1056" s="484" t="s">
        <v>370</v>
      </c>
      <c r="D1056" s="485">
        <v>81632</v>
      </c>
      <c r="E1056" s="486">
        <v>17.600000000000001</v>
      </c>
      <c r="F1056" s="486">
        <f t="shared" si="48"/>
        <v>1436723.2000000002</v>
      </c>
      <c r="G1056" s="487">
        <v>0.23</v>
      </c>
      <c r="H1056" s="485">
        <v>4</v>
      </c>
      <c r="I1056" s="486">
        <f t="shared" si="49"/>
        <v>326528</v>
      </c>
      <c r="J1056" s="348">
        <f t="shared" si="50"/>
        <v>0</v>
      </c>
    </row>
    <row r="1057" spans="1:10">
      <c r="A1057" s="483">
        <v>2016</v>
      </c>
      <c r="B1057" s="484" t="s">
        <v>1289</v>
      </c>
      <c r="C1057" s="484" t="s">
        <v>370</v>
      </c>
      <c r="D1057" s="485">
        <v>109828</v>
      </c>
      <c r="E1057" s="486">
        <v>17.600000000000001</v>
      </c>
      <c r="F1057" s="486">
        <f t="shared" si="48"/>
        <v>1932972.8</v>
      </c>
      <c r="G1057" s="487">
        <v>0.18</v>
      </c>
      <c r="H1057" s="485">
        <v>4.5999999999999996</v>
      </c>
      <c r="I1057" s="486">
        <f t="shared" si="49"/>
        <v>505208.8</v>
      </c>
      <c r="J1057" s="348">
        <f t="shared" si="50"/>
        <v>0</v>
      </c>
    </row>
    <row r="1058" spans="1:10">
      <c r="A1058" s="483">
        <v>2016</v>
      </c>
      <c r="B1058" s="484" t="s">
        <v>1289</v>
      </c>
      <c r="C1058" s="484" t="s">
        <v>370</v>
      </c>
      <c r="D1058" s="485">
        <v>15696</v>
      </c>
      <c r="E1058" s="486">
        <v>18.399999999999999</v>
      </c>
      <c r="F1058" s="486">
        <f t="shared" si="48"/>
        <v>288806.39999999997</v>
      </c>
      <c r="G1058" s="487">
        <v>0.27</v>
      </c>
      <c r="H1058" s="485">
        <v>4.7</v>
      </c>
      <c r="I1058" s="486">
        <f t="shared" si="49"/>
        <v>73771.199999999997</v>
      </c>
      <c r="J1058" s="348">
        <f t="shared" si="50"/>
        <v>0</v>
      </c>
    </row>
    <row r="1059" spans="1:10">
      <c r="A1059" s="483">
        <v>2016</v>
      </c>
      <c r="B1059" s="484" t="s">
        <v>1289</v>
      </c>
      <c r="C1059" s="484" t="s">
        <v>370</v>
      </c>
      <c r="D1059" s="485">
        <v>31645</v>
      </c>
      <c r="E1059" s="486">
        <v>17.600000000000001</v>
      </c>
      <c r="F1059" s="486">
        <f t="shared" si="48"/>
        <v>556952</v>
      </c>
      <c r="G1059" s="487">
        <v>0.25</v>
      </c>
      <c r="H1059" s="485">
        <v>4.4000000000000004</v>
      </c>
      <c r="I1059" s="486">
        <f t="shared" si="49"/>
        <v>139238</v>
      </c>
      <c r="J1059" s="348">
        <f t="shared" si="50"/>
        <v>0</v>
      </c>
    </row>
    <row r="1060" spans="1:10">
      <c r="A1060" s="483">
        <v>2016</v>
      </c>
      <c r="B1060" s="484" t="s">
        <v>1289</v>
      </c>
      <c r="C1060" s="484" t="s">
        <v>370</v>
      </c>
      <c r="D1060" s="485">
        <v>36761</v>
      </c>
      <c r="E1060" s="486">
        <v>17.600000000000001</v>
      </c>
      <c r="F1060" s="486">
        <f t="shared" si="48"/>
        <v>646993.60000000009</v>
      </c>
      <c r="G1060" s="487">
        <v>0.21</v>
      </c>
      <c r="H1060" s="485">
        <v>5.0999999999999996</v>
      </c>
      <c r="I1060" s="486">
        <f t="shared" si="49"/>
        <v>187481.09999999998</v>
      </c>
      <c r="J1060" s="348">
        <f t="shared" si="50"/>
        <v>0</v>
      </c>
    </row>
    <row r="1061" spans="1:10">
      <c r="A1061" s="483">
        <v>2016</v>
      </c>
      <c r="B1061" s="484" t="s">
        <v>1289</v>
      </c>
      <c r="C1061" s="484" t="s">
        <v>370</v>
      </c>
      <c r="D1061" s="485">
        <v>16139</v>
      </c>
      <c r="E1061" s="486">
        <v>17.600000000000001</v>
      </c>
      <c r="F1061" s="486">
        <f t="shared" si="48"/>
        <v>284046.40000000002</v>
      </c>
      <c r="G1061" s="487">
        <v>0.27</v>
      </c>
      <c r="H1061" s="485">
        <v>5.3</v>
      </c>
      <c r="I1061" s="486">
        <f t="shared" si="49"/>
        <v>85536.7</v>
      </c>
      <c r="J1061" s="348">
        <f t="shared" si="50"/>
        <v>0</v>
      </c>
    </row>
    <row r="1062" spans="1:10">
      <c r="A1062" s="483">
        <v>2016</v>
      </c>
      <c r="B1062" s="484" t="s">
        <v>1296</v>
      </c>
      <c r="C1062" s="484" t="s">
        <v>370</v>
      </c>
      <c r="D1062" s="485">
        <v>61710</v>
      </c>
      <c r="E1062" s="486">
        <v>21.091999999999999</v>
      </c>
      <c r="F1062" s="486">
        <f t="shared" si="48"/>
        <v>1301587.3199999998</v>
      </c>
      <c r="G1062" s="487">
        <v>3.43</v>
      </c>
      <c r="H1062" s="485">
        <v>9.1</v>
      </c>
      <c r="I1062" s="486">
        <f t="shared" si="49"/>
        <v>561561</v>
      </c>
      <c r="J1062" s="348">
        <f t="shared" si="50"/>
        <v>0</v>
      </c>
    </row>
    <row r="1063" spans="1:10">
      <c r="A1063" s="483">
        <v>2016</v>
      </c>
      <c r="B1063" s="484" t="s">
        <v>1296</v>
      </c>
      <c r="C1063" s="484" t="s">
        <v>370</v>
      </c>
      <c r="D1063" s="485">
        <v>9651</v>
      </c>
      <c r="E1063" s="486">
        <v>23.72</v>
      </c>
      <c r="F1063" s="486">
        <f t="shared" si="48"/>
        <v>228921.72</v>
      </c>
      <c r="G1063" s="487">
        <v>4.29</v>
      </c>
      <c r="H1063" s="485">
        <v>12.3</v>
      </c>
      <c r="I1063" s="486">
        <f t="shared" si="49"/>
        <v>118707.3</v>
      </c>
      <c r="J1063" s="348">
        <f t="shared" si="50"/>
        <v>0</v>
      </c>
    </row>
    <row r="1064" spans="1:10">
      <c r="A1064" s="483">
        <v>2016</v>
      </c>
      <c r="B1064" s="484" t="s">
        <v>1296</v>
      </c>
      <c r="C1064" s="484" t="s">
        <v>370</v>
      </c>
      <c r="D1064" s="485">
        <v>21622</v>
      </c>
      <c r="E1064" s="486">
        <v>24.37</v>
      </c>
      <c r="F1064" s="486">
        <f t="shared" si="48"/>
        <v>526928.14</v>
      </c>
      <c r="G1064" s="487">
        <v>4.26</v>
      </c>
      <c r="H1064" s="485">
        <v>11.6</v>
      </c>
      <c r="I1064" s="486">
        <f t="shared" si="49"/>
        <v>250815.19999999998</v>
      </c>
      <c r="J1064" s="348">
        <f t="shared" si="50"/>
        <v>0</v>
      </c>
    </row>
    <row r="1065" spans="1:10">
      <c r="A1065" s="483">
        <v>2016</v>
      </c>
      <c r="B1065" s="484" t="s">
        <v>1296</v>
      </c>
      <c r="C1065" s="484" t="s">
        <v>370</v>
      </c>
      <c r="D1065" s="485">
        <v>715</v>
      </c>
      <c r="E1065" s="486">
        <v>17.71</v>
      </c>
      <c r="F1065" s="486">
        <f t="shared" si="48"/>
        <v>12662.650000000001</v>
      </c>
      <c r="G1065" s="487">
        <v>0.72</v>
      </c>
      <c r="H1065" s="485">
        <v>17</v>
      </c>
      <c r="I1065" s="486">
        <f t="shared" si="49"/>
        <v>12155</v>
      </c>
      <c r="J1065" s="348">
        <f t="shared" si="50"/>
        <v>0</v>
      </c>
    </row>
    <row r="1066" spans="1:10">
      <c r="A1066" s="483">
        <v>2016</v>
      </c>
      <c r="B1066" s="484" t="s">
        <v>1296</v>
      </c>
      <c r="C1066" s="484" t="s">
        <v>370</v>
      </c>
      <c r="D1066" s="485">
        <v>10336</v>
      </c>
      <c r="E1066" s="486">
        <v>23.31</v>
      </c>
      <c r="F1066" s="486">
        <f t="shared" si="48"/>
        <v>240932.15999999997</v>
      </c>
      <c r="G1066" s="487">
        <v>2.5</v>
      </c>
      <c r="H1066" s="485">
        <v>8.6</v>
      </c>
      <c r="I1066" s="486">
        <f t="shared" si="49"/>
        <v>88889.599999999991</v>
      </c>
      <c r="J1066" s="348">
        <f t="shared" si="50"/>
        <v>0</v>
      </c>
    </row>
    <row r="1067" spans="1:10">
      <c r="A1067" s="483">
        <v>2016</v>
      </c>
      <c r="B1067" s="484" t="s">
        <v>1296</v>
      </c>
      <c r="C1067" s="484" t="s">
        <v>370</v>
      </c>
      <c r="D1067" s="485">
        <v>24</v>
      </c>
      <c r="E1067" s="486">
        <v>21.98</v>
      </c>
      <c r="F1067" s="486">
        <f t="shared" si="48"/>
        <v>527.52</v>
      </c>
      <c r="G1067" s="487">
        <v>2.64</v>
      </c>
      <c r="H1067" s="485">
        <v>8.4</v>
      </c>
      <c r="I1067" s="486">
        <f t="shared" si="49"/>
        <v>201.60000000000002</v>
      </c>
      <c r="J1067" s="348">
        <f t="shared" si="50"/>
        <v>0</v>
      </c>
    </row>
    <row r="1068" spans="1:10">
      <c r="A1068" s="483">
        <v>2016</v>
      </c>
      <c r="B1068" s="484" t="s">
        <v>1296</v>
      </c>
      <c r="C1068" s="484" t="s">
        <v>370</v>
      </c>
      <c r="D1068" s="485">
        <v>556</v>
      </c>
      <c r="E1068" s="486">
        <v>22.28</v>
      </c>
      <c r="F1068" s="486">
        <f t="shared" si="48"/>
        <v>12387.68</v>
      </c>
      <c r="G1068" s="487">
        <v>3.33</v>
      </c>
      <c r="H1068" s="485">
        <v>10.199999999999999</v>
      </c>
      <c r="I1068" s="486">
        <f t="shared" si="49"/>
        <v>5671.2</v>
      </c>
      <c r="J1068" s="348">
        <f t="shared" si="50"/>
        <v>0</v>
      </c>
    </row>
    <row r="1069" spans="1:10">
      <c r="A1069" s="483">
        <v>2016</v>
      </c>
      <c r="B1069" s="484" t="s">
        <v>1296</v>
      </c>
      <c r="C1069" s="484" t="s">
        <v>370</v>
      </c>
      <c r="D1069" s="485">
        <v>18829</v>
      </c>
      <c r="E1069" s="486">
        <v>22.08</v>
      </c>
      <c r="F1069" s="486">
        <f t="shared" si="48"/>
        <v>415744.31999999995</v>
      </c>
      <c r="G1069" s="487">
        <v>3.27</v>
      </c>
      <c r="H1069" s="485">
        <v>9.6999999999999993</v>
      </c>
      <c r="I1069" s="486">
        <f t="shared" si="49"/>
        <v>182641.3</v>
      </c>
      <c r="J1069" s="348">
        <f t="shared" si="50"/>
        <v>0</v>
      </c>
    </row>
    <row r="1070" spans="1:10">
      <c r="A1070" s="483">
        <v>2016</v>
      </c>
      <c r="B1070" s="484" t="s">
        <v>1296</v>
      </c>
      <c r="C1070" s="484" t="s">
        <v>370</v>
      </c>
      <c r="D1070" s="485">
        <v>5280</v>
      </c>
      <c r="E1070" s="486">
        <v>19.149999999999999</v>
      </c>
      <c r="F1070" s="486">
        <f t="shared" si="48"/>
        <v>101111.99999999999</v>
      </c>
      <c r="G1070" s="487">
        <v>2.7</v>
      </c>
      <c r="H1070" s="485">
        <v>11.5</v>
      </c>
      <c r="I1070" s="486">
        <f t="shared" si="49"/>
        <v>60720</v>
      </c>
      <c r="J1070" s="348">
        <f t="shared" si="50"/>
        <v>0</v>
      </c>
    </row>
    <row r="1071" spans="1:10">
      <c r="A1071" s="483">
        <v>2016</v>
      </c>
      <c r="B1071" s="484" t="s">
        <v>1296</v>
      </c>
      <c r="C1071" s="484" t="s">
        <v>370</v>
      </c>
      <c r="D1071" s="485">
        <v>83241</v>
      </c>
      <c r="E1071" s="486">
        <v>22.378</v>
      </c>
      <c r="F1071" s="486">
        <f t="shared" si="48"/>
        <v>1862767.098</v>
      </c>
      <c r="G1071" s="487">
        <v>2.82</v>
      </c>
      <c r="H1071" s="485">
        <v>8.1999999999999993</v>
      </c>
      <c r="I1071" s="486">
        <f t="shared" si="49"/>
        <v>682576.2</v>
      </c>
      <c r="J1071" s="348">
        <f t="shared" si="50"/>
        <v>0</v>
      </c>
    </row>
    <row r="1072" spans="1:10">
      <c r="A1072" s="483">
        <v>2016</v>
      </c>
      <c r="B1072" s="484" t="s">
        <v>1296</v>
      </c>
      <c r="C1072" s="484" t="s">
        <v>370</v>
      </c>
      <c r="D1072" s="485">
        <v>93051</v>
      </c>
      <c r="E1072" s="486">
        <v>23.065999999999999</v>
      </c>
      <c r="F1072" s="486">
        <f t="shared" si="48"/>
        <v>2146314.3659999999</v>
      </c>
      <c r="G1072" s="487">
        <v>2.98</v>
      </c>
      <c r="H1072" s="485">
        <v>8</v>
      </c>
      <c r="I1072" s="486">
        <f t="shared" si="49"/>
        <v>744408</v>
      </c>
      <c r="J1072" s="348">
        <f t="shared" si="50"/>
        <v>0</v>
      </c>
    </row>
    <row r="1073" spans="1:10">
      <c r="A1073" s="483">
        <v>2016</v>
      </c>
      <c r="B1073" s="484" t="s">
        <v>1296</v>
      </c>
      <c r="C1073" s="484" t="s">
        <v>370</v>
      </c>
      <c r="D1073" s="485">
        <v>6670</v>
      </c>
      <c r="E1073" s="486">
        <v>22.114000000000001</v>
      </c>
      <c r="F1073" s="486">
        <f t="shared" si="48"/>
        <v>147500.38</v>
      </c>
      <c r="G1073" s="487">
        <v>2.89</v>
      </c>
      <c r="H1073" s="485">
        <v>8.1999999999999993</v>
      </c>
      <c r="I1073" s="486">
        <f t="shared" si="49"/>
        <v>54693.999999999993</v>
      </c>
      <c r="J1073" s="348">
        <f t="shared" si="50"/>
        <v>0</v>
      </c>
    </row>
    <row r="1074" spans="1:10">
      <c r="A1074" s="483">
        <v>2016</v>
      </c>
      <c r="B1074" s="484" t="s">
        <v>1296</v>
      </c>
      <c r="C1074" s="484" t="s">
        <v>370</v>
      </c>
      <c r="D1074" s="485">
        <v>46225</v>
      </c>
      <c r="E1074" s="486">
        <v>22.494</v>
      </c>
      <c r="F1074" s="486">
        <f t="shared" si="48"/>
        <v>1039785.15</v>
      </c>
      <c r="G1074" s="487">
        <v>2.9</v>
      </c>
      <c r="H1074" s="485">
        <v>7.8</v>
      </c>
      <c r="I1074" s="486">
        <f t="shared" si="49"/>
        <v>360555</v>
      </c>
      <c r="J1074" s="348">
        <f t="shared" si="50"/>
        <v>0</v>
      </c>
    </row>
    <row r="1075" spans="1:10">
      <c r="A1075" s="483">
        <v>2016</v>
      </c>
      <c r="B1075" s="484" t="s">
        <v>1296</v>
      </c>
      <c r="C1075" s="484" t="s">
        <v>370</v>
      </c>
      <c r="D1075" s="485">
        <v>102</v>
      </c>
      <c r="E1075" s="486">
        <v>23.32</v>
      </c>
      <c r="F1075" s="486">
        <f t="shared" si="48"/>
        <v>2378.64</v>
      </c>
      <c r="G1075" s="487">
        <v>3.17</v>
      </c>
      <c r="H1075" s="485">
        <v>6.8</v>
      </c>
      <c r="I1075" s="486">
        <f t="shared" si="49"/>
        <v>693.6</v>
      </c>
      <c r="J1075" s="348">
        <f t="shared" si="50"/>
        <v>0</v>
      </c>
    </row>
    <row r="1076" spans="1:10">
      <c r="A1076" s="483">
        <v>2016</v>
      </c>
      <c r="B1076" s="484" t="s">
        <v>1296</v>
      </c>
      <c r="C1076" s="484" t="s">
        <v>370</v>
      </c>
      <c r="D1076" s="485">
        <v>1189</v>
      </c>
      <c r="E1076" s="486">
        <v>22.8</v>
      </c>
      <c r="F1076" s="486">
        <f t="shared" si="48"/>
        <v>27109.200000000001</v>
      </c>
      <c r="G1076" s="487">
        <v>1.26</v>
      </c>
      <c r="H1076" s="485">
        <v>6.7</v>
      </c>
      <c r="I1076" s="486">
        <f t="shared" si="49"/>
        <v>7966.3</v>
      </c>
      <c r="J1076" s="348">
        <f t="shared" si="50"/>
        <v>0</v>
      </c>
    </row>
    <row r="1077" spans="1:10">
      <c r="A1077" s="483">
        <v>2016</v>
      </c>
      <c r="B1077" s="484" t="s">
        <v>1296</v>
      </c>
      <c r="C1077" s="484" t="s">
        <v>370</v>
      </c>
      <c r="D1077" s="485">
        <v>68178</v>
      </c>
      <c r="E1077" s="486">
        <v>23.25</v>
      </c>
      <c r="F1077" s="486">
        <f t="shared" si="48"/>
        <v>1585138.5</v>
      </c>
      <c r="G1077" s="487">
        <v>3.03</v>
      </c>
      <c r="H1077" s="485">
        <v>8.4</v>
      </c>
      <c r="I1077" s="486">
        <f t="shared" si="49"/>
        <v>572695.20000000007</v>
      </c>
      <c r="J1077" s="348">
        <f t="shared" si="50"/>
        <v>0</v>
      </c>
    </row>
    <row r="1078" spans="1:10">
      <c r="A1078" s="483">
        <v>2016</v>
      </c>
      <c r="B1078" s="484" t="s">
        <v>1296</v>
      </c>
      <c r="C1078" s="484" t="s">
        <v>370</v>
      </c>
      <c r="D1078" s="485">
        <v>40416</v>
      </c>
      <c r="E1078" s="486">
        <v>23.53</v>
      </c>
      <c r="F1078" s="486">
        <f t="shared" si="48"/>
        <v>950988.4800000001</v>
      </c>
      <c r="G1078" s="487">
        <v>3.02</v>
      </c>
      <c r="H1078" s="485">
        <v>7.8</v>
      </c>
      <c r="I1078" s="486">
        <f t="shared" si="49"/>
        <v>315244.79999999999</v>
      </c>
      <c r="J1078" s="348">
        <f t="shared" si="50"/>
        <v>0</v>
      </c>
    </row>
    <row r="1079" spans="1:10">
      <c r="A1079" s="483">
        <v>2016</v>
      </c>
      <c r="B1079" s="484" t="s">
        <v>1296</v>
      </c>
      <c r="C1079" s="484" t="s">
        <v>370</v>
      </c>
      <c r="D1079" s="485">
        <v>47899</v>
      </c>
      <c r="E1079" s="486">
        <v>23.2</v>
      </c>
      <c r="F1079" s="486">
        <f t="shared" si="48"/>
        <v>1111256.8</v>
      </c>
      <c r="G1079" s="487">
        <v>3.3</v>
      </c>
      <c r="H1079" s="485">
        <v>7.3</v>
      </c>
      <c r="I1079" s="486">
        <f t="shared" si="49"/>
        <v>349662.7</v>
      </c>
      <c r="J1079" s="348">
        <f t="shared" si="50"/>
        <v>0</v>
      </c>
    </row>
    <row r="1080" spans="1:10">
      <c r="A1080" s="483">
        <v>2016</v>
      </c>
      <c r="B1080" s="484" t="s">
        <v>1296</v>
      </c>
      <c r="C1080" s="484" t="s">
        <v>370</v>
      </c>
      <c r="D1080" s="485">
        <v>23508</v>
      </c>
      <c r="E1080" s="486">
        <v>23.12</v>
      </c>
      <c r="F1080" s="486">
        <f t="shared" si="48"/>
        <v>543504.96000000008</v>
      </c>
      <c r="G1080" s="487">
        <v>3.51</v>
      </c>
      <c r="H1080" s="485">
        <v>7.4</v>
      </c>
      <c r="I1080" s="486">
        <f t="shared" si="49"/>
        <v>173959.2</v>
      </c>
      <c r="J1080" s="348">
        <f t="shared" si="50"/>
        <v>0</v>
      </c>
    </row>
    <row r="1081" spans="1:10">
      <c r="A1081" s="483">
        <v>2016</v>
      </c>
      <c r="B1081" s="484" t="s">
        <v>1296</v>
      </c>
      <c r="C1081" s="484" t="s">
        <v>370</v>
      </c>
      <c r="D1081" s="485">
        <v>97401</v>
      </c>
      <c r="E1081" s="486">
        <v>22.67</v>
      </c>
      <c r="F1081" s="486">
        <f t="shared" si="48"/>
        <v>2208080.6700000004</v>
      </c>
      <c r="G1081" s="487">
        <v>3.37</v>
      </c>
      <c r="H1081" s="485">
        <v>7.5</v>
      </c>
      <c r="I1081" s="486">
        <f t="shared" si="49"/>
        <v>730507.5</v>
      </c>
      <c r="J1081" s="348">
        <f t="shared" si="50"/>
        <v>0</v>
      </c>
    </row>
    <row r="1082" spans="1:10">
      <c r="A1082" s="483">
        <v>2016</v>
      </c>
      <c r="B1082" s="484" t="s">
        <v>1296</v>
      </c>
      <c r="C1082" s="484" t="s">
        <v>370</v>
      </c>
      <c r="D1082" s="485">
        <v>52925</v>
      </c>
      <c r="E1082" s="486">
        <v>22.82</v>
      </c>
      <c r="F1082" s="486">
        <f t="shared" si="48"/>
        <v>1207748.5</v>
      </c>
      <c r="G1082" s="487">
        <v>3.35</v>
      </c>
      <c r="H1082" s="485">
        <v>8.9</v>
      </c>
      <c r="I1082" s="486">
        <f t="shared" si="49"/>
        <v>471032.5</v>
      </c>
      <c r="J1082" s="348">
        <f t="shared" si="50"/>
        <v>0</v>
      </c>
    </row>
    <row r="1083" spans="1:10">
      <c r="A1083" s="483">
        <v>2016</v>
      </c>
      <c r="B1083" s="484" t="s">
        <v>1289</v>
      </c>
      <c r="C1083" s="484" t="s">
        <v>370</v>
      </c>
      <c r="D1083" s="485">
        <v>59349</v>
      </c>
      <c r="E1083" s="486">
        <v>18.132000000000001</v>
      </c>
      <c r="F1083" s="486">
        <f t="shared" si="48"/>
        <v>1076116.068</v>
      </c>
      <c r="G1083" s="487">
        <v>0.23</v>
      </c>
      <c r="H1083" s="485">
        <v>4.9000000000000004</v>
      </c>
      <c r="I1083" s="486">
        <f t="shared" si="49"/>
        <v>290810.10000000003</v>
      </c>
      <c r="J1083" s="348">
        <f t="shared" si="50"/>
        <v>0</v>
      </c>
    </row>
    <row r="1084" spans="1:10">
      <c r="A1084" s="483">
        <v>2016</v>
      </c>
      <c r="B1084" s="484" t="s">
        <v>1296</v>
      </c>
      <c r="C1084" s="484" t="s">
        <v>370</v>
      </c>
      <c r="D1084" s="485">
        <v>35412</v>
      </c>
      <c r="E1084" s="486">
        <v>22.673999999999999</v>
      </c>
      <c r="F1084" s="486">
        <f t="shared" si="48"/>
        <v>802931.68799999997</v>
      </c>
      <c r="G1084" s="487">
        <v>3.39</v>
      </c>
      <c r="H1084" s="485">
        <v>9.3000000000000007</v>
      </c>
      <c r="I1084" s="486">
        <f t="shared" si="49"/>
        <v>329331.60000000003</v>
      </c>
      <c r="J1084" s="348">
        <f t="shared" si="50"/>
        <v>0</v>
      </c>
    </row>
    <row r="1085" spans="1:10">
      <c r="A1085" s="483">
        <v>2016</v>
      </c>
      <c r="B1085" s="484" t="s">
        <v>1296</v>
      </c>
      <c r="C1085" s="484" t="s">
        <v>370</v>
      </c>
      <c r="D1085" s="485">
        <v>220525</v>
      </c>
      <c r="E1085" s="486">
        <v>22.033999999999999</v>
      </c>
      <c r="F1085" s="486">
        <f t="shared" si="48"/>
        <v>4859047.8499999996</v>
      </c>
      <c r="G1085" s="487">
        <v>2.3199999999999998</v>
      </c>
      <c r="H1085" s="485">
        <v>9</v>
      </c>
      <c r="I1085" s="486">
        <f t="shared" si="49"/>
        <v>1984725</v>
      </c>
      <c r="J1085" s="348">
        <f t="shared" si="50"/>
        <v>0</v>
      </c>
    </row>
    <row r="1086" spans="1:10">
      <c r="A1086" s="483">
        <v>2016</v>
      </c>
      <c r="B1086" s="484" t="s">
        <v>1296</v>
      </c>
      <c r="C1086" s="484" t="s">
        <v>370</v>
      </c>
      <c r="D1086" s="485">
        <v>184194</v>
      </c>
      <c r="E1086" s="486">
        <v>22.18</v>
      </c>
      <c r="F1086" s="486">
        <f t="shared" si="48"/>
        <v>4085422.92</v>
      </c>
      <c r="G1086" s="487">
        <v>3.04</v>
      </c>
      <c r="H1086" s="485">
        <v>9.3000000000000007</v>
      </c>
      <c r="I1086" s="486">
        <f t="shared" si="49"/>
        <v>1713004.2000000002</v>
      </c>
      <c r="J1086" s="348">
        <f t="shared" si="50"/>
        <v>0</v>
      </c>
    </row>
    <row r="1087" spans="1:10">
      <c r="A1087" s="483">
        <v>2016</v>
      </c>
      <c r="B1087" s="484" t="s">
        <v>1296</v>
      </c>
      <c r="C1087" s="484" t="s">
        <v>370</v>
      </c>
      <c r="D1087" s="485">
        <v>20250</v>
      </c>
      <c r="E1087" s="486">
        <v>21.911999999999999</v>
      </c>
      <c r="F1087" s="486">
        <f t="shared" si="48"/>
        <v>443718</v>
      </c>
      <c r="G1087" s="487">
        <v>1.8</v>
      </c>
      <c r="H1087" s="485">
        <v>8.9</v>
      </c>
      <c r="I1087" s="486">
        <f t="shared" si="49"/>
        <v>180225</v>
      </c>
      <c r="J1087" s="348">
        <f t="shared" si="50"/>
        <v>0</v>
      </c>
    </row>
    <row r="1088" spans="1:10">
      <c r="A1088" s="483">
        <v>2016</v>
      </c>
      <c r="B1088" s="484" t="s">
        <v>1296</v>
      </c>
      <c r="C1088" s="484" t="s">
        <v>370</v>
      </c>
      <c r="D1088" s="485">
        <v>66264</v>
      </c>
      <c r="E1088" s="486">
        <v>22.725000000000001</v>
      </c>
      <c r="F1088" s="486">
        <f t="shared" si="48"/>
        <v>1505849.4000000001</v>
      </c>
      <c r="G1088" s="487">
        <v>3.34</v>
      </c>
      <c r="H1088" s="485">
        <v>9.4</v>
      </c>
      <c r="I1088" s="486">
        <f t="shared" si="49"/>
        <v>622881.6</v>
      </c>
      <c r="J1088" s="348">
        <f t="shared" si="50"/>
        <v>0</v>
      </c>
    </row>
    <row r="1089" spans="1:10">
      <c r="A1089" s="483">
        <v>2016</v>
      </c>
      <c r="B1089" s="484" t="s">
        <v>1289</v>
      </c>
      <c r="C1089" s="484" t="s">
        <v>370</v>
      </c>
      <c r="D1089" s="485">
        <v>29453</v>
      </c>
      <c r="E1089" s="486">
        <v>17.448</v>
      </c>
      <c r="F1089" s="486">
        <f t="shared" si="48"/>
        <v>513895.94400000002</v>
      </c>
      <c r="G1089" s="487">
        <v>0.18</v>
      </c>
      <c r="H1089" s="485">
        <v>4.5999999999999996</v>
      </c>
      <c r="I1089" s="486">
        <f t="shared" si="49"/>
        <v>135483.79999999999</v>
      </c>
      <c r="J1089" s="348">
        <f t="shared" si="50"/>
        <v>0</v>
      </c>
    </row>
    <row r="1090" spans="1:10">
      <c r="A1090" s="483">
        <v>2016</v>
      </c>
      <c r="B1090" s="484" t="s">
        <v>1289</v>
      </c>
      <c r="C1090" s="484" t="s">
        <v>370</v>
      </c>
      <c r="D1090" s="485">
        <v>81275</v>
      </c>
      <c r="E1090" s="486">
        <v>17.943000000000001</v>
      </c>
      <c r="F1090" s="486">
        <f t="shared" si="48"/>
        <v>1458317.3250000002</v>
      </c>
      <c r="G1090" s="487">
        <v>0.25</v>
      </c>
      <c r="H1090" s="485">
        <v>5.2</v>
      </c>
      <c r="I1090" s="486">
        <f t="shared" si="49"/>
        <v>422630</v>
      </c>
      <c r="J1090" s="348">
        <f t="shared" si="50"/>
        <v>0</v>
      </c>
    </row>
    <row r="1091" spans="1:10">
      <c r="A1091" s="483">
        <v>2016</v>
      </c>
      <c r="B1091" s="484" t="s">
        <v>1289</v>
      </c>
      <c r="C1091" s="484" t="s">
        <v>370</v>
      </c>
      <c r="D1091" s="485">
        <v>48850</v>
      </c>
      <c r="E1091" s="486">
        <v>17.97</v>
      </c>
      <c r="F1091" s="486">
        <f t="shared" ref="F1091:F1154" si="51">E1091*D1091</f>
        <v>877834.5</v>
      </c>
      <c r="G1091" s="487">
        <v>0.2</v>
      </c>
      <c r="H1091" s="485">
        <v>5.2</v>
      </c>
      <c r="I1091" s="486">
        <f t="shared" ref="I1091:I1154" si="52">H1091*D1091</f>
        <v>254020</v>
      </c>
      <c r="J1091" s="348">
        <f t="shared" ref="J1091:J1154" si="53">IF(B1091="LIG",1,0)</f>
        <v>0</v>
      </c>
    </row>
    <row r="1092" spans="1:10">
      <c r="A1092" s="483">
        <v>2016</v>
      </c>
      <c r="B1092" s="484" t="s">
        <v>1289</v>
      </c>
      <c r="C1092" s="484" t="s">
        <v>370</v>
      </c>
      <c r="D1092" s="485">
        <v>64418</v>
      </c>
      <c r="E1092" s="486">
        <v>17.943000000000001</v>
      </c>
      <c r="F1092" s="486">
        <f t="shared" si="51"/>
        <v>1155852.1740000001</v>
      </c>
      <c r="G1092" s="487">
        <v>0.24</v>
      </c>
      <c r="H1092" s="485">
        <v>5.3</v>
      </c>
      <c r="I1092" s="486">
        <f t="shared" si="52"/>
        <v>341415.39999999997</v>
      </c>
      <c r="J1092" s="348">
        <f t="shared" si="53"/>
        <v>0</v>
      </c>
    </row>
    <row r="1093" spans="1:10">
      <c r="A1093" s="483">
        <v>2016</v>
      </c>
      <c r="B1093" s="484" t="s">
        <v>1289</v>
      </c>
      <c r="C1093" s="484" t="s">
        <v>370</v>
      </c>
      <c r="D1093" s="485">
        <v>49033</v>
      </c>
      <c r="E1093" s="486">
        <v>17.917000000000002</v>
      </c>
      <c r="F1093" s="486">
        <f t="shared" si="51"/>
        <v>878524.26100000006</v>
      </c>
      <c r="G1093" s="487">
        <v>0.19</v>
      </c>
      <c r="H1093" s="485">
        <v>5.3</v>
      </c>
      <c r="I1093" s="486">
        <f t="shared" si="52"/>
        <v>259874.9</v>
      </c>
      <c r="J1093" s="348">
        <f t="shared" si="53"/>
        <v>0</v>
      </c>
    </row>
    <row r="1094" spans="1:10">
      <c r="A1094" s="483">
        <v>2016</v>
      </c>
      <c r="B1094" s="484" t="s">
        <v>1289</v>
      </c>
      <c r="C1094" s="484" t="s">
        <v>370</v>
      </c>
      <c r="D1094" s="485">
        <v>48863</v>
      </c>
      <c r="E1094" s="486">
        <v>16.885999999999999</v>
      </c>
      <c r="F1094" s="486">
        <f t="shared" si="51"/>
        <v>825100.61800000002</v>
      </c>
      <c r="G1094" s="487">
        <v>0.34</v>
      </c>
      <c r="H1094" s="485">
        <v>5.9</v>
      </c>
      <c r="I1094" s="486">
        <f t="shared" si="52"/>
        <v>288291.7</v>
      </c>
      <c r="J1094" s="348">
        <f t="shared" si="53"/>
        <v>0</v>
      </c>
    </row>
    <row r="1095" spans="1:10">
      <c r="A1095" s="483">
        <v>2016</v>
      </c>
      <c r="B1095" s="484" t="s">
        <v>1289</v>
      </c>
      <c r="C1095" s="484" t="s">
        <v>370</v>
      </c>
      <c r="D1095" s="485">
        <v>49035</v>
      </c>
      <c r="E1095" s="486">
        <v>17.503</v>
      </c>
      <c r="F1095" s="486">
        <f t="shared" si="51"/>
        <v>858259.60499999998</v>
      </c>
      <c r="G1095" s="487">
        <v>0.19</v>
      </c>
      <c r="H1095" s="485">
        <v>4.4000000000000004</v>
      </c>
      <c r="I1095" s="486">
        <f t="shared" si="52"/>
        <v>215754.00000000003</v>
      </c>
      <c r="J1095" s="348">
        <f t="shared" si="53"/>
        <v>0</v>
      </c>
    </row>
    <row r="1096" spans="1:10">
      <c r="A1096" s="483">
        <v>2016</v>
      </c>
      <c r="B1096" s="484" t="s">
        <v>1289</v>
      </c>
      <c r="C1096" s="484" t="s">
        <v>370</v>
      </c>
      <c r="D1096" s="485">
        <v>48252</v>
      </c>
      <c r="E1096" s="486">
        <v>17.221</v>
      </c>
      <c r="F1096" s="486">
        <f t="shared" si="51"/>
        <v>830947.69200000004</v>
      </c>
      <c r="G1096" s="487">
        <v>0.25</v>
      </c>
      <c r="H1096" s="485">
        <v>4.2</v>
      </c>
      <c r="I1096" s="486">
        <f t="shared" si="52"/>
        <v>202658.4</v>
      </c>
      <c r="J1096" s="348">
        <f t="shared" si="53"/>
        <v>0</v>
      </c>
    </row>
    <row r="1097" spans="1:10">
      <c r="A1097" s="483">
        <v>2016</v>
      </c>
      <c r="B1097" s="484" t="s">
        <v>1289</v>
      </c>
      <c r="C1097" s="484" t="s">
        <v>370</v>
      </c>
      <c r="D1097" s="485">
        <v>32417</v>
      </c>
      <c r="E1097" s="486">
        <v>17.594999999999999</v>
      </c>
      <c r="F1097" s="486">
        <f t="shared" si="51"/>
        <v>570377.11499999999</v>
      </c>
      <c r="G1097" s="487">
        <v>0.17</v>
      </c>
      <c r="H1097" s="485">
        <v>4.5999999999999996</v>
      </c>
      <c r="I1097" s="486">
        <f t="shared" si="52"/>
        <v>149118.19999999998</v>
      </c>
      <c r="J1097" s="348">
        <f t="shared" si="53"/>
        <v>0</v>
      </c>
    </row>
    <row r="1098" spans="1:10">
      <c r="A1098" s="483">
        <v>2016</v>
      </c>
      <c r="B1098" s="484" t="s">
        <v>1289</v>
      </c>
      <c r="C1098" s="484" t="s">
        <v>370</v>
      </c>
      <c r="D1098" s="485">
        <v>48758</v>
      </c>
      <c r="E1098" s="486">
        <v>17.606999999999999</v>
      </c>
      <c r="F1098" s="486">
        <f t="shared" si="51"/>
        <v>858482.10599999991</v>
      </c>
      <c r="G1098" s="487">
        <v>0.18</v>
      </c>
      <c r="H1098" s="485">
        <v>4.5999999999999996</v>
      </c>
      <c r="I1098" s="486">
        <f t="shared" si="52"/>
        <v>224286.8</v>
      </c>
      <c r="J1098" s="348">
        <f t="shared" si="53"/>
        <v>0</v>
      </c>
    </row>
    <row r="1099" spans="1:10">
      <c r="A1099" s="483">
        <v>2016</v>
      </c>
      <c r="B1099" s="484" t="s">
        <v>1289</v>
      </c>
      <c r="C1099" s="484" t="s">
        <v>370</v>
      </c>
      <c r="D1099" s="485">
        <v>65255</v>
      </c>
      <c r="E1099" s="486">
        <v>17.986000000000001</v>
      </c>
      <c r="F1099" s="486">
        <f t="shared" si="51"/>
        <v>1173676.43</v>
      </c>
      <c r="G1099" s="487">
        <v>0.21</v>
      </c>
      <c r="H1099" s="485">
        <v>4.9000000000000004</v>
      </c>
      <c r="I1099" s="486">
        <f t="shared" si="52"/>
        <v>319749.5</v>
      </c>
      <c r="J1099" s="348">
        <f t="shared" si="53"/>
        <v>0</v>
      </c>
    </row>
    <row r="1100" spans="1:10">
      <c r="A1100" s="483">
        <v>2016</v>
      </c>
      <c r="B1100" s="484" t="s">
        <v>1289</v>
      </c>
      <c r="C1100" s="484" t="s">
        <v>370</v>
      </c>
      <c r="D1100" s="485">
        <v>17732</v>
      </c>
      <c r="E1100" s="486">
        <v>17.78</v>
      </c>
      <c r="F1100" s="486">
        <f t="shared" si="51"/>
        <v>315274.96000000002</v>
      </c>
      <c r="G1100" s="487">
        <v>0.19</v>
      </c>
      <c r="H1100" s="485">
        <v>5.2</v>
      </c>
      <c r="I1100" s="486">
        <f t="shared" si="52"/>
        <v>92206.400000000009</v>
      </c>
      <c r="J1100" s="348">
        <f t="shared" si="53"/>
        <v>0</v>
      </c>
    </row>
    <row r="1101" spans="1:10">
      <c r="A1101" s="483">
        <v>2016</v>
      </c>
      <c r="B1101" s="484" t="s">
        <v>1289</v>
      </c>
      <c r="C1101" s="484" t="s">
        <v>370</v>
      </c>
      <c r="D1101" s="485">
        <v>15481</v>
      </c>
      <c r="E1101" s="486">
        <v>17.611999999999998</v>
      </c>
      <c r="F1101" s="486">
        <f t="shared" si="51"/>
        <v>272651.37199999997</v>
      </c>
      <c r="G1101" s="487">
        <v>0.17</v>
      </c>
      <c r="H1101" s="485">
        <v>4.3</v>
      </c>
      <c r="I1101" s="486">
        <f t="shared" si="52"/>
        <v>66568.3</v>
      </c>
      <c r="J1101" s="348">
        <f t="shared" si="53"/>
        <v>0</v>
      </c>
    </row>
    <row r="1102" spans="1:10">
      <c r="A1102" s="483">
        <v>2016</v>
      </c>
      <c r="B1102" s="484" t="s">
        <v>1289</v>
      </c>
      <c r="C1102" s="484" t="s">
        <v>370</v>
      </c>
      <c r="D1102" s="485">
        <v>17721</v>
      </c>
      <c r="E1102" s="486">
        <v>17.62</v>
      </c>
      <c r="F1102" s="486">
        <f t="shared" si="51"/>
        <v>312244.02</v>
      </c>
      <c r="G1102" s="487">
        <v>0.18</v>
      </c>
      <c r="H1102" s="485">
        <v>4.8</v>
      </c>
      <c r="I1102" s="486">
        <f t="shared" si="52"/>
        <v>85060.800000000003</v>
      </c>
      <c r="J1102" s="348">
        <f t="shared" si="53"/>
        <v>0</v>
      </c>
    </row>
    <row r="1103" spans="1:10">
      <c r="A1103" s="483">
        <v>2016</v>
      </c>
      <c r="B1103" s="484" t="s">
        <v>1289</v>
      </c>
      <c r="C1103" s="484" t="s">
        <v>370</v>
      </c>
      <c r="D1103" s="485">
        <v>28091</v>
      </c>
      <c r="E1103" s="486">
        <v>17.873999999999999</v>
      </c>
      <c r="F1103" s="486">
        <f t="shared" si="51"/>
        <v>502098.53399999999</v>
      </c>
      <c r="G1103" s="487">
        <v>0.2</v>
      </c>
      <c r="H1103" s="485">
        <v>5.5</v>
      </c>
      <c r="I1103" s="486">
        <f t="shared" si="52"/>
        <v>154500.5</v>
      </c>
      <c r="J1103" s="348">
        <f t="shared" si="53"/>
        <v>0</v>
      </c>
    </row>
    <row r="1104" spans="1:10">
      <c r="A1104" s="483">
        <v>2016</v>
      </c>
      <c r="B1104" s="484" t="s">
        <v>1289</v>
      </c>
      <c r="C1104" s="484" t="s">
        <v>370</v>
      </c>
      <c r="D1104" s="485">
        <v>27852</v>
      </c>
      <c r="E1104" s="486">
        <v>18.036000000000001</v>
      </c>
      <c r="F1104" s="486">
        <f t="shared" si="51"/>
        <v>502338.67200000002</v>
      </c>
      <c r="G1104" s="487">
        <v>0.21</v>
      </c>
      <c r="H1104" s="485">
        <v>5.0999999999999996</v>
      </c>
      <c r="I1104" s="486">
        <f t="shared" si="52"/>
        <v>142045.19999999998</v>
      </c>
      <c r="J1104" s="348">
        <f t="shared" si="53"/>
        <v>0</v>
      </c>
    </row>
    <row r="1105" spans="1:10">
      <c r="A1105" s="483">
        <v>2016</v>
      </c>
      <c r="B1105" s="484" t="s">
        <v>1296</v>
      </c>
      <c r="C1105" s="484" t="s">
        <v>370</v>
      </c>
      <c r="D1105" s="485">
        <v>4224</v>
      </c>
      <c r="E1105" s="486">
        <v>21.93</v>
      </c>
      <c r="F1105" s="486">
        <f t="shared" si="51"/>
        <v>92632.319999999992</v>
      </c>
      <c r="G1105" s="487">
        <v>3.96</v>
      </c>
      <c r="H1105" s="485">
        <v>14.2</v>
      </c>
      <c r="I1105" s="486">
        <f t="shared" si="52"/>
        <v>59980.799999999996</v>
      </c>
      <c r="J1105" s="348">
        <f t="shared" si="53"/>
        <v>0</v>
      </c>
    </row>
    <row r="1106" spans="1:10">
      <c r="A1106" s="483">
        <v>2016</v>
      </c>
      <c r="B1106" s="484" t="s">
        <v>1296</v>
      </c>
      <c r="C1106" s="484" t="s">
        <v>370</v>
      </c>
      <c r="D1106" s="485">
        <v>13769</v>
      </c>
      <c r="E1106" s="486">
        <v>21.72</v>
      </c>
      <c r="F1106" s="486">
        <f t="shared" si="51"/>
        <v>299062.68</v>
      </c>
      <c r="G1106" s="487">
        <v>3.3</v>
      </c>
      <c r="H1106" s="485">
        <v>13.6</v>
      </c>
      <c r="I1106" s="486">
        <f t="shared" si="52"/>
        <v>187258.4</v>
      </c>
      <c r="J1106" s="348">
        <f t="shared" si="53"/>
        <v>0</v>
      </c>
    </row>
    <row r="1107" spans="1:10">
      <c r="A1107" s="483">
        <v>2016</v>
      </c>
      <c r="B1107" s="484" t="s">
        <v>1289</v>
      </c>
      <c r="C1107" s="484" t="s">
        <v>370</v>
      </c>
      <c r="D1107" s="485">
        <v>114728</v>
      </c>
      <c r="E1107" s="486">
        <v>17.71</v>
      </c>
      <c r="F1107" s="486">
        <f t="shared" si="51"/>
        <v>2031832.8800000001</v>
      </c>
      <c r="G1107" s="487">
        <v>0.24</v>
      </c>
      <c r="H1107" s="485">
        <v>5.5</v>
      </c>
      <c r="I1107" s="486">
        <f t="shared" si="52"/>
        <v>631004</v>
      </c>
      <c r="J1107" s="348">
        <f t="shared" si="53"/>
        <v>0</v>
      </c>
    </row>
    <row r="1108" spans="1:10">
      <c r="A1108" s="483">
        <v>2016</v>
      </c>
      <c r="B1108" s="484" t="s">
        <v>1289</v>
      </c>
      <c r="C1108" s="484" t="s">
        <v>370</v>
      </c>
      <c r="D1108" s="485">
        <v>16443</v>
      </c>
      <c r="E1108" s="486">
        <v>17.75</v>
      </c>
      <c r="F1108" s="486">
        <f t="shared" si="51"/>
        <v>291863.25</v>
      </c>
      <c r="G1108" s="487">
        <v>0.24</v>
      </c>
      <c r="H1108" s="485">
        <v>5.7</v>
      </c>
      <c r="I1108" s="486">
        <f t="shared" si="52"/>
        <v>93725.1</v>
      </c>
      <c r="J1108" s="348">
        <f t="shared" si="53"/>
        <v>0</v>
      </c>
    </row>
    <row r="1109" spans="1:10">
      <c r="A1109" s="483">
        <v>2016</v>
      </c>
      <c r="B1109" s="484" t="s">
        <v>1289</v>
      </c>
      <c r="C1109" s="484" t="s">
        <v>370</v>
      </c>
      <c r="D1109" s="485">
        <v>16405</v>
      </c>
      <c r="E1109" s="486">
        <v>17.48</v>
      </c>
      <c r="F1109" s="486">
        <f t="shared" si="51"/>
        <v>286759.40000000002</v>
      </c>
      <c r="G1109" s="487">
        <v>0.18</v>
      </c>
      <c r="H1109" s="485">
        <v>4.4000000000000004</v>
      </c>
      <c r="I1109" s="486">
        <f t="shared" si="52"/>
        <v>72182</v>
      </c>
      <c r="J1109" s="348">
        <f t="shared" si="53"/>
        <v>0</v>
      </c>
    </row>
    <row r="1110" spans="1:10">
      <c r="A1110" s="483">
        <v>2016</v>
      </c>
      <c r="B1110" s="484" t="s">
        <v>1289</v>
      </c>
      <c r="C1110" s="484" t="s">
        <v>370</v>
      </c>
      <c r="D1110" s="485">
        <v>16355</v>
      </c>
      <c r="E1110" s="486">
        <v>17.84</v>
      </c>
      <c r="F1110" s="486">
        <f t="shared" si="51"/>
        <v>291773.2</v>
      </c>
      <c r="G1110" s="487">
        <v>0.36</v>
      </c>
      <c r="H1110" s="485">
        <v>5.0999999999999996</v>
      </c>
      <c r="I1110" s="486">
        <f t="shared" si="52"/>
        <v>83410.5</v>
      </c>
      <c r="J1110" s="348">
        <f t="shared" si="53"/>
        <v>0</v>
      </c>
    </row>
    <row r="1111" spans="1:10">
      <c r="A1111" s="483">
        <v>2016</v>
      </c>
      <c r="B1111" s="484" t="s">
        <v>1289</v>
      </c>
      <c r="C1111" s="484" t="s">
        <v>370</v>
      </c>
      <c r="D1111" s="485">
        <v>115</v>
      </c>
      <c r="E1111" s="486">
        <v>16.87</v>
      </c>
      <c r="F1111" s="486">
        <f t="shared" si="51"/>
        <v>1940.0500000000002</v>
      </c>
      <c r="G1111" s="487">
        <v>0.28999999999999998</v>
      </c>
      <c r="H1111" s="485">
        <v>5.6</v>
      </c>
      <c r="I1111" s="486">
        <f t="shared" si="52"/>
        <v>644</v>
      </c>
      <c r="J1111" s="348">
        <f t="shared" si="53"/>
        <v>0</v>
      </c>
    </row>
    <row r="1112" spans="1:10">
      <c r="A1112" s="483">
        <v>2016</v>
      </c>
      <c r="B1112" s="484" t="s">
        <v>1289</v>
      </c>
      <c r="C1112" s="484" t="s">
        <v>370</v>
      </c>
      <c r="D1112" s="485">
        <v>32593</v>
      </c>
      <c r="E1112" s="486">
        <v>17.510000000000002</v>
      </c>
      <c r="F1112" s="486">
        <f t="shared" si="51"/>
        <v>570703.43000000005</v>
      </c>
      <c r="G1112" s="487">
        <v>0.19</v>
      </c>
      <c r="H1112" s="485">
        <v>4.5</v>
      </c>
      <c r="I1112" s="486">
        <f t="shared" si="52"/>
        <v>146668.5</v>
      </c>
      <c r="J1112" s="348">
        <f t="shared" si="53"/>
        <v>0</v>
      </c>
    </row>
    <row r="1113" spans="1:10">
      <c r="A1113" s="483">
        <v>2016</v>
      </c>
      <c r="B1113" s="484" t="s">
        <v>1289</v>
      </c>
      <c r="C1113" s="484" t="s">
        <v>370</v>
      </c>
      <c r="D1113" s="485">
        <v>32664</v>
      </c>
      <c r="E1113" s="486">
        <v>16.77</v>
      </c>
      <c r="F1113" s="486">
        <f t="shared" si="51"/>
        <v>547775.28</v>
      </c>
      <c r="G1113" s="487">
        <v>0.31</v>
      </c>
      <c r="H1113" s="485">
        <v>6</v>
      </c>
      <c r="I1113" s="486">
        <f t="shared" si="52"/>
        <v>195984</v>
      </c>
      <c r="J1113" s="348">
        <f t="shared" si="53"/>
        <v>0</v>
      </c>
    </row>
    <row r="1114" spans="1:10">
      <c r="A1114" s="483">
        <v>2016</v>
      </c>
      <c r="B1114" s="484" t="s">
        <v>1289</v>
      </c>
      <c r="C1114" s="484" t="s">
        <v>370</v>
      </c>
      <c r="D1114" s="485">
        <v>32734</v>
      </c>
      <c r="E1114" s="486">
        <v>17.23</v>
      </c>
      <c r="F1114" s="486">
        <f t="shared" si="51"/>
        <v>564006.82000000007</v>
      </c>
      <c r="G1114" s="487">
        <v>0.25</v>
      </c>
      <c r="H1114" s="485">
        <v>4.3</v>
      </c>
      <c r="I1114" s="486">
        <f t="shared" si="52"/>
        <v>140756.19999999998</v>
      </c>
      <c r="J1114" s="348">
        <f t="shared" si="53"/>
        <v>0</v>
      </c>
    </row>
    <row r="1115" spans="1:10">
      <c r="A1115" s="483">
        <v>2016</v>
      </c>
      <c r="B1115" s="484" t="s">
        <v>1289</v>
      </c>
      <c r="C1115" s="484" t="s">
        <v>370</v>
      </c>
      <c r="D1115" s="485">
        <v>49043</v>
      </c>
      <c r="E1115" s="486">
        <v>17.239999999999998</v>
      </c>
      <c r="F1115" s="486">
        <f t="shared" si="51"/>
        <v>845501.32</v>
      </c>
      <c r="G1115" s="487">
        <v>0.24</v>
      </c>
      <c r="H1115" s="485">
        <v>4.0999999999999996</v>
      </c>
      <c r="I1115" s="486">
        <f t="shared" si="52"/>
        <v>201076.3</v>
      </c>
      <c r="J1115" s="348">
        <f t="shared" si="53"/>
        <v>0</v>
      </c>
    </row>
    <row r="1116" spans="1:10">
      <c r="A1116" s="483">
        <v>2016</v>
      </c>
      <c r="B1116" s="484" t="s">
        <v>1289</v>
      </c>
      <c r="C1116" s="484" t="s">
        <v>370</v>
      </c>
      <c r="D1116" s="485">
        <v>49146</v>
      </c>
      <c r="E1116" s="486">
        <v>17.239999999999998</v>
      </c>
      <c r="F1116" s="486">
        <f t="shared" si="51"/>
        <v>847277.03999999992</v>
      </c>
      <c r="G1116" s="487">
        <v>0.22</v>
      </c>
      <c r="H1116" s="485">
        <v>4</v>
      </c>
      <c r="I1116" s="486">
        <f t="shared" si="52"/>
        <v>196584</v>
      </c>
      <c r="J1116" s="348">
        <f t="shared" si="53"/>
        <v>0</v>
      </c>
    </row>
    <row r="1117" spans="1:10">
      <c r="A1117" s="483">
        <v>2016</v>
      </c>
      <c r="B1117" s="484" t="s">
        <v>1289</v>
      </c>
      <c r="C1117" s="484" t="s">
        <v>370</v>
      </c>
      <c r="D1117" s="485">
        <v>16325</v>
      </c>
      <c r="E1117" s="486">
        <v>16.850000000000001</v>
      </c>
      <c r="F1117" s="486">
        <f t="shared" si="51"/>
        <v>275076.25</v>
      </c>
      <c r="G1117" s="487">
        <v>0.41</v>
      </c>
      <c r="H1117" s="485">
        <v>5.0999999999999996</v>
      </c>
      <c r="I1117" s="486">
        <f t="shared" si="52"/>
        <v>83257.5</v>
      </c>
      <c r="J1117" s="348">
        <f t="shared" si="53"/>
        <v>0</v>
      </c>
    </row>
    <row r="1118" spans="1:10">
      <c r="A1118" s="483">
        <v>2016</v>
      </c>
      <c r="B1118" s="484" t="s">
        <v>1289</v>
      </c>
      <c r="C1118" s="484" t="s">
        <v>370</v>
      </c>
      <c r="D1118" s="485">
        <v>83573</v>
      </c>
      <c r="E1118" s="486">
        <v>17.998000000000001</v>
      </c>
      <c r="F1118" s="486">
        <f t="shared" si="51"/>
        <v>1504146.8540000001</v>
      </c>
      <c r="G1118" s="487">
        <v>0.26</v>
      </c>
      <c r="H1118" s="485">
        <v>5.0999999999999996</v>
      </c>
      <c r="I1118" s="486">
        <f t="shared" si="52"/>
        <v>426222.3</v>
      </c>
      <c r="J1118" s="348">
        <f t="shared" si="53"/>
        <v>0</v>
      </c>
    </row>
    <row r="1119" spans="1:10">
      <c r="A1119" s="483">
        <v>2016</v>
      </c>
      <c r="B1119" s="484" t="s">
        <v>1289</v>
      </c>
      <c r="C1119" s="484" t="s">
        <v>370</v>
      </c>
      <c r="D1119" s="485">
        <v>11795</v>
      </c>
      <c r="E1119" s="486">
        <v>17.98</v>
      </c>
      <c r="F1119" s="486">
        <f t="shared" si="51"/>
        <v>212074.1</v>
      </c>
      <c r="G1119" s="487">
        <v>0.28000000000000003</v>
      </c>
      <c r="H1119" s="485">
        <v>5.0999999999999996</v>
      </c>
      <c r="I1119" s="486">
        <f t="shared" si="52"/>
        <v>60154.499999999993</v>
      </c>
      <c r="J1119" s="348">
        <f t="shared" si="53"/>
        <v>0</v>
      </c>
    </row>
    <row r="1120" spans="1:10">
      <c r="A1120" s="483">
        <v>2016</v>
      </c>
      <c r="B1120" s="484" t="s">
        <v>1296</v>
      </c>
      <c r="C1120" s="484" t="s">
        <v>370</v>
      </c>
      <c r="D1120" s="485">
        <v>9653</v>
      </c>
      <c r="E1120" s="486">
        <v>24.547999999999998</v>
      </c>
      <c r="F1120" s="486">
        <f t="shared" si="51"/>
        <v>236961.84399999998</v>
      </c>
      <c r="G1120" s="487">
        <v>2.64</v>
      </c>
      <c r="H1120" s="485">
        <v>9.8000000000000007</v>
      </c>
      <c r="I1120" s="486">
        <f t="shared" si="52"/>
        <v>94599.400000000009</v>
      </c>
      <c r="J1120" s="348">
        <f t="shared" si="53"/>
        <v>0</v>
      </c>
    </row>
    <row r="1121" spans="1:10">
      <c r="A1121" s="483">
        <v>2016</v>
      </c>
      <c r="B1121" s="484" t="s">
        <v>1296</v>
      </c>
      <c r="C1121" s="484" t="s">
        <v>370</v>
      </c>
      <c r="D1121" s="485">
        <v>22248</v>
      </c>
      <c r="E1121" s="486">
        <v>22.951000000000001</v>
      </c>
      <c r="F1121" s="486">
        <f t="shared" si="51"/>
        <v>510613.848</v>
      </c>
      <c r="G1121" s="487">
        <v>1.32</v>
      </c>
      <c r="H1121" s="485">
        <v>6.4</v>
      </c>
      <c r="I1121" s="486">
        <f t="shared" si="52"/>
        <v>142387.20000000001</v>
      </c>
      <c r="J1121" s="348">
        <f t="shared" si="53"/>
        <v>0</v>
      </c>
    </row>
    <row r="1122" spans="1:10">
      <c r="A1122" s="483">
        <v>2016</v>
      </c>
      <c r="B1122" s="484" t="s">
        <v>1296</v>
      </c>
      <c r="C1122" s="484" t="s">
        <v>370</v>
      </c>
      <c r="D1122" s="485">
        <v>43983</v>
      </c>
      <c r="E1122" s="486">
        <v>23.145</v>
      </c>
      <c r="F1122" s="486">
        <f t="shared" si="51"/>
        <v>1017986.535</v>
      </c>
      <c r="G1122" s="487">
        <v>3.54</v>
      </c>
      <c r="H1122" s="485">
        <v>7.5</v>
      </c>
      <c r="I1122" s="486">
        <f t="shared" si="52"/>
        <v>329872.5</v>
      </c>
      <c r="J1122" s="348">
        <f t="shared" si="53"/>
        <v>0</v>
      </c>
    </row>
    <row r="1123" spans="1:10">
      <c r="A1123" s="483">
        <v>2016</v>
      </c>
      <c r="B1123" s="484" t="s">
        <v>1296</v>
      </c>
      <c r="C1123" s="484" t="s">
        <v>370</v>
      </c>
      <c r="D1123" s="485">
        <v>43382</v>
      </c>
      <c r="E1123" s="486">
        <v>22.466000000000001</v>
      </c>
      <c r="F1123" s="486">
        <f t="shared" si="51"/>
        <v>974620.0120000001</v>
      </c>
      <c r="G1123" s="487">
        <v>3.17</v>
      </c>
      <c r="H1123" s="485">
        <v>10.8</v>
      </c>
      <c r="I1123" s="486">
        <f t="shared" si="52"/>
        <v>468525.60000000003</v>
      </c>
      <c r="J1123" s="348">
        <f t="shared" si="53"/>
        <v>0</v>
      </c>
    </row>
    <row r="1124" spans="1:10">
      <c r="A1124" s="483">
        <v>2016</v>
      </c>
      <c r="B1124" s="484" t="s">
        <v>1296</v>
      </c>
      <c r="C1124" s="484" t="s">
        <v>370</v>
      </c>
      <c r="D1124" s="485">
        <v>35354</v>
      </c>
      <c r="E1124" s="486">
        <v>22.474</v>
      </c>
      <c r="F1124" s="486">
        <f t="shared" si="51"/>
        <v>794545.79599999997</v>
      </c>
      <c r="G1124" s="487">
        <v>3.14</v>
      </c>
      <c r="H1124" s="485">
        <v>11.1</v>
      </c>
      <c r="I1124" s="486">
        <f t="shared" si="52"/>
        <v>392429.39999999997</v>
      </c>
      <c r="J1124" s="348">
        <f t="shared" si="53"/>
        <v>0</v>
      </c>
    </row>
    <row r="1125" spans="1:10">
      <c r="A1125" s="483">
        <v>2016</v>
      </c>
      <c r="B1125" s="484" t="s">
        <v>1296</v>
      </c>
      <c r="C1125" s="484" t="s">
        <v>370</v>
      </c>
      <c r="D1125" s="485">
        <v>27178</v>
      </c>
      <c r="E1125" s="486">
        <v>22.44</v>
      </c>
      <c r="F1125" s="486">
        <f t="shared" si="51"/>
        <v>609874.32000000007</v>
      </c>
      <c r="G1125" s="487">
        <v>3.15</v>
      </c>
      <c r="H1125" s="485">
        <v>11.1</v>
      </c>
      <c r="I1125" s="486">
        <f t="shared" si="52"/>
        <v>301675.8</v>
      </c>
      <c r="J1125" s="348">
        <f t="shared" si="53"/>
        <v>0</v>
      </c>
    </row>
    <row r="1126" spans="1:10">
      <c r="A1126" s="483">
        <v>2016</v>
      </c>
      <c r="B1126" s="484" t="s">
        <v>1296</v>
      </c>
      <c r="C1126" s="484" t="s">
        <v>370</v>
      </c>
      <c r="D1126" s="485">
        <v>11643</v>
      </c>
      <c r="E1126" s="486">
        <v>25.181000000000001</v>
      </c>
      <c r="F1126" s="486">
        <f t="shared" si="51"/>
        <v>293182.38300000003</v>
      </c>
      <c r="G1126" s="487">
        <v>3.71</v>
      </c>
      <c r="H1126" s="485">
        <v>9.1999999999999993</v>
      </c>
      <c r="I1126" s="486">
        <f t="shared" si="52"/>
        <v>107115.59999999999</v>
      </c>
      <c r="J1126" s="348">
        <f t="shared" si="53"/>
        <v>0</v>
      </c>
    </row>
    <row r="1127" spans="1:10">
      <c r="A1127" s="483">
        <v>2016</v>
      </c>
      <c r="B1127" s="484" t="s">
        <v>1296</v>
      </c>
      <c r="C1127" s="484" t="s">
        <v>370</v>
      </c>
      <c r="D1127" s="485">
        <v>62872</v>
      </c>
      <c r="E1127" s="486">
        <v>22.146999999999998</v>
      </c>
      <c r="F1127" s="486">
        <f t="shared" si="51"/>
        <v>1392426.1839999999</v>
      </c>
      <c r="G1127" s="487">
        <v>3.07</v>
      </c>
      <c r="H1127" s="485">
        <v>8.8000000000000007</v>
      </c>
      <c r="I1127" s="486">
        <f t="shared" si="52"/>
        <v>553273.60000000009</v>
      </c>
      <c r="J1127" s="348">
        <f t="shared" si="53"/>
        <v>0</v>
      </c>
    </row>
    <row r="1128" spans="1:10">
      <c r="A1128" s="483">
        <v>2016</v>
      </c>
      <c r="B1128" s="484" t="s">
        <v>1296</v>
      </c>
      <c r="C1128" s="484" t="s">
        <v>370</v>
      </c>
      <c r="D1128" s="485">
        <v>56018</v>
      </c>
      <c r="E1128" s="486">
        <v>22.600999999999999</v>
      </c>
      <c r="F1128" s="486">
        <f t="shared" si="51"/>
        <v>1266062.818</v>
      </c>
      <c r="G1128" s="487">
        <v>3.29</v>
      </c>
      <c r="H1128" s="485">
        <v>10.7</v>
      </c>
      <c r="I1128" s="486">
        <f t="shared" si="52"/>
        <v>599392.6</v>
      </c>
      <c r="J1128" s="348">
        <f t="shared" si="53"/>
        <v>0</v>
      </c>
    </row>
    <row r="1129" spans="1:10">
      <c r="A1129" s="483">
        <v>2016</v>
      </c>
      <c r="B1129" s="484" t="s">
        <v>1296</v>
      </c>
      <c r="C1129" s="484" t="s">
        <v>370</v>
      </c>
      <c r="D1129" s="485">
        <v>6432</v>
      </c>
      <c r="E1129" s="486">
        <v>22.423999999999999</v>
      </c>
      <c r="F1129" s="486">
        <f t="shared" si="51"/>
        <v>144231.16800000001</v>
      </c>
      <c r="G1129" s="487">
        <v>3.12</v>
      </c>
      <c r="H1129" s="485">
        <v>11</v>
      </c>
      <c r="I1129" s="486">
        <f t="shared" si="52"/>
        <v>70752</v>
      </c>
      <c r="J1129" s="348">
        <f t="shared" si="53"/>
        <v>0</v>
      </c>
    </row>
    <row r="1130" spans="1:10">
      <c r="A1130" s="483">
        <v>2016</v>
      </c>
      <c r="B1130" s="484" t="s">
        <v>1296</v>
      </c>
      <c r="C1130" s="484" t="s">
        <v>370</v>
      </c>
      <c r="D1130" s="485">
        <v>49712</v>
      </c>
      <c r="E1130" s="486">
        <v>22.701000000000001</v>
      </c>
      <c r="F1130" s="486">
        <f t="shared" si="51"/>
        <v>1128512.112</v>
      </c>
      <c r="G1130" s="487">
        <v>2.54</v>
      </c>
      <c r="H1130" s="485">
        <v>8.1999999999999993</v>
      </c>
      <c r="I1130" s="486">
        <f t="shared" si="52"/>
        <v>407638.39999999997</v>
      </c>
      <c r="J1130" s="348">
        <f t="shared" si="53"/>
        <v>0</v>
      </c>
    </row>
    <row r="1131" spans="1:10">
      <c r="A1131" s="483">
        <v>2016</v>
      </c>
      <c r="B1131" s="484" t="s">
        <v>1296</v>
      </c>
      <c r="C1131" s="484" t="s">
        <v>370</v>
      </c>
      <c r="D1131" s="485">
        <v>25361</v>
      </c>
      <c r="E1131" s="486">
        <v>23.071999999999999</v>
      </c>
      <c r="F1131" s="486">
        <f t="shared" si="51"/>
        <v>585128.99199999997</v>
      </c>
      <c r="G1131" s="487">
        <v>2.98</v>
      </c>
      <c r="H1131" s="485">
        <v>8</v>
      </c>
      <c r="I1131" s="486">
        <f t="shared" si="52"/>
        <v>202888</v>
      </c>
      <c r="J1131" s="348">
        <f t="shared" si="53"/>
        <v>0</v>
      </c>
    </row>
    <row r="1132" spans="1:10">
      <c r="A1132" s="483">
        <v>2016</v>
      </c>
      <c r="B1132" s="484" t="s">
        <v>1296</v>
      </c>
      <c r="C1132" s="484" t="s">
        <v>370</v>
      </c>
      <c r="D1132" s="485">
        <v>35216</v>
      </c>
      <c r="E1132" s="486">
        <v>23.521999999999998</v>
      </c>
      <c r="F1132" s="486">
        <f t="shared" si="51"/>
        <v>828350.75199999998</v>
      </c>
      <c r="G1132" s="487">
        <v>2.5299999999999998</v>
      </c>
      <c r="H1132" s="485">
        <v>9</v>
      </c>
      <c r="I1132" s="486">
        <f t="shared" si="52"/>
        <v>316944</v>
      </c>
      <c r="J1132" s="348">
        <f t="shared" si="53"/>
        <v>0</v>
      </c>
    </row>
    <row r="1133" spans="1:10">
      <c r="A1133" s="483">
        <v>2016</v>
      </c>
      <c r="B1133" s="484" t="s">
        <v>1296</v>
      </c>
      <c r="C1133" s="484" t="s">
        <v>370</v>
      </c>
      <c r="D1133" s="485">
        <v>36223</v>
      </c>
      <c r="E1133" s="486">
        <v>23.03</v>
      </c>
      <c r="F1133" s="486">
        <f t="shared" si="51"/>
        <v>834215.69000000006</v>
      </c>
      <c r="G1133" s="487">
        <v>3</v>
      </c>
      <c r="H1133" s="485">
        <v>8</v>
      </c>
      <c r="I1133" s="486">
        <f t="shared" si="52"/>
        <v>289784</v>
      </c>
      <c r="J1133" s="348">
        <f t="shared" si="53"/>
        <v>0</v>
      </c>
    </row>
    <row r="1134" spans="1:10">
      <c r="A1134" s="483">
        <v>2016</v>
      </c>
      <c r="B1134" s="484" t="s">
        <v>1296</v>
      </c>
      <c r="C1134" s="484" t="s">
        <v>370</v>
      </c>
      <c r="D1134" s="485">
        <v>49562</v>
      </c>
      <c r="E1134" s="486">
        <v>23.722000000000001</v>
      </c>
      <c r="F1134" s="486">
        <f t="shared" si="51"/>
        <v>1175709.764</v>
      </c>
      <c r="G1134" s="487">
        <v>2.5099999999999998</v>
      </c>
      <c r="H1134" s="485">
        <v>8.4</v>
      </c>
      <c r="I1134" s="486">
        <f t="shared" si="52"/>
        <v>416320.80000000005</v>
      </c>
      <c r="J1134" s="348">
        <f t="shared" si="53"/>
        <v>0</v>
      </c>
    </row>
    <row r="1135" spans="1:10">
      <c r="A1135" s="483">
        <v>2016</v>
      </c>
      <c r="B1135" s="484" t="s">
        <v>1296</v>
      </c>
      <c r="C1135" s="484" t="s">
        <v>370</v>
      </c>
      <c r="D1135" s="485">
        <v>6155</v>
      </c>
      <c r="E1135" s="486">
        <v>20.88</v>
      </c>
      <c r="F1135" s="486">
        <f t="shared" si="51"/>
        <v>128516.4</v>
      </c>
      <c r="G1135" s="487">
        <v>1.07</v>
      </c>
      <c r="H1135" s="485">
        <v>19.3</v>
      </c>
      <c r="I1135" s="486">
        <f t="shared" si="52"/>
        <v>118791.5</v>
      </c>
      <c r="J1135" s="348">
        <f t="shared" si="53"/>
        <v>0</v>
      </c>
    </row>
    <row r="1136" spans="1:10">
      <c r="A1136" s="483">
        <v>2016</v>
      </c>
      <c r="B1136" s="484" t="s">
        <v>1296</v>
      </c>
      <c r="C1136" s="484" t="s">
        <v>370</v>
      </c>
      <c r="D1136" s="485">
        <v>1571</v>
      </c>
      <c r="E1136" s="486">
        <v>19.344000000000001</v>
      </c>
      <c r="F1136" s="486">
        <f t="shared" si="51"/>
        <v>30389.424000000003</v>
      </c>
      <c r="G1136" s="487">
        <v>0.96</v>
      </c>
      <c r="H1136" s="485">
        <v>22.1</v>
      </c>
      <c r="I1136" s="486">
        <f t="shared" si="52"/>
        <v>34719.100000000006</v>
      </c>
      <c r="J1136" s="348">
        <f t="shared" si="53"/>
        <v>0</v>
      </c>
    </row>
    <row r="1137" spans="1:10">
      <c r="A1137" s="483">
        <v>2016</v>
      </c>
      <c r="B1137" s="484" t="s">
        <v>1296</v>
      </c>
      <c r="C1137" s="484" t="s">
        <v>370</v>
      </c>
      <c r="D1137" s="485">
        <v>1582</v>
      </c>
      <c r="E1137" s="486">
        <v>22.893999999999998</v>
      </c>
      <c r="F1137" s="486">
        <f t="shared" si="51"/>
        <v>36218.307999999997</v>
      </c>
      <c r="G1137" s="487">
        <v>0.92</v>
      </c>
      <c r="H1137" s="485">
        <v>17.8</v>
      </c>
      <c r="I1137" s="486">
        <f t="shared" si="52"/>
        <v>28159.600000000002</v>
      </c>
      <c r="J1137" s="348">
        <f t="shared" si="53"/>
        <v>0</v>
      </c>
    </row>
    <row r="1138" spans="1:10">
      <c r="A1138" s="483">
        <v>2016</v>
      </c>
      <c r="B1138" s="484" t="s">
        <v>1296</v>
      </c>
      <c r="C1138" s="484" t="s">
        <v>370</v>
      </c>
      <c r="D1138" s="485">
        <v>1645</v>
      </c>
      <c r="E1138" s="486">
        <v>20.47</v>
      </c>
      <c r="F1138" s="486">
        <f t="shared" si="51"/>
        <v>33673.15</v>
      </c>
      <c r="G1138" s="487">
        <v>0.77</v>
      </c>
      <c r="H1138" s="485">
        <v>23.5</v>
      </c>
      <c r="I1138" s="486">
        <f t="shared" si="52"/>
        <v>38657.5</v>
      </c>
      <c r="J1138" s="348">
        <f t="shared" si="53"/>
        <v>0</v>
      </c>
    </row>
    <row r="1139" spans="1:10">
      <c r="A1139" s="483">
        <v>2016</v>
      </c>
      <c r="B1139" s="484" t="s">
        <v>1296</v>
      </c>
      <c r="C1139" s="484" t="s">
        <v>370</v>
      </c>
      <c r="D1139" s="485">
        <v>232392</v>
      </c>
      <c r="E1139" s="486">
        <v>24.116</v>
      </c>
      <c r="F1139" s="486">
        <f t="shared" si="51"/>
        <v>5604365.4720000001</v>
      </c>
      <c r="G1139" s="487">
        <v>3.55</v>
      </c>
      <c r="H1139" s="485">
        <v>10.199999999999999</v>
      </c>
      <c r="I1139" s="486">
        <f t="shared" si="52"/>
        <v>2370398.4</v>
      </c>
      <c r="J1139" s="348">
        <f t="shared" si="53"/>
        <v>0</v>
      </c>
    </row>
    <row r="1140" spans="1:10">
      <c r="A1140" s="483">
        <v>2016</v>
      </c>
      <c r="B1140" s="484" t="s">
        <v>1296</v>
      </c>
      <c r="C1140" s="484" t="s">
        <v>370</v>
      </c>
      <c r="D1140" s="485">
        <v>29881</v>
      </c>
      <c r="E1140" s="486">
        <v>22.579000000000001</v>
      </c>
      <c r="F1140" s="486">
        <f t="shared" si="51"/>
        <v>674683.09900000005</v>
      </c>
      <c r="G1140" s="487">
        <v>2.91</v>
      </c>
      <c r="H1140" s="485">
        <v>9.4</v>
      </c>
      <c r="I1140" s="486">
        <f t="shared" si="52"/>
        <v>280881.40000000002</v>
      </c>
      <c r="J1140" s="348">
        <f t="shared" si="53"/>
        <v>0</v>
      </c>
    </row>
    <row r="1141" spans="1:10">
      <c r="A1141" s="483">
        <v>2016</v>
      </c>
      <c r="B1141" s="484" t="s">
        <v>1296</v>
      </c>
      <c r="C1141" s="484" t="s">
        <v>370</v>
      </c>
      <c r="D1141" s="485">
        <v>9981</v>
      </c>
      <c r="E1141" s="486">
        <v>22.166</v>
      </c>
      <c r="F1141" s="486">
        <f t="shared" si="51"/>
        <v>221238.84599999999</v>
      </c>
      <c r="G1141" s="487">
        <v>2.2799999999999998</v>
      </c>
      <c r="H1141" s="485">
        <v>10.5</v>
      </c>
      <c r="I1141" s="486">
        <f t="shared" si="52"/>
        <v>104800.5</v>
      </c>
      <c r="J1141" s="348">
        <f t="shared" si="53"/>
        <v>0</v>
      </c>
    </row>
    <row r="1142" spans="1:10">
      <c r="A1142" s="483">
        <v>2016</v>
      </c>
      <c r="B1142" s="484" t="s">
        <v>1296</v>
      </c>
      <c r="C1142" s="484" t="s">
        <v>370</v>
      </c>
      <c r="D1142" s="485">
        <v>3224</v>
      </c>
      <c r="E1142" s="486">
        <v>22.867000000000001</v>
      </c>
      <c r="F1142" s="486">
        <f t="shared" si="51"/>
        <v>73723.207999999999</v>
      </c>
      <c r="G1142" s="487">
        <v>3.42</v>
      </c>
      <c r="H1142" s="485">
        <v>11.6</v>
      </c>
      <c r="I1142" s="486">
        <f t="shared" si="52"/>
        <v>37398.400000000001</v>
      </c>
      <c r="J1142" s="348">
        <f t="shared" si="53"/>
        <v>0</v>
      </c>
    </row>
    <row r="1143" spans="1:10">
      <c r="A1143" s="483">
        <v>2016</v>
      </c>
      <c r="B1143" s="484" t="s">
        <v>1296</v>
      </c>
      <c r="C1143" s="484" t="s">
        <v>370</v>
      </c>
      <c r="D1143" s="485">
        <v>6403</v>
      </c>
      <c r="E1143" s="486">
        <v>23.835000000000001</v>
      </c>
      <c r="F1143" s="486">
        <f t="shared" si="51"/>
        <v>152615.505</v>
      </c>
      <c r="G1143" s="487">
        <v>2.58</v>
      </c>
      <c r="H1143" s="485">
        <v>8.4</v>
      </c>
      <c r="I1143" s="486">
        <f t="shared" si="52"/>
        <v>53785.200000000004</v>
      </c>
      <c r="J1143" s="348">
        <f t="shared" si="53"/>
        <v>0</v>
      </c>
    </row>
    <row r="1144" spans="1:10">
      <c r="A1144" s="483">
        <v>2016</v>
      </c>
      <c r="B1144" s="484" t="s">
        <v>1296</v>
      </c>
      <c r="C1144" s="484" t="s">
        <v>370</v>
      </c>
      <c r="D1144" s="485">
        <v>13009</v>
      </c>
      <c r="E1144" s="486">
        <v>23.667000000000002</v>
      </c>
      <c r="F1144" s="486">
        <f t="shared" si="51"/>
        <v>307884.00300000003</v>
      </c>
      <c r="G1144" s="487">
        <v>2.48</v>
      </c>
      <c r="H1144" s="485">
        <v>8.1999999999999993</v>
      </c>
      <c r="I1144" s="486">
        <f t="shared" si="52"/>
        <v>106673.79999999999</v>
      </c>
      <c r="J1144" s="348">
        <f t="shared" si="53"/>
        <v>0</v>
      </c>
    </row>
    <row r="1145" spans="1:10">
      <c r="A1145" s="483">
        <v>2016</v>
      </c>
      <c r="B1145" s="484" t="s">
        <v>1296</v>
      </c>
      <c r="C1145" s="484" t="s">
        <v>370</v>
      </c>
      <c r="D1145" s="485">
        <v>22213</v>
      </c>
      <c r="E1145" s="486">
        <v>21.957999999999998</v>
      </c>
      <c r="F1145" s="486">
        <f t="shared" si="51"/>
        <v>487753.05399999995</v>
      </c>
      <c r="G1145" s="487">
        <v>3.19</v>
      </c>
      <c r="H1145" s="485">
        <v>10.5</v>
      </c>
      <c r="I1145" s="486">
        <f t="shared" si="52"/>
        <v>233236.5</v>
      </c>
      <c r="J1145" s="348">
        <f t="shared" si="53"/>
        <v>0</v>
      </c>
    </row>
    <row r="1146" spans="1:10">
      <c r="A1146" s="483">
        <v>2016</v>
      </c>
      <c r="B1146" s="484" t="s">
        <v>1296</v>
      </c>
      <c r="C1146" s="484" t="s">
        <v>370</v>
      </c>
      <c r="D1146" s="485">
        <v>27955</v>
      </c>
      <c r="E1146" s="486">
        <v>23.632000000000001</v>
      </c>
      <c r="F1146" s="486">
        <f t="shared" si="51"/>
        <v>660632.56000000006</v>
      </c>
      <c r="G1146" s="487">
        <v>2.88</v>
      </c>
      <c r="H1146" s="485">
        <v>9.1</v>
      </c>
      <c r="I1146" s="486">
        <f t="shared" si="52"/>
        <v>254390.5</v>
      </c>
      <c r="J1146" s="348">
        <f t="shared" si="53"/>
        <v>0</v>
      </c>
    </row>
    <row r="1147" spans="1:10">
      <c r="A1147" s="483">
        <v>2016</v>
      </c>
      <c r="B1147" s="484" t="s">
        <v>1296</v>
      </c>
      <c r="C1147" s="484" t="s">
        <v>370</v>
      </c>
      <c r="D1147" s="485">
        <v>23222</v>
      </c>
      <c r="E1147" s="486">
        <v>22.292000000000002</v>
      </c>
      <c r="F1147" s="486">
        <f t="shared" si="51"/>
        <v>517664.82400000002</v>
      </c>
      <c r="G1147" s="487">
        <v>3.98</v>
      </c>
      <c r="H1147" s="485">
        <v>10.1</v>
      </c>
      <c r="I1147" s="486">
        <f t="shared" si="52"/>
        <v>234542.19999999998</v>
      </c>
      <c r="J1147" s="348">
        <f t="shared" si="53"/>
        <v>0</v>
      </c>
    </row>
    <row r="1148" spans="1:10">
      <c r="A1148" s="483">
        <v>2016</v>
      </c>
      <c r="B1148" s="484" t="s">
        <v>1296</v>
      </c>
      <c r="C1148" s="484" t="s">
        <v>370</v>
      </c>
      <c r="D1148" s="485">
        <v>12294</v>
      </c>
      <c r="E1148" s="486">
        <v>23.288</v>
      </c>
      <c r="F1148" s="486">
        <f t="shared" si="51"/>
        <v>286302.67200000002</v>
      </c>
      <c r="G1148" s="487">
        <v>2.79</v>
      </c>
      <c r="H1148" s="485">
        <v>6.6</v>
      </c>
      <c r="I1148" s="486">
        <f t="shared" si="52"/>
        <v>81140.399999999994</v>
      </c>
      <c r="J1148" s="348">
        <f t="shared" si="53"/>
        <v>0</v>
      </c>
    </row>
    <row r="1149" spans="1:10">
      <c r="A1149" s="483">
        <v>2016</v>
      </c>
      <c r="B1149" s="484" t="s">
        <v>1296</v>
      </c>
      <c r="C1149" s="484" t="s">
        <v>370</v>
      </c>
      <c r="D1149" s="485">
        <v>34624</v>
      </c>
      <c r="E1149" s="486">
        <v>23.594000000000001</v>
      </c>
      <c r="F1149" s="486">
        <f t="shared" si="51"/>
        <v>816918.65600000008</v>
      </c>
      <c r="G1149" s="487">
        <v>2.73</v>
      </c>
      <c r="H1149" s="485">
        <v>8.6999999999999993</v>
      </c>
      <c r="I1149" s="486">
        <f t="shared" si="52"/>
        <v>301228.79999999999</v>
      </c>
      <c r="J1149" s="348">
        <f t="shared" si="53"/>
        <v>0</v>
      </c>
    </row>
    <row r="1150" spans="1:10">
      <c r="A1150" s="483">
        <v>2016</v>
      </c>
      <c r="B1150" s="484" t="s">
        <v>1296</v>
      </c>
      <c r="C1150" s="484" t="s">
        <v>370</v>
      </c>
      <c r="D1150" s="485">
        <v>14236</v>
      </c>
      <c r="E1150" s="486">
        <v>23.271999999999998</v>
      </c>
      <c r="F1150" s="486">
        <f t="shared" si="51"/>
        <v>331300.19199999998</v>
      </c>
      <c r="G1150" s="487">
        <v>2.69</v>
      </c>
      <c r="H1150" s="485">
        <v>8.4</v>
      </c>
      <c r="I1150" s="486">
        <f t="shared" si="52"/>
        <v>119582.40000000001</v>
      </c>
      <c r="J1150" s="348">
        <f t="shared" si="53"/>
        <v>0</v>
      </c>
    </row>
    <row r="1151" spans="1:10">
      <c r="A1151" s="483">
        <v>2016</v>
      </c>
      <c r="B1151" s="484" t="s">
        <v>1296</v>
      </c>
      <c r="C1151" s="484" t="s">
        <v>370</v>
      </c>
      <c r="D1151" s="485">
        <v>219328</v>
      </c>
      <c r="E1151" s="486">
        <v>23.262</v>
      </c>
      <c r="F1151" s="486">
        <f t="shared" si="51"/>
        <v>5102007.9359999998</v>
      </c>
      <c r="G1151" s="487">
        <v>2.86</v>
      </c>
      <c r="H1151" s="485">
        <v>8.1</v>
      </c>
      <c r="I1151" s="486">
        <f t="shared" si="52"/>
        <v>1776556.7999999998</v>
      </c>
      <c r="J1151" s="348">
        <f t="shared" si="53"/>
        <v>0</v>
      </c>
    </row>
    <row r="1152" spans="1:10">
      <c r="A1152" s="483">
        <v>2016</v>
      </c>
      <c r="B1152" s="484" t="s">
        <v>1289</v>
      </c>
      <c r="C1152" s="484" t="s">
        <v>370</v>
      </c>
      <c r="D1152" s="485">
        <v>127144</v>
      </c>
      <c r="E1152" s="486">
        <v>18.045999999999999</v>
      </c>
      <c r="F1152" s="486">
        <f t="shared" si="51"/>
        <v>2294440.6239999998</v>
      </c>
      <c r="G1152" s="487">
        <v>0.2</v>
      </c>
      <c r="H1152" s="485">
        <v>4.8</v>
      </c>
      <c r="I1152" s="486">
        <f t="shared" si="52"/>
        <v>610291.19999999995</v>
      </c>
      <c r="J1152" s="348">
        <f t="shared" si="53"/>
        <v>0</v>
      </c>
    </row>
    <row r="1153" spans="1:10">
      <c r="A1153" s="483">
        <v>2016</v>
      </c>
      <c r="B1153" s="484" t="s">
        <v>1289</v>
      </c>
      <c r="C1153" s="484" t="s">
        <v>370</v>
      </c>
      <c r="D1153" s="485">
        <v>95523</v>
      </c>
      <c r="E1153" s="486">
        <v>17.771999999999998</v>
      </c>
      <c r="F1153" s="486">
        <f t="shared" si="51"/>
        <v>1697634.7559999998</v>
      </c>
      <c r="G1153" s="487">
        <v>0.33</v>
      </c>
      <c r="H1153" s="485">
        <v>5.3</v>
      </c>
      <c r="I1153" s="486">
        <f t="shared" si="52"/>
        <v>506271.89999999997</v>
      </c>
      <c r="J1153" s="348">
        <f t="shared" si="53"/>
        <v>0</v>
      </c>
    </row>
    <row r="1154" spans="1:10">
      <c r="A1154" s="483">
        <v>2016</v>
      </c>
      <c r="B1154" s="484" t="s">
        <v>1296</v>
      </c>
      <c r="C1154" s="484" t="s">
        <v>370</v>
      </c>
      <c r="D1154" s="485">
        <v>30223</v>
      </c>
      <c r="E1154" s="486">
        <v>24.15</v>
      </c>
      <c r="F1154" s="486">
        <f t="shared" si="51"/>
        <v>729885.45</v>
      </c>
      <c r="G1154" s="487">
        <v>3.47</v>
      </c>
      <c r="H1154" s="485">
        <v>10.1</v>
      </c>
      <c r="I1154" s="486">
        <f t="shared" si="52"/>
        <v>305252.3</v>
      </c>
      <c r="J1154" s="348">
        <f t="shared" si="53"/>
        <v>0</v>
      </c>
    </row>
    <row r="1155" spans="1:10">
      <c r="A1155" s="483">
        <v>2016</v>
      </c>
      <c r="B1155" s="484" t="s">
        <v>1296</v>
      </c>
      <c r="C1155" s="484" t="s">
        <v>370</v>
      </c>
      <c r="D1155" s="485">
        <v>22044</v>
      </c>
      <c r="E1155" s="486">
        <v>24.15</v>
      </c>
      <c r="F1155" s="486">
        <f t="shared" ref="F1155:F1218" si="54">E1155*D1155</f>
        <v>532362.6</v>
      </c>
      <c r="G1155" s="487">
        <v>3.55</v>
      </c>
      <c r="H1155" s="485">
        <v>10.1</v>
      </c>
      <c r="I1155" s="486">
        <f t="shared" ref="I1155:I1218" si="55">H1155*D1155</f>
        <v>222644.4</v>
      </c>
      <c r="J1155" s="348">
        <f t="shared" ref="J1155:J1218" si="56">IF(B1155="LIG",1,0)</f>
        <v>0</v>
      </c>
    </row>
    <row r="1156" spans="1:10">
      <c r="A1156" s="483">
        <v>2016</v>
      </c>
      <c r="B1156" s="484" t="s">
        <v>1296</v>
      </c>
      <c r="C1156" s="484" t="s">
        <v>370</v>
      </c>
      <c r="D1156" s="485">
        <v>11838</v>
      </c>
      <c r="E1156" s="486">
        <v>23.53</v>
      </c>
      <c r="F1156" s="486">
        <f t="shared" si="54"/>
        <v>278548.14</v>
      </c>
      <c r="G1156" s="487">
        <v>1.61</v>
      </c>
      <c r="H1156" s="485">
        <v>10.7</v>
      </c>
      <c r="I1156" s="486">
        <f t="shared" si="55"/>
        <v>126666.59999999999</v>
      </c>
      <c r="J1156" s="348">
        <f t="shared" si="56"/>
        <v>0</v>
      </c>
    </row>
    <row r="1157" spans="1:10">
      <c r="A1157" s="483">
        <v>2016</v>
      </c>
      <c r="B1157" s="484" t="s">
        <v>1296</v>
      </c>
      <c r="C1157" s="484" t="s">
        <v>370</v>
      </c>
      <c r="D1157" s="485">
        <v>22071</v>
      </c>
      <c r="E1157" s="486">
        <v>23.28</v>
      </c>
      <c r="F1157" s="486">
        <f t="shared" si="54"/>
        <v>513812.88</v>
      </c>
      <c r="G1157" s="487">
        <v>1.52</v>
      </c>
      <c r="H1157" s="485">
        <v>12.1</v>
      </c>
      <c r="I1157" s="486">
        <f t="shared" si="55"/>
        <v>267059.09999999998</v>
      </c>
      <c r="J1157" s="348">
        <f t="shared" si="56"/>
        <v>0</v>
      </c>
    </row>
    <row r="1158" spans="1:10">
      <c r="A1158" s="483">
        <v>2016</v>
      </c>
      <c r="B1158" s="484" t="s">
        <v>1289</v>
      </c>
      <c r="C1158" s="484" t="s">
        <v>370</v>
      </c>
      <c r="D1158" s="485">
        <v>15202</v>
      </c>
      <c r="E1158" s="486">
        <v>16.77</v>
      </c>
      <c r="F1158" s="486">
        <f t="shared" si="54"/>
        <v>254937.53999999998</v>
      </c>
      <c r="G1158" s="487">
        <v>0.28999999999999998</v>
      </c>
      <c r="H1158" s="485">
        <v>6.1</v>
      </c>
      <c r="I1158" s="486">
        <f t="shared" si="55"/>
        <v>92732.2</v>
      </c>
      <c r="J1158" s="348">
        <f t="shared" si="56"/>
        <v>0</v>
      </c>
    </row>
    <row r="1159" spans="1:10">
      <c r="A1159" s="483">
        <v>2016</v>
      </c>
      <c r="B1159" s="484" t="s">
        <v>1289</v>
      </c>
      <c r="C1159" s="484" t="s">
        <v>370</v>
      </c>
      <c r="D1159" s="485">
        <v>30032</v>
      </c>
      <c r="E1159" s="486">
        <v>17.97</v>
      </c>
      <c r="F1159" s="486">
        <f t="shared" si="54"/>
        <v>539675.03999999992</v>
      </c>
      <c r="G1159" s="487">
        <v>0.23</v>
      </c>
      <c r="H1159" s="485">
        <v>5.4</v>
      </c>
      <c r="I1159" s="486">
        <f t="shared" si="55"/>
        <v>162172.80000000002</v>
      </c>
      <c r="J1159" s="348">
        <f t="shared" si="56"/>
        <v>0</v>
      </c>
    </row>
    <row r="1160" spans="1:10">
      <c r="A1160" s="483">
        <v>2016</v>
      </c>
      <c r="B1160" s="484" t="s">
        <v>1289</v>
      </c>
      <c r="C1160" s="484" t="s">
        <v>370</v>
      </c>
      <c r="D1160" s="485">
        <v>45486</v>
      </c>
      <c r="E1160" s="486">
        <v>16.89</v>
      </c>
      <c r="F1160" s="486">
        <f t="shared" si="54"/>
        <v>768258.54</v>
      </c>
      <c r="G1160" s="487">
        <v>0.3</v>
      </c>
      <c r="H1160" s="485">
        <v>5.7</v>
      </c>
      <c r="I1160" s="486">
        <f t="shared" si="55"/>
        <v>259270.2</v>
      </c>
      <c r="J1160" s="348">
        <f t="shared" si="56"/>
        <v>0</v>
      </c>
    </row>
    <row r="1161" spans="1:10">
      <c r="A1161" s="483">
        <v>2016</v>
      </c>
      <c r="B1161" s="484" t="s">
        <v>1289</v>
      </c>
      <c r="C1161" s="484" t="s">
        <v>370</v>
      </c>
      <c r="D1161" s="485">
        <v>30316</v>
      </c>
      <c r="E1161" s="486">
        <v>16.600000000000001</v>
      </c>
      <c r="F1161" s="486">
        <f t="shared" si="54"/>
        <v>503245.60000000003</v>
      </c>
      <c r="G1161" s="487">
        <v>0.28999999999999998</v>
      </c>
      <c r="H1161" s="485">
        <v>5.9</v>
      </c>
      <c r="I1161" s="486">
        <f t="shared" si="55"/>
        <v>178864.40000000002</v>
      </c>
      <c r="J1161" s="348">
        <f t="shared" si="56"/>
        <v>0</v>
      </c>
    </row>
    <row r="1162" spans="1:10">
      <c r="A1162" s="483">
        <v>2016</v>
      </c>
      <c r="B1162" s="484" t="s">
        <v>1289</v>
      </c>
      <c r="C1162" s="484" t="s">
        <v>370</v>
      </c>
      <c r="D1162" s="485">
        <v>346</v>
      </c>
      <c r="E1162" s="486">
        <v>17.600000000000001</v>
      </c>
      <c r="F1162" s="486">
        <f t="shared" si="54"/>
        <v>6089.6</v>
      </c>
      <c r="G1162" s="487">
        <v>0.2</v>
      </c>
      <c r="H1162" s="485">
        <v>4.5999999999999996</v>
      </c>
      <c r="I1162" s="486">
        <f t="shared" si="55"/>
        <v>1591.6</v>
      </c>
      <c r="J1162" s="348">
        <f t="shared" si="56"/>
        <v>0</v>
      </c>
    </row>
    <row r="1163" spans="1:10">
      <c r="A1163" s="483">
        <v>2016</v>
      </c>
      <c r="B1163" s="484" t="s">
        <v>1296</v>
      </c>
      <c r="C1163" s="484" t="s">
        <v>370</v>
      </c>
      <c r="D1163" s="485">
        <v>10488</v>
      </c>
      <c r="E1163" s="486">
        <v>24.5</v>
      </c>
      <c r="F1163" s="486">
        <f t="shared" si="54"/>
        <v>256956</v>
      </c>
      <c r="G1163" s="487">
        <v>0.95</v>
      </c>
      <c r="H1163" s="485">
        <v>11.3</v>
      </c>
      <c r="I1163" s="486">
        <f t="shared" si="55"/>
        <v>118514.40000000001</v>
      </c>
      <c r="J1163" s="348">
        <f t="shared" si="56"/>
        <v>0</v>
      </c>
    </row>
    <row r="1164" spans="1:10">
      <c r="A1164" s="483">
        <v>2016</v>
      </c>
      <c r="B1164" s="484" t="s">
        <v>1296</v>
      </c>
      <c r="C1164" s="484" t="s">
        <v>370</v>
      </c>
      <c r="D1164" s="485">
        <v>11732</v>
      </c>
      <c r="E1164" s="486">
        <v>25.21</v>
      </c>
      <c r="F1164" s="486">
        <f t="shared" si="54"/>
        <v>295763.72000000003</v>
      </c>
      <c r="G1164" s="487">
        <v>0.79</v>
      </c>
      <c r="H1164" s="485">
        <v>10.6</v>
      </c>
      <c r="I1164" s="486">
        <f t="shared" si="55"/>
        <v>124359.2</v>
      </c>
      <c r="J1164" s="348">
        <f t="shared" si="56"/>
        <v>0</v>
      </c>
    </row>
    <row r="1165" spans="1:10">
      <c r="A1165" s="483">
        <v>2016</v>
      </c>
      <c r="B1165" s="484" t="s">
        <v>1296</v>
      </c>
      <c r="C1165" s="484" t="s">
        <v>370</v>
      </c>
      <c r="D1165" s="485">
        <v>13392</v>
      </c>
      <c r="E1165" s="486">
        <v>26.05</v>
      </c>
      <c r="F1165" s="486">
        <f t="shared" si="54"/>
        <v>348861.60000000003</v>
      </c>
      <c r="G1165" s="487">
        <v>1.63</v>
      </c>
      <c r="H1165" s="485">
        <v>7.6</v>
      </c>
      <c r="I1165" s="486">
        <f t="shared" si="55"/>
        <v>101779.2</v>
      </c>
      <c r="J1165" s="348">
        <f t="shared" si="56"/>
        <v>0</v>
      </c>
    </row>
    <row r="1166" spans="1:10">
      <c r="A1166" s="483">
        <v>2016</v>
      </c>
      <c r="B1166" s="484" t="s">
        <v>1296</v>
      </c>
      <c r="C1166" s="484" t="s">
        <v>370</v>
      </c>
      <c r="D1166" s="485">
        <v>57745</v>
      </c>
      <c r="E1166" s="486">
        <v>26.02</v>
      </c>
      <c r="F1166" s="486">
        <f t="shared" si="54"/>
        <v>1502524.9</v>
      </c>
      <c r="G1166" s="487">
        <v>2.65</v>
      </c>
      <c r="H1166" s="485">
        <v>7.5</v>
      </c>
      <c r="I1166" s="486">
        <f t="shared" si="55"/>
        <v>433087.5</v>
      </c>
      <c r="J1166" s="348">
        <f t="shared" si="56"/>
        <v>0</v>
      </c>
    </row>
    <row r="1167" spans="1:10">
      <c r="A1167" s="483">
        <v>2016</v>
      </c>
      <c r="B1167" s="484" t="s">
        <v>1296</v>
      </c>
      <c r="C1167" s="484" t="s">
        <v>370</v>
      </c>
      <c r="D1167" s="485">
        <v>13386</v>
      </c>
      <c r="E1167" s="486">
        <v>26.23</v>
      </c>
      <c r="F1167" s="486">
        <f t="shared" si="54"/>
        <v>351114.78</v>
      </c>
      <c r="G1167" s="487">
        <v>2.59</v>
      </c>
      <c r="H1167" s="485">
        <v>7.6</v>
      </c>
      <c r="I1167" s="486">
        <f t="shared" si="55"/>
        <v>101733.59999999999</v>
      </c>
      <c r="J1167" s="348">
        <f t="shared" si="56"/>
        <v>0</v>
      </c>
    </row>
    <row r="1168" spans="1:10">
      <c r="A1168" s="483">
        <v>2016</v>
      </c>
      <c r="B1168" s="484" t="s">
        <v>1296</v>
      </c>
      <c r="C1168" s="484" t="s">
        <v>370</v>
      </c>
      <c r="D1168" s="485">
        <v>65837</v>
      </c>
      <c r="E1168" s="486">
        <v>21.31</v>
      </c>
      <c r="F1168" s="486">
        <f t="shared" si="54"/>
        <v>1402986.47</v>
      </c>
      <c r="G1168" s="487">
        <v>0.55000000000000004</v>
      </c>
      <c r="H1168" s="485">
        <v>7.7</v>
      </c>
      <c r="I1168" s="486">
        <f t="shared" si="55"/>
        <v>506944.9</v>
      </c>
      <c r="J1168" s="348">
        <f t="shared" si="56"/>
        <v>0</v>
      </c>
    </row>
    <row r="1169" spans="1:10">
      <c r="A1169" s="483">
        <v>2016</v>
      </c>
      <c r="B1169" s="484" t="s">
        <v>1296</v>
      </c>
      <c r="C1169" s="484" t="s">
        <v>370</v>
      </c>
      <c r="D1169" s="485">
        <v>39605</v>
      </c>
      <c r="E1169" s="486">
        <v>23.8</v>
      </c>
      <c r="F1169" s="486">
        <f t="shared" si="54"/>
        <v>942599</v>
      </c>
      <c r="G1169" s="487">
        <v>0.81</v>
      </c>
      <c r="H1169" s="485">
        <v>11.7</v>
      </c>
      <c r="I1169" s="486">
        <f t="shared" si="55"/>
        <v>463378.5</v>
      </c>
      <c r="J1169" s="348">
        <f t="shared" si="56"/>
        <v>0</v>
      </c>
    </row>
    <row r="1170" spans="1:10">
      <c r="A1170" s="483">
        <v>2016</v>
      </c>
      <c r="B1170" s="484" t="s">
        <v>1289</v>
      </c>
      <c r="C1170" s="484" t="s">
        <v>370</v>
      </c>
      <c r="D1170" s="485">
        <v>23910</v>
      </c>
      <c r="E1170" s="486">
        <v>17.925000000000001</v>
      </c>
      <c r="F1170" s="486">
        <f t="shared" si="54"/>
        <v>428586.75</v>
      </c>
      <c r="G1170" s="487">
        <v>0.27</v>
      </c>
      <c r="H1170" s="485">
        <v>4.4000000000000004</v>
      </c>
      <c r="I1170" s="486">
        <f t="shared" si="55"/>
        <v>105204.00000000001</v>
      </c>
      <c r="J1170" s="348">
        <f t="shared" si="56"/>
        <v>0</v>
      </c>
    </row>
    <row r="1171" spans="1:10">
      <c r="A1171" s="483">
        <v>2016</v>
      </c>
      <c r="B1171" s="484" t="s">
        <v>1289</v>
      </c>
      <c r="C1171" s="484" t="s">
        <v>370</v>
      </c>
      <c r="D1171" s="485">
        <v>15790</v>
      </c>
      <c r="E1171" s="486">
        <v>18.007999999999999</v>
      </c>
      <c r="F1171" s="486">
        <f t="shared" si="54"/>
        <v>284346.32</v>
      </c>
      <c r="G1171" s="487">
        <v>0.26</v>
      </c>
      <c r="H1171" s="485">
        <v>5.4</v>
      </c>
      <c r="I1171" s="486">
        <f t="shared" si="55"/>
        <v>85266</v>
      </c>
      <c r="J1171" s="348">
        <f t="shared" si="56"/>
        <v>0</v>
      </c>
    </row>
    <row r="1172" spans="1:10">
      <c r="A1172" s="483">
        <v>2016</v>
      </c>
      <c r="B1172" s="484" t="s">
        <v>1289</v>
      </c>
      <c r="C1172" s="484" t="s">
        <v>370</v>
      </c>
      <c r="D1172" s="485">
        <v>12003</v>
      </c>
      <c r="E1172" s="486">
        <v>17.936</v>
      </c>
      <c r="F1172" s="486">
        <f t="shared" si="54"/>
        <v>215285.80799999999</v>
      </c>
      <c r="G1172" s="487">
        <v>0.19</v>
      </c>
      <c r="H1172" s="485">
        <v>5.2</v>
      </c>
      <c r="I1172" s="486">
        <f t="shared" si="55"/>
        <v>62415.6</v>
      </c>
      <c r="J1172" s="348">
        <f t="shared" si="56"/>
        <v>0</v>
      </c>
    </row>
    <row r="1173" spans="1:10">
      <c r="A1173" s="483">
        <v>2016</v>
      </c>
      <c r="B1173" s="484" t="s">
        <v>1289</v>
      </c>
      <c r="C1173" s="484" t="s">
        <v>370</v>
      </c>
      <c r="D1173" s="485">
        <v>4022</v>
      </c>
      <c r="E1173" s="486">
        <v>18.084</v>
      </c>
      <c r="F1173" s="486">
        <f t="shared" si="54"/>
        <v>72733.847999999998</v>
      </c>
      <c r="G1173" s="487">
        <v>0.25</v>
      </c>
      <c r="H1173" s="485">
        <v>4.9000000000000004</v>
      </c>
      <c r="I1173" s="486">
        <f t="shared" si="55"/>
        <v>19707.800000000003</v>
      </c>
      <c r="J1173" s="348">
        <f t="shared" si="56"/>
        <v>0</v>
      </c>
    </row>
    <row r="1174" spans="1:10">
      <c r="A1174" s="483">
        <v>2016</v>
      </c>
      <c r="B1174" s="484" t="s">
        <v>1289</v>
      </c>
      <c r="C1174" s="484" t="s">
        <v>370</v>
      </c>
      <c r="D1174" s="485">
        <v>3299</v>
      </c>
      <c r="E1174" s="486">
        <v>18.027999999999999</v>
      </c>
      <c r="F1174" s="486">
        <f t="shared" si="54"/>
        <v>59474.371999999996</v>
      </c>
      <c r="G1174" s="487">
        <v>0.35</v>
      </c>
      <c r="H1174" s="485">
        <v>4.7</v>
      </c>
      <c r="I1174" s="486">
        <f t="shared" si="55"/>
        <v>15505.300000000001</v>
      </c>
      <c r="J1174" s="348">
        <f t="shared" si="56"/>
        <v>0</v>
      </c>
    </row>
    <row r="1175" spans="1:10">
      <c r="A1175" s="483">
        <v>2016</v>
      </c>
      <c r="B1175" s="484" t="s">
        <v>1289</v>
      </c>
      <c r="C1175" s="484" t="s">
        <v>370</v>
      </c>
      <c r="D1175" s="485">
        <v>244</v>
      </c>
      <c r="E1175" s="486">
        <v>17.754000000000001</v>
      </c>
      <c r="F1175" s="486">
        <f t="shared" si="54"/>
        <v>4331.9760000000006</v>
      </c>
      <c r="G1175" s="487">
        <v>0.28999999999999998</v>
      </c>
      <c r="H1175" s="485">
        <v>5</v>
      </c>
      <c r="I1175" s="486">
        <f t="shared" si="55"/>
        <v>1220</v>
      </c>
      <c r="J1175" s="348">
        <f t="shared" si="56"/>
        <v>0</v>
      </c>
    </row>
    <row r="1176" spans="1:10">
      <c r="A1176" s="483">
        <v>2016</v>
      </c>
      <c r="B1176" s="484" t="s">
        <v>1289</v>
      </c>
      <c r="C1176" s="484" t="s">
        <v>370</v>
      </c>
      <c r="D1176" s="485">
        <v>121</v>
      </c>
      <c r="E1176" s="486">
        <v>17.748000000000001</v>
      </c>
      <c r="F1176" s="486">
        <f t="shared" si="54"/>
        <v>2147.5080000000003</v>
      </c>
      <c r="G1176" s="487">
        <v>0.26</v>
      </c>
      <c r="H1176" s="485">
        <v>6.1</v>
      </c>
      <c r="I1176" s="486">
        <f t="shared" si="55"/>
        <v>738.09999999999991</v>
      </c>
      <c r="J1176" s="348">
        <f t="shared" si="56"/>
        <v>0</v>
      </c>
    </row>
    <row r="1177" spans="1:10">
      <c r="A1177" s="483">
        <v>2016</v>
      </c>
      <c r="B1177" s="484" t="s">
        <v>1289</v>
      </c>
      <c r="C1177" s="484" t="s">
        <v>370</v>
      </c>
      <c r="D1177" s="485">
        <v>95246</v>
      </c>
      <c r="E1177" s="486">
        <v>17.652000000000001</v>
      </c>
      <c r="F1177" s="486">
        <f t="shared" si="54"/>
        <v>1681282.392</v>
      </c>
      <c r="G1177" s="487">
        <v>0.24</v>
      </c>
      <c r="H1177" s="485">
        <v>5.4</v>
      </c>
      <c r="I1177" s="486">
        <f t="shared" si="55"/>
        <v>514328.4</v>
      </c>
      <c r="J1177" s="348">
        <f t="shared" si="56"/>
        <v>0</v>
      </c>
    </row>
    <row r="1178" spans="1:10">
      <c r="A1178" s="483">
        <v>2016</v>
      </c>
      <c r="B1178" s="484" t="s">
        <v>1289</v>
      </c>
      <c r="C1178" s="484" t="s">
        <v>370</v>
      </c>
      <c r="D1178" s="485">
        <v>78840</v>
      </c>
      <c r="E1178" s="486">
        <v>17.63</v>
      </c>
      <c r="F1178" s="486">
        <f t="shared" si="54"/>
        <v>1389949.2</v>
      </c>
      <c r="G1178" s="487">
        <v>0.17</v>
      </c>
      <c r="H1178" s="485">
        <v>4.7</v>
      </c>
      <c r="I1178" s="486">
        <f t="shared" si="55"/>
        <v>370548</v>
      </c>
      <c r="J1178" s="348">
        <f t="shared" si="56"/>
        <v>0</v>
      </c>
    </row>
    <row r="1179" spans="1:10">
      <c r="A1179" s="483">
        <v>2016</v>
      </c>
      <c r="B1179" s="484" t="s">
        <v>1289</v>
      </c>
      <c r="C1179" s="484" t="s">
        <v>370</v>
      </c>
      <c r="D1179" s="485">
        <v>15852</v>
      </c>
      <c r="E1179" s="486">
        <v>17.812000000000001</v>
      </c>
      <c r="F1179" s="486">
        <f t="shared" si="54"/>
        <v>282355.82400000002</v>
      </c>
      <c r="G1179" s="487">
        <v>0.26</v>
      </c>
      <c r="H1179" s="485">
        <v>6.1</v>
      </c>
      <c r="I1179" s="486">
        <f t="shared" si="55"/>
        <v>96697.2</v>
      </c>
      <c r="J1179" s="348">
        <f t="shared" si="56"/>
        <v>0</v>
      </c>
    </row>
    <row r="1180" spans="1:10">
      <c r="A1180" s="483">
        <v>2016</v>
      </c>
      <c r="B1180" s="484" t="s">
        <v>1289</v>
      </c>
      <c r="C1180" s="484" t="s">
        <v>370</v>
      </c>
      <c r="D1180" s="485">
        <v>31516</v>
      </c>
      <c r="E1180" s="486">
        <v>17.832000000000001</v>
      </c>
      <c r="F1180" s="486">
        <f t="shared" si="54"/>
        <v>561993.31200000003</v>
      </c>
      <c r="G1180" s="487">
        <v>0.23</v>
      </c>
      <c r="H1180" s="485">
        <v>5.4</v>
      </c>
      <c r="I1180" s="486">
        <f t="shared" si="55"/>
        <v>170186.40000000002</v>
      </c>
      <c r="J1180" s="348">
        <f t="shared" si="56"/>
        <v>0</v>
      </c>
    </row>
    <row r="1181" spans="1:10">
      <c r="A1181" s="483">
        <v>2016</v>
      </c>
      <c r="B1181" s="484" t="s">
        <v>1289</v>
      </c>
      <c r="C1181" s="484" t="s">
        <v>370</v>
      </c>
      <c r="D1181" s="485">
        <v>31612</v>
      </c>
      <c r="E1181" s="486">
        <v>17.989000000000001</v>
      </c>
      <c r="F1181" s="486">
        <f t="shared" si="54"/>
        <v>568668.26800000004</v>
      </c>
      <c r="G1181" s="487">
        <v>0.3</v>
      </c>
      <c r="H1181" s="485">
        <v>4.5999999999999996</v>
      </c>
      <c r="I1181" s="486">
        <f t="shared" si="55"/>
        <v>145415.19999999998</v>
      </c>
      <c r="J1181" s="348">
        <f t="shared" si="56"/>
        <v>0</v>
      </c>
    </row>
    <row r="1182" spans="1:10">
      <c r="A1182" s="483">
        <v>2016</v>
      </c>
      <c r="B1182" s="484" t="s">
        <v>1289</v>
      </c>
      <c r="C1182" s="484" t="s">
        <v>370</v>
      </c>
      <c r="D1182" s="485">
        <v>111369</v>
      </c>
      <c r="E1182" s="486">
        <v>17.699000000000002</v>
      </c>
      <c r="F1182" s="486">
        <f t="shared" si="54"/>
        <v>1971119.9310000001</v>
      </c>
      <c r="G1182" s="487">
        <v>0.24</v>
      </c>
      <c r="H1182" s="485">
        <v>5.5</v>
      </c>
      <c r="I1182" s="486">
        <f t="shared" si="55"/>
        <v>612529.5</v>
      </c>
      <c r="J1182" s="348">
        <f t="shared" si="56"/>
        <v>0</v>
      </c>
    </row>
    <row r="1183" spans="1:10">
      <c r="A1183" s="483">
        <v>2016</v>
      </c>
      <c r="B1183" s="484" t="s">
        <v>1289</v>
      </c>
      <c r="C1183" s="484" t="s">
        <v>370</v>
      </c>
      <c r="D1183" s="485">
        <v>23577</v>
      </c>
      <c r="E1183" s="486">
        <v>17.928000000000001</v>
      </c>
      <c r="F1183" s="486">
        <f t="shared" si="54"/>
        <v>422688.45600000001</v>
      </c>
      <c r="G1183" s="487">
        <v>0.37</v>
      </c>
      <c r="H1183" s="485">
        <v>4.7</v>
      </c>
      <c r="I1183" s="486">
        <f t="shared" si="55"/>
        <v>110811.90000000001</v>
      </c>
      <c r="J1183" s="348">
        <f t="shared" si="56"/>
        <v>0</v>
      </c>
    </row>
    <row r="1184" spans="1:10">
      <c r="A1184" s="483">
        <v>2016</v>
      </c>
      <c r="B1184" s="484" t="s">
        <v>1289</v>
      </c>
      <c r="C1184" s="484" t="s">
        <v>370</v>
      </c>
      <c r="D1184" s="485">
        <v>12562</v>
      </c>
      <c r="E1184" s="486">
        <v>18.027999999999999</v>
      </c>
      <c r="F1184" s="486">
        <f t="shared" si="54"/>
        <v>226467.73599999998</v>
      </c>
      <c r="G1184" s="487">
        <v>0.35</v>
      </c>
      <c r="H1184" s="485">
        <v>4.7</v>
      </c>
      <c r="I1184" s="486">
        <f t="shared" si="55"/>
        <v>59041.4</v>
      </c>
      <c r="J1184" s="348">
        <f t="shared" si="56"/>
        <v>0</v>
      </c>
    </row>
    <row r="1185" spans="1:10">
      <c r="A1185" s="483">
        <v>2016</v>
      </c>
      <c r="B1185" s="484" t="s">
        <v>1289</v>
      </c>
      <c r="C1185" s="484" t="s">
        <v>370</v>
      </c>
      <c r="D1185" s="485">
        <v>3928</v>
      </c>
      <c r="E1185" s="486">
        <v>17.936</v>
      </c>
      <c r="F1185" s="486">
        <f t="shared" si="54"/>
        <v>70452.607999999993</v>
      </c>
      <c r="G1185" s="487">
        <v>0.19</v>
      </c>
      <c r="H1185" s="485">
        <v>5.2</v>
      </c>
      <c r="I1185" s="486">
        <f t="shared" si="55"/>
        <v>20425.600000000002</v>
      </c>
      <c r="J1185" s="348">
        <f t="shared" si="56"/>
        <v>0</v>
      </c>
    </row>
    <row r="1186" spans="1:10">
      <c r="A1186" s="483">
        <v>2016</v>
      </c>
      <c r="B1186" s="484" t="s">
        <v>1289</v>
      </c>
      <c r="C1186" s="484" t="s">
        <v>370</v>
      </c>
      <c r="D1186" s="485">
        <v>11700</v>
      </c>
      <c r="E1186" s="486">
        <v>18.084</v>
      </c>
      <c r="F1186" s="486">
        <f t="shared" si="54"/>
        <v>211582.8</v>
      </c>
      <c r="G1186" s="487">
        <v>0.25</v>
      </c>
      <c r="H1186" s="485">
        <v>4.9000000000000004</v>
      </c>
      <c r="I1186" s="486">
        <f t="shared" si="55"/>
        <v>57330.000000000007</v>
      </c>
      <c r="J1186" s="348">
        <f t="shared" si="56"/>
        <v>0</v>
      </c>
    </row>
    <row r="1187" spans="1:10">
      <c r="A1187" s="483">
        <v>2016</v>
      </c>
      <c r="B1187" s="484" t="s">
        <v>1296</v>
      </c>
      <c r="C1187" s="484" t="s">
        <v>370</v>
      </c>
      <c r="D1187" s="485">
        <v>275</v>
      </c>
      <c r="E1187" s="486">
        <v>22.603999999999999</v>
      </c>
      <c r="F1187" s="486">
        <f t="shared" si="54"/>
        <v>6216.0999999999995</v>
      </c>
      <c r="G1187" s="487">
        <v>0.54</v>
      </c>
      <c r="H1187" s="485">
        <v>7.3</v>
      </c>
      <c r="I1187" s="486">
        <f t="shared" si="55"/>
        <v>2007.5</v>
      </c>
      <c r="J1187" s="348">
        <f t="shared" si="56"/>
        <v>0</v>
      </c>
    </row>
    <row r="1188" spans="1:10">
      <c r="A1188" s="483">
        <v>2016</v>
      </c>
      <c r="B1188" s="484" t="s">
        <v>1296</v>
      </c>
      <c r="C1188" s="484" t="s">
        <v>370</v>
      </c>
      <c r="D1188" s="485">
        <v>77767</v>
      </c>
      <c r="E1188" s="486">
        <v>26.015000000000001</v>
      </c>
      <c r="F1188" s="486">
        <f t="shared" si="54"/>
        <v>2023108.5050000001</v>
      </c>
      <c r="G1188" s="487">
        <v>2.5</v>
      </c>
      <c r="H1188" s="485">
        <v>7.5</v>
      </c>
      <c r="I1188" s="486">
        <f t="shared" si="55"/>
        <v>583252.5</v>
      </c>
      <c r="J1188" s="348">
        <f t="shared" si="56"/>
        <v>0</v>
      </c>
    </row>
    <row r="1189" spans="1:10">
      <c r="A1189" s="483">
        <v>2016</v>
      </c>
      <c r="B1189" s="484" t="s">
        <v>1296</v>
      </c>
      <c r="C1189" s="484" t="s">
        <v>370</v>
      </c>
      <c r="D1189" s="485">
        <v>61420</v>
      </c>
      <c r="E1189" s="486">
        <v>26.064</v>
      </c>
      <c r="F1189" s="486">
        <f t="shared" si="54"/>
        <v>1600850.88</v>
      </c>
      <c r="G1189" s="487">
        <v>2.5299999999999998</v>
      </c>
      <c r="H1189" s="485">
        <v>7.6</v>
      </c>
      <c r="I1189" s="486">
        <f t="shared" si="55"/>
        <v>466792</v>
      </c>
      <c r="J1189" s="348">
        <f t="shared" si="56"/>
        <v>0</v>
      </c>
    </row>
    <row r="1190" spans="1:10">
      <c r="A1190" s="483">
        <v>2016</v>
      </c>
      <c r="B1190" s="484" t="s">
        <v>1296</v>
      </c>
      <c r="C1190" s="484" t="s">
        <v>370</v>
      </c>
      <c r="D1190" s="485">
        <v>15542</v>
      </c>
      <c r="E1190" s="486">
        <v>26.015999999999998</v>
      </c>
      <c r="F1190" s="486">
        <f t="shared" si="54"/>
        <v>404340.67199999996</v>
      </c>
      <c r="G1190" s="487">
        <v>2.81</v>
      </c>
      <c r="H1190" s="485">
        <v>7.6</v>
      </c>
      <c r="I1190" s="486">
        <f t="shared" si="55"/>
        <v>118119.2</v>
      </c>
      <c r="J1190" s="348">
        <f t="shared" si="56"/>
        <v>0</v>
      </c>
    </row>
    <row r="1191" spans="1:10">
      <c r="A1191" s="483">
        <v>2016</v>
      </c>
      <c r="B1191" s="484" t="s">
        <v>1289</v>
      </c>
      <c r="C1191" s="484" t="s">
        <v>370</v>
      </c>
      <c r="D1191" s="485">
        <v>31485</v>
      </c>
      <c r="E1191" s="486">
        <v>17.8</v>
      </c>
      <c r="F1191" s="486">
        <f t="shared" si="54"/>
        <v>560433</v>
      </c>
      <c r="G1191" s="487">
        <v>0.32</v>
      </c>
      <c r="H1191" s="485">
        <v>5.0999999999999996</v>
      </c>
      <c r="I1191" s="486">
        <f t="shared" si="55"/>
        <v>160573.5</v>
      </c>
      <c r="J1191" s="348">
        <f t="shared" si="56"/>
        <v>0</v>
      </c>
    </row>
    <row r="1192" spans="1:10">
      <c r="A1192" s="483">
        <v>2016</v>
      </c>
      <c r="B1192" s="484" t="s">
        <v>1289</v>
      </c>
      <c r="C1192" s="484" t="s">
        <v>370</v>
      </c>
      <c r="D1192" s="485">
        <v>30205</v>
      </c>
      <c r="E1192" s="486">
        <v>17.7</v>
      </c>
      <c r="F1192" s="486">
        <f t="shared" si="54"/>
        <v>534628.5</v>
      </c>
      <c r="G1192" s="487">
        <v>0.19</v>
      </c>
      <c r="H1192" s="485">
        <v>4.3</v>
      </c>
      <c r="I1192" s="486">
        <f t="shared" si="55"/>
        <v>129881.5</v>
      </c>
      <c r="J1192" s="348">
        <f t="shared" si="56"/>
        <v>0</v>
      </c>
    </row>
    <row r="1193" spans="1:10">
      <c r="A1193" s="483">
        <v>2016</v>
      </c>
      <c r="B1193" s="484" t="s">
        <v>1289</v>
      </c>
      <c r="C1193" s="484" t="s">
        <v>370</v>
      </c>
      <c r="D1193" s="485">
        <v>15744</v>
      </c>
      <c r="E1193" s="486">
        <v>17.899999999999999</v>
      </c>
      <c r="F1193" s="486">
        <f t="shared" si="54"/>
        <v>281817.59999999998</v>
      </c>
      <c r="G1193" s="487">
        <v>0.23</v>
      </c>
      <c r="H1193" s="485">
        <v>4.3</v>
      </c>
      <c r="I1193" s="486">
        <f t="shared" si="55"/>
        <v>67699.199999999997</v>
      </c>
      <c r="J1193" s="348">
        <f t="shared" si="56"/>
        <v>0</v>
      </c>
    </row>
    <row r="1194" spans="1:10">
      <c r="A1194" s="483">
        <v>2016</v>
      </c>
      <c r="B1194" s="484" t="s">
        <v>1289</v>
      </c>
      <c r="C1194" s="484" t="s">
        <v>370</v>
      </c>
      <c r="D1194" s="485">
        <v>31511</v>
      </c>
      <c r="E1194" s="486">
        <v>17.600000000000001</v>
      </c>
      <c r="F1194" s="486">
        <f t="shared" si="54"/>
        <v>554593.60000000009</v>
      </c>
      <c r="G1194" s="487">
        <v>0.18</v>
      </c>
      <c r="H1194" s="485">
        <v>4.5999999999999996</v>
      </c>
      <c r="I1194" s="486">
        <f t="shared" si="55"/>
        <v>144950.59999999998</v>
      </c>
      <c r="J1194" s="348">
        <f t="shared" si="56"/>
        <v>0</v>
      </c>
    </row>
    <row r="1195" spans="1:10">
      <c r="A1195" s="483">
        <v>2016</v>
      </c>
      <c r="B1195" s="484" t="s">
        <v>1289</v>
      </c>
      <c r="C1195" s="484" t="s">
        <v>370</v>
      </c>
      <c r="D1195" s="485">
        <v>77680</v>
      </c>
      <c r="E1195" s="486">
        <v>17.637</v>
      </c>
      <c r="F1195" s="486">
        <f t="shared" si="54"/>
        <v>1370042.1600000001</v>
      </c>
      <c r="G1195" s="487">
        <v>0.19</v>
      </c>
      <c r="H1195" s="485">
        <v>4.5</v>
      </c>
      <c r="I1195" s="486">
        <f t="shared" si="55"/>
        <v>349560</v>
      </c>
      <c r="J1195" s="348">
        <f t="shared" si="56"/>
        <v>0</v>
      </c>
    </row>
    <row r="1196" spans="1:10">
      <c r="A1196" s="483">
        <v>2016</v>
      </c>
      <c r="B1196" s="484" t="s">
        <v>1289</v>
      </c>
      <c r="C1196" s="484" t="s">
        <v>370</v>
      </c>
      <c r="D1196" s="485">
        <v>94472</v>
      </c>
      <c r="E1196" s="486">
        <v>17.7</v>
      </c>
      <c r="F1196" s="486">
        <f t="shared" si="54"/>
        <v>1672154.4</v>
      </c>
      <c r="G1196" s="487">
        <v>0.23</v>
      </c>
      <c r="H1196" s="485">
        <v>5.5</v>
      </c>
      <c r="I1196" s="486">
        <f t="shared" si="55"/>
        <v>519596</v>
      </c>
      <c r="J1196" s="348">
        <f t="shared" si="56"/>
        <v>0</v>
      </c>
    </row>
    <row r="1197" spans="1:10">
      <c r="A1197" s="483">
        <v>2016</v>
      </c>
      <c r="B1197" s="484" t="s">
        <v>1289</v>
      </c>
      <c r="C1197" s="484" t="s">
        <v>370</v>
      </c>
      <c r="D1197" s="485">
        <v>93346</v>
      </c>
      <c r="E1197" s="486">
        <v>17.75</v>
      </c>
      <c r="F1197" s="486">
        <f t="shared" si="54"/>
        <v>1656891.5</v>
      </c>
      <c r="G1197" s="487">
        <v>0.31</v>
      </c>
      <c r="H1197" s="485">
        <v>4.9000000000000004</v>
      </c>
      <c r="I1197" s="486">
        <f t="shared" si="55"/>
        <v>457395.4</v>
      </c>
      <c r="J1197" s="348">
        <f t="shared" si="56"/>
        <v>0</v>
      </c>
    </row>
    <row r="1198" spans="1:10">
      <c r="A1198" s="483">
        <v>2016</v>
      </c>
      <c r="B1198" s="484" t="s">
        <v>1289</v>
      </c>
      <c r="C1198" s="484" t="s">
        <v>370</v>
      </c>
      <c r="D1198" s="485">
        <v>30194</v>
      </c>
      <c r="E1198" s="486">
        <v>17.600000000000001</v>
      </c>
      <c r="F1198" s="486">
        <f t="shared" si="54"/>
        <v>531414.4</v>
      </c>
      <c r="G1198" s="487">
        <v>0.18</v>
      </c>
      <c r="H1198" s="485">
        <v>4.7</v>
      </c>
      <c r="I1198" s="486">
        <f t="shared" si="55"/>
        <v>141911.80000000002</v>
      </c>
      <c r="J1198" s="348">
        <f t="shared" si="56"/>
        <v>0</v>
      </c>
    </row>
    <row r="1199" spans="1:10">
      <c r="A1199" s="483">
        <v>2016</v>
      </c>
      <c r="B1199" s="484" t="s">
        <v>1289</v>
      </c>
      <c r="C1199" s="484" t="s">
        <v>370</v>
      </c>
      <c r="D1199" s="485">
        <v>14361</v>
      </c>
      <c r="E1199" s="486">
        <v>17.899999999999999</v>
      </c>
      <c r="F1199" s="486">
        <f t="shared" si="54"/>
        <v>257061.89999999997</v>
      </c>
      <c r="G1199" s="487">
        <v>0.19</v>
      </c>
      <c r="H1199" s="485">
        <v>5.2</v>
      </c>
      <c r="I1199" s="486">
        <f t="shared" si="55"/>
        <v>74677.2</v>
      </c>
      <c r="J1199" s="348">
        <f t="shared" si="56"/>
        <v>0</v>
      </c>
    </row>
    <row r="1200" spans="1:10">
      <c r="A1200" s="483">
        <v>2016</v>
      </c>
      <c r="B1200" s="484" t="s">
        <v>1289</v>
      </c>
      <c r="C1200" s="484" t="s">
        <v>370</v>
      </c>
      <c r="D1200" s="485">
        <v>15177</v>
      </c>
      <c r="E1200" s="486">
        <v>17.600000000000001</v>
      </c>
      <c r="F1200" s="486">
        <f t="shared" si="54"/>
        <v>267115.2</v>
      </c>
      <c r="G1200" s="487">
        <v>0.24</v>
      </c>
      <c r="H1200" s="485">
        <v>5.8</v>
      </c>
      <c r="I1200" s="486">
        <f t="shared" si="55"/>
        <v>88026.599999999991</v>
      </c>
      <c r="J1200" s="348">
        <f t="shared" si="56"/>
        <v>0</v>
      </c>
    </row>
    <row r="1201" spans="1:10">
      <c r="A1201" s="483">
        <v>2016</v>
      </c>
      <c r="B1201" s="484" t="s">
        <v>1289</v>
      </c>
      <c r="C1201" s="484" t="s">
        <v>370</v>
      </c>
      <c r="D1201" s="485">
        <v>14513</v>
      </c>
      <c r="E1201" s="486">
        <v>17.5</v>
      </c>
      <c r="F1201" s="486">
        <f t="shared" si="54"/>
        <v>253977.5</v>
      </c>
      <c r="G1201" s="487">
        <v>0.22</v>
      </c>
      <c r="H1201" s="485">
        <v>6.1</v>
      </c>
      <c r="I1201" s="486">
        <f t="shared" si="55"/>
        <v>88529.299999999988</v>
      </c>
      <c r="J1201" s="348">
        <f t="shared" si="56"/>
        <v>0</v>
      </c>
    </row>
    <row r="1202" spans="1:10">
      <c r="A1202" s="483">
        <v>2016</v>
      </c>
      <c r="B1202" s="484" t="s">
        <v>1289</v>
      </c>
      <c r="C1202" s="484" t="s">
        <v>370</v>
      </c>
      <c r="D1202" s="485">
        <v>14574</v>
      </c>
      <c r="E1202" s="486">
        <v>17.986000000000001</v>
      </c>
      <c r="F1202" s="486">
        <f t="shared" si="54"/>
        <v>262127.96400000001</v>
      </c>
      <c r="G1202" s="487">
        <v>0.23</v>
      </c>
      <c r="H1202" s="485">
        <v>5</v>
      </c>
      <c r="I1202" s="486">
        <f t="shared" si="55"/>
        <v>72870</v>
      </c>
      <c r="J1202" s="348">
        <f t="shared" si="56"/>
        <v>0</v>
      </c>
    </row>
    <row r="1203" spans="1:10">
      <c r="A1203" s="483">
        <v>2016</v>
      </c>
      <c r="B1203" s="484" t="s">
        <v>1289</v>
      </c>
      <c r="C1203" s="484" t="s">
        <v>370</v>
      </c>
      <c r="D1203" s="485">
        <v>14826</v>
      </c>
      <c r="E1203" s="486">
        <v>17.61</v>
      </c>
      <c r="F1203" s="486">
        <f t="shared" si="54"/>
        <v>261085.86</v>
      </c>
      <c r="G1203" s="487">
        <v>0.18</v>
      </c>
      <c r="H1203" s="485">
        <v>5</v>
      </c>
      <c r="I1203" s="486">
        <f t="shared" si="55"/>
        <v>74130</v>
      </c>
      <c r="J1203" s="348">
        <f t="shared" si="56"/>
        <v>0</v>
      </c>
    </row>
    <row r="1204" spans="1:10">
      <c r="A1204" s="483">
        <v>2016</v>
      </c>
      <c r="B1204" s="484" t="s">
        <v>1289</v>
      </c>
      <c r="C1204" s="484" t="s">
        <v>370</v>
      </c>
      <c r="D1204" s="485">
        <v>29362</v>
      </c>
      <c r="E1204" s="486">
        <v>18.88</v>
      </c>
      <c r="F1204" s="486">
        <f t="shared" si="54"/>
        <v>554354.55999999994</v>
      </c>
      <c r="G1204" s="487">
        <v>0.37</v>
      </c>
      <c r="H1204" s="485">
        <v>4.4000000000000004</v>
      </c>
      <c r="I1204" s="486">
        <f t="shared" si="55"/>
        <v>129192.80000000002</v>
      </c>
      <c r="J1204" s="348">
        <f t="shared" si="56"/>
        <v>0</v>
      </c>
    </row>
    <row r="1205" spans="1:10">
      <c r="A1205" s="483">
        <v>2016</v>
      </c>
      <c r="B1205" s="484" t="s">
        <v>1289</v>
      </c>
      <c r="C1205" s="484" t="s">
        <v>370</v>
      </c>
      <c r="D1205" s="485">
        <v>59031</v>
      </c>
      <c r="E1205" s="486">
        <v>19.07</v>
      </c>
      <c r="F1205" s="486">
        <f t="shared" si="54"/>
        <v>1125721.17</v>
      </c>
      <c r="G1205" s="487">
        <v>0.38</v>
      </c>
      <c r="H1205" s="485">
        <v>4.5999999999999996</v>
      </c>
      <c r="I1205" s="486">
        <f t="shared" si="55"/>
        <v>271542.59999999998</v>
      </c>
      <c r="J1205" s="348">
        <f t="shared" si="56"/>
        <v>0</v>
      </c>
    </row>
    <row r="1206" spans="1:10">
      <c r="A1206" s="483">
        <v>2016</v>
      </c>
      <c r="B1206" s="484" t="s">
        <v>1289</v>
      </c>
      <c r="C1206" s="484" t="s">
        <v>370</v>
      </c>
      <c r="D1206" s="485">
        <v>193397</v>
      </c>
      <c r="E1206" s="486">
        <v>17.93</v>
      </c>
      <c r="F1206" s="486">
        <f t="shared" si="54"/>
        <v>3467608.21</v>
      </c>
      <c r="G1206" s="487">
        <v>0.26</v>
      </c>
      <c r="H1206" s="485">
        <v>5</v>
      </c>
      <c r="I1206" s="486">
        <f t="shared" si="55"/>
        <v>966985</v>
      </c>
      <c r="J1206" s="348">
        <f t="shared" si="56"/>
        <v>0</v>
      </c>
    </row>
    <row r="1207" spans="1:10">
      <c r="A1207" s="483">
        <v>2016</v>
      </c>
      <c r="B1207" s="484" t="s">
        <v>1289</v>
      </c>
      <c r="C1207" s="484" t="s">
        <v>370</v>
      </c>
      <c r="D1207" s="485">
        <v>44973</v>
      </c>
      <c r="E1207" s="486">
        <v>17.77</v>
      </c>
      <c r="F1207" s="486">
        <f t="shared" si="54"/>
        <v>799170.21</v>
      </c>
      <c r="G1207" s="487">
        <v>0.23</v>
      </c>
      <c r="H1207" s="485">
        <v>5.7</v>
      </c>
      <c r="I1207" s="486">
        <f t="shared" si="55"/>
        <v>256346.1</v>
      </c>
      <c r="J1207" s="348">
        <f t="shared" si="56"/>
        <v>0</v>
      </c>
    </row>
    <row r="1208" spans="1:10">
      <c r="A1208" s="483">
        <v>2016</v>
      </c>
      <c r="B1208" s="484" t="s">
        <v>1289</v>
      </c>
      <c r="C1208" s="484" t="s">
        <v>370</v>
      </c>
      <c r="D1208" s="485">
        <v>12438</v>
      </c>
      <c r="E1208" s="486">
        <v>17.75</v>
      </c>
      <c r="F1208" s="486">
        <f t="shared" si="54"/>
        <v>220774.5</v>
      </c>
      <c r="G1208" s="487">
        <v>0.18</v>
      </c>
      <c r="H1208" s="485">
        <v>4.4000000000000004</v>
      </c>
      <c r="I1208" s="486">
        <f t="shared" si="55"/>
        <v>54727.200000000004</v>
      </c>
      <c r="J1208" s="348">
        <f t="shared" si="56"/>
        <v>0</v>
      </c>
    </row>
    <row r="1209" spans="1:10">
      <c r="A1209" s="483">
        <v>2016</v>
      </c>
      <c r="B1209" s="484" t="s">
        <v>1289</v>
      </c>
      <c r="C1209" s="484" t="s">
        <v>370</v>
      </c>
      <c r="D1209" s="485">
        <v>37613</v>
      </c>
      <c r="E1209" s="486">
        <v>18.239999999999998</v>
      </c>
      <c r="F1209" s="486">
        <f t="shared" si="54"/>
        <v>686061.12</v>
      </c>
      <c r="G1209" s="487">
        <v>0.21</v>
      </c>
      <c r="H1209" s="485">
        <v>4.5999999999999996</v>
      </c>
      <c r="I1209" s="486">
        <f t="shared" si="55"/>
        <v>173019.8</v>
      </c>
      <c r="J1209" s="348">
        <f t="shared" si="56"/>
        <v>0</v>
      </c>
    </row>
    <row r="1210" spans="1:10">
      <c r="A1210" s="483">
        <v>2016</v>
      </c>
      <c r="B1210" s="484" t="s">
        <v>1289</v>
      </c>
      <c r="C1210" s="484" t="s">
        <v>370</v>
      </c>
      <c r="D1210" s="485">
        <v>12578</v>
      </c>
      <c r="E1210" s="486">
        <v>18.18</v>
      </c>
      <c r="F1210" s="486">
        <f t="shared" si="54"/>
        <v>228668.04</v>
      </c>
      <c r="G1210" s="487">
        <v>0.18</v>
      </c>
      <c r="H1210" s="485">
        <v>4</v>
      </c>
      <c r="I1210" s="486">
        <f t="shared" si="55"/>
        <v>50312</v>
      </c>
      <c r="J1210" s="348">
        <f t="shared" si="56"/>
        <v>0</v>
      </c>
    </row>
    <row r="1211" spans="1:10">
      <c r="A1211" s="483">
        <v>2016</v>
      </c>
      <c r="B1211" s="484" t="s">
        <v>1289</v>
      </c>
      <c r="C1211" s="484" t="s">
        <v>370</v>
      </c>
      <c r="D1211" s="485">
        <v>45774</v>
      </c>
      <c r="E1211" s="486">
        <v>18.03</v>
      </c>
      <c r="F1211" s="486">
        <f t="shared" si="54"/>
        <v>825305.22000000009</v>
      </c>
      <c r="G1211" s="487">
        <v>0.25</v>
      </c>
      <c r="H1211" s="485">
        <v>4.7</v>
      </c>
      <c r="I1211" s="486">
        <f t="shared" si="55"/>
        <v>215137.80000000002</v>
      </c>
      <c r="J1211" s="348">
        <f t="shared" si="56"/>
        <v>0</v>
      </c>
    </row>
    <row r="1212" spans="1:10">
      <c r="A1212" s="483">
        <v>2016</v>
      </c>
      <c r="B1212" s="484" t="s">
        <v>1289</v>
      </c>
      <c r="C1212" s="484" t="s">
        <v>370</v>
      </c>
      <c r="D1212" s="485">
        <v>30268</v>
      </c>
      <c r="E1212" s="486">
        <v>17.48</v>
      </c>
      <c r="F1212" s="486">
        <f t="shared" si="54"/>
        <v>529084.64</v>
      </c>
      <c r="G1212" s="487">
        <v>0.18</v>
      </c>
      <c r="H1212" s="485">
        <v>4.5999999999999996</v>
      </c>
      <c r="I1212" s="486">
        <f t="shared" si="55"/>
        <v>139232.79999999999</v>
      </c>
      <c r="J1212" s="348">
        <f t="shared" si="56"/>
        <v>0</v>
      </c>
    </row>
    <row r="1213" spans="1:10">
      <c r="A1213" s="483">
        <v>2016</v>
      </c>
      <c r="B1213" s="484" t="s">
        <v>1289</v>
      </c>
      <c r="C1213" s="484" t="s">
        <v>370</v>
      </c>
      <c r="D1213" s="485">
        <v>16073</v>
      </c>
      <c r="E1213" s="486">
        <v>17.29</v>
      </c>
      <c r="F1213" s="486">
        <f t="shared" si="54"/>
        <v>277902.17</v>
      </c>
      <c r="G1213" s="487">
        <v>0.22</v>
      </c>
      <c r="H1213" s="485">
        <v>3.7</v>
      </c>
      <c r="I1213" s="486">
        <f t="shared" si="55"/>
        <v>59470.100000000006</v>
      </c>
      <c r="J1213" s="348">
        <f t="shared" si="56"/>
        <v>0</v>
      </c>
    </row>
    <row r="1214" spans="1:10">
      <c r="A1214" s="483">
        <v>2016</v>
      </c>
      <c r="B1214" s="484" t="s">
        <v>1289</v>
      </c>
      <c r="C1214" s="484" t="s">
        <v>370</v>
      </c>
      <c r="D1214" s="485">
        <v>15988</v>
      </c>
      <c r="E1214" s="486">
        <v>17.3</v>
      </c>
      <c r="F1214" s="486">
        <f t="shared" si="54"/>
        <v>276592.40000000002</v>
      </c>
      <c r="G1214" s="487">
        <v>0.41</v>
      </c>
      <c r="H1214" s="485">
        <v>6.7</v>
      </c>
      <c r="I1214" s="486">
        <f t="shared" si="55"/>
        <v>107119.6</v>
      </c>
      <c r="J1214" s="348">
        <f t="shared" si="56"/>
        <v>0</v>
      </c>
    </row>
    <row r="1215" spans="1:10">
      <c r="A1215" s="483">
        <v>2016</v>
      </c>
      <c r="B1215" s="484" t="s">
        <v>1289</v>
      </c>
      <c r="C1215" s="484" t="s">
        <v>370</v>
      </c>
      <c r="D1215" s="485">
        <v>162593</v>
      </c>
      <c r="E1215" s="486">
        <v>17.920000000000002</v>
      </c>
      <c r="F1215" s="486">
        <f t="shared" si="54"/>
        <v>2913666.56</v>
      </c>
      <c r="G1215" s="487">
        <v>0.21</v>
      </c>
      <c r="H1215" s="485">
        <v>5.6</v>
      </c>
      <c r="I1215" s="486">
        <f t="shared" si="55"/>
        <v>910520.79999999993</v>
      </c>
      <c r="J1215" s="348">
        <f t="shared" si="56"/>
        <v>0</v>
      </c>
    </row>
    <row r="1216" spans="1:10">
      <c r="A1216" s="483">
        <v>2016</v>
      </c>
      <c r="B1216" s="484" t="s">
        <v>1289</v>
      </c>
      <c r="C1216" s="484" t="s">
        <v>370</v>
      </c>
      <c r="D1216" s="485">
        <v>77776</v>
      </c>
      <c r="E1216" s="486">
        <v>17.649999999999999</v>
      </c>
      <c r="F1216" s="486">
        <f t="shared" si="54"/>
        <v>1372746.4</v>
      </c>
      <c r="G1216" s="487">
        <v>0.23</v>
      </c>
      <c r="H1216" s="485">
        <v>5.5</v>
      </c>
      <c r="I1216" s="486">
        <f t="shared" si="55"/>
        <v>427768</v>
      </c>
      <c r="J1216" s="348">
        <f t="shared" si="56"/>
        <v>0</v>
      </c>
    </row>
    <row r="1217" spans="1:10">
      <c r="A1217" s="483">
        <v>2016</v>
      </c>
      <c r="B1217" s="484" t="s">
        <v>1289</v>
      </c>
      <c r="C1217" s="484" t="s">
        <v>370</v>
      </c>
      <c r="D1217" s="485">
        <v>39071</v>
      </c>
      <c r="E1217" s="486">
        <v>17.7</v>
      </c>
      <c r="F1217" s="486">
        <f t="shared" si="54"/>
        <v>691556.7</v>
      </c>
      <c r="G1217" s="487">
        <v>0.24</v>
      </c>
      <c r="H1217" s="485">
        <v>5.4</v>
      </c>
      <c r="I1217" s="486">
        <f t="shared" si="55"/>
        <v>210983.40000000002</v>
      </c>
      <c r="J1217" s="348">
        <f t="shared" si="56"/>
        <v>0</v>
      </c>
    </row>
    <row r="1218" spans="1:10">
      <c r="A1218" s="483">
        <v>2016</v>
      </c>
      <c r="B1218" s="484" t="s">
        <v>1289</v>
      </c>
      <c r="C1218" s="484" t="s">
        <v>370</v>
      </c>
      <c r="D1218" s="485">
        <v>12869</v>
      </c>
      <c r="E1218" s="486">
        <v>18.21</v>
      </c>
      <c r="F1218" s="486">
        <f t="shared" si="54"/>
        <v>234344.49000000002</v>
      </c>
      <c r="G1218" s="487">
        <v>0.19</v>
      </c>
      <c r="H1218" s="485">
        <v>4.5</v>
      </c>
      <c r="I1218" s="486">
        <f t="shared" si="55"/>
        <v>57910.5</v>
      </c>
      <c r="J1218" s="348">
        <f t="shared" si="56"/>
        <v>0</v>
      </c>
    </row>
    <row r="1219" spans="1:10">
      <c r="A1219" s="483">
        <v>2016</v>
      </c>
      <c r="B1219" s="484" t="s">
        <v>1289</v>
      </c>
      <c r="C1219" s="484" t="s">
        <v>370</v>
      </c>
      <c r="D1219" s="485">
        <v>428330</v>
      </c>
      <c r="E1219" s="486">
        <v>17.579999999999998</v>
      </c>
      <c r="F1219" s="486">
        <f t="shared" ref="F1219:F1282" si="57">E1219*D1219</f>
        <v>7530041.3999999994</v>
      </c>
      <c r="G1219" s="487">
        <v>0.18</v>
      </c>
      <c r="H1219" s="485">
        <v>4.5</v>
      </c>
      <c r="I1219" s="486">
        <f t="shared" ref="I1219:I1282" si="58">H1219*D1219</f>
        <v>1927485</v>
      </c>
      <c r="J1219" s="348">
        <f t="shared" ref="J1219:J1282" si="59">IF(B1219="LIG",1,0)</f>
        <v>0</v>
      </c>
    </row>
    <row r="1220" spans="1:10">
      <c r="A1220" s="483">
        <v>2016</v>
      </c>
      <c r="B1220" s="484" t="s">
        <v>1289</v>
      </c>
      <c r="C1220" s="484" t="s">
        <v>370</v>
      </c>
      <c r="D1220" s="485">
        <v>192063</v>
      </c>
      <c r="E1220" s="486">
        <v>17.579999999999998</v>
      </c>
      <c r="F1220" s="486">
        <f t="shared" si="57"/>
        <v>3376467.5399999996</v>
      </c>
      <c r="G1220" s="487">
        <v>0.18</v>
      </c>
      <c r="H1220" s="485">
        <v>4.5</v>
      </c>
      <c r="I1220" s="486">
        <f t="shared" si="58"/>
        <v>864283.5</v>
      </c>
      <c r="J1220" s="348">
        <f t="shared" si="59"/>
        <v>0</v>
      </c>
    </row>
    <row r="1221" spans="1:10">
      <c r="A1221" s="483">
        <v>2016</v>
      </c>
      <c r="B1221" s="484" t="s">
        <v>1289</v>
      </c>
      <c r="C1221" s="484" t="s">
        <v>370</v>
      </c>
      <c r="D1221" s="485">
        <v>79101</v>
      </c>
      <c r="E1221" s="486">
        <v>17.13</v>
      </c>
      <c r="F1221" s="486">
        <f t="shared" si="57"/>
        <v>1355000.13</v>
      </c>
      <c r="G1221" s="487">
        <v>0.25</v>
      </c>
      <c r="H1221" s="485">
        <v>4.7</v>
      </c>
      <c r="I1221" s="486">
        <f t="shared" si="58"/>
        <v>371774.7</v>
      </c>
      <c r="J1221" s="348">
        <f t="shared" si="59"/>
        <v>0</v>
      </c>
    </row>
    <row r="1222" spans="1:10">
      <c r="A1222" s="483">
        <v>2016</v>
      </c>
      <c r="B1222" s="484" t="s">
        <v>1289</v>
      </c>
      <c r="C1222" s="484" t="s">
        <v>370</v>
      </c>
      <c r="D1222" s="485">
        <v>31799</v>
      </c>
      <c r="E1222" s="486">
        <v>17.739999999999998</v>
      </c>
      <c r="F1222" s="486">
        <f t="shared" si="57"/>
        <v>564114.25999999989</v>
      </c>
      <c r="G1222" s="487">
        <v>0.24</v>
      </c>
      <c r="H1222" s="485">
        <v>5.7</v>
      </c>
      <c r="I1222" s="486">
        <f t="shared" si="58"/>
        <v>181254.30000000002</v>
      </c>
      <c r="J1222" s="348">
        <f t="shared" si="59"/>
        <v>0</v>
      </c>
    </row>
    <row r="1223" spans="1:10">
      <c r="A1223" s="483">
        <v>2016</v>
      </c>
      <c r="B1223" s="484" t="s">
        <v>1289</v>
      </c>
      <c r="C1223" s="484" t="s">
        <v>370</v>
      </c>
      <c r="D1223" s="485">
        <v>15884</v>
      </c>
      <c r="E1223" s="486">
        <v>17.670000000000002</v>
      </c>
      <c r="F1223" s="486">
        <f t="shared" si="57"/>
        <v>280670.28000000003</v>
      </c>
      <c r="G1223" s="487">
        <v>0.18</v>
      </c>
      <c r="H1223" s="485">
        <v>4.5999999999999996</v>
      </c>
      <c r="I1223" s="486">
        <f t="shared" si="58"/>
        <v>73066.399999999994</v>
      </c>
      <c r="J1223" s="348">
        <f t="shared" si="59"/>
        <v>0</v>
      </c>
    </row>
    <row r="1224" spans="1:10">
      <c r="A1224" s="483">
        <v>2016</v>
      </c>
      <c r="B1224" s="484" t="s">
        <v>1289</v>
      </c>
      <c r="C1224" s="484" t="s">
        <v>370</v>
      </c>
      <c r="D1224" s="485">
        <v>62719</v>
      </c>
      <c r="E1224" s="486">
        <v>17.14</v>
      </c>
      <c r="F1224" s="486">
        <f t="shared" si="57"/>
        <v>1075003.6600000001</v>
      </c>
      <c r="G1224" s="487">
        <v>0.27</v>
      </c>
      <c r="H1224" s="485">
        <v>4.7</v>
      </c>
      <c r="I1224" s="486">
        <f t="shared" si="58"/>
        <v>294779.3</v>
      </c>
      <c r="J1224" s="348">
        <f t="shared" si="59"/>
        <v>0</v>
      </c>
    </row>
    <row r="1225" spans="1:10">
      <c r="A1225" s="483">
        <v>2016</v>
      </c>
      <c r="B1225" s="484" t="s">
        <v>1296</v>
      </c>
      <c r="C1225" s="484" t="s">
        <v>370</v>
      </c>
      <c r="D1225" s="485">
        <v>20127</v>
      </c>
      <c r="E1225" s="486">
        <v>22.53</v>
      </c>
      <c r="F1225" s="486">
        <f t="shared" si="57"/>
        <v>453461.31</v>
      </c>
      <c r="G1225" s="487">
        <v>3.21</v>
      </c>
      <c r="H1225" s="485">
        <v>9</v>
      </c>
      <c r="I1225" s="486">
        <f t="shared" si="58"/>
        <v>181143</v>
      </c>
      <c r="J1225" s="348">
        <f t="shared" si="59"/>
        <v>0</v>
      </c>
    </row>
    <row r="1226" spans="1:10">
      <c r="A1226" s="483">
        <v>2016</v>
      </c>
      <c r="B1226" s="484" t="s">
        <v>1289</v>
      </c>
      <c r="C1226" s="484" t="s">
        <v>370</v>
      </c>
      <c r="D1226" s="485">
        <v>79233</v>
      </c>
      <c r="E1226" s="486">
        <v>17.649999999999999</v>
      </c>
      <c r="F1226" s="486">
        <f t="shared" si="57"/>
        <v>1398462.45</v>
      </c>
      <c r="G1226" s="487">
        <v>0.18</v>
      </c>
      <c r="H1226" s="485">
        <v>4.5999999999999996</v>
      </c>
      <c r="I1226" s="486">
        <f t="shared" si="58"/>
        <v>364471.8</v>
      </c>
      <c r="J1226" s="348">
        <f t="shared" si="59"/>
        <v>0</v>
      </c>
    </row>
    <row r="1227" spans="1:10">
      <c r="A1227" s="483">
        <v>2016</v>
      </c>
      <c r="B1227" s="484" t="s">
        <v>1289</v>
      </c>
      <c r="C1227" s="484" t="s">
        <v>370</v>
      </c>
      <c r="D1227" s="485">
        <v>142652</v>
      </c>
      <c r="E1227" s="486">
        <v>17.600000000000001</v>
      </c>
      <c r="F1227" s="486">
        <f t="shared" si="57"/>
        <v>2510675.2000000002</v>
      </c>
      <c r="G1227" s="487">
        <v>0.18</v>
      </c>
      <c r="H1227" s="485">
        <v>4.4000000000000004</v>
      </c>
      <c r="I1227" s="486">
        <f t="shared" si="58"/>
        <v>627668.80000000005</v>
      </c>
      <c r="J1227" s="348">
        <f t="shared" si="59"/>
        <v>0</v>
      </c>
    </row>
    <row r="1228" spans="1:10">
      <c r="A1228" s="483">
        <v>2016</v>
      </c>
      <c r="B1228" s="484" t="s">
        <v>1289</v>
      </c>
      <c r="C1228" s="484" t="s">
        <v>370</v>
      </c>
      <c r="D1228" s="485">
        <v>310695</v>
      </c>
      <c r="E1228" s="486">
        <v>17.626999999999999</v>
      </c>
      <c r="F1228" s="486">
        <f t="shared" si="57"/>
        <v>5476620.7649999997</v>
      </c>
      <c r="G1228" s="487">
        <v>0.18</v>
      </c>
      <c r="H1228" s="485">
        <v>4.4000000000000004</v>
      </c>
      <c r="I1228" s="486">
        <f t="shared" si="58"/>
        <v>1367058</v>
      </c>
      <c r="J1228" s="348">
        <f t="shared" si="59"/>
        <v>0</v>
      </c>
    </row>
    <row r="1229" spans="1:10">
      <c r="A1229" s="483">
        <v>2016</v>
      </c>
      <c r="B1229" s="484" t="s">
        <v>1289</v>
      </c>
      <c r="C1229" s="484" t="s">
        <v>370</v>
      </c>
      <c r="D1229" s="485">
        <v>452307</v>
      </c>
      <c r="E1229" s="486">
        <v>17.63</v>
      </c>
      <c r="F1229" s="486">
        <f t="shared" si="57"/>
        <v>7974172.4099999992</v>
      </c>
      <c r="G1229" s="487">
        <v>0.18</v>
      </c>
      <c r="H1229" s="485">
        <v>4.5999999999999996</v>
      </c>
      <c r="I1229" s="486">
        <f t="shared" si="58"/>
        <v>2080612.2</v>
      </c>
      <c r="J1229" s="348">
        <f t="shared" si="59"/>
        <v>0</v>
      </c>
    </row>
    <row r="1230" spans="1:10">
      <c r="A1230" s="483">
        <v>2016</v>
      </c>
      <c r="B1230" s="484" t="s">
        <v>1289</v>
      </c>
      <c r="C1230" s="484" t="s">
        <v>370</v>
      </c>
      <c r="D1230" s="485">
        <v>44059</v>
      </c>
      <c r="E1230" s="486">
        <v>17.309999999999999</v>
      </c>
      <c r="F1230" s="486">
        <f t="shared" si="57"/>
        <v>762661.28999999992</v>
      </c>
      <c r="G1230" s="487">
        <v>0.21</v>
      </c>
      <c r="H1230" s="485">
        <v>4</v>
      </c>
      <c r="I1230" s="486">
        <f t="shared" si="58"/>
        <v>176236</v>
      </c>
      <c r="J1230" s="348">
        <f t="shared" si="59"/>
        <v>0</v>
      </c>
    </row>
    <row r="1231" spans="1:10">
      <c r="A1231" s="483">
        <v>2016</v>
      </c>
      <c r="B1231" s="484" t="s">
        <v>1289</v>
      </c>
      <c r="C1231" s="484" t="s">
        <v>370</v>
      </c>
      <c r="D1231" s="485">
        <v>157373</v>
      </c>
      <c r="E1231" s="486">
        <v>16.89</v>
      </c>
      <c r="F1231" s="486">
        <f t="shared" si="57"/>
        <v>2658029.9700000002</v>
      </c>
      <c r="G1231" s="487">
        <v>0.37</v>
      </c>
      <c r="H1231" s="485">
        <v>5.5</v>
      </c>
      <c r="I1231" s="486">
        <f t="shared" si="58"/>
        <v>865551.5</v>
      </c>
      <c r="J1231" s="348">
        <f t="shared" si="59"/>
        <v>0</v>
      </c>
    </row>
    <row r="1232" spans="1:10">
      <c r="A1232" s="483">
        <v>2016</v>
      </c>
      <c r="B1232" s="484" t="s">
        <v>1289</v>
      </c>
      <c r="C1232" s="484" t="s">
        <v>370</v>
      </c>
      <c r="D1232" s="485">
        <v>267459</v>
      </c>
      <c r="E1232" s="486">
        <v>17.516999999999999</v>
      </c>
      <c r="F1232" s="486">
        <f t="shared" si="57"/>
        <v>4685079.3030000003</v>
      </c>
      <c r="G1232" s="487">
        <v>0.8</v>
      </c>
      <c r="H1232" s="485">
        <v>22.4</v>
      </c>
      <c r="I1232" s="486">
        <f t="shared" si="58"/>
        <v>5991081.5999999996</v>
      </c>
      <c r="J1232" s="348">
        <f t="shared" si="59"/>
        <v>0</v>
      </c>
    </row>
    <row r="1233" spans="1:10">
      <c r="A1233" s="483">
        <v>2016</v>
      </c>
      <c r="B1233" s="484" t="s">
        <v>1296</v>
      </c>
      <c r="C1233" s="484" t="s">
        <v>370</v>
      </c>
      <c r="D1233" s="485">
        <v>462702</v>
      </c>
      <c r="E1233" s="486">
        <v>18.827999999999999</v>
      </c>
      <c r="F1233" s="486">
        <f t="shared" si="57"/>
        <v>8711753.2559999991</v>
      </c>
      <c r="G1233" s="487">
        <v>0.8</v>
      </c>
      <c r="H1233" s="485">
        <v>24</v>
      </c>
      <c r="I1233" s="486">
        <f t="shared" si="58"/>
        <v>11104848</v>
      </c>
      <c r="J1233" s="348">
        <f t="shared" si="59"/>
        <v>0</v>
      </c>
    </row>
    <row r="1234" spans="1:10">
      <c r="A1234" s="483">
        <v>2016</v>
      </c>
      <c r="B1234" s="484" t="s">
        <v>1296</v>
      </c>
      <c r="C1234" s="484" t="s">
        <v>370</v>
      </c>
      <c r="D1234" s="485">
        <v>12496</v>
      </c>
      <c r="E1234" s="486">
        <v>24.315999999999999</v>
      </c>
      <c r="F1234" s="486">
        <f t="shared" si="57"/>
        <v>303852.73599999998</v>
      </c>
      <c r="G1234" s="487">
        <v>0.95</v>
      </c>
      <c r="H1234" s="485">
        <v>12.7</v>
      </c>
      <c r="I1234" s="486">
        <f t="shared" si="58"/>
        <v>158699.19999999998</v>
      </c>
      <c r="J1234" s="348">
        <f t="shared" si="59"/>
        <v>0</v>
      </c>
    </row>
    <row r="1235" spans="1:10">
      <c r="A1235" s="483">
        <v>2016</v>
      </c>
      <c r="B1235" s="484" t="s">
        <v>1296</v>
      </c>
      <c r="C1235" s="484" t="s">
        <v>370</v>
      </c>
      <c r="D1235" s="485">
        <v>11290</v>
      </c>
      <c r="E1235" s="486">
        <v>24.896000000000001</v>
      </c>
      <c r="F1235" s="486">
        <f t="shared" si="57"/>
        <v>281075.84000000003</v>
      </c>
      <c r="G1235" s="487">
        <v>0.79</v>
      </c>
      <c r="H1235" s="485">
        <v>10.3</v>
      </c>
      <c r="I1235" s="486">
        <f t="shared" si="58"/>
        <v>116287.00000000001</v>
      </c>
      <c r="J1235" s="348">
        <f t="shared" si="59"/>
        <v>0</v>
      </c>
    </row>
    <row r="1236" spans="1:10">
      <c r="A1236" s="483">
        <v>2016</v>
      </c>
      <c r="B1236" s="484" t="s">
        <v>1296</v>
      </c>
      <c r="C1236" s="484" t="s">
        <v>370</v>
      </c>
      <c r="D1236" s="485">
        <v>11749</v>
      </c>
      <c r="E1236" s="486">
        <v>26.103999999999999</v>
      </c>
      <c r="F1236" s="486">
        <f t="shared" si="57"/>
        <v>306695.89600000001</v>
      </c>
      <c r="G1236" s="487">
        <v>2.66</v>
      </c>
      <c r="H1236" s="485">
        <v>7.3</v>
      </c>
      <c r="I1236" s="486">
        <f t="shared" si="58"/>
        <v>85767.7</v>
      </c>
      <c r="J1236" s="348">
        <f t="shared" si="59"/>
        <v>0</v>
      </c>
    </row>
    <row r="1237" spans="1:10">
      <c r="A1237" s="483">
        <v>2016</v>
      </c>
      <c r="B1237" s="484" t="s">
        <v>1296</v>
      </c>
      <c r="C1237" s="484" t="s">
        <v>370</v>
      </c>
      <c r="D1237" s="485">
        <v>11748</v>
      </c>
      <c r="E1237" s="486">
        <v>25.786000000000001</v>
      </c>
      <c r="F1237" s="486">
        <f t="shared" si="57"/>
        <v>302933.92800000001</v>
      </c>
      <c r="G1237" s="487">
        <v>2.81</v>
      </c>
      <c r="H1237" s="485">
        <v>7.7</v>
      </c>
      <c r="I1237" s="486">
        <f t="shared" si="58"/>
        <v>90459.6</v>
      </c>
      <c r="J1237" s="348">
        <f t="shared" si="59"/>
        <v>0</v>
      </c>
    </row>
    <row r="1238" spans="1:10">
      <c r="A1238" s="483">
        <v>2016</v>
      </c>
      <c r="B1238" s="484" t="s">
        <v>1296</v>
      </c>
      <c r="C1238" s="484" t="s">
        <v>370</v>
      </c>
      <c r="D1238" s="485">
        <v>23433</v>
      </c>
      <c r="E1238" s="486">
        <v>25.898</v>
      </c>
      <c r="F1238" s="486">
        <f t="shared" si="57"/>
        <v>606867.83400000003</v>
      </c>
      <c r="G1238" s="487">
        <v>2.73</v>
      </c>
      <c r="H1238" s="485">
        <v>7.6</v>
      </c>
      <c r="I1238" s="486">
        <f t="shared" si="58"/>
        <v>178090.8</v>
      </c>
      <c r="J1238" s="348">
        <f t="shared" si="59"/>
        <v>0</v>
      </c>
    </row>
    <row r="1239" spans="1:10">
      <c r="A1239" s="483">
        <v>2016</v>
      </c>
      <c r="B1239" s="484" t="s">
        <v>1296</v>
      </c>
      <c r="C1239" s="484" t="s">
        <v>370</v>
      </c>
      <c r="D1239" s="485">
        <v>24301</v>
      </c>
      <c r="E1239" s="486">
        <v>23.904</v>
      </c>
      <c r="F1239" s="486">
        <f t="shared" si="57"/>
        <v>580891.10400000005</v>
      </c>
      <c r="G1239" s="487">
        <v>0.67</v>
      </c>
      <c r="H1239" s="485">
        <v>12</v>
      </c>
      <c r="I1239" s="486">
        <f t="shared" si="58"/>
        <v>291612</v>
      </c>
      <c r="J1239" s="348">
        <f t="shared" si="59"/>
        <v>0</v>
      </c>
    </row>
    <row r="1240" spans="1:10">
      <c r="A1240" s="483">
        <v>2016</v>
      </c>
      <c r="B1240" s="484" t="s">
        <v>1296</v>
      </c>
      <c r="C1240" s="484" t="s">
        <v>370</v>
      </c>
      <c r="D1240" s="485">
        <v>11683</v>
      </c>
      <c r="E1240" s="486">
        <v>25.832000000000001</v>
      </c>
      <c r="F1240" s="486">
        <f t="shared" si="57"/>
        <v>301795.25599999999</v>
      </c>
      <c r="G1240" s="487">
        <v>2.65</v>
      </c>
      <c r="H1240" s="485">
        <v>7.6</v>
      </c>
      <c r="I1240" s="486">
        <f t="shared" si="58"/>
        <v>88790.8</v>
      </c>
      <c r="J1240" s="348">
        <f t="shared" si="59"/>
        <v>0</v>
      </c>
    </row>
    <row r="1241" spans="1:10">
      <c r="A1241" s="483">
        <v>2016</v>
      </c>
      <c r="B1241" s="484" t="s">
        <v>1296</v>
      </c>
      <c r="C1241" s="484" t="s">
        <v>370</v>
      </c>
      <c r="D1241" s="485">
        <v>64234</v>
      </c>
      <c r="E1241" s="486">
        <v>24.963999999999999</v>
      </c>
      <c r="F1241" s="486">
        <f t="shared" si="57"/>
        <v>1603537.5759999999</v>
      </c>
      <c r="G1241" s="487">
        <v>1.41</v>
      </c>
      <c r="H1241" s="485">
        <v>7.6</v>
      </c>
      <c r="I1241" s="486">
        <f t="shared" si="58"/>
        <v>488178.39999999997</v>
      </c>
      <c r="J1241" s="348">
        <f t="shared" si="59"/>
        <v>0</v>
      </c>
    </row>
    <row r="1242" spans="1:10">
      <c r="A1242" s="483">
        <v>2016</v>
      </c>
      <c r="B1242" s="484" t="s">
        <v>1296</v>
      </c>
      <c r="C1242" s="484" t="s">
        <v>370</v>
      </c>
      <c r="D1242" s="485">
        <v>46272</v>
      </c>
      <c r="E1242" s="486">
        <v>24.045999999999999</v>
      </c>
      <c r="F1242" s="486">
        <f t="shared" si="57"/>
        <v>1112656.5119999999</v>
      </c>
      <c r="G1242" s="487">
        <v>0.74</v>
      </c>
      <c r="H1242" s="485">
        <v>12.9</v>
      </c>
      <c r="I1242" s="486">
        <f t="shared" si="58"/>
        <v>596908.80000000005</v>
      </c>
      <c r="J1242" s="348">
        <f t="shared" si="59"/>
        <v>0</v>
      </c>
    </row>
    <row r="1243" spans="1:10">
      <c r="A1243" s="483">
        <v>2016</v>
      </c>
      <c r="B1243" s="484" t="s">
        <v>1296</v>
      </c>
      <c r="C1243" s="484" t="s">
        <v>370</v>
      </c>
      <c r="D1243" s="485">
        <v>11781</v>
      </c>
      <c r="E1243" s="486">
        <v>25.844000000000001</v>
      </c>
      <c r="F1243" s="486">
        <f t="shared" si="57"/>
        <v>304468.16399999999</v>
      </c>
      <c r="G1243" s="487">
        <v>2.88</v>
      </c>
      <c r="H1243" s="485">
        <v>7.8</v>
      </c>
      <c r="I1243" s="486">
        <f t="shared" si="58"/>
        <v>91891.8</v>
      </c>
      <c r="J1243" s="348">
        <f t="shared" si="59"/>
        <v>0</v>
      </c>
    </row>
    <row r="1244" spans="1:10">
      <c r="A1244" s="483">
        <v>2016</v>
      </c>
      <c r="B1244" s="484" t="s">
        <v>1296</v>
      </c>
      <c r="C1244" s="484" t="s">
        <v>370</v>
      </c>
      <c r="D1244" s="485">
        <v>11728</v>
      </c>
      <c r="E1244" s="486">
        <v>26.03</v>
      </c>
      <c r="F1244" s="486">
        <f t="shared" si="57"/>
        <v>305279.84000000003</v>
      </c>
      <c r="G1244" s="487">
        <v>2.63</v>
      </c>
      <c r="H1244" s="485">
        <v>7.6</v>
      </c>
      <c r="I1244" s="486">
        <f t="shared" si="58"/>
        <v>89132.800000000003</v>
      </c>
      <c r="J1244" s="348">
        <f t="shared" si="59"/>
        <v>0</v>
      </c>
    </row>
    <row r="1245" spans="1:10">
      <c r="A1245" s="483">
        <v>2016</v>
      </c>
      <c r="B1245" s="484" t="s">
        <v>1296</v>
      </c>
      <c r="C1245" s="484" t="s">
        <v>370</v>
      </c>
      <c r="D1245" s="485">
        <v>23448</v>
      </c>
      <c r="E1245" s="486">
        <v>25.957999999999998</v>
      </c>
      <c r="F1245" s="486">
        <f t="shared" si="57"/>
        <v>608663.18400000001</v>
      </c>
      <c r="G1245" s="487">
        <v>2.84</v>
      </c>
      <c r="H1245" s="485">
        <v>7.6</v>
      </c>
      <c r="I1245" s="486">
        <f t="shared" si="58"/>
        <v>178204.79999999999</v>
      </c>
      <c r="J1245" s="348">
        <f t="shared" si="59"/>
        <v>0</v>
      </c>
    </row>
    <row r="1246" spans="1:10">
      <c r="A1246" s="483">
        <v>2016</v>
      </c>
      <c r="B1246" s="484" t="s">
        <v>1296</v>
      </c>
      <c r="C1246" s="484" t="s">
        <v>370</v>
      </c>
      <c r="D1246" s="485">
        <v>11610</v>
      </c>
      <c r="E1246" s="486">
        <v>26.238</v>
      </c>
      <c r="F1246" s="486">
        <f t="shared" si="57"/>
        <v>304623.18</v>
      </c>
      <c r="G1246" s="487">
        <v>2.52</v>
      </c>
      <c r="H1246" s="485">
        <v>7.4</v>
      </c>
      <c r="I1246" s="486">
        <f t="shared" si="58"/>
        <v>85914</v>
      </c>
      <c r="J1246" s="348">
        <f t="shared" si="59"/>
        <v>0</v>
      </c>
    </row>
    <row r="1247" spans="1:10">
      <c r="A1247" s="483">
        <v>2016</v>
      </c>
      <c r="B1247" s="484" t="s">
        <v>1296</v>
      </c>
      <c r="C1247" s="484" t="s">
        <v>370</v>
      </c>
      <c r="D1247" s="485">
        <v>46055</v>
      </c>
      <c r="E1247" s="486">
        <v>23.97</v>
      </c>
      <c r="F1247" s="486">
        <f t="shared" si="57"/>
        <v>1103938.3499999999</v>
      </c>
      <c r="G1247" s="487">
        <v>0.71</v>
      </c>
      <c r="H1247" s="485">
        <v>11.8</v>
      </c>
      <c r="I1247" s="486">
        <f t="shared" si="58"/>
        <v>543449</v>
      </c>
      <c r="J1247" s="348">
        <f t="shared" si="59"/>
        <v>0</v>
      </c>
    </row>
    <row r="1248" spans="1:10">
      <c r="A1248" s="483">
        <v>2016</v>
      </c>
      <c r="B1248" s="484" t="s">
        <v>1296</v>
      </c>
      <c r="C1248" s="484" t="s">
        <v>370</v>
      </c>
      <c r="D1248" s="485">
        <v>35802</v>
      </c>
      <c r="E1248" s="486">
        <v>26.071999999999999</v>
      </c>
      <c r="F1248" s="486">
        <f t="shared" si="57"/>
        <v>933429.74399999995</v>
      </c>
      <c r="G1248" s="487">
        <v>2.39</v>
      </c>
      <c r="H1248" s="485">
        <v>7.5</v>
      </c>
      <c r="I1248" s="486">
        <f t="shared" si="58"/>
        <v>268515</v>
      </c>
      <c r="J1248" s="348">
        <f t="shared" si="59"/>
        <v>0</v>
      </c>
    </row>
    <row r="1249" spans="1:10">
      <c r="A1249" s="483">
        <v>2016</v>
      </c>
      <c r="B1249" s="484" t="s">
        <v>1296</v>
      </c>
      <c r="C1249" s="484" t="s">
        <v>370</v>
      </c>
      <c r="D1249" s="485">
        <v>10173</v>
      </c>
      <c r="E1249" s="486">
        <v>25.027999999999999</v>
      </c>
      <c r="F1249" s="486">
        <f t="shared" si="57"/>
        <v>254609.84399999998</v>
      </c>
      <c r="G1249" s="487">
        <v>0.89</v>
      </c>
      <c r="H1249" s="485">
        <v>12.4</v>
      </c>
      <c r="I1249" s="486">
        <f t="shared" si="58"/>
        <v>126145.2</v>
      </c>
      <c r="J1249" s="348">
        <f t="shared" si="59"/>
        <v>0</v>
      </c>
    </row>
    <row r="1250" spans="1:10">
      <c r="A1250" s="483">
        <v>2016</v>
      </c>
      <c r="B1250" s="484" t="s">
        <v>1296</v>
      </c>
      <c r="C1250" s="484" t="s">
        <v>370</v>
      </c>
      <c r="D1250" s="485">
        <v>45617</v>
      </c>
      <c r="E1250" s="486">
        <v>24.542000000000002</v>
      </c>
      <c r="F1250" s="486">
        <f t="shared" si="57"/>
        <v>1119532.4140000001</v>
      </c>
      <c r="G1250" s="487">
        <v>0.73</v>
      </c>
      <c r="H1250" s="485">
        <v>10.4</v>
      </c>
      <c r="I1250" s="486">
        <f t="shared" si="58"/>
        <v>474416.8</v>
      </c>
      <c r="J1250" s="348">
        <f t="shared" si="59"/>
        <v>0</v>
      </c>
    </row>
    <row r="1251" spans="1:10">
      <c r="A1251" s="483">
        <v>2016</v>
      </c>
      <c r="B1251" s="484" t="s">
        <v>1296</v>
      </c>
      <c r="C1251" s="484" t="s">
        <v>370</v>
      </c>
      <c r="D1251" s="485">
        <v>71732</v>
      </c>
      <c r="E1251" s="486">
        <v>24.148</v>
      </c>
      <c r="F1251" s="486">
        <f t="shared" si="57"/>
        <v>1732184.3359999999</v>
      </c>
      <c r="G1251" s="487">
        <v>1.84</v>
      </c>
      <c r="H1251" s="485">
        <v>10.9</v>
      </c>
      <c r="I1251" s="486">
        <f t="shared" si="58"/>
        <v>781878.8</v>
      </c>
      <c r="J1251" s="348">
        <f t="shared" si="59"/>
        <v>0</v>
      </c>
    </row>
    <row r="1252" spans="1:10">
      <c r="A1252" s="483">
        <v>2016</v>
      </c>
      <c r="B1252" s="484" t="s">
        <v>1296</v>
      </c>
      <c r="C1252" s="484" t="s">
        <v>370</v>
      </c>
      <c r="D1252" s="485">
        <v>11958</v>
      </c>
      <c r="E1252" s="486">
        <v>24.512</v>
      </c>
      <c r="F1252" s="486">
        <f t="shared" si="57"/>
        <v>293114.49599999998</v>
      </c>
      <c r="G1252" s="487">
        <v>1.45</v>
      </c>
      <c r="H1252" s="485">
        <v>10.6</v>
      </c>
      <c r="I1252" s="486">
        <f t="shared" si="58"/>
        <v>126754.8</v>
      </c>
      <c r="J1252" s="348">
        <f t="shared" si="59"/>
        <v>0</v>
      </c>
    </row>
    <row r="1253" spans="1:10">
      <c r="A1253" s="483">
        <v>2016</v>
      </c>
      <c r="B1253" s="484" t="s">
        <v>1296</v>
      </c>
      <c r="C1253" s="484" t="s">
        <v>370</v>
      </c>
      <c r="D1253" s="485">
        <v>11406</v>
      </c>
      <c r="E1253" s="486">
        <v>24.047999999999998</v>
      </c>
      <c r="F1253" s="486">
        <f t="shared" si="57"/>
        <v>274291.48799999995</v>
      </c>
      <c r="G1253" s="487">
        <v>1.07</v>
      </c>
      <c r="H1253" s="485">
        <v>13.3</v>
      </c>
      <c r="I1253" s="486">
        <f t="shared" si="58"/>
        <v>151699.80000000002</v>
      </c>
      <c r="J1253" s="348">
        <f t="shared" si="59"/>
        <v>0</v>
      </c>
    </row>
    <row r="1254" spans="1:10">
      <c r="A1254" s="483">
        <v>2016</v>
      </c>
      <c r="B1254" s="484" t="s">
        <v>1301</v>
      </c>
      <c r="C1254" s="484" t="s">
        <v>370</v>
      </c>
      <c r="D1254" s="485">
        <v>230192</v>
      </c>
      <c r="E1254" s="486">
        <v>13.374000000000001</v>
      </c>
      <c r="F1254" s="486">
        <f t="shared" si="57"/>
        <v>3078587.8080000002</v>
      </c>
      <c r="G1254" s="487">
        <v>1.1100000000000001</v>
      </c>
      <c r="H1254" s="485">
        <v>9.5</v>
      </c>
      <c r="I1254" s="486">
        <f t="shared" si="58"/>
        <v>2186824</v>
      </c>
      <c r="J1254" s="348">
        <f t="shared" si="59"/>
        <v>1</v>
      </c>
    </row>
    <row r="1255" spans="1:10">
      <c r="A1255" s="483">
        <v>2016</v>
      </c>
      <c r="B1255" s="484" t="s">
        <v>1301</v>
      </c>
      <c r="C1255" s="484" t="s">
        <v>370</v>
      </c>
      <c r="D1255" s="485">
        <v>209400</v>
      </c>
      <c r="E1255" s="486">
        <v>13.198</v>
      </c>
      <c r="F1255" s="486">
        <f t="shared" si="57"/>
        <v>2763661.2</v>
      </c>
      <c r="G1255" s="487">
        <v>0.91</v>
      </c>
      <c r="H1255" s="485">
        <v>8.1</v>
      </c>
      <c r="I1255" s="486">
        <f t="shared" si="58"/>
        <v>1696140</v>
      </c>
      <c r="J1255" s="348">
        <f t="shared" si="59"/>
        <v>1</v>
      </c>
    </row>
    <row r="1256" spans="1:10">
      <c r="A1256" s="483">
        <v>2016</v>
      </c>
      <c r="B1256" s="484" t="s">
        <v>1301</v>
      </c>
      <c r="C1256" s="484" t="s">
        <v>370</v>
      </c>
      <c r="D1256" s="485">
        <v>137230</v>
      </c>
      <c r="E1256" s="486">
        <v>13.358000000000001</v>
      </c>
      <c r="F1256" s="486">
        <f t="shared" si="57"/>
        <v>1833118.34</v>
      </c>
      <c r="G1256" s="487">
        <v>0.9</v>
      </c>
      <c r="H1256" s="485">
        <v>8.1</v>
      </c>
      <c r="I1256" s="486">
        <f t="shared" si="58"/>
        <v>1111563</v>
      </c>
      <c r="J1256" s="348">
        <f t="shared" si="59"/>
        <v>1</v>
      </c>
    </row>
    <row r="1257" spans="1:10">
      <c r="A1257" s="483">
        <v>2016</v>
      </c>
      <c r="B1257" s="484" t="s">
        <v>1289</v>
      </c>
      <c r="C1257" s="484" t="s">
        <v>370</v>
      </c>
      <c r="D1257" s="485">
        <v>66521</v>
      </c>
      <c r="E1257" s="486">
        <v>18.899999999999999</v>
      </c>
      <c r="F1257" s="486">
        <f t="shared" si="57"/>
        <v>1257246.8999999999</v>
      </c>
      <c r="G1257" s="487">
        <v>0.34</v>
      </c>
      <c r="H1257" s="485">
        <v>4.3</v>
      </c>
      <c r="I1257" s="486">
        <f t="shared" si="58"/>
        <v>286040.3</v>
      </c>
      <c r="J1257" s="348">
        <f t="shared" si="59"/>
        <v>0</v>
      </c>
    </row>
    <row r="1258" spans="1:10">
      <c r="A1258" s="483">
        <v>2016</v>
      </c>
      <c r="B1258" s="484" t="s">
        <v>1296</v>
      </c>
      <c r="C1258" s="484" t="s">
        <v>370</v>
      </c>
      <c r="D1258" s="485">
        <v>20871</v>
      </c>
      <c r="E1258" s="486">
        <v>24.06</v>
      </c>
      <c r="F1258" s="486">
        <f t="shared" si="57"/>
        <v>502156.25999999995</v>
      </c>
      <c r="G1258" s="487">
        <v>2.96</v>
      </c>
      <c r="H1258" s="485">
        <v>10.61</v>
      </c>
      <c r="I1258" s="486">
        <f t="shared" si="58"/>
        <v>221441.31</v>
      </c>
      <c r="J1258" s="348">
        <f t="shared" si="59"/>
        <v>0</v>
      </c>
    </row>
    <row r="1259" spans="1:10">
      <c r="A1259" s="483">
        <v>2016</v>
      </c>
      <c r="B1259" s="484" t="s">
        <v>1296</v>
      </c>
      <c r="C1259" s="484" t="s">
        <v>370</v>
      </c>
      <c r="D1259" s="485">
        <v>78026</v>
      </c>
      <c r="E1259" s="486">
        <v>24.808</v>
      </c>
      <c r="F1259" s="486">
        <f t="shared" si="57"/>
        <v>1935669.0079999999</v>
      </c>
      <c r="G1259" s="487">
        <v>4.5</v>
      </c>
      <c r="H1259" s="485">
        <v>9.2100000000000009</v>
      </c>
      <c r="I1259" s="486">
        <f t="shared" si="58"/>
        <v>718619.46000000008</v>
      </c>
      <c r="J1259" s="348">
        <f t="shared" si="59"/>
        <v>0</v>
      </c>
    </row>
    <row r="1260" spans="1:10">
      <c r="A1260" s="483">
        <v>2016</v>
      </c>
      <c r="B1260" s="484" t="s">
        <v>1296</v>
      </c>
      <c r="C1260" s="484" t="s">
        <v>370</v>
      </c>
      <c r="D1260" s="485">
        <v>50064</v>
      </c>
      <c r="E1260" s="486">
        <v>24.72</v>
      </c>
      <c r="F1260" s="486">
        <f t="shared" si="57"/>
        <v>1237582.0799999998</v>
      </c>
      <c r="G1260" s="487">
        <v>4.5199999999999996</v>
      </c>
      <c r="H1260" s="485">
        <v>9.11</v>
      </c>
      <c r="I1260" s="486">
        <f t="shared" si="58"/>
        <v>456083.04</v>
      </c>
      <c r="J1260" s="348">
        <f t="shared" si="59"/>
        <v>0</v>
      </c>
    </row>
    <row r="1261" spans="1:10">
      <c r="A1261" s="483">
        <v>2016</v>
      </c>
      <c r="B1261" s="484" t="s">
        <v>1296</v>
      </c>
      <c r="C1261" s="484" t="s">
        <v>370</v>
      </c>
      <c r="D1261" s="485">
        <v>18582</v>
      </c>
      <c r="E1261" s="486">
        <v>23.878</v>
      </c>
      <c r="F1261" s="486">
        <f t="shared" si="57"/>
        <v>443700.99599999998</v>
      </c>
      <c r="G1261" s="487">
        <v>3.37</v>
      </c>
      <c r="H1261" s="485">
        <v>11.81</v>
      </c>
      <c r="I1261" s="486">
        <f t="shared" si="58"/>
        <v>219453.42</v>
      </c>
      <c r="J1261" s="348">
        <f t="shared" si="59"/>
        <v>0</v>
      </c>
    </row>
    <row r="1262" spans="1:10">
      <c r="A1262" s="483">
        <v>2016</v>
      </c>
      <c r="B1262" s="484" t="s">
        <v>1296</v>
      </c>
      <c r="C1262" s="484" t="s">
        <v>370</v>
      </c>
      <c r="D1262" s="485">
        <v>48145</v>
      </c>
      <c r="E1262" s="486">
        <v>25.053999999999998</v>
      </c>
      <c r="F1262" s="486">
        <f t="shared" si="57"/>
        <v>1206224.8299999998</v>
      </c>
      <c r="G1262" s="487">
        <v>4.47</v>
      </c>
      <c r="H1262" s="485">
        <v>8.7799999999999994</v>
      </c>
      <c r="I1262" s="486">
        <f t="shared" si="58"/>
        <v>422713.1</v>
      </c>
      <c r="J1262" s="348">
        <f t="shared" si="59"/>
        <v>0</v>
      </c>
    </row>
    <row r="1263" spans="1:10">
      <c r="A1263" s="483">
        <v>2016</v>
      </c>
      <c r="B1263" s="484" t="s">
        <v>1296</v>
      </c>
      <c r="C1263" s="484" t="s">
        <v>370</v>
      </c>
      <c r="D1263" s="485">
        <v>20194</v>
      </c>
      <c r="E1263" s="486">
        <v>23.91</v>
      </c>
      <c r="F1263" s="486">
        <f t="shared" si="57"/>
        <v>482838.54</v>
      </c>
      <c r="G1263" s="487">
        <v>3.49</v>
      </c>
      <c r="H1263" s="485">
        <v>11.66</v>
      </c>
      <c r="I1263" s="486">
        <f t="shared" si="58"/>
        <v>235462.04</v>
      </c>
      <c r="J1263" s="348">
        <f t="shared" si="59"/>
        <v>0</v>
      </c>
    </row>
    <row r="1264" spans="1:10">
      <c r="A1264" s="483">
        <v>2016</v>
      </c>
      <c r="B1264" s="484" t="s">
        <v>1296</v>
      </c>
      <c r="C1264" s="484" t="s">
        <v>370</v>
      </c>
      <c r="D1264" s="485">
        <v>32302</v>
      </c>
      <c r="E1264" s="486">
        <v>25.158000000000001</v>
      </c>
      <c r="F1264" s="486">
        <f t="shared" si="57"/>
        <v>812653.71600000001</v>
      </c>
      <c r="G1264" s="487">
        <v>2.95</v>
      </c>
      <c r="H1264" s="485">
        <v>8.9</v>
      </c>
      <c r="I1264" s="486">
        <f t="shared" si="58"/>
        <v>287487.8</v>
      </c>
      <c r="J1264" s="348">
        <f t="shared" si="59"/>
        <v>0</v>
      </c>
    </row>
    <row r="1265" spans="1:10">
      <c r="A1265" s="483">
        <v>2016</v>
      </c>
      <c r="B1265" s="484" t="s">
        <v>1296</v>
      </c>
      <c r="C1265" s="484" t="s">
        <v>370</v>
      </c>
      <c r="D1265" s="485">
        <v>67566</v>
      </c>
      <c r="E1265" s="486">
        <v>25.79</v>
      </c>
      <c r="F1265" s="486">
        <f t="shared" si="57"/>
        <v>1742527.14</v>
      </c>
      <c r="G1265" s="487">
        <v>2.91</v>
      </c>
      <c r="H1265" s="485">
        <v>8.09</v>
      </c>
      <c r="I1265" s="486">
        <f t="shared" si="58"/>
        <v>546608.93999999994</v>
      </c>
      <c r="J1265" s="348">
        <f t="shared" si="59"/>
        <v>0</v>
      </c>
    </row>
    <row r="1266" spans="1:10">
      <c r="A1266" s="483">
        <v>2016</v>
      </c>
      <c r="B1266" s="484" t="s">
        <v>1296</v>
      </c>
      <c r="C1266" s="484" t="s">
        <v>370</v>
      </c>
      <c r="D1266" s="485">
        <v>32302</v>
      </c>
      <c r="E1266" s="486">
        <v>25.158000000000001</v>
      </c>
      <c r="F1266" s="486">
        <f t="shared" si="57"/>
        <v>812653.71600000001</v>
      </c>
      <c r="G1266" s="487">
        <v>2.95</v>
      </c>
      <c r="H1266" s="485">
        <v>8.9</v>
      </c>
      <c r="I1266" s="486">
        <f t="shared" si="58"/>
        <v>287487.8</v>
      </c>
      <c r="J1266" s="348">
        <f t="shared" si="59"/>
        <v>0</v>
      </c>
    </row>
    <row r="1267" spans="1:10">
      <c r="A1267" s="483">
        <v>2016</v>
      </c>
      <c r="B1267" s="484" t="s">
        <v>1296</v>
      </c>
      <c r="C1267" s="484" t="s">
        <v>370</v>
      </c>
      <c r="D1267" s="485">
        <v>48202</v>
      </c>
      <c r="E1267" s="486">
        <v>24.931999999999999</v>
      </c>
      <c r="F1267" s="486">
        <f t="shared" si="57"/>
        <v>1201772.264</v>
      </c>
      <c r="G1267" s="487">
        <v>4.38</v>
      </c>
      <c r="H1267" s="485">
        <v>8.67</v>
      </c>
      <c r="I1267" s="486">
        <f t="shared" si="58"/>
        <v>417911.34</v>
      </c>
      <c r="J1267" s="348">
        <f t="shared" si="59"/>
        <v>0</v>
      </c>
    </row>
    <row r="1268" spans="1:10">
      <c r="A1268" s="483">
        <v>2016</v>
      </c>
      <c r="B1268" s="484" t="s">
        <v>1296</v>
      </c>
      <c r="C1268" s="484" t="s">
        <v>370</v>
      </c>
      <c r="D1268" s="485">
        <v>58116</v>
      </c>
      <c r="E1268" s="486">
        <v>21.856000000000002</v>
      </c>
      <c r="F1268" s="486">
        <f t="shared" si="57"/>
        <v>1270183.2960000001</v>
      </c>
      <c r="G1268" s="487">
        <v>2.94</v>
      </c>
      <c r="H1268" s="485">
        <v>8.9</v>
      </c>
      <c r="I1268" s="486">
        <f t="shared" si="58"/>
        <v>517232.4</v>
      </c>
      <c r="J1268" s="348">
        <f t="shared" si="59"/>
        <v>0</v>
      </c>
    </row>
    <row r="1269" spans="1:10">
      <c r="A1269" s="483">
        <v>2016</v>
      </c>
      <c r="B1269" s="484" t="s">
        <v>1296</v>
      </c>
      <c r="C1269" s="484" t="s">
        <v>370</v>
      </c>
      <c r="D1269" s="485">
        <v>33768</v>
      </c>
      <c r="E1269" s="486">
        <v>25.155999999999999</v>
      </c>
      <c r="F1269" s="486">
        <f t="shared" si="57"/>
        <v>849467.80799999996</v>
      </c>
      <c r="G1269" s="487">
        <v>2.95</v>
      </c>
      <c r="H1269" s="485">
        <v>8.9</v>
      </c>
      <c r="I1269" s="486">
        <f t="shared" si="58"/>
        <v>300535.2</v>
      </c>
      <c r="J1269" s="348">
        <f t="shared" si="59"/>
        <v>0</v>
      </c>
    </row>
    <row r="1270" spans="1:10">
      <c r="A1270" s="483">
        <v>2016</v>
      </c>
      <c r="B1270" s="484" t="s">
        <v>1296</v>
      </c>
      <c r="C1270" s="484" t="s">
        <v>370</v>
      </c>
      <c r="D1270" s="485">
        <v>28419</v>
      </c>
      <c r="E1270" s="486">
        <v>25.172000000000001</v>
      </c>
      <c r="F1270" s="486">
        <f t="shared" si="57"/>
        <v>715363.06799999997</v>
      </c>
      <c r="G1270" s="487">
        <v>2.92</v>
      </c>
      <c r="H1270" s="485">
        <v>8.9</v>
      </c>
      <c r="I1270" s="486">
        <f t="shared" si="58"/>
        <v>252929.1</v>
      </c>
      <c r="J1270" s="348">
        <f t="shared" si="59"/>
        <v>0</v>
      </c>
    </row>
    <row r="1271" spans="1:10">
      <c r="A1271" s="483">
        <v>2016</v>
      </c>
      <c r="B1271" s="484" t="s">
        <v>1296</v>
      </c>
      <c r="C1271" s="484" t="s">
        <v>370</v>
      </c>
      <c r="D1271" s="485">
        <v>15739</v>
      </c>
      <c r="E1271" s="486">
        <v>26.036000000000001</v>
      </c>
      <c r="F1271" s="486">
        <f t="shared" si="57"/>
        <v>409780.60400000005</v>
      </c>
      <c r="G1271" s="487">
        <v>3.18</v>
      </c>
      <c r="H1271" s="485">
        <v>7.7</v>
      </c>
      <c r="I1271" s="486">
        <f t="shared" si="58"/>
        <v>121190.3</v>
      </c>
      <c r="J1271" s="348">
        <f t="shared" si="59"/>
        <v>0</v>
      </c>
    </row>
    <row r="1272" spans="1:10">
      <c r="A1272" s="483">
        <v>2016</v>
      </c>
      <c r="B1272" s="484" t="s">
        <v>1296</v>
      </c>
      <c r="C1272" s="484" t="s">
        <v>370</v>
      </c>
      <c r="D1272" s="485">
        <v>96504</v>
      </c>
      <c r="E1272" s="486">
        <v>25.288</v>
      </c>
      <c r="F1272" s="486">
        <f t="shared" si="57"/>
        <v>2440393.1520000002</v>
      </c>
      <c r="G1272" s="487">
        <v>3.99</v>
      </c>
      <c r="H1272" s="485">
        <v>9.4</v>
      </c>
      <c r="I1272" s="486">
        <f t="shared" si="58"/>
        <v>907137.6</v>
      </c>
      <c r="J1272" s="348">
        <f t="shared" si="59"/>
        <v>0</v>
      </c>
    </row>
    <row r="1273" spans="1:10">
      <c r="A1273" s="483">
        <v>2016</v>
      </c>
      <c r="B1273" s="484" t="s">
        <v>1296</v>
      </c>
      <c r="C1273" s="484" t="s">
        <v>370</v>
      </c>
      <c r="D1273" s="485">
        <v>10611</v>
      </c>
      <c r="E1273" s="486">
        <v>25.09</v>
      </c>
      <c r="F1273" s="486">
        <f t="shared" si="57"/>
        <v>266229.99</v>
      </c>
      <c r="G1273" s="487">
        <v>2.93</v>
      </c>
      <c r="H1273" s="485">
        <v>9.1</v>
      </c>
      <c r="I1273" s="486">
        <f t="shared" si="58"/>
        <v>96560.099999999991</v>
      </c>
      <c r="J1273" s="348">
        <f t="shared" si="59"/>
        <v>0</v>
      </c>
    </row>
    <row r="1274" spans="1:10">
      <c r="A1274" s="483">
        <v>2016</v>
      </c>
      <c r="B1274" s="484" t="s">
        <v>1296</v>
      </c>
      <c r="C1274" s="484" t="s">
        <v>370</v>
      </c>
      <c r="D1274" s="485">
        <v>5198</v>
      </c>
      <c r="E1274" s="486">
        <v>25.166</v>
      </c>
      <c r="F1274" s="486">
        <f t="shared" si="57"/>
        <v>130812.868</v>
      </c>
      <c r="G1274" s="487">
        <v>2.98</v>
      </c>
      <c r="H1274" s="485">
        <v>9.1999999999999993</v>
      </c>
      <c r="I1274" s="486">
        <f t="shared" si="58"/>
        <v>47821.599999999999</v>
      </c>
      <c r="J1274" s="348">
        <f t="shared" si="59"/>
        <v>0</v>
      </c>
    </row>
    <row r="1275" spans="1:10">
      <c r="A1275" s="483">
        <v>2016</v>
      </c>
      <c r="B1275" s="484" t="s">
        <v>1296</v>
      </c>
      <c r="C1275" s="484" t="s">
        <v>370</v>
      </c>
      <c r="D1275" s="485">
        <v>5358</v>
      </c>
      <c r="E1275" s="486">
        <v>25.04</v>
      </c>
      <c r="F1275" s="486">
        <f t="shared" si="57"/>
        <v>134164.32</v>
      </c>
      <c r="G1275" s="487">
        <v>2.92</v>
      </c>
      <c r="H1275" s="485">
        <v>9.1</v>
      </c>
      <c r="I1275" s="486">
        <f t="shared" si="58"/>
        <v>48757.799999999996</v>
      </c>
      <c r="J1275" s="348">
        <f t="shared" si="59"/>
        <v>0</v>
      </c>
    </row>
    <row r="1276" spans="1:10">
      <c r="A1276" s="483">
        <v>2016</v>
      </c>
      <c r="B1276" s="484" t="s">
        <v>1296</v>
      </c>
      <c r="C1276" s="484" t="s">
        <v>370</v>
      </c>
      <c r="D1276" s="485">
        <v>108372</v>
      </c>
      <c r="E1276" s="486">
        <v>23.356000000000002</v>
      </c>
      <c r="F1276" s="486">
        <f t="shared" si="57"/>
        <v>2531136.432</v>
      </c>
      <c r="G1276" s="487">
        <v>3.01</v>
      </c>
      <c r="H1276" s="485">
        <v>11.58</v>
      </c>
      <c r="I1276" s="486">
        <f t="shared" si="58"/>
        <v>1254947.76</v>
      </c>
      <c r="J1276" s="348">
        <f t="shared" si="59"/>
        <v>0</v>
      </c>
    </row>
    <row r="1277" spans="1:10">
      <c r="A1277" s="483">
        <v>2016</v>
      </c>
      <c r="B1277" s="484" t="s">
        <v>1296</v>
      </c>
      <c r="C1277" s="484" t="s">
        <v>370</v>
      </c>
      <c r="D1277" s="485">
        <v>57060</v>
      </c>
      <c r="E1277" s="486">
        <v>23.591999999999999</v>
      </c>
      <c r="F1277" s="486">
        <f t="shared" si="57"/>
        <v>1346159.52</v>
      </c>
      <c r="G1277" s="487">
        <v>1.82</v>
      </c>
      <c r="H1277" s="485">
        <v>8.4499999999999993</v>
      </c>
      <c r="I1277" s="486">
        <f t="shared" si="58"/>
        <v>482156.99999999994</v>
      </c>
      <c r="J1277" s="348">
        <f t="shared" si="59"/>
        <v>0</v>
      </c>
    </row>
    <row r="1278" spans="1:10">
      <c r="A1278" s="483">
        <v>2016</v>
      </c>
      <c r="B1278" s="484" t="s">
        <v>1296</v>
      </c>
      <c r="C1278" s="484" t="s">
        <v>370</v>
      </c>
      <c r="D1278" s="485">
        <v>49343</v>
      </c>
      <c r="E1278" s="486">
        <v>24.443999999999999</v>
      </c>
      <c r="F1278" s="486">
        <f t="shared" si="57"/>
        <v>1206140.2919999999</v>
      </c>
      <c r="G1278" s="487">
        <v>3.06</v>
      </c>
      <c r="H1278" s="485">
        <v>7.24</v>
      </c>
      <c r="I1278" s="486">
        <f t="shared" si="58"/>
        <v>357243.32</v>
      </c>
      <c r="J1278" s="348">
        <f t="shared" si="59"/>
        <v>0</v>
      </c>
    </row>
    <row r="1279" spans="1:10">
      <c r="A1279" s="483">
        <v>2016</v>
      </c>
      <c r="B1279" s="484" t="s">
        <v>1296</v>
      </c>
      <c r="C1279" s="484" t="s">
        <v>370</v>
      </c>
      <c r="D1279" s="485">
        <v>5021</v>
      </c>
      <c r="E1279" s="486">
        <v>23.12</v>
      </c>
      <c r="F1279" s="486">
        <f t="shared" si="57"/>
        <v>116085.52</v>
      </c>
      <c r="G1279" s="487">
        <v>2.4900000000000002</v>
      </c>
      <c r="H1279" s="485">
        <v>8.4</v>
      </c>
      <c r="I1279" s="486">
        <f t="shared" si="58"/>
        <v>42176.4</v>
      </c>
      <c r="J1279" s="348">
        <f t="shared" si="59"/>
        <v>0</v>
      </c>
    </row>
    <row r="1280" spans="1:10">
      <c r="A1280" s="483">
        <v>2016</v>
      </c>
      <c r="B1280" s="484" t="s">
        <v>1296</v>
      </c>
      <c r="C1280" s="484" t="s">
        <v>370</v>
      </c>
      <c r="D1280" s="485">
        <v>142981</v>
      </c>
      <c r="E1280" s="486">
        <v>23.54</v>
      </c>
      <c r="F1280" s="486">
        <f t="shared" si="57"/>
        <v>3365772.7399999998</v>
      </c>
      <c r="G1280" s="487">
        <v>2.67</v>
      </c>
      <c r="H1280" s="485">
        <v>8.3000000000000007</v>
      </c>
      <c r="I1280" s="486">
        <f t="shared" si="58"/>
        <v>1186742.3</v>
      </c>
      <c r="J1280" s="348">
        <f t="shared" si="59"/>
        <v>0</v>
      </c>
    </row>
    <row r="1281" spans="1:10">
      <c r="A1281" s="483">
        <v>2016</v>
      </c>
      <c r="B1281" s="484" t="s">
        <v>1296</v>
      </c>
      <c r="C1281" s="484" t="s">
        <v>370</v>
      </c>
      <c r="D1281" s="485">
        <v>15500</v>
      </c>
      <c r="E1281" s="486">
        <v>23.41</v>
      </c>
      <c r="F1281" s="486">
        <f t="shared" si="57"/>
        <v>362855</v>
      </c>
      <c r="G1281" s="487">
        <v>2.5499999999999998</v>
      </c>
      <c r="H1281" s="485">
        <v>8.4</v>
      </c>
      <c r="I1281" s="486">
        <f t="shared" si="58"/>
        <v>130200</v>
      </c>
      <c r="J1281" s="348">
        <f t="shared" si="59"/>
        <v>0</v>
      </c>
    </row>
    <row r="1282" spans="1:10">
      <c r="A1282" s="483">
        <v>2016</v>
      </c>
      <c r="B1282" s="484" t="s">
        <v>1296</v>
      </c>
      <c r="C1282" s="484" t="s">
        <v>370</v>
      </c>
      <c r="D1282" s="485">
        <v>41278</v>
      </c>
      <c r="E1282" s="486">
        <v>23.32</v>
      </c>
      <c r="F1282" s="486">
        <f t="shared" si="57"/>
        <v>962602.96</v>
      </c>
      <c r="G1282" s="487">
        <v>2.5</v>
      </c>
      <c r="H1282" s="485">
        <v>8.4</v>
      </c>
      <c r="I1282" s="486">
        <f t="shared" si="58"/>
        <v>346735.2</v>
      </c>
      <c r="J1282" s="348">
        <f t="shared" si="59"/>
        <v>0</v>
      </c>
    </row>
    <row r="1283" spans="1:10">
      <c r="A1283" s="483">
        <v>2016</v>
      </c>
      <c r="B1283" s="484" t="s">
        <v>1296</v>
      </c>
      <c r="C1283" s="484" t="s">
        <v>370</v>
      </c>
      <c r="D1283" s="485">
        <v>7539</v>
      </c>
      <c r="E1283" s="486">
        <v>23.28</v>
      </c>
      <c r="F1283" s="486">
        <f t="shared" ref="F1283:F1346" si="60">E1283*D1283</f>
        <v>175507.92</v>
      </c>
      <c r="G1283" s="487">
        <v>2.5</v>
      </c>
      <c r="H1283" s="485">
        <v>8.5</v>
      </c>
      <c r="I1283" s="486">
        <f t="shared" ref="I1283:I1346" si="61">H1283*D1283</f>
        <v>64081.5</v>
      </c>
      <c r="J1283" s="348">
        <f t="shared" ref="J1283:J1346" si="62">IF(B1283="LIG",1,0)</f>
        <v>0</v>
      </c>
    </row>
    <row r="1284" spans="1:10">
      <c r="A1284" s="483">
        <v>2016</v>
      </c>
      <c r="B1284" s="484" t="s">
        <v>1296</v>
      </c>
      <c r="C1284" s="484" t="s">
        <v>370</v>
      </c>
      <c r="D1284" s="485">
        <v>30013</v>
      </c>
      <c r="E1284" s="486">
        <v>23.55</v>
      </c>
      <c r="F1284" s="486">
        <f t="shared" si="60"/>
        <v>706806.15</v>
      </c>
      <c r="G1284" s="487">
        <v>2.68</v>
      </c>
      <c r="H1284" s="485">
        <v>8.1999999999999993</v>
      </c>
      <c r="I1284" s="486">
        <f t="shared" si="61"/>
        <v>246106.59999999998</v>
      </c>
      <c r="J1284" s="348">
        <f t="shared" si="62"/>
        <v>0</v>
      </c>
    </row>
    <row r="1285" spans="1:10">
      <c r="A1285" s="483">
        <v>2016</v>
      </c>
      <c r="B1285" s="484" t="s">
        <v>1296</v>
      </c>
      <c r="C1285" s="484" t="s">
        <v>370</v>
      </c>
      <c r="D1285" s="485">
        <v>5384</v>
      </c>
      <c r="E1285" s="486">
        <v>23.87</v>
      </c>
      <c r="F1285" s="486">
        <f t="shared" si="60"/>
        <v>128516.08</v>
      </c>
      <c r="G1285" s="487">
        <v>2.39</v>
      </c>
      <c r="H1285" s="485">
        <v>8.1</v>
      </c>
      <c r="I1285" s="486">
        <f t="shared" si="61"/>
        <v>43610.400000000001</v>
      </c>
      <c r="J1285" s="348">
        <f t="shared" si="62"/>
        <v>0</v>
      </c>
    </row>
    <row r="1286" spans="1:10">
      <c r="A1286" s="483">
        <v>2016</v>
      </c>
      <c r="B1286" s="484" t="s">
        <v>1296</v>
      </c>
      <c r="C1286" s="484" t="s">
        <v>370</v>
      </c>
      <c r="D1286" s="485">
        <v>5323</v>
      </c>
      <c r="E1286" s="486">
        <v>23.38</v>
      </c>
      <c r="F1286" s="486">
        <f t="shared" si="60"/>
        <v>124451.73999999999</v>
      </c>
      <c r="G1286" s="487">
        <v>2.57</v>
      </c>
      <c r="H1286" s="485">
        <v>8.5</v>
      </c>
      <c r="I1286" s="486">
        <f t="shared" si="61"/>
        <v>45245.5</v>
      </c>
      <c r="J1286" s="348">
        <f t="shared" si="62"/>
        <v>0</v>
      </c>
    </row>
    <row r="1287" spans="1:10">
      <c r="A1287" s="483">
        <v>2016</v>
      </c>
      <c r="B1287" s="484" t="s">
        <v>1296</v>
      </c>
      <c r="C1287" s="484" t="s">
        <v>370</v>
      </c>
      <c r="D1287" s="485">
        <v>48777</v>
      </c>
      <c r="E1287" s="486">
        <v>23.43</v>
      </c>
      <c r="F1287" s="486">
        <f t="shared" si="60"/>
        <v>1142845.1100000001</v>
      </c>
      <c r="G1287" s="487">
        <v>2.58</v>
      </c>
      <c r="H1287" s="485">
        <v>8.6</v>
      </c>
      <c r="I1287" s="486">
        <f t="shared" si="61"/>
        <v>419482.2</v>
      </c>
      <c r="J1287" s="348">
        <f t="shared" si="62"/>
        <v>0</v>
      </c>
    </row>
    <row r="1288" spans="1:10">
      <c r="A1288" s="483">
        <v>2016</v>
      </c>
      <c r="B1288" s="484" t="s">
        <v>1296</v>
      </c>
      <c r="C1288" s="484" t="s">
        <v>370</v>
      </c>
      <c r="D1288" s="485">
        <v>6533</v>
      </c>
      <c r="E1288" s="486">
        <v>23.42</v>
      </c>
      <c r="F1288" s="486">
        <f t="shared" si="60"/>
        <v>153002.86000000002</v>
      </c>
      <c r="G1288" s="487">
        <v>2.5499999999999998</v>
      </c>
      <c r="H1288" s="485">
        <v>8.5</v>
      </c>
      <c r="I1288" s="486">
        <f t="shared" si="61"/>
        <v>55530.5</v>
      </c>
      <c r="J1288" s="348">
        <f t="shared" si="62"/>
        <v>0</v>
      </c>
    </row>
    <row r="1289" spans="1:10">
      <c r="A1289" s="483">
        <v>2016</v>
      </c>
      <c r="B1289" s="484" t="s">
        <v>1296</v>
      </c>
      <c r="C1289" s="484" t="s">
        <v>370</v>
      </c>
      <c r="D1289" s="485">
        <v>8762</v>
      </c>
      <c r="E1289" s="486">
        <v>24.03</v>
      </c>
      <c r="F1289" s="486">
        <f t="shared" si="60"/>
        <v>210550.86000000002</v>
      </c>
      <c r="G1289" s="487">
        <v>1.51</v>
      </c>
      <c r="H1289" s="485">
        <v>9.1</v>
      </c>
      <c r="I1289" s="486">
        <f t="shared" si="61"/>
        <v>79734.2</v>
      </c>
      <c r="J1289" s="348">
        <f t="shared" si="62"/>
        <v>0</v>
      </c>
    </row>
    <row r="1290" spans="1:10">
      <c r="A1290" s="483">
        <v>2016</v>
      </c>
      <c r="B1290" s="484" t="s">
        <v>1296</v>
      </c>
      <c r="C1290" s="484" t="s">
        <v>370</v>
      </c>
      <c r="D1290" s="485">
        <v>30184</v>
      </c>
      <c r="E1290" s="486">
        <v>25.93</v>
      </c>
      <c r="F1290" s="486">
        <f t="shared" si="60"/>
        <v>782671.12</v>
      </c>
      <c r="G1290" s="487">
        <v>2.57</v>
      </c>
      <c r="H1290" s="485">
        <v>7.4</v>
      </c>
      <c r="I1290" s="486">
        <f t="shared" si="61"/>
        <v>223361.6</v>
      </c>
      <c r="J1290" s="348">
        <f t="shared" si="62"/>
        <v>0</v>
      </c>
    </row>
    <row r="1291" spans="1:10">
      <c r="A1291" s="483">
        <v>2016</v>
      </c>
      <c r="B1291" s="484" t="s">
        <v>1296</v>
      </c>
      <c r="C1291" s="484" t="s">
        <v>370</v>
      </c>
      <c r="D1291" s="485">
        <v>7470</v>
      </c>
      <c r="E1291" s="486">
        <v>23.44</v>
      </c>
      <c r="F1291" s="486">
        <f t="shared" si="60"/>
        <v>175096.80000000002</v>
      </c>
      <c r="G1291" s="487">
        <v>1.83</v>
      </c>
      <c r="H1291" s="485">
        <v>14</v>
      </c>
      <c r="I1291" s="486">
        <f t="shared" si="61"/>
        <v>104580</v>
      </c>
      <c r="J1291" s="348">
        <f t="shared" si="62"/>
        <v>0</v>
      </c>
    </row>
    <row r="1292" spans="1:10">
      <c r="A1292" s="483">
        <v>2016</v>
      </c>
      <c r="B1292" s="484" t="s">
        <v>1296</v>
      </c>
      <c r="C1292" s="484" t="s">
        <v>370</v>
      </c>
      <c r="D1292" s="485">
        <v>6704</v>
      </c>
      <c r="E1292" s="486">
        <v>15.94</v>
      </c>
      <c r="F1292" s="486">
        <f t="shared" si="60"/>
        <v>106861.75999999999</v>
      </c>
      <c r="G1292" s="487">
        <v>2.17</v>
      </c>
      <c r="H1292" s="485">
        <v>26.6</v>
      </c>
      <c r="I1292" s="486">
        <f t="shared" si="61"/>
        <v>178326.40000000002</v>
      </c>
      <c r="J1292" s="348">
        <f t="shared" si="62"/>
        <v>0</v>
      </c>
    </row>
    <row r="1293" spans="1:10">
      <c r="A1293" s="483">
        <v>2016</v>
      </c>
      <c r="B1293" s="484" t="s">
        <v>1296</v>
      </c>
      <c r="C1293" s="484" t="s">
        <v>370</v>
      </c>
      <c r="D1293" s="485">
        <v>91234</v>
      </c>
      <c r="E1293" s="486">
        <v>25.98</v>
      </c>
      <c r="F1293" s="486">
        <f t="shared" si="60"/>
        <v>2370259.3199999998</v>
      </c>
      <c r="G1293" s="487">
        <v>3.07</v>
      </c>
      <c r="H1293" s="485">
        <v>7.9</v>
      </c>
      <c r="I1293" s="486">
        <f t="shared" si="61"/>
        <v>720748.6</v>
      </c>
      <c r="J1293" s="348">
        <f t="shared" si="62"/>
        <v>0</v>
      </c>
    </row>
    <row r="1294" spans="1:10">
      <c r="A1294" s="483">
        <v>2016</v>
      </c>
      <c r="B1294" s="484" t="s">
        <v>1296</v>
      </c>
      <c r="C1294" s="484" t="s">
        <v>370</v>
      </c>
      <c r="D1294" s="485">
        <v>74539</v>
      </c>
      <c r="E1294" s="486">
        <v>26.24</v>
      </c>
      <c r="F1294" s="486">
        <f t="shared" si="60"/>
        <v>1955903.3599999999</v>
      </c>
      <c r="G1294" s="487">
        <v>3.16</v>
      </c>
      <c r="H1294" s="485">
        <v>7.4</v>
      </c>
      <c r="I1294" s="486">
        <f t="shared" si="61"/>
        <v>551588.6</v>
      </c>
      <c r="J1294" s="348">
        <f t="shared" si="62"/>
        <v>0</v>
      </c>
    </row>
    <row r="1295" spans="1:10">
      <c r="A1295" s="483">
        <v>2016</v>
      </c>
      <c r="B1295" s="484" t="s">
        <v>1296</v>
      </c>
      <c r="C1295" s="484" t="s">
        <v>370</v>
      </c>
      <c r="D1295" s="485">
        <v>15150</v>
      </c>
      <c r="E1295" s="486">
        <v>25.76</v>
      </c>
      <c r="F1295" s="486">
        <f t="shared" si="60"/>
        <v>390264</v>
      </c>
      <c r="G1295" s="487">
        <v>2.77</v>
      </c>
      <c r="H1295" s="485">
        <v>7.2</v>
      </c>
      <c r="I1295" s="486">
        <f t="shared" si="61"/>
        <v>109080</v>
      </c>
      <c r="J1295" s="348">
        <f t="shared" si="62"/>
        <v>0</v>
      </c>
    </row>
    <row r="1296" spans="1:10">
      <c r="A1296" s="483">
        <v>2016</v>
      </c>
      <c r="B1296" s="484" t="s">
        <v>1296</v>
      </c>
      <c r="C1296" s="484" t="s">
        <v>370</v>
      </c>
      <c r="D1296" s="485">
        <v>192622</v>
      </c>
      <c r="E1296" s="486">
        <v>25.16</v>
      </c>
      <c r="F1296" s="486">
        <f t="shared" si="60"/>
        <v>4846369.5200000005</v>
      </c>
      <c r="G1296" s="487">
        <v>3.05</v>
      </c>
      <c r="H1296" s="485">
        <v>9.1</v>
      </c>
      <c r="I1296" s="486">
        <f t="shared" si="61"/>
        <v>1752860.2</v>
      </c>
      <c r="J1296" s="348">
        <f t="shared" si="62"/>
        <v>0</v>
      </c>
    </row>
    <row r="1297" spans="1:10">
      <c r="A1297" s="483">
        <v>2016</v>
      </c>
      <c r="B1297" s="484" t="s">
        <v>1289</v>
      </c>
      <c r="C1297" s="484" t="s">
        <v>370</v>
      </c>
      <c r="D1297" s="485">
        <v>15404</v>
      </c>
      <c r="E1297" s="486">
        <v>17.91</v>
      </c>
      <c r="F1297" s="486">
        <f t="shared" si="60"/>
        <v>275885.64</v>
      </c>
      <c r="G1297" s="487">
        <v>0.27</v>
      </c>
      <c r="H1297" s="485">
        <v>4.8</v>
      </c>
      <c r="I1297" s="486">
        <f t="shared" si="61"/>
        <v>73939.199999999997</v>
      </c>
      <c r="J1297" s="348">
        <f t="shared" si="62"/>
        <v>0</v>
      </c>
    </row>
    <row r="1298" spans="1:10">
      <c r="A1298" s="483">
        <v>2016</v>
      </c>
      <c r="B1298" s="484" t="s">
        <v>1296</v>
      </c>
      <c r="C1298" s="484" t="s">
        <v>370</v>
      </c>
      <c r="D1298" s="485">
        <v>187264</v>
      </c>
      <c r="E1298" s="486">
        <v>25.045999999999999</v>
      </c>
      <c r="F1298" s="486">
        <f t="shared" si="60"/>
        <v>4690214.1440000003</v>
      </c>
      <c r="G1298" s="487">
        <v>4.43</v>
      </c>
      <c r="H1298" s="485">
        <v>8.9</v>
      </c>
      <c r="I1298" s="486">
        <f t="shared" si="61"/>
        <v>1666649.6</v>
      </c>
      <c r="J1298" s="348">
        <f t="shared" si="62"/>
        <v>0</v>
      </c>
    </row>
    <row r="1299" spans="1:10">
      <c r="A1299" s="483">
        <v>2016</v>
      </c>
      <c r="B1299" s="484" t="s">
        <v>1289</v>
      </c>
      <c r="C1299" s="484" t="s">
        <v>370</v>
      </c>
      <c r="D1299" s="485">
        <v>81633</v>
      </c>
      <c r="E1299" s="486">
        <v>17.751999999999999</v>
      </c>
      <c r="F1299" s="486">
        <f t="shared" si="60"/>
        <v>1449149.0159999998</v>
      </c>
      <c r="G1299" s="487">
        <v>0.22</v>
      </c>
      <c r="H1299" s="485">
        <v>5</v>
      </c>
      <c r="I1299" s="486">
        <f t="shared" si="61"/>
        <v>408165</v>
      </c>
      <c r="J1299" s="348">
        <f t="shared" si="62"/>
        <v>0</v>
      </c>
    </row>
    <row r="1300" spans="1:10">
      <c r="A1300" s="483">
        <v>2016</v>
      </c>
      <c r="B1300" s="484" t="s">
        <v>1289</v>
      </c>
      <c r="C1300" s="484" t="s">
        <v>370</v>
      </c>
      <c r="D1300" s="485">
        <v>96109</v>
      </c>
      <c r="E1300" s="486">
        <v>17.102</v>
      </c>
      <c r="F1300" s="486">
        <f t="shared" si="60"/>
        <v>1643656.118</v>
      </c>
      <c r="G1300" s="487">
        <v>0.23</v>
      </c>
      <c r="H1300" s="485">
        <v>5</v>
      </c>
      <c r="I1300" s="486">
        <f t="shared" si="61"/>
        <v>480545</v>
      </c>
      <c r="J1300" s="348">
        <f t="shared" si="62"/>
        <v>0</v>
      </c>
    </row>
    <row r="1301" spans="1:10">
      <c r="A1301" s="483">
        <v>2016</v>
      </c>
      <c r="B1301" s="484" t="s">
        <v>1289</v>
      </c>
      <c r="C1301" s="484" t="s">
        <v>370</v>
      </c>
      <c r="D1301" s="485">
        <v>65559</v>
      </c>
      <c r="E1301" s="486">
        <v>17.472000000000001</v>
      </c>
      <c r="F1301" s="486">
        <f t="shared" si="60"/>
        <v>1145446.848</v>
      </c>
      <c r="G1301" s="487">
        <v>0.18</v>
      </c>
      <c r="H1301" s="485">
        <v>4.5999999999999996</v>
      </c>
      <c r="I1301" s="486">
        <f t="shared" si="61"/>
        <v>301571.39999999997</v>
      </c>
      <c r="J1301" s="348">
        <f t="shared" si="62"/>
        <v>0</v>
      </c>
    </row>
    <row r="1302" spans="1:10">
      <c r="A1302" s="483">
        <v>2016</v>
      </c>
      <c r="B1302" s="484" t="s">
        <v>1289</v>
      </c>
      <c r="C1302" s="484" t="s">
        <v>370</v>
      </c>
      <c r="D1302" s="485">
        <v>75597</v>
      </c>
      <c r="E1302" s="486">
        <v>17.396000000000001</v>
      </c>
      <c r="F1302" s="486">
        <f t="shared" si="60"/>
        <v>1315085.412</v>
      </c>
      <c r="G1302" s="487">
        <v>0.18</v>
      </c>
      <c r="H1302" s="485">
        <v>4.38</v>
      </c>
      <c r="I1302" s="486">
        <f t="shared" si="61"/>
        <v>331114.86</v>
      </c>
      <c r="J1302" s="348">
        <f t="shared" si="62"/>
        <v>0</v>
      </c>
    </row>
    <row r="1303" spans="1:10">
      <c r="A1303" s="483">
        <v>2016</v>
      </c>
      <c r="B1303" s="484" t="s">
        <v>1289</v>
      </c>
      <c r="C1303" s="484" t="s">
        <v>370</v>
      </c>
      <c r="D1303" s="485">
        <v>75323</v>
      </c>
      <c r="E1303" s="486">
        <v>17.302</v>
      </c>
      <c r="F1303" s="486">
        <f t="shared" si="60"/>
        <v>1303238.5459999999</v>
      </c>
      <c r="G1303" s="487">
        <v>0.18</v>
      </c>
      <c r="H1303" s="485">
        <v>4.46</v>
      </c>
      <c r="I1303" s="486">
        <f t="shared" si="61"/>
        <v>335940.58</v>
      </c>
      <c r="J1303" s="348">
        <f t="shared" si="62"/>
        <v>0</v>
      </c>
    </row>
    <row r="1304" spans="1:10">
      <c r="A1304" s="483">
        <v>2016</v>
      </c>
      <c r="B1304" s="484" t="s">
        <v>1296</v>
      </c>
      <c r="C1304" s="484" t="s">
        <v>370</v>
      </c>
      <c r="D1304" s="485">
        <v>9285</v>
      </c>
      <c r="E1304" s="486">
        <v>25</v>
      </c>
      <c r="F1304" s="486">
        <f t="shared" si="60"/>
        <v>232125</v>
      </c>
      <c r="G1304" s="487">
        <v>2.1</v>
      </c>
      <c r="H1304" s="485">
        <v>9.3000000000000007</v>
      </c>
      <c r="I1304" s="486">
        <f t="shared" si="61"/>
        <v>86350.5</v>
      </c>
      <c r="J1304" s="348">
        <f t="shared" si="62"/>
        <v>0</v>
      </c>
    </row>
    <row r="1305" spans="1:10">
      <c r="A1305" s="483">
        <v>2016</v>
      </c>
      <c r="B1305" s="484" t="s">
        <v>1296</v>
      </c>
      <c r="C1305" s="484" t="s">
        <v>370</v>
      </c>
      <c r="D1305" s="485">
        <v>7965</v>
      </c>
      <c r="E1305" s="486">
        <v>23</v>
      </c>
      <c r="F1305" s="486">
        <f t="shared" si="60"/>
        <v>183195</v>
      </c>
      <c r="G1305" s="487">
        <v>1.76</v>
      </c>
      <c r="H1305" s="485">
        <v>14.3</v>
      </c>
      <c r="I1305" s="486">
        <f t="shared" si="61"/>
        <v>113899.5</v>
      </c>
      <c r="J1305" s="348">
        <f t="shared" si="62"/>
        <v>0</v>
      </c>
    </row>
    <row r="1306" spans="1:10">
      <c r="A1306" s="483">
        <v>2016</v>
      </c>
      <c r="B1306" s="484" t="s">
        <v>1296</v>
      </c>
      <c r="C1306" s="484" t="s">
        <v>370</v>
      </c>
      <c r="D1306" s="485">
        <v>7828</v>
      </c>
      <c r="E1306" s="486">
        <v>23</v>
      </c>
      <c r="F1306" s="486">
        <f t="shared" si="60"/>
        <v>180044</v>
      </c>
      <c r="G1306" s="487">
        <v>1.47</v>
      </c>
      <c r="H1306" s="485">
        <v>14.7</v>
      </c>
      <c r="I1306" s="486">
        <f t="shared" si="61"/>
        <v>115071.59999999999</v>
      </c>
      <c r="J1306" s="348">
        <f t="shared" si="62"/>
        <v>0</v>
      </c>
    </row>
    <row r="1307" spans="1:10">
      <c r="A1307" s="483">
        <v>2016</v>
      </c>
      <c r="B1307" s="484" t="s">
        <v>1296</v>
      </c>
      <c r="C1307" s="484" t="s">
        <v>370</v>
      </c>
      <c r="D1307" s="485">
        <v>7180</v>
      </c>
      <c r="E1307" s="486">
        <v>23</v>
      </c>
      <c r="F1307" s="486">
        <f t="shared" si="60"/>
        <v>165140</v>
      </c>
      <c r="G1307" s="487">
        <v>2.64</v>
      </c>
      <c r="H1307" s="485">
        <v>19.7</v>
      </c>
      <c r="I1307" s="486">
        <f t="shared" si="61"/>
        <v>141446</v>
      </c>
      <c r="J1307" s="348">
        <f t="shared" si="62"/>
        <v>0</v>
      </c>
    </row>
    <row r="1308" spans="1:10">
      <c r="A1308" s="483">
        <v>2016</v>
      </c>
      <c r="B1308" s="484" t="s">
        <v>1296</v>
      </c>
      <c r="C1308" s="484" t="s">
        <v>370</v>
      </c>
      <c r="D1308" s="485">
        <v>5796</v>
      </c>
      <c r="E1308" s="486">
        <v>23</v>
      </c>
      <c r="F1308" s="486">
        <f t="shared" si="60"/>
        <v>133308</v>
      </c>
      <c r="G1308" s="487">
        <v>1.68</v>
      </c>
      <c r="H1308" s="485">
        <v>15.5</v>
      </c>
      <c r="I1308" s="486">
        <f t="shared" si="61"/>
        <v>89838</v>
      </c>
      <c r="J1308" s="348">
        <f t="shared" si="62"/>
        <v>0</v>
      </c>
    </row>
    <row r="1309" spans="1:10">
      <c r="A1309" s="483">
        <v>2016</v>
      </c>
      <c r="B1309" s="484" t="s">
        <v>1296</v>
      </c>
      <c r="C1309" s="484" t="s">
        <v>370</v>
      </c>
      <c r="D1309" s="485">
        <v>4863</v>
      </c>
      <c r="E1309" s="486">
        <v>25</v>
      </c>
      <c r="F1309" s="486">
        <f t="shared" si="60"/>
        <v>121575</v>
      </c>
      <c r="G1309" s="487">
        <v>1.51</v>
      </c>
      <c r="H1309" s="485">
        <v>12.3</v>
      </c>
      <c r="I1309" s="486">
        <f t="shared" si="61"/>
        <v>59814.9</v>
      </c>
      <c r="J1309" s="348">
        <f t="shared" si="62"/>
        <v>0</v>
      </c>
    </row>
    <row r="1310" spans="1:10">
      <c r="A1310" s="483">
        <v>2016</v>
      </c>
      <c r="B1310" s="484" t="s">
        <v>1296</v>
      </c>
      <c r="C1310" s="484" t="s">
        <v>370</v>
      </c>
      <c r="D1310" s="485">
        <v>4860</v>
      </c>
      <c r="E1310" s="486">
        <v>25</v>
      </c>
      <c r="F1310" s="486">
        <f t="shared" si="60"/>
        <v>121500</v>
      </c>
      <c r="G1310" s="487">
        <v>1.39</v>
      </c>
      <c r="H1310" s="485">
        <v>10.1</v>
      </c>
      <c r="I1310" s="486">
        <f t="shared" si="61"/>
        <v>49086</v>
      </c>
      <c r="J1310" s="348">
        <f t="shared" si="62"/>
        <v>0</v>
      </c>
    </row>
    <row r="1311" spans="1:10">
      <c r="A1311" s="483">
        <v>2016</v>
      </c>
      <c r="B1311" s="484" t="s">
        <v>1296</v>
      </c>
      <c r="C1311" s="484" t="s">
        <v>370</v>
      </c>
      <c r="D1311" s="485">
        <v>3886</v>
      </c>
      <c r="E1311" s="486">
        <v>24</v>
      </c>
      <c r="F1311" s="486">
        <f t="shared" si="60"/>
        <v>93264</v>
      </c>
      <c r="G1311" s="487">
        <v>1.61</v>
      </c>
      <c r="H1311" s="485">
        <v>12.9</v>
      </c>
      <c r="I1311" s="486">
        <f t="shared" si="61"/>
        <v>50129.4</v>
      </c>
      <c r="J1311" s="348">
        <f t="shared" si="62"/>
        <v>0</v>
      </c>
    </row>
    <row r="1312" spans="1:10">
      <c r="A1312" s="483">
        <v>2016</v>
      </c>
      <c r="B1312" s="484" t="s">
        <v>1296</v>
      </c>
      <c r="C1312" s="484" t="s">
        <v>370</v>
      </c>
      <c r="D1312" s="485">
        <v>1959</v>
      </c>
      <c r="E1312" s="486">
        <v>22</v>
      </c>
      <c r="F1312" s="486">
        <f t="shared" si="60"/>
        <v>43098</v>
      </c>
      <c r="G1312" s="487">
        <v>0.73</v>
      </c>
      <c r="H1312" s="485">
        <v>11</v>
      </c>
      <c r="I1312" s="486">
        <f t="shared" si="61"/>
        <v>21549</v>
      </c>
      <c r="J1312" s="348">
        <f t="shared" si="62"/>
        <v>0</v>
      </c>
    </row>
    <row r="1313" spans="1:10">
      <c r="A1313" s="483">
        <v>2016</v>
      </c>
      <c r="B1313" s="484" t="s">
        <v>1296</v>
      </c>
      <c r="C1313" s="484" t="s">
        <v>370</v>
      </c>
      <c r="D1313" s="485">
        <v>1944</v>
      </c>
      <c r="E1313" s="486">
        <v>23</v>
      </c>
      <c r="F1313" s="486">
        <f t="shared" si="60"/>
        <v>44712</v>
      </c>
      <c r="G1313" s="487">
        <v>1.54</v>
      </c>
      <c r="H1313" s="485">
        <v>14.4</v>
      </c>
      <c r="I1313" s="486">
        <f t="shared" si="61"/>
        <v>27993.600000000002</v>
      </c>
      <c r="J1313" s="348">
        <f t="shared" si="62"/>
        <v>0</v>
      </c>
    </row>
    <row r="1314" spans="1:10">
      <c r="A1314" s="483">
        <v>2016</v>
      </c>
      <c r="B1314" s="484" t="s">
        <v>1296</v>
      </c>
      <c r="C1314" s="484" t="s">
        <v>370</v>
      </c>
      <c r="D1314" s="485">
        <v>1941</v>
      </c>
      <c r="E1314" s="486">
        <v>23</v>
      </c>
      <c r="F1314" s="486">
        <f t="shared" si="60"/>
        <v>44643</v>
      </c>
      <c r="G1314" s="487">
        <v>1.65</v>
      </c>
      <c r="H1314" s="485">
        <v>14.4</v>
      </c>
      <c r="I1314" s="486">
        <f t="shared" si="61"/>
        <v>27950.400000000001</v>
      </c>
      <c r="J1314" s="348">
        <f t="shared" si="62"/>
        <v>0</v>
      </c>
    </row>
    <row r="1315" spans="1:10">
      <c r="A1315" s="483">
        <v>2016</v>
      </c>
      <c r="B1315" s="484" t="s">
        <v>1296</v>
      </c>
      <c r="C1315" s="484" t="s">
        <v>370</v>
      </c>
      <c r="D1315" s="485">
        <v>9653</v>
      </c>
      <c r="E1315" s="486">
        <v>23</v>
      </c>
      <c r="F1315" s="486">
        <f t="shared" si="60"/>
        <v>222019</v>
      </c>
      <c r="G1315" s="487">
        <v>2.1</v>
      </c>
      <c r="H1315" s="485">
        <v>15.9</v>
      </c>
      <c r="I1315" s="486">
        <f t="shared" si="61"/>
        <v>153482.70000000001</v>
      </c>
      <c r="J1315" s="348">
        <f t="shared" si="62"/>
        <v>0</v>
      </c>
    </row>
    <row r="1316" spans="1:10">
      <c r="A1316" s="483">
        <v>2016</v>
      </c>
      <c r="B1316" s="484" t="s">
        <v>1296</v>
      </c>
      <c r="C1316" s="484" t="s">
        <v>370</v>
      </c>
      <c r="D1316" s="485">
        <v>69855</v>
      </c>
      <c r="E1316" s="486">
        <v>24</v>
      </c>
      <c r="F1316" s="486">
        <f t="shared" si="60"/>
        <v>1676520</v>
      </c>
      <c r="G1316" s="487">
        <v>2.92</v>
      </c>
      <c r="H1316" s="485">
        <v>15.7</v>
      </c>
      <c r="I1316" s="486">
        <f t="shared" si="61"/>
        <v>1096723.5</v>
      </c>
      <c r="J1316" s="348">
        <f t="shared" si="62"/>
        <v>0</v>
      </c>
    </row>
    <row r="1317" spans="1:10">
      <c r="A1317" s="483">
        <v>2016</v>
      </c>
      <c r="B1317" s="484" t="s">
        <v>1296</v>
      </c>
      <c r="C1317" s="484" t="s">
        <v>370</v>
      </c>
      <c r="D1317" s="485">
        <v>28887</v>
      </c>
      <c r="E1317" s="486">
        <v>23</v>
      </c>
      <c r="F1317" s="486">
        <f t="shared" si="60"/>
        <v>664401</v>
      </c>
      <c r="G1317" s="487">
        <v>3.12</v>
      </c>
      <c r="H1317" s="485">
        <v>15.3</v>
      </c>
      <c r="I1317" s="486">
        <f t="shared" si="61"/>
        <v>441971.10000000003</v>
      </c>
      <c r="J1317" s="348">
        <f t="shared" si="62"/>
        <v>0</v>
      </c>
    </row>
    <row r="1318" spans="1:10">
      <c r="A1318" s="483">
        <v>2016</v>
      </c>
      <c r="B1318" s="484" t="s">
        <v>1296</v>
      </c>
      <c r="C1318" s="484" t="s">
        <v>370</v>
      </c>
      <c r="D1318" s="485">
        <v>91369</v>
      </c>
      <c r="E1318" s="486">
        <v>23</v>
      </c>
      <c r="F1318" s="486">
        <f t="shared" si="60"/>
        <v>2101487</v>
      </c>
      <c r="G1318" s="487">
        <v>3.44</v>
      </c>
      <c r="H1318" s="485">
        <v>20.399999999999999</v>
      </c>
      <c r="I1318" s="486">
        <f t="shared" si="61"/>
        <v>1863927.5999999999</v>
      </c>
      <c r="J1318" s="348">
        <f t="shared" si="62"/>
        <v>0</v>
      </c>
    </row>
    <row r="1319" spans="1:10">
      <c r="A1319" s="483">
        <v>2016</v>
      </c>
      <c r="B1319" s="484" t="s">
        <v>1296</v>
      </c>
      <c r="C1319" s="484" t="s">
        <v>370</v>
      </c>
      <c r="D1319" s="485">
        <v>109925</v>
      </c>
      <c r="E1319" s="486">
        <v>26</v>
      </c>
      <c r="F1319" s="486">
        <f t="shared" si="60"/>
        <v>2858050</v>
      </c>
      <c r="G1319" s="487">
        <v>2.69</v>
      </c>
      <c r="H1319" s="485">
        <v>7.5</v>
      </c>
      <c r="I1319" s="486">
        <f t="shared" si="61"/>
        <v>824437.5</v>
      </c>
      <c r="J1319" s="348">
        <f t="shared" si="62"/>
        <v>0</v>
      </c>
    </row>
    <row r="1320" spans="1:10">
      <c r="A1320" s="483">
        <v>2016</v>
      </c>
      <c r="B1320" s="484" t="s">
        <v>1291</v>
      </c>
      <c r="C1320" s="484" t="s">
        <v>370</v>
      </c>
      <c r="D1320" s="485">
        <v>239520</v>
      </c>
      <c r="E1320" s="486">
        <v>11.64</v>
      </c>
      <c r="F1320" s="486">
        <f t="shared" si="60"/>
        <v>2788012.8000000003</v>
      </c>
      <c r="G1320" s="487">
        <v>2.9</v>
      </c>
      <c r="H1320" s="485">
        <v>47.3</v>
      </c>
      <c r="I1320" s="486">
        <f t="shared" si="61"/>
        <v>11329296</v>
      </c>
      <c r="J1320" s="348">
        <f t="shared" si="62"/>
        <v>0</v>
      </c>
    </row>
    <row r="1321" spans="1:10">
      <c r="A1321" s="483">
        <v>2016</v>
      </c>
      <c r="B1321" s="484" t="s">
        <v>1296</v>
      </c>
      <c r="C1321" s="484" t="s">
        <v>370</v>
      </c>
      <c r="D1321" s="485">
        <v>61186</v>
      </c>
      <c r="E1321" s="486">
        <v>25.69</v>
      </c>
      <c r="F1321" s="486">
        <f t="shared" si="60"/>
        <v>1571868.34</v>
      </c>
      <c r="G1321" s="487">
        <v>2.78</v>
      </c>
      <c r="H1321" s="485">
        <v>8.1</v>
      </c>
      <c r="I1321" s="486">
        <f t="shared" si="61"/>
        <v>495606.6</v>
      </c>
      <c r="J1321" s="348">
        <f t="shared" si="62"/>
        <v>0</v>
      </c>
    </row>
    <row r="1322" spans="1:10">
      <c r="A1322" s="483">
        <v>2016</v>
      </c>
      <c r="B1322" s="484" t="s">
        <v>1296</v>
      </c>
      <c r="C1322" s="484" t="s">
        <v>370</v>
      </c>
      <c r="D1322" s="485">
        <v>13844</v>
      </c>
      <c r="E1322" s="486">
        <v>24.41</v>
      </c>
      <c r="F1322" s="486">
        <f t="shared" si="60"/>
        <v>337932.04</v>
      </c>
      <c r="G1322" s="487">
        <v>1.88</v>
      </c>
      <c r="H1322" s="485">
        <v>8.6999999999999993</v>
      </c>
      <c r="I1322" s="486">
        <f t="shared" si="61"/>
        <v>120442.79999999999</v>
      </c>
      <c r="J1322" s="348">
        <f t="shared" si="62"/>
        <v>0</v>
      </c>
    </row>
    <row r="1323" spans="1:10">
      <c r="A1323" s="483">
        <v>2016</v>
      </c>
      <c r="B1323" s="484" t="s">
        <v>1296</v>
      </c>
      <c r="C1323" s="484" t="s">
        <v>370</v>
      </c>
      <c r="D1323" s="485">
        <v>61828</v>
      </c>
      <c r="E1323" s="486">
        <v>26.35</v>
      </c>
      <c r="F1323" s="486">
        <f t="shared" si="60"/>
        <v>1629167.8</v>
      </c>
      <c r="G1323" s="487">
        <v>2.66</v>
      </c>
      <c r="H1323" s="485">
        <v>7.3</v>
      </c>
      <c r="I1323" s="486">
        <f t="shared" si="61"/>
        <v>451344.39999999997</v>
      </c>
      <c r="J1323" s="348">
        <f t="shared" si="62"/>
        <v>0</v>
      </c>
    </row>
    <row r="1324" spans="1:10">
      <c r="A1324" s="483">
        <v>2016</v>
      </c>
      <c r="B1324" s="484" t="s">
        <v>1296</v>
      </c>
      <c r="C1324" s="484" t="s">
        <v>370</v>
      </c>
      <c r="D1324" s="485">
        <v>77114</v>
      </c>
      <c r="E1324" s="486">
        <v>25.93</v>
      </c>
      <c r="F1324" s="486">
        <f t="shared" si="60"/>
        <v>1999566.02</v>
      </c>
      <c r="G1324" s="487">
        <v>2.44</v>
      </c>
      <c r="H1324" s="485">
        <v>7.5</v>
      </c>
      <c r="I1324" s="486">
        <f t="shared" si="61"/>
        <v>578355</v>
      </c>
      <c r="J1324" s="348">
        <f t="shared" si="62"/>
        <v>0</v>
      </c>
    </row>
    <row r="1325" spans="1:10">
      <c r="A1325" s="483">
        <v>2016</v>
      </c>
      <c r="B1325" s="484" t="s">
        <v>1296</v>
      </c>
      <c r="C1325" s="484" t="s">
        <v>370</v>
      </c>
      <c r="D1325" s="485">
        <v>77543</v>
      </c>
      <c r="E1325" s="486">
        <v>26.22</v>
      </c>
      <c r="F1325" s="486">
        <f t="shared" si="60"/>
        <v>2033177.46</v>
      </c>
      <c r="G1325" s="487">
        <v>3.28</v>
      </c>
      <c r="H1325" s="485">
        <v>7.4</v>
      </c>
      <c r="I1325" s="486">
        <f t="shared" si="61"/>
        <v>573818.20000000007</v>
      </c>
      <c r="J1325" s="348">
        <f t="shared" si="62"/>
        <v>0</v>
      </c>
    </row>
    <row r="1326" spans="1:10">
      <c r="A1326" s="483">
        <v>2016</v>
      </c>
      <c r="B1326" s="484" t="s">
        <v>1296</v>
      </c>
      <c r="C1326" s="484" t="s">
        <v>370</v>
      </c>
      <c r="D1326" s="485">
        <v>38844</v>
      </c>
      <c r="E1326" s="486">
        <v>25.7</v>
      </c>
      <c r="F1326" s="486">
        <f t="shared" si="60"/>
        <v>998290.79999999993</v>
      </c>
      <c r="G1326" s="487">
        <v>1.29</v>
      </c>
      <c r="H1326" s="485">
        <v>8.1</v>
      </c>
      <c r="I1326" s="486">
        <f t="shared" si="61"/>
        <v>314636.39999999997</v>
      </c>
      <c r="J1326" s="348">
        <f t="shared" si="62"/>
        <v>0</v>
      </c>
    </row>
    <row r="1327" spans="1:10">
      <c r="A1327" s="483">
        <v>2016</v>
      </c>
      <c r="B1327" s="484" t="s">
        <v>1296</v>
      </c>
      <c r="C1327" s="484" t="s">
        <v>370</v>
      </c>
      <c r="D1327" s="485">
        <v>37629</v>
      </c>
      <c r="E1327" s="486">
        <v>26.2</v>
      </c>
      <c r="F1327" s="486">
        <f t="shared" si="60"/>
        <v>985879.79999999993</v>
      </c>
      <c r="G1327" s="487">
        <v>0.89</v>
      </c>
      <c r="H1327" s="485">
        <v>8.1</v>
      </c>
      <c r="I1327" s="486">
        <f t="shared" si="61"/>
        <v>304794.89999999997</v>
      </c>
      <c r="J1327" s="348">
        <f t="shared" si="62"/>
        <v>0</v>
      </c>
    </row>
    <row r="1328" spans="1:10">
      <c r="A1328" s="483">
        <v>2016</v>
      </c>
      <c r="B1328" s="484" t="s">
        <v>1296</v>
      </c>
      <c r="C1328" s="484" t="s">
        <v>370</v>
      </c>
      <c r="D1328" s="485">
        <v>12997</v>
      </c>
      <c r="E1328" s="486">
        <v>25.94</v>
      </c>
      <c r="F1328" s="486">
        <f t="shared" si="60"/>
        <v>337142.18</v>
      </c>
      <c r="G1328" s="487">
        <v>0.75</v>
      </c>
      <c r="H1328" s="485">
        <v>7.6</v>
      </c>
      <c r="I1328" s="486">
        <f t="shared" si="61"/>
        <v>98777.2</v>
      </c>
      <c r="J1328" s="348">
        <f t="shared" si="62"/>
        <v>0</v>
      </c>
    </row>
    <row r="1329" spans="1:10">
      <c r="A1329" s="483">
        <v>2016</v>
      </c>
      <c r="B1329" s="484" t="s">
        <v>1296</v>
      </c>
      <c r="C1329" s="484" t="s">
        <v>370</v>
      </c>
      <c r="D1329" s="485">
        <v>12996</v>
      </c>
      <c r="E1329" s="486">
        <v>26.21</v>
      </c>
      <c r="F1329" s="486">
        <f t="shared" si="60"/>
        <v>340625.16000000003</v>
      </c>
      <c r="G1329" s="487">
        <v>1.17</v>
      </c>
      <c r="H1329" s="485">
        <v>6.9</v>
      </c>
      <c r="I1329" s="486">
        <f t="shared" si="61"/>
        <v>89672.400000000009</v>
      </c>
      <c r="J1329" s="348">
        <f t="shared" si="62"/>
        <v>0</v>
      </c>
    </row>
    <row r="1330" spans="1:10">
      <c r="A1330" s="483">
        <v>2016</v>
      </c>
      <c r="B1330" s="484" t="s">
        <v>1296</v>
      </c>
      <c r="C1330" s="484" t="s">
        <v>370</v>
      </c>
      <c r="D1330" s="485">
        <v>25385</v>
      </c>
      <c r="E1330" s="486">
        <v>25.44</v>
      </c>
      <c r="F1330" s="486">
        <f t="shared" si="60"/>
        <v>645794.4</v>
      </c>
      <c r="G1330" s="487">
        <v>1.17</v>
      </c>
      <c r="H1330" s="485">
        <v>9.5</v>
      </c>
      <c r="I1330" s="486">
        <f t="shared" si="61"/>
        <v>241157.5</v>
      </c>
      <c r="J1330" s="348">
        <f t="shared" si="62"/>
        <v>0</v>
      </c>
    </row>
    <row r="1331" spans="1:10">
      <c r="A1331" s="483">
        <v>2016</v>
      </c>
      <c r="B1331" s="484" t="s">
        <v>1296</v>
      </c>
      <c r="C1331" s="484" t="s">
        <v>370</v>
      </c>
      <c r="D1331" s="485">
        <v>24767</v>
      </c>
      <c r="E1331" s="486">
        <v>25.96</v>
      </c>
      <c r="F1331" s="486">
        <f t="shared" si="60"/>
        <v>642951.32000000007</v>
      </c>
      <c r="G1331" s="487">
        <v>0.99</v>
      </c>
      <c r="H1331" s="485">
        <v>7.6</v>
      </c>
      <c r="I1331" s="486">
        <f t="shared" si="61"/>
        <v>188229.19999999998</v>
      </c>
      <c r="J1331" s="348">
        <f t="shared" si="62"/>
        <v>0</v>
      </c>
    </row>
    <row r="1332" spans="1:10">
      <c r="A1332" s="483">
        <v>2016</v>
      </c>
      <c r="B1332" s="484" t="s">
        <v>1296</v>
      </c>
      <c r="C1332" s="484" t="s">
        <v>370</v>
      </c>
      <c r="D1332" s="485">
        <v>12454</v>
      </c>
      <c r="E1332" s="486">
        <v>24.64</v>
      </c>
      <c r="F1332" s="486">
        <f t="shared" si="60"/>
        <v>306866.56</v>
      </c>
      <c r="G1332" s="487">
        <v>0.89</v>
      </c>
      <c r="H1332" s="485">
        <v>11.1</v>
      </c>
      <c r="I1332" s="486">
        <f t="shared" si="61"/>
        <v>138239.4</v>
      </c>
      <c r="J1332" s="348">
        <f t="shared" si="62"/>
        <v>0</v>
      </c>
    </row>
    <row r="1333" spans="1:10">
      <c r="A1333" s="483">
        <v>2016</v>
      </c>
      <c r="B1333" s="484" t="s">
        <v>1296</v>
      </c>
      <c r="C1333" s="484" t="s">
        <v>370</v>
      </c>
      <c r="D1333" s="485">
        <v>121</v>
      </c>
      <c r="E1333" s="486">
        <v>25.01</v>
      </c>
      <c r="F1333" s="486">
        <f t="shared" si="60"/>
        <v>3026.21</v>
      </c>
      <c r="G1333" s="487">
        <v>1.06</v>
      </c>
      <c r="H1333" s="485">
        <v>10.199999999999999</v>
      </c>
      <c r="I1333" s="486">
        <f t="shared" si="61"/>
        <v>1234.1999999999998</v>
      </c>
      <c r="J1333" s="348">
        <f t="shared" si="62"/>
        <v>0</v>
      </c>
    </row>
    <row r="1334" spans="1:10">
      <c r="A1334" s="483">
        <v>2016</v>
      </c>
      <c r="B1334" s="484" t="s">
        <v>1296</v>
      </c>
      <c r="C1334" s="484" t="s">
        <v>370</v>
      </c>
      <c r="D1334" s="485">
        <v>25868</v>
      </c>
      <c r="E1334" s="486">
        <v>24.83</v>
      </c>
      <c r="F1334" s="486">
        <f t="shared" si="60"/>
        <v>642302.43999999994</v>
      </c>
      <c r="G1334" s="487">
        <v>0.88</v>
      </c>
      <c r="H1334" s="485">
        <v>10.6</v>
      </c>
      <c r="I1334" s="486">
        <f t="shared" si="61"/>
        <v>274200.8</v>
      </c>
      <c r="J1334" s="348">
        <f t="shared" si="62"/>
        <v>0</v>
      </c>
    </row>
    <row r="1335" spans="1:10">
      <c r="A1335" s="483">
        <v>2016</v>
      </c>
      <c r="B1335" s="484" t="s">
        <v>1296</v>
      </c>
      <c r="C1335" s="484" t="s">
        <v>370</v>
      </c>
      <c r="D1335" s="485">
        <v>25038</v>
      </c>
      <c r="E1335" s="486">
        <v>25.02</v>
      </c>
      <c r="F1335" s="486">
        <f t="shared" si="60"/>
        <v>626450.76</v>
      </c>
      <c r="G1335" s="487">
        <v>0.82</v>
      </c>
      <c r="H1335" s="485">
        <v>8.8000000000000007</v>
      </c>
      <c r="I1335" s="486">
        <f t="shared" si="61"/>
        <v>220334.40000000002</v>
      </c>
      <c r="J1335" s="348">
        <f t="shared" si="62"/>
        <v>0</v>
      </c>
    </row>
    <row r="1336" spans="1:10">
      <c r="A1336" s="483">
        <v>2016</v>
      </c>
      <c r="B1336" s="484" t="s">
        <v>1296</v>
      </c>
      <c r="C1336" s="484" t="s">
        <v>370</v>
      </c>
      <c r="D1336" s="485">
        <v>12527</v>
      </c>
      <c r="E1336" s="486">
        <v>25.52</v>
      </c>
      <c r="F1336" s="486">
        <f t="shared" si="60"/>
        <v>319689.03999999998</v>
      </c>
      <c r="G1336" s="487">
        <v>0.75</v>
      </c>
      <c r="H1336" s="485">
        <v>7.2</v>
      </c>
      <c r="I1336" s="486">
        <f t="shared" si="61"/>
        <v>90194.400000000009</v>
      </c>
      <c r="J1336" s="348">
        <f t="shared" si="62"/>
        <v>0</v>
      </c>
    </row>
    <row r="1337" spans="1:10">
      <c r="A1337" s="483">
        <v>2016</v>
      </c>
      <c r="B1337" s="484" t="s">
        <v>1296</v>
      </c>
      <c r="C1337" s="484" t="s">
        <v>370</v>
      </c>
      <c r="D1337" s="485">
        <v>12785</v>
      </c>
      <c r="E1337" s="486">
        <v>25.64</v>
      </c>
      <c r="F1337" s="486">
        <f t="shared" si="60"/>
        <v>327807.40000000002</v>
      </c>
      <c r="G1337" s="487">
        <v>0.74</v>
      </c>
      <c r="H1337" s="485">
        <v>8.4</v>
      </c>
      <c r="I1337" s="486">
        <f t="shared" si="61"/>
        <v>107394</v>
      </c>
      <c r="J1337" s="348">
        <f t="shared" si="62"/>
        <v>0</v>
      </c>
    </row>
    <row r="1338" spans="1:10">
      <c r="A1338" s="483">
        <v>2016</v>
      </c>
      <c r="B1338" s="484" t="s">
        <v>1296</v>
      </c>
      <c r="C1338" s="484" t="s">
        <v>370</v>
      </c>
      <c r="D1338" s="485">
        <v>12933</v>
      </c>
      <c r="E1338" s="486">
        <v>25.88</v>
      </c>
      <c r="F1338" s="486">
        <f t="shared" si="60"/>
        <v>334706.03999999998</v>
      </c>
      <c r="G1338" s="487">
        <v>0.53</v>
      </c>
      <c r="H1338" s="485">
        <v>6.7</v>
      </c>
      <c r="I1338" s="486">
        <f t="shared" si="61"/>
        <v>86651.1</v>
      </c>
      <c r="J1338" s="348">
        <f t="shared" si="62"/>
        <v>0</v>
      </c>
    </row>
    <row r="1339" spans="1:10">
      <c r="A1339" s="483">
        <v>2016</v>
      </c>
      <c r="B1339" s="484" t="s">
        <v>1296</v>
      </c>
      <c r="C1339" s="484" t="s">
        <v>370</v>
      </c>
      <c r="D1339" s="485">
        <v>25</v>
      </c>
      <c r="E1339" s="486">
        <v>24.08</v>
      </c>
      <c r="F1339" s="486">
        <f t="shared" si="60"/>
        <v>602</v>
      </c>
      <c r="G1339" s="487">
        <v>1.06</v>
      </c>
      <c r="H1339" s="485">
        <v>12.9</v>
      </c>
      <c r="I1339" s="486">
        <f t="shared" si="61"/>
        <v>322.5</v>
      </c>
      <c r="J1339" s="348">
        <f t="shared" si="62"/>
        <v>0</v>
      </c>
    </row>
    <row r="1340" spans="1:10">
      <c r="A1340" s="483">
        <v>2016</v>
      </c>
      <c r="B1340" s="484" t="s">
        <v>1296</v>
      </c>
      <c r="C1340" s="484" t="s">
        <v>370</v>
      </c>
      <c r="D1340" s="485">
        <v>25926</v>
      </c>
      <c r="E1340" s="486">
        <v>25.51</v>
      </c>
      <c r="F1340" s="486">
        <f t="shared" si="60"/>
        <v>661372.26</v>
      </c>
      <c r="G1340" s="487">
        <v>0.76</v>
      </c>
      <c r="H1340" s="485">
        <v>7.1</v>
      </c>
      <c r="I1340" s="486">
        <f t="shared" si="61"/>
        <v>184074.59999999998</v>
      </c>
      <c r="J1340" s="348">
        <f t="shared" si="62"/>
        <v>0</v>
      </c>
    </row>
    <row r="1341" spans="1:10">
      <c r="A1341" s="483">
        <v>2016</v>
      </c>
      <c r="B1341" s="484" t="s">
        <v>1296</v>
      </c>
      <c r="C1341" s="484" t="s">
        <v>370</v>
      </c>
      <c r="D1341" s="485">
        <v>11785</v>
      </c>
      <c r="E1341" s="486">
        <v>25.338000000000001</v>
      </c>
      <c r="F1341" s="486">
        <f t="shared" si="60"/>
        <v>298608.33</v>
      </c>
      <c r="G1341" s="487">
        <v>1.25</v>
      </c>
      <c r="H1341" s="485">
        <v>8.4</v>
      </c>
      <c r="I1341" s="486">
        <f t="shared" si="61"/>
        <v>98994</v>
      </c>
      <c r="J1341" s="348">
        <f t="shared" si="62"/>
        <v>0</v>
      </c>
    </row>
    <row r="1342" spans="1:10">
      <c r="A1342" s="483">
        <v>2016</v>
      </c>
      <c r="B1342" s="484" t="s">
        <v>1296</v>
      </c>
      <c r="C1342" s="484" t="s">
        <v>370</v>
      </c>
      <c r="D1342" s="485">
        <v>11586</v>
      </c>
      <c r="E1342" s="486">
        <v>26.655999999999999</v>
      </c>
      <c r="F1342" s="486">
        <f t="shared" si="60"/>
        <v>308836.41599999997</v>
      </c>
      <c r="G1342" s="487">
        <v>0.78</v>
      </c>
      <c r="H1342" s="485">
        <v>5.7</v>
      </c>
      <c r="I1342" s="486">
        <f t="shared" si="61"/>
        <v>66040.2</v>
      </c>
      <c r="J1342" s="348">
        <f t="shared" si="62"/>
        <v>0</v>
      </c>
    </row>
    <row r="1343" spans="1:10">
      <c r="A1343" s="483">
        <v>2016</v>
      </c>
      <c r="B1343" s="484" t="s">
        <v>1296</v>
      </c>
      <c r="C1343" s="484" t="s">
        <v>370</v>
      </c>
      <c r="D1343" s="485">
        <v>118081</v>
      </c>
      <c r="E1343" s="486">
        <v>24.263999999999999</v>
      </c>
      <c r="F1343" s="486">
        <f t="shared" si="60"/>
        <v>2865117.3840000001</v>
      </c>
      <c r="G1343" s="487">
        <v>2.77</v>
      </c>
      <c r="H1343" s="485">
        <v>8.3000000000000007</v>
      </c>
      <c r="I1343" s="486">
        <f t="shared" si="61"/>
        <v>980072.3</v>
      </c>
      <c r="J1343" s="348">
        <f t="shared" si="62"/>
        <v>0</v>
      </c>
    </row>
    <row r="1344" spans="1:10">
      <c r="A1344" s="483">
        <v>2016</v>
      </c>
      <c r="B1344" s="484" t="s">
        <v>1296</v>
      </c>
      <c r="C1344" s="484" t="s">
        <v>370</v>
      </c>
      <c r="D1344" s="485">
        <v>75673</v>
      </c>
      <c r="E1344" s="486">
        <v>22.736000000000001</v>
      </c>
      <c r="F1344" s="486">
        <f t="shared" si="60"/>
        <v>1720501.328</v>
      </c>
      <c r="G1344" s="487">
        <v>2.81</v>
      </c>
      <c r="H1344" s="485">
        <v>8.3000000000000007</v>
      </c>
      <c r="I1344" s="486">
        <f t="shared" si="61"/>
        <v>628085.9</v>
      </c>
      <c r="J1344" s="348">
        <f t="shared" si="62"/>
        <v>0</v>
      </c>
    </row>
    <row r="1345" spans="1:10">
      <c r="A1345" s="483">
        <v>2016</v>
      </c>
      <c r="B1345" s="484" t="s">
        <v>1296</v>
      </c>
      <c r="C1345" s="484" t="s">
        <v>370</v>
      </c>
      <c r="D1345" s="485">
        <v>33289</v>
      </c>
      <c r="E1345" s="486">
        <v>23.074000000000002</v>
      </c>
      <c r="F1345" s="486">
        <f t="shared" si="60"/>
        <v>768110.38600000006</v>
      </c>
      <c r="G1345" s="487">
        <v>2.97</v>
      </c>
      <c r="H1345" s="485">
        <v>7.9</v>
      </c>
      <c r="I1345" s="486">
        <f t="shared" si="61"/>
        <v>262983.10000000003</v>
      </c>
      <c r="J1345" s="348">
        <f t="shared" si="62"/>
        <v>0</v>
      </c>
    </row>
    <row r="1346" spans="1:10">
      <c r="A1346" s="483">
        <v>2016</v>
      </c>
      <c r="B1346" s="484" t="s">
        <v>1296</v>
      </c>
      <c r="C1346" s="484" t="s">
        <v>370</v>
      </c>
      <c r="D1346" s="485">
        <v>33516</v>
      </c>
      <c r="E1346" s="486">
        <v>23.547999999999998</v>
      </c>
      <c r="F1346" s="486">
        <f t="shared" si="60"/>
        <v>789234.76799999992</v>
      </c>
      <c r="G1346" s="487">
        <v>2.4</v>
      </c>
      <c r="H1346" s="485">
        <v>8.3000000000000007</v>
      </c>
      <c r="I1346" s="486">
        <f t="shared" si="61"/>
        <v>278182.80000000005</v>
      </c>
      <c r="J1346" s="348">
        <f t="shared" si="62"/>
        <v>0</v>
      </c>
    </row>
    <row r="1347" spans="1:10">
      <c r="A1347" s="483">
        <v>2016</v>
      </c>
      <c r="B1347" s="484" t="s">
        <v>1289</v>
      </c>
      <c r="C1347" s="484" t="s">
        <v>370</v>
      </c>
      <c r="D1347" s="485">
        <v>43913</v>
      </c>
      <c r="E1347" s="486">
        <v>18.058</v>
      </c>
      <c r="F1347" s="486">
        <f t="shared" ref="F1347:F1410" si="63">E1347*D1347</f>
        <v>792980.95400000003</v>
      </c>
      <c r="G1347" s="487">
        <v>0.23</v>
      </c>
      <c r="H1347" s="485">
        <v>4.8</v>
      </c>
      <c r="I1347" s="486">
        <f t="shared" ref="I1347:I1410" si="64">H1347*D1347</f>
        <v>210782.4</v>
      </c>
      <c r="J1347" s="348">
        <f t="shared" ref="J1347:J1410" si="65">IF(B1347="LIG",1,0)</f>
        <v>0</v>
      </c>
    </row>
    <row r="1348" spans="1:10">
      <c r="A1348" s="483">
        <v>2016</v>
      </c>
      <c r="B1348" s="484" t="s">
        <v>1289</v>
      </c>
      <c r="C1348" s="484" t="s">
        <v>370</v>
      </c>
      <c r="D1348" s="485">
        <v>15176</v>
      </c>
      <c r="E1348" s="486">
        <v>17.7</v>
      </c>
      <c r="F1348" s="486">
        <f t="shared" si="63"/>
        <v>268615.2</v>
      </c>
      <c r="G1348" s="487">
        <v>0.19</v>
      </c>
      <c r="H1348" s="485">
        <v>6</v>
      </c>
      <c r="I1348" s="486">
        <f t="shared" si="64"/>
        <v>91056</v>
      </c>
      <c r="J1348" s="348">
        <f t="shared" si="65"/>
        <v>0</v>
      </c>
    </row>
    <row r="1349" spans="1:10">
      <c r="A1349" s="483">
        <v>2016</v>
      </c>
      <c r="B1349" s="484" t="s">
        <v>1289</v>
      </c>
      <c r="C1349" s="484" t="s">
        <v>370</v>
      </c>
      <c r="D1349" s="485">
        <v>151603</v>
      </c>
      <c r="E1349" s="486">
        <v>16.48</v>
      </c>
      <c r="F1349" s="486">
        <f t="shared" si="63"/>
        <v>2498417.44</v>
      </c>
      <c r="G1349" s="487">
        <v>0.37</v>
      </c>
      <c r="H1349" s="485">
        <v>5.4</v>
      </c>
      <c r="I1349" s="486">
        <f t="shared" si="64"/>
        <v>818656.20000000007</v>
      </c>
      <c r="J1349" s="348">
        <f t="shared" si="65"/>
        <v>0</v>
      </c>
    </row>
    <row r="1350" spans="1:10">
      <c r="A1350" s="483">
        <v>2016</v>
      </c>
      <c r="B1350" s="484" t="s">
        <v>1289</v>
      </c>
      <c r="C1350" s="484" t="s">
        <v>370</v>
      </c>
      <c r="D1350" s="485">
        <v>75720</v>
      </c>
      <c r="E1350" s="486">
        <v>16.84</v>
      </c>
      <c r="F1350" s="486">
        <f t="shared" si="63"/>
        <v>1275124.8</v>
      </c>
      <c r="G1350" s="487">
        <v>0.36</v>
      </c>
      <c r="H1350" s="485">
        <v>6</v>
      </c>
      <c r="I1350" s="486">
        <f t="shared" si="64"/>
        <v>454320</v>
      </c>
      <c r="J1350" s="348">
        <f t="shared" si="65"/>
        <v>0</v>
      </c>
    </row>
    <row r="1351" spans="1:10">
      <c r="A1351" s="483">
        <v>2016</v>
      </c>
      <c r="B1351" s="484" t="s">
        <v>1289</v>
      </c>
      <c r="C1351" s="484" t="s">
        <v>370</v>
      </c>
      <c r="D1351" s="485">
        <v>30196</v>
      </c>
      <c r="E1351" s="486">
        <v>16.579999999999998</v>
      </c>
      <c r="F1351" s="486">
        <f t="shared" si="63"/>
        <v>500649.67999999993</v>
      </c>
      <c r="G1351" s="487">
        <v>0.38</v>
      </c>
      <c r="H1351" s="485">
        <v>4.9000000000000004</v>
      </c>
      <c r="I1351" s="486">
        <f t="shared" si="64"/>
        <v>147960.40000000002</v>
      </c>
      <c r="J1351" s="348">
        <f t="shared" si="65"/>
        <v>0</v>
      </c>
    </row>
    <row r="1352" spans="1:10">
      <c r="A1352" s="483">
        <v>2016</v>
      </c>
      <c r="B1352" s="484" t="s">
        <v>1289</v>
      </c>
      <c r="C1352" s="484" t="s">
        <v>370</v>
      </c>
      <c r="D1352" s="485">
        <v>60480</v>
      </c>
      <c r="E1352" s="486">
        <v>16.739999999999998</v>
      </c>
      <c r="F1352" s="486">
        <f t="shared" si="63"/>
        <v>1012435.2</v>
      </c>
      <c r="G1352" s="487">
        <v>0.38</v>
      </c>
      <c r="H1352" s="485">
        <v>6</v>
      </c>
      <c r="I1352" s="486">
        <f t="shared" si="64"/>
        <v>362880</v>
      </c>
      <c r="J1352" s="348">
        <f t="shared" si="65"/>
        <v>0</v>
      </c>
    </row>
    <row r="1353" spans="1:10">
      <c r="A1353" s="483">
        <v>2016</v>
      </c>
      <c r="B1353" s="484" t="s">
        <v>1289</v>
      </c>
      <c r="C1353" s="484" t="s">
        <v>370</v>
      </c>
      <c r="D1353" s="485">
        <v>364612</v>
      </c>
      <c r="E1353" s="486">
        <v>16.760000000000002</v>
      </c>
      <c r="F1353" s="486">
        <f t="shared" si="63"/>
        <v>6110897.1200000001</v>
      </c>
      <c r="G1353" s="487">
        <v>0.4</v>
      </c>
      <c r="H1353" s="485">
        <v>5.4</v>
      </c>
      <c r="I1353" s="486">
        <f t="shared" si="64"/>
        <v>1968904.8</v>
      </c>
      <c r="J1353" s="348">
        <f t="shared" si="65"/>
        <v>0</v>
      </c>
    </row>
    <row r="1354" spans="1:10">
      <c r="A1354" s="483">
        <v>2016</v>
      </c>
      <c r="B1354" s="484" t="s">
        <v>1301</v>
      </c>
      <c r="C1354" s="484" t="s">
        <v>370</v>
      </c>
      <c r="D1354" s="485">
        <v>99846</v>
      </c>
      <c r="E1354" s="486">
        <v>12.43</v>
      </c>
      <c r="F1354" s="486">
        <f t="shared" si="63"/>
        <v>1241085.78</v>
      </c>
      <c r="G1354" s="487">
        <v>1</v>
      </c>
      <c r="H1354" s="485">
        <v>21.6</v>
      </c>
      <c r="I1354" s="486">
        <f t="shared" si="64"/>
        <v>2156673.6</v>
      </c>
      <c r="J1354" s="348">
        <f t="shared" si="65"/>
        <v>1</v>
      </c>
    </row>
    <row r="1355" spans="1:10">
      <c r="A1355" s="483">
        <v>2016</v>
      </c>
      <c r="B1355" s="484" t="s">
        <v>1296</v>
      </c>
      <c r="C1355" s="484" t="s">
        <v>370</v>
      </c>
      <c r="D1355" s="485">
        <v>11750</v>
      </c>
      <c r="E1355" s="486">
        <v>24.704000000000001</v>
      </c>
      <c r="F1355" s="486">
        <f t="shared" si="63"/>
        <v>290272</v>
      </c>
      <c r="G1355" s="487">
        <v>0.89</v>
      </c>
      <c r="H1355" s="485">
        <v>11.4</v>
      </c>
      <c r="I1355" s="486">
        <f t="shared" si="64"/>
        <v>133950</v>
      </c>
      <c r="J1355" s="348">
        <f t="shared" si="65"/>
        <v>0</v>
      </c>
    </row>
    <row r="1356" spans="1:10">
      <c r="A1356" s="483">
        <v>2016</v>
      </c>
      <c r="B1356" s="484" t="s">
        <v>1296</v>
      </c>
      <c r="C1356" s="484" t="s">
        <v>370</v>
      </c>
      <c r="D1356" s="485">
        <v>11703</v>
      </c>
      <c r="E1356" s="486">
        <v>25.007999999999999</v>
      </c>
      <c r="F1356" s="486">
        <f t="shared" si="63"/>
        <v>292668.62400000001</v>
      </c>
      <c r="G1356" s="487">
        <v>0.89</v>
      </c>
      <c r="H1356" s="485">
        <v>9.6</v>
      </c>
      <c r="I1356" s="486">
        <f t="shared" si="64"/>
        <v>112348.8</v>
      </c>
      <c r="J1356" s="348">
        <f t="shared" si="65"/>
        <v>0</v>
      </c>
    </row>
    <row r="1357" spans="1:10">
      <c r="A1357" s="483">
        <v>2016</v>
      </c>
      <c r="B1357" s="484" t="s">
        <v>1296</v>
      </c>
      <c r="C1357" s="484" t="s">
        <v>370</v>
      </c>
      <c r="D1357" s="485">
        <v>11766</v>
      </c>
      <c r="E1357" s="486">
        <v>24.434000000000001</v>
      </c>
      <c r="F1357" s="486">
        <f t="shared" si="63"/>
        <v>287490.44400000002</v>
      </c>
      <c r="G1357" s="487">
        <v>0.89</v>
      </c>
      <c r="H1357" s="485">
        <v>13.5</v>
      </c>
      <c r="I1357" s="486">
        <f t="shared" si="64"/>
        <v>158841</v>
      </c>
      <c r="J1357" s="348">
        <f t="shared" si="65"/>
        <v>0</v>
      </c>
    </row>
    <row r="1358" spans="1:10">
      <c r="A1358" s="483">
        <v>2016</v>
      </c>
      <c r="B1358" s="484" t="s">
        <v>1296</v>
      </c>
      <c r="C1358" s="484" t="s">
        <v>370</v>
      </c>
      <c r="D1358" s="485">
        <v>11823</v>
      </c>
      <c r="E1358" s="486">
        <v>24.802</v>
      </c>
      <c r="F1358" s="486">
        <f t="shared" si="63"/>
        <v>293234.04599999997</v>
      </c>
      <c r="G1358" s="487">
        <v>0.88</v>
      </c>
      <c r="H1358" s="485">
        <v>11.5</v>
      </c>
      <c r="I1358" s="486">
        <f t="shared" si="64"/>
        <v>135964.5</v>
      </c>
      <c r="J1358" s="348">
        <f t="shared" si="65"/>
        <v>0</v>
      </c>
    </row>
    <row r="1359" spans="1:10">
      <c r="A1359" s="483">
        <v>2016</v>
      </c>
      <c r="B1359" s="484" t="s">
        <v>1296</v>
      </c>
      <c r="C1359" s="484" t="s">
        <v>370</v>
      </c>
      <c r="D1359" s="485">
        <v>11865</v>
      </c>
      <c r="E1359" s="486">
        <v>24.486000000000001</v>
      </c>
      <c r="F1359" s="486">
        <f t="shared" si="63"/>
        <v>290526.39</v>
      </c>
      <c r="G1359" s="487">
        <v>0.92</v>
      </c>
      <c r="H1359" s="485">
        <v>10.1</v>
      </c>
      <c r="I1359" s="486">
        <f t="shared" si="64"/>
        <v>119836.5</v>
      </c>
      <c r="J1359" s="348">
        <f t="shared" si="65"/>
        <v>0</v>
      </c>
    </row>
    <row r="1360" spans="1:10">
      <c r="A1360" s="483">
        <v>2016</v>
      </c>
      <c r="B1360" s="484" t="s">
        <v>1296</v>
      </c>
      <c r="C1360" s="484" t="s">
        <v>370</v>
      </c>
      <c r="D1360" s="485">
        <v>11958</v>
      </c>
      <c r="E1360" s="486">
        <v>24.908000000000001</v>
      </c>
      <c r="F1360" s="486">
        <f t="shared" si="63"/>
        <v>297849.864</v>
      </c>
      <c r="G1360" s="487">
        <v>0.79</v>
      </c>
      <c r="H1360" s="485">
        <v>11.4</v>
      </c>
      <c r="I1360" s="486">
        <f t="shared" si="64"/>
        <v>136321.20000000001</v>
      </c>
      <c r="J1360" s="348">
        <f t="shared" si="65"/>
        <v>0</v>
      </c>
    </row>
    <row r="1361" spans="1:10">
      <c r="A1361" s="483">
        <v>2016</v>
      </c>
      <c r="B1361" s="484" t="s">
        <v>1296</v>
      </c>
      <c r="C1361" s="484" t="s">
        <v>370</v>
      </c>
      <c r="D1361" s="485">
        <v>12005</v>
      </c>
      <c r="E1361" s="486">
        <v>24.794</v>
      </c>
      <c r="F1361" s="486">
        <f t="shared" si="63"/>
        <v>297651.97000000003</v>
      </c>
      <c r="G1361" s="487">
        <v>0.79</v>
      </c>
      <c r="H1361" s="485">
        <v>10.199999999999999</v>
      </c>
      <c r="I1361" s="486">
        <f t="shared" si="64"/>
        <v>122450.99999999999</v>
      </c>
      <c r="J1361" s="348">
        <f t="shared" si="65"/>
        <v>0</v>
      </c>
    </row>
    <row r="1362" spans="1:10">
      <c r="A1362" s="483">
        <v>2016</v>
      </c>
      <c r="B1362" s="484" t="s">
        <v>1296</v>
      </c>
      <c r="C1362" s="484" t="s">
        <v>370</v>
      </c>
      <c r="D1362" s="485">
        <v>59416</v>
      </c>
      <c r="E1362" s="486">
        <v>25.597000000000001</v>
      </c>
      <c r="F1362" s="486">
        <f t="shared" si="63"/>
        <v>1520871.3520000002</v>
      </c>
      <c r="G1362" s="487">
        <v>1.33</v>
      </c>
      <c r="H1362" s="485">
        <v>7.7</v>
      </c>
      <c r="I1362" s="486">
        <f t="shared" si="64"/>
        <v>457503.2</v>
      </c>
      <c r="J1362" s="348">
        <f t="shared" si="65"/>
        <v>0</v>
      </c>
    </row>
    <row r="1363" spans="1:10">
      <c r="A1363" s="483">
        <v>2016</v>
      </c>
      <c r="B1363" s="484" t="s">
        <v>1296</v>
      </c>
      <c r="C1363" s="484" t="s">
        <v>370</v>
      </c>
      <c r="D1363" s="485">
        <v>11978</v>
      </c>
      <c r="E1363" s="486">
        <v>26.122</v>
      </c>
      <c r="F1363" s="486">
        <f t="shared" si="63"/>
        <v>312889.31599999999</v>
      </c>
      <c r="G1363" s="487">
        <v>2.63</v>
      </c>
      <c r="H1363" s="485">
        <v>7.5</v>
      </c>
      <c r="I1363" s="486">
        <f t="shared" si="64"/>
        <v>89835</v>
      </c>
      <c r="J1363" s="348">
        <f t="shared" si="65"/>
        <v>0</v>
      </c>
    </row>
    <row r="1364" spans="1:10">
      <c r="A1364" s="483">
        <v>2016</v>
      </c>
      <c r="B1364" s="484" t="s">
        <v>1296</v>
      </c>
      <c r="C1364" s="484" t="s">
        <v>370</v>
      </c>
      <c r="D1364" s="485">
        <v>24000</v>
      </c>
      <c r="E1364" s="486">
        <v>26.04</v>
      </c>
      <c r="F1364" s="486">
        <f t="shared" si="63"/>
        <v>624960</v>
      </c>
      <c r="G1364" s="487">
        <v>2.69</v>
      </c>
      <c r="H1364" s="485">
        <v>7.5</v>
      </c>
      <c r="I1364" s="486">
        <f t="shared" si="64"/>
        <v>180000</v>
      </c>
      <c r="J1364" s="348">
        <f t="shared" si="65"/>
        <v>0</v>
      </c>
    </row>
    <row r="1365" spans="1:10">
      <c r="A1365" s="483">
        <v>2016</v>
      </c>
      <c r="B1365" s="484" t="s">
        <v>1296</v>
      </c>
      <c r="C1365" s="484" t="s">
        <v>370</v>
      </c>
      <c r="D1365" s="485">
        <v>71640</v>
      </c>
      <c r="E1365" s="486">
        <v>26.007000000000001</v>
      </c>
      <c r="F1365" s="486">
        <f t="shared" si="63"/>
        <v>1863141.4800000002</v>
      </c>
      <c r="G1365" s="487">
        <v>2.65</v>
      </c>
      <c r="H1365" s="485">
        <v>7.6</v>
      </c>
      <c r="I1365" s="486">
        <f t="shared" si="64"/>
        <v>544464</v>
      </c>
      <c r="J1365" s="348">
        <f t="shared" si="65"/>
        <v>0</v>
      </c>
    </row>
    <row r="1366" spans="1:10">
      <c r="A1366" s="483">
        <v>2016</v>
      </c>
      <c r="B1366" s="484" t="s">
        <v>1296</v>
      </c>
      <c r="C1366" s="484" t="s">
        <v>370</v>
      </c>
      <c r="D1366" s="485">
        <v>12060</v>
      </c>
      <c r="E1366" s="486">
        <v>25.05</v>
      </c>
      <c r="F1366" s="486">
        <f t="shared" si="63"/>
        <v>302103</v>
      </c>
      <c r="G1366" s="487">
        <v>0.9</v>
      </c>
      <c r="H1366" s="485">
        <v>10.8</v>
      </c>
      <c r="I1366" s="486">
        <f t="shared" si="64"/>
        <v>130248.00000000001</v>
      </c>
      <c r="J1366" s="348">
        <f t="shared" si="65"/>
        <v>0</v>
      </c>
    </row>
    <row r="1367" spans="1:10">
      <c r="A1367" s="483">
        <v>2016</v>
      </c>
      <c r="B1367" s="484" t="s">
        <v>1289</v>
      </c>
      <c r="C1367" s="484" t="s">
        <v>370</v>
      </c>
      <c r="D1367" s="485">
        <v>263343</v>
      </c>
      <c r="E1367" s="486">
        <v>17.41</v>
      </c>
      <c r="F1367" s="486">
        <f t="shared" si="63"/>
        <v>4584801.63</v>
      </c>
      <c r="G1367" s="487">
        <v>0.43</v>
      </c>
      <c r="H1367" s="485">
        <v>10.199999999999999</v>
      </c>
      <c r="I1367" s="486">
        <f t="shared" si="64"/>
        <v>2686098.5999999996</v>
      </c>
      <c r="J1367" s="348">
        <f t="shared" si="65"/>
        <v>0</v>
      </c>
    </row>
    <row r="1368" spans="1:10">
      <c r="A1368" s="483">
        <v>2016</v>
      </c>
      <c r="B1368" s="484" t="s">
        <v>1289</v>
      </c>
      <c r="C1368" s="484" t="s">
        <v>370</v>
      </c>
      <c r="D1368" s="485">
        <v>29493</v>
      </c>
      <c r="E1368" s="486">
        <v>16.489999999999998</v>
      </c>
      <c r="F1368" s="486">
        <f t="shared" si="63"/>
        <v>486339.56999999995</v>
      </c>
      <c r="G1368" s="487">
        <v>0.56999999999999995</v>
      </c>
      <c r="H1368" s="485">
        <v>5.4</v>
      </c>
      <c r="I1368" s="486">
        <f t="shared" si="64"/>
        <v>159262.20000000001</v>
      </c>
      <c r="J1368" s="348">
        <f t="shared" si="65"/>
        <v>0</v>
      </c>
    </row>
    <row r="1369" spans="1:10">
      <c r="A1369" s="483">
        <v>2016</v>
      </c>
      <c r="B1369" s="484" t="s">
        <v>1291</v>
      </c>
      <c r="C1369" s="484" t="s">
        <v>370</v>
      </c>
      <c r="D1369" s="485">
        <v>9229</v>
      </c>
      <c r="E1369" s="486">
        <v>15.43</v>
      </c>
      <c r="F1369" s="486">
        <f t="shared" si="63"/>
        <v>142403.47</v>
      </c>
      <c r="G1369" s="487">
        <v>0.68</v>
      </c>
      <c r="H1369" s="485">
        <v>13.8</v>
      </c>
      <c r="I1369" s="486">
        <f t="shared" si="64"/>
        <v>127360.20000000001</v>
      </c>
      <c r="J1369" s="348">
        <f t="shared" si="65"/>
        <v>0</v>
      </c>
    </row>
    <row r="1370" spans="1:10">
      <c r="A1370" s="483">
        <v>2016</v>
      </c>
      <c r="B1370" s="484" t="s">
        <v>1296</v>
      </c>
      <c r="C1370" s="484" t="s">
        <v>370</v>
      </c>
      <c r="D1370" s="485">
        <v>4882</v>
      </c>
      <c r="E1370" s="486">
        <v>24.393999999999998</v>
      </c>
      <c r="F1370" s="486">
        <f t="shared" si="63"/>
        <v>119091.50799999999</v>
      </c>
      <c r="G1370" s="487">
        <v>0.74</v>
      </c>
      <c r="H1370" s="485">
        <v>11.3</v>
      </c>
      <c r="I1370" s="486">
        <f t="shared" si="64"/>
        <v>55166.600000000006</v>
      </c>
      <c r="J1370" s="348">
        <f t="shared" si="65"/>
        <v>0</v>
      </c>
    </row>
    <row r="1371" spans="1:10">
      <c r="A1371" s="483">
        <v>2016</v>
      </c>
      <c r="B1371" s="484" t="s">
        <v>1296</v>
      </c>
      <c r="C1371" s="484" t="s">
        <v>370</v>
      </c>
      <c r="D1371" s="485">
        <v>56101</v>
      </c>
      <c r="E1371" s="486">
        <v>24.007999999999999</v>
      </c>
      <c r="F1371" s="486">
        <f t="shared" si="63"/>
        <v>1346872.808</v>
      </c>
      <c r="G1371" s="487">
        <v>0.79</v>
      </c>
      <c r="H1371" s="485">
        <v>12.15</v>
      </c>
      <c r="I1371" s="486">
        <f t="shared" si="64"/>
        <v>681627.15</v>
      </c>
      <c r="J1371" s="348">
        <f t="shared" si="65"/>
        <v>0</v>
      </c>
    </row>
    <row r="1372" spans="1:10">
      <c r="A1372" s="483">
        <v>2016</v>
      </c>
      <c r="B1372" s="484" t="s">
        <v>1296</v>
      </c>
      <c r="C1372" s="484" t="s">
        <v>370</v>
      </c>
      <c r="D1372" s="485">
        <v>56101</v>
      </c>
      <c r="E1372" s="486">
        <v>24.007999999999999</v>
      </c>
      <c r="F1372" s="486">
        <f t="shared" si="63"/>
        <v>1346872.808</v>
      </c>
      <c r="G1372" s="487">
        <v>0.79</v>
      </c>
      <c r="H1372" s="485">
        <v>12.15</v>
      </c>
      <c r="I1372" s="486">
        <f t="shared" si="64"/>
        <v>681627.15</v>
      </c>
      <c r="J1372" s="348">
        <f t="shared" si="65"/>
        <v>0</v>
      </c>
    </row>
    <row r="1373" spans="1:10">
      <c r="A1373" s="483">
        <v>2016</v>
      </c>
      <c r="B1373" s="484" t="s">
        <v>1296</v>
      </c>
      <c r="C1373" s="484" t="s">
        <v>370</v>
      </c>
      <c r="D1373" s="485">
        <v>33136</v>
      </c>
      <c r="E1373" s="486">
        <v>24.231999999999999</v>
      </c>
      <c r="F1373" s="486">
        <f t="shared" si="63"/>
        <v>802951.55200000003</v>
      </c>
      <c r="G1373" s="487">
        <v>0.81</v>
      </c>
      <c r="H1373" s="485">
        <v>12.61</v>
      </c>
      <c r="I1373" s="486">
        <f t="shared" si="64"/>
        <v>417844.95999999996</v>
      </c>
      <c r="J1373" s="348">
        <f t="shared" si="65"/>
        <v>0</v>
      </c>
    </row>
    <row r="1374" spans="1:10">
      <c r="A1374" s="483">
        <v>2016</v>
      </c>
      <c r="B1374" s="484" t="s">
        <v>1296</v>
      </c>
      <c r="C1374" s="484" t="s">
        <v>370</v>
      </c>
      <c r="D1374" s="485">
        <v>22732</v>
      </c>
      <c r="E1374" s="486">
        <v>24.146000000000001</v>
      </c>
      <c r="F1374" s="486">
        <f t="shared" si="63"/>
        <v>548886.87199999997</v>
      </c>
      <c r="G1374" s="487">
        <v>0.84</v>
      </c>
      <c r="H1374" s="485">
        <v>12.28</v>
      </c>
      <c r="I1374" s="486">
        <f t="shared" si="64"/>
        <v>279148.95999999996</v>
      </c>
      <c r="J1374" s="348">
        <f t="shared" si="65"/>
        <v>0</v>
      </c>
    </row>
    <row r="1375" spans="1:10">
      <c r="A1375" s="483">
        <v>2016</v>
      </c>
      <c r="B1375" s="484" t="s">
        <v>1296</v>
      </c>
      <c r="C1375" s="484" t="s">
        <v>370</v>
      </c>
      <c r="D1375" s="485">
        <v>4882</v>
      </c>
      <c r="E1375" s="486">
        <v>24.393999999999998</v>
      </c>
      <c r="F1375" s="486">
        <f t="shared" si="63"/>
        <v>119091.50799999999</v>
      </c>
      <c r="G1375" s="487">
        <v>0.74</v>
      </c>
      <c r="H1375" s="485">
        <v>11.3</v>
      </c>
      <c r="I1375" s="486">
        <f t="shared" si="64"/>
        <v>55166.600000000006</v>
      </c>
      <c r="J1375" s="348">
        <f t="shared" si="65"/>
        <v>0</v>
      </c>
    </row>
    <row r="1376" spans="1:10">
      <c r="A1376" s="483">
        <v>2016</v>
      </c>
      <c r="B1376" s="484" t="s">
        <v>1296</v>
      </c>
      <c r="C1376" s="484" t="s">
        <v>370</v>
      </c>
      <c r="D1376" s="485">
        <v>110635</v>
      </c>
      <c r="E1376" s="486">
        <v>25.085999999999999</v>
      </c>
      <c r="F1376" s="486">
        <f t="shared" si="63"/>
        <v>2775389.61</v>
      </c>
      <c r="G1376" s="487">
        <v>4.5</v>
      </c>
      <c r="H1376" s="485">
        <v>9.08</v>
      </c>
      <c r="I1376" s="486">
        <f t="shared" si="64"/>
        <v>1004565.8</v>
      </c>
      <c r="J1376" s="348">
        <f t="shared" si="65"/>
        <v>0</v>
      </c>
    </row>
    <row r="1377" spans="1:10">
      <c r="A1377" s="483">
        <v>2016</v>
      </c>
      <c r="B1377" s="484" t="s">
        <v>1296</v>
      </c>
      <c r="C1377" s="484" t="s">
        <v>370</v>
      </c>
      <c r="D1377" s="485">
        <v>136765</v>
      </c>
      <c r="E1377" s="486">
        <v>25.23</v>
      </c>
      <c r="F1377" s="486">
        <f t="shared" si="63"/>
        <v>3450580.95</v>
      </c>
      <c r="G1377" s="487">
        <v>4.12</v>
      </c>
      <c r="H1377" s="485">
        <v>9.41</v>
      </c>
      <c r="I1377" s="486">
        <f t="shared" si="64"/>
        <v>1286958.6499999999</v>
      </c>
      <c r="J1377" s="348">
        <f t="shared" si="65"/>
        <v>0</v>
      </c>
    </row>
    <row r="1378" spans="1:10">
      <c r="A1378" s="483">
        <v>2016</v>
      </c>
      <c r="B1378" s="484" t="s">
        <v>1296</v>
      </c>
      <c r="C1378" s="484" t="s">
        <v>370</v>
      </c>
      <c r="D1378" s="485">
        <v>45665</v>
      </c>
      <c r="E1378" s="486">
        <v>25.01</v>
      </c>
      <c r="F1378" s="486">
        <f t="shared" si="63"/>
        <v>1142081.6500000001</v>
      </c>
      <c r="G1378" s="487">
        <v>3.35</v>
      </c>
      <c r="H1378" s="485">
        <v>10.199999999999999</v>
      </c>
      <c r="I1378" s="486">
        <f t="shared" si="64"/>
        <v>465782.99999999994</v>
      </c>
      <c r="J1378" s="348">
        <f t="shared" si="65"/>
        <v>0</v>
      </c>
    </row>
    <row r="1379" spans="1:10">
      <c r="A1379" s="483">
        <v>2016</v>
      </c>
      <c r="B1379" s="484" t="s">
        <v>1296</v>
      </c>
      <c r="C1379" s="484" t="s">
        <v>370</v>
      </c>
      <c r="D1379" s="485">
        <v>15236</v>
      </c>
      <c r="E1379" s="486">
        <v>23.606000000000002</v>
      </c>
      <c r="F1379" s="486">
        <f t="shared" si="63"/>
        <v>359661.016</v>
      </c>
      <c r="G1379" s="487">
        <v>0.77</v>
      </c>
      <c r="H1379" s="485">
        <v>12.02</v>
      </c>
      <c r="I1379" s="486">
        <f t="shared" si="64"/>
        <v>183136.72</v>
      </c>
      <c r="J1379" s="348">
        <f t="shared" si="65"/>
        <v>0</v>
      </c>
    </row>
    <row r="1380" spans="1:10">
      <c r="A1380" s="483">
        <v>2016</v>
      </c>
      <c r="B1380" s="484" t="s">
        <v>1296</v>
      </c>
      <c r="C1380" s="484" t="s">
        <v>370</v>
      </c>
      <c r="D1380" s="485">
        <v>802</v>
      </c>
      <c r="E1380" s="486">
        <v>23.606000000000002</v>
      </c>
      <c r="F1380" s="486">
        <f t="shared" si="63"/>
        <v>18932.012000000002</v>
      </c>
      <c r="G1380" s="487">
        <v>0.77</v>
      </c>
      <c r="H1380" s="485">
        <v>12.02</v>
      </c>
      <c r="I1380" s="486">
        <f t="shared" si="64"/>
        <v>9640.0399999999991</v>
      </c>
      <c r="J1380" s="348">
        <f t="shared" si="65"/>
        <v>0</v>
      </c>
    </row>
    <row r="1381" spans="1:10">
      <c r="A1381" s="483">
        <v>2016</v>
      </c>
      <c r="B1381" s="484" t="s">
        <v>1296</v>
      </c>
      <c r="C1381" s="484" t="s">
        <v>370</v>
      </c>
      <c r="D1381" s="485">
        <v>56089</v>
      </c>
      <c r="E1381" s="486">
        <v>23.623999999999999</v>
      </c>
      <c r="F1381" s="486">
        <f t="shared" si="63"/>
        <v>1325046.5359999998</v>
      </c>
      <c r="G1381" s="487">
        <v>0.78</v>
      </c>
      <c r="H1381" s="485">
        <v>12.18</v>
      </c>
      <c r="I1381" s="486">
        <f t="shared" si="64"/>
        <v>683164.02</v>
      </c>
      <c r="J1381" s="348">
        <f t="shared" si="65"/>
        <v>0</v>
      </c>
    </row>
    <row r="1382" spans="1:10">
      <c r="A1382" s="483">
        <v>2016</v>
      </c>
      <c r="B1382" s="484" t="s">
        <v>1296</v>
      </c>
      <c r="C1382" s="484" t="s">
        <v>370</v>
      </c>
      <c r="D1382" s="485">
        <v>11188</v>
      </c>
      <c r="E1382" s="486">
        <v>25.091999999999999</v>
      </c>
      <c r="F1382" s="486">
        <f t="shared" si="63"/>
        <v>280729.29599999997</v>
      </c>
      <c r="G1382" s="487">
        <v>0.99</v>
      </c>
      <c r="H1382" s="485">
        <v>9.81</v>
      </c>
      <c r="I1382" s="486">
        <f t="shared" si="64"/>
        <v>109754.28</v>
      </c>
      <c r="J1382" s="348">
        <f t="shared" si="65"/>
        <v>0</v>
      </c>
    </row>
    <row r="1383" spans="1:10">
      <c r="A1383" s="483">
        <v>2016</v>
      </c>
      <c r="B1383" s="484" t="s">
        <v>1296</v>
      </c>
      <c r="C1383" s="484" t="s">
        <v>370</v>
      </c>
      <c r="D1383" s="485">
        <v>34376</v>
      </c>
      <c r="E1383" s="486">
        <v>25.07</v>
      </c>
      <c r="F1383" s="486">
        <f t="shared" si="63"/>
        <v>861806.32000000007</v>
      </c>
      <c r="G1383" s="487">
        <v>3.69</v>
      </c>
      <c r="H1383" s="485">
        <v>10.4</v>
      </c>
      <c r="I1383" s="486">
        <f t="shared" si="64"/>
        <v>357510.40000000002</v>
      </c>
      <c r="J1383" s="348">
        <f t="shared" si="65"/>
        <v>0</v>
      </c>
    </row>
    <row r="1384" spans="1:10">
      <c r="A1384" s="483">
        <v>2016</v>
      </c>
      <c r="B1384" s="484" t="s">
        <v>1296</v>
      </c>
      <c r="C1384" s="484" t="s">
        <v>370</v>
      </c>
      <c r="D1384" s="485">
        <v>43045</v>
      </c>
      <c r="E1384" s="486">
        <v>26.05</v>
      </c>
      <c r="F1384" s="486">
        <f t="shared" si="63"/>
        <v>1121322.25</v>
      </c>
      <c r="G1384" s="487">
        <v>3.11</v>
      </c>
      <c r="H1384" s="485">
        <v>7.8</v>
      </c>
      <c r="I1384" s="486">
        <f t="shared" si="64"/>
        <v>335751</v>
      </c>
      <c r="J1384" s="348">
        <f t="shared" si="65"/>
        <v>0</v>
      </c>
    </row>
    <row r="1385" spans="1:10">
      <c r="A1385" s="483">
        <v>2016</v>
      </c>
      <c r="B1385" s="484" t="s">
        <v>1296</v>
      </c>
      <c r="C1385" s="484" t="s">
        <v>370</v>
      </c>
      <c r="D1385" s="485">
        <v>70125</v>
      </c>
      <c r="E1385" s="486">
        <v>24.07</v>
      </c>
      <c r="F1385" s="486">
        <f t="shared" si="63"/>
        <v>1687908.75</v>
      </c>
      <c r="G1385" s="487">
        <v>2.1</v>
      </c>
      <c r="H1385" s="485">
        <v>14.4</v>
      </c>
      <c r="I1385" s="486">
        <f t="shared" si="64"/>
        <v>1009800</v>
      </c>
      <c r="J1385" s="348">
        <f t="shared" si="65"/>
        <v>0</v>
      </c>
    </row>
    <row r="1386" spans="1:10">
      <c r="A1386" s="483">
        <v>2016</v>
      </c>
      <c r="B1386" s="484" t="s">
        <v>1296</v>
      </c>
      <c r="C1386" s="484" t="s">
        <v>370</v>
      </c>
      <c r="D1386" s="485">
        <v>45874</v>
      </c>
      <c r="E1386" s="486">
        <v>25.13</v>
      </c>
      <c r="F1386" s="486">
        <f t="shared" si="63"/>
        <v>1152813.6199999999</v>
      </c>
      <c r="G1386" s="487">
        <v>3.03</v>
      </c>
      <c r="H1386" s="485">
        <v>9.1</v>
      </c>
      <c r="I1386" s="486">
        <f t="shared" si="64"/>
        <v>417453.39999999997</v>
      </c>
      <c r="J1386" s="348">
        <f t="shared" si="65"/>
        <v>0</v>
      </c>
    </row>
    <row r="1387" spans="1:10">
      <c r="A1387" s="483">
        <v>2016</v>
      </c>
      <c r="B1387" s="484" t="s">
        <v>1296</v>
      </c>
      <c r="C1387" s="484" t="s">
        <v>370</v>
      </c>
      <c r="D1387" s="485">
        <v>13932</v>
      </c>
      <c r="E1387" s="486">
        <v>25.08</v>
      </c>
      <c r="F1387" s="486">
        <f t="shared" si="63"/>
        <v>349414.56</v>
      </c>
      <c r="G1387" s="487">
        <v>3.06</v>
      </c>
      <c r="H1387" s="485">
        <v>9.1999999999999993</v>
      </c>
      <c r="I1387" s="486">
        <f t="shared" si="64"/>
        <v>128174.39999999999</v>
      </c>
      <c r="J1387" s="348">
        <f t="shared" si="65"/>
        <v>0</v>
      </c>
    </row>
    <row r="1388" spans="1:10">
      <c r="A1388" s="483">
        <v>2016</v>
      </c>
      <c r="B1388" s="484" t="s">
        <v>1296</v>
      </c>
      <c r="C1388" s="484" t="s">
        <v>370</v>
      </c>
      <c r="D1388" s="485">
        <v>428849</v>
      </c>
      <c r="E1388" s="486">
        <v>25.24</v>
      </c>
      <c r="F1388" s="486">
        <f t="shared" si="63"/>
        <v>10824148.76</v>
      </c>
      <c r="G1388" s="487">
        <v>3.33</v>
      </c>
      <c r="H1388" s="485">
        <v>11.8</v>
      </c>
      <c r="I1388" s="486">
        <f t="shared" si="64"/>
        <v>5060418.2</v>
      </c>
      <c r="J1388" s="348">
        <f t="shared" si="65"/>
        <v>0</v>
      </c>
    </row>
    <row r="1389" spans="1:10">
      <c r="A1389" s="483">
        <v>2016</v>
      </c>
      <c r="B1389" s="484" t="s">
        <v>1296</v>
      </c>
      <c r="C1389" s="484" t="s">
        <v>370</v>
      </c>
      <c r="D1389" s="485">
        <v>14413</v>
      </c>
      <c r="E1389" s="486">
        <v>24.097999999999999</v>
      </c>
      <c r="F1389" s="486">
        <f t="shared" si="63"/>
        <v>347324.47399999999</v>
      </c>
      <c r="G1389" s="487">
        <v>0.81</v>
      </c>
      <c r="H1389" s="485">
        <v>12.34</v>
      </c>
      <c r="I1389" s="486">
        <f t="shared" si="64"/>
        <v>177856.41999999998</v>
      </c>
      <c r="J1389" s="348">
        <f t="shared" si="65"/>
        <v>0</v>
      </c>
    </row>
    <row r="1390" spans="1:10">
      <c r="A1390" s="483">
        <v>2016</v>
      </c>
      <c r="B1390" s="484" t="s">
        <v>1296</v>
      </c>
      <c r="C1390" s="484" t="s">
        <v>370</v>
      </c>
      <c r="D1390" s="485">
        <v>17752</v>
      </c>
      <c r="E1390" s="486">
        <v>23.974</v>
      </c>
      <c r="F1390" s="486">
        <f t="shared" si="63"/>
        <v>425586.44799999997</v>
      </c>
      <c r="G1390" s="487">
        <v>0.92</v>
      </c>
      <c r="H1390" s="485">
        <v>10.41</v>
      </c>
      <c r="I1390" s="486">
        <f t="shared" si="64"/>
        <v>184798.32</v>
      </c>
      <c r="J1390" s="348">
        <f t="shared" si="65"/>
        <v>0</v>
      </c>
    </row>
    <row r="1391" spans="1:10">
      <c r="A1391" s="483">
        <v>2016</v>
      </c>
      <c r="B1391" s="484" t="s">
        <v>1296</v>
      </c>
      <c r="C1391" s="484" t="s">
        <v>370</v>
      </c>
      <c r="D1391" s="485">
        <v>1636</v>
      </c>
      <c r="E1391" s="486">
        <v>24.643999999999998</v>
      </c>
      <c r="F1391" s="486">
        <f t="shared" si="63"/>
        <v>40317.583999999995</v>
      </c>
      <c r="G1391" s="487">
        <v>0.79</v>
      </c>
      <c r="H1391" s="485">
        <v>11.63</v>
      </c>
      <c r="I1391" s="486">
        <f t="shared" si="64"/>
        <v>19026.68</v>
      </c>
      <c r="J1391" s="348">
        <f t="shared" si="65"/>
        <v>0</v>
      </c>
    </row>
    <row r="1392" spans="1:10">
      <c r="A1392" s="483">
        <v>2016</v>
      </c>
      <c r="B1392" s="484" t="s">
        <v>1296</v>
      </c>
      <c r="C1392" s="484" t="s">
        <v>370</v>
      </c>
      <c r="D1392" s="485">
        <v>14413</v>
      </c>
      <c r="E1392" s="486">
        <v>24.097999999999999</v>
      </c>
      <c r="F1392" s="486">
        <f t="shared" si="63"/>
        <v>347324.47399999999</v>
      </c>
      <c r="G1392" s="487">
        <v>0.81</v>
      </c>
      <c r="H1392" s="485">
        <v>12.34</v>
      </c>
      <c r="I1392" s="486">
        <f t="shared" si="64"/>
        <v>177856.41999999998</v>
      </c>
      <c r="J1392" s="348">
        <f t="shared" si="65"/>
        <v>0</v>
      </c>
    </row>
    <row r="1393" spans="1:10">
      <c r="A1393" s="483">
        <v>2016</v>
      </c>
      <c r="B1393" s="484" t="s">
        <v>1296</v>
      </c>
      <c r="C1393" s="484" t="s">
        <v>370</v>
      </c>
      <c r="D1393" s="485">
        <v>1636</v>
      </c>
      <c r="E1393" s="486">
        <v>24.643999999999998</v>
      </c>
      <c r="F1393" s="486">
        <f t="shared" si="63"/>
        <v>40317.583999999995</v>
      </c>
      <c r="G1393" s="487">
        <v>0.79</v>
      </c>
      <c r="H1393" s="485">
        <v>11.63</v>
      </c>
      <c r="I1393" s="486">
        <f t="shared" si="64"/>
        <v>19026.68</v>
      </c>
      <c r="J1393" s="348">
        <f t="shared" si="65"/>
        <v>0</v>
      </c>
    </row>
    <row r="1394" spans="1:10">
      <c r="A1394" s="483">
        <v>2016</v>
      </c>
      <c r="B1394" s="484" t="s">
        <v>1296</v>
      </c>
      <c r="C1394" s="484" t="s">
        <v>370</v>
      </c>
      <c r="D1394" s="485">
        <v>108570</v>
      </c>
      <c r="E1394" s="486">
        <v>25.004000000000001</v>
      </c>
      <c r="F1394" s="486">
        <f t="shared" si="63"/>
        <v>2714684.2800000003</v>
      </c>
      <c r="G1394" s="487">
        <v>4.0599999999999996</v>
      </c>
      <c r="H1394" s="485">
        <v>9.6</v>
      </c>
      <c r="I1394" s="486">
        <f t="shared" si="64"/>
        <v>1042272</v>
      </c>
      <c r="J1394" s="348">
        <f t="shared" si="65"/>
        <v>0</v>
      </c>
    </row>
    <row r="1395" spans="1:10">
      <c r="A1395" s="483">
        <v>2016</v>
      </c>
      <c r="B1395" s="484" t="s">
        <v>1296</v>
      </c>
      <c r="C1395" s="484" t="s">
        <v>370</v>
      </c>
      <c r="D1395" s="485">
        <v>38975</v>
      </c>
      <c r="E1395" s="486">
        <v>23.878</v>
      </c>
      <c r="F1395" s="486">
        <f t="shared" si="63"/>
        <v>930645.05</v>
      </c>
      <c r="G1395" s="487">
        <v>0.81</v>
      </c>
      <c r="H1395" s="485">
        <v>12.13</v>
      </c>
      <c r="I1395" s="486">
        <f t="shared" si="64"/>
        <v>472766.75000000006</v>
      </c>
      <c r="J1395" s="348">
        <f t="shared" si="65"/>
        <v>0</v>
      </c>
    </row>
    <row r="1396" spans="1:10">
      <c r="A1396" s="483">
        <v>2016</v>
      </c>
      <c r="B1396" s="484" t="s">
        <v>1296</v>
      </c>
      <c r="C1396" s="484" t="s">
        <v>370</v>
      </c>
      <c r="D1396" s="485">
        <v>38975</v>
      </c>
      <c r="E1396" s="486">
        <v>23.878</v>
      </c>
      <c r="F1396" s="486">
        <f t="shared" si="63"/>
        <v>930645.05</v>
      </c>
      <c r="G1396" s="487">
        <v>0.81</v>
      </c>
      <c r="H1396" s="485">
        <v>12.13</v>
      </c>
      <c r="I1396" s="486">
        <f t="shared" si="64"/>
        <v>472766.75000000006</v>
      </c>
      <c r="J1396" s="348">
        <f t="shared" si="65"/>
        <v>0</v>
      </c>
    </row>
    <row r="1397" spans="1:10">
      <c r="A1397" s="483">
        <v>2016</v>
      </c>
      <c r="B1397" s="484" t="s">
        <v>1296</v>
      </c>
      <c r="C1397" s="484" t="s">
        <v>370</v>
      </c>
      <c r="D1397" s="485">
        <v>10841</v>
      </c>
      <c r="E1397" s="486">
        <v>22.370999999999999</v>
      </c>
      <c r="F1397" s="486">
        <f t="shared" si="63"/>
        <v>242524.011</v>
      </c>
      <c r="G1397" s="487">
        <v>1.93</v>
      </c>
      <c r="H1397" s="485">
        <v>21.4</v>
      </c>
      <c r="I1397" s="486">
        <f t="shared" si="64"/>
        <v>231997.4</v>
      </c>
      <c r="J1397" s="348">
        <f t="shared" si="65"/>
        <v>0</v>
      </c>
    </row>
    <row r="1398" spans="1:10">
      <c r="A1398" s="483">
        <v>2016</v>
      </c>
      <c r="B1398" s="484" t="s">
        <v>1296</v>
      </c>
      <c r="C1398" s="484" t="s">
        <v>370</v>
      </c>
      <c r="D1398" s="485">
        <v>44734</v>
      </c>
      <c r="E1398" s="486">
        <v>24.739000000000001</v>
      </c>
      <c r="F1398" s="486">
        <f t="shared" si="63"/>
        <v>1106674.426</v>
      </c>
      <c r="G1398" s="487">
        <v>1.56</v>
      </c>
      <c r="H1398" s="485">
        <v>14.1</v>
      </c>
      <c r="I1398" s="486">
        <f t="shared" si="64"/>
        <v>630749.4</v>
      </c>
      <c r="J1398" s="348">
        <f t="shared" si="65"/>
        <v>0</v>
      </c>
    </row>
    <row r="1399" spans="1:10">
      <c r="A1399" s="483">
        <v>2016</v>
      </c>
      <c r="B1399" s="484" t="s">
        <v>1296</v>
      </c>
      <c r="C1399" s="484" t="s">
        <v>370</v>
      </c>
      <c r="D1399" s="485">
        <v>21917</v>
      </c>
      <c r="E1399" s="486">
        <v>23.637</v>
      </c>
      <c r="F1399" s="486">
        <f t="shared" si="63"/>
        <v>518052.12900000002</v>
      </c>
      <c r="G1399" s="487">
        <v>1.76</v>
      </c>
      <c r="H1399" s="485">
        <v>18</v>
      </c>
      <c r="I1399" s="486">
        <f t="shared" si="64"/>
        <v>394506</v>
      </c>
      <c r="J1399" s="348">
        <f t="shared" si="65"/>
        <v>0</v>
      </c>
    </row>
    <row r="1400" spans="1:10">
      <c r="A1400" s="483">
        <v>2016</v>
      </c>
      <c r="B1400" s="484" t="s">
        <v>1296</v>
      </c>
      <c r="C1400" s="484" t="s">
        <v>370</v>
      </c>
      <c r="D1400" s="485">
        <v>9006</v>
      </c>
      <c r="E1400" s="486">
        <v>26.006</v>
      </c>
      <c r="F1400" s="486">
        <f t="shared" si="63"/>
        <v>234210.03599999999</v>
      </c>
      <c r="G1400" s="487">
        <v>2.4900000000000002</v>
      </c>
      <c r="H1400" s="485">
        <v>7.5</v>
      </c>
      <c r="I1400" s="486">
        <f t="shared" si="64"/>
        <v>67545</v>
      </c>
      <c r="J1400" s="348">
        <f t="shared" si="65"/>
        <v>0</v>
      </c>
    </row>
    <row r="1401" spans="1:10">
      <c r="A1401" s="483">
        <v>2016</v>
      </c>
      <c r="B1401" s="484" t="s">
        <v>1296</v>
      </c>
      <c r="C1401" s="484" t="s">
        <v>370</v>
      </c>
      <c r="D1401" s="485">
        <v>8670</v>
      </c>
      <c r="E1401" s="486">
        <v>26.088000000000001</v>
      </c>
      <c r="F1401" s="486">
        <f t="shared" si="63"/>
        <v>226182.96000000002</v>
      </c>
      <c r="G1401" s="487">
        <v>2.42</v>
      </c>
      <c r="H1401" s="485">
        <v>7.1</v>
      </c>
      <c r="I1401" s="486">
        <f t="shared" si="64"/>
        <v>61557</v>
      </c>
      <c r="J1401" s="348">
        <f t="shared" si="65"/>
        <v>0</v>
      </c>
    </row>
    <row r="1402" spans="1:10">
      <c r="A1402" s="483">
        <v>2016</v>
      </c>
      <c r="B1402" s="484" t="s">
        <v>1296</v>
      </c>
      <c r="C1402" s="484" t="s">
        <v>370</v>
      </c>
      <c r="D1402" s="485">
        <v>8991</v>
      </c>
      <c r="E1402" s="486">
        <v>26.04</v>
      </c>
      <c r="F1402" s="486">
        <f t="shared" si="63"/>
        <v>234125.63999999998</v>
      </c>
      <c r="G1402" s="487">
        <v>2.38</v>
      </c>
      <c r="H1402" s="485">
        <v>7.3</v>
      </c>
      <c r="I1402" s="486">
        <f t="shared" si="64"/>
        <v>65634.3</v>
      </c>
      <c r="J1402" s="348">
        <f t="shared" si="65"/>
        <v>0</v>
      </c>
    </row>
    <row r="1403" spans="1:10">
      <c r="A1403" s="483">
        <v>2016</v>
      </c>
      <c r="B1403" s="484" t="s">
        <v>1296</v>
      </c>
      <c r="C1403" s="484" t="s">
        <v>370</v>
      </c>
      <c r="D1403" s="485">
        <v>169682</v>
      </c>
      <c r="E1403" s="486">
        <v>24.146999999999998</v>
      </c>
      <c r="F1403" s="486">
        <f t="shared" si="63"/>
        <v>4097311.2539999997</v>
      </c>
      <c r="G1403" s="487">
        <v>1.59</v>
      </c>
      <c r="H1403" s="485">
        <v>15.9</v>
      </c>
      <c r="I1403" s="486">
        <f t="shared" si="64"/>
        <v>2697943.8000000003</v>
      </c>
      <c r="J1403" s="348">
        <f t="shared" si="65"/>
        <v>0</v>
      </c>
    </row>
    <row r="1404" spans="1:10">
      <c r="A1404" s="483">
        <v>2016</v>
      </c>
      <c r="B1404" s="484" t="s">
        <v>1296</v>
      </c>
      <c r="C1404" s="484" t="s">
        <v>370</v>
      </c>
      <c r="D1404" s="485">
        <v>26721</v>
      </c>
      <c r="E1404" s="486">
        <v>26.052</v>
      </c>
      <c r="F1404" s="486">
        <f t="shared" si="63"/>
        <v>696135.49199999997</v>
      </c>
      <c r="G1404" s="487">
        <v>1.68</v>
      </c>
      <c r="H1404" s="485">
        <v>7.8</v>
      </c>
      <c r="I1404" s="486">
        <f t="shared" si="64"/>
        <v>208423.8</v>
      </c>
      <c r="J1404" s="348">
        <f t="shared" si="65"/>
        <v>0</v>
      </c>
    </row>
    <row r="1405" spans="1:10">
      <c r="A1405" s="483">
        <v>2016</v>
      </c>
      <c r="B1405" s="484" t="s">
        <v>1289</v>
      </c>
      <c r="C1405" s="484" t="s">
        <v>370</v>
      </c>
      <c r="D1405" s="485">
        <v>123746</v>
      </c>
      <c r="E1405" s="486">
        <v>17.59</v>
      </c>
      <c r="F1405" s="486">
        <f t="shared" si="63"/>
        <v>2176692.14</v>
      </c>
      <c r="G1405" s="487">
        <v>0.18</v>
      </c>
      <c r="H1405" s="485">
        <v>4.5</v>
      </c>
      <c r="I1405" s="486">
        <f t="shared" si="64"/>
        <v>556857</v>
      </c>
      <c r="J1405" s="348">
        <f t="shared" si="65"/>
        <v>0</v>
      </c>
    </row>
    <row r="1406" spans="1:10">
      <c r="A1406" s="483">
        <v>2016</v>
      </c>
      <c r="B1406" s="484" t="s">
        <v>1289</v>
      </c>
      <c r="C1406" s="484" t="s">
        <v>370</v>
      </c>
      <c r="D1406" s="485">
        <v>17065</v>
      </c>
      <c r="E1406" s="486">
        <v>17.399999999999999</v>
      </c>
      <c r="F1406" s="486">
        <f t="shared" si="63"/>
        <v>296931</v>
      </c>
      <c r="G1406" s="487">
        <v>0.24</v>
      </c>
      <c r="H1406" s="485">
        <v>7.4</v>
      </c>
      <c r="I1406" s="486">
        <f t="shared" si="64"/>
        <v>126281</v>
      </c>
      <c r="J1406" s="348">
        <f t="shared" si="65"/>
        <v>0</v>
      </c>
    </row>
    <row r="1407" spans="1:10">
      <c r="A1407" s="483">
        <v>2016</v>
      </c>
      <c r="B1407" s="484" t="s">
        <v>1289</v>
      </c>
      <c r="C1407" s="484" t="s">
        <v>370</v>
      </c>
      <c r="D1407" s="485">
        <v>30110</v>
      </c>
      <c r="E1407" s="486">
        <v>17.748000000000001</v>
      </c>
      <c r="F1407" s="486">
        <f t="shared" si="63"/>
        <v>534392.28</v>
      </c>
      <c r="G1407" s="487">
        <v>0.23</v>
      </c>
      <c r="H1407" s="485">
        <v>5.0999999999999996</v>
      </c>
      <c r="I1407" s="486">
        <f t="shared" si="64"/>
        <v>153561</v>
      </c>
      <c r="J1407" s="348">
        <f t="shared" si="65"/>
        <v>0</v>
      </c>
    </row>
    <row r="1408" spans="1:10">
      <c r="A1408" s="483">
        <v>2016</v>
      </c>
      <c r="B1408" s="484" t="s">
        <v>1289</v>
      </c>
      <c r="C1408" s="484" t="s">
        <v>370</v>
      </c>
      <c r="D1408" s="485">
        <v>15075</v>
      </c>
      <c r="E1408" s="486">
        <v>18.22</v>
      </c>
      <c r="F1408" s="486">
        <f t="shared" si="63"/>
        <v>274666.5</v>
      </c>
      <c r="G1408" s="487">
        <v>0.2</v>
      </c>
      <c r="H1408" s="485">
        <v>4.0999999999999996</v>
      </c>
      <c r="I1408" s="486">
        <f t="shared" si="64"/>
        <v>61807.499999999993</v>
      </c>
      <c r="J1408" s="348">
        <f t="shared" si="65"/>
        <v>0</v>
      </c>
    </row>
    <row r="1409" spans="1:10">
      <c r="A1409" s="483">
        <v>2016</v>
      </c>
      <c r="B1409" s="484" t="s">
        <v>1289</v>
      </c>
      <c r="C1409" s="484" t="s">
        <v>370</v>
      </c>
      <c r="D1409" s="485">
        <v>15123</v>
      </c>
      <c r="E1409" s="486">
        <v>18.306000000000001</v>
      </c>
      <c r="F1409" s="486">
        <f t="shared" si="63"/>
        <v>276841.63800000004</v>
      </c>
      <c r="G1409" s="487">
        <v>0.24</v>
      </c>
      <c r="H1409" s="485">
        <v>4</v>
      </c>
      <c r="I1409" s="486">
        <f t="shared" si="64"/>
        <v>60492</v>
      </c>
      <c r="J1409" s="348">
        <f t="shared" si="65"/>
        <v>0</v>
      </c>
    </row>
    <row r="1410" spans="1:10">
      <c r="A1410" s="483">
        <v>2016</v>
      </c>
      <c r="B1410" s="484" t="s">
        <v>1289</v>
      </c>
      <c r="C1410" s="484" t="s">
        <v>370</v>
      </c>
      <c r="D1410" s="485">
        <v>15118</v>
      </c>
      <c r="E1410" s="486">
        <v>18.303999999999998</v>
      </c>
      <c r="F1410" s="486">
        <f t="shared" si="63"/>
        <v>276719.87199999997</v>
      </c>
      <c r="G1410" s="487">
        <v>0.23</v>
      </c>
      <c r="H1410" s="485">
        <v>4.2</v>
      </c>
      <c r="I1410" s="486">
        <f t="shared" si="64"/>
        <v>63495.600000000006</v>
      </c>
      <c r="J1410" s="348">
        <f t="shared" si="65"/>
        <v>0</v>
      </c>
    </row>
    <row r="1411" spans="1:10">
      <c r="A1411" s="483">
        <v>2016</v>
      </c>
      <c r="B1411" s="484" t="s">
        <v>1289</v>
      </c>
      <c r="C1411" s="484" t="s">
        <v>370</v>
      </c>
      <c r="D1411" s="485">
        <v>44708</v>
      </c>
      <c r="E1411" s="486">
        <v>17.911999999999999</v>
      </c>
      <c r="F1411" s="486">
        <f t="shared" ref="F1411:F1474" si="66">E1411*D1411</f>
        <v>800809.696</v>
      </c>
      <c r="G1411" s="487">
        <v>0.27</v>
      </c>
      <c r="H1411" s="485">
        <v>5.0999999999999996</v>
      </c>
      <c r="I1411" s="486">
        <f t="shared" ref="I1411:I1474" si="67">H1411*D1411</f>
        <v>228010.8</v>
      </c>
      <c r="J1411" s="348">
        <f t="shared" ref="J1411:J1474" si="68">IF(B1411="LIG",1,0)</f>
        <v>0</v>
      </c>
    </row>
    <row r="1412" spans="1:10">
      <c r="A1412" s="483">
        <v>2016</v>
      </c>
      <c r="B1412" s="484" t="s">
        <v>1289</v>
      </c>
      <c r="C1412" s="484" t="s">
        <v>370</v>
      </c>
      <c r="D1412" s="485">
        <v>29562</v>
      </c>
      <c r="E1412" s="486">
        <v>16.706</v>
      </c>
      <c r="F1412" s="486">
        <f t="shared" si="66"/>
        <v>493862.772</v>
      </c>
      <c r="G1412" s="487">
        <v>0.3</v>
      </c>
      <c r="H1412" s="485">
        <v>6.1</v>
      </c>
      <c r="I1412" s="486">
        <f t="shared" si="67"/>
        <v>180328.19999999998</v>
      </c>
      <c r="J1412" s="348">
        <f t="shared" si="68"/>
        <v>0</v>
      </c>
    </row>
    <row r="1413" spans="1:10">
      <c r="A1413" s="483">
        <v>2016</v>
      </c>
      <c r="B1413" s="484" t="s">
        <v>1289</v>
      </c>
      <c r="C1413" s="484" t="s">
        <v>370</v>
      </c>
      <c r="D1413" s="485">
        <v>14827</v>
      </c>
      <c r="E1413" s="486">
        <v>17.814</v>
      </c>
      <c r="F1413" s="486">
        <f t="shared" si="66"/>
        <v>264128.17800000001</v>
      </c>
      <c r="G1413" s="487">
        <v>0.18</v>
      </c>
      <c r="H1413" s="485">
        <v>5.4</v>
      </c>
      <c r="I1413" s="486">
        <f t="shared" si="67"/>
        <v>80065.8</v>
      </c>
      <c r="J1413" s="348">
        <f t="shared" si="68"/>
        <v>0</v>
      </c>
    </row>
    <row r="1414" spans="1:10">
      <c r="A1414" s="483">
        <v>2016</v>
      </c>
      <c r="B1414" s="484" t="s">
        <v>1289</v>
      </c>
      <c r="C1414" s="484" t="s">
        <v>370</v>
      </c>
      <c r="D1414" s="485">
        <v>49598</v>
      </c>
      <c r="E1414" s="486">
        <v>18.059999999999999</v>
      </c>
      <c r="F1414" s="486">
        <f t="shared" si="66"/>
        <v>895739.87999999989</v>
      </c>
      <c r="G1414" s="487">
        <v>0.28000000000000003</v>
      </c>
      <c r="H1414" s="485">
        <v>4.8</v>
      </c>
      <c r="I1414" s="486">
        <f t="shared" si="67"/>
        <v>238070.39999999999</v>
      </c>
      <c r="J1414" s="348">
        <f t="shared" si="68"/>
        <v>0</v>
      </c>
    </row>
    <row r="1415" spans="1:10">
      <c r="A1415" s="483">
        <v>2016</v>
      </c>
      <c r="B1415" s="484" t="s">
        <v>1289</v>
      </c>
      <c r="C1415" s="484" t="s">
        <v>370</v>
      </c>
      <c r="D1415" s="485">
        <v>16608</v>
      </c>
      <c r="E1415" s="486">
        <v>17.77</v>
      </c>
      <c r="F1415" s="486">
        <f t="shared" si="66"/>
        <v>295124.15999999997</v>
      </c>
      <c r="G1415" s="487">
        <v>0.22</v>
      </c>
      <c r="H1415" s="485">
        <v>5.4</v>
      </c>
      <c r="I1415" s="486">
        <f t="shared" si="67"/>
        <v>89683.200000000012</v>
      </c>
      <c r="J1415" s="348">
        <f t="shared" si="68"/>
        <v>0</v>
      </c>
    </row>
    <row r="1416" spans="1:10">
      <c r="A1416" s="483">
        <v>2016</v>
      </c>
      <c r="B1416" s="484" t="s">
        <v>1289</v>
      </c>
      <c r="C1416" s="484" t="s">
        <v>370</v>
      </c>
      <c r="D1416" s="485">
        <v>49809</v>
      </c>
      <c r="E1416" s="486">
        <v>17.62</v>
      </c>
      <c r="F1416" s="486">
        <f t="shared" si="66"/>
        <v>877634.58000000007</v>
      </c>
      <c r="G1416" s="487">
        <v>0.22</v>
      </c>
      <c r="H1416" s="485">
        <v>4.7</v>
      </c>
      <c r="I1416" s="486">
        <f t="shared" si="67"/>
        <v>234102.30000000002</v>
      </c>
      <c r="J1416" s="348">
        <f t="shared" si="68"/>
        <v>0</v>
      </c>
    </row>
    <row r="1417" spans="1:10">
      <c r="A1417" s="483">
        <v>2016</v>
      </c>
      <c r="B1417" s="484" t="s">
        <v>1296</v>
      </c>
      <c r="C1417" s="484" t="s">
        <v>370</v>
      </c>
      <c r="D1417" s="485">
        <v>562</v>
      </c>
      <c r="E1417" s="486">
        <v>23.524999999999999</v>
      </c>
      <c r="F1417" s="486">
        <f t="shared" si="66"/>
        <v>13221.05</v>
      </c>
      <c r="G1417" s="487">
        <v>1.57</v>
      </c>
      <c r="H1417" s="485">
        <v>7.4</v>
      </c>
      <c r="I1417" s="486">
        <f t="shared" si="67"/>
        <v>4158.8</v>
      </c>
      <c r="J1417" s="348">
        <f t="shared" si="68"/>
        <v>0</v>
      </c>
    </row>
    <row r="1418" spans="1:10">
      <c r="A1418" s="483">
        <v>2016</v>
      </c>
      <c r="B1418" s="484" t="s">
        <v>1289</v>
      </c>
      <c r="C1418" s="484" t="s">
        <v>370</v>
      </c>
      <c r="D1418" s="485">
        <v>123398</v>
      </c>
      <c r="E1418" s="486">
        <v>15.842000000000001</v>
      </c>
      <c r="F1418" s="486">
        <f t="shared" si="66"/>
        <v>1954871.1160000002</v>
      </c>
      <c r="G1418" s="487">
        <v>0.32</v>
      </c>
      <c r="H1418" s="485">
        <v>6</v>
      </c>
      <c r="I1418" s="486">
        <f t="shared" si="67"/>
        <v>740388</v>
      </c>
      <c r="J1418" s="348">
        <f t="shared" si="68"/>
        <v>0</v>
      </c>
    </row>
    <row r="1419" spans="1:10">
      <c r="A1419" s="483">
        <v>2016</v>
      </c>
      <c r="B1419" s="484" t="s">
        <v>1289</v>
      </c>
      <c r="C1419" s="484" t="s">
        <v>370</v>
      </c>
      <c r="D1419" s="485">
        <v>95250</v>
      </c>
      <c r="E1419" s="486">
        <v>17.981999999999999</v>
      </c>
      <c r="F1419" s="486">
        <f t="shared" si="66"/>
        <v>1712785.5</v>
      </c>
      <c r="G1419" s="487">
        <v>0.22</v>
      </c>
      <c r="H1419" s="485">
        <v>5.0999999999999996</v>
      </c>
      <c r="I1419" s="486">
        <f t="shared" si="67"/>
        <v>485774.99999999994</v>
      </c>
      <c r="J1419" s="348">
        <f t="shared" si="68"/>
        <v>0</v>
      </c>
    </row>
    <row r="1420" spans="1:10">
      <c r="A1420" s="483">
        <v>2016</v>
      </c>
      <c r="B1420" s="484" t="s">
        <v>1289</v>
      </c>
      <c r="C1420" s="484" t="s">
        <v>370</v>
      </c>
      <c r="D1420" s="485">
        <v>47595</v>
      </c>
      <c r="E1420" s="486">
        <v>16.654</v>
      </c>
      <c r="F1420" s="486">
        <f t="shared" si="66"/>
        <v>792647.13</v>
      </c>
      <c r="G1420" s="487">
        <v>0.33</v>
      </c>
      <c r="H1420" s="485">
        <v>5.8</v>
      </c>
      <c r="I1420" s="486">
        <f t="shared" si="67"/>
        <v>276051</v>
      </c>
      <c r="J1420" s="348">
        <f t="shared" si="68"/>
        <v>0</v>
      </c>
    </row>
    <row r="1421" spans="1:10">
      <c r="A1421" s="483">
        <v>2016</v>
      </c>
      <c r="B1421" s="484" t="s">
        <v>1289</v>
      </c>
      <c r="C1421" s="484" t="s">
        <v>370</v>
      </c>
      <c r="D1421" s="485">
        <v>223151</v>
      </c>
      <c r="E1421" s="486">
        <v>20.154</v>
      </c>
      <c r="F1421" s="486">
        <f t="shared" si="66"/>
        <v>4497385.2539999997</v>
      </c>
      <c r="G1421" s="487">
        <v>0.76</v>
      </c>
      <c r="H1421" s="485">
        <v>4.2</v>
      </c>
      <c r="I1421" s="486">
        <f t="shared" si="67"/>
        <v>937234.20000000007</v>
      </c>
      <c r="J1421" s="348">
        <f t="shared" si="68"/>
        <v>0</v>
      </c>
    </row>
    <row r="1422" spans="1:10">
      <c r="A1422" s="483">
        <v>2016</v>
      </c>
      <c r="B1422" s="484" t="s">
        <v>1289</v>
      </c>
      <c r="C1422" s="484" t="s">
        <v>370</v>
      </c>
      <c r="D1422" s="485">
        <v>88954</v>
      </c>
      <c r="E1422" s="486">
        <v>17.62</v>
      </c>
      <c r="F1422" s="486">
        <f t="shared" si="66"/>
        <v>1567369.48</v>
      </c>
      <c r="G1422" s="487">
        <v>0.18</v>
      </c>
      <c r="H1422" s="485">
        <v>4.4000000000000004</v>
      </c>
      <c r="I1422" s="486">
        <f t="shared" si="67"/>
        <v>391397.60000000003</v>
      </c>
      <c r="J1422" s="348">
        <f t="shared" si="68"/>
        <v>0</v>
      </c>
    </row>
    <row r="1423" spans="1:10">
      <c r="A1423" s="483">
        <v>2016</v>
      </c>
      <c r="B1423" s="484" t="s">
        <v>1296</v>
      </c>
      <c r="C1423" s="484" t="s">
        <v>370</v>
      </c>
      <c r="D1423" s="485">
        <v>318012</v>
      </c>
      <c r="E1423" s="486">
        <v>21.5</v>
      </c>
      <c r="F1423" s="486">
        <f t="shared" si="66"/>
        <v>6837258</v>
      </c>
      <c r="G1423" s="487">
        <v>0.54</v>
      </c>
      <c r="H1423" s="485">
        <v>10.7</v>
      </c>
      <c r="I1423" s="486">
        <f t="shared" si="67"/>
        <v>3402728.4</v>
      </c>
      <c r="J1423" s="348">
        <f t="shared" si="68"/>
        <v>0</v>
      </c>
    </row>
    <row r="1424" spans="1:10">
      <c r="A1424" s="483">
        <v>2016</v>
      </c>
      <c r="B1424" s="484" t="s">
        <v>1289</v>
      </c>
      <c r="C1424" s="484" t="s">
        <v>370</v>
      </c>
      <c r="D1424" s="485">
        <v>95811</v>
      </c>
      <c r="E1424" s="486">
        <v>17.488</v>
      </c>
      <c r="F1424" s="486">
        <f t="shared" si="66"/>
        <v>1675542.7679999999</v>
      </c>
      <c r="G1424" s="487">
        <v>0.18</v>
      </c>
      <c r="H1424" s="485">
        <v>4.5</v>
      </c>
      <c r="I1424" s="486">
        <f t="shared" si="67"/>
        <v>431149.5</v>
      </c>
      <c r="J1424" s="348">
        <f t="shared" si="68"/>
        <v>0</v>
      </c>
    </row>
    <row r="1425" spans="1:10">
      <c r="A1425" s="483">
        <v>2016</v>
      </c>
      <c r="B1425" s="484" t="s">
        <v>1289</v>
      </c>
      <c r="C1425" s="484" t="s">
        <v>370</v>
      </c>
      <c r="D1425" s="485">
        <v>128452</v>
      </c>
      <c r="E1425" s="486">
        <v>17.617999999999999</v>
      </c>
      <c r="F1425" s="486">
        <f t="shared" si="66"/>
        <v>2263067.3359999997</v>
      </c>
      <c r="G1425" s="487">
        <v>0.21</v>
      </c>
      <c r="H1425" s="485">
        <v>5.6</v>
      </c>
      <c r="I1425" s="486">
        <f t="shared" si="67"/>
        <v>719331.2</v>
      </c>
      <c r="J1425" s="348">
        <f t="shared" si="68"/>
        <v>0</v>
      </c>
    </row>
    <row r="1426" spans="1:10">
      <c r="A1426" s="483">
        <v>2016</v>
      </c>
      <c r="B1426" s="484" t="s">
        <v>1289</v>
      </c>
      <c r="C1426" s="484" t="s">
        <v>370</v>
      </c>
      <c r="D1426" s="485">
        <v>367307</v>
      </c>
      <c r="E1426" s="486">
        <v>17.834</v>
      </c>
      <c r="F1426" s="486">
        <f t="shared" si="66"/>
        <v>6550553.0379999997</v>
      </c>
      <c r="G1426" s="487">
        <v>0.27</v>
      </c>
      <c r="H1426" s="485">
        <v>5.0999999999999996</v>
      </c>
      <c r="I1426" s="486">
        <f t="shared" si="67"/>
        <v>1873265.7</v>
      </c>
      <c r="J1426" s="348">
        <f t="shared" si="68"/>
        <v>0</v>
      </c>
    </row>
    <row r="1427" spans="1:10">
      <c r="A1427" s="483">
        <v>2016</v>
      </c>
      <c r="B1427" s="484" t="s">
        <v>1289</v>
      </c>
      <c r="C1427" s="484" t="s">
        <v>370</v>
      </c>
      <c r="D1427" s="485">
        <v>48156</v>
      </c>
      <c r="E1427" s="486">
        <v>17.704000000000001</v>
      </c>
      <c r="F1427" s="486">
        <f t="shared" si="66"/>
        <v>852553.82400000002</v>
      </c>
      <c r="G1427" s="487">
        <v>0.21</v>
      </c>
      <c r="H1427" s="485">
        <v>5.7</v>
      </c>
      <c r="I1427" s="486">
        <f t="shared" si="67"/>
        <v>274489.2</v>
      </c>
      <c r="J1427" s="348">
        <f t="shared" si="68"/>
        <v>0</v>
      </c>
    </row>
    <row r="1428" spans="1:10">
      <c r="A1428" s="483">
        <v>2016</v>
      </c>
      <c r="B1428" s="484" t="s">
        <v>1289</v>
      </c>
      <c r="C1428" s="484" t="s">
        <v>370</v>
      </c>
      <c r="D1428" s="485">
        <v>16027</v>
      </c>
      <c r="E1428" s="486">
        <v>17.989999999999998</v>
      </c>
      <c r="F1428" s="486">
        <f t="shared" si="66"/>
        <v>288325.73</v>
      </c>
      <c r="G1428" s="487">
        <v>0.24</v>
      </c>
      <c r="H1428" s="485">
        <v>5.0999999999999996</v>
      </c>
      <c r="I1428" s="486">
        <f t="shared" si="67"/>
        <v>81737.7</v>
      </c>
      <c r="J1428" s="348">
        <f t="shared" si="68"/>
        <v>0</v>
      </c>
    </row>
    <row r="1429" spans="1:10">
      <c r="A1429" s="483">
        <v>2016</v>
      </c>
      <c r="B1429" s="484" t="s">
        <v>1296</v>
      </c>
      <c r="C1429" s="484" t="s">
        <v>370</v>
      </c>
      <c r="D1429" s="485">
        <v>233292</v>
      </c>
      <c r="E1429" s="486">
        <v>25.03</v>
      </c>
      <c r="F1429" s="486">
        <f t="shared" si="66"/>
        <v>5839298.7600000007</v>
      </c>
      <c r="G1429" s="487">
        <v>4.43</v>
      </c>
      <c r="H1429" s="485">
        <v>9</v>
      </c>
      <c r="I1429" s="486">
        <f t="shared" si="67"/>
        <v>2099628</v>
      </c>
      <c r="J1429" s="348">
        <f t="shared" si="68"/>
        <v>0</v>
      </c>
    </row>
    <row r="1430" spans="1:10">
      <c r="A1430" s="483">
        <v>2016</v>
      </c>
      <c r="B1430" s="484" t="s">
        <v>1296</v>
      </c>
      <c r="C1430" s="484" t="s">
        <v>370</v>
      </c>
      <c r="D1430" s="485">
        <v>37996</v>
      </c>
      <c r="E1430" s="486">
        <v>25.14</v>
      </c>
      <c r="F1430" s="486">
        <f t="shared" si="66"/>
        <v>955219.44000000006</v>
      </c>
      <c r="G1430" s="487">
        <v>4.2</v>
      </c>
      <c r="H1430" s="485">
        <v>9.8000000000000007</v>
      </c>
      <c r="I1430" s="486">
        <f t="shared" si="67"/>
        <v>372360.80000000005</v>
      </c>
      <c r="J1430" s="348">
        <f t="shared" si="68"/>
        <v>0</v>
      </c>
    </row>
    <row r="1431" spans="1:10">
      <c r="A1431" s="483">
        <v>2016</v>
      </c>
      <c r="B1431" s="484" t="s">
        <v>1289</v>
      </c>
      <c r="C1431" s="484" t="s">
        <v>370</v>
      </c>
      <c r="D1431" s="485">
        <v>32512</v>
      </c>
      <c r="E1431" s="486">
        <v>16.73</v>
      </c>
      <c r="F1431" s="486">
        <f t="shared" si="66"/>
        <v>543925.76000000001</v>
      </c>
      <c r="G1431" s="487">
        <v>0.31</v>
      </c>
      <c r="H1431" s="485">
        <v>6.2</v>
      </c>
      <c r="I1431" s="486">
        <f t="shared" si="67"/>
        <v>201574.39999999999</v>
      </c>
      <c r="J1431" s="348">
        <f t="shared" si="68"/>
        <v>0</v>
      </c>
    </row>
    <row r="1432" spans="1:10">
      <c r="A1432" s="483">
        <v>2016</v>
      </c>
      <c r="B1432" s="484" t="s">
        <v>1289</v>
      </c>
      <c r="C1432" s="484" t="s">
        <v>370</v>
      </c>
      <c r="D1432" s="485">
        <v>64478</v>
      </c>
      <c r="E1432" s="486">
        <v>17.25</v>
      </c>
      <c r="F1432" s="486">
        <f t="shared" si="66"/>
        <v>1112245.5</v>
      </c>
      <c r="G1432" s="487">
        <v>0.23</v>
      </c>
      <c r="H1432" s="485">
        <v>4</v>
      </c>
      <c r="I1432" s="486">
        <f t="shared" si="67"/>
        <v>257912</v>
      </c>
      <c r="J1432" s="348">
        <f t="shared" si="68"/>
        <v>0</v>
      </c>
    </row>
    <row r="1433" spans="1:10">
      <c r="A1433" s="483">
        <v>2016</v>
      </c>
      <c r="B1433" s="484" t="s">
        <v>1289</v>
      </c>
      <c r="C1433" s="484" t="s">
        <v>370</v>
      </c>
      <c r="D1433" s="485">
        <v>146825</v>
      </c>
      <c r="E1433" s="486">
        <v>18.010000000000002</v>
      </c>
      <c r="F1433" s="486">
        <f t="shared" si="66"/>
        <v>2644318.25</v>
      </c>
      <c r="G1433" s="487">
        <v>0.24</v>
      </c>
      <c r="H1433" s="485">
        <v>5.2</v>
      </c>
      <c r="I1433" s="486">
        <f t="shared" si="67"/>
        <v>763490</v>
      </c>
      <c r="J1433" s="348">
        <f t="shared" si="68"/>
        <v>0</v>
      </c>
    </row>
    <row r="1434" spans="1:10">
      <c r="A1434" s="483">
        <v>2016</v>
      </c>
      <c r="B1434" s="484" t="s">
        <v>1289</v>
      </c>
      <c r="C1434" s="484" t="s">
        <v>370</v>
      </c>
      <c r="D1434" s="485">
        <v>48987</v>
      </c>
      <c r="E1434" s="486">
        <v>16.77</v>
      </c>
      <c r="F1434" s="486">
        <f t="shared" si="66"/>
        <v>821511.99</v>
      </c>
      <c r="G1434" s="487">
        <v>0.31</v>
      </c>
      <c r="H1434" s="485">
        <v>5.8</v>
      </c>
      <c r="I1434" s="486">
        <f t="shared" si="67"/>
        <v>284124.59999999998</v>
      </c>
      <c r="J1434" s="348">
        <f t="shared" si="68"/>
        <v>0</v>
      </c>
    </row>
    <row r="1435" spans="1:10">
      <c r="A1435" s="483">
        <v>2016</v>
      </c>
      <c r="B1435" s="484" t="s">
        <v>1289</v>
      </c>
      <c r="C1435" s="484" t="s">
        <v>370</v>
      </c>
      <c r="D1435" s="485">
        <v>32740</v>
      </c>
      <c r="E1435" s="486">
        <v>17.52</v>
      </c>
      <c r="F1435" s="486">
        <f t="shared" si="66"/>
        <v>573604.79999999993</v>
      </c>
      <c r="G1435" s="487">
        <v>0.18</v>
      </c>
      <c r="H1435" s="485">
        <v>4.3</v>
      </c>
      <c r="I1435" s="486">
        <f t="shared" si="67"/>
        <v>140782</v>
      </c>
      <c r="J1435" s="348">
        <f t="shared" si="68"/>
        <v>0</v>
      </c>
    </row>
    <row r="1436" spans="1:10">
      <c r="A1436" s="483">
        <v>2016</v>
      </c>
      <c r="B1436" s="484" t="s">
        <v>1289</v>
      </c>
      <c r="C1436" s="484" t="s">
        <v>370</v>
      </c>
      <c r="D1436" s="485">
        <v>32086</v>
      </c>
      <c r="E1436" s="486">
        <v>16.71</v>
      </c>
      <c r="F1436" s="486">
        <f t="shared" si="66"/>
        <v>536157.06000000006</v>
      </c>
      <c r="G1436" s="487">
        <v>0.3</v>
      </c>
      <c r="H1436" s="485">
        <v>6.1</v>
      </c>
      <c r="I1436" s="486">
        <f t="shared" si="67"/>
        <v>195724.59999999998</v>
      </c>
      <c r="J1436" s="348">
        <f t="shared" si="68"/>
        <v>0</v>
      </c>
    </row>
    <row r="1437" spans="1:10">
      <c r="A1437" s="483">
        <v>2016</v>
      </c>
      <c r="B1437" s="484" t="s">
        <v>1289</v>
      </c>
      <c r="C1437" s="484" t="s">
        <v>370</v>
      </c>
      <c r="D1437" s="485">
        <v>65612</v>
      </c>
      <c r="E1437" s="486">
        <v>17.600000000000001</v>
      </c>
      <c r="F1437" s="486">
        <f t="shared" si="66"/>
        <v>1154771.2000000002</v>
      </c>
      <c r="G1437" s="487">
        <v>0.19</v>
      </c>
      <c r="H1437" s="485">
        <v>5.3</v>
      </c>
      <c r="I1437" s="486">
        <f t="shared" si="67"/>
        <v>347743.6</v>
      </c>
      <c r="J1437" s="348">
        <f t="shared" si="68"/>
        <v>0</v>
      </c>
    </row>
    <row r="1438" spans="1:10">
      <c r="A1438" s="483">
        <v>2016</v>
      </c>
      <c r="B1438" s="484" t="s">
        <v>1289</v>
      </c>
      <c r="C1438" s="484" t="s">
        <v>370</v>
      </c>
      <c r="D1438" s="485">
        <v>149579</v>
      </c>
      <c r="E1438" s="486">
        <v>17.600000000000001</v>
      </c>
      <c r="F1438" s="486">
        <f t="shared" si="66"/>
        <v>2632590.4000000004</v>
      </c>
      <c r="G1438" s="487">
        <v>0.21</v>
      </c>
      <c r="H1438" s="485">
        <v>5.5</v>
      </c>
      <c r="I1438" s="486">
        <f t="shared" si="67"/>
        <v>822684.5</v>
      </c>
      <c r="J1438" s="348">
        <f t="shared" si="68"/>
        <v>0</v>
      </c>
    </row>
    <row r="1439" spans="1:10">
      <c r="A1439" s="483">
        <v>2016</v>
      </c>
      <c r="B1439" s="484" t="s">
        <v>1289</v>
      </c>
      <c r="C1439" s="484" t="s">
        <v>370</v>
      </c>
      <c r="D1439" s="485">
        <v>85598</v>
      </c>
      <c r="E1439" s="486">
        <v>17.600000000000001</v>
      </c>
      <c r="F1439" s="486">
        <f t="shared" si="66"/>
        <v>1506524.8</v>
      </c>
      <c r="G1439" s="487">
        <v>0.24</v>
      </c>
      <c r="H1439" s="485">
        <v>5.3</v>
      </c>
      <c r="I1439" s="486">
        <f t="shared" si="67"/>
        <v>453669.39999999997</v>
      </c>
      <c r="J1439" s="348">
        <f t="shared" si="68"/>
        <v>0</v>
      </c>
    </row>
    <row r="1440" spans="1:10">
      <c r="A1440" s="483">
        <v>2016</v>
      </c>
      <c r="B1440" s="484" t="s">
        <v>1296</v>
      </c>
      <c r="C1440" s="484" t="s">
        <v>370</v>
      </c>
      <c r="D1440" s="485">
        <v>6382</v>
      </c>
      <c r="E1440" s="486">
        <v>22.952000000000002</v>
      </c>
      <c r="F1440" s="486">
        <f t="shared" si="66"/>
        <v>146479.66400000002</v>
      </c>
      <c r="G1440" s="487">
        <v>3.03</v>
      </c>
      <c r="H1440" s="485">
        <v>8.1</v>
      </c>
      <c r="I1440" s="486">
        <f t="shared" si="67"/>
        <v>51694.2</v>
      </c>
      <c r="J1440" s="348">
        <f t="shared" si="68"/>
        <v>0</v>
      </c>
    </row>
    <row r="1441" spans="1:10">
      <c r="A1441" s="483">
        <v>2016</v>
      </c>
      <c r="B1441" s="484" t="s">
        <v>1296</v>
      </c>
      <c r="C1441" s="484" t="s">
        <v>370</v>
      </c>
      <c r="D1441" s="485">
        <v>11138</v>
      </c>
      <c r="E1441" s="486">
        <v>23.318000000000001</v>
      </c>
      <c r="F1441" s="486">
        <f t="shared" si="66"/>
        <v>259715.88400000002</v>
      </c>
      <c r="G1441" s="487">
        <v>2.68</v>
      </c>
      <c r="H1441" s="485">
        <v>7.5</v>
      </c>
      <c r="I1441" s="486">
        <f t="shared" si="67"/>
        <v>83535</v>
      </c>
      <c r="J1441" s="348">
        <f t="shared" si="68"/>
        <v>0</v>
      </c>
    </row>
    <row r="1442" spans="1:10">
      <c r="A1442" s="483">
        <v>2016</v>
      </c>
      <c r="B1442" s="484" t="s">
        <v>1296</v>
      </c>
      <c r="C1442" s="484" t="s">
        <v>370</v>
      </c>
      <c r="D1442" s="485">
        <v>43582</v>
      </c>
      <c r="E1442" s="486">
        <v>25.175999999999998</v>
      </c>
      <c r="F1442" s="486">
        <f t="shared" si="66"/>
        <v>1097220.432</v>
      </c>
      <c r="G1442" s="487">
        <v>3.04</v>
      </c>
      <c r="H1442" s="485">
        <v>8.9</v>
      </c>
      <c r="I1442" s="486">
        <f t="shared" si="67"/>
        <v>387879.8</v>
      </c>
      <c r="J1442" s="348">
        <f t="shared" si="68"/>
        <v>0</v>
      </c>
    </row>
    <row r="1443" spans="1:10">
      <c r="A1443" s="483">
        <v>2016</v>
      </c>
      <c r="B1443" s="484" t="s">
        <v>1296</v>
      </c>
      <c r="C1443" s="484" t="s">
        <v>370</v>
      </c>
      <c r="D1443" s="485">
        <v>29867</v>
      </c>
      <c r="E1443" s="486">
        <v>22.978000000000002</v>
      </c>
      <c r="F1443" s="486">
        <f t="shared" si="66"/>
        <v>686283.92600000009</v>
      </c>
      <c r="G1443" s="487">
        <v>2.96</v>
      </c>
      <c r="H1443" s="485">
        <v>8.1</v>
      </c>
      <c r="I1443" s="486">
        <f t="shared" si="67"/>
        <v>241922.69999999998</v>
      </c>
      <c r="J1443" s="348">
        <f t="shared" si="68"/>
        <v>0</v>
      </c>
    </row>
    <row r="1444" spans="1:10">
      <c r="A1444" s="483">
        <v>2016</v>
      </c>
      <c r="B1444" s="484" t="s">
        <v>1296</v>
      </c>
      <c r="C1444" s="484" t="s">
        <v>370</v>
      </c>
      <c r="D1444" s="485">
        <v>37711</v>
      </c>
      <c r="E1444" s="486">
        <v>25.91</v>
      </c>
      <c r="F1444" s="486">
        <f t="shared" si="66"/>
        <v>977092.01</v>
      </c>
      <c r="G1444" s="487">
        <v>2.52</v>
      </c>
      <c r="H1444" s="485">
        <v>7.4</v>
      </c>
      <c r="I1444" s="486">
        <f t="shared" si="67"/>
        <v>279061.40000000002</v>
      </c>
      <c r="J1444" s="348">
        <f t="shared" si="68"/>
        <v>0</v>
      </c>
    </row>
    <row r="1445" spans="1:10">
      <c r="A1445" s="483">
        <v>2016</v>
      </c>
      <c r="B1445" s="484" t="s">
        <v>1296</v>
      </c>
      <c r="C1445" s="484" t="s">
        <v>370</v>
      </c>
      <c r="D1445" s="485">
        <v>1553</v>
      </c>
      <c r="E1445" s="486">
        <v>22.108000000000001</v>
      </c>
      <c r="F1445" s="486">
        <f t="shared" si="66"/>
        <v>34333.724000000002</v>
      </c>
      <c r="G1445" s="487">
        <v>3.03</v>
      </c>
      <c r="H1445" s="485">
        <v>7.6</v>
      </c>
      <c r="I1445" s="486">
        <f t="shared" si="67"/>
        <v>11802.8</v>
      </c>
      <c r="J1445" s="348">
        <f t="shared" si="68"/>
        <v>0</v>
      </c>
    </row>
    <row r="1446" spans="1:10">
      <c r="A1446" s="483">
        <v>2016</v>
      </c>
      <c r="B1446" s="484" t="s">
        <v>1296</v>
      </c>
      <c r="C1446" s="484" t="s">
        <v>370</v>
      </c>
      <c r="D1446" s="485">
        <v>19977</v>
      </c>
      <c r="E1446" s="486">
        <v>26.096</v>
      </c>
      <c r="F1446" s="486">
        <f t="shared" si="66"/>
        <v>521319.79200000002</v>
      </c>
      <c r="G1446" s="487">
        <v>3.12</v>
      </c>
      <c r="H1446" s="485">
        <v>7.6</v>
      </c>
      <c r="I1446" s="486">
        <f t="shared" si="67"/>
        <v>151825.19999999998</v>
      </c>
      <c r="J1446" s="348">
        <f t="shared" si="68"/>
        <v>0</v>
      </c>
    </row>
    <row r="1447" spans="1:10">
      <c r="A1447" s="483">
        <v>2016</v>
      </c>
      <c r="B1447" s="484" t="s">
        <v>1296</v>
      </c>
      <c r="C1447" s="484" t="s">
        <v>370</v>
      </c>
      <c r="D1447" s="485">
        <v>3221</v>
      </c>
      <c r="E1447" s="486">
        <v>25.123999999999999</v>
      </c>
      <c r="F1447" s="486">
        <f t="shared" si="66"/>
        <v>80924.403999999995</v>
      </c>
      <c r="G1447" s="487">
        <v>3.03</v>
      </c>
      <c r="H1447" s="485">
        <v>9.1999999999999993</v>
      </c>
      <c r="I1447" s="486">
        <f t="shared" si="67"/>
        <v>29633.199999999997</v>
      </c>
      <c r="J1447" s="348">
        <f t="shared" si="68"/>
        <v>0</v>
      </c>
    </row>
    <row r="1448" spans="1:10">
      <c r="A1448" s="483">
        <v>2016</v>
      </c>
      <c r="B1448" s="484" t="s">
        <v>1296</v>
      </c>
      <c r="C1448" s="484" t="s">
        <v>370</v>
      </c>
      <c r="D1448" s="485">
        <v>14388</v>
      </c>
      <c r="E1448" s="486">
        <v>23.308</v>
      </c>
      <c r="F1448" s="486">
        <f t="shared" si="66"/>
        <v>335355.50400000002</v>
      </c>
      <c r="G1448" s="487">
        <v>2.68</v>
      </c>
      <c r="H1448" s="485">
        <v>8.1999999999999993</v>
      </c>
      <c r="I1448" s="486">
        <f t="shared" si="67"/>
        <v>117981.59999999999</v>
      </c>
      <c r="J1448" s="348">
        <f t="shared" si="68"/>
        <v>0</v>
      </c>
    </row>
    <row r="1449" spans="1:10">
      <c r="A1449" s="483">
        <v>2016</v>
      </c>
      <c r="B1449" s="484" t="s">
        <v>1296</v>
      </c>
      <c r="C1449" s="484" t="s">
        <v>370</v>
      </c>
      <c r="D1449" s="485">
        <v>3000</v>
      </c>
      <c r="E1449" s="486">
        <v>25.867999999999999</v>
      </c>
      <c r="F1449" s="486">
        <f t="shared" si="66"/>
        <v>77604</v>
      </c>
      <c r="G1449" s="487">
        <v>2.99</v>
      </c>
      <c r="H1449" s="485">
        <v>7.7</v>
      </c>
      <c r="I1449" s="486">
        <f t="shared" si="67"/>
        <v>23100</v>
      </c>
      <c r="J1449" s="348">
        <f t="shared" si="68"/>
        <v>0</v>
      </c>
    </row>
    <row r="1450" spans="1:10">
      <c r="A1450" s="483">
        <v>2016</v>
      </c>
      <c r="B1450" s="484" t="s">
        <v>1296</v>
      </c>
      <c r="C1450" s="484" t="s">
        <v>370</v>
      </c>
      <c r="D1450" s="485">
        <v>4812</v>
      </c>
      <c r="E1450" s="486">
        <v>23.916</v>
      </c>
      <c r="F1450" s="486">
        <f t="shared" si="66"/>
        <v>115083.792</v>
      </c>
      <c r="G1450" s="487">
        <v>1.58</v>
      </c>
      <c r="H1450" s="485">
        <v>14.8</v>
      </c>
      <c r="I1450" s="486">
        <f t="shared" si="67"/>
        <v>71217.600000000006</v>
      </c>
      <c r="J1450" s="348">
        <f t="shared" si="68"/>
        <v>0</v>
      </c>
    </row>
    <row r="1451" spans="1:10">
      <c r="A1451" s="483">
        <v>2016</v>
      </c>
      <c r="B1451" s="484" t="s">
        <v>1296</v>
      </c>
      <c r="C1451" s="484" t="s">
        <v>370</v>
      </c>
      <c r="D1451" s="485">
        <v>13104</v>
      </c>
      <c r="E1451" s="486">
        <v>24.378</v>
      </c>
      <c r="F1451" s="486">
        <f t="shared" si="66"/>
        <v>319449.31199999998</v>
      </c>
      <c r="G1451" s="487">
        <v>0.93</v>
      </c>
      <c r="H1451" s="485">
        <v>9.1</v>
      </c>
      <c r="I1451" s="486">
        <f t="shared" si="67"/>
        <v>119246.39999999999</v>
      </c>
      <c r="J1451" s="348">
        <f t="shared" si="68"/>
        <v>0</v>
      </c>
    </row>
    <row r="1452" spans="1:10">
      <c r="A1452" s="483">
        <v>2016</v>
      </c>
      <c r="B1452" s="484" t="s">
        <v>1289</v>
      </c>
      <c r="C1452" s="484" t="s">
        <v>370</v>
      </c>
      <c r="D1452" s="485">
        <v>69792</v>
      </c>
      <c r="E1452" s="486">
        <v>20.51</v>
      </c>
      <c r="F1452" s="486">
        <f t="shared" si="66"/>
        <v>1431433.9200000002</v>
      </c>
      <c r="G1452" s="487">
        <v>0.42</v>
      </c>
      <c r="H1452" s="485">
        <v>6.4</v>
      </c>
      <c r="I1452" s="486">
        <f t="shared" si="67"/>
        <v>446668.80000000005</v>
      </c>
      <c r="J1452" s="348">
        <f t="shared" si="68"/>
        <v>0</v>
      </c>
    </row>
    <row r="1453" spans="1:10">
      <c r="A1453" s="483">
        <v>2016</v>
      </c>
      <c r="B1453" s="484" t="s">
        <v>1289</v>
      </c>
      <c r="C1453" s="484" t="s">
        <v>370</v>
      </c>
      <c r="D1453" s="485">
        <v>77979</v>
      </c>
      <c r="E1453" s="486">
        <v>20.51</v>
      </c>
      <c r="F1453" s="486">
        <f t="shared" si="66"/>
        <v>1599349.29</v>
      </c>
      <c r="G1453" s="487">
        <v>0.42</v>
      </c>
      <c r="H1453" s="485">
        <v>6.4</v>
      </c>
      <c r="I1453" s="486">
        <f t="shared" si="67"/>
        <v>499065.60000000003</v>
      </c>
      <c r="J1453" s="348">
        <f t="shared" si="68"/>
        <v>0</v>
      </c>
    </row>
    <row r="1454" spans="1:10">
      <c r="A1454" s="483">
        <v>2016</v>
      </c>
      <c r="B1454" s="484" t="s">
        <v>1289</v>
      </c>
      <c r="C1454" s="484" t="s">
        <v>370</v>
      </c>
      <c r="D1454" s="485">
        <v>153416</v>
      </c>
      <c r="E1454" s="486">
        <v>19.68</v>
      </c>
      <c r="F1454" s="486">
        <f t="shared" si="66"/>
        <v>3019226.88</v>
      </c>
      <c r="G1454" s="487">
        <v>0.43</v>
      </c>
      <c r="H1454" s="485">
        <v>7.9</v>
      </c>
      <c r="I1454" s="486">
        <f t="shared" si="67"/>
        <v>1211986.4000000001</v>
      </c>
      <c r="J1454" s="348">
        <f t="shared" si="68"/>
        <v>0</v>
      </c>
    </row>
    <row r="1455" spans="1:10">
      <c r="A1455" s="483">
        <v>2016</v>
      </c>
      <c r="B1455" s="484" t="s">
        <v>1301</v>
      </c>
      <c r="C1455" s="484" t="s">
        <v>370</v>
      </c>
      <c r="D1455" s="485">
        <v>675093</v>
      </c>
      <c r="E1455" s="486">
        <v>12.3</v>
      </c>
      <c r="F1455" s="486">
        <f t="shared" si="66"/>
        <v>8303643.9000000004</v>
      </c>
      <c r="G1455" s="487">
        <v>0.62</v>
      </c>
      <c r="H1455" s="485">
        <v>11.9</v>
      </c>
      <c r="I1455" s="486">
        <f t="shared" si="67"/>
        <v>8033606.7000000002</v>
      </c>
      <c r="J1455" s="348">
        <f t="shared" si="68"/>
        <v>1</v>
      </c>
    </row>
    <row r="1456" spans="1:10">
      <c r="A1456" s="483">
        <v>2016</v>
      </c>
      <c r="B1456" s="484" t="s">
        <v>1296</v>
      </c>
      <c r="C1456" s="484" t="s">
        <v>370</v>
      </c>
      <c r="D1456" s="485">
        <v>3516</v>
      </c>
      <c r="E1456" s="486">
        <v>23.63</v>
      </c>
      <c r="F1456" s="486">
        <f t="shared" si="66"/>
        <v>83083.08</v>
      </c>
      <c r="G1456" s="487">
        <v>2.7</v>
      </c>
      <c r="H1456" s="485">
        <v>8.3000000000000007</v>
      </c>
      <c r="I1456" s="486">
        <f t="shared" si="67"/>
        <v>29182.800000000003</v>
      </c>
      <c r="J1456" s="348">
        <f t="shared" si="68"/>
        <v>0</v>
      </c>
    </row>
    <row r="1457" spans="1:10">
      <c r="A1457" s="483">
        <v>2016</v>
      </c>
      <c r="B1457" s="484" t="s">
        <v>1296</v>
      </c>
      <c r="C1457" s="484" t="s">
        <v>370</v>
      </c>
      <c r="D1457" s="485">
        <v>5533</v>
      </c>
      <c r="E1457" s="486">
        <v>23.41</v>
      </c>
      <c r="F1457" s="486">
        <f t="shared" si="66"/>
        <v>129527.53</v>
      </c>
      <c r="G1457" s="487">
        <v>2.48</v>
      </c>
      <c r="H1457" s="485">
        <v>8.3000000000000007</v>
      </c>
      <c r="I1457" s="486">
        <f t="shared" si="67"/>
        <v>45923.9</v>
      </c>
      <c r="J1457" s="348">
        <f t="shared" si="68"/>
        <v>0</v>
      </c>
    </row>
    <row r="1458" spans="1:10">
      <c r="A1458" s="483">
        <v>2016</v>
      </c>
      <c r="B1458" s="484" t="s">
        <v>1296</v>
      </c>
      <c r="C1458" s="484" t="s">
        <v>370</v>
      </c>
      <c r="D1458" s="485">
        <v>3823</v>
      </c>
      <c r="E1458" s="486">
        <v>23.39</v>
      </c>
      <c r="F1458" s="486">
        <f t="shared" si="66"/>
        <v>89419.97</v>
      </c>
      <c r="G1458" s="487">
        <v>2.54</v>
      </c>
      <c r="H1458" s="485">
        <v>8.1999999999999993</v>
      </c>
      <c r="I1458" s="486">
        <f t="shared" si="67"/>
        <v>31348.6</v>
      </c>
      <c r="J1458" s="348">
        <f t="shared" si="68"/>
        <v>0</v>
      </c>
    </row>
    <row r="1459" spans="1:10">
      <c r="A1459" s="483">
        <v>2016</v>
      </c>
      <c r="B1459" s="484" t="s">
        <v>1296</v>
      </c>
      <c r="C1459" s="484" t="s">
        <v>370</v>
      </c>
      <c r="D1459" s="485">
        <v>10359</v>
      </c>
      <c r="E1459" s="486">
        <v>23.16</v>
      </c>
      <c r="F1459" s="486">
        <f t="shared" si="66"/>
        <v>239914.44</v>
      </c>
      <c r="G1459" s="487">
        <v>2.65</v>
      </c>
      <c r="H1459" s="485">
        <v>8.3000000000000007</v>
      </c>
      <c r="I1459" s="486">
        <f t="shared" si="67"/>
        <v>85979.700000000012</v>
      </c>
      <c r="J1459" s="348">
        <f t="shared" si="68"/>
        <v>0</v>
      </c>
    </row>
    <row r="1460" spans="1:10">
      <c r="A1460" s="483">
        <v>2016</v>
      </c>
      <c r="B1460" s="484" t="s">
        <v>1296</v>
      </c>
      <c r="C1460" s="484" t="s">
        <v>370</v>
      </c>
      <c r="D1460" s="485">
        <v>5502</v>
      </c>
      <c r="E1460" s="486">
        <v>23.55</v>
      </c>
      <c r="F1460" s="486">
        <f t="shared" si="66"/>
        <v>129572.1</v>
      </c>
      <c r="G1460" s="487">
        <v>2.66</v>
      </c>
      <c r="H1460" s="485">
        <v>8.3000000000000007</v>
      </c>
      <c r="I1460" s="486">
        <f t="shared" si="67"/>
        <v>45666.600000000006</v>
      </c>
      <c r="J1460" s="348">
        <f t="shared" si="68"/>
        <v>0</v>
      </c>
    </row>
    <row r="1461" spans="1:10">
      <c r="A1461" s="483">
        <v>2016</v>
      </c>
      <c r="B1461" s="484" t="s">
        <v>1296</v>
      </c>
      <c r="C1461" s="484" t="s">
        <v>370</v>
      </c>
      <c r="D1461" s="485">
        <v>43225</v>
      </c>
      <c r="E1461" s="486">
        <v>23.34</v>
      </c>
      <c r="F1461" s="486">
        <f t="shared" si="66"/>
        <v>1008871.5</v>
      </c>
      <c r="G1461" s="487">
        <v>2.5</v>
      </c>
      <c r="H1461" s="485">
        <v>8.4</v>
      </c>
      <c r="I1461" s="486">
        <f t="shared" si="67"/>
        <v>363090</v>
      </c>
      <c r="J1461" s="348">
        <f t="shared" si="68"/>
        <v>0</v>
      </c>
    </row>
    <row r="1462" spans="1:10">
      <c r="A1462" s="483">
        <v>2016</v>
      </c>
      <c r="B1462" s="484" t="s">
        <v>1296</v>
      </c>
      <c r="C1462" s="484" t="s">
        <v>370</v>
      </c>
      <c r="D1462" s="485">
        <v>1515</v>
      </c>
      <c r="E1462" s="486">
        <v>23.42</v>
      </c>
      <c r="F1462" s="486">
        <f t="shared" si="66"/>
        <v>35481.300000000003</v>
      </c>
      <c r="G1462" s="487">
        <v>2.5499999999999998</v>
      </c>
      <c r="H1462" s="485">
        <v>8.5</v>
      </c>
      <c r="I1462" s="486">
        <f t="shared" si="67"/>
        <v>12877.5</v>
      </c>
      <c r="J1462" s="348">
        <f t="shared" si="68"/>
        <v>0</v>
      </c>
    </row>
    <row r="1463" spans="1:10">
      <c r="A1463" s="483">
        <v>2016</v>
      </c>
      <c r="B1463" s="484" t="s">
        <v>1296</v>
      </c>
      <c r="C1463" s="484" t="s">
        <v>370</v>
      </c>
      <c r="D1463" s="485">
        <v>1944</v>
      </c>
      <c r="E1463" s="486">
        <v>22.97</v>
      </c>
      <c r="F1463" s="486">
        <f t="shared" si="66"/>
        <v>44653.68</v>
      </c>
      <c r="G1463" s="487">
        <v>2.52</v>
      </c>
      <c r="H1463" s="485">
        <v>8.5</v>
      </c>
      <c r="I1463" s="486">
        <f t="shared" si="67"/>
        <v>16524</v>
      </c>
      <c r="J1463" s="348">
        <f t="shared" si="68"/>
        <v>0</v>
      </c>
    </row>
    <row r="1464" spans="1:10">
      <c r="A1464" s="483">
        <v>2016</v>
      </c>
      <c r="B1464" s="484" t="s">
        <v>1296</v>
      </c>
      <c r="C1464" s="484" t="s">
        <v>370</v>
      </c>
      <c r="D1464" s="485">
        <v>19398</v>
      </c>
      <c r="E1464" s="486">
        <v>25.92</v>
      </c>
      <c r="F1464" s="486">
        <f t="shared" si="66"/>
        <v>502796.16000000003</v>
      </c>
      <c r="G1464" s="487">
        <v>2.74</v>
      </c>
      <c r="H1464" s="485">
        <v>7.7</v>
      </c>
      <c r="I1464" s="486">
        <f t="shared" si="67"/>
        <v>149364.6</v>
      </c>
      <c r="J1464" s="348">
        <f t="shared" si="68"/>
        <v>0</v>
      </c>
    </row>
    <row r="1465" spans="1:10">
      <c r="A1465" s="483">
        <v>2016</v>
      </c>
      <c r="B1465" s="484" t="s">
        <v>1296</v>
      </c>
      <c r="C1465" s="484" t="s">
        <v>370</v>
      </c>
      <c r="D1465" s="485">
        <v>47541</v>
      </c>
      <c r="E1465" s="486">
        <v>21.53</v>
      </c>
      <c r="F1465" s="486">
        <f t="shared" si="66"/>
        <v>1023557.7300000001</v>
      </c>
      <c r="G1465" s="487">
        <v>3.17</v>
      </c>
      <c r="H1465" s="485">
        <v>17.899999999999999</v>
      </c>
      <c r="I1465" s="486">
        <f t="shared" si="67"/>
        <v>850983.89999999991</v>
      </c>
      <c r="J1465" s="348">
        <f t="shared" si="68"/>
        <v>0</v>
      </c>
    </row>
    <row r="1466" spans="1:10">
      <c r="A1466" s="483">
        <v>2016</v>
      </c>
      <c r="B1466" s="484" t="s">
        <v>1296</v>
      </c>
      <c r="C1466" s="484" t="s">
        <v>370</v>
      </c>
      <c r="D1466" s="485">
        <v>23041</v>
      </c>
      <c r="E1466" s="486">
        <v>21.63</v>
      </c>
      <c r="F1466" s="486">
        <f t="shared" si="66"/>
        <v>498376.82999999996</v>
      </c>
      <c r="G1466" s="487">
        <v>4.26</v>
      </c>
      <c r="H1466" s="485">
        <v>17.899999999999999</v>
      </c>
      <c r="I1466" s="486">
        <f t="shared" si="67"/>
        <v>412433.89999999997</v>
      </c>
      <c r="J1466" s="348">
        <f t="shared" si="68"/>
        <v>0</v>
      </c>
    </row>
    <row r="1467" spans="1:10">
      <c r="A1467" s="483">
        <v>2016</v>
      </c>
      <c r="B1467" s="484" t="s">
        <v>1296</v>
      </c>
      <c r="C1467" s="484" t="s">
        <v>370</v>
      </c>
      <c r="D1467" s="485">
        <v>20655</v>
      </c>
      <c r="E1467" s="486">
        <v>23.54</v>
      </c>
      <c r="F1467" s="486">
        <f t="shared" si="66"/>
        <v>486218.69999999995</v>
      </c>
      <c r="G1467" s="487">
        <v>2.66</v>
      </c>
      <c r="H1467" s="485">
        <v>8.5</v>
      </c>
      <c r="I1467" s="486">
        <f t="shared" si="67"/>
        <v>175567.5</v>
      </c>
      <c r="J1467" s="348">
        <f t="shared" si="68"/>
        <v>0</v>
      </c>
    </row>
    <row r="1468" spans="1:10">
      <c r="A1468" s="483">
        <v>2016</v>
      </c>
      <c r="B1468" s="484" t="s">
        <v>1296</v>
      </c>
      <c r="C1468" s="484" t="s">
        <v>370</v>
      </c>
      <c r="D1468" s="485">
        <v>42574</v>
      </c>
      <c r="E1468" s="486">
        <v>21.96</v>
      </c>
      <c r="F1468" s="486">
        <f t="shared" si="66"/>
        <v>934925.04</v>
      </c>
      <c r="G1468" s="487">
        <v>3.04</v>
      </c>
      <c r="H1468" s="485">
        <v>9</v>
      </c>
      <c r="I1468" s="486">
        <f t="shared" si="67"/>
        <v>383166</v>
      </c>
      <c r="J1468" s="348">
        <f t="shared" si="68"/>
        <v>0</v>
      </c>
    </row>
    <row r="1469" spans="1:10">
      <c r="A1469" s="483">
        <v>2016</v>
      </c>
      <c r="B1469" s="484" t="s">
        <v>1296</v>
      </c>
      <c r="C1469" s="484" t="s">
        <v>370</v>
      </c>
      <c r="D1469" s="485">
        <v>9946</v>
      </c>
      <c r="E1469" s="486">
        <v>21.27</v>
      </c>
      <c r="F1469" s="486">
        <f t="shared" si="66"/>
        <v>211551.41999999998</v>
      </c>
      <c r="G1469" s="487">
        <v>4.5199999999999996</v>
      </c>
      <c r="H1469" s="485">
        <v>18.5</v>
      </c>
      <c r="I1469" s="486">
        <f t="shared" si="67"/>
        <v>184001</v>
      </c>
      <c r="J1469" s="348">
        <f t="shared" si="68"/>
        <v>0</v>
      </c>
    </row>
    <row r="1470" spans="1:10">
      <c r="A1470" s="483">
        <v>2016</v>
      </c>
      <c r="B1470" s="484" t="s">
        <v>1296</v>
      </c>
      <c r="C1470" s="484" t="s">
        <v>370</v>
      </c>
      <c r="D1470" s="485">
        <v>23655</v>
      </c>
      <c r="E1470" s="486">
        <v>23</v>
      </c>
      <c r="F1470" s="486">
        <f t="shared" si="66"/>
        <v>544065</v>
      </c>
      <c r="G1470" s="487">
        <v>2.99</v>
      </c>
      <c r="H1470" s="485">
        <v>8.1</v>
      </c>
      <c r="I1470" s="486">
        <f t="shared" si="67"/>
        <v>191605.5</v>
      </c>
      <c r="J1470" s="348">
        <f t="shared" si="68"/>
        <v>0</v>
      </c>
    </row>
    <row r="1471" spans="1:10">
      <c r="A1471" s="483">
        <v>2016</v>
      </c>
      <c r="B1471" s="484" t="s">
        <v>1296</v>
      </c>
      <c r="C1471" s="484" t="s">
        <v>370</v>
      </c>
      <c r="D1471" s="485">
        <v>18819</v>
      </c>
      <c r="E1471" s="486">
        <v>23.45</v>
      </c>
      <c r="F1471" s="486">
        <f t="shared" si="66"/>
        <v>441305.55</v>
      </c>
      <c r="G1471" s="487">
        <v>2.39</v>
      </c>
      <c r="H1471" s="485">
        <v>8.1999999999999993</v>
      </c>
      <c r="I1471" s="486">
        <f t="shared" si="67"/>
        <v>154315.79999999999</v>
      </c>
      <c r="J1471" s="348">
        <f t="shared" si="68"/>
        <v>0</v>
      </c>
    </row>
    <row r="1472" spans="1:10">
      <c r="A1472" s="483">
        <v>2016</v>
      </c>
      <c r="B1472" s="484" t="s">
        <v>1296</v>
      </c>
      <c r="C1472" s="484" t="s">
        <v>370</v>
      </c>
      <c r="D1472" s="485">
        <v>14514</v>
      </c>
      <c r="E1472" s="486">
        <v>23.63</v>
      </c>
      <c r="F1472" s="486">
        <f t="shared" si="66"/>
        <v>342965.82</v>
      </c>
      <c r="G1472" s="487">
        <v>2.69</v>
      </c>
      <c r="H1472" s="485">
        <v>7.9</v>
      </c>
      <c r="I1472" s="486">
        <f t="shared" si="67"/>
        <v>114660.6</v>
      </c>
      <c r="J1472" s="348">
        <f t="shared" si="68"/>
        <v>0</v>
      </c>
    </row>
    <row r="1473" spans="1:10">
      <c r="A1473" s="483">
        <v>2016</v>
      </c>
      <c r="B1473" s="484" t="s">
        <v>1296</v>
      </c>
      <c r="C1473" s="484" t="s">
        <v>370</v>
      </c>
      <c r="D1473" s="485">
        <v>6182</v>
      </c>
      <c r="E1473" s="486">
        <v>23.37</v>
      </c>
      <c r="F1473" s="486">
        <f t="shared" si="66"/>
        <v>144473.34</v>
      </c>
      <c r="G1473" s="487">
        <v>2.48</v>
      </c>
      <c r="H1473" s="485">
        <v>8.3000000000000007</v>
      </c>
      <c r="I1473" s="486">
        <f t="shared" si="67"/>
        <v>51310.600000000006</v>
      </c>
      <c r="J1473" s="348">
        <f t="shared" si="68"/>
        <v>0</v>
      </c>
    </row>
    <row r="1474" spans="1:10">
      <c r="A1474" s="483">
        <v>2016</v>
      </c>
      <c r="B1474" s="484" t="s">
        <v>1296</v>
      </c>
      <c r="C1474" s="484" t="s">
        <v>370</v>
      </c>
      <c r="D1474" s="485">
        <v>12600</v>
      </c>
      <c r="E1474" s="486">
        <v>23.73</v>
      </c>
      <c r="F1474" s="486">
        <f t="shared" si="66"/>
        <v>298998</v>
      </c>
      <c r="G1474" s="487">
        <v>2.5</v>
      </c>
      <c r="H1474" s="485">
        <v>8.1999999999999993</v>
      </c>
      <c r="I1474" s="486">
        <f t="shared" si="67"/>
        <v>103319.99999999999</v>
      </c>
      <c r="J1474" s="348">
        <f t="shared" si="68"/>
        <v>0</v>
      </c>
    </row>
    <row r="1475" spans="1:10">
      <c r="A1475" s="483">
        <v>2016</v>
      </c>
      <c r="B1475" s="484" t="s">
        <v>1296</v>
      </c>
      <c r="C1475" s="484" t="s">
        <v>370</v>
      </c>
      <c r="D1475" s="485">
        <v>26924</v>
      </c>
      <c r="E1475" s="486">
        <v>23.04</v>
      </c>
      <c r="F1475" s="486">
        <f t="shared" ref="F1475:F1538" si="69">E1475*D1475</f>
        <v>620328.95999999996</v>
      </c>
      <c r="G1475" s="487">
        <v>2.98</v>
      </c>
      <c r="H1475" s="485">
        <v>8</v>
      </c>
      <c r="I1475" s="486">
        <f t="shared" ref="I1475:I1538" si="70">H1475*D1475</f>
        <v>215392</v>
      </c>
      <c r="J1475" s="348">
        <f t="shared" ref="J1475:J1538" si="71">IF(B1475="LIG",1,0)</f>
        <v>0</v>
      </c>
    </row>
    <row r="1476" spans="1:10">
      <c r="A1476" s="483">
        <v>2016</v>
      </c>
      <c r="B1476" s="484" t="s">
        <v>1296</v>
      </c>
      <c r="C1476" s="484" t="s">
        <v>370</v>
      </c>
      <c r="D1476" s="485">
        <v>11309</v>
      </c>
      <c r="E1476" s="486">
        <v>23.62</v>
      </c>
      <c r="F1476" s="486">
        <f t="shared" si="69"/>
        <v>267118.58</v>
      </c>
      <c r="G1476" s="487">
        <v>2.58</v>
      </c>
      <c r="H1476" s="485">
        <v>8.3000000000000007</v>
      </c>
      <c r="I1476" s="486">
        <f t="shared" si="70"/>
        <v>93864.700000000012</v>
      </c>
      <c r="J1476" s="348">
        <f t="shared" si="71"/>
        <v>0</v>
      </c>
    </row>
    <row r="1477" spans="1:10">
      <c r="A1477" s="483">
        <v>2016</v>
      </c>
      <c r="B1477" s="484" t="s">
        <v>1296</v>
      </c>
      <c r="C1477" s="484" t="s">
        <v>370</v>
      </c>
      <c r="D1477" s="485">
        <v>11444</v>
      </c>
      <c r="E1477" s="486">
        <v>21.65</v>
      </c>
      <c r="F1477" s="486">
        <f t="shared" si="69"/>
        <v>247762.59999999998</v>
      </c>
      <c r="G1477" s="487">
        <v>4.26</v>
      </c>
      <c r="H1477" s="485">
        <v>17.8</v>
      </c>
      <c r="I1477" s="486">
        <f t="shared" si="70"/>
        <v>203703.2</v>
      </c>
      <c r="J1477" s="348">
        <f t="shared" si="71"/>
        <v>0</v>
      </c>
    </row>
    <row r="1478" spans="1:10">
      <c r="A1478" s="483">
        <v>2016</v>
      </c>
      <c r="B1478" s="484" t="s">
        <v>1296</v>
      </c>
      <c r="C1478" s="484" t="s">
        <v>370</v>
      </c>
      <c r="D1478" s="485">
        <v>4804</v>
      </c>
      <c r="E1478" s="486">
        <v>23.66</v>
      </c>
      <c r="F1478" s="486">
        <f t="shared" si="69"/>
        <v>113662.64</v>
      </c>
      <c r="G1478" s="487">
        <v>2.52</v>
      </c>
      <c r="H1478" s="485">
        <v>8.5</v>
      </c>
      <c r="I1478" s="486">
        <f t="shared" si="70"/>
        <v>40834</v>
      </c>
      <c r="J1478" s="348">
        <f t="shared" si="71"/>
        <v>0</v>
      </c>
    </row>
    <row r="1479" spans="1:10">
      <c r="A1479" s="483">
        <v>2016</v>
      </c>
      <c r="B1479" s="484" t="s">
        <v>1296</v>
      </c>
      <c r="C1479" s="484" t="s">
        <v>370</v>
      </c>
      <c r="D1479" s="485">
        <v>4827</v>
      </c>
      <c r="E1479" s="486">
        <v>23.51</v>
      </c>
      <c r="F1479" s="486">
        <f t="shared" si="69"/>
        <v>113482.77</v>
      </c>
      <c r="G1479" s="487">
        <v>2.52</v>
      </c>
      <c r="H1479" s="485">
        <v>8.5</v>
      </c>
      <c r="I1479" s="486">
        <f t="shared" si="70"/>
        <v>41029.5</v>
      </c>
      <c r="J1479" s="348">
        <f t="shared" si="71"/>
        <v>0</v>
      </c>
    </row>
    <row r="1480" spans="1:10">
      <c r="A1480" s="483">
        <v>2016</v>
      </c>
      <c r="B1480" s="484" t="s">
        <v>1296</v>
      </c>
      <c r="C1480" s="484" t="s">
        <v>370</v>
      </c>
      <c r="D1480" s="485">
        <v>42288</v>
      </c>
      <c r="E1480" s="486">
        <v>23.12</v>
      </c>
      <c r="F1480" s="486">
        <f t="shared" si="69"/>
        <v>977698.56</v>
      </c>
      <c r="G1480" s="487">
        <v>3.43</v>
      </c>
      <c r="H1480" s="485">
        <v>13.8</v>
      </c>
      <c r="I1480" s="486">
        <f t="shared" si="70"/>
        <v>583574.4</v>
      </c>
      <c r="J1480" s="348">
        <f t="shared" si="71"/>
        <v>0</v>
      </c>
    </row>
    <row r="1481" spans="1:10">
      <c r="A1481" s="483">
        <v>2016</v>
      </c>
      <c r="B1481" s="484" t="s">
        <v>1296</v>
      </c>
      <c r="C1481" s="484" t="s">
        <v>370</v>
      </c>
      <c r="D1481" s="485">
        <v>6335</v>
      </c>
      <c r="E1481" s="486">
        <v>21.7</v>
      </c>
      <c r="F1481" s="486">
        <f t="shared" si="69"/>
        <v>137469.5</v>
      </c>
      <c r="G1481" s="487">
        <v>1.33</v>
      </c>
      <c r="H1481" s="485">
        <v>13.6</v>
      </c>
      <c r="I1481" s="486">
        <f t="shared" si="70"/>
        <v>86156</v>
      </c>
      <c r="J1481" s="348">
        <f t="shared" si="71"/>
        <v>0</v>
      </c>
    </row>
    <row r="1482" spans="1:10">
      <c r="A1482" s="483">
        <v>2016</v>
      </c>
      <c r="B1482" s="484" t="s">
        <v>1296</v>
      </c>
      <c r="C1482" s="484" t="s">
        <v>370</v>
      </c>
      <c r="D1482" s="485">
        <v>4793</v>
      </c>
      <c r="E1482" s="486">
        <v>21.6</v>
      </c>
      <c r="F1482" s="486">
        <f t="shared" si="69"/>
        <v>103528.8</v>
      </c>
      <c r="G1482" s="487">
        <v>1.21</v>
      </c>
      <c r="H1482" s="485">
        <v>21.3</v>
      </c>
      <c r="I1482" s="486">
        <f t="shared" si="70"/>
        <v>102090.90000000001</v>
      </c>
      <c r="J1482" s="348">
        <f t="shared" si="71"/>
        <v>0</v>
      </c>
    </row>
    <row r="1483" spans="1:10">
      <c r="A1483" s="483">
        <v>2016</v>
      </c>
      <c r="B1483" s="484" t="s">
        <v>1296</v>
      </c>
      <c r="C1483" s="484" t="s">
        <v>370</v>
      </c>
      <c r="D1483" s="485">
        <v>25586</v>
      </c>
      <c r="E1483" s="486">
        <v>25</v>
      </c>
      <c r="F1483" s="486">
        <f t="shared" si="69"/>
        <v>639650</v>
      </c>
      <c r="G1483" s="487">
        <v>3.01</v>
      </c>
      <c r="H1483" s="485">
        <v>9.3000000000000007</v>
      </c>
      <c r="I1483" s="486">
        <f t="shared" si="70"/>
        <v>237949.80000000002</v>
      </c>
      <c r="J1483" s="348">
        <f t="shared" si="71"/>
        <v>0</v>
      </c>
    </row>
    <row r="1484" spans="1:10">
      <c r="A1484" s="483">
        <v>2016</v>
      </c>
      <c r="B1484" s="484" t="s">
        <v>1296</v>
      </c>
      <c r="C1484" s="484" t="s">
        <v>370</v>
      </c>
      <c r="D1484" s="485">
        <v>50310</v>
      </c>
      <c r="E1484" s="486">
        <v>23.684000000000001</v>
      </c>
      <c r="F1484" s="486">
        <f t="shared" si="69"/>
        <v>1191542.04</v>
      </c>
      <c r="G1484" s="487">
        <v>2.63</v>
      </c>
      <c r="H1484" s="485">
        <v>7.9</v>
      </c>
      <c r="I1484" s="486">
        <f t="shared" si="70"/>
        <v>397449</v>
      </c>
      <c r="J1484" s="348">
        <f t="shared" si="71"/>
        <v>0</v>
      </c>
    </row>
    <row r="1485" spans="1:10">
      <c r="A1485" s="483">
        <v>2016</v>
      </c>
      <c r="B1485" s="484" t="s">
        <v>1296</v>
      </c>
      <c r="C1485" s="484" t="s">
        <v>370</v>
      </c>
      <c r="D1485" s="485">
        <v>11800</v>
      </c>
      <c r="E1485" s="486">
        <v>25.84</v>
      </c>
      <c r="F1485" s="486">
        <f t="shared" si="69"/>
        <v>304912</v>
      </c>
      <c r="G1485" s="487">
        <v>2.4900000000000002</v>
      </c>
      <c r="H1485" s="485">
        <v>7.5</v>
      </c>
      <c r="I1485" s="486">
        <f t="shared" si="70"/>
        <v>88500</v>
      </c>
      <c r="J1485" s="348">
        <f t="shared" si="71"/>
        <v>0</v>
      </c>
    </row>
    <row r="1486" spans="1:10">
      <c r="A1486" s="483">
        <v>2016</v>
      </c>
      <c r="B1486" s="484" t="s">
        <v>1289</v>
      </c>
      <c r="C1486" s="484" t="s">
        <v>370</v>
      </c>
      <c r="D1486" s="485">
        <v>16464</v>
      </c>
      <c r="E1486" s="486">
        <v>16.96</v>
      </c>
      <c r="F1486" s="486">
        <f t="shared" si="69"/>
        <v>279229.44</v>
      </c>
      <c r="G1486" s="487">
        <v>0.35</v>
      </c>
      <c r="H1486" s="485">
        <v>4.8</v>
      </c>
      <c r="I1486" s="486">
        <f t="shared" si="70"/>
        <v>79027.199999999997</v>
      </c>
      <c r="J1486" s="348">
        <f t="shared" si="71"/>
        <v>0</v>
      </c>
    </row>
    <row r="1487" spans="1:10">
      <c r="A1487" s="483">
        <v>2016</v>
      </c>
      <c r="B1487" s="484" t="s">
        <v>1289</v>
      </c>
      <c r="C1487" s="484" t="s">
        <v>370</v>
      </c>
      <c r="D1487" s="485">
        <v>16233</v>
      </c>
      <c r="E1487" s="486">
        <v>16.850000000000001</v>
      </c>
      <c r="F1487" s="486">
        <f t="shared" si="69"/>
        <v>273526.05000000005</v>
      </c>
      <c r="G1487" s="487">
        <v>0.38</v>
      </c>
      <c r="H1487" s="485">
        <v>5</v>
      </c>
      <c r="I1487" s="486">
        <f t="shared" si="70"/>
        <v>81165</v>
      </c>
      <c r="J1487" s="348">
        <f t="shared" si="71"/>
        <v>0</v>
      </c>
    </row>
    <row r="1488" spans="1:10">
      <c r="A1488" s="483">
        <v>2016</v>
      </c>
      <c r="B1488" s="484" t="s">
        <v>1296</v>
      </c>
      <c r="C1488" s="484" t="s">
        <v>370</v>
      </c>
      <c r="D1488" s="485">
        <v>23312</v>
      </c>
      <c r="E1488" s="486">
        <v>25.43</v>
      </c>
      <c r="F1488" s="486">
        <f t="shared" si="69"/>
        <v>592824.16</v>
      </c>
      <c r="G1488" s="487">
        <v>1.25</v>
      </c>
      <c r="H1488" s="485">
        <v>10.7</v>
      </c>
      <c r="I1488" s="486">
        <f t="shared" si="70"/>
        <v>249438.4</v>
      </c>
      <c r="J1488" s="348">
        <f t="shared" si="71"/>
        <v>0</v>
      </c>
    </row>
    <row r="1489" spans="1:10">
      <c r="A1489" s="483">
        <v>2016</v>
      </c>
      <c r="B1489" s="484" t="s">
        <v>1289</v>
      </c>
      <c r="C1489" s="484" t="s">
        <v>370</v>
      </c>
      <c r="D1489" s="485">
        <v>81510</v>
      </c>
      <c r="E1489" s="486">
        <v>17.8</v>
      </c>
      <c r="F1489" s="486">
        <f t="shared" si="69"/>
        <v>1450878</v>
      </c>
      <c r="G1489" s="487">
        <v>0.23</v>
      </c>
      <c r="H1489" s="485">
        <v>5.0999999999999996</v>
      </c>
      <c r="I1489" s="486">
        <f t="shared" si="70"/>
        <v>415701</v>
      </c>
      <c r="J1489" s="348">
        <f t="shared" si="71"/>
        <v>0</v>
      </c>
    </row>
    <row r="1490" spans="1:10">
      <c r="A1490" s="483">
        <v>2016</v>
      </c>
      <c r="B1490" s="484" t="s">
        <v>1289</v>
      </c>
      <c r="C1490" s="484" t="s">
        <v>370</v>
      </c>
      <c r="D1490" s="485">
        <v>32895</v>
      </c>
      <c r="E1490" s="486">
        <v>17.68</v>
      </c>
      <c r="F1490" s="486">
        <f t="shared" si="69"/>
        <v>581583.6</v>
      </c>
      <c r="G1490" s="487">
        <v>0.25</v>
      </c>
      <c r="H1490" s="485">
        <v>5.7</v>
      </c>
      <c r="I1490" s="486">
        <f t="shared" si="70"/>
        <v>187501.5</v>
      </c>
      <c r="J1490" s="348">
        <f t="shared" si="71"/>
        <v>0</v>
      </c>
    </row>
    <row r="1491" spans="1:10">
      <c r="A1491" s="483">
        <v>2016</v>
      </c>
      <c r="B1491" s="484" t="s">
        <v>1289</v>
      </c>
      <c r="C1491" s="484" t="s">
        <v>370</v>
      </c>
      <c r="D1491" s="485">
        <v>32875</v>
      </c>
      <c r="E1491" s="486">
        <v>17.239999999999998</v>
      </c>
      <c r="F1491" s="486">
        <f t="shared" si="69"/>
        <v>566765</v>
      </c>
      <c r="G1491" s="487">
        <v>0.25</v>
      </c>
      <c r="H1491" s="485">
        <v>4.3</v>
      </c>
      <c r="I1491" s="486">
        <f t="shared" si="70"/>
        <v>141362.5</v>
      </c>
      <c r="J1491" s="348">
        <f t="shared" si="71"/>
        <v>0</v>
      </c>
    </row>
    <row r="1492" spans="1:10">
      <c r="A1492" s="483">
        <v>2016</v>
      </c>
      <c r="B1492" s="484" t="s">
        <v>1289</v>
      </c>
      <c r="C1492" s="484" t="s">
        <v>370</v>
      </c>
      <c r="D1492" s="485">
        <v>32723</v>
      </c>
      <c r="E1492" s="486">
        <v>16.690000000000001</v>
      </c>
      <c r="F1492" s="486">
        <f t="shared" si="69"/>
        <v>546146.87</v>
      </c>
      <c r="G1492" s="487">
        <v>0.28999999999999998</v>
      </c>
      <c r="H1492" s="485">
        <v>5.9</v>
      </c>
      <c r="I1492" s="486">
        <f t="shared" si="70"/>
        <v>193065.7</v>
      </c>
      <c r="J1492" s="348">
        <f t="shared" si="71"/>
        <v>0</v>
      </c>
    </row>
    <row r="1493" spans="1:10">
      <c r="A1493" s="483">
        <v>2016</v>
      </c>
      <c r="B1493" s="484" t="s">
        <v>1289</v>
      </c>
      <c r="C1493" s="484" t="s">
        <v>370</v>
      </c>
      <c r="D1493" s="485">
        <v>32496</v>
      </c>
      <c r="E1493" s="486">
        <v>16.88</v>
      </c>
      <c r="F1493" s="486">
        <f t="shared" si="69"/>
        <v>548532.47999999998</v>
      </c>
      <c r="G1493" s="487">
        <v>0.38</v>
      </c>
      <c r="H1493" s="485">
        <v>5.0999999999999996</v>
      </c>
      <c r="I1493" s="486">
        <f t="shared" si="70"/>
        <v>165729.59999999998</v>
      </c>
      <c r="J1493" s="348">
        <f t="shared" si="71"/>
        <v>0</v>
      </c>
    </row>
    <row r="1494" spans="1:10">
      <c r="A1494" s="483">
        <v>2016</v>
      </c>
      <c r="B1494" s="484" t="s">
        <v>1289</v>
      </c>
      <c r="C1494" s="484" t="s">
        <v>370</v>
      </c>
      <c r="D1494" s="485">
        <v>32462</v>
      </c>
      <c r="E1494" s="486">
        <v>17.7</v>
      </c>
      <c r="F1494" s="486">
        <f t="shared" si="69"/>
        <v>574577.4</v>
      </c>
      <c r="G1494" s="487">
        <v>0.19</v>
      </c>
      <c r="H1494" s="485">
        <v>4.5999999999999996</v>
      </c>
      <c r="I1494" s="486">
        <f t="shared" si="70"/>
        <v>149325.19999999998</v>
      </c>
      <c r="J1494" s="348">
        <f t="shared" si="71"/>
        <v>0</v>
      </c>
    </row>
    <row r="1495" spans="1:10">
      <c r="A1495" s="483">
        <v>2016</v>
      </c>
      <c r="B1495" s="484" t="s">
        <v>1289</v>
      </c>
      <c r="C1495" s="484" t="s">
        <v>370</v>
      </c>
      <c r="D1495" s="485">
        <v>32304</v>
      </c>
      <c r="E1495" s="486">
        <v>17.23</v>
      </c>
      <c r="F1495" s="486">
        <f t="shared" si="69"/>
        <v>556597.92000000004</v>
      </c>
      <c r="G1495" s="487">
        <v>0.22</v>
      </c>
      <c r="H1495" s="485">
        <v>4</v>
      </c>
      <c r="I1495" s="486">
        <f t="shared" si="70"/>
        <v>129216</v>
      </c>
      <c r="J1495" s="348">
        <f t="shared" si="71"/>
        <v>0</v>
      </c>
    </row>
    <row r="1496" spans="1:10">
      <c r="A1496" s="483">
        <v>2016</v>
      </c>
      <c r="B1496" s="484" t="s">
        <v>1289</v>
      </c>
      <c r="C1496" s="484" t="s">
        <v>370</v>
      </c>
      <c r="D1496" s="485">
        <v>16564</v>
      </c>
      <c r="E1496" s="486">
        <v>17.899999999999999</v>
      </c>
      <c r="F1496" s="486">
        <f t="shared" si="69"/>
        <v>296495.59999999998</v>
      </c>
      <c r="G1496" s="487">
        <v>0.25</v>
      </c>
      <c r="H1496" s="485">
        <v>4.8</v>
      </c>
      <c r="I1496" s="486">
        <f t="shared" si="70"/>
        <v>79507.199999999997</v>
      </c>
      <c r="J1496" s="348">
        <f t="shared" si="71"/>
        <v>0</v>
      </c>
    </row>
    <row r="1497" spans="1:10">
      <c r="A1497" s="483">
        <v>2016</v>
      </c>
      <c r="B1497" s="484" t="s">
        <v>1289</v>
      </c>
      <c r="C1497" s="484" t="s">
        <v>370</v>
      </c>
      <c r="D1497" s="485">
        <v>16167</v>
      </c>
      <c r="E1497" s="486">
        <v>16.760000000000002</v>
      </c>
      <c r="F1497" s="486">
        <f t="shared" si="69"/>
        <v>270958.92000000004</v>
      </c>
      <c r="G1497" s="487">
        <v>0.31</v>
      </c>
      <c r="H1497" s="485">
        <v>5.9</v>
      </c>
      <c r="I1497" s="486">
        <f t="shared" si="70"/>
        <v>95385.3</v>
      </c>
      <c r="J1497" s="348">
        <f t="shared" si="71"/>
        <v>0</v>
      </c>
    </row>
    <row r="1498" spans="1:10">
      <c r="A1498" s="483">
        <v>2016</v>
      </c>
      <c r="B1498" s="484" t="s">
        <v>1289</v>
      </c>
      <c r="C1498" s="484" t="s">
        <v>370</v>
      </c>
      <c r="D1498" s="485">
        <v>16101</v>
      </c>
      <c r="E1498" s="486">
        <v>17.329999999999998</v>
      </c>
      <c r="F1498" s="486">
        <f t="shared" si="69"/>
        <v>279030.32999999996</v>
      </c>
      <c r="G1498" s="487">
        <v>0.24</v>
      </c>
      <c r="H1498" s="485">
        <v>4</v>
      </c>
      <c r="I1498" s="486">
        <f t="shared" si="70"/>
        <v>64404</v>
      </c>
      <c r="J1498" s="348">
        <f t="shared" si="71"/>
        <v>0</v>
      </c>
    </row>
    <row r="1499" spans="1:10">
      <c r="A1499" s="483">
        <v>2016</v>
      </c>
      <c r="B1499" s="484" t="s">
        <v>1289</v>
      </c>
      <c r="C1499" s="484" t="s">
        <v>370</v>
      </c>
      <c r="D1499" s="485">
        <v>48943</v>
      </c>
      <c r="E1499" s="486">
        <v>17.559999999999999</v>
      </c>
      <c r="F1499" s="486">
        <f t="shared" si="69"/>
        <v>859439.08</v>
      </c>
      <c r="G1499" s="487">
        <v>0.18</v>
      </c>
      <c r="H1499" s="485">
        <v>4.4000000000000004</v>
      </c>
      <c r="I1499" s="486">
        <f t="shared" si="70"/>
        <v>215349.2</v>
      </c>
      <c r="J1499" s="348">
        <f t="shared" si="71"/>
        <v>0</v>
      </c>
    </row>
    <row r="1500" spans="1:10">
      <c r="A1500" s="483">
        <v>2016</v>
      </c>
      <c r="B1500" s="484" t="s">
        <v>1289</v>
      </c>
      <c r="C1500" s="484" t="s">
        <v>370</v>
      </c>
      <c r="D1500" s="485">
        <v>384227</v>
      </c>
      <c r="E1500" s="486">
        <v>16.757999999999999</v>
      </c>
      <c r="F1500" s="486">
        <f t="shared" si="69"/>
        <v>6438876.0659999996</v>
      </c>
      <c r="G1500" s="487">
        <v>0.34</v>
      </c>
      <c r="H1500" s="485">
        <v>4.9000000000000004</v>
      </c>
      <c r="I1500" s="486">
        <f t="shared" si="70"/>
        <v>1882712.3</v>
      </c>
      <c r="J1500" s="348">
        <f t="shared" si="71"/>
        <v>0</v>
      </c>
    </row>
    <row r="1501" spans="1:10">
      <c r="A1501" s="483">
        <v>2016</v>
      </c>
      <c r="B1501" s="484" t="s">
        <v>1296</v>
      </c>
      <c r="C1501" s="484" t="s">
        <v>370</v>
      </c>
      <c r="D1501" s="485">
        <v>23777</v>
      </c>
      <c r="E1501" s="486">
        <v>22.268000000000001</v>
      </c>
      <c r="F1501" s="486">
        <f t="shared" si="69"/>
        <v>529466.23600000003</v>
      </c>
      <c r="G1501" s="487">
        <v>3.22</v>
      </c>
      <c r="H1501" s="485">
        <v>11.2</v>
      </c>
      <c r="I1501" s="486">
        <f t="shared" si="70"/>
        <v>266302.39999999997</v>
      </c>
      <c r="J1501" s="348">
        <f t="shared" si="71"/>
        <v>0</v>
      </c>
    </row>
    <row r="1502" spans="1:10">
      <c r="A1502" s="483">
        <v>2016</v>
      </c>
      <c r="B1502" s="484" t="s">
        <v>1296</v>
      </c>
      <c r="C1502" s="484" t="s">
        <v>370</v>
      </c>
      <c r="D1502" s="485">
        <v>6363</v>
      </c>
      <c r="E1502" s="486">
        <v>22.199000000000002</v>
      </c>
      <c r="F1502" s="486">
        <f t="shared" si="69"/>
        <v>141252.23700000002</v>
      </c>
      <c r="G1502" s="487">
        <v>3.13</v>
      </c>
      <c r="H1502" s="485">
        <v>11</v>
      </c>
      <c r="I1502" s="486">
        <f t="shared" si="70"/>
        <v>69993</v>
      </c>
      <c r="J1502" s="348">
        <f t="shared" si="71"/>
        <v>0</v>
      </c>
    </row>
    <row r="1503" spans="1:10">
      <c r="A1503" s="483">
        <v>2016</v>
      </c>
      <c r="B1503" s="484" t="s">
        <v>1289</v>
      </c>
      <c r="C1503" s="484" t="s">
        <v>370</v>
      </c>
      <c r="D1503" s="485">
        <v>57710</v>
      </c>
      <c r="E1503" s="486">
        <v>17.785</v>
      </c>
      <c r="F1503" s="486">
        <f t="shared" si="69"/>
        <v>1026372.35</v>
      </c>
      <c r="G1503" s="487">
        <v>0.28000000000000003</v>
      </c>
      <c r="H1503" s="485">
        <v>5.7</v>
      </c>
      <c r="I1503" s="486">
        <f t="shared" si="70"/>
        <v>328947</v>
      </c>
      <c r="J1503" s="348">
        <f t="shared" si="71"/>
        <v>0</v>
      </c>
    </row>
    <row r="1504" spans="1:10">
      <c r="A1504" s="483">
        <v>2016</v>
      </c>
      <c r="B1504" s="484" t="s">
        <v>1296</v>
      </c>
      <c r="C1504" s="484" t="s">
        <v>370</v>
      </c>
      <c r="D1504" s="485">
        <v>21064</v>
      </c>
      <c r="E1504" s="486">
        <v>25.213000000000001</v>
      </c>
      <c r="F1504" s="486">
        <f t="shared" si="69"/>
        <v>531086.63199999998</v>
      </c>
      <c r="G1504" s="487">
        <v>3.44</v>
      </c>
      <c r="H1504" s="485">
        <v>8.9</v>
      </c>
      <c r="I1504" s="486">
        <f t="shared" si="70"/>
        <v>187469.6</v>
      </c>
      <c r="J1504" s="348">
        <f t="shared" si="71"/>
        <v>0</v>
      </c>
    </row>
    <row r="1505" spans="1:10">
      <c r="A1505" s="483">
        <v>2016</v>
      </c>
      <c r="B1505" s="484" t="s">
        <v>1296</v>
      </c>
      <c r="C1505" s="484" t="s">
        <v>370</v>
      </c>
      <c r="D1505" s="485">
        <v>26748</v>
      </c>
      <c r="E1505" s="486">
        <v>22.337</v>
      </c>
      <c r="F1505" s="486">
        <f t="shared" si="69"/>
        <v>597470.076</v>
      </c>
      <c r="G1505" s="487">
        <v>3.25</v>
      </c>
      <c r="H1505" s="485">
        <v>11.1</v>
      </c>
      <c r="I1505" s="486">
        <f t="shared" si="70"/>
        <v>296902.8</v>
      </c>
      <c r="J1505" s="348">
        <f t="shared" si="71"/>
        <v>0</v>
      </c>
    </row>
    <row r="1506" spans="1:10">
      <c r="A1506" s="483">
        <v>2016</v>
      </c>
      <c r="B1506" s="484" t="s">
        <v>1296</v>
      </c>
      <c r="C1506" s="484" t="s">
        <v>370</v>
      </c>
      <c r="D1506" s="485">
        <v>6431</v>
      </c>
      <c r="E1506" s="486">
        <v>22.143999999999998</v>
      </c>
      <c r="F1506" s="486">
        <f t="shared" si="69"/>
        <v>142408.06399999998</v>
      </c>
      <c r="G1506" s="487">
        <v>3.18</v>
      </c>
      <c r="H1506" s="485">
        <v>11.2</v>
      </c>
      <c r="I1506" s="486">
        <f t="shared" si="70"/>
        <v>72027.199999999997</v>
      </c>
      <c r="J1506" s="348">
        <f t="shared" si="71"/>
        <v>0</v>
      </c>
    </row>
    <row r="1507" spans="1:10">
      <c r="A1507" s="483">
        <v>2016</v>
      </c>
      <c r="B1507" s="484" t="s">
        <v>1296</v>
      </c>
      <c r="C1507" s="484" t="s">
        <v>370</v>
      </c>
      <c r="D1507" s="485">
        <v>9325</v>
      </c>
      <c r="E1507" s="486">
        <v>22.68</v>
      </c>
      <c r="F1507" s="486">
        <f t="shared" si="69"/>
        <v>211491</v>
      </c>
      <c r="G1507" s="487">
        <v>2.56</v>
      </c>
      <c r="H1507" s="485">
        <v>8.3000000000000007</v>
      </c>
      <c r="I1507" s="486">
        <f t="shared" si="70"/>
        <v>77397.5</v>
      </c>
      <c r="J1507" s="348">
        <f t="shared" si="71"/>
        <v>0</v>
      </c>
    </row>
    <row r="1508" spans="1:10">
      <c r="A1508" s="483">
        <v>2016</v>
      </c>
      <c r="B1508" s="484" t="s">
        <v>1296</v>
      </c>
      <c r="C1508" s="484" t="s">
        <v>370</v>
      </c>
      <c r="D1508" s="485">
        <v>28840</v>
      </c>
      <c r="E1508" s="486">
        <v>23.738</v>
      </c>
      <c r="F1508" s="486">
        <f t="shared" si="69"/>
        <v>684603.92</v>
      </c>
      <c r="G1508" s="487">
        <v>2.52</v>
      </c>
      <c r="H1508" s="485">
        <v>8.5</v>
      </c>
      <c r="I1508" s="486">
        <f t="shared" si="70"/>
        <v>245140</v>
      </c>
      <c r="J1508" s="348">
        <f t="shared" si="71"/>
        <v>0</v>
      </c>
    </row>
    <row r="1509" spans="1:10">
      <c r="A1509" s="483">
        <v>2016</v>
      </c>
      <c r="B1509" s="484" t="s">
        <v>1296</v>
      </c>
      <c r="C1509" s="484" t="s">
        <v>370</v>
      </c>
      <c r="D1509" s="485">
        <v>3301</v>
      </c>
      <c r="E1509" s="486">
        <v>21.824999999999999</v>
      </c>
      <c r="F1509" s="486">
        <f t="shared" si="69"/>
        <v>72044.324999999997</v>
      </c>
      <c r="G1509" s="487">
        <v>1.26</v>
      </c>
      <c r="H1509" s="485">
        <v>21.4</v>
      </c>
      <c r="I1509" s="486">
        <f t="shared" si="70"/>
        <v>70641.399999999994</v>
      </c>
      <c r="J1509" s="348">
        <f t="shared" si="71"/>
        <v>0</v>
      </c>
    </row>
    <row r="1510" spans="1:10">
      <c r="A1510" s="483">
        <v>2016</v>
      </c>
      <c r="B1510" s="484" t="s">
        <v>1296</v>
      </c>
      <c r="C1510" s="484" t="s">
        <v>370</v>
      </c>
      <c r="D1510" s="485">
        <v>40955</v>
      </c>
      <c r="E1510" s="486">
        <v>22.984000000000002</v>
      </c>
      <c r="F1510" s="486">
        <f t="shared" si="69"/>
        <v>941309.72000000009</v>
      </c>
      <c r="G1510" s="487">
        <v>3.02</v>
      </c>
      <c r="H1510" s="485">
        <v>8.3000000000000007</v>
      </c>
      <c r="I1510" s="486">
        <f t="shared" si="70"/>
        <v>339926.5</v>
      </c>
      <c r="J1510" s="348">
        <f t="shared" si="71"/>
        <v>0</v>
      </c>
    </row>
    <row r="1511" spans="1:10">
      <c r="A1511" s="483">
        <v>2016</v>
      </c>
      <c r="B1511" s="484" t="s">
        <v>1296</v>
      </c>
      <c r="C1511" s="484" t="s">
        <v>370</v>
      </c>
      <c r="D1511" s="485">
        <v>38010</v>
      </c>
      <c r="E1511" s="486">
        <v>22.986000000000001</v>
      </c>
      <c r="F1511" s="486">
        <f t="shared" si="69"/>
        <v>873697.86</v>
      </c>
      <c r="G1511" s="487">
        <v>2.95</v>
      </c>
      <c r="H1511" s="485">
        <v>8.1</v>
      </c>
      <c r="I1511" s="486">
        <f t="shared" si="70"/>
        <v>307881</v>
      </c>
      <c r="J1511" s="348">
        <f t="shared" si="71"/>
        <v>0</v>
      </c>
    </row>
    <row r="1512" spans="1:10">
      <c r="A1512" s="483">
        <v>2016</v>
      </c>
      <c r="B1512" s="484" t="s">
        <v>1296</v>
      </c>
      <c r="C1512" s="484" t="s">
        <v>370</v>
      </c>
      <c r="D1512" s="485">
        <v>3314</v>
      </c>
      <c r="E1512" s="486">
        <v>20.617000000000001</v>
      </c>
      <c r="F1512" s="486">
        <f t="shared" si="69"/>
        <v>68324.737999999998</v>
      </c>
      <c r="G1512" s="487">
        <v>1.04</v>
      </c>
      <c r="H1512" s="485">
        <v>21</v>
      </c>
      <c r="I1512" s="486">
        <f t="shared" si="70"/>
        <v>69594</v>
      </c>
      <c r="J1512" s="348">
        <f t="shared" si="71"/>
        <v>0</v>
      </c>
    </row>
    <row r="1513" spans="1:10">
      <c r="A1513" s="483">
        <v>2016</v>
      </c>
      <c r="B1513" s="484" t="s">
        <v>1296</v>
      </c>
      <c r="C1513" s="484" t="s">
        <v>370</v>
      </c>
      <c r="D1513" s="485">
        <v>6432</v>
      </c>
      <c r="E1513" s="486">
        <v>23.698</v>
      </c>
      <c r="F1513" s="486">
        <f t="shared" si="69"/>
        <v>152425.53599999999</v>
      </c>
      <c r="G1513" s="487">
        <v>2.5</v>
      </c>
      <c r="H1513" s="485">
        <v>8.5</v>
      </c>
      <c r="I1513" s="486">
        <f t="shared" si="70"/>
        <v>54672</v>
      </c>
      <c r="J1513" s="348">
        <f t="shared" si="71"/>
        <v>0</v>
      </c>
    </row>
    <row r="1514" spans="1:10">
      <c r="A1514" s="483">
        <v>2016</v>
      </c>
      <c r="B1514" s="484" t="s">
        <v>1289</v>
      </c>
      <c r="C1514" s="484" t="s">
        <v>370</v>
      </c>
      <c r="D1514" s="485">
        <v>189300</v>
      </c>
      <c r="E1514" s="486">
        <v>17.353999999999999</v>
      </c>
      <c r="F1514" s="486">
        <f t="shared" si="69"/>
        <v>3285112.1999999997</v>
      </c>
      <c r="G1514" s="487">
        <v>0.62</v>
      </c>
      <c r="H1514" s="485">
        <v>8.6999999999999993</v>
      </c>
      <c r="I1514" s="486">
        <f t="shared" si="70"/>
        <v>1646909.9999999998</v>
      </c>
      <c r="J1514" s="348">
        <f t="shared" si="71"/>
        <v>0</v>
      </c>
    </row>
    <row r="1515" spans="1:10">
      <c r="A1515" s="483">
        <v>2016</v>
      </c>
      <c r="B1515" s="484" t="s">
        <v>1289</v>
      </c>
      <c r="C1515" s="484" t="s">
        <v>370</v>
      </c>
      <c r="D1515" s="485">
        <v>547651</v>
      </c>
      <c r="E1515" s="486">
        <v>17.11</v>
      </c>
      <c r="F1515" s="486">
        <f t="shared" si="69"/>
        <v>9370308.6099999994</v>
      </c>
      <c r="G1515" s="487">
        <v>0.69</v>
      </c>
      <c r="H1515" s="485">
        <v>9.9</v>
      </c>
      <c r="I1515" s="486">
        <f t="shared" si="70"/>
        <v>5421744.9000000004</v>
      </c>
      <c r="J1515" s="348">
        <f t="shared" si="71"/>
        <v>0</v>
      </c>
    </row>
    <row r="1516" spans="1:10">
      <c r="A1516" s="483">
        <v>2016</v>
      </c>
      <c r="B1516" s="484" t="s">
        <v>1289</v>
      </c>
      <c r="C1516" s="484" t="s">
        <v>370</v>
      </c>
      <c r="D1516" s="485">
        <v>16787</v>
      </c>
      <c r="E1516" s="486">
        <v>16.896000000000001</v>
      </c>
      <c r="F1516" s="486">
        <f t="shared" si="69"/>
        <v>283633.152</v>
      </c>
      <c r="G1516" s="487">
        <v>0.28999999999999998</v>
      </c>
      <c r="H1516" s="485">
        <v>5.4</v>
      </c>
      <c r="I1516" s="486">
        <f t="shared" si="70"/>
        <v>90649.8</v>
      </c>
      <c r="J1516" s="348">
        <f t="shared" si="71"/>
        <v>0</v>
      </c>
    </row>
    <row r="1517" spans="1:10">
      <c r="A1517" s="483">
        <v>2016</v>
      </c>
      <c r="B1517" s="484" t="s">
        <v>1289</v>
      </c>
      <c r="C1517" s="484" t="s">
        <v>370</v>
      </c>
      <c r="D1517" s="485">
        <v>119153</v>
      </c>
      <c r="E1517" s="486">
        <v>16.745999999999999</v>
      </c>
      <c r="F1517" s="486">
        <f t="shared" si="69"/>
        <v>1995336.1379999998</v>
      </c>
      <c r="G1517" s="487">
        <v>0.3</v>
      </c>
      <c r="H1517" s="485">
        <v>6.1</v>
      </c>
      <c r="I1517" s="486">
        <f t="shared" si="70"/>
        <v>726833.29999999993</v>
      </c>
      <c r="J1517" s="348">
        <f t="shared" si="71"/>
        <v>0</v>
      </c>
    </row>
    <row r="1518" spans="1:10">
      <c r="A1518" s="483">
        <v>2016</v>
      </c>
      <c r="B1518" s="484" t="s">
        <v>1289</v>
      </c>
      <c r="C1518" s="484" t="s">
        <v>370</v>
      </c>
      <c r="D1518" s="485">
        <v>203983</v>
      </c>
      <c r="E1518" s="486">
        <v>17.242000000000001</v>
      </c>
      <c r="F1518" s="486">
        <f t="shared" si="69"/>
        <v>3517074.8860000004</v>
      </c>
      <c r="G1518" s="487">
        <v>0.24</v>
      </c>
      <c r="H1518" s="485">
        <v>4.2</v>
      </c>
      <c r="I1518" s="486">
        <f t="shared" si="70"/>
        <v>856728.60000000009</v>
      </c>
      <c r="J1518" s="348">
        <f t="shared" si="71"/>
        <v>0</v>
      </c>
    </row>
    <row r="1519" spans="1:10">
      <c r="A1519" s="483">
        <v>2016</v>
      </c>
      <c r="B1519" s="484" t="s">
        <v>1289</v>
      </c>
      <c r="C1519" s="484" t="s">
        <v>370</v>
      </c>
      <c r="D1519" s="485">
        <v>84984</v>
      </c>
      <c r="E1519" s="486">
        <v>17.181999999999999</v>
      </c>
      <c r="F1519" s="486">
        <f t="shared" si="69"/>
        <v>1460195.088</v>
      </c>
      <c r="G1519" s="487">
        <v>0.22</v>
      </c>
      <c r="H1519" s="485">
        <v>4.5</v>
      </c>
      <c r="I1519" s="486">
        <f t="shared" si="70"/>
        <v>382428</v>
      </c>
      <c r="J1519" s="348">
        <f t="shared" si="71"/>
        <v>0</v>
      </c>
    </row>
    <row r="1520" spans="1:10">
      <c r="A1520" s="483">
        <v>2016</v>
      </c>
      <c r="B1520" s="484" t="s">
        <v>1289</v>
      </c>
      <c r="C1520" s="484" t="s">
        <v>370</v>
      </c>
      <c r="D1520" s="485">
        <v>27966</v>
      </c>
      <c r="E1520" s="486">
        <v>18.015999999999998</v>
      </c>
      <c r="F1520" s="486">
        <f t="shared" si="69"/>
        <v>503835.45599999995</v>
      </c>
      <c r="G1520" s="487">
        <v>0.24</v>
      </c>
      <c r="H1520" s="485">
        <v>4.8</v>
      </c>
      <c r="I1520" s="486">
        <f t="shared" si="70"/>
        <v>134236.79999999999</v>
      </c>
      <c r="J1520" s="348">
        <f t="shared" si="71"/>
        <v>0</v>
      </c>
    </row>
    <row r="1521" spans="1:10">
      <c r="A1521" s="483">
        <v>2016</v>
      </c>
      <c r="B1521" s="484" t="s">
        <v>1289</v>
      </c>
      <c r="C1521" s="484" t="s">
        <v>370</v>
      </c>
      <c r="D1521" s="485">
        <v>59297</v>
      </c>
      <c r="E1521" s="486">
        <v>17.638000000000002</v>
      </c>
      <c r="F1521" s="486">
        <f t="shared" si="69"/>
        <v>1045880.4860000001</v>
      </c>
      <c r="G1521" s="487">
        <v>0.18</v>
      </c>
      <c r="H1521" s="485">
        <v>4.5999999999999996</v>
      </c>
      <c r="I1521" s="486">
        <f t="shared" si="70"/>
        <v>272766.19999999995</v>
      </c>
      <c r="J1521" s="348">
        <f t="shared" si="71"/>
        <v>0</v>
      </c>
    </row>
    <row r="1522" spans="1:10">
      <c r="A1522" s="483">
        <v>2016</v>
      </c>
      <c r="B1522" s="484" t="s">
        <v>1296</v>
      </c>
      <c r="C1522" s="484" t="s">
        <v>370</v>
      </c>
      <c r="D1522" s="485">
        <v>135423</v>
      </c>
      <c r="E1522" s="486">
        <v>21.966000000000001</v>
      </c>
      <c r="F1522" s="486">
        <f t="shared" si="69"/>
        <v>2974701.6180000002</v>
      </c>
      <c r="G1522" s="487">
        <v>2.74</v>
      </c>
      <c r="H1522" s="485">
        <v>8.8000000000000007</v>
      </c>
      <c r="I1522" s="486">
        <f t="shared" si="70"/>
        <v>1191722.4000000001</v>
      </c>
      <c r="J1522" s="348">
        <f t="shared" si="71"/>
        <v>0</v>
      </c>
    </row>
    <row r="1523" spans="1:10">
      <c r="A1523" s="483">
        <v>2016</v>
      </c>
      <c r="B1523" s="484" t="s">
        <v>1289</v>
      </c>
      <c r="C1523" s="484" t="s">
        <v>370</v>
      </c>
      <c r="D1523" s="485">
        <v>242</v>
      </c>
      <c r="E1523" s="486">
        <v>17.84</v>
      </c>
      <c r="F1523" s="486">
        <f t="shared" si="69"/>
        <v>4317.28</v>
      </c>
      <c r="G1523" s="487">
        <v>0.27</v>
      </c>
      <c r="H1523" s="485">
        <v>5.5</v>
      </c>
      <c r="I1523" s="486">
        <f t="shared" si="70"/>
        <v>1331</v>
      </c>
      <c r="J1523" s="348">
        <f t="shared" si="71"/>
        <v>0</v>
      </c>
    </row>
    <row r="1524" spans="1:10">
      <c r="A1524" s="483">
        <v>2016</v>
      </c>
      <c r="B1524" s="484" t="s">
        <v>1289</v>
      </c>
      <c r="C1524" s="484" t="s">
        <v>370</v>
      </c>
      <c r="D1524" s="485">
        <v>43271</v>
      </c>
      <c r="E1524" s="486">
        <v>16.93</v>
      </c>
      <c r="F1524" s="486">
        <f t="shared" si="69"/>
        <v>732578.03</v>
      </c>
      <c r="G1524" s="487">
        <v>0.64</v>
      </c>
      <c r="H1524" s="485">
        <v>9</v>
      </c>
      <c r="I1524" s="486">
        <f t="shared" si="70"/>
        <v>389439</v>
      </c>
      <c r="J1524" s="348">
        <f t="shared" si="71"/>
        <v>0</v>
      </c>
    </row>
    <row r="1525" spans="1:10">
      <c r="A1525" s="483">
        <v>2016</v>
      </c>
      <c r="B1525" s="484" t="s">
        <v>1289</v>
      </c>
      <c r="C1525" s="484" t="s">
        <v>370</v>
      </c>
      <c r="D1525" s="485">
        <v>58569</v>
      </c>
      <c r="E1525" s="486">
        <v>16.899999999999999</v>
      </c>
      <c r="F1525" s="486">
        <f t="shared" si="69"/>
        <v>989816.09999999986</v>
      </c>
      <c r="G1525" s="487">
        <v>0.67</v>
      </c>
      <c r="H1525" s="485">
        <v>9.6</v>
      </c>
      <c r="I1525" s="486">
        <f t="shared" si="70"/>
        <v>562262.4</v>
      </c>
      <c r="J1525" s="348">
        <f t="shared" si="71"/>
        <v>0</v>
      </c>
    </row>
    <row r="1526" spans="1:10">
      <c r="A1526" s="483">
        <v>2016</v>
      </c>
      <c r="B1526" s="484" t="s">
        <v>1289</v>
      </c>
      <c r="C1526" s="484" t="s">
        <v>370</v>
      </c>
      <c r="D1526" s="485">
        <v>130405</v>
      </c>
      <c r="E1526" s="486">
        <v>16.91</v>
      </c>
      <c r="F1526" s="486">
        <f t="shared" si="69"/>
        <v>2205148.5499999998</v>
      </c>
      <c r="G1526" s="487">
        <v>0.67</v>
      </c>
      <c r="H1526" s="485">
        <v>9.6</v>
      </c>
      <c r="I1526" s="486">
        <f t="shared" si="70"/>
        <v>1251888</v>
      </c>
      <c r="J1526" s="348">
        <f t="shared" si="71"/>
        <v>0</v>
      </c>
    </row>
    <row r="1527" spans="1:10">
      <c r="A1527" s="483">
        <v>2016</v>
      </c>
      <c r="B1527" s="484" t="s">
        <v>1289</v>
      </c>
      <c r="C1527" s="484" t="s">
        <v>370</v>
      </c>
      <c r="D1527" s="485">
        <v>26965</v>
      </c>
      <c r="E1527" s="486">
        <v>17.899999999999999</v>
      </c>
      <c r="F1527" s="486">
        <f t="shared" si="69"/>
        <v>482673.49999999994</v>
      </c>
      <c r="G1527" s="487">
        <v>0.32</v>
      </c>
      <c r="H1527" s="485">
        <v>5.0999999999999996</v>
      </c>
      <c r="I1527" s="486">
        <f t="shared" si="70"/>
        <v>137521.5</v>
      </c>
      <c r="J1527" s="348">
        <f t="shared" si="71"/>
        <v>0</v>
      </c>
    </row>
    <row r="1528" spans="1:10">
      <c r="A1528" s="483">
        <v>2016</v>
      </c>
      <c r="B1528" s="484" t="s">
        <v>1289</v>
      </c>
      <c r="C1528" s="484" t="s">
        <v>370</v>
      </c>
      <c r="D1528" s="485">
        <v>100086</v>
      </c>
      <c r="E1528" s="486">
        <v>17.96</v>
      </c>
      <c r="F1528" s="486">
        <f t="shared" si="69"/>
        <v>1797544.56</v>
      </c>
      <c r="G1528" s="487">
        <v>0.21</v>
      </c>
      <c r="H1528" s="485">
        <v>5.5</v>
      </c>
      <c r="I1528" s="486">
        <f t="shared" si="70"/>
        <v>550473</v>
      </c>
      <c r="J1528" s="348">
        <f t="shared" si="71"/>
        <v>0</v>
      </c>
    </row>
    <row r="1529" spans="1:10">
      <c r="A1529" s="483">
        <v>2016</v>
      </c>
      <c r="B1529" s="484" t="s">
        <v>1289</v>
      </c>
      <c r="C1529" s="484" t="s">
        <v>370</v>
      </c>
      <c r="D1529" s="485">
        <v>13967</v>
      </c>
      <c r="E1529" s="486">
        <v>17.7</v>
      </c>
      <c r="F1529" s="486">
        <f t="shared" si="69"/>
        <v>247215.9</v>
      </c>
      <c r="G1529" s="487">
        <v>0.34</v>
      </c>
      <c r="H1529" s="485">
        <v>4.9000000000000004</v>
      </c>
      <c r="I1529" s="486">
        <f t="shared" si="70"/>
        <v>68438.3</v>
      </c>
      <c r="J1529" s="348">
        <f t="shared" si="71"/>
        <v>0</v>
      </c>
    </row>
    <row r="1530" spans="1:10">
      <c r="A1530" s="483">
        <v>2016</v>
      </c>
      <c r="B1530" s="484" t="s">
        <v>1289</v>
      </c>
      <c r="C1530" s="484" t="s">
        <v>370</v>
      </c>
      <c r="D1530" s="485">
        <v>141784</v>
      </c>
      <c r="E1530" s="486">
        <v>18.09</v>
      </c>
      <c r="F1530" s="486">
        <f t="shared" si="69"/>
        <v>2564872.56</v>
      </c>
      <c r="G1530" s="487">
        <v>0.23</v>
      </c>
      <c r="H1530" s="485">
        <v>5.0999999999999996</v>
      </c>
      <c r="I1530" s="486">
        <f t="shared" si="70"/>
        <v>723098.39999999991</v>
      </c>
      <c r="J1530" s="348">
        <f t="shared" si="71"/>
        <v>0</v>
      </c>
    </row>
    <row r="1531" spans="1:10">
      <c r="A1531" s="483">
        <v>2016</v>
      </c>
      <c r="B1531" s="484" t="s">
        <v>1289</v>
      </c>
      <c r="C1531" s="484" t="s">
        <v>370</v>
      </c>
      <c r="D1531" s="485">
        <v>115140</v>
      </c>
      <c r="E1531" s="486">
        <v>16.97</v>
      </c>
      <c r="F1531" s="486">
        <f t="shared" si="69"/>
        <v>1953925.7999999998</v>
      </c>
      <c r="G1531" s="487">
        <v>0.65</v>
      </c>
      <c r="H1531" s="485">
        <v>9.5</v>
      </c>
      <c r="I1531" s="486">
        <f t="shared" si="70"/>
        <v>1093830</v>
      </c>
      <c r="J1531" s="348">
        <f t="shared" si="71"/>
        <v>0</v>
      </c>
    </row>
    <row r="1532" spans="1:10">
      <c r="A1532" s="483">
        <v>2016</v>
      </c>
      <c r="B1532" s="484" t="s">
        <v>1296</v>
      </c>
      <c r="C1532" s="484" t="s">
        <v>370</v>
      </c>
      <c r="D1532" s="485">
        <v>509</v>
      </c>
      <c r="E1532" s="486">
        <v>22.05</v>
      </c>
      <c r="F1532" s="486">
        <f t="shared" si="69"/>
        <v>11223.45</v>
      </c>
      <c r="G1532" s="487">
        <v>2.38</v>
      </c>
      <c r="H1532" s="485">
        <v>17.899999999999999</v>
      </c>
      <c r="I1532" s="486">
        <f t="shared" si="70"/>
        <v>9111.0999999999985</v>
      </c>
      <c r="J1532" s="348">
        <f t="shared" si="71"/>
        <v>0</v>
      </c>
    </row>
    <row r="1533" spans="1:10">
      <c r="A1533" s="483">
        <v>2016</v>
      </c>
      <c r="B1533" s="484" t="s">
        <v>1296</v>
      </c>
      <c r="C1533" s="484" t="s">
        <v>370</v>
      </c>
      <c r="D1533" s="485">
        <v>27566</v>
      </c>
      <c r="E1533" s="486">
        <v>22.48</v>
      </c>
      <c r="F1533" s="486">
        <f t="shared" si="69"/>
        <v>619683.68000000005</v>
      </c>
      <c r="G1533" s="487">
        <v>2.66</v>
      </c>
      <c r="H1533" s="485">
        <v>17.5</v>
      </c>
      <c r="I1533" s="486">
        <f t="shared" si="70"/>
        <v>482405</v>
      </c>
      <c r="J1533" s="348">
        <f t="shared" si="71"/>
        <v>0</v>
      </c>
    </row>
    <row r="1534" spans="1:10">
      <c r="A1534" s="483">
        <v>2016</v>
      </c>
      <c r="B1534" s="484" t="s">
        <v>1296</v>
      </c>
      <c r="C1534" s="484" t="s">
        <v>370</v>
      </c>
      <c r="D1534" s="485">
        <v>4359</v>
      </c>
      <c r="E1534" s="486">
        <v>15.91</v>
      </c>
      <c r="F1534" s="486">
        <f t="shared" si="69"/>
        <v>69351.69</v>
      </c>
      <c r="G1534" s="487">
        <v>2.25</v>
      </c>
      <c r="H1534" s="485">
        <v>27.2</v>
      </c>
      <c r="I1534" s="486">
        <f t="shared" si="70"/>
        <v>118564.8</v>
      </c>
      <c r="J1534" s="348">
        <f t="shared" si="71"/>
        <v>0</v>
      </c>
    </row>
    <row r="1535" spans="1:10">
      <c r="A1535" s="483">
        <v>2016</v>
      </c>
      <c r="B1535" s="484" t="s">
        <v>1296</v>
      </c>
      <c r="C1535" s="484" t="s">
        <v>370</v>
      </c>
      <c r="D1535" s="485">
        <v>297001</v>
      </c>
      <c r="E1535" s="486">
        <v>25.16</v>
      </c>
      <c r="F1535" s="486">
        <f t="shared" si="69"/>
        <v>7472545.1600000001</v>
      </c>
      <c r="G1535" s="487">
        <v>4.0599999999999996</v>
      </c>
      <c r="H1535" s="485">
        <v>9.6</v>
      </c>
      <c r="I1535" s="486">
        <f t="shared" si="70"/>
        <v>2851209.6</v>
      </c>
      <c r="J1535" s="348">
        <f t="shared" si="71"/>
        <v>0</v>
      </c>
    </row>
    <row r="1536" spans="1:10">
      <c r="A1536" s="483">
        <v>2016</v>
      </c>
      <c r="B1536" s="484" t="s">
        <v>1289</v>
      </c>
      <c r="C1536" s="484" t="s">
        <v>370</v>
      </c>
      <c r="D1536" s="485">
        <v>380427</v>
      </c>
      <c r="E1536" s="486">
        <v>16.87</v>
      </c>
      <c r="F1536" s="486">
        <f t="shared" si="69"/>
        <v>6417803.4900000002</v>
      </c>
      <c r="G1536" s="487">
        <v>0.31</v>
      </c>
      <c r="H1536" s="485">
        <v>5.7</v>
      </c>
      <c r="I1536" s="486">
        <f t="shared" si="70"/>
        <v>2168433.9</v>
      </c>
      <c r="J1536" s="348">
        <f t="shared" si="71"/>
        <v>0</v>
      </c>
    </row>
    <row r="1537" spans="1:10">
      <c r="A1537" s="483">
        <v>2016</v>
      </c>
      <c r="B1537" s="484" t="s">
        <v>1289</v>
      </c>
      <c r="C1537" s="484" t="s">
        <v>370</v>
      </c>
      <c r="D1537" s="485">
        <v>27598</v>
      </c>
      <c r="E1537" s="486">
        <v>16.422000000000001</v>
      </c>
      <c r="F1537" s="486">
        <f t="shared" si="69"/>
        <v>453214.35600000003</v>
      </c>
      <c r="G1537" s="487">
        <v>0.38</v>
      </c>
      <c r="H1537" s="485">
        <v>5.4</v>
      </c>
      <c r="I1537" s="486">
        <f t="shared" si="70"/>
        <v>149029.20000000001</v>
      </c>
      <c r="J1537" s="348">
        <f t="shared" si="71"/>
        <v>0</v>
      </c>
    </row>
    <row r="1538" spans="1:10">
      <c r="A1538" s="483">
        <v>2016</v>
      </c>
      <c r="B1538" s="484" t="s">
        <v>1289</v>
      </c>
      <c r="C1538" s="484" t="s">
        <v>370</v>
      </c>
      <c r="D1538" s="485">
        <v>83518</v>
      </c>
      <c r="E1538" s="486">
        <v>16.794</v>
      </c>
      <c r="F1538" s="486">
        <f t="shared" si="69"/>
        <v>1402601.2920000001</v>
      </c>
      <c r="G1538" s="487">
        <v>0.42</v>
      </c>
      <c r="H1538" s="485">
        <v>5.4</v>
      </c>
      <c r="I1538" s="486">
        <f t="shared" si="70"/>
        <v>450997.2</v>
      </c>
      <c r="J1538" s="348">
        <f t="shared" si="71"/>
        <v>0</v>
      </c>
    </row>
    <row r="1539" spans="1:10">
      <c r="A1539" s="483">
        <v>2016</v>
      </c>
      <c r="B1539" s="484" t="s">
        <v>1289</v>
      </c>
      <c r="C1539" s="484" t="s">
        <v>370</v>
      </c>
      <c r="D1539" s="485">
        <v>145886</v>
      </c>
      <c r="E1539" s="486">
        <v>16.044</v>
      </c>
      <c r="F1539" s="486">
        <f t="shared" ref="F1539:F1602" si="72">E1539*D1539</f>
        <v>2340594.9840000002</v>
      </c>
      <c r="G1539" s="487">
        <v>0.56999999999999995</v>
      </c>
      <c r="H1539" s="485">
        <v>7</v>
      </c>
      <c r="I1539" s="486">
        <f t="shared" ref="I1539:I1602" si="73">H1539*D1539</f>
        <v>1021202</v>
      </c>
      <c r="J1539" s="348">
        <f t="shared" ref="J1539:J1602" si="74">IF(B1539="LIG",1,0)</f>
        <v>0</v>
      </c>
    </row>
    <row r="1540" spans="1:10">
      <c r="A1540" s="483">
        <v>2016</v>
      </c>
      <c r="B1540" s="484" t="s">
        <v>1289</v>
      </c>
      <c r="C1540" s="484" t="s">
        <v>370</v>
      </c>
      <c r="D1540" s="485">
        <v>42383</v>
      </c>
      <c r="E1540" s="486">
        <v>17.2</v>
      </c>
      <c r="F1540" s="486">
        <f t="shared" si="72"/>
        <v>728987.6</v>
      </c>
      <c r="G1540" s="487">
        <v>0.22</v>
      </c>
      <c r="H1540" s="485">
        <v>4.0999999999999996</v>
      </c>
      <c r="I1540" s="486">
        <f t="shared" si="73"/>
        <v>173770.3</v>
      </c>
      <c r="J1540" s="348">
        <f t="shared" si="74"/>
        <v>0</v>
      </c>
    </row>
    <row r="1541" spans="1:10">
      <c r="A1541" s="483">
        <v>2016</v>
      </c>
      <c r="B1541" s="484" t="s">
        <v>1289</v>
      </c>
      <c r="C1541" s="484" t="s">
        <v>370</v>
      </c>
      <c r="D1541" s="485">
        <v>13468</v>
      </c>
      <c r="E1541" s="486">
        <v>17.579999999999998</v>
      </c>
      <c r="F1541" s="486">
        <f t="shared" si="72"/>
        <v>236767.43999999997</v>
      </c>
      <c r="G1541" s="487">
        <v>0.19</v>
      </c>
      <c r="H1541" s="485">
        <v>4.5</v>
      </c>
      <c r="I1541" s="486">
        <f t="shared" si="73"/>
        <v>60606</v>
      </c>
      <c r="J1541" s="348">
        <f t="shared" si="74"/>
        <v>0</v>
      </c>
    </row>
    <row r="1542" spans="1:10">
      <c r="A1542" s="483">
        <v>2016</v>
      </c>
      <c r="B1542" s="484" t="s">
        <v>1296</v>
      </c>
      <c r="C1542" s="484" t="s">
        <v>370</v>
      </c>
      <c r="D1542" s="485">
        <v>112506</v>
      </c>
      <c r="E1542" s="486">
        <v>23.096</v>
      </c>
      <c r="F1542" s="486">
        <f t="shared" si="72"/>
        <v>2598438.5759999999</v>
      </c>
      <c r="G1542" s="487">
        <v>1.38</v>
      </c>
      <c r="H1542" s="485">
        <v>6.4</v>
      </c>
      <c r="I1542" s="486">
        <f t="shared" si="73"/>
        <v>720038.40000000002</v>
      </c>
      <c r="J1542" s="348">
        <f t="shared" si="74"/>
        <v>0</v>
      </c>
    </row>
    <row r="1543" spans="1:10">
      <c r="A1543" s="483">
        <v>2016</v>
      </c>
      <c r="B1543" s="484" t="s">
        <v>1296</v>
      </c>
      <c r="C1543" s="484" t="s">
        <v>370</v>
      </c>
      <c r="D1543" s="485">
        <v>164200</v>
      </c>
      <c r="E1543" s="486">
        <v>22.834</v>
      </c>
      <c r="F1543" s="486">
        <f t="shared" si="72"/>
        <v>3749342.8</v>
      </c>
      <c r="G1543" s="487">
        <v>3.51</v>
      </c>
      <c r="H1543" s="485">
        <v>8.6</v>
      </c>
      <c r="I1543" s="486">
        <f t="shared" si="73"/>
        <v>1412120</v>
      </c>
      <c r="J1543" s="348">
        <f t="shared" si="74"/>
        <v>0</v>
      </c>
    </row>
    <row r="1544" spans="1:10">
      <c r="A1544" s="483">
        <v>2016</v>
      </c>
      <c r="B1544" s="484" t="s">
        <v>1296</v>
      </c>
      <c r="C1544" s="484" t="s">
        <v>370</v>
      </c>
      <c r="D1544" s="485">
        <v>165316</v>
      </c>
      <c r="E1544" s="486">
        <v>22.366</v>
      </c>
      <c r="F1544" s="486">
        <f t="shared" si="72"/>
        <v>3697457.656</v>
      </c>
      <c r="G1544" s="487">
        <v>2.52</v>
      </c>
      <c r="H1544" s="485">
        <v>8.6999999999999993</v>
      </c>
      <c r="I1544" s="486">
        <f t="shared" si="73"/>
        <v>1438249.2</v>
      </c>
      <c r="J1544" s="348">
        <f t="shared" si="74"/>
        <v>0</v>
      </c>
    </row>
    <row r="1545" spans="1:10">
      <c r="A1545" s="483">
        <v>2016</v>
      </c>
      <c r="B1545" s="484" t="s">
        <v>1296</v>
      </c>
      <c r="C1545" s="484" t="s">
        <v>370</v>
      </c>
      <c r="D1545" s="485">
        <v>46895</v>
      </c>
      <c r="E1545" s="486">
        <v>23.056000000000001</v>
      </c>
      <c r="F1545" s="486">
        <f t="shared" si="72"/>
        <v>1081211.1200000001</v>
      </c>
      <c r="G1545" s="487">
        <v>3.61</v>
      </c>
      <c r="H1545" s="485">
        <v>8.6999999999999993</v>
      </c>
      <c r="I1545" s="486">
        <f t="shared" si="73"/>
        <v>407986.49999999994</v>
      </c>
      <c r="J1545" s="348">
        <f t="shared" si="74"/>
        <v>0</v>
      </c>
    </row>
    <row r="1546" spans="1:10">
      <c r="A1546" s="483">
        <v>2016</v>
      </c>
      <c r="B1546" s="484" t="s">
        <v>1296</v>
      </c>
      <c r="C1546" s="484" t="s">
        <v>370</v>
      </c>
      <c r="D1546" s="485">
        <v>41843</v>
      </c>
      <c r="E1546" s="486">
        <v>22.026</v>
      </c>
      <c r="F1546" s="486">
        <f t="shared" si="72"/>
        <v>921633.91799999995</v>
      </c>
      <c r="G1546" s="487">
        <v>3.03</v>
      </c>
      <c r="H1546" s="485">
        <v>9.6</v>
      </c>
      <c r="I1546" s="486">
        <f t="shared" si="73"/>
        <v>401692.8</v>
      </c>
      <c r="J1546" s="348">
        <f t="shared" si="74"/>
        <v>0</v>
      </c>
    </row>
    <row r="1547" spans="1:10">
      <c r="A1547" s="483">
        <v>2016</v>
      </c>
      <c r="B1547" s="484" t="s">
        <v>1289</v>
      </c>
      <c r="C1547" s="484" t="s">
        <v>370</v>
      </c>
      <c r="D1547" s="485">
        <v>75083</v>
      </c>
      <c r="E1547" s="486">
        <v>16.352</v>
      </c>
      <c r="F1547" s="486">
        <f t="shared" si="72"/>
        <v>1227757.216</v>
      </c>
      <c r="G1547" s="487">
        <v>0.28000000000000003</v>
      </c>
      <c r="H1547" s="485">
        <v>6.5</v>
      </c>
      <c r="I1547" s="486">
        <f t="shared" si="73"/>
        <v>488039.5</v>
      </c>
      <c r="J1547" s="348">
        <f t="shared" si="74"/>
        <v>0</v>
      </c>
    </row>
    <row r="1548" spans="1:10">
      <c r="A1548" s="483">
        <v>2016</v>
      </c>
      <c r="B1548" s="484" t="s">
        <v>1296</v>
      </c>
      <c r="C1548" s="484" t="s">
        <v>370</v>
      </c>
      <c r="D1548" s="485">
        <v>78391</v>
      </c>
      <c r="E1548" s="486">
        <v>22.908000000000001</v>
      </c>
      <c r="F1548" s="486">
        <f t="shared" si="72"/>
        <v>1795781.0280000002</v>
      </c>
      <c r="G1548" s="487">
        <v>3.38</v>
      </c>
      <c r="H1548" s="485">
        <v>8.8000000000000007</v>
      </c>
      <c r="I1548" s="486">
        <f t="shared" si="73"/>
        <v>689840.8</v>
      </c>
      <c r="J1548" s="348">
        <f t="shared" si="74"/>
        <v>0</v>
      </c>
    </row>
    <row r="1549" spans="1:10">
      <c r="A1549" s="483">
        <v>2016</v>
      </c>
      <c r="B1549" s="484" t="s">
        <v>1289</v>
      </c>
      <c r="C1549" s="484" t="s">
        <v>370</v>
      </c>
      <c r="D1549" s="485">
        <v>75569</v>
      </c>
      <c r="E1549" s="486">
        <v>17.116</v>
      </c>
      <c r="F1549" s="486">
        <f t="shared" si="72"/>
        <v>1293439.004</v>
      </c>
      <c r="G1549" s="487">
        <v>0.22</v>
      </c>
      <c r="H1549" s="485">
        <v>4.26</v>
      </c>
      <c r="I1549" s="486">
        <f t="shared" si="73"/>
        <v>321923.94</v>
      </c>
      <c r="J1549" s="348">
        <f t="shared" si="74"/>
        <v>0</v>
      </c>
    </row>
    <row r="1550" spans="1:10">
      <c r="A1550" s="483">
        <v>2016</v>
      </c>
      <c r="B1550" s="484" t="s">
        <v>1289</v>
      </c>
      <c r="C1550" s="484" t="s">
        <v>370</v>
      </c>
      <c r="D1550" s="485">
        <v>30694</v>
      </c>
      <c r="E1550" s="486">
        <v>17.382000000000001</v>
      </c>
      <c r="F1550" s="486">
        <f t="shared" si="72"/>
        <v>533523.10800000001</v>
      </c>
      <c r="G1550" s="487">
        <v>0.18</v>
      </c>
      <c r="H1550" s="485">
        <v>4.42</v>
      </c>
      <c r="I1550" s="486">
        <f t="shared" si="73"/>
        <v>135667.48000000001</v>
      </c>
      <c r="J1550" s="348">
        <f t="shared" si="74"/>
        <v>0</v>
      </c>
    </row>
    <row r="1551" spans="1:10">
      <c r="A1551" s="483">
        <v>2016</v>
      </c>
      <c r="B1551" s="484" t="s">
        <v>1289</v>
      </c>
      <c r="C1551" s="484" t="s">
        <v>370</v>
      </c>
      <c r="D1551" s="485">
        <v>243</v>
      </c>
      <c r="E1551" s="486">
        <v>17.396000000000001</v>
      </c>
      <c r="F1551" s="486">
        <f t="shared" si="72"/>
        <v>4227.2280000000001</v>
      </c>
      <c r="G1551" s="487">
        <v>0.19</v>
      </c>
      <c r="H1551" s="485">
        <v>4.5199999999999996</v>
      </c>
      <c r="I1551" s="486">
        <f t="shared" si="73"/>
        <v>1098.3599999999999</v>
      </c>
      <c r="J1551" s="348">
        <f t="shared" si="74"/>
        <v>0</v>
      </c>
    </row>
    <row r="1552" spans="1:10">
      <c r="A1552" s="483">
        <v>2016</v>
      </c>
      <c r="B1552" s="484" t="s">
        <v>1289</v>
      </c>
      <c r="C1552" s="484" t="s">
        <v>370</v>
      </c>
      <c r="D1552" s="485">
        <v>75182</v>
      </c>
      <c r="E1552" s="486">
        <v>17.295999999999999</v>
      </c>
      <c r="F1552" s="486">
        <f t="shared" si="72"/>
        <v>1300347.872</v>
      </c>
      <c r="G1552" s="487">
        <v>0.19</v>
      </c>
      <c r="H1552" s="485">
        <v>4.4800000000000004</v>
      </c>
      <c r="I1552" s="486">
        <f t="shared" si="73"/>
        <v>336815.36000000004</v>
      </c>
      <c r="J1552" s="348">
        <f t="shared" si="74"/>
        <v>0</v>
      </c>
    </row>
    <row r="1553" spans="1:10">
      <c r="A1553" s="483">
        <v>2016</v>
      </c>
      <c r="B1553" s="484" t="s">
        <v>1289</v>
      </c>
      <c r="C1553" s="484" t="s">
        <v>370</v>
      </c>
      <c r="D1553" s="485">
        <v>60375</v>
      </c>
      <c r="E1553" s="486">
        <v>17.396000000000001</v>
      </c>
      <c r="F1553" s="486">
        <f t="shared" si="72"/>
        <v>1050283.5</v>
      </c>
      <c r="G1553" s="487">
        <v>0.18</v>
      </c>
      <c r="H1553" s="485">
        <v>4.5199999999999996</v>
      </c>
      <c r="I1553" s="486">
        <f t="shared" si="73"/>
        <v>272895</v>
      </c>
      <c r="J1553" s="348">
        <f t="shared" si="74"/>
        <v>0</v>
      </c>
    </row>
    <row r="1554" spans="1:10">
      <c r="A1554" s="483">
        <v>2016</v>
      </c>
      <c r="B1554" s="484" t="s">
        <v>1289</v>
      </c>
      <c r="C1554" s="484" t="s">
        <v>370</v>
      </c>
      <c r="D1554" s="485">
        <v>15053</v>
      </c>
      <c r="E1554" s="486">
        <v>17.308</v>
      </c>
      <c r="F1554" s="486">
        <f t="shared" si="72"/>
        <v>260537.32399999999</v>
      </c>
      <c r="G1554" s="487">
        <v>0.22</v>
      </c>
      <c r="H1554" s="485">
        <v>3.85</v>
      </c>
      <c r="I1554" s="486">
        <f t="shared" si="73"/>
        <v>57954.05</v>
      </c>
      <c r="J1554" s="348">
        <f t="shared" si="74"/>
        <v>0</v>
      </c>
    </row>
    <row r="1555" spans="1:10">
      <c r="A1555" s="483">
        <v>2016</v>
      </c>
      <c r="B1555" s="484" t="s">
        <v>1289</v>
      </c>
      <c r="C1555" s="484" t="s">
        <v>370</v>
      </c>
      <c r="D1555" s="485">
        <v>131497</v>
      </c>
      <c r="E1555" s="486">
        <v>16.809999999999999</v>
      </c>
      <c r="F1555" s="486">
        <f t="shared" si="72"/>
        <v>2210464.5699999998</v>
      </c>
      <c r="G1555" s="487">
        <v>0.3</v>
      </c>
      <c r="H1555" s="485">
        <v>5.4</v>
      </c>
      <c r="I1555" s="486">
        <f t="shared" si="73"/>
        <v>710083.8</v>
      </c>
      <c r="J1555" s="348">
        <f t="shared" si="74"/>
        <v>0</v>
      </c>
    </row>
    <row r="1556" spans="1:10">
      <c r="A1556" s="483">
        <v>2016</v>
      </c>
      <c r="B1556" s="484" t="s">
        <v>1301</v>
      </c>
      <c r="C1556" s="484" t="s">
        <v>370</v>
      </c>
      <c r="D1556" s="485">
        <v>371203</v>
      </c>
      <c r="E1556" s="486">
        <v>13.99</v>
      </c>
      <c r="F1556" s="486">
        <f t="shared" si="72"/>
        <v>5193129.97</v>
      </c>
      <c r="G1556" s="487">
        <v>0.6</v>
      </c>
      <c r="H1556" s="485">
        <v>10.7</v>
      </c>
      <c r="I1556" s="486">
        <f t="shared" si="73"/>
        <v>3971872.0999999996</v>
      </c>
      <c r="J1556" s="348">
        <f t="shared" si="74"/>
        <v>1</v>
      </c>
    </row>
    <row r="1557" spans="1:10">
      <c r="A1557" s="483">
        <v>2016</v>
      </c>
      <c r="B1557" s="484" t="s">
        <v>1289</v>
      </c>
      <c r="C1557" s="484" t="s">
        <v>370</v>
      </c>
      <c r="D1557" s="485">
        <v>116909</v>
      </c>
      <c r="E1557" s="486">
        <v>16.61</v>
      </c>
      <c r="F1557" s="486">
        <f t="shared" si="72"/>
        <v>1941858.49</v>
      </c>
      <c r="G1557" s="487">
        <v>0.4</v>
      </c>
      <c r="H1557" s="485">
        <v>5.3</v>
      </c>
      <c r="I1557" s="486">
        <f t="shared" si="73"/>
        <v>619617.69999999995</v>
      </c>
      <c r="J1557" s="348">
        <f t="shared" si="74"/>
        <v>0</v>
      </c>
    </row>
    <row r="1558" spans="1:10">
      <c r="A1558" s="483">
        <v>2016</v>
      </c>
      <c r="B1558" s="484" t="s">
        <v>1301</v>
      </c>
      <c r="C1558" s="484" t="s">
        <v>370</v>
      </c>
      <c r="D1558" s="485">
        <v>70874</v>
      </c>
      <c r="E1558" s="486">
        <v>12.6</v>
      </c>
      <c r="F1558" s="486">
        <f t="shared" si="72"/>
        <v>893012.4</v>
      </c>
      <c r="G1558" s="487">
        <v>0.5</v>
      </c>
      <c r="H1558" s="485">
        <v>17.899999999999999</v>
      </c>
      <c r="I1558" s="486">
        <f t="shared" si="73"/>
        <v>1268644.5999999999</v>
      </c>
      <c r="J1558" s="348">
        <f t="shared" si="74"/>
        <v>1</v>
      </c>
    </row>
    <row r="1559" spans="1:10">
      <c r="A1559" s="483">
        <v>2016</v>
      </c>
      <c r="B1559" s="484" t="s">
        <v>1289</v>
      </c>
      <c r="C1559" s="484" t="s">
        <v>370</v>
      </c>
      <c r="D1559" s="485">
        <v>395023</v>
      </c>
      <c r="E1559" s="486">
        <v>17.11</v>
      </c>
      <c r="F1559" s="486">
        <f t="shared" si="72"/>
        <v>6758843.5299999993</v>
      </c>
      <c r="G1559" s="487">
        <v>0.25</v>
      </c>
      <c r="H1559" s="485">
        <v>4.8</v>
      </c>
      <c r="I1559" s="486">
        <f t="shared" si="73"/>
        <v>1896110.4</v>
      </c>
      <c r="J1559" s="348">
        <f t="shared" si="74"/>
        <v>0</v>
      </c>
    </row>
    <row r="1560" spans="1:10">
      <c r="A1560" s="483">
        <v>2016</v>
      </c>
      <c r="B1560" s="484" t="s">
        <v>1296</v>
      </c>
      <c r="C1560" s="484" t="s">
        <v>370</v>
      </c>
      <c r="D1560" s="485">
        <v>3951</v>
      </c>
      <c r="E1560" s="486">
        <v>22.192</v>
      </c>
      <c r="F1560" s="486">
        <f t="shared" si="72"/>
        <v>87680.592000000004</v>
      </c>
      <c r="G1560" s="487">
        <v>0.52</v>
      </c>
      <c r="H1560" s="485">
        <v>12</v>
      </c>
      <c r="I1560" s="486">
        <f t="shared" si="73"/>
        <v>47412</v>
      </c>
      <c r="J1560" s="348">
        <f t="shared" si="74"/>
        <v>0</v>
      </c>
    </row>
    <row r="1561" spans="1:10">
      <c r="A1561" s="483">
        <v>2016</v>
      </c>
      <c r="B1561" s="484" t="s">
        <v>1296</v>
      </c>
      <c r="C1561" s="484" t="s">
        <v>370</v>
      </c>
      <c r="D1561" s="485">
        <v>1626</v>
      </c>
      <c r="E1561" s="486">
        <v>22.192</v>
      </c>
      <c r="F1561" s="486">
        <f t="shared" si="72"/>
        <v>36084.192000000003</v>
      </c>
      <c r="G1561" s="487">
        <v>0.52</v>
      </c>
      <c r="H1561" s="485">
        <v>12</v>
      </c>
      <c r="I1561" s="486">
        <f t="shared" si="73"/>
        <v>19512</v>
      </c>
      <c r="J1561" s="348">
        <f t="shared" si="74"/>
        <v>0</v>
      </c>
    </row>
    <row r="1562" spans="1:10">
      <c r="A1562" s="483">
        <v>2016</v>
      </c>
      <c r="B1562" s="484" t="s">
        <v>1296</v>
      </c>
      <c r="C1562" s="484" t="s">
        <v>370</v>
      </c>
      <c r="D1562" s="485">
        <v>63210</v>
      </c>
      <c r="E1562" s="486">
        <v>23.507999999999999</v>
      </c>
      <c r="F1562" s="486">
        <f t="shared" si="72"/>
        <v>1485940.68</v>
      </c>
      <c r="G1562" s="487">
        <v>1.06</v>
      </c>
      <c r="H1562" s="485">
        <v>11.8</v>
      </c>
      <c r="I1562" s="486">
        <f t="shared" si="73"/>
        <v>745878</v>
      </c>
      <c r="J1562" s="348">
        <f t="shared" si="74"/>
        <v>0</v>
      </c>
    </row>
    <row r="1563" spans="1:10">
      <c r="A1563" s="483">
        <v>2016</v>
      </c>
      <c r="B1563" s="484" t="s">
        <v>1296</v>
      </c>
      <c r="C1563" s="484" t="s">
        <v>370</v>
      </c>
      <c r="D1563" s="485">
        <v>10923</v>
      </c>
      <c r="E1563" s="486">
        <v>22.192</v>
      </c>
      <c r="F1563" s="486">
        <f t="shared" si="72"/>
        <v>242403.21600000001</v>
      </c>
      <c r="G1563" s="487">
        <v>0.52</v>
      </c>
      <c r="H1563" s="485">
        <v>12</v>
      </c>
      <c r="I1563" s="486">
        <f t="shared" si="73"/>
        <v>131076</v>
      </c>
      <c r="J1563" s="348">
        <f t="shared" si="74"/>
        <v>0</v>
      </c>
    </row>
    <row r="1564" spans="1:10">
      <c r="A1564" s="483">
        <v>2016</v>
      </c>
      <c r="B1564" s="484" t="s">
        <v>1296</v>
      </c>
      <c r="C1564" s="484" t="s">
        <v>370</v>
      </c>
      <c r="D1564" s="485">
        <v>276569</v>
      </c>
      <c r="E1564" s="486">
        <v>22.155999999999999</v>
      </c>
      <c r="F1564" s="486">
        <f t="shared" si="72"/>
        <v>6127662.7639999995</v>
      </c>
      <c r="G1564" s="487">
        <v>0.46</v>
      </c>
      <c r="H1564" s="485">
        <v>10.7</v>
      </c>
      <c r="I1564" s="486">
        <f t="shared" si="73"/>
        <v>2959288.3</v>
      </c>
      <c r="J1564" s="348">
        <f t="shared" si="74"/>
        <v>0</v>
      </c>
    </row>
    <row r="1565" spans="1:10">
      <c r="A1565" s="483">
        <v>2016</v>
      </c>
      <c r="B1565" s="484" t="s">
        <v>1296</v>
      </c>
      <c r="C1565" s="484" t="s">
        <v>370</v>
      </c>
      <c r="D1565" s="485">
        <v>20875</v>
      </c>
      <c r="E1565" s="486">
        <v>24.06</v>
      </c>
      <c r="F1565" s="486">
        <f t="shared" si="72"/>
        <v>502252.5</v>
      </c>
      <c r="G1565" s="487">
        <v>0.7</v>
      </c>
      <c r="H1565" s="485">
        <v>11.49</v>
      </c>
      <c r="I1565" s="486">
        <f t="shared" si="73"/>
        <v>239853.75</v>
      </c>
      <c r="J1565" s="348">
        <f t="shared" si="74"/>
        <v>0</v>
      </c>
    </row>
    <row r="1566" spans="1:10">
      <c r="A1566" s="483">
        <v>2016</v>
      </c>
      <c r="B1566" s="484" t="s">
        <v>1296</v>
      </c>
      <c r="C1566" s="484" t="s">
        <v>370</v>
      </c>
      <c r="D1566" s="485">
        <v>36153</v>
      </c>
      <c r="E1566" s="486">
        <v>24.02</v>
      </c>
      <c r="F1566" s="486">
        <f t="shared" si="72"/>
        <v>868395.05999999994</v>
      </c>
      <c r="G1566" s="487">
        <v>0.79</v>
      </c>
      <c r="H1566" s="485">
        <v>12.62</v>
      </c>
      <c r="I1566" s="486">
        <f t="shared" si="73"/>
        <v>456250.86</v>
      </c>
      <c r="J1566" s="348">
        <f t="shared" si="74"/>
        <v>0</v>
      </c>
    </row>
    <row r="1567" spans="1:10">
      <c r="A1567" s="483">
        <v>2016</v>
      </c>
      <c r="B1567" s="484" t="s">
        <v>1296</v>
      </c>
      <c r="C1567" s="484" t="s">
        <v>370</v>
      </c>
      <c r="D1567" s="485">
        <v>14617</v>
      </c>
      <c r="E1567" s="486">
        <v>23.962</v>
      </c>
      <c r="F1567" s="486">
        <f t="shared" si="72"/>
        <v>350252.554</v>
      </c>
      <c r="G1567" s="487">
        <v>0.99</v>
      </c>
      <c r="H1567" s="485">
        <v>10.09</v>
      </c>
      <c r="I1567" s="486">
        <f t="shared" si="73"/>
        <v>147485.53</v>
      </c>
      <c r="J1567" s="348">
        <f t="shared" si="74"/>
        <v>0</v>
      </c>
    </row>
    <row r="1568" spans="1:10">
      <c r="A1568" s="483">
        <v>2016</v>
      </c>
      <c r="B1568" s="484" t="s">
        <v>1296</v>
      </c>
      <c r="C1568" s="484" t="s">
        <v>370</v>
      </c>
      <c r="D1568" s="485">
        <v>10189</v>
      </c>
      <c r="E1568" s="486">
        <v>24.388000000000002</v>
      </c>
      <c r="F1568" s="486">
        <f t="shared" si="72"/>
        <v>248489.33200000002</v>
      </c>
      <c r="G1568" s="487">
        <v>0.98</v>
      </c>
      <c r="H1568" s="485">
        <v>9.91</v>
      </c>
      <c r="I1568" s="486">
        <f t="shared" si="73"/>
        <v>100972.99</v>
      </c>
      <c r="J1568" s="348">
        <f t="shared" si="74"/>
        <v>0</v>
      </c>
    </row>
    <row r="1569" spans="1:10">
      <c r="A1569" s="483">
        <v>2016</v>
      </c>
      <c r="B1569" s="484" t="s">
        <v>1289</v>
      </c>
      <c r="C1569" s="484" t="s">
        <v>370</v>
      </c>
      <c r="D1569" s="485">
        <v>255947</v>
      </c>
      <c r="E1569" s="486">
        <v>16.760000000000002</v>
      </c>
      <c r="F1569" s="486">
        <f t="shared" si="72"/>
        <v>4289671.7200000007</v>
      </c>
      <c r="G1569" s="487">
        <v>0.31</v>
      </c>
      <c r="H1569" s="485">
        <v>6.2</v>
      </c>
      <c r="I1569" s="486">
        <f t="shared" si="73"/>
        <v>1586871.4000000001</v>
      </c>
      <c r="J1569" s="348">
        <f t="shared" si="74"/>
        <v>0</v>
      </c>
    </row>
    <row r="1570" spans="1:10">
      <c r="A1570" s="483">
        <v>2016</v>
      </c>
      <c r="B1570" s="484" t="s">
        <v>1289</v>
      </c>
      <c r="C1570" s="484" t="s">
        <v>370</v>
      </c>
      <c r="D1570" s="485">
        <v>112150</v>
      </c>
      <c r="E1570" s="486">
        <v>16.89</v>
      </c>
      <c r="F1570" s="486">
        <f t="shared" si="72"/>
        <v>1894213.5</v>
      </c>
      <c r="G1570" s="487">
        <v>0.37</v>
      </c>
      <c r="H1570" s="485">
        <v>5.5</v>
      </c>
      <c r="I1570" s="486">
        <f t="shared" si="73"/>
        <v>616825</v>
      </c>
      <c r="J1570" s="348">
        <f t="shared" si="74"/>
        <v>0</v>
      </c>
    </row>
    <row r="1571" spans="1:10">
      <c r="A1571" s="483">
        <v>2016</v>
      </c>
      <c r="B1571" s="484" t="s">
        <v>1289</v>
      </c>
      <c r="C1571" s="484" t="s">
        <v>370</v>
      </c>
      <c r="D1571" s="485">
        <v>180063</v>
      </c>
      <c r="E1571" s="486">
        <v>17.7</v>
      </c>
      <c r="F1571" s="486">
        <f t="shared" si="72"/>
        <v>3187115.1</v>
      </c>
      <c r="G1571" s="487">
        <v>0.2</v>
      </c>
      <c r="H1571" s="485">
        <v>5.6</v>
      </c>
      <c r="I1571" s="486">
        <f t="shared" si="73"/>
        <v>1008352.7999999999</v>
      </c>
      <c r="J1571" s="348">
        <f t="shared" si="74"/>
        <v>0</v>
      </c>
    </row>
    <row r="1572" spans="1:10">
      <c r="A1572" s="483">
        <v>2016</v>
      </c>
      <c r="B1572" s="484" t="s">
        <v>1289</v>
      </c>
      <c r="C1572" s="484" t="s">
        <v>370</v>
      </c>
      <c r="D1572" s="485">
        <v>45036</v>
      </c>
      <c r="E1572" s="486">
        <v>18.8</v>
      </c>
      <c r="F1572" s="486">
        <f t="shared" si="72"/>
        <v>846676.8</v>
      </c>
      <c r="G1572" s="487">
        <v>0.3</v>
      </c>
      <c r="H1572" s="485">
        <v>4</v>
      </c>
      <c r="I1572" s="486">
        <f t="shared" si="73"/>
        <v>180144</v>
      </c>
      <c r="J1572" s="348">
        <f t="shared" si="74"/>
        <v>0</v>
      </c>
    </row>
    <row r="1573" spans="1:10">
      <c r="A1573" s="483">
        <v>2016</v>
      </c>
      <c r="B1573" s="484" t="s">
        <v>1289</v>
      </c>
      <c r="C1573" s="484" t="s">
        <v>370</v>
      </c>
      <c r="D1573" s="485">
        <v>50094</v>
      </c>
      <c r="E1573" s="486">
        <v>17.48</v>
      </c>
      <c r="F1573" s="486">
        <f t="shared" si="72"/>
        <v>875643.12</v>
      </c>
      <c r="G1573" s="487">
        <v>0.18</v>
      </c>
      <c r="H1573" s="485">
        <v>4.5</v>
      </c>
      <c r="I1573" s="486">
        <f t="shared" si="73"/>
        <v>225423</v>
      </c>
      <c r="J1573" s="348">
        <f t="shared" si="74"/>
        <v>0</v>
      </c>
    </row>
    <row r="1574" spans="1:10">
      <c r="A1574" s="483">
        <v>2016</v>
      </c>
      <c r="B1574" s="484" t="s">
        <v>1289</v>
      </c>
      <c r="C1574" s="484" t="s">
        <v>370</v>
      </c>
      <c r="D1574" s="485">
        <v>32788</v>
      </c>
      <c r="E1574" s="486">
        <v>17.82</v>
      </c>
      <c r="F1574" s="486">
        <f t="shared" si="72"/>
        <v>584282.16</v>
      </c>
      <c r="G1574" s="487">
        <v>0.23</v>
      </c>
      <c r="H1574" s="485">
        <v>5</v>
      </c>
      <c r="I1574" s="486">
        <f t="shared" si="73"/>
        <v>163940</v>
      </c>
      <c r="J1574" s="348">
        <f t="shared" si="74"/>
        <v>0</v>
      </c>
    </row>
    <row r="1575" spans="1:10">
      <c r="A1575" s="483">
        <v>2016</v>
      </c>
      <c r="B1575" s="484" t="s">
        <v>1289</v>
      </c>
      <c r="C1575" s="484" t="s">
        <v>370</v>
      </c>
      <c r="D1575" s="485">
        <v>32682</v>
      </c>
      <c r="E1575" s="486">
        <v>17.989999999999998</v>
      </c>
      <c r="F1575" s="486">
        <f t="shared" si="72"/>
        <v>587949.17999999993</v>
      </c>
      <c r="G1575" s="487">
        <v>0.23</v>
      </c>
      <c r="H1575" s="485">
        <v>5.7</v>
      </c>
      <c r="I1575" s="486">
        <f t="shared" si="73"/>
        <v>186287.4</v>
      </c>
      <c r="J1575" s="348">
        <f t="shared" si="74"/>
        <v>0</v>
      </c>
    </row>
    <row r="1576" spans="1:10">
      <c r="A1576" s="483">
        <v>2016</v>
      </c>
      <c r="B1576" s="484" t="s">
        <v>1289</v>
      </c>
      <c r="C1576" s="484" t="s">
        <v>370</v>
      </c>
      <c r="D1576" s="485">
        <v>43473</v>
      </c>
      <c r="E1576" s="486">
        <v>16.745000000000001</v>
      </c>
      <c r="F1576" s="486">
        <f t="shared" si="72"/>
        <v>727955.38500000001</v>
      </c>
      <c r="G1576" s="487">
        <v>0.3</v>
      </c>
      <c r="H1576" s="485">
        <v>6.2</v>
      </c>
      <c r="I1576" s="486">
        <f t="shared" si="73"/>
        <v>269532.60000000003</v>
      </c>
      <c r="J1576" s="348">
        <f t="shared" si="74"/>
        <v>0</v>
      </c>
    </row>
    <row r="1577" spans="1:10">
      <c r="A1577" s="483">
        <v>2016</v>
      </c>
      <c r="B1577" s="484" t="s">
        <v>1289</v>
      </c>
      <c r="C1577" s="484" t="s">
        <v>370</v>
      </c>
      <c r="D1577" s="485">
        <v>29210</v>
      </c>
      <c r="E1577" s="486">
        <v>16.681000000000001</v>
      </c>
      <c r="F1577" s="486">
        <f t="shared" si="72"/>
        <v>487252.01</v>
      </c>
      <c r="G1577" s="487">
        <v>0.31</v>
      </c>
      <c r="H1577" s="485">
        <v>6.5</v>
      </c>
      <c r="I1577" s="486">
        <f t="shared" si="73"/>
        <v>189865</v>
      </c>
      <c r="J1577" s="348">
        <f t="shared" si="74"/>
        <v>0</v>
      </c>
    </row>
    <row r="1578" spans="1:10">
      <c r="A1578" s="483">
        <v>2016</v>
      </c>
      <c r="B1578" s="484" t="s">
        <v>1289</v>
      </c>
      <c r="C1578" s="484" t="s">
        <v>370</v>
      </c>
      <c r="D1578" s="485">
        <v>29144</v>
      </c>
      <c r="E1578" s="486">
        <v>16.654</v>
      </c>
      <c r="F1578" s="486">
        <f t="shared" si="72"/>
        <v>485364.17599999998</v>
      </c>
      <c r="G1578" s="487">
        <v>0.38</v>
      </c>
      <c r="H1578" s="485">
        <v>6.1</v>
      </c>
      <c r="I1578" s="486">
        <f t="shared" si="73"/>
        <v>177778.4</v>
      </c>
      <c r="J1578" s="348">
        <f t="shared" si="74"/>
        <v>0</v>
      </c>
    </row>
    <row r="1579" spans="1:10">
      <c r="A1579" s="483">
        <v>2016</v>
      </c>
      <c r="B1579" s="484" t="s">
        <v>1289</v>
      </c>
      <c r="C1579" s="484" t="s">
        <v>370</v>
      </c>
      <c r="D1579" s="485">
        <v>29196</v>
      </c>
      <c r="E1579" s="486">
        <v>16.581</v>
      </c>
      <c r="F1579" s="486">
        <f t="shared" si="72"/>
        <v>484098.87599999999</v>
      </c>
      <c r="G1579" s="487">
        <v>0.4</v>
      </c>
      <c r="H1579" s="485">
        <v>6.5</v>
      </c>
      <c r="I1579" s="486">
        <f t="shared" si="73"/>
        <v>189774</v>
      </c>
      <c r="J1579" s="348">
        <f t="shared" si="74"/>
        <v>0</v>
      </c>
    </row>
    <row r="1580" spans="1:10">
      <c r="A1580" s="483">
        <v>2016</v>
      </c>
      <c r="B1580" s="484" t="s">
        <v>1289</v>
      </c>
      <c r="C1580" s="484" t="s">
        <v>370</v>
      </c>
      <c r="D1580" s="485">
        <v>29232</v>
      </c>
      <c r="E1580" s="486">
        <v>16.667000000000002</v>
      </c>
      <c r="F1580" s="486">
        <f t="shared" si="72"/>
        <v>487209.74400000006</v>
      </c>
      <c r="G1580" s="487">
        <v>0.37</v>
      </c>
      <c r="H1580" s="485">
        <v>5.2</v>
      </c>
      <c r="I1580" s="486">
        <f t="shared" si="73"/>
        <v>152006.39999999999</v>
      </c>
      <c r="J1580" s="348">
        <f t="shared" si="74"/>
        <v>0</v>
      </c>
    </row>
    <row r="1581" spans="1:10">
      <c r="A1581" s="483">
        <v>2016</v>
      </c>
      <c r="B1581" s="484" t="s">
        <v>1289</v>
      </c>
      <c r="C1581" s="484" t="s">
        <v>370</v>
      </c>
      <c r="D1581" s="485">
        <v>29286</v>
      </c>
      <c r="E1581" s="486">
        <v>17.068999999999999</v>
      </c>
      <c r="F1581" s="486">
        <f t="shared" si="72"/>
        <v>499882.734</v>
      </c>
      <c r="G1581" s="487">
        <v>0.28000000000000003</v>
      </c>
      <c r="H1581" s="485">
        <v>4.9000000000000004</v>
      </c>
      <c r="I1581" s="486">
        <f t="shared" si="73"/>
        <v>143501.40000000002</v>
      </c>
      <c r="J1581" s="348">
        <f t="shared" si="74"/>
        <v>0</v>
      </c>
    </row>
    <row r="1582" spans="1:10">
      <c r="A1582" s="483">
        <v>2016</v>
      </c>
      <c r="B1582" s="484" t="s">
        <v>1289</v>
      </c>
      <c r="C1582" s="484" t="s">
        <v>370</v>
      </c>
      <c r="D1582" s="485">
        <v>43893</v>
      </c>
      <c r="E1582" s="486">
        <v>16.916</v>
      </c>
      <c r="F1582" s="486">
        <f t="shared" si="72"/>
        <v>742493.98800000001</v>
      </c>
      <c r="G1582" s="487">
        <v>0.27</v>
      </c>
      <c r="H1582" s="485">
        <v>5.2</v>
      </c>
      <c r="I1582" s="486">
        <f t="shared" si="73"/>
        <v>228243.6</v>
      </c>
      <c r="J1582" s="348">
        <f t="shared" si="74"/>
        <v>0</v>
      </c>
    </row>
    <row r="1583" spans="1:10">
      <c r="A1583" s="483">
        <v>2016</v>
      </c>
      <c r="B1583" s="484" t="s">
        <v>1289</v>
      </c>
      <c r="C1583" s="484" t="s">
        <v>370</v>
      </c>
      <c r="D1583" s="485">
        <v>58199</v>
      </c>
      <c r="E1583" s="486">
        <v>16.940999999999999</v>
      </c>
      <c r="F1583" s="486">
        <f t="shared" si="72"/>
        <v>985949.25899999996</v>
      </c>
      <c r="G1583" s="487">
        <v>0.28000000000000003</v>
      </c>
      <c r="H1583" s="485">
        <v>4.9000000000000004</v>
      </c>
      <c r="I1583" s="486">
        <f t="shared" si="73"/>
        <v>285175.10000000003</v>
      </c>
      <c r="J1583" s="348">
        <f t="shared" si="74"/>
        <v>0</v>
      </c>
    </row>
    <row r="1584" spans="1:10">
      <c r="A1584" s="483">
        <v>2016</v>
      </c>
      <c r="B1584" s="484" t="s">
        <v>1289</v>
      </c>
      <c r="C1584" s="484" t="s">
        <v>370</v>
      </c>
      <c r="D1584" s="485">
        <v>73046</v>
      </c>
      <c r="E1584" s="486">
        <v>16.648</v>
      </c>
      <c r="F1584" s="486">
        <f t="shared" si="72"/>
        <v>1216069.808</v>
      </c>
      <c r="G1584" s="487">
        <v>0.37</v>
      </c>
      <c r="H1584" s="485">
        <v>5</v>
      </c>
      <c r="I1584" s="486">
        <f t="shared" si="73"/>
        <v>365230</v>
      </c>
      <c r="J1584" s="348">
        <f t="shared" si="74"/>
        <v>0</v>
      </c>
    </row>
    <row r="1585" spans="1:10">
      <c r="A1585" s="483">
        <v>2016</v>
      </c>
      <c r="B1585" s="484" t="s">
        <v>1301</v>
      </c>
      <c r="C1585" s="484" t="s">
        <v>370</v>
      </c>
      <c r="D1585" s="485">
        <v>800417</v>
      </c>
      <c r="E1585" s="486">
        <v>13.83</v>
      </c>
      <c r="F1585" s="486">
        <f t="shared" si="72"/>
        <v>11069767.109999999</v>
      </c>
      <c r="G1585" s="487">
        <v>0.9</v>
      </c>
      <c r="H1585" s="485">
        <v>15.8</v>
      </c>
      <c r="I1585" s="486">
        <f t="shared" si="73"/>
        <v>12646588.600000001</v>
      </c>
      <c r="J1585" s="348">
        <f t="shared" si="74"/>
        <v>1</v>
      </c>
    </row>
    <row r="1586" spans="1:10">
      <c r="A1586" s="483">
        <v>2016</v>
      </c>
      <c r="B1586" s="484" t="s">
        <v>1301</v>
      </c>
      <c r="C1586" s="484" t="s">
        <v>370</v>
      </c>
      <c r="D1586" s="485">
        <v>224376</v>
      </c>
      <c r="E1586" s="486">
        <v>10.4</v>
      </c>
      <c r="F1586" s="486">
        <f t="shared" si="72"/>
        <v>2333510.4</v>
      </c>
      <c r="G1586" s="487">
        <v>2.2200000000000002</v>
      </c>
      <c r="H1586" s="485">
        <v>29</v>
      </c>
      <c r="I1586" s="486">
        <f t="shared" si="73"/>
        <v>6506904</v>
      </c>
      <c r="J1586" s="348">
        <f t="shared" si="74"/>
        <v>1</v>
      </c>
    </row>
    <row r="1587" spans="1:10">
      <c r="A1587" s="483">
        <v>2016</v>
      </c>
      <c r="B1587" s="484" t="s">
        <v>1289</v>
      </c>
      <c r="C1587" s="484" t="s">
        <v>370</v>
      </c>
      <c r="D1587" s="485">
        <v>32232</v>
      </c>
      <c r="E1587" s="486">
        <v>17.59</v>
      </c>
      <c r="F1587" s="486">
        <f t="shared" si="72"/>
        <v>566960.88</v>
      </c>
      <c r="G1587" s="487">
        <v>0.25</v>
      </c>
      <c r="H1587" s="485">
        <v>5.6</v>
      </c>
      <c r="I1587" s="486">
        <f t="shared" si="73"/>
        <v>180499.19999999998</v>
      </c>
      <c r="J1587" s="348">
        <f t="shared" si="74"/>
        <v>0</v>
      </c>
    </row>
    <row r="1588" spans="1:10">
      <c r="A1588" s="483">
        <v>2016</v>
      </c>
      <c r="B1588" s="484" t="s">
        <v>1289</v>
      </c>
      <c r="C1588" s="484" t="s">
        <v>370</v>
      </c>
      <c r="D1588" s="485">
        <v>32646</v>
      </c>
      <c r="E1588" s="486">
        <v>17.52</v>
      </c>
      <c r="F1588" s="486">
        <f t="shared" si="72"/>
        <v>571957.92000000004</v>
      </c>
      <c r="G1588" s="487">
        <v>0.17</v>
      </c>
      <c r="H1588" s="485">
        <v>4.3</v>
      </c>
      <c r="I1588" s="486">
        <f t="shared" si="73"/>
        <v>140377.79999999999</v>
      </c>
      <c r="J1588" s="348">
        <f t="shared" si="74"/>
        <v>0</v>
      </c>
    </row>
    <row r="1589" spans="1:10">
      <c r="A1589" s="483">
        <v>2016</v>
      </c>
      <c r="B1589" s="484" t="s">
        <v>1296</v>
      </c>
      <c r="C1589" s="484" t="s">
        <v>370</v>
      </c>
      <c r="D1589" s="485">
        <v>28318</v>
      </c>
      <c r="E1589" s="486">
        <v>22.39</v>
      </c>
      <c r="F1589" s="486">
        <f t="shared" si="72"/>
        <v>634040.02</v>
      </c>
      <c r="G1589" s="487">
        <v>3.12</v>
      </c>
      <c r="H1589" s="485">
        <v>8.9</v>
      </c>
      <c r="I1589" s="486">
        <f t="shared" si="73"/>
        <v>252030.2</v>
      </c>
      <c r="J1589" s="348">
        <f t="shared" si="74"/>
        <v>0</v>
      </c>
    </row>
    <row r="1590" spans="1:10">
      <c r="A1590" s="483">
        <v>2016</v>
      </c>
      <c r="B1590" s="484" t="s">
        <v>1289</v>
      </c>
      <c r="C1590" s="484" t="s">
        <v>370</v>
      </c>
      <c r="D1590" s="485">
        <v>85125</v>
      </c>
      <c r="E1590" s="486">
        <v>17.789000000000001</v>
      </c>
      <c r="F1590" s="486">
        <f t="shared" si="72"/>
        <v>1514288.6250000002</v>
      </c>
      <c r="G1590" s="487">
        <v>0.2</v>
      </c>
      <c r="H1590" s="485">
        <v>4.7</v>
      </c>
      <c r="I1590" s="486">
        <f t="shared" si="73"/>
        <v>400087.5</v>
      </c>
      <c r="J1590" s="348">
        <f t="shared" si="74"/>
        <v>0</v>
      </c>
    </row>
    <row r="1591" spans="1:10">
      <c r="A1591" s="483">
        <v>2016</v>
      </c>
      <c r="B1591" s="484" t="s">
        <v>1289</v>
      </c>
      <c r="C1591" s="484" t="s">
        <v>370</v>
      </c>
      <c r="D1591" s="485">
        <v>255156</v>
      </c>
      <c r="E1591" s="486">
        <v>17.768999999999998</v>
      </c>
      <c r="F1591" s="486">
        <f t="shared" si="72"/>
        <v>4533866.9639999997</v>
      </c>
      <c r="G1591" s="487">
        <v>0.22</v>
      </c>
      <c r="H1591" s="485">
        <v>5.0999999999999996</v>
      </c>
      <c r="I1591" s="486">
        <f t="shared" si="73"/>
        <v>1301295.5999999999</v>
      </c>
      <c r="J1591" s="348">
        <f t="shared" si="74"/>
        <v>0</v>
      </c>
    </row>
    <row r="1592" spans="1:10">
      <c r="A1592" s="483">
        <v>2016</v>
      </c>
      <c r="B1592" s="484" t="s">
        <v>1289</v>
      </c>
      <c r="C1592" s="484" t="s">
        <v>370</v>
      </c>
      <c r="D1592" s="485">
        <v>58332</v>
      </c>
      <c r="E1592" s="486">
        <v>17.628</v>
      </c>
      <c r="F1592" s="486">
        <f t="shared" si="72"/>
        <v>1028276.496</v>
      </c>
      <c r="G1592" s="487">
        <v>0.18</v>
      </c>
      <c r="H1592" s="485">
        <v>4.5999999999999996</v>
      </c>
      <c r="I1592" s="486">
        <f t="shared" si="73"/>
        <v>268327.19999999995</v>
      </c>
      <c r="J1592" s="348">
        <f t="shared" si="74"/>
        <v>0</v>
      </c>
    </row>
    <row r="1593" spans="1:10">
      <c r="A1593" s="483">
        <v>2016</v>
      </c>
      <c r="B1593" s="484" t="s">
        <v>1289</v>
      </c>
      <c r="C1593" s="484" t="s">
        <v>370</v>
      </c>
      <c r="D1593" s="485">
        <v>14651</v>
      </c>
      <c r="E1593" s="486">
        <v>17.795999999999999</v>
      </c>
      <c r="F1593" s="486">
        <f t="shared" si="72"/>
        <v>260729.196</v>
      </c>
      <c r="G1593" s="487">
        <v>0.18</v>
      </c>
      <c r="H1593" s="485">
        <v>4.9000000000000004</v>
      </c>
      <c r="I1593" s="486">
        <f t="shared" si="73"/>
        <v>71789.900000000009</v>
      </c>
      <c r="J1593" s="348">
        <f t="shared" si="74"/>
        <v>0</v>
      </c>
    </row>
    <row r="1594" spans="1:10">
      <c r="A1594" s="483">
        <v>2016</v>
      </c>
      <c r="B1594" s="484" t="s">
        <v>1289</v>
      </c>
      <c r="C1594" s="484" t="s">
        <v>370</v>
      </c>
      <c r="D1594" s="485">
        <v>243372</v>
      </c>
      <c r="E1594" s="486">
        <v>17.597999999999999</v>
      </c>
      <c r="F1594" s="486">
        <f t="shared" si="72"/>
        <v>4282860.4559999993</v>
      </c>
      <c r="G1594" s="487">
        <v>0.24</v>
      </c>
      <c r="H1594" s="485">
        <v>5.6</v>
      </c>
      <c r="I1594" s="486">
        <f t="shared" si="73"/>
        <v>1362883.2</v>
      </c>
      <c r="J1594" s="348">
        <f t="shared" si="74"/>
        <v>0</v>
      </c>
    </row>
    <row r="1595" spans="1:10">
      <c r="A1595" s="483">
        <v>2016</v>
      </c>
      <c r="B1595" s="484" t="s">
        <v>1289</v>
      </c>
      <c r="C1595" s="484" t="s">
        <v>370</v>
      </c>
      <c r="D1595" s="485">
        <v>30417</v>
      </c>
      <c r="E1595" s="486">
        <v>17.84</v>
      </c>
      <c r="F1595" s="486">
        <f t="shared" si="72"/>
        <v>542639.28</v>
      </c>
      <c r="G1595" s="487">
        <v>0.26</v>
      </c>
      <c r="H1595" s="485">
        <v>5</v>
      </c>
      <c r="I1595" s="486">
        <f t="shared" si="73"/>
        <v>152085</v>
      </c>
      <c r="J1595" s="348">
        <f t="shared" si="74"/>
        <v>0</v>
      </c>
    </row>
    <row r="1596" spans="1:10">
      <c r="A1596" s="483">
        <v>2016</v>
      </c>
      <c r="B1596" s="484" t="s">
        <v>1289</v>
      </c>
      <c r="C1596" s="484" t="s">
        <v>370</v>
      </c>
      <c r="D1596" s="485">
        <v>30305</v>
      </c>
      <c r="E1596" s="486">
        <v>16.998000000000001</v>
      </c>
      <c r="F1596" s="486">
        <f t="shared" si="72"/>
        <v>515124.39</v>
      </c>
      <c r="G1596" s="487">
        <v>0.27</v>
      </c>
      <c r="H1596" s="485">
        <v>4.8</v>
      </c>
      <c r="I1596" s="486">
        <f t="shared" si="73"/>
        <v>145464</v>
      </c>
      <c r="J1596" s="348">
        <f t="shared" si="74"/>
        <v>0</v>
      </c>
    </row>
    <row r="1597" spans="1:10">
      <c r="A1597" s="483">
        <v>2016</v>
      </c>
      <c r="B1597" s="484" t="s">
        <v>1289</v>
      </c>
      <c r="C1597" s="484" t="s">
        <v>370</v>
      </c>
      <c r="D1597" s="485">
        <v>44865</v>
      </c>
      <c r="E1597" s="486">
        <v>17.545999999999999</v>
      </c>
      <c r="F1597" s="486">
        <f t="shared" si="72"/>
        <v>787201.28999999992</v>
      </c>
      <c r="G1597" s="487">
        <v>0.2</v>
      </c>
      <c r="H1597" s="485">
        <v>4.5999999999999996</v>
      </c>
      <c r="I1597" s="486">
        <f t="shared" si="73"/>
        <v>206378.99999999997</v>
      </c>
      <c r="J1597" s="348">
        <f t="shared" si="74"/>
        <v>0</v>
      </c>
    </row>
    <row r="1598" spans="1:10">
      <c r="A1598" s="483">
        <v>2016</v>
      </c>
      <c r="B1598" s="484" t="s">
        <v>1289</v>
      </c>
      <c r="C1598" s="484" t="s">
        <v>370</v>
      </c>
      <c r="D1598" s="485">
        <v>60692</v>
      </c>
      <c r="E1598" s="486">
        <v>18.04</v>
      </c>
      <c r="F1598" s="486">
        <f t="shared" si="72"/>
        <v>1094883.68</v>
      </c>
      <c r="G1598" s="487">
        <v>0.2</v>
      </c>
      <c r="H1598" s="485">
        <v>4.8</v>
      </c>
      <c r="I1598" s="486">
        <f t="shared" si="73"/>
        <v>291321.59999999998</v>
      </c>
      <c r="J1598" s="348">
        <f t="shared" si="74"/>
        <v>0</v>
      </c>
    </row>
    <row r="1599" spans="1:10">
      <c r="A1599" s="483">
        <v>2016</v>
      </c>
      <c r="B1599" s="484" t="s">
        <v>1289</v>
      </c>
      <c r="C1599" s="484" t="s">
        <v>370</v>
      </c>
      <c r="D1599" s="485">
        <v>181232</v>
      </c>
      <c r="E1599" s="486">
        <v>16.207999999999998</v>
      </c>
      <c r="F1599" s="486">
        <f t="shared" si="72"/>
        <v>2937408.2559999996</v>
      </c>
      <c r="G1599" s="487">
        <v>0.41</v>
      </c>
      <c r="H1599" s="485">
        <v>4.8</v>
      </c>
      <c r="I1599" s="486">
        <f t="shared" si="73"/>
        <v>869913.59999999998</v>
      </c>
      <c r="J1599" s="348">
        <f t="shared" si="74"/>
        <v>0</v>
      </c>
    </row>
    <row r="1600" spans="1:10">
      <c r="A1600" s="483">
        <v>2016</v>
      </c>
      <c r="B1600" s="484" t="s">
        <v>1296</v>
      </c>
      <c r="C1600" s="484" t="s">
        <v>370</v>
      </c>
      <c r="D1600" s="485">
        <v>81343</v>
      </c>
      <c r="E1600" s="486">
        <v>23.08</v>
      </c>
      <c r="F1600" s="486">
        <f t="shared" si="72"/>
        <v>1877396.44</v>
      </c>
      <c r="G1600" s="487">
        <v>3.34</v>
      </c>
      <c r="H1600" s="485">
        <v>8.6999999999999993</v>
      </c>
      <c r="I1600" s="486">
        <f t="shared" si="73"/>
        <v>707684.1</v>
      </c>
      <c r="J1600" s="348">
        <f t="shared" si="74"/>
        <v>0</v>
      </c>
    </row>
    <row r="1601" spans="1:10">
      <c r="A1601" s="483">
        <v>2016</v>
      </c>
      <c r="B1601" s="484" t="s">
        <v>1296</v>
      </c>
      <c r="C1601" s="484" t="s">
        <v>370</v>
      </c>
      <c r="D1601" s="485">
        <v>139220</v>
      </c>
      <c r="E1601" s="486">
        <v>22.13</v>
      </c>
      <c r="F1601" s="486">
        <f t="shared" si="72"/>
        <v>3080938.6</v>
      </c>
      <c r="G1601" s="487">
        <v>3.07</v>
      </c>
      <c r="H1601" s="485">
        <v>9.5</v>
      </c>
      <c r="I1601" s="486">
        <f t="shared" si="73"/>
        <v>1322590</v>
      </c>
      <c r="J1601" s="348">
        <f t="shared" si="74"/>
        <v>0</v>
      </c>
    </row>
    <row r="1602" spans="1:10">
      <c r="A1602" s="483">
        <v>2016</v>
      </c>
      <c r="B1602" s="484" t="s">
        <v>1289</v>
      </c>
      <c r="C1602" s="484" t="s">
        <v>370</v>
      </c>
      <c r="D1602" s="485">
        <v>27930</v>
      </c>
      <c r="E1602" s="486">
        <v>16.95</v>
      </c>
      <c r="F1602" s="486">
        <f t="shared" si="72"/>
        <v>473413.5</v>
      </c>
      <c r="G1602" s="487">
        <v>0.4</v>
      </c>
      <c r="H1602" s="485">
        <v>5</v>
      </c>
      <c r="I1602" s="486">
        <f t="shared" si="73"/>
        <v>139650</v>
      </c>
      <c r="J1602" s="348">
        <f t="shared" si="74"/>
        <v>0</v>
      </c>
    </row>
    <row r="1603" spans="1:10">
      <c r="A1603" s="483">
        <v>2016</v>
      </c>
      <c r="B1603" s="484" t="s">
        <v>1289</v>
      </c>
      <c r="C1603" s="484" t="s">
        <v>370</v>
      </c>
      <c r="D1603" s="485">
        <v>41187</v>
      </c>
      <c r="E1603" s="486">
        <v>16.899999999999999</v>
      </c>
      <c r="F1603" s="486">
        <f t="shared" ref="F1603:F1666" si="75">E1603*D1603</f>
        <v>696060.29999999993</v>
      </c>
      <c r="G1603" s="487">
        <v>0.35</v>
      </c>
      <c r="H1603" s="485">
        <v>5.0999999999999996</v>
      </c>
      <c r="I1603" s="486">
        <f t="shared" ref="I1603:I1666" si="76">H1603*D1603</f>
        <v>210053.69999999998</v>
      </c>
      <c r="J1603" s="348">
        <f t="shared" ref="J1603:J1666" si="77">IF(B1603="LIG",1,0)</f>
        <v>0</v>
      </c>
    </row>
    <row r="1604" spans="1:10">
      <c r="A1604" s="483">
        <v>2016</v>
      </c>
      <c r="B1604" s="484" t="s">
        <v>1289</v>
      </c>
      <c r="C1604" s="484" t="s">
        <v>370</v>
      </c>
      <c r="D1604" s="485">
        <v>27953</v>
      </c>
      <c r="E1604" s="486">
        <v>16.93</v>
      </c>
      <c r="F1604" s="486">
        <f t="shared" si="75"/>
        <v>473244.29</v>
      </c>
      <c r="G1604" s="487">
        <v>0.37</v>
      </c>
      <c r="H1604" s="485">
        <v>4.9000000000000004</v>
      </c>
      <c r="I1604" s="486">
        <f t="shared" si="76"/>
        <v>136969.70000000001</v>
      </c>
      <c r="J1604" s="348">
        <f t="shared" si="77"/>
        <v>0</v>
      </c>
    </row>
    <row r="1605" spans="1:10">
      <c r="A1605" s="483">
        <v>2016</v>
      </c>
      <c r="B1605" s="484" t="s">
        <v>1289</v>
      </c>
      <c r="C1605" s="484" t="s">
        <v>370</v>
      </c>
      <c r="D1605" s="485">
        <v>27066</v>
      </c>
      <c r="E1605" s="486">
        <v>17</v>
      </c>
      <c r="F1605" s="486">
        <f t="shared" si="75"/>
        <v>460122</v>
      </c>
      <c r="G1605" s="487">
        <v>0.32</v>
      </c>
      <c r="H1605" s="485">
        <v>5</v>
      </c>
      <c r="I1605" s="486">
        <f t="shared" si="76"/>
        <v>135330</v>
      </c>
      <c r="J1605" s="348">
        <f t="shared" si="77"/>
        <v>0</v>
      </c>
    </row>
    <row r="1606" spans="1:10">
      <c r="A1606" s="483">
        <v>2016</v>
      </c>
      <c r="B1606" s="484" t="s">
        <v>1289</v>
      </c>
      <c r="C1606" s="484" t="s">
        <v>370</v>
      </c>
      <c r="D1606" s="485">
        <v>54992</v>
      </c>
      <c r="E1606" s="486">
        <v>16.8</v>
      </c>
      <c r="F1606" s="486">
        <f t="shared" si="75"/>
        <v>923865.60000000009</v>
      </c>
      <c r="G1606" s="487">
        <v>0.37</v>
      </c>
      <c r="H1606" s="485">
        <v>4.9000000000000004</v>
      </c>
      <c r="I1606" s="486">
        <f t="shared" si="76"/>
        <v>269460.80000000005</v>
      </c>
      <c r="J1606" s="348">
        <f t="shared" si="77"/>
        <v>0</v>
      </c>
    </row>
    <row r="1607" spans="1:10">
      <c r="A1607" s="483">
        <v>2016</v>
      </c>
      <c r="B1607" s="484" t="s">
        <v>1296</v>
      </c>
      <c r="C1607" s="484" t="s">
        <v>370</v>
      </c>
      <c r="D1607" s="485">
        <v>12524</v>
      </c>
      <c r="E1607" s="486">
        <v>25.49</v>
      </c>
      <c r="F1607" s="486">
        <f t="shared" si="75"/>
        <v>319236.76</v>
      </c>
      <c r="G1607" s="487">
        <v>1.62</v>
      </c>
      <c r="H1607" s="485">
        <v>8.6</v>
      </c>
      <c r="I1607" s="486">
        <f t="shared" si="76"/>
        <v>107706.4</v>
      </c>
      <c r="J1607" s="348">
        <f t="shared" si="77"/>
        <v>0</v>
      </c>
    </row>
    <row r="1608" spans="1:10">
      <c r="A1608" s="483">
        <v>2016</v>
      </c>
      <c r="B1608" s="484" t="s">
        <v>1296</v>
      </c>
      <c r="C1608" s="484" t="s">
        <v>370</v>
      </c>
      <c r="D1608" s="485">
        <v>26143</v>
      </c>
      <c r="E1608" s="486">
        <v>23.44</v>
      </c>
      <c r="F1608" s="486">
        <f t="shared" si="75"/>
        <v>612791.92000000004</v>
      </c>
      <c r="G1608" s="487">
        <v>1.57</v>
      </c>
      <c r="H1608" s="485">
        <v>12.8</v>
      </c>
      <c r="I1608" s="486">
        <f t="shared" si="76"/>
        <v>334630.40000000002</v>
      </c>
      <c r="J1608" s="348">
        <f t="shared" si="77"/>
        <v>0</v>
      </c>
    </row>
    <row r="1609" spans="1:10">
      <c r="A1609" s="483">
        <v>2016</v>
      </c>
      <c r="B1609" s="484" t="s">
        <v>1289</v>
      </c>
      <c r="C1609" s="484" t="s">
        <v>370</v>
      </c>
      <c r="D1609" s="485">
        <v>45830</v>
      </c>
      <c r="E1609" s="486">
        <v>17.616</v>
      </c>
      <c r="F1609" s="486">
        <f t="shared" si="75"/>
        <v>807341.28</v>
      </c>
      <c r="G1609" s="487">
        <v>0.19</v>
      </c>
      <c r="H1609" s="485">
        <v>4.3</v>
      </c>
      <c r="I1609" s="486">
        <f t="shared" si="76"/>
        <v>197069</v>
      </c>
      <c r="J1609" s="348">
        <f t="shared" si="77"/>
        <v>0</v>
      </c>
    </row>
    <row r="1610" spans="1:10">
      <c r="A1610" s="483">
        <v>2016</v>
      </c>
      <c r="B1610" s="484" t="s">
        <v>1289</v>
      </c>
      <c r="C1610" s="484" t="s">
        <v>370</v>
      </c>
      <c r="D1610" s="485">
        <v>15356</v>
      </c>
      <c r="E1610" s="486">
        <v>16.914000000000001</v>
      </c>
      <c r="F1610" s="486">
        <f t="shared" si="75"/>
        <v>259731.38400000002</v>
      </c>
      <c r="G1610" s="487">
        <v>0.34</v>
      </c>
      <c r="H1610" s="485">
        <v>5</v>
      </c>
      <c r="I1610" s="486">
        <f t="shared" si="76"/>
        <v>76780</v>
      </c>
      <c r="J1610" s="348">
        <f t="shared" si="77"/>
        <v>0</v>
      </c>
    </row>
    <row r="1611" spans="1:10">
      <c r="A1611" s="483">
        <v>2016</v>
      </c>
      <c r="B1611" s="484" t="s">
        <v>1289</v>
      </c>
      <c r="C1611" s="484" t="s">
        <v>370</v>
      </c>
      <c r="D1611" s="485">
        <v>30387</v>
      </c>
      <c r="E1611" s="486">
        <v>17.314</v>
      </c>
      <c r="F1611" s="486">
        <f t="shared" si="75"/>
        <v>526120.51800000004</v>
      </c>
      <c r="G1611" s="487">
        <v>0.22</v>
      </c>
      <c r="H1611" s="485">
        <v>3.9</v>
      </c>
      <c r="I1611" s="486">
        <f t="shared" si="76"/>
        <v>118509.3</v>
      </c>
      <c r="J1611" s="348">
        <f t="shared" si="77"/>
        <v>0</v>
      </c>
    </row>
    <row r="1612" spans="1:10">
      <c r="A1612" s="483">
        <v>2016</v>
      </c>
      <c r="B1612" s="484" t="s">
        <v>1289</v>
      </c>
      <c r="C1612" s="484" t="s">
        <v>370</v>
      </c>
      <c r="D1612" s="485">
        <v>121803</v>
      </c>
      <c r="E1612" s="486">
        <v>18.027999999999999</v>
      </c>
      <c r="F1612" s="486">
        <f t="shared" si="75"/>
        <v>2195864.4839999997</v>
      </c>
      <c r="G1612" s="487">
        <v>0.25</v>
      </c>
      <c r="H1612" s="485">
        <v>5.0999999999999996</v>
      </c>
      <c r="I1612" s="486">
        <f t="shared" si="76"/>
        <v>621195.29999999993</v>
      </c>
      <c r="J1612" s="348">
        <f t="shared" si="77"/>
        <v>0</v>
      </c>
    </row>
    <row r="1613" spans="1:10">
      <c r="A1613" s="483">
        <v>2016</v>
      </c>
      <c r="B1613" s="484" t="s">
        <v>1289</v>
      </c>
      <c r="C1613" s="484" t="s">
        <v>370</v>
      </c>
      <c r="D1613" s="485">
        <v>47789</v>
      </c>
      <c r="E1613" s="486">
        <v>17.106000000000002</v>
      </c>
      <c r="F1613" s="486">
        <f t="shared" si="75"/>
        <v>817478.63400000008</v>
      </c>
      <c r="G1613" s="487">
        <v>0.28999999999999998</v>
      </c>
      <c r="H1613" s="485">
        <v>4.5999999999999996</v>
      </c>
      <c r="I1613" s="486">
        <f t="shared" si="76"/>
        <v>219829.4</v>
      </c>
      <c r="J1613" s="348">
        <f t="shared" si="77"/>
        <v>0</v>
      </c>
    </row>
    <row r="1614" spans="1:10">
      <c r="A1614" s="483">
        <v>2016</v>
      </c>
      <c r="B1614" s="484" t="s">
        <v>1289</v>
      </c>
      <c r="C1614" s="484" t="s">
        <v>370</v>
      </c>
      <c r="D1614" s="485">
        <v>79051</v>
      </c>
      <c r="E1614" s="486">
        <v>17.898</v>
      </c>
      <c r="F1614" s="486">
        <f t="shared" si="75"/>
        <v>1414854.798</v>
      </c>
      <c r="G1614" s="487">
        <v>0.33</v>
      </c>
      <c r="H1614" s="485">
        <v>4.8</v>
      </c>
      <c r="I1614" s="486">
        <f t="shared" si="76"/>
        <v>379444.8</v>
      </c>
      <c r="J1614" s="348">
        <f t="shared" si="77"/>
        <v>0</v>
      </c>
    </row>
    <row r="1615" spans="1:10">
      <c r="A1615" s="483">
        <v>2016</v>
      </c>
      <c r="B1615" s="484" t="s">
        <v>1289</v>
      </c>
      <c r="C1615" s="484" t="s">
        <v>370</v>
      </c>
      <c r="D1615" s="485">
        <v>222011</v>
      </c>
      <c r="E1615" s="486">
        <v>17.14</v>
      </c>
      <c r="F1615" s="486">
        <f t="shared" si="75"/>
        <v>3805268.54</v>
      </c>
      <c r="G1615" s="487">
        <v>0.28999999999999998</v>
      </c>
      <c r="H1615" s="485">
        <v>4.5999999999999996</v>
      </c>
      <c r="I1615" s="486">
        <f t="shared" si="76"/>
        <v>1021250.6</v>
      </c>
      <c r="J1615" s="348">
        <f t="shared" si="77"/>
        <v>0</v>
      </c>
    </row>
    <row r="1616" spans="1:10">
      <c r="A1616" s="483">
        <v>2016</v>
      </c>
      <c r="B1616" s="484" t="s">
        <v>1289</v>
      </c>
      <c r="C1616" s="484" t="s">
        <v>370</v>
      </c>
      <c r="D1616" s="485">
        <v>395026</v>
      </c>
      <c r="E1616" s="486">
        <v>16.672000000000001</v>
      </c>
      <c r="F1616" s="486">
        <f t="shared" si="75"/>
        <v>6585873.4720000001</v>
      </c>
      <c r="G1616" s="487">
        <v>0.37</v>
      </c>
      <c r="H1616" s="485">
        <v>4.8</v>
      </c>
      <c r="I1616" s="486">
        <f t="shared" si="76"/>
        <v>1896124.7999999998</v>
      </c>
      <c r="J1616" s="348">
        <f t="shared" si="77"/>
        <v>0</v>
      </c>
    </row>
    <row r="1617" spans="1:10">
      <c r="A1617" s="483">
        <v>2016</v>
      </c>
      <c r="B1617" s="484" t="s">
        <v>1296</v>
      </c>
      <c r="C1617" s="484" t="s">
        <v>370</v>
      </c>
      <c r="D1617" s="485">
        <v>21395</v>
      </c>
      <c r="E1617" s="486">
        <v>26.228000000000002</v>
      </c>
      <c r="F1617" s="486">
        <f t="shared" si="75"/>
        <v>561148.06000000006</v>
      </c>
      <c r="G1617" s="487">
        <v>3.02</v>
      </c>
      <c r="H1617" s="485">
        <v>7.55</v>
      </c>
      <c r="I1617" s="486">
        <f t="shared" si="76"/>
        <v>161532.25</v>
      </c>
      <c r="J1617" s="348">
        <f t="shared" si="77"/>
        <v>0</v>
      </c>
    </row>
    <row r="1618" spans="1:10">
      <c r="A1618" s="483">
        <v>2016</v>
      </c>
      <c r="B1618" s="484" t="s">
        <v>1296</v>
      </c>
      <c r="C1618" s="484" t="s">
        <v>370</v>
      </c>
      <c r="D1618" s="485">
        <v>41045</v>
      </c>
      <c r="E1618" s="486">
        <v>25.984000000000002</v>
      </c>
      <c r="F1618" s="486">
        <f t="shared" si="75"/>
        <v>1066513.28</v>
      </c>
      <c r="G1618" s="487">
        <v>2.77</v>
      </c>
      <c r="H1618" s="485">
        <v>7.66</v>
      </c>
      <c r="I1618" s="486">
        <f t="shared" si="76"/>
        <v>314404.7</v>
      </c>
      <c r="J1618" s="348">
        <f t="shared" si="77"/>
        <v>0</v>
      </c>
    </row>
    <row r="1619" spans="1:10">
      <c r="A1619" s="483">
        <v>2016</v>
      </c>
      <c r="B1619" s="484" t="s">
        <v>1296</v>
      </c>
      <c r="C1619" s="484" t="s">
        <v>370</v>
      </c>
      <c r="D1619" s="485">
        <v>25125</v>
      </c>
      <c r="E1619" s="486">
        <v>25.15</v>
      </c>
      <c r="F1619" s="486">
        <f t="shared" si="75"/>
        <v>631893.75</v>
      </c>
      <c r="G1619" s="487">
        <v>3.85</v>
      </c>
      <c r="H1619" s="485">
        <v>8.66</v>
      </c>
      <c r="I1619" s="486">
        <f t="shared" si="76"/>
        <v>217582.5</v>
      </c>
      <c r="J1619" s="348">
        <f t="shared" si="77"/>
        <v>0</v>
      </c>
    </row>
    <row r="1620" spans="1:10">
      <c r="A1620" s="483">
        <v>2016</v>
      </c>
      <c r="B1620" s="484" t="s">
        <v>1296</v>
      </c>
      <c r="C1620" s="484" t="s">
        <v>370</v>
      </c>
      <c r="D1620" s="485">
        <v>70877</v>
      </c>
      <c r="E1620" s="486">
        <v>26.341999999999999</v>
      </c>
      <c r="F1620" s="486">
        <f t="shared" si="75"/>
        <v>1867041.9339999999</v>
      </c>
      <c r="G1620" s="487">
        <v>3.03</v>
      </c>
      <c r="H1620" s="485">
        <v>7.41</v>
      </c>
      <c r="I1620" s="486">
        <f t="shared" si="76"/>
        <v>525198.57000000007</v>
      </c>
      <c r="J1620" s="348">
        <f t="shared" si="77"/>
        <v>0</v>
      </c>
    </row>
    <row r="1621" spans="1:10">
      <c r="A1621" s="483">
        <v>2016</v>
      </c>
      <c r="B1621" s="484" t="s">
        <v>1296</v>
      </c>
      <c r="C1621" s="484" t="s">
        <v>370</v>
      </c>
      <c r="D1621" s="485">
        <v>85744</v>
      </c>
      <c r="E1621" s="486">
        <v>24.827999999999999</v>
      </c>
      <c r="F1621" s="486">
        <f t="shared" si="75"/>
        <v>2128852.0320000001</v>
      </c>
      <c r="G1621" s="487">
        <v>4.4400000000000004</v>
      </c>
      <c r="H1621" s="485">
        <v>8.98</v>
      </c>
      <c r="I1621" s="486">
        <f t="shared" si="76"/>
        <v>769981.12</v>
      </c>
      <c r="J1621" s="348">
        <f t="shared" si="77"/>
        <v>0</v>
      </c>
    </row>
    <row r="1622" spans="1:10">
      <c r="A1622" s="483">
        <v>2016</v>
      </c>
      <c r="B1622" s="484" t="s">
        <v>1296</v>
      </c>
      <c r="C1622" s="484" t="s">
        <v>370</v>
      </c>
      <c r="D1622" s="485">
        <v>47750</v>
      </c>
      <c r="E1622" s="486">
        <v>24.864000000000001</v>
      </c>
      <c r="F1622" s="486">
        <f t="shared" si="75"/>
        <v>1187256</v>
      </c>
      <c r="G1622" s="487">
        <v>4.04</v>
      </c>
      <c r="H1622" s="485">
        <v>9.49</v>
      </c>
      <c r="I1622" s="486">
        <f t="shared" si="76"/>
        <v>453147.5</v>
      </c>
      <c r="J1622" s="348">
        <f t="shared" si="77"/>
        <v>0</v>
      </c>
    </row>
    <row r="1623" spans="1:10">
      <c r="A1623" s="483">
        <v>2016</v>
      </c>
      <c r="B1623" s="484" t="s">
        <v>1301</v>
      </c>
      <c r="C1623" s="484" t="s">
        <v>370</v>
      </c>
      <c r="D1623" s="485">
        <v>14438</v>
      </c>
      <c r="E1623" s="486">
        <v>15</v>
      </c>
      <c r="F1623" s="486">
        <f t="shared" si="75"/>
        <v>216570</v>
      </c>
      <c r="G1623" s="487">
        <v>0.13</v>
      </c>
      <c r="H1623" s="485">
        <v>6.5</v>
      </c>
      <c r="I1623" s="486">
        <f t="shared" si="76"/>
        <v>93847</v>
      </c>
      <c r="J1623" s="348">
        <f t="shared" si="77"/>
        <v>1</v>
      </c>
    </row>
    <row r="1624" spans="1:10">
      <c r="A1624" s="483">
        <v>2016</v>
      </c>
      <c r="B1624" s="484" t="s">
        <v>1301</v>
      </c>
      <c r="C1624" s="484" t="s">
        <v>370</v>
      </c>
      <c r="D1624" s="485">
        <v>8286</v>
      </c>
      <c r="E1624" s="486">
        <v>14</v>
      </c>
      <c r="F1624" s="486">
        <f t="shared" si="75"/>
        <v>116004</v>
      </c>
      <c r="G1624" s="487">
        <v>0.16</v>
      </c>
      <c r="H1624" s="485">
        <v>8.5</v>
      </c>
      <c r="I1624" s="486">
        <f t="shared" si="76"/>
        <v>70431</v>
      </c>
      <c r="J1624" s="348">
        <f t="shared" si="77"/>
        <v>1</v>
      </c>
    </row>
    <row r="1625" spans="1:10">
      <c r="A1625" s="483">
        <v>2016</v>
      </c>
      <c r="B1625" s="484" t="s">
        <v>1291</v>
      </c>
      <c r="C1625" s="484" t="s">
        <v>370</v>
      </c>
      <c r="D1625" s="485">
        <v>5968</v>
      </c>
      <c r="E1625" s="486">
        <v>15</v>
      </c>
      <c r="F1625" s="486">
        <f t="shared" si="75"/>
        <v>89520</v>
      </c>
      <c r="G1625" s="487">
        <v>0.13</v>
      </c>
      <c r="H1625" s="485">
        <v>6.5</v>
      </c>
      <c r="I1625" s="486">
        <f t="shared" si="76"/>
        <v>38792</v>
      </c>
      <c r="J1625" s="348">
        <f t="shared" si="77"/>
        <v>0</v>
      </c>
    </row>
    <row r="1626" spans="1:10">
      <c r="A1626" s="483">
        <v>2016</v>
      </c>
      <c r="B1626" s="484" t="s">
        <v>1291</v>
      </c>
      <c r="C1626" s="484" t="s">
        <v>370</v>
      </c>
      <c r="D1626" s="485">
        <v>6619</v>
      </c>
      <c r="E1626" s="486">
        <v>14</v>
      </c>
      <c r="F1626" s="486">
        <f t="shared" si="75"/>
        <v>92666</v>
      </c>
      <c r="G1626" s="487">
        <v>0.16</v>
      </c>
      <c r="H1626" s="485">
        <v>8.5</v>
      </c>
      <c r="I1626" s="486">
        <f t="shared" si="76"/>
        <v>56261.5</v>
      </c>
      <c r="J1626" s="348">
        <f t="shared" si="77"/>
        <v>0</v>
      </c>
    </row>
    <row r="1627" spans="1:10">
      <c r="A1627" s="483">
        <v>2016</v>
      </c>
      <c r="B1627" s="484" t="s">
        <v>1301</v>
      </c>
      <c r="C1627" s="484" t="s">
        <v>370</v>
      </c>
      <c r="D1627" s="485">
        <v>371729</v>
      </c>
      <c r="E1627" s="486">
        <v>13.444000000000001</v>
      </c>
      <c r="F1627" s="486">
        <f t="shared" si="75"/>
        <v>4997524.676</v>
      </c>
      <c r="G1627" s="487">
        <v>1.0900000000000001</v>
      </c>
      <c r="H1627" s="485">
        <v>11</v>
      </c>
      <c r="I1627" s="486">
        <f t="shared" si="76"/>
        <v>4089019</v>
      </c>
      <c r="J1627" s="348">
        <f t="shared" si="77"/>
        <v>1</v>
      </c>
    </row>
    <row r="1628" spans="1:10">
      <c r="A1628" s="483">
        <v>2016</v>
      </c>
      <c r="B1628" s="484" t="s">
        <v>1296</v>
      </c>
      <c r="C1628" s="484" t="s">
        <v>370</v>
      </c>
      <c r="D1628" s="485">
        <v>86861</v>
      </c>
      <c r="E1628" s="486">
        <v>24.548999999999999</v>
      </c>
      <c r="F1628" s="486">
        <f t="shared" si="75"/>
        <v>2132350.6889999998</v>
      </c>
      <c r="G1628" s="487">
        <v>1.19</v>
      </c>
      <c r="H1628" s="485">
        <v>10.199999999999999</v>
      </c>
      <c r="I1628" s="486">
        <f t="shared" si="76"/>
        <v>885982.2</v>
      </c>
      <c r="J1628" s="348">
        <f t="shared" si="77"/>
        <v>0</v>
      </c>
    </row>
    <row r="1629" spans="1:10">
      <c r="A1629" s="483">
        <v>2016</v>
      </c>
      <c r="B1629" s="484" t="s">
        <v>1296</v>
      </c>
      <c r="C1629" s="484" t="s">
        <v>370</v>
      </c>
      <c r="D1629" s="485">
        <v>24503</v>
      </c>
      <c r="E1629" s="486">
        <v>22.643999999999998</v>
      </c>
      <c r="F1629" s="486">
        <f t="shared" si="75"/>
        <v>554845.93199999991</v>
      </c>
      <c r="G1629" s="487">
        <v>0.38</v>
      </c>
      <c r="H1629" s="485">
        <v>6.9</v>
      </c>
      <c r="I1629" s="486">
        <f t="shared" si="76"/>
        <v>169070.7</v>
      </c>
      <c r="J1629" s="348">
        <f t="shared" si="77"/>
        <v>0</v>
      </c>
    </row>
    <row r="1630" spans="1:10">
      <c r="A1630" s="483">
        <v>2016</v>
      </c>
      <c r="B1630" s="484" t="s">
        <v>1296</v>
      </c>
      <c r="C1630" s="484" t="s">
        <v>370</v>
      </c>
      <c r="D1630" s="485">
        <v>178091</v>
      </c>
      <c r="E1630" s="486">
        <v>21.489000000000001</v>
      </c>
      <c r="F1630" s="486">
        <f t="shared" si="75"/>
        <v>3826997.4990000003</v>
      </c>
      <c r="G1630" s="487">
        <v>0.42</v>
      </c>
      <c r="H1630" s="485">
        <v>11.9</v>
      </c>
      <c r="I1630" s="486">
        <f t="shared" si="76"/>
        <v>2119282.9</v>
      </c>
      <c r="J1630" s="348">
        <f t="shared" si="77"/>
        <v>0</v>
      </c>
    </row>
    <row r="1631" spans="1:10">
      <c r="A1631" s="483">
        <v>2016</v>
      </c>
      <c r="B1631" s="484" t="s">
        <v>1296</v>
      </c>
      <c r="C1631" s="484" t="s">
        <v>370</v>
      </c>
      <c r="D1631" s="485">
        <v>61188</v>
      </c>
      <c r="E1631" s="486">
        <v>21.783000000000001</v>
      </c>
      <c r="F1631" s="486">
        <f t="shared" si="75"/>
        <v>1332858.2040000001</v>
      </c>
      <c r="G1631" s="487">
        <v>0.39</v>
      </c>
      <c r="H1631" s="485">
        <v>9.9</v>
      </c>
      <c r="I1631" s="486">
        <f t="shared" si="76"/>
        <v>605761.20000000007</v>
      </c>
      <c r="J1631" s="348">
        <f t="shared" si="77"/>
        <v>0</v>
      </c>
    </row>
    <row r="1632" spans="1:10">
      <c r="A1632" s="483">
        <v>2016</v>
      </c>
      <c r="B1632" s="484" t="s">
        <v>1289</v>
      </c>
      <c r="C1632" s="484" t="s">
        <v>370</v>
      </c>
      <c r="D1632" s="485">
        <v>6325</v>
      </c>
      <c r="E1632" s="486">
        <v>19.808</v>
      </c>
      <c r="F1632" s="486">
        <f t="shared" si="75"/>
        <v>125285.6</v>
      </c>
      <c r="G1632" s="487">
        <v>0.64</v>
      </c>
      <c r="H1632" s="485">
        <v>8.9</v>
      </c>
      <c r="I1632" s="486">
        <f t="shared" si="76"/>
        <v>56292.5</v>
      </c>
      <c r="J1632" s="348">
        <f t="shared" si="77"/>
        <v>0</v>
      </c>
    </row>
    <row r="1633" spans="1:10">
      <c r="A1633" s="483">
        <v>2016</v>
      </c>
      <c r="B1633" s="484" t="s">
        <v>1296</v>
      </c>
      <c r="C1633" s="484" t="s">
        <v>370</v>
      </c>
      <c r="D1633" s="485">
        <v>20770</v>
      </c>
      <c r="E1633" s="486">
        <v>24.27</v>
      </c>
      <c r="F1633" s="486">
        <f t="shared" si="75"/>
        <v>504087.89999999997</v>
      </c>
      <c r="G1633" s="487">
        <v>3.47</v>
      </c>
      <c r="H1633" s="485">
        <v>9.9</v>
      </c>
      <c r="I1633" s="486">
        <f t="shared" si="76"/>
        <v>205623</v>
      </c>
      <c r="J1633" s="348">
        <f t="shared" si="77"/>
        <v>0</v>
      </c>
    </row>
    <row r="1634" spans="1:10">
      <c r="A1634" s="483">
        <v>2016</v>
      </c>
      <c r="B1634" s="484" t="s">
        <v>1296</v>
      </c>
      <c r="C1634" s="484" t="s">
        <v>370</v>
      </c>
      <c r="D1634" s="485">
        <v>31253</v>
      </c>
      <c r="E1634" s="486">
        <v>22.71</v>
      </c>
      <c r="F1634" s="486">
        <f t="shared" si="75"/>
        <v>709755.63</v>
      </c>
      <c r="G1634" s="487">
        <v>2.52</v>
      </c>
      <c r="H1634" s="485">
        <v>8.1999999999999993</v>
      </c>
      <c r="I1634" s="486">
        <f t="shared" si="76"/>
        <v>256274.59999999998</v>
      </c>
      <c r="J1634" s="348">
        <f t="shared" si="77"/>
        <v>0</v>
      </c>
    </row>
    <row r="1635" spans="1:10">
      <c r="A1635" s="483">
        <v>2016</v>
      </c>
      <c r="B1635" s="484" t="s">
        <v>1296</v>
      </c>
      <c r="C1635" s="484" t="s">
        <v>370</v>
      </c>
      <c r="D1635" s="485">
        <v>34839</v>
      </c>
      <c r="E1635" s="486">
        <v>22.2</v>
      </c>
      <c r="F1635" s="486">
        <f t="shared" si="75"/>
        <v>773425.79999999993</v>
      </c>
      <c r="G1635" s="487">
        <v>3.04</v>
      </c>
      <c r="H1635" s="485">
        <v>8.6</v>
      </c>
      <c r="I1635" s="486">
        <f t="shared" si="76"/>
        <v>299615.39999999997</v>
      </c>
      <c r="J1635" s="348">
        <f t="shared" si="77"/>
        <v>0</v>
      </c>
    </row>
    <row r="1636" spans="1:10">
      <c r="A1636" s="483">
        <v>2016</v>
      </c>
      <c r="B1636" s="484" t="s">
        <v>1296</v>
      </c>
      <c r="C1636" s="484" t="s">
        <v>370</v>
      </c>
      <c r="D1636" s="485">
        <v>8050</v>
      </c>
      <c r="E1636" s="486">
        <v>21.46</v>
      </c>
      <c r="F1636" s="486">
        <f t="shared" si="75"/>
        <v>172753</v>
      </c>
      <c r="G1636" s="487">
        <v>2.98</v>
      </c>
      <c r="H1636" s="485">
        <v>7.8</v>
      </c>
      <c r="I1636" s="486">
        <f t="shared" si="76"/>
        <v>62790</v>
      </c>
      <c r="J1636" s="348">
        <f t="shared" si="77"/>
        <v>0</v>
      </c>
    </row>
    <row r="1637" spans="1:10">
      <c r="A1637" s="483">
        <v>2016</v>
      </c>
      <c r="B1637" s="484" t="s">
        <v>1289</v>
      </c>
      <c r="C1637" s="484" t="s">
        <v>370</v>
      </c>
      <c r="D1637" s="485">
        <v>127909</v>
      </c>
      <c r="E1637" s="486">
        <v>18.05</v>
      </c>
      <c r="F1637" s="486">
        <f t="shared" si="75"/>
        <v>2308757.4500000002</v>
      </c>
      <c r="G1637" s="487">
        <v>0.22</v>
      </c>
      <c r="H1637" s="485">
        <v>5.2</v>
      </c>
      <c r="I1637" s="486">
        <f t="shared" si="76"/>
        <v>665126.80000000005</v>
      </c>
      <c r="J1637" s="348">
        <f t="shared" si="77"/>
        <v>0</v>
      </c>
    </row>
    <row r="1638" spans="1:10">
      <c r="A1638" s="483">
        <v>2016</v>
      </c>
      <c r="B1638" s="484" t="s">
        <v>1289</v>
      </c>
      <c r="C1638" s="484" t="s">
        <v>370</v>
      </c>
      <c r="D1638" s="485">
        <v>32240</v>
      </c>
      <c r="E1638" s="486">
        <v>16.7</v>
      </c>
      <c r="F1638" s="486">
        <f t="shared" si="75"/>
        <v>538408</v>
      </c>
      <c r="G1638" s="487">
        <v>0.3</v>
      </c>
      <c r="H1638" s="485">
        <v>6.2</v>
      </c>
      <c r="I1638" s="486">
        <f t="shared" si="76"/>
        <v>199888</v>
      </c>
      <c r="J1638" s="348">
        <f t="shared" si="77"/>
        <v>0</v>
      </c>
    </row>
    <row r="1639" spans="1:10">
      <c r="A1639" s="483">
        <v>2016</v>
      </c>
      <c r="B1639" s="484" t="s">
        <v>1289</v>
      </c>
      <c r="C1639" s="484" t="s">
        <v>370</v>
      </c>
      <c r="D1639" s="485">
        <v>15969</v>
      </c>
      <c r="E1639" s="486">
        <v>17.88</v>
      </c>
      <c r="F1639" s="486">
        <f t="shared" si="75"/>
        <v>285525.71999999997</v>
      </c>
      <c r="G1639" s="487">
        <v>0.18</v>
      </c>
      <c r="H1639" s="485">
        <v>4.3</v>
      </c>
      <c r="I1639" s="486">
        <f t="shared" si="76"/>
        <v>68666.7</v>
      </c>
      <c r="J1639" s="348">
        <f t="shared" si="77"/>
        <v>0</v>
      </c>
    </row>
    <row r="1640" spans="1:10">
      <c r="A1640" s="483">
        <v>2016</v>
      </c>
      <c r="B1640" s="484" t="s">
        <v>1289</v>
      </c>
      <c r="C1640" s="484" t="s">
        <v>370</v>
      </c>
      <c r="D1640" s="485">
        <v>81853</v>
      </c>
      <c r="E1640" s="486">
        <v>16.78</v>
      </c>
      <c r="F1640" s="486">
        <f t="shared" si="75"/>
        <v>1373493.34</v>
      </c>
      <c r="G1640" s="487">
        <v>0.3</v>
      </c>
      <c r="H1640" s="485">
        <v>6</v>
      </c>
      <c r="I1640" s="486">
        <f t="shared" si="76"/>
        <v>491118</v>
      </c>
      <c r="J1640" s="348">
        <f t="shared" si="77"/>
        <v>0</v>
      </c>
    </row>
    <row r="1641" spans="1:10">
      <c r="A1641" s="483">
        <v>2016</v>
      </c>
      <c r="B1641" s="484" t="s">
        <v>1289</v>
      </c>
      <c r="C1641" s="484" t="s">
        <v>370</v>
      </c>
      <c r="D1641" s="485">
        <v>80999</v>
      </c>
      <c r="E1641" s="486">
        <v>16.760000000000002</v>
      </c>
      <c r="F1641" s="486">
        <f t="shared" si="75"/>
        <v>1357543.2400000002</v>
      </c>
      <c r="G1641" s="487">
        <v>0.28999999999999998</v>
      </c>
      <c r="H1641" s="485">
        <v>5.9</v>
      </c>
      <c r="I1641" s="486">
        <f t="shared" si="76"/>
        <v>477894.10000000003</v>
      </c>
      <c r="J1641" s="348">
        <f t="shared" si="77"/>
        <v>0</v>
      </c>
    </row>
    <row r="1642" spans="1:10">
      <c r="A1642" s="483">
        <v>2016</v>
      </c>
      <c r="B1642" s="484" t="s">
        <v>1301</v>
      </c>
      <c r="C1642" s="484" t="s">
        <v>370</v>
      </c>
      <c r="D1642" s="485">
        <v>619347</v>
      </c>
      <c r="E1642" s="486">
        <v>12.74</v>
      </c>
      <c r="F1642" s="486">
        <f t="shared" si="75"/>
        <v>7890480.7800000003</v>
      </c>
      <c r="G1642" s="487">
        <v>1.2</v>
      </c>
      <c r="H1642" s="485">
        <v>17.8</v>
      </c>
      <c r="I1642" s="486">
        <f t="shared" si="76"/>
        <v>11024376.6</v>
      </c>
      <c r="J1642" s="348">
        <f t="shared" si="77"/>
        <v>1</v>
      </c>
    </row>
    <row r="1643" spans="1:10">
      <c r="A1643" s="483">
        <v>2016</v>
      </c>
      <c r="B1643" s="484" t="s">
        <v>1289</v>
      </c>
      <c r="C1643" s="484" t="s">
        <v>370</v>
      </c>
      <c r="D1643" s="485">
        <v>32724</v>
      </c>
      <c r="E1643" s="486">
        <v>17.946000000000002</v>
      </c>
      <c r="F1643" s="486">
        <f t="shared" si="75"/>
        <v>587264.9040000001</v>
      </c>
      <c r="G1643" s="487">
        <v>0.23</v>
      </c>
      <c r="H1643" s="485">
        <v>5.5</v>
      </c>
      <c r="I1643" s="486">
        <f t="shared" si="76"/>
        <v>179982</v>
      </c>
      <c r="J1643" s="348">
        <f t="shared" si="77"/>
        <v>0</v>
      </c>
    </row>
    <row r="1644" spans="1:10">
      <c r="A1644" s="483">
        <v>2016</v>
      </c>
      <c r="B1644" s="484" t="s">
        <v>1289</v>
      </c>
      <c r="C1644" s="484" t="s">
        <v>370</v>
      </c>
      <c r="D1644" s="485">
        <v>48625</v>
      </c>
      <c r="E1644" s="486">
        <v>17.998000000000001</v>
      </c>
      <c r="F1644" s="486">
        <f t="shared" si="75"/>
        <v>875152.75</v>
      </c>
      <c r="G1644" s="487">
        <v>0.2</v>
      </c>
      <c r="H1644" s="485">
        <v>5.2</v>
      </c>
      <c r="I1644" s="486">
        <f t="shared" si="76"/>
        <v>252850</v>
      </c>
      <c r="J1644" s="348">
        <f t="shared" si="77"/>
        <v>0</v>
      </c>
    </row>
    <row r="1645" spans="1:10">
      <c r="A1645" s="483">
        <v>2016</v>
      </c>
      <c r="B1645" s="484" t="s">
        <v>1289</v>
      </c>
      <c r="C1645" s="484" t="s">
        <v>370</v>
      </c>
      <c r="D1645" s="485">
        <v>16385</v>
      </c>
      <c r="E1645" s="486">
        <v>17.504000000000001</v>
      </c>
      <c r="F1645" s="486">
        <f t="shared" si="75"/>
        <v>286803.04000000004</v>
      </c>
      <c r="G1645" s="487">
        <v>0.18</v>
      </c>
      <c r="H1645" s="485">
        <v>4.5</v>
      </c>
      <c r="I1645" s="486">
        <f t="shared" si="76"/>
        <v>73732.5</v>
      </c>
      <c r="J1645" s="348">
        <f t="shared" si="77"/>
        <v>0</v>
      </c>
    </row>
    <row r="1646" spans="1:10">
      <c r="A1646" s="483">
        <v>2016</v>
      </c>
      <c r="B1646" s="484" t="s">
        <v>1289</v>
      </c>
      <c r="C1646" s="484" t="s">
        <v>370</v>
      </c>
      <c r="D1646" s="485">
        <v>15976</v>
      </c>
      <c r="E1646" s="486">
        <v>17.579999999999998</v>
      </c>
      <c r="F1646" s="486">
        <f t="shared" si="75"/>
        <v>280858.07999999996</v>
      </c>
      <c r="G1646" s="487">
        <v>0.19</v>
      </c>
      <c r="H1646" s="485">
        <v>4.0999999999999996</v>
      </c>
      <c r="I1646" s="486">
        <f t="shared" si="76"/>
        <v>65501.599999999991</v>
      </c>
      <c r="J1646" s="348">
        <f t="shared" si="77"/>
        <v>0</v>
      </c>
    </row>
    <row r="1647" spans="1:10">
      <c r="A1647" s="483">
        <v>2016</v>
      </c>
      <c r="B1647" s="484" t="s">
        <v>1289</v>
      </c>
      <c r="C1647" s="484" t="s">
        <v>370</v>
      </c>
      <c r="D1647" s="485">
        <v>16443</v>
      </c>
      <c r="E1647" s="486">
        <v>17.725999999999999</v>
      </c>
      <c r="F1647" s="486">
        <f t="shared" si="75"/>
        <v>291468.61799999996</v>
      </c>
      <c r="G1647" s="487">
        <v>0.22</v>
      </c>
      <c r="H1647" s="485">
        <v>5.6</v>
      </c>
      <c r="I1647" s="486">
        <f t="shared" si="76"/>
        <v>92080.799999999988</v>
      </c>
      <c r="J1647" s="348">
        <f t="shared" si="77"/>
        <v>0</v>
      </c>
    </row>
    <row r="1648" spans="1:10">
      <c r="A1648" s="483">
        <v>2016</v>
      </c>
      <c r="B1648" s="484" t="s">
        <v>1289</v>
      </c>
      <c r="C1648" s="484" t="s">
        <v>370</v>
      </c>
      <c r="D1648" s="485">
        <v>16338</v>
      </c>
      <c r="E1648" s="486">
        <v>17.239999999999998</v>
      </c>
      <c r="F1648" s="486">
        <f t="shared" si="75"/>
        <v>281667.12</v>
      </c>
      <c r="G1648" s="487">
        <v>0.21</v>
      </c>
      <c r="H1648" s="485">
        <v>3.8</v>
      </c>
      <c r="I1648" s="486">
        <f t="shared" si="76"/>
        <v>62084.399999999994</v>
      </c>
      <c r="J1648" s="348">
        <f t="shared" si="77"/>
        <v>0</v>
      </c>
    </row>
    <row r="1649" spans="1:10">
      <c r="A1649" s="483">
        <v>2016</v>
      </c>
      <c r="B1649" s="484" t="s">
        <v>1289</v>
      </c>
      <c r="C1649" s="484" t="s">
        <v>370</v>
      </c>
      <c r="D1649" s="485">
        <v>16078</v>
      </c>
      <c r="E1649" s="486">
        <v>17.568000000000001</v>
      </c>
      <c r="F1649" s="486">
        <f t="shared" si="75"/>
        <v>282458.304</v>
      </c>
      <c r="G1649" s="487">
        <v>0.17</v>
      </c>
      <c r="H1649" s="485">
        <v>4.7</v>
      </c>
      <c r="I1649" s="486">
        <f t="shared" si="76"/>
        <v>75566.600000000006</v>
      </c>
      <c r="J1649" s="348">
        <f t="shared" si="77"/>
        <v>0</v>
      </c>
    </row>
    <row r="1650" spans="1:10">
      <c r="A1650" s="483">
        <v>2016</v>
      </c>
      <c r="B1650" s="484" t="s">
        <v>1289</v>
      </c>
      <c r="C1650" s="484" t="s">
        <v>370</v>
      </c>
      <c r="D1650" s="485">
        <v>49138</v>
      </c>
      <c r="E1650" s="486">
        <v>17.663</v>
      </c>
      <c r="F1650" s="486">
        <f t="shared" si="75"/>
        <v>867924.49400000006</v>
      </c>
      <c r="G1650" s="487">
        <v>0.23</v>
      </c>
      <c r="H1650" s="485">
        <v>5.2</v>
      </c>
      <c r="I1650" s="486">
        <f t="shared" si="76"/>
        <v>255517.6</v>
      </c>
      <c r="J1650" s="348">
        <f t="shared" si="77"/>
        <v>0</v>
      </c>
    </row>
    <row r="1651" spans="1:10">
      <c r="A1651" s="483">
        <v>2016</v>
      </c>
      <c r="B1651" s="484" t="s">
        <v>1296</v>
      </c>
      <c r="C1651" s="484" t="s">
        <v>370</v>
      </c>
      <c r="D1651" s="485">
        <v>38361</v>
      </c>
      <c r="E1651" s="486">
        <v>22.71</v>
      </c>
      <c r="F1651" s="486">
        <f t="shared" si="75"/>
        <v>871178.31</v>
      </c>
      <c r="G1651" s="487">
        <v>3.44</v>
      </c>
      <c r="H1651" s="485">
        <v>9</v>
      </c>
      <c r="I1651" s="486">
        <f t="shared" si="76"/>
        <v>345249</v>
      </c>
      <c r="J1651" s="348">
        <f t="shared" si="77"/>
        <v>0</v>
      </c>
    </row>
    <row r="1652" spans="1:10">
      <c r="A1652" s="483">
        <v>2016</v>
      </c>
      <c r="B1652" s="484" t="s">
        <v>1296</v>
      </c>
      <c r="C1652" s="484" t="s">
        <v>370</v>
      </c>
      <c r="D1652" s="485">
        <v>54156</v>
      </c>
      <c r="E1652" s="486">
        <v>20.65</v>
      </c>
      <c r="F1652" s="486">
        <f t="shared" si="75"/>
        <v>1118321.3999999999</v>
      </c>
      <c r="G1652" s="487">
        <v>2.57</v>
      </c>
      <c r="H1652" s="485">
        <v>13</v>
      </c>
      <c r="I1652" s="486">
        <f t="shared" si="76"/>
        <v>704028</v>
      </c>
      <c r="J1652" s="348">
        <f t="shared" si="77"/>
        <v>0</v>
      </c>
    </row>
    <row r="1653" spans="1:10">
      <c r="A1653" s="483">
        <v>2016</v>
      </c>
      <c r="B1653" s="484" t="s">
        <v>1296</v>
      </c>
      <c r="C1653" s="484" t="s">
        <v>370</v>
      </c>
      <c r="D1653" s="485">
        <v>78956</v>
      </c>
      <c r="E1653" s="486">
        <v>22.73</v>
      </c>
      <c r="F1653" s="486">
        <f t="shared" si="75"/>
        <v>1794669.8800000001</v>
      </c>
      <c r="G1653" s="487">
        <v>3.65</v>
      </c>
      <c r="H1653" s="485">
        <v>9.3000000000000007</v>
      </c>
      <c r="I1653" s="486">
        <f t="shared" si="76"/>
        <v>734290.8</v>
      </c>
      <c r="J1653" s="348">
        <f t="shared" si="77"/>
        <v>0</v>
      </c>
    </row>
    <row r="1654" spans="1:10">
      <c r="A1654" s="483">
        <v>2016</v>
      </c>
      <c r="B1654" s="484" t="s">
        <v>1289</v>
      </c>
      <c r="C1654" s="484" t="s">
        <v>370</v>
      </c>
      <c r="D1654" s="485">
        <v>88794</v>
      </c>
      <c r="E1654" s="486">
        <v>17.648</v>
      </c>
      <c r="F1654" s="486">
        <f t="shared" si="75"/>
        <v>1567036.5119999999</v>
      </c>
      <c r="G1654" s="487">
        <v>0.23</v>
      </c>
      <c r="H1654" s="485">
        <v>5.2</v>
      </c>
      <c r="I1654" s="486">
        <f t="shared" si="76"/>
        <v>461728.8</v>
      </c>
      <c r="J1654" s="348">
        <f t="shared" si="77"/>
        <v>0</v>
      </c>
    </row>
    <row r="1655" spans="1:10">
      <c r="A1655" s="483">
        <v>2016</v>
      </c>
      <c r="B1655" s="484" t="s">
        <v>1289</v>
      </c>
      <c r="C1655" s="484" t="s">
        <v>370</v>
      </c>
      <c r="D1655" s="485">
        <v>132168</v>
      </c>
      <c r="E1655" s="486">
        <v>16.981999999999999</v>
      </c>
      <c r="F1655" s="486">
        <f t="shared" si="75"/>
        <v>2244476.9759999998</v>
      </c>
      <c r="G1655" s="487">
        <v>0.27</v>
      </c>
      <c r="H1655" s="485">
        <v>4.9000000000000004</v>
      </c>
      <c r="I1655" s="486">
        <f t="shared" si="76"/>
        <v>647623.20000000007</v>
      </c>
      <c r="J1655" s="348">
        <f t="shared" si="77"/>
        <v>0</v>
      </c>
    </row>
    <row r="1656" spans="1:10">
      <c r="A1656" s="483">
        <v>2016</v>
      </c>
      <c r="B1656" s="484" t="s">
        <v>1296</v>
      </c>
      <c r="C1656" s="484" t="s">
        <v>370</v>
      </c>
      <c r="D1656" s="485">
        <v>13171</v>
      </c>
      <c r="E1656" s="486">
        <v>22.63</v>
      </c>
      <c r="F1656" s="486">
        <f t="shared" si="75"/>
        <v>298059.73</v>
      </c>
      <c r="G1656" s="487">
        <v>2.58</v>
      </c>
      <c r="H1656" s="485">
        <v>8.3000000000000007</v>
      </c>
      <c r="I1656" s="486">
        <f t="shared" si="76"/>
        <v>109319.3</v>
      </c>
      <c r="J1656" s="348">
        <f t="shared" si="77"/>
        <v>0</v>
      </c>
    </row>
    <row r="1657" spans="1:10">
      <c r="A1657" s="483">
        <v>2016</v>
      </c>
      <c r="B1657" s="484" t="s">
        <v>1296</v>
      </c>
      <c r="C1657" s="484" t="s">
        <v>370</v>
      </c>
      <c r="D1657" s="485">
        <v>42122</v>
      </c>
      <c r="E1657" s="486">
        <v>23.6</v>
      </c>
      <c r="F1657" s="486">
        <f t="shared" si="75"/>
        <v>994079.20000000007</v>
      </c>
      <c r="G1657" s="487">
        <v>2.85</v>
      </c>
      <c r="H1657" s="485">
        <v>8.1</v>
      </c>
      <c r="I1657" s="486">
        <f t="shared" si="76"/>
        <v>341188.2</v>
      </c>
      <c r="J1657" s="348">
        <f t="shared" si="77"/>
        <v>0</v>
      </c>
    </row>
    <row r="1658" spans="1:10">
      <c r="A1658" s="483">
        <v>2016</v>
      </c>
      <c r="B1658" s="484" t="s">
        <v>1296</v>
      </c>
      <c r="C1658" s="484" t="s">
        <v>370</v>
      </c>
      <c r="D1658" s="485">
        <v>19747</v>
      </c>
      <c r="E1658" s="486">
        <v>22.45</v>
      </c>
      <c r="F1658" s="486">
        <f t="shared" si="75"/>
        <v>443320.14999999997</v>
      </c>
      <c r="G1658" s="487">
        <v>2.98</v>
      </c>
      <c r="H1658" s="485">
        <v>7.8</v>
      </c>
      <c r="I1658" s="486">
        <f t="shared" si="76"/>
        <v>154026.6</v>
      </c>
      <c r="J1658" s="348">
        <f t="shared" si="77"/>
        <v>0</v>
      </c>
    </row>
    <row r="1659" spans="1:10">
      <c r="A1659" s="483">
        <v>2016</v>
      </c>
      <c r="B1659" s="484" t="s">
        <v>1301</v>
      </c>
      <c r="C1659" s="484" t="s">
        <v>370</v>
      </c>
      <c r="D1659" s="485">
        <v>155050</v>
      </c>
      <c r="E1659" s="486">
        <v>13.464</v>
      </c>
      <c r="F1659" s="486">
        <f t="shared" si="75"/>
        <v>2087593.2</v>
      </c>
      <c r="G1659" s="487">
        <v>0.91</v>
      </c>
      <c r="H1659" s="485">
        <v>15.9</v>
      </c>
      <c r="I1659" s="486">
        <f t="shared" si="76"/>
        <v>2465295</v>
      </c>
      <c r="J1659" s="348">
        <f t="shared" si="77"/>
        <v>1</v>
      </c>
    </row>
    <row r="1660" spans="1:10">
      <c r="A1660" s="483">
        <v>2016</v>
      </c>
      <c r="B1660" s="484" t="s">
        <v>1296</v>
      </c>
      <c r="C1660" s="484" t="s">
        <v>370</v>
      </c>
      <c r="D1660" s="485">
        <v>26084</v>
      </c>
      <c r="E1660" s="486">
        <v>24.44</v>
      </c>
      <c r="F1660" s="486">
        <f t="shared" si="75"/>
        <v>637492.96000000008</v>
      </c>
      <c r="G1660" s="487">
        <v>0.87</v>
      </c>
      <c r="H1660" s="485">
        <v>11.5</v>
      </c>
      <c r="I1660" s="486">
        <f t="shared" si="76"/>
        <v>299966</v>
      </c>
      <c r="J1660" s="348">
        <f t="shared" si="77"/>
        <v>0</v>
      </c>
    </row>
    <row r="1661" spans="1:10">
      <c r="A1661" s="483">
        <v>2016</v>
      </c>
      <c r="B1661" s="484" t="s">
        <v>1296</v>
      </c>
      <c r="C1661" s="484" t="s">
        <v>370</v>
      </c>
      <c r="D1661" s="485">
        <v>39026</v>
      </c>
      <c r="E1661" s="486">
        <v>24.57</v>
      </c>
      <c r="F1661" s="486">
        <f t="shared" si="75"/>
        <v>958868.82000000007</v>
      </c>
      <c r="G1661" s="487">
        <v>0.84</v>
      </c>
      <c r="H1661" s="485">
        <v>12.3</v>
      </c>
      <c r="I1661" s="486">
        <f t="shared" si="76"/>
        <v>480019.80000000005</v>
      </c>
      <c r="J1661" s="348">
        <f t="shared" si="77"/>
        <v>0</v>
      </c>
    </row>
    <row r="1662" spans="1:10">
      <c r="A1662" s="483">
        <v>2016</v>
      </c>
      <c r="B1662" s="484" t="s">
        <v>1296</v>
      </c>
      <c r="C1662" s="484" t="s">
        <v>370</v>
      </c>
      <c r="D1662" s="485">
        <v>12903</v>
      </c>
      <c r="E1662" s="486">
        <v>25.52</v>
      </c>
      <c r="F1662" s="486">
        <f t="shared" si="75"/>
        <v>329284.56</v>
      </c>
      <c r="G1662" s="487">
        <v>0.85</v>
      </c>
      <c r="H1662" s="485">
        <v>8.1</v>
      </c>
      <c r="I1662" s="486">
        <f t="shared" si="76"/>
        <v>104514.29999999999</v>
      </c>
      <c r="J1662" s="348">
        <f t="shared" si="77"/>
        <v>0</v>
      </c>
    </row>
    <row r="1663" spans="1:10">
      <c r="A1663" s="483">
        <v>2016</v>
      </c>
      <c r="B1663" s="484" t="s">
        <v>1296</v>
      </c>
      <c r="C1663" s="484" t="s">
        <v>370</v>
      </c>
      <c r="D1663" s="485">
        <v>13479</v>
      </c>
      <c r="E1663" s="486">
        <v>24.64</v>
      </c>
      <c r="F1663" s="486">
        <f t="shared" si="75"/>
        <v>332122.56</v>
      </c>
      <c r="G1663" s="487">
        <v>0.9</v>
      </c>
      <c r="H1663" s="485">
        <v>10.199999999999999</v>
      </c>
      <c r="I1663" s="486">
        <f t="shared" si="76"/>
        <v>137485.79999999999</v>
      </c>
      <c r="J1663" s="348">
        <f t="shared" si="77"/>
        <v>0</v>
      </c>
    </row>
    <row r="1664" spans="1:10">
      <c r="A1664" s="483">
        <v>2016</v>
      </c>
      <c r="B1664" s="484" t="s">
        <v>1296</v>
      </c>
      <c r="C1664" s="484" t="s">
        <v>370</v>
      </c>
      <c r="D1664" s="485">
        <v>122</v>
      </c>
      <c r="E1664" s="486">
        <v>24.81</v>
      </c>
      <c r="F1664" s="486">
        <f t="shared" si="75"/>
        <v>3026.8199999999997</v>
      </c>
      <c r="G1664" s="487">
        <v>1.1399999999999999</v>
      </c>
      <c r="H1664" s="485">
        <v>9.1</v>
      </c>
      <c r="I1664" s="486">
        <f t="shared" si="76"/>
        <v>1110.2</v>
      </c>
      <c r="J1664" s="348">
        <f t="shared" si="77"/>
        <v>0</v>
      </c>
    </row>
    <row r="1665" spans="1:10">
      <c r="A1665" s="483">
        <v>2016</v>
      </c>
      <c r="B1665" s="484" t="s">
        <v>1296</v>
      </c>
      <c r="C1665" s="484" t="s">
        <v>370</v>
      </c>
      <c r="D1665" s="485">
        <v>23148</v>
      </c>
      <c r="E1665" s="486">
        <v>24.484999999999999</v>
      </c>
      <c r="F1665" s="486">
        <f t="shared" si="75"/>
        <v>566778.78</v>
      </c>
      <c r="G1665" s="487">
        <v>0.84</v>
      </c>
      <c r="H1665" s="485">
        <v>12.6</v>
      </c>
      <c r="I1665" s="486">
        <f t="shared" si="76"/>
        <v>291664.8</v>
      </c>
      <c r="J1665" s="348">
        <f t="shared" si="77"/>
        <v>0</v>
      </c>
    </row>
    <row r="1666" spans="1:10">
      <c r="A1666" s="483">
        <v>2016</v>
      </c>
      <c r="B1666" s="484" t="s">
        <v>1296</v>
      </c>
      <c r="C1666" s="484" t="s">
        <v>370</v>
      </c>
      <c r="D1666" s="485">
        <v>12375</v>
      </c>
      <c r="E1666" s="486">
        <v>25.936</v>
      </c>
      <c r="F1666" s="486">
        <f t="shared" si="75"/>
        <v>320958</v>
      </c>
      <c r="G1666" s="487">
        <v>0.82</v>
      </c>
      <c r="H1666" s="485">
        <v>7.3</v>
      </c>
      <c r="I1666" s="486">
        <f t="shared" si="76"/>
        <v>90337.5</v>
      </c>
      <c r="J1666" s="348">
        <f t="shared" si="77"/>
        <v>0</v>
      </c>
    </row>
    <row r="1667" spans="1:10">
      <c r="A1667" s="483">
        <v>2016</v>
      </c>
      <c r="B1667" s="484" t="s">
        <v>1296</v>
      </c>
      <c r="C1667" s="484" t="s">
        <v>370</v>
      </c>
      <c r="D1667" s="485">
        <v>11627</v>
      </c>
      <c r="E1667" s="486">
        <v>25.672000000000001</v>
      </c>
      <c r="F1667" s="486">
        <f t="shared" ref="F1667:F1730" si="78">E1667*D1667</f>
        <v>298488.34399999998</v>
      </c>
      <c r="G1667" s="487">
        <v>0.67</v>
      </c>
      <c r="H1667" s="485">
        <v>9.4</v>
      </c>
      <c r="I1667" s="486">
        <f t="shared" ref="I1667:I1730" si="79">H1667*D1667</f>
        <v>109293.8</v>
      </c>
      <c r="J1667" s="348">
        <f t="shared" ref="J1667:J1730" si="80">IF(B1667="LIG",1,0)</f>
        <v>0</v>
      </c>
    </row>
    <row r="1668" spans="1:10">
      <c r="A1668" s="483">
        <v>2016</v>
      </c>
      <c r="B1668" s="484" t="s">
        <v>1296</v>
      </c>
      <c r="C1668" s="484" t="s">
        <v>370</v>
      </c>
      <c r="D1668" s="485">
        <v>11079</v>
      </c>
      <c r="E1668" s="486">
        <v>24.29</v>
      </c>
      <c r="F1668" s="486">
        <f t="shared" si="78"/>
        <v>269108.90999999997</v>
      </c>
      <c r="G1668" s="487">
        <v>0.62</v>
      </c>
      <c r="H1668" s="485">
        <v>9.8000000000000007</v>
      </c>
      <c r="I1668" s="486">
        <f t="shared" si="79"/>
        <v>108574.20000000001</v>
      </c>
      <c r="J1668" s="348">
        <f t="shared" si="80"/>
        <v>0</v>
      </c>
    </row>
    <row r="1669" spans="1:10">
      <c r="A1669" s="483">
        <v>2016</v>
      </c>
      <c r="B1669" s="484" t="s">
        <v>1296</v>
      </c>
      <c r="C1669" s="484" t="s">
        <v>370</v>
      </c>
      <c r="D1669" s="485">
        <v>73343</v>
      </c>
      <c r="E1669" s="486">
        <v>24.097000000000001</v>
      </c>
      <c r="F1669" s="486">
        <f t="shared" si="78"/>
        <v>1767346.2710000002</v>
      </c>
      <c r="G1669" s="487">
        <v>0.71</v>
      </c>
      <c r="H1669" s="485">
        <v>12.7</v>
      </c>
      <c r="I1669" s="486">
        <f t="shared" si="79"/>
        <v>931456.1</v>
      </c>
      <c r="J1669" s="348">
        <f t="shared" si="80"/>
        <v>0</v>
      </c>
    </row>
    <row r="1670" spans="1:10">
      <c r="A1670" s="483">
        <v>2016</v>
      </c>
      <c r="B1670" s="484" t="s">
        <v>1296</v>
      </c>
      <c r="C1670" s="484" t="s">
        <v>370</v>
      </c>
      <c r="D1670" s="485">
        <v>22702</v>
      </c>
      <c r="E1670" s="486">
        <v>25.875</v>
      </c>
      <c r="F1670" s="486">
        <f t="shared" si="78"/>
        <v>587414.25</v>
      </c>
      <c r="G1670" s="487">
        <v>1.17</v>
      </c>
      <c r="H1670" s="485">
        <v>11.3</v>
      </c>
      <c r="I1670" s="486">
        <f t="shared" si="79"/>
        <v>256532.6</v>
      </c>
      <c r="J1670" s="348">
        <f t="shared" si="80"/>
        <v>0</v>
      </c>
    </row>
    <row r="1671" spans="1:10">
      <c r="A1671" s="483">
        <v>2016</v>
      </c>
      <c r="B1671" s="484" t="s">
        <v>1296</v>
      </c>
      <c r="C1671" s="484" t="s">
        <v>370</v>
      </c>
      <c r="D1671" s="485">
        <v>12189</v>
      </c>
      <c r="E1671" s="486">
        <v>24.084</v>
      </c>
      <c r="F1671" s="486">
        <f t="shared" si="78"/>
        <v>293559.87599999999</v>
      </c>
      <c r="G1671" s="487">
        <v>0.69</v>
      </c>
      <c r="H1671" s="485">
        <v>11.6</v>
      </c>
      <c r="I1671" s="486">
        <f t="shared" si="79"/>
        <v>141392.4</v>
      </c>
      <c r="J1671" s="348">
        <f t="shared" si="80"/>
        <v>0</v>
      </c>
    </row>
    <row r="1672" spans="1:10">
      <c r="A1672" s="483">
        <v>2016</v>
      </c>
      <c r="B1672" s="484" t="s">
        <v>1296</v>
      </c>
      <c r="C1672" s="484" t="s">
        <v>370</v>
      </c>
      <c r="D1672" s="485">
        <v>11510</v>
      </c>
      <c r="E1672" s="486">
        <v>25.57</v>
      </c>
      <c r="F1672" s="486">
        <f t="shared" si="78"/>
        <v>294310.7</v>
      </c>
      <c r="G1672" s="487">
        <v>0.83</v>
      </c>
      <c r="H1672" s="485">
        <v>8.6999999999999993</v>
      </c>
      <c r="I1672" s="486">
        <f t="shared" si="79"/>
        <v>100136.99999999999</v>
      </c>
      <c r="J1672" s="348">
        <f t="shared" si="80"/>
        <v>0</v>
      </c>
    </row>
    <row r="1673" spans="1:10">
      <c r="A1673" s="483">
        <v>2016</v>
      </c>
      <c r="B1673" s="484" t="s">
        <v>1296</v>
      </c>
      <c r="C1673" s="484" t="s">
        <v>370</v>
      </c>
      <c r="D1673" s="485">
        <v>34515</v>
      </c>
      <c r="E1673" s="486">
        <v>24.529</v>
      </c>
      <c r="F1673" s="486">
        <f t="shared" si="78"/>
        <v>846618.43499999994</v>
      </c>
      <c r="G1673" s="487">
        <v>0.82</v>
      </c>
      <c r="H1673" s="485">
        <v>12.2</v>
      </c>
      <c r="I1673" s="486">
        <f t="shared" si="79"/>
        <v>421083</v>
      </c>
      <c r="J1673" s="348">
        <f t="shared" si="80"/>
        <v>0</v>
      </c>
    </row>
    <row r="1674" spans="1:10">
      <c r="A1674" s="483">
        <v>2016</v>
      </c>
      <c r="B1674" s="484" t="s">
        <v>1296</v>
      </c>
      <c r="C1674" s="484" t="s">
        <v>370</v>
      </c>
      <c r="D1674" s="485">
        <v>11183</v>
      </c>
      <c r="E1674" s="486">
        <v>25.536000000000001</v>
      </c>
      <c r="F1674" s="486">
        <f t="shared" si="78"/>
        <v>285569.08799999999</v>
      </c>
      <c r="G1674" s="487">
        <v>0.68</v>
      </c>
      <c r="H1674" s="485">
        <v>8.6999999999999993</v>
      </c>
      <c r="I1674" s="486">
        <f t="shared" si="79"/>
        <v>97292.099999999991</v>
      </c>
      <c r="J1674" s="348">
        <f t="shared" si="80"/>
        <v>0</v>
      </c>
    </row>
    <row r="1675" spans="1:10">
      <c r="A1675" s="483">
        <v>2016</v>
      </c>
      <c r="B1675" s="484" t="s">
        <v>1289</v>
      </c>
      <c r="C1675" s="484" t="s">
        <v>370</v>
      </c>
      <c r="D1675" s="485">
        <v>17748</v>
      </c>
      <c r="E1675" s="486">
        <v>17.814</v>
      </c>
      <c r="F1675" s="486">
        <f t="shared" si="78"/>
        <v>316162.87199999997</v>
      </c>
      <c r="G1675" s="487">
        <v>0.19</v>
      </c>
      <c r="H1675" s="485">
        <v>6.1</v>
      </c>
      <c r="I1675" s="486">
        <f t="shared" si="79"/>
        <v>108262.79999999999</v>
      </c>
      <c r="J1675" s="348">
        <f t="shared" si="80"/>
        <v>0</v>
      </c>
    </row>
    <row r="1676" spans="1:10">
      <c r="A1676" s="483">
        <v>2016</v>
      </c>
      <c r="B1676" s="484" t="s">
        <v>1289</v>
      </c>
      <c r="C1676" s="484" t="s">
        <v>370</v>
      </c>
      <c r="D1676" s="485">
        <v>35403</v>
      </c>
      <c r="E1676" s="486">
        <v>17.25</v>
      </c>
      <c r="F1676" s="486">
        <f t="shared" si="78"/>
        <v>610701.75</v>
      </c>
      <c r="G1676" s="487">
        <v>0.23</v>
      </c>
      <c r="H1676" s="485">
        <v>4.0999999999999996</v>
      </c>
      <c r="I1676" s="486">
        <f t="shared" si="79"/>
        <v>145152.29999999999</v>
      </c>
      <c r="J1676" s="348">
        <f t="shared" si="80"/>
        <v>0</v>
      </c>
    </row>
    <row r="1677" spans="1:10">
      <c r="A1677" s="483">
        <v>2016</v>
      </c>
      <c r="B1677" s="484" t="s">
        <v>1289</v>
      </c>
      <c r="C1677" s="484" t="s">
        <v>370</v>
      </c>
      <c r="D1677" s="485">
        <v>17604</v>
      </c>
      <c r="E1677" s="486">
        <v>17.506</v>
      </c>
      <c r="F1677" s="486">
        <f t="shared" si="78"/>
        <v>308175.62400000001</v>
      </c>
      <c r="G1677" s="487">
        <v>0.31</v>
      </c>
      <c r="H1677" s="485">
        <v>6.7</v>
      </c>
      <c r="I1677" s="486">
        <f t="shared" si="79"/>
        <v>117946.8</v>
      </c>
      <c r="J1677" s="348">
        <f t="shared" si="80"/>
        <v>0</v>
      </c>
    </row>
    <row r="1678" spans="1:10">
      <c r="A1678" s="483">
        <v>2016</v>
      </c>
      <c r="B1678" s="484" t="s">
        <v>1289</v>
      </c>
      <c r="C1678" s="484" t="s">
        <v>370</v>
      </c>
      <c r="D1678" s="485">
        <v>17672</v>
      </c>
      <c r="E1678" s="486">
        <v>17.643999999999998</v>
      </c>
      <c r="F1678" s="486">
        <f t="shared" si="78"/>
        <v>311804.76799999998</v>
      </c>
      <c r="G1678" s="487">
        <v>0.18</v>
      </c>
      <c r="H1678" s="485">
        <v>4.7</v>
      </c>
      <c r="I1678" s="486">
        <f t="shared" si="79"/>
        <v>83058.400000000009</v>
      </c>
      <c r="J1678" s="348">
        <f t="shared" si="80"/>
        <v>0</v>
      </c>
    </row>
    <row r="1679" spans="1:10">
      <c r="A1679" s="483">
        <v>2016</v>
      </c>
      <c r="B1679" s="484" t="s">
        <v>1289</v>
      </c>
      <c r="C1679" s="484" t="s">
        <v>370</v>
      </c>
      <c r="D1679" s="485">
        <v>17703</v>
      </c>
      <c r="E1679" s="486">
        <v>17.440000000000001</v>
      </c>
      <c r="F1679" s="486">
        <f t="shared" si="78"/>
        <v>308740.32</v>
      </c>
      <c r="G1679" s="487">
        <v>0.17</v>
      </c>
      <c r="H1679" s="485">
        <v>4.4000000000000004</v>
      </c>
      <c r="I1679" s="486">
        <f t="shared" si="79"/>
        <v>77893.200000000012</v>
      </c>
      <c r="J1679" s="348">
        <f t="shared" si="80"/>
        <v>0</v>
      </c>
    </row>
    <row r="1680" spans="1:10">
      <c r="A1680" s="483">
        <v>2016</v>
      </c>
      <c r="B1680" s="484" t="s">
        <v>1289</v>
      </c>
      <c r="C1680" s="484" t="s">
        <v>370</v>
      </c>
      <c r="D1680" s="485">
        <v>17755</v>
      </c>
      <c r="E1680" s="486">
        <v>17.649999999999999</v>
      </c>
      <c r="F1680" s="486">
        <f t="shared" si="78"/>
        <v>313375.75</v>
      </c>
      <c r="G1680" s="487">
        <v>0.18</v>
      </c>
      <c r="H1680" s="485">
        <v>4.3</v>
      </c>
      <c r="I1680" s="486">
        <f t="shared" si="79"/>
        <v>76346.5</v>
      </c>
      <c r="J1680" s="348">
        <f t="shared" si="80"/>
        <v>0</v>
      </c>
    </row>
    <row r="1681" spans="1:10">
      <c r="A1681" s="483">
        <v>2016</v>
      </c>
      <c r="B1681" s="484" t="s">
        <v>1289</v>
      </c>
      <c r="C1681" s="484" t="s">
        <v>370</v>
      </c>
      <c r="D1681" s="485">
        <v>17714</v>
      </c>
      <c r="E1681" s="486">
        <v>18.117999999999999</v>
      </c>
      <c r="F1681" s="486">
        <f t="shared" si="78"/>
        <v>320942.25199999998</v>
      </c>
      <c r="G1681" s="487">
        <v>0.37</v>
      </c>
      <c r="H1681" s="485">
        <v>5.6</v>
      </c>
      <c r="I1681" s="486">
        <f t="shared" si="79"/>
        <v>99198.399999999994</v>
      </c>
      <c r="J1681" s="348">
        <f t="shared" si="80"/>
        <v>0</v>
      </c>
    </row>
    <row r="1682" spans="1:10">
      <c r="A1682" s="483">
        <v>2016</v>
      </c>
      <c r="B1682" s="484" t="s">
        <v>1289</v>
      </c>
      <c r="C1682" s="484" t="s">
        <v>370</v>
      </c>
      <c r="D1682" s="485">
        <v>35260</v>
      </c>
      <c r="E1682" s="486">
        <v>17.62</v>
      </c>
      <c r="F1682" s="486">
        <f t="shared" si="78"/>
        <v>621281.20000000007</v>
      </c>
      <c r="G1682" s="487">
        <v>0.23</v>
      </c>
      <c r="H1682" s="485">
        <v>5.6</v>
      </c>
      <c r="I1682" s="486">
        <f t="shared" si="79"/>
        <v>197456</v>
      </c>
      <c r="J1682" s="348">
        <f t="shared" si="80"/>
        <v>0</v>
      </c>
    </row>
    <row r="1683" spans="1:10">
      <c r="A1683" s="483">
        <v>2016</v>
      </c>
      <c r="B1683" s="484" t="s">
        <v>1296</v>
      </c>
      <c r="C1683" s="484" t="s">
        <v>370</v>
      </c>
      <c r="D1683" s="485">
        <v>16129</v>
      </c>
      <c r="E1683" s="486">
        <v>26.061</v>
      </c>
      <c r="F1683" s="486">
        <f t="shared" si="78"/>
        <v>420337.86900000001</v>
      </c>
      <c r="G1683" s="487">
        <v>0.78</v>
      </c>
      <c r="H1683" s="485">
        <v>8.5</v>
      </c>
      <c r="I1683" s="486">
        <f t="shared" si="79"/>
        <v>137096.5</v>
      </c>
      <c r="J1683" s="348">
        <f t="shared" si="80"/>
        <v>0</v>
      </c>
    </row>
    <row r="1684" spans="1:10">
      <c r="A1684" s="483">
        <v>2016</v>
      </c>
      <c r="B1684" s="484" t="s">
        <v>1296</v>
      </c>
      <c r="C1684" s="484" t="s">
        <v>370</v>
      </c>
      <c r="D1684" s="485">
        <v>83413</v>
      </c>
      <c r="E1684" s="486">
        <v>18.2</v>
      </c>
      <c r="F1684" s="486">
        <f t="shared" si="78"/>
        <v>1518116.5999999999</v>
      </c>
      <c r="G1684" s="487">
        <v>0.55000000000000004</v>
      </c>
      <c r="H1684" s="485">
        <v>15.7</v>
      </c>
      <c r="I1684" s="486">
        <f t="shared" si="79"/>
        <v>1309584.0999999999</v>
      </c>
      <c r="J1684" s="348">
        <f t="shared" si="80"/>
        <v>0</v>
      </c>
    </row>
    <row r="1685" spans="1:10">
      <c r="A1685" s="483">
        <v>2016</v>
      </c>
      <c r="B1685" s="484" t="s">
        <v>1301</v>
      </c>
      <c r="C1685" s="484" t="s">
        <v>370</v>
      </c>
      <c r="D1685" s="485">
        <v>354885</v>
      </c>
      <c r="E1685" s="486">
        <v>13.058</v>
      </c>
      <c r="F1685" s="486">
        <f t="shared" si="78"/>
        <v>4634088.33</v>
      </c>
      <c r="G1685" s="487">
        <v>0.82</v>
      </c>
      <c r="H1685" s="485">
        <v>14.61</v>
      </c>
      <c r="I1685" s="486">
        <f t="shared" si="79"/>
        <v>5184869.8499999996</v>
      </c>
      <c r="J1685" s="348">
        <f t="shared" si="80"/>
        <v>1</v>
      </c>
    </row>
    <row r="1686" spans="1:10">
      <c r="A1686" s="483">
        <v>2016</v>
      </c>
      <c r="B1686" s="484" t="s">
        <v>1289</v>
      </c>
      <c r="C1686" s="484" t="s">
        <v>370</v>
      </c>
      <c r="D1686" s="485">
        <v>13940</v>
      </c>
      <c r="E1686" s="486">
        <v>16.693999999999999</v>
      </c>
      <c r="F1686" s="486">
        <f t="shared" si="78"/>
        <v>232714.36</v>
      </c>
      <c r="G1686" s="487">
        <v>0.31</v>
      </c>
      <c r="H1686" s="485">
        <v>6.4</v>
      </c>
      <c r="I1686" s="486">
        <f t="shared" si="79"/>
        <v>89216</v>
      </c>
      <c r="J1686" s="348">
        <f t="shared" si="80"/>
        <v>0</v>
      </c>
    </row>
    <row r="1687" spans="1:10">
      <c r="A1687" s="483">
        <v>2016</v>
      </c>
      <c r="B1687" s="484" t="s">
        <v>1289</v>
      </c>
      <c r="C1687" s="484" t="s">
        <v>370</v>
      </c>
      <c r="D1687" s="485">
        <v>13950</v>
      </c>
      <c r="E1687" s="486">
        <v>17.63</v>
      </c>
      <c r="F1687" s="486">
        <f t="shared" si="78"/>
        <v>245938.5</v>
      </c>
      <c r="G1687" s="487">
        <v>0.2</v>
      </c>
      <c r="H1687" s="485">
        <v>4.2</v>
      </c>
      <c r="I1687" s="486">
        <f t="shared" si="79"/>
        <v>58590</v>
      </c>
      <c r="J1687" s="348">
        <f t="shared" si="80"/>
        <v>0</v>
      </c>
    </row>
    <row r="1688" spans="1:10">
      <c r="A1688" s="483">
        <v>2016</v>
      </c>
      <c r="B1688" s="484" t="s">
        <v>1289</v>
      </c>
      <c r="C1688" s="484" t="s">
        <v>370</v>
      </c>
      <c r="D1688" s="485">
        <v>40273</v>
      </c>
      <c r="E1688" s="486">
        <v>16.782</v>
      </c>
      <c r="F1688" s="486">
        <f t="shared" si="78"/>
        <v>675861.48600000003</v>
      </c>
      <c r="G1688" s="487">
        <v>0.3</v>
      </c>
      <c r="H1688" s="485">
        <v>5.9</v>
      </c>
      <c r="I1688" s="486">
        <f t="shared" si="79"/>
        <v>237610.7</v>
      </c>
      <c r="J1688" s="348">
        <f t="shared" si="80"/>
        <v>0</v>
      </c>
    </row>
    <row r="1689" spans="1:10">
      <c r="A1689" s="483">
        <v>2016</v>
      </c>
      <c r="B1689" s="484" t="s">
        <v>1289</v>
      </c>
      <c r="C1689" s="484" t="s">
        <v>370</v>
      </c>
      <c r="D1689" s="485">
        <v>27532</v>
      </c>
      <c r="E1689" s="486">
        <v>18.135999999999999</v>
      </c>
      <c r="F1689" s="486">
        <f t="shared" si="78"/>
        <v>499320.35199999996</v>
      </c>
      <c r="G1689" s="487">
        <v>0.26</v>
      </c>
      <c r="H1689" s="485">
        <v>4.8</v>
      </c>
      <c r="I1689" s="486">
        <f t="shared" si="79"/>
        <v>132153.60000000001</v>
      </c>
      <c r="J1689" s="348">
        <f t="shared" si="80"/>
        <v>0</v>
      </c>
    </row>
    <row r="1690" spans="1:10">
      <c r="A1690" s="483">
        <v>2016</v>
      </c>
      <c r="B1690" s="484" t="s">
        <v>1296</v>
      </c>
      <c r="C1690" s="484" t="s">
        <v>370</v>
      </c>
      <c r="D1690" s="485">
        <v>11811</v>
      </c>
      <c r="E1690" s="486">
        <v>24.29</v>
      </c>
      <c r="F1690" s="486">
        <f t="shared" si="78"/>
        <v>286889.19</v>
      </c>
      <c r="G1690" s="487">
        <v>0.89</v>
      </c>
      <c r="H1690" s="485">
        <v>12.9</v>
      </c>
      <c r="I1690" s="486">
        <f t="shared" si="79"/>
        <v>152361.9</v>
      </c>
      <c r="J1690" s="348">
        <f t="shared" si="80"/>
        <v>0</v>
      </c>
    </row>
    <row r="1691" spans="1:10">
      <c r="A1691" s="483">
        <v>2016</v>
      </c>
      <c r="B1691" s="484" t="s">
        <v>1296</v>
      </c>
      <c r="C1691" s="484" t="s">
        <v>370</v>
      </c>
      <c r="D1691" s="485">
        <v>80584</v>
      </c>
      <c r="E1691" s="486">
        <v>26.04</v>
      </c>
      <c r="F1691" s="486">
        <f t="shared" si="78"/>
        <v>2098407.36</v>
      </c>
      <c r="G1691" s="487">
        <v>2.63</v>
      </c>
      <c r="H1691" s="485">
        <v>7.4</v>
      </c>
      <c r="I1691" s="486">
        <f t="shared" si="79"/>
        <v>596321.6</v>
      </c>
      <c r="J1691" s="348">
        <f t="shared" si="80"/>
        <v>0</v>
      </c>
    </row>
    <row r="1692" spans="1:10">
      <c r="A1692" s="483">
        <v>2016</v>
      </c>
      <c r="B1692" s="484" t="s">
        <v>1296</v>
      </c>
      <c r="C1692" s="484" t="s">
        <v>370</v>
      </c>
      <c r="D1692" s="485">
        <v>36502</v>
      </c>
      <c r="E1692" s="486">
        <v>24.12</v>
      </c>
      <c r="F1692" s="486">
        <f t="shared" si="78"/>
        <v>880428.24</v>
      </c>
      <c r="G1692" s="487">
        <v>0.78</v>
      </c>
      <c r="H1692" s="485">
        <v>13.5</v>
      </c>
      <c r="I1692" s="486">
        <f t="shared" si="79"/>
        <v>492777</v>
      </c>
      <c r="J1692" s="348">
        <f t="shared" si="80"/>
        <v>0</v>
      </c>
    </row>
    <row r="1693" spans="1:10">
      <c r="A1693" s="483">
        <v>2016</v>
      </c>
      <c r="B1693" s="484" t="s">
        <v>1296</v>
      </c>
      <c r="C1693" s="484" t="s">
        <v>370</v>
      </c>
      <c r="D1693" s="485">
        <v>46117</v>
      </c>
      <c r="E1693" s="486">
        <v>24.47</v>
      </c>
      <c r="F1693" s="486">
        <f t="shared" si="78"/>
        <v>1128482.99</v>
      </c>
      <c r="G1693" s="487">
        <v>0.79</v>
      </c>
      <c r="H1693" s="485">
        <v>10.8</v>
      </c>
      <c r="I1693" s="486">
        <f t="shared" si="79"/>
        <v>498063.60000000003</v>
      </c>
      <c r="J1693" s="348">
        <f t="shared" si="80"/>
        <v>0</v>
      </c>
    </row>
    <row r="1694" spans="1:10">
      <c r="A1694" s="483">
        <v>2016</v>
      </c>
      <c r="B1694" s="484" t="s">
        <v>1296</v>
      </c>
      <c r="C1694" s="484" t="s">
        <v>370</v>
      </c>
      <c r="D1694" s="485">
        <v>11566</v>
      </c>
      <c r="E1694" s="486">
        <v>24.82</v>
      </c>
      <c r="F1694" s="486">
        <f t="shared" si="78"/>
        <v>287068.12</v>
      </c>
      <c r="G1694" s="487">
        <v>0.73</v>
      </c>
      <c r="H1694" s="485">
        <v>11.6</v>
      </c>
      <c r="I1694" s="486">
        <f t="shared" si="79"/>
        <v>134165.6</v>
      </c>
      <c r="J1694" s="348">
        <f t="shared" si="80"/>
        <v>0</v>
      </c>
    </row>
    <row r="1695" spans="1:10">
      <c r="A1695" s="483">
        <v>2016</v>
      </c>
      <c r="B1695" s="484" t="s">
        <v>1296</v>
      </c>
      <c r="C1695" s="484" t="s">
        <v>370</v>
      </c>
      <c r="D1695" s="485">
        <v>11998</v>
      </c>
      <c r="E1695" s="486">
        <v>26.21</v>
      </c>
      <c r="F1695" s="486">
        <f t="shared" si="78"/>
        <v>314467.58</v>
      </c>
      <c r="G1695" s="487">
        <v>3.21</v>
      </c>
      <c r="H1695" s="485">
        <v>7.6</v>
      </c>
      <c r="I1695" s="486">
        <f t="shared" si="79"/>
        <v>91184.8</v>
      </c>
      <c r="J1695" s="348">
        <f t="shared" si="80"/>
        <v>0</v>
      </c>
    </row>
    <row r="1696" spans="1:10">
      <c r="A1696" s="483">
        <v>2016</v>
      </c>
      <c r="B1696" s="484" t="s">
        <v>1296</v>
      </c>
      <c r="C1696" s="484" t="s">
        <v>370</v>
      </c>
      <c r="D1696" s="485">
        <v>11757</v>
      </c>
      <c r="E1696" s="486">
        <v>23.88</v>
      </c>
      <c r="F1696" s="486">
        <f t="shared" si="78"/>
        <v>280757.15999999997</v>
      </c>
      <c r="G1696" s="487">
        <v>0.89</v>
      </c>
      <c r="H1696" s="485">
        <v>13.6</v>
      </c>
      <c r="I1696" s="486">
        <f t="shared" si="79"/>
        <v>159895.19999999998</v>
      </c>
      <c r="J1696" s="348">
        <f t="shared" si="80"/>
        <v>0</v>
      </c>
    </row>
    <row r="1697" spans="1:10">
      <c r="A1697" s="483">
        <v>2016</v>
      </c>
      <c r="B1697" s="484" t="s">
        <v>1296</v>
      </c>
      <c r="C1697" s="484" t="s">
        <v>370</v>
      </c>
      <c r="D1697" s="485">
        <v>24769</v>
      </c>
      <c r="E1697" s="486">
        <v>25.73</v>
      </c>
      <c r="F1697" s="486">
        <f t="shared" si="78"/>
        <v>637306.37</v>
      </c>
      <c r="G1697" s="487">
        <v>0.83</v>
      </c>
      <c r="H1697" s="485">
        <v>7.5</v>
      </c>
      <c r="I1697" s="486">
        <f t="shared" si="79"/>
        <v>185767.5</v>
      </c>
      <c r="J1697" s="348">
        <f t="shared" si="80"/>
        <v>0</v>
      </c>
    </row>
    <row r="1698" spans="1:10">
      <c r="A1698" s="483">
        <v>2016</v>
      </c>
      <c r="B1698" s="484" t="s">
        <v>1296</v>
      </c>
      <c r="C1698" s="484" t="s">
        <v>370</v>
      </c>
      <c r="D1698" s="485">
        <v>36505</v>
      </c>
      <c r="E1698" s="486">
        <v>24.1</v>
      </c>
      <c r="F1698" s="486">
        <f t="shared" si="78"/>
        <v>879770.5</v>
      </c>
      <c r="G1698" s="487">
        <v>0.73</v>
      </c>
      <c r="H1698" s="485">
        <v>12.3</v>
      </c>
      <c r="I1698" s="486">
        <f t="shared" si="79"/>
        <v>449011.5</v>
      </c>
      <c r="J1698" s="348">
        <f t="shared" si="80"/>
        <v>0</v>
      </c>
    </row>
    <row r="1699" spans="1:10">
      <c r="A1699" s="483">
        <v>2016</v>
      </c>
      <c r="B1699" s="484" t="s">
        <v>1296</v>
      </c>
      <c r="C1699" s="484" t="s">
        <v>370</v>
      </c>
      <c r="D1699" s="485">
        <v>72640</v>
      </c>
      <c r="E1699" s="486">
        <v>24.9</v>
      </c>
      <c r="F1699" s="486">
        <f t="shared" si="78"/>
        <v>1808736</v>
      </c>
      <c r="G1699" s="487">
        <v>2.75</v>
      </c>
      <c r="H1699" s="485">
        <v>7.7</v>
      </c>
      <c r="I1699" s="486">
        <f t="shared" si="79"/>
        <v>559328</v>
      </c>
      <c r="J1699" s="348">
        <f t="shared" si="80"/>
        <v>0</v>
      </c>
    </row>
    <row r="1700" spans="1:10">
      <c r="A1700" s="483">
        <v>2016</v>
      </c>
      <c r="B1700" s="484" t="s">
        <v>1296</v>
      </c>
      <c r="C1700" s="484" t="s">
        <v>370</v>
      </c>
      <c r="D1700" s="485">
        <v>11719</v>
      </c>
      <c r="E1700" s="486">
        <v>24.11</v>
      </c>
      <c r="F1700" s="486">
        <f t="shared" si="78"/>
        <v>282545.08999999997</v>
      </c>
      <c r="G1700" s="487">
        <v>0.82</v>
      </c>
      <c r="H1700" s="485">
        <v>12.8</v>
      </c>
      <c r="I1700" s="486">
        <f t="shared" si="79"/>
        <v>150003.20000000001</v>
      </c>
      <c r="J1700" s="348">
        <f t="shared" si="80"/>
        <v>0</v>
      </c>
    </row>
    <row r="1701" spans="1:10">
      <c r="A1701" s="483">
        <v>2016</v>
      </c>
      <c r="B1701" s="484" t="s">
        <v>1296</v>
      </c>
      <c r="C1701" s="484" t="s">
        <v>370</v>
      </c>
      <c r="D1701" s="485">
        <v>23351</v>
      </c>
      <c r="E1701" s="486">
        <v>24.49</v>
      </c>
      <c r="F1701" s="486">
        <f t="shared" si="78"/>
        <v>571865.99</v>
      </c>
      <c r="G1701" s="487">
        <v>0.77</v>
      </c>
      <c r="H1701" s="485">
        <v>11.1</v>
      </c>
      <c r="I1701" s="486">
        <f t="shared" si="79"/>
        <v>259196.1</v>
      </c>
      <c r="J1701" s="348">
        <f t="shared" si="80"/>
        <v>0</v>
      </c>
    </row>
    <row r="1702" spans="1:10">
      <c r="A1702" s="483">
        <v>2016</v>
      </c>
      <c r="B1702" s="484" t="s">
        <v>1289</v>
      </c>
      <c r="C1702" s="484" t="s">
        <v>370</v>
      </c>
      <c r="D1702" s="485">
        <v>270355</v>
      </c>
      <c r="E1702" s="486">
        <v>18.818000000000001</v>
      </c>
      <c r="F1702" s="486">
        <f t="shared" si="78"/>
        <v>5087540.3900000006</v>
      </c>
      <c r="G1702" s="487">
        <v>0.51</v>
      </c>
      <c r="H1702" s="485">
        <v>9.9</v>
      </c>
      <c r="I1702" s="486">
        <f t="shared" si="79"/>
        <v>2676514.5</v>
      </c>
      <c r="J1702" s="348">
        <f t="shared" si="80"/>
        <v>0</v>
      </c>
    </row>
    <row r="1703" spans="1:10">
      <c r="A1703" s="483">
        <v>2016</v>
      </c>
      <c r="B1703" s="484" t="s">
        <v>1289</v>
      </c>
      <c r="C1703" s="484" t="s">
        <v>370</v>
      </c>
      <c r="D1703" s="485">
        <v>185415</v>
      </c>
      <c r="E1703" s="486">
        <v>17.672000000000001</v>
      </c>
      <c r="F1703" s="486">
        <f t="shared" si="78"/>
        <v>3276653.88</v>
      </c>
      <c r="G1703" s="487">
        <v>0.68</v>
      </c>
      <c r="H1703" s="485">
        <v>14.1</v>
      </c>
      <c r="I1703" s="486">
        <f t="shared" si="79"/>
        <v>2614351.5</v>
      </c>
      <c r="J1703" s="348">
        <f t="shared" si="80"/>
        <v>0</v>
      </c>
    </row>
    <row r="1704" spans="1:10">
      <c r="A1704" s="483">
        <v>2016</v>
      </c>
      <c r="B1704" s="484" t="s">
        <v>1289</v>
      </c>
      <c r="C1704" s="484" t="s">
        <v>370</v>
      </c>
      <c r="D1704" s="485">
        <v>89309</v>
      </c>
      <c r="E1704" s="486">
        <v>17.672000000000001</v>
      </c>
      <c r="F1704" s="486">
        <f t="shared" si="78"/>
        <v>1578268.648</v>
      </c>
      <c r="G1704" s="487">
        <v>0.68</v>
      </c>
      <c r="H1704" s="485">
        <v>14.1</v>
      </c>
      <c r="I1704" s="486">
        <f t="shared" si="79"/>
        <v>1259256.8999999999</v>
      </c>
      <c r="J1704" s="348">
        <f t="shared" si="80"/>
        <v>0</v>
      </c>
    </row>
    <row r="1705" spans="1:10">
      <c r="A1705" s="483">
        <v>2016</v>
      </c>
      <c r="B1705" s="484" t="s">
        <v>1296</v>
      </c>
      <c r="C1705" s="484" t="s">
        <v>370</v>
      </c>
      <c r="D1705" s="485">
        <v>55831</v>
      </c>
      <c r="E1705" s="486">
        <v>23.692</v>
      </c>
      <c r="F1705" s="486">
        <f t="shared" si="78"/>
        <v>1322748.0519999999</v>
      </c>
      <c r="G1705" s="487">
        <v>0.62</v>
      </c>
      <c r="H1705" s="485">
        <v>11.9</v>
      </c>
      <c r="I1705" s="486">
        <f t="shared" si="79"/>
        <v>664388.9</v>
      </c>
      <c r="J1705" s="348">
        <f t="shared" si="80"/>
        <v>0</v>
      </c>
    </row>
    <row r="1706" spans="1:10">
      <c r="A1706" s="483">
        <v>2016</v>
      </c>
      <c r="B1706" s="484" t="s">
        <v>1296</v>
      </c>
      <c r="C1706" s="484" t="s">
        <v>370</v>
      </c>
      <c r="D1706" s="485">
        <v>6487</v>
      </c>
      <c r="E1706" s="486">
        <v>22.922000000000001</v>
      </c>
      <c r="F1706" s="486">
        <f t="shared" si="78"/>
        <v>148695.014</v>
      </c>
      <c r="G1706" s="487">
        <v>0.57999999999999996</v>
      </c>
      <c r="H1706" s="485">
        <v>11.9</v>
      </c>
      <c r="I1706" s="486">
        <f t="shared" si="79"/>
        <v>77195.3</v>
      </c>
      <c r="J1706" s="348">
        <f t="shared" si="80"/>
        <v>0</v>
      </c>
    </row>
    <row r="1707" spans="1:10">
      <c r="A1707" s="483">
        <v>2016</v>
      </c>
      <c r="B1707" s="484" t="s">
        <v>1296</v>
      </c>
      <c r="C1707" s="484" t="s">
        <v>370</v>
      </c>
      <c r="D1707" s="485">
        <v>37615</v>
      </c>
      <c r="E1707" s="486">
        <v>23.751999999999999</v>
      </c>
      <c r="F1707" s="486">
        <f t="shared" si="78"/>
        <v>893431.48</v>
      </c>
      <c r="G1707" s="487">
        <v>0.62</v>
      </c>
      <c r="H1707" s="485">
        <v>11.9</v>
      </c>
      <c r="I1707" s="486">
        <f t="shared" si="79"/>
        <v>447618.5</v>
      </c>
      <c r="J1707" s="348">
        <f t="shared" si="80"/>
        <v>0</v>
      </c>
    </row>
    <row r="1708" spans="1:10">
      <c r="A1708" s="483">
        <v>2016</v>
      </c>
      <c r="B1708" s="484" t="s">
        <v>1296</v>
      </c>
      <c r="C1708" s="484" t="s">
        <v>370</v>
      </c>
      <c r="D1708" s="485">
        <v>28253</v>
      </c>
      <c r="E1708" s="486">
        <v>23.905999999999999</v>
      </c>
      <c r="F1708" s="486">
        <f t="shared" si="78"/>
        <v>675416.21799999999</v>
      </c>
      <c r="G1708" s="487">
        <v>0.91</v>
      </c>
      <c r="H1708" s="485">
        <v>11.6</v>
      </c>
      <c r="I1708" s="486">
        <f t="shared" si="79"/>
        <v>327734.8</v>
      </c>
      <c r="J1708" s="348">
        <f t="shared" si="80"/>
        <v>0</v>
      </c>
    </row>
    <row r="1709" spans="1:10">
      <c r="A1709" s="483">
        <v>2016</v>
      </c>
      <c r="B1709" s="484" t="s">
        <v>1296</v>
      </c>
      <c r="C1709" s="484" t="s">
        <v>370</v>
      </c>
      <c r="D1709" s="485">
        <v>123750</v>
      </c>
      <c r="E1709" s="486">
        <v>21.893999999999998</v>
      </c>
      <c r="F1709" s="486">
        <f t="shared" si="78"/>
        <v>2709382.5</v>
      </c>
      <c r="G1709" s="487">
        <v>0.42</v>
      </c>
      <c r="H1709" s="485">
        <v>10.8</v>
      </c>
      <c r="I1709" s="486">
        <f t="shared" si="79"/>
        <v>1336500</v>
      </c>
      <c r="J1709" s="348">
        <f t="shared" si="80"/>
        <v>0</v>
      </c>
    </row>
    <row r="1710" spans="1:10">
      <c r="A1710" s="483">
        <v>2016</v>
      </c>
      <c r="B1710" s="484" t="s">
        <v>1296</v>
      </c>
      <c r="C1710" s="484" t="s">
        <v>370</v>
      </c>
      <c r="D1710" s="485">
        <v>44100</v>
      </c>
      <c r="E1710" s="486">
        <v>23.94</v>
      </c>
      <c r="F1710" s="486">
        <f t="shared" si="78"/>
        <v>1055754</v>
      </c>
      <c r="G1710" s="487">
        <v>3.51</v>
      </c>
      <c r="H1710" s="485">
        <v>11.28</v>
      </c>
      <c r="I1710" s="486">
        <f t="shared" si="79"/>
        <v>497448</v>
      </c>
      <c r="J1710" s="348">
        <f t="shared" si="80"/>
        <v>0</v>
      </c>
    </row>
    <row r="1711" spans="1:10">
      <c r="A1711" s="483">
        <v>2016</v>
      </c>
      <c r="B1711" s="484" t="s">
        <v>1296</v>
      </c>
      <c r="C1711" s="484" t="s">
        <v>370</v>
      </c>
      <c r="D1711" s="485">
        <v>343985</v>
      </c>
      <c r="E1711" s="486">
        <v>24.76</v>
      </c>
      <c r="F1711" s="486">
        <f t="shared" si="78"/>
        <v>8517068.5999999996</v>
      </c>
      <c r="G1711" s="487">
        <v>3.86</v>
      </c>
      <c r="H1711" s="485">
        <v>9.81</v>
      </c>
      <c r="I1711" s="486">
        <f t="shared" si="79"/>
        <v>3374492.85</v>
      </c>
      <c r="J1711" s="348">
        <f t="shared" si="80"/>
        <v>0</v>
      </c>
    </row>
    <row r="1712" spans="1:10">
      <c r="A1712" s="483">
        <v>2016</v>
      </c>
      <c r="B1712" s="484" t="s">
        <v>1296</v>
      </c>
      <c r="C1712" s="484" t="s">
        <v>370</v>
      </c>
      <c r="D1712" s="485">
        <v>1774</v>
      </c>
      <c r="E1712" s="486">
        <v>24.744</v>
      </c>
      <c r="F1712" s="486">
        <f t="shared" si="78"/>
        <v>43895.856</v>
      </c>
      <c r="G1712" s="487">
        <v>3.85</v>
      </c>
      <c r="H1712" s="485">
        <v>9.17</v>
      </c>
      <c r="I1712" s="486">
        <f t="shared" si="79"/>
        <v>16267.58</v>
      </c>
      <c r="J1712" s="348">
        <f t="shared" si="80"/>
        <v>0</v>
      </c>
    </row>
    <row r="1713" spans="1:10">
      <c r="A1713" s="483">
        <v>2016</v>
      </c>
      <c r="B1713" s="484" t="s">
        <v>1296</v>
      </c>
      <c r="C1713" s="484" t="s">
        <v>370</v>
      </c>
      <c r="D1713" s="485">
        <v>106105</v>
      </c>
      <c r="E1713" s="486">
        <v>25.898</v>
      </c>
      <c r="F1713" s="486">
        <f t="shared" si="78"/>
        <v>2747907.29</v>
      </c>
      <c r="G1713" s="487">
        <v>2.98</v>
      </c>
      <c r="H1713" s="485">
        <v>7.85</v>
      </c>
      <c r="I1713" s="486">
        <f t="shared" si="79"/>
        <v>832924.25</v>
      </c>
      <c r="J1713" s="348">
        <f t="shared" si="80"/>
        <v>0</v>
      </c>
    </row>
    <row r="1714" spans="1:10">
      <c r="A1714" s="483">
        <v>2016</v>
      </c>
      <c r="B1714" s="484" t="s">
        <v>1296</v>
      </c>
      <c r="C1714" s="484" t="s">
        <v>370</v>
      </c>
      <c r="D1714" s="485">
        <v>19195</v>
      </c>
      <c r="E1714" s="486">
        <v>24.706</v>
      </c>
      <c r="F1714" s="486">
        <f t="shared" si="78"/>
        <v>474231.67</v>
      </c>
      <c r="G1714" s="487">
        <v>3.9</v>
      </c>
      <c r="H1714" s="485">
        <v>10.36</v>
      </c>
      <c r="I1714" s="486">
        <f t="shared" si="79"/>
        <v>198860.19999999998</v>
      </c>
      <c r="J1714" s="348">
        <f t="shared" si="80"/>
        <v>0</v>
      </c>
    </row>
    <row r="1715" spans="1:10">
      <c r="A1715" s="483">
        <v>2016</v>
      </c>
      <c r="B1715" s="484" t="s">
        <v>1296</v>
      </c>
      <c r="C1715" s="484" t="s">
        <v>370</v>
      </c>
      <c r="D1715" s="485">
        <v>67122</v>
      </c>
      <c r="E1715" s="486">
        <v>24.664000000000001</v>
      </c>
      <c r="F1715" s="486">
        <f t="shared" si="78"/>
        <v>1655497.0080000001</v>
      </c>
      <c r="G1715" s="487">
        <v>3.93</v>
      </c>
      <c r="H1715" s="485">
        <v>10.15</v>
      </c>
      <c r="I1715" s="486">
        <f t="shared" si="79"/>
        <v>681288.3</v>
      </c>
      <c r="J1715" s="348">
        <f t="shared" si="80"/>
        <v>0</v>
      </c>
    </row>
    <row r="1716" spans="1:10">
      <c r="A1716" s="483">
        <v>2016</v>
      </c>
      <c r="B1716" s="484" t="s">
        <v>1289</v>
      </c>
      <c r="C1716" s="484" t="s">
        <v>370</v>
      </c>
      <c r="D1716" s="485">
        <v>56310</v>
      </c>
      <c r="E1716" s="486">
        <v>17.559999999999999</v>
      </c>
      <c r="F1716" s="486">
        <f t="shared" si="78"/>
        <v>988803.6</v>
      </c>
      <c r="G1716" s="487">
        <v>0.18</v>
      </c>
      <c r="H1716" s="485">
        <v>4.5</v>
      </c>
      <c r="I1716" s="486">
        <f t="shared" si="79"/>
        <v>253395</v>
      </c>
      <c r="J1716" s="348">
        <f t="shared" si="80"/>
        <v>0</v>
      </c>
    </row>
    <row r="1717" spans="1:10">
      <c r="A1717" s="483">
        <v>2016</v>
      </c>
      <c r="B1717" s="484" t="s">
        <v>1289</v>
      </c>
      <c r="C1717" s="484" t="s">
        <v>370</v>
      </c>
      <c r="D1717" s="485">
        <v>28150</v>
      </c>
      <c r="E1717" s="486">
        <v>17.75</v>
      </c>
      <c r="F1717" s="486">
        <f t="shared" si="78"/>
        <v>499662.5</v>
      </c>
      <c r="G1717" s="487">
        <v>0.17</v>
      </c>
      <c r="H1717" s="485">
        <v>4.5</v>
      </c>
      <c r="I1717" s="486">
        <f t="shared" si="79"/>
        <v>126675</v>
      </c>
      <c r="J1717" s="348">
        <f t="shared" si="80"/>
        <v>0</v>
      </c>
    </row>
    <row r="1718" spans="1:10">
      <c r="A1718" s="483">
        <v>2016</v>
      </c>
      <c r="B1718" s="484" t="s">
        <v>1301</v>
      </c>
      <c r="C1718" s="484" t="s">
        <v>370</v>
      </c>
      <c r="D1718" s="485">
        <v>202023</v>
      </c>
      <c r="E1718" s="486">
        <v>14.007999999999999</v>
      </c>
      <c r="F1718" s="486">
        <f t="shared" si="78"/>
        <v>2829938.1839999999</v>
      </c>
      <c r="G1718" s="487">
        <v>0.73</v>
      </c>
      <c r="H1718" s="485">
        <v>8.1</v>
      </c>
      <c r="I1718" s="486">
        <f t="shared" si="79"/>
        <v>1636386.2999999998</v>
      </c>
      <c r="J1718" s="348">
        <f t="shared" si="80"/>
        <v>1</v>
      </c>
    </row>
    <row r="1719" spans="1:10">
      <c r="A1719" s="483">
        <v>2016</v>
      </c>
      <c r="B1719" s="484" t="s">
        <v>1289</v>
      </c>
      <c r="C1719" s="484" t="s">
        <v>370</v>
      </c>
      <c r="D1719" s="485">
        <v>44212</v>
      </c>
      <c r="E1719" s="486">
        <v>17.73</v>
      </c>
      <c r="F1719" s="486">
        <f t="shared" si="78"/>
        <v>783878.76</v>
      </c>
      <c r="G1719" s="487">
        <v>0.18</v>
      </c>
      <c r="H1719" s="485">
        <v>4.5999999999999996</v>
      </c>
      <c r="I1719" s="486">
        <f t="shared" si="79"/>
        <v>203375.19999999998</v>
      </c>
      <c r="J1719" s="348">
        <f t="shared" si="80"/>
        <v>0</v>
      </c>
    </row>
    <row r="1720" spans="1:10">
      <c r="A1720" s="483">
        <v>2016</v>
      </c>
      <c r="B1720" s="484" t="s">
        <v>1289</v>
      </c>
      <c r="C1720" s="484" t="s">
        <v>370</v>
      </c>
      <c r="D1720" s="485">
        <v>235167</v>
      </c>
      <c r="E1720" s="486">
        <v>18.21</v>
      </c>
      <c r="F1720" s="486">
        <f t="shared" si="78"/>
        <v>4282391.07</v>
      </c>
      <c r="G1720" s="487">
        <v>1</v>
      </c>
      <c r="H1720" s="485">
        <v>16.100000000000001</v>
      </c>
      <c r="I1720" s="486">
        <f t="shared" si="79"/>
        <v>3786188.7</v>
      </c>
      <c r="J1720" s="348">
        <f t="shared" si="80"/>
        <v>0</v>
      </c>
    </row>
    <row r="1721" spans="1:10">
      <c r="A1721" s="483">
        <v>2016</v>
      </c>
      <c r="B1721" s="484" t="s">
        <v>1289</v>
      </c>
      <c r="C1721" s="484" t="s">
        <v>370</v>
      </c>
      <c r="D1721" s="485">
        <v>75322</v>
      </c>
      <c r="E1721" s="486">
        <v>17.670000000000002</v>
      </c>
      <c r="F1721" s="486">
        <f t="shared" si="78"/>
        <v>1330939.7400000002</v>
      </c>
      <c r="G1721" s="487">
        <v>0.18</v>
      </c>
      <c r="H1721" s="485">
        <v>4.5</v>
      </c>
      <c r="I1721" s="486">
        <f t="shared" si="79"/>
        <v>338949</v>
      </c>
      <c r="J1721" s="348">
        <f t="shared" si="80"/>
        <v>0</v>
      </c>
    </row>
    <row r="1722" spans="1:10">
      <c r="A1722" s="483">
        <v>2016</v>
      </c>
      <c r="B1722" s="484" t="s">
        <v>1289</v>
      </c>
      <c r="C1722" s="484" t="s">
        <v>370</v>
      </c>
      <c r="D1722" s="485">
        <v>44599</v>
      </c>
      <c r="E1722" s="486">
        <v>17.7</v>
      </c>
      <c r="F1722" s="486">
        <f t="shared" si="78"/>
        <v>789402.29999999993</v>
      </c>
      <c r="G1722" s="487">
        <v>0.18</v>
      </c>
      <c r="H1722" s="485">
        <v>4.5999999999999996</v>
      </c>
      <c r="I1722" s="486">
        <f t="shared" si="79"/>
        <v>205155.4</v>
      </c>
      <c r="J1722" s="348">
        <f t="shared" si="80"/>
        <v>0</v>
      </c>
    </row>
    <row r="1723" spans="1:10">
      <c r="A1723" s="483">
        <v>2016</v>
      </c>
      <c r="B1723" s="484" t="s">
        <v>1289</v>
      </c>
      <c r="C1723" s="484" t="s">
        <v>370</v>
      </c>
      <c r="D1723" s="485">
        <v>135142</v>
      </c>
      <c r="E1723" s="486">
        <v>18.03</v>
      </c>
      <c r="F1723" s="486">
        <f t="shared" si="78"/>
        <v>2436610.2600000002</v>
      </c>
      <c r="G1723" s="487">
        <v>0.21</v>
      </c>
      <c r="H1723" s="485">
        <v>5.0999999999999996</v>
      </c>
      <c r="I1723" s="486">
        <f t="shared" si="79"/>
        <v>689224.2</v>
      </c>
      <c r="J1723" s="348">
        <f t="shared" si="80"/>
        <v>0</v>
      </c>
    </row>
    <row r="1724" spans="1:10">
      <c r="A1724" s="483">
        <v>2016</v>
      </c>
      <c r="B1724" s="484" t="s">
        <v>1296</v>
      </c>
      <c r="C1724" s="484" t="s">
        <v>370</v>
      </c>
      <c r="D1724" s="485">
        <v>5614</v>
      </c>
      <c r="E1724" s="486">
        <v>25.1</v>
      </c>
      <c r="F1724" s="486">
        <f t="shared" si="78"/>
        <v>140911.4</v>
      </c>
      <c r="G1724" s="487">
        <v>3.18</v>
      </c>
      <c r="H1724" s="485">
        <v>10.3</v>
      </c>
      <c r="I1724" s="486">
        <f t="shared" si="79"/>
        <v>57824.200000000004</v>
      </c>
      <c r="J1724" s="348">
        <f t="shared" si="80"/>
        <v>0</v>
      </c>
    </row>
    <row r="1725" spans="1:10">
      <c r="A1725" s="483">
        <v>2016</v>
      </c>
      <c r="B1725" s="484" t="s">
        <v>1296</v>
      </c>
      <c r="C1725" s="484" t="s">
        <v>370</v>
      </c>
      <c r="D1725" s="485">
        <v>17450</v>
      </c>
      <c r="E1725" s="486">
        <v>25.97</v>
      </c>
      <c r="F1725" s="486">
        <f t="shared" si="78"/>
        <v>453176.5</v>
      </c>
      <c r="G1725" s="487">
        <v>2.48</v>
      </c>
      <c r="H1725" s="485">
        <v>7.9</v>
      </c>
      <c r="I1725" s="486">
        <f t="shared" si="79"/>
        <v>137855</v>
      </c>
      <c r="J1725" s="348">
        <f t="shared" si="80"/>
        <v>0</v>
      </c>
    </row>
    <row r="1726" spans="1:10">
      <c r="A1726" s="483">
        <v>2016</v>
      </c>
      <c r="B1726" s="484" t="s">
        <v>1296</v>
      </c>
      <c r="C1726" s="484" t="s">
        <v>370</v>
      </c>
      <c r="D1726" s="485">
        <v>13395</v>
      </c>
      <c r="E1726" s="486">
        <v>25.25</v>
      </c>
      <c r="F1726" s="486">
        <f t="shared" si="78"/>
        <v>338223.75</v>
      </c>
      <c r="G1726" s="487">
        <v>2.76</v>
      </c>
      <c r="H1726" s="485">
        <v>9</v>
      </c>
      <c r="I1726" s="486">
        <f t="shared" si="79"/>
        <v>120555</v>
      </c>
      <c r="J1726" s="348">
        <f t="shared" si="80"/>
        <v>0</v>
      </c>
    </row>
    <row r="1727" spans="1:10">
      <c r="A1727" s="483">
        <v>2016</v>
      </c>
      <c r="B1727" s="484" t="s">
        <v>1296</v>
      </c>
      <c r="C1727" s="484" t="s">
        <v>370</v>
      </c>
      <c r="D1727" s="485">
        <v>26724</v>
      </c>
      <c r="E1727" s="486">
        <v>23.423999999999999</v>
      </c>
      <c r="F1727" s="486">
        <f t="shared" si="78"/>
        <v>625982.97600000002</v>
      </c>
      <c r="G1727" s="487">
        <v>2.71</v>
      </c>
      <c r="H1727" s="485">
        <v>8.3000000000000007</v>
      </c>
      <c r="I1727" s="486">
        <f t="shared" si="79"/>
        <v>221809.2</v>
      </c>
      <c r="J1727" s="348">
        <f t="shared" si="80"/>
        <v>0</v>
      </c>
    </row>
    <row r="1728" spans="1:10">
      <c r="A1728" s="483">
        <v>2016</v>
      </c>
      <c r="B1728" s="484" t="s">
        <v>1296</v>
      </c>
      <c r="C1728" s="484" t="s">
        <v>370</v>
      </c>
      <c r="D1728" s="485">
        <v>47425</v>
      </c>
      <c r="E1728" s="486">
        <v>22.372</v>
      </c>
      <c r="F1728" s="486">
        <f t="shared" si="78"/>
        <v>1060992.1000000001</v>
      </c>
      <c r="G1728" s="487">
        <v>2.89</v>
      </c>
      <c r="H1728" s="485">
        <v>8.3000000000000007</v>
      </c>
      <c r="I1728" s="486">
        <f t="shared" si="79"/>
        <v>393627.50000000006</v>
      </c>
      <c r="J1728" s="348">
        <f t="shared" si="80"/>
        <v>0</v>
      </c>
    </row>
    <row r="1729" spans="1:10">
      <c r="A1729" s="483">
        <v>2016</v>
      </c>
      <c r="B1729" s="484" t="s">
        <v>1296</v>
      </c>
      <c r="C1729" s="484" t="s">
        <v>370</v>
      </c>
      <c r="D1729" s="485">
        <v>7787</v>
      </c>
      <c r="E1729" s="486">
        <v>22.358000000000001</v>
      </c>
      <c r="F1729" s="486">
        <f t="shared" si="78"/>
        <v>174101.74600000001</v>
      </c>
      <c r="G1729" s="487">
        <v>2.91</v>
      </c>
      <c r="H1729" s="485">
        <v>8.4</v>
      </c>
      <c r="I1729" s="486">
        <f t="shared" si="79"/>
        <v>65410.8</v>
      </c>
      <c r="J1729" s="348">
        <f t="shared" si="80"/>
        <v>0</v>
      </c>
    </row>
    <row r="1730" spans="1:10">
      <c r="A1730" s="483">
        <v>2016</v>
      </c>
      <c r="B1730" s="484" t="s">
        <v>1296</v>
      </c>
      <c r="C1730" s="484" t="s">
        <v>370</v>
      </c>
      <c r="D1730" s="485">
        <v>7838</v>
      </c>
      <c r="E1730" s="486">
        <v>22.34</v>
      </c>
      <c r="F1730" s="486">
        <f t="shared" si="78"/>
        <v>175100.92</v>
      </c>
      <c r="G1730" s="487">
        <v>2.87</v>
      </c>
      <c r="H1730" s="485">
        <v>8.3000000000000007</v>
      </c>
      <c r="I1730" s="486">
        <f t="shared" si="79"/>
        <v>65055.400000000009</v>
      </c>
      <c r="J1730" s="348">
        <f t="shared" si="80"/>
        <v>0</v>
      </c>
    </row>
    <row r="1731" spans="1:10">
      <c r="A1731" s="483">
        <v>2016</v>
      </c>
      <c r="B1731" s="484" t="s">
        <v>1296</v>
      </c>
      <c r="C1731" s="484" t="s">
        <v>370</v>
      </c>
      <c r="D1731" s="485">
        <v>5718</v>
      </c>
      <c r="E1731" s="486">
        <v>21.634</v>
      </c>
      <c r="F1731" s="486">
        <f t="shared" ref="F1731:F1794" si="81">E1731*D1731</f>
        <v>123703.212</v>
      </c>
      <c r="G1731" s="487">
        <v>2.9</v>
      </c>
      <c r="H1731" s="485">
        <v>7.3</v>
      </c>
      <c r="I1731" s="486">
        <f t="shared" ref="I1731:I1794" si="82">H1731*D1731</f>
        <v>41741.4</v>
      </c>
      <c r="J1731" s="348">
        <f t="shared" ref="J1731:J1794" si="83">IF(B1731="LIG",1,0)</f>
        <v>0</v>
      </c>
    </row>
    <row r="1732" spans="1:10">
      <c r="A1732" s="483">
        <v>2016</v>
      </c>
      <c r="B1732" s="484" t="s">
        <v>1296</v>
      </c>
      <c r="C1732" s="484" t="s">
        <v>370</v>
      </c>
      <c r="D1732" s="485">
        <v>17681</v>
      </c>
      <c r="E1732" s="486">
        <v>22.948</v>
      </c>
      <c r="F1732" s="486">
        <f t="shared" si="81"/>
        <v>405743.58799999999</v>
      </c>
      <c r="G1732" s="487">
        <v>3.01</v>
      </c>
      <c r="H1732" s="485">
        <v>8</v>
      </c>
      <c r="I1732" s="486">
        <f t="shared" si="82"/>
        <v>141448</v>
      </c>
      <c r="J1732" s="348">
        <f t="shared" si="83"/>
        <v>0</v>
      </c>
    </row>
    <row r="1733" spans="1:10">
      <c r="A1733" s="483">
        <v>2016</v>
      </c>
      <c r="B1733" s="484" t="s">
        <v>1296</v>
      </c>
      <c r="C1733" s="484" t="s">
        <v>370</v>
      </c>
      <c r="D1733" s="485">
        <v>14048</v>
      </c>
      <c r="E1733" s="486">
        <v>22.134</v>
      </c>
      <c r="F1733" s="486">
        <f t="shared" si="81"/>
        <v>310938.43200000003</v>
      </c>
      <c r="G1733" s="487">
        <v>3.01</v>
      </c>
      <c r="H1733" s="485">
        <v>9</v>
      </c>
      <c r="I1733" s="486">
        <f t="shared" si="82"/>
        <v>126432</v>
      </c>
      <c r="J1733" s="348">
        <f t="shared" si="83"/>
        <v>0</v>
      </c>
    </row>
    <row r="1734" spans="1:10">
      <c r="A1734" s="483">
        <v>2016</v>
      </c>
      <c r="B1734" s="484" t="s">
        <v>1296</v>
      </c>
      <c r="C1734" s="484" t="s">
        <v>370</v>
      </c>
      <c r="D1734" s="485">
        <v>13117</v>
      </c>
      <c r="E1734" s="486">
        <v>23.08</v>
      </c>
      <c r="F1734" s="486">
        <f t="shared" si="81"/>
        <v>302740.36</v>
      </c>
      <c r="G1734" s="487">
        <v>2.4</v>
      </c>
      <c r="H1734" s="485">
        <v>8.5</v>
      </c>
      <c r="I1734" s="486">
        <f t="shared" si="82"/>
        <v>111494.5</v>
      </c>
      <c r="J1734" s="348">
        <f t="shared" si="83"/>
        <v>0</v>
      </c>
    </row>
    <row r="1735" spans="1:10">
      <c r="A1735" s="483">
        <v>2016</v>
      </c>
      <c r="B1735" s="484" t="s">
        <v>1296</v>
      </c>
      <c r="C1735" s="484" t="s">
        <v>370</v>
      </c>
      <c r="D1735" s="485">
        <v>9467</v>
      </c>
      <c r="E1735" s="486">
        <v>22.954000000000001</v>
      </c>
      <c r="F1735" s="486">
        <f t="shared" si="81"/>
        <v>217305.51800000001</v>
      </c>
      <c r="G1735" s="487">
        <v>2.96</v>
      </c>
      <c r="H1735" s="485">
        <v>7.9</v>
      </c>
      <c r="I1735" s="486">
        <f t="shared" si="82"/>
        <v>74789.3</v>
      </c>
      <c r="J1735" s="348">
        <f t="shared" si="83"/>
        <v>0</v>
      </c>
    </row>
    <row r="1736" spans="1:10">
      <c r="A1736" s="483">
        <v>2016</v>
      </c>
      <c r="B1736" s="484" t="s">
        <v>1296</v>
      </c>
      <c r="C1736" s="484" t="s">
        <v>370</v>
      </c>
      <c r="D1736" s="485">
        <v>58869</v>
      </c>
      <c r="E1736" s="486">
        <v>23.475999999999999</v>
      </c>
      <c r="F1736" s="486">
        <f t="shared" si="81"/>
        <v>1382008.6439999999</v>
      </c>
      <c r="G1736" s="487">
        <v>2.48</v>
      </c>
      <c r="H1736" s="485">
        <v>8.8000000000000007</v>
      </c>
      <c r="I1736" s="486">
        <f t="shared" si="82"/>
        <v>518047.20000000007</v>
      </c>
      <c r="J1736" s="348">
        <f t="shared" si="83"/>
        <v>0</v>
      </c>
    </row>
    <row r="1737" spans="1:10">
      <c r="A1737" s="483">
        <v>2016</v>
      </c>
      <c r="B1737" s="484" t="s">
        <v>1296</v>
      </c>
      <c r="C1737" s="484" t="s">
        <v>370</v>
      </c>
      <c r="D1737" s="485">
        <v>51718</v>
      </c>
      <c r="E1737" s="486">
        <v>22.292000000000002</v>
      </c>
      <c r="F1737" s="486">
        <f t="shared" si="81"/>
        <v>1152897.6560000002</v>
      </c>
      <c r="G1737" s="487">
        <v>3.08</v>
      </c>
      <c r="H1737" s="485">
        <v>9</v>
      </c>
      <c r="I1737" s="486">
        <f t="shared" si="82"/>
        <v>465462</v>
      </c>
      <c r="J1737" s="348">
        <f t="shared" si="83"/>
        <v>0</v>
      </c>
    </row>
    <row r="1738" spans="1:10">
      <c r="A1738" s="483">
        <v>2016</v>
      </c>
      <c r="B1738" s="484" t="s">
        <v>1296</v>
      </c>
      <c r="C1738" s="484" t="s">
        <v>370</v>
      </c>
      <c r="D1738" s="485">
        <v>9542</v>
      </c>
      <c r="E1738" s="486">
        <v>23.192</v>
      </c>
      <c r="F1738" s="486">
        <f t="shared" si="81"/>
        <v>221298.06400000001</v>
      </c>
      <c r="G1738" s="487">
        <v>2.61</v>
      </c>
      <c r="H1738" s="485">
        <v>8.1999999999999993</v>
      </c>
      <c r="I1738" s="486">
        <f t="shared" si="82"/>
        <v>78244.399999999994</v>
      </c>
      <c r="J1738" s="348">
        <f t="shared" si="83"/>
        <v>0</v>
      </c>
    </row>
    <row r="1739" spans="1:10">
      <c r="A1739" s="483">
        <v>2016</v>
      </c>
      <c r="B1739" s="484" t="s">
        <v>1289</v>
      </c>
      <c r="C1739" s="484" t="s">
        <v>370</v>
      </c>
      <c r="D1739" s="485">
        <v>15898</v>
      </c>
      <c r="E1739" s="486">
        <v>18.138000000000002</v>
      </c>
      <c r="F1739" s="486">
        <f t="shared" si="81"/>
        <v>288357.924</v>
      </c>
      <c r="G1739" s="487">
        <v>0.27</v>
      </c>
      <c r="H1739" s="485">
        <v>4.3</v>
      </c>
      <c r="I1739" s="486">
        <f t="shared" si="82"/>
        <v>68361.399999999994</v>
      </c>
      <c r="J1739" s="348">
        <f t="shared" si="83"/>
        <v>0</v>
      </c>
    </row>
    <row r="1740" spans="1:10">
      <c r="A1740" s="483">
        <v>2016</v>
      </c>
      <c r="B1740" s="484" t="s">
        <v>1289</v>
      </c>
      <c r="C1740" s="484" t="s">
        <v>370</v>
      </c>
      <c r="D1740" s="485">
        <v>130086</v>
      </c>
      <c r="E1740" s="486">
        <v>17.582000000000001</v>
      </c>
      <c r="F1740" s="486">
        <f t="shared" si="81"/>
        <v>2287172.0520000001</v>
      </c>
      <c r="G1740" s="487">
        <v>0.18</v>
      </c>
      <c r="H1740" s="485">
        <v>4.5</v>
      </c>
      <c r="I1740" s="486">
        <f t="shared" si="82"/>
        <v>585387</v>
      </c>
      <c r="J1740" s="348">
        <f t="shared" si="83"/>
        <v>0</v>
      </c>
    </row>
    <row r="1741" spans="1:10">
      <c r="A1741" s="483">
        <v>2016</v>
      </c>
      <c r="B1741" s="484" t="s">
        <v>1296</v>
      </c>
      <c r="C1741" s="484" t="s">
        <v>370</v>
      </c>
      <c r="D1741" s="485">
        <v>211321</v>
      </c>
      <c r="E1741" s="486">
        <v>25.216000000000001</v>
      </c>
      <c r="F1741" s="486">
        <f t="shared" si="81"/>
        <v>5328670.3360000001</v>
      </c>
      <c r="G1741" s="487">
        <v>3.07</v>
      </c>
      <c r="H1741" s="485">
        <v>6.4</v>
      </c>
      <c r="I1741" s="486">
        <f t="shared" si="82"/>
        <v>1352454.4000000001</v>
      </c>
      <c r="J1741" s="348">
        <f t="shared" si="83"/>
        <v>0</v>
      </c>
    </row>
    <row r="1742" spans="1:10">
      <c r="A1742" s="483">
        <v>2016</v>
      </c>
      <c r="B1742" s="484" t="s">
        <v>1289</v>
      </c>
      <c r="C1742" s="484" t="s">
        <v>370</v>
      </c>
      <c r="D1742" s="485">
        <v>48467</v>
      </c>
      <c r="E1742" s="486">
        <v>17.686</v>
      </c>
      <c r="F1742" s="486">
        <f t="shared" si="81"/>
        <v>857187.36199999996</v>
      </c>
      <c r="G1742" s="487">
        <v>0.24</v>
      </c>
      <c r="H1742" s="485">
        <v>5.5</v>
      </c>
      <c r="I1742" s="486">
        <f t="shared" si="82"/>
        <v>266568.5</v>
      </c>
      <c r="J1742" s="348">
        <f t="shared" si="83"/>
        <v>0</v>
      </c>
    </row>
    <row r="1743" spans="1:10">
      <c r="A1743" s="483">
        <v>2016</v>
      </c>
      <c r="B1743" s="484" t="s">
        <v>1289</v>
      </c>
      <c r="C1743" s="484" t="s">
        <v>370</v>
      </c>
      <c r="D1743" s="485">
        <v>31535</v>
      </c>
      <c r="E1743" s="486">
        <v>17.936</v>
      </c>
      <c r="F1743" s="486">
        <f t="shared" si="81"/>
        <v>565611.76</v>
      </c>
      <c r="G1743" s="487">
        <v>0.35</v>
      </c>
      <c r="H1743" s="485">
        <v>4.8</v>
      </c>
      <c r="I1743" s="486">
        <f t="shared" si="82"/>
        <v>151368</v>
      </c>
      <c r="J1743" s="348">
        <f t="shared" si="83"/>
        <v>0</v>
      </c>
    </row>
    <row r="1744" spans="1:10">
      <c r="A1744" s="483">
        <v>2016</v>
      </c>
      <c r="B1744" s="484" t="s">
        <v>1289</v>
      </c>
      <c r="C1744" s="484" t="s">
        <v>370</v>
      </c>
      <c r="D1744" s="485">
        <v>235896</v>
      </c>
      <c r="E1744" s="486">
        <v>18.059999999999999</v>
      </c>
      <c r="F1744" s="486">
        <f t="shared" si="81"/>
        <v>4260281.76</v>
      </c>
      <c r="G1744" s="487">
        <v>0.22</v>
      </c>
      <c r="H1744" s="485">
        <v>5</v>
      </c>
      <c r="I1744" s="486">
        <f t="shared" si="82"/>
        <v>1179480</v>
      </c>
      <c r="J1744" s="348">
        <f t="shared" si="83"/>
        <v>0</v>
      </c>
    </row>
    <row r="1745" spans="1:10">
      <c r="A1745" s="483">
        <v>2016</v>
      </c>
      <c r="B1745" s="484" t="s">
        <v>1296</v>
      </c>
      <c r="C1745" s="484" t="s">
        <v>370</v>
      </c>
      <c r="D1745" s="485">
        <v>2089</v>
      </c>
      <c r="E1745" s="486">
        <v>19.172000000000001</v>
      </c>
      <c r="F1745" s="486">
        <f t="shared" si="81"/>
        <v>40050.308000000005</v>
      </c>
      <c r="G1745" s="487">
        <v>1.69</v>
      </c>
      <c r="H1745" s="485">
        <v>22.3</v>
      </c>
      <c r="I1745" s="486">
        <f t="shared" si="82"/>
        <v>46584.700000000004</v>
      </c>
      <c r="J1745" s="348">
        <f t="shared" si="83"/>
        <v>0</v>
      </c>
    </row>
    <row r="1746" spans="1:10">
      <c r="A1746" s="483">
        <v>2016</v>
      </c>
      <c r="B1746" s="484" t="s">
        <v>1296</v>
      </c>
      <c r="C1746" s="484" t="s">
        <v>370</v>
      </c>
      <c r="D1746" s="485">
        <v>15253</v>
      </c>
      <c r="E1746" s="486">
        <v>23.277999999999999</v>
      </c>
      <c r="F1746" s="486">
        <f t="shared" si="81"/>
        <v>355059.33399999997</v>
      </c>
      <c r="G1746" s="487">
        <v>3.53</v>
      </c>
      <c r="H1746" s="485">
        <v>15.1</v>
      </c>
      <c r="I1746" s="486">
        <f t="shared" si="82"/>
        <v>230320.3</v>
      </c>
      <c r="J1746" s="348">
        <f t="shared" si="83"/>
        <v>0</v>
      </c>
    </row>
    <row r="1747" spans="1:10">
      <c r="A1747" s="483">
        <v>2016</v>
      </c>
      <c r="B1747" s="484" t="s">
        <v>1296</v>
      </c>
      <c r="C1747" s="484" t="s">
        <v>370</v>
      </c>
      <c r="D1747" s="485">
        <v>4154</v>
      </c>
      <c r="E1747" s="486">
        <v>23.524000000000001</v>
      </c>
      <c r="F1747" s="486">
        <f t="shared" si="81"/>
        <v>97718.696000000011</v>
      </c>
      <c r="G1747" s="487">
        <v>3.15</v>
      </c>
      <c r="H1747" s="485">
        <v>14.3</v>
      </c>
      <c r="I1747" s="486">
        <f t="shared" si="82"/>
        <v>59402.200000000004</v>
      </c>
      <c r="J1747" s="348">
        <f t="shared" si="83"/>
        <v>0</v>
      </c>
    </row>
    <row r="1748" spans="1:10">
      <c r="A1748" s="483">
        <v>2016</v>
      </c>
      <c r="B1748" s="484" t="s">
        <v>1296</v>
      </c>
      <c r="C1748" s="484" t="s">
        <v>370</v>
      </c>
      <c r="D1748" s="485">
        <v>9956</v>
      </c>
      <c r="E1748" s="486">
        <v>25.03</v>
      </c>
      <c r="F1748" s="486">
        <f t="shared" si="81"/>
        <v>249198.68000000002</v>
      </c>
      <c r="G1748" s="487">
        <v>2.88</v>
      </c>
      <c r="H1748" s="485">
        <v>8.9</v>
      </c>
      <c r="I1748" s="486">
        <f t="shared" si="82"/>
        <v>88608.400000000009</v>
      </c>
      <c r="J1748" s="348">
        <f t="shared" si="83"/>
        <v>0</v>
      </c>
    </row>
    <row r="1749" spans="1:10">
      <c r="A1749" s="483">
        <v>2016</v>
      </c>
      <c r="B1749" s="484" t="s">
        <v>1296</v>
      </c>
      <c r="C1749" s="484" t="s">
        <v>370</v>
      </c>
      <c r="D1749" s="485">
        <v>30575</v>
      </c>
      <c r="E1749" s="486">
        <v>22.24</v>
      </c>
      <c r="F1749" s="486">
        <f t="shared" si="81"/>
        <v>679988</v>
      </c>
      <c r="G1749" s="487">
        <v>4.05</v>
      </c>
      <c r="H1749" s="485">
        <v>20</v>
      </c>
      <c r="I1749" s="486">
        <f t="shared" si="82"/>
        <v>611500</v>
      </c>
      <c r="J1749" s="348">
        <f t="shared" si="83"/>
        <v>0</v>
      </c>
    </row>
    <row r="1750" spans="1:10">
      <c r="A1750" s="483">
        <v>2016</v>
      </c>
      <c r="B1750" s="484" t="s">
        <v>1296</v>
      </c>
      <c r="C1750" s="484" t="s">
        <v>370</v>
      </c>
      <c r="D1750" s="485">
        <v>1767</v>
      </c>
      <c r="E1750" s="486">
        <v>15.956</v>
      </c>
      <c r="F1750" s="486">
        <f t="shared" si="81"/>
        <v>28194.252</v>
      </c>
      <c r="G1750" s="487">
        <v>2.44</v>
      </c>
      <c r="H1750" s="485">
        <v>30.1</v>
      </c>
      <c r="I1750" s="486">
        <f t="shared" si="82"/>
        <v>53186.700000000004</v>
      </c>
      <c r="J1750" s="348">
        <f t="shared" si="83"/>
        <v>0</v>
      </c>
    </row>
    <row r="1751" spans="1:10">
      <c r="A1751" s="483">
        <v>2016</v>
      </c>
      <c r="B1751" s="484" t="s">
        <v>1296</v>
      </c>
      <c r="C1751" s="484" t="s">
        <v>370</v>
      </c>
      <c r="D1751" s="485">
        <v>30340</v>
      </c>
      <c r="E1751" s="486">
        <v>25.847999999999999</v>
      </c>
      <c r="F1751" s="486">
        <f t="shared" si="81"/>
        <v>784228.32</v>
      </c>
      <c r="G1751" s="487">
        <v>2.4700000000000002</v>
      </c>
      <c r="H1751" s="485">
        <v>7.5</v>
      </c>
      <c r="I1751" s="486">
        <f t="shared" si="82"/>
        <v>227550</v>
      </c>
      <c r="J1751" s="348">
        <f t="shared" si="83"/>
        <v>0</v>
      </c>
    </row>
    <row r="1752" spans="1:10">
      <c r="A1752" s="483">
        <v>2016</v>
      </c>
      <c r="B1752" s="484" t="s">
        <v>1296</v>
      </c>
      <c r="C1752" s="484" t="s">
        <v>370</v>
      </c>
      <c r="D1752" s="485">
        <v>8185</v>
      </c>
      <c r="E1752" s="486">
        <v>23.698</v>
      </c>
      <c r="F1752" s="486">
        <f t="shared" si="81"/>
        <v>193968.13</v>
      </c>
      <c r="G1752" s="487">
        <v>3.27</v>
      </c>
      <c r="H1752" s="485">
        <v>15.4</v>
      </c>
      <c r="I1752" s="486">
        <f t="shared" si="82"/>
        <v>126049</v>
      </c>
      <c r="J1752" s="348">
        <f t="shared" si="83"/>
        <v>0</v>
      </c>
    </row>
    <row r="1753" spans="1:10">
      <c r="A1753" s="483">
        <v>2016</v>
      </c>
      <c r="B1753" s="484" t="s">
        <v>1296</v>
      </c>
      <c r="C1753" s="484" t="s">
        <v>370</v>
      </c>
      <c r="D1753" s="485">
        <v>30076</v>
      </c>
      <c r="E1753" s="486">
        <v>26.024000000000001</v>
      </c>
      <c r="F1753" s="486">
        <f t="shared" si="81"/>
        <v>782697.82400000002</v>
      </c>
      <c r="G1753" s="487">
        <v>2.71</v>
      </c>
      <c r="H1753" s="485">
        <v>7.5</v>
      </c>
      <c r="I1753" s="486">
        <f t="shared" si="82"/>
        <v>225570</v>
      </c>
      <c r="J1753" s="348">
        <f t="shared" si="83"/>
        <v>0</v>
      </c>
    </row>
    <row r="1754" spans="1:10">
      <c r="A1754" s="483">
        <v>2016</v>
      </c>
      <c r="B1754" s="484" t="s">
        <v>1296</v>
      </c>
      <c r="C1754" s="484" t="s">
        <v>370</v>
      </c>
      <c r="D1754" s="485">
        <v>29578</v>
      </c>
      <c r="E1754" s="486">
        <v>25.984000000000002</v>
      </c>
      <c r="F1754" s="486">
        <f t="shared" si="81"/>
        <v>768554.75200000009</v>
      </c>
      <c r="G1754" s="487">
        <v>2.78</v>
      </c>
      <c r="H1754" s="485">
        <v>7.6</v>
      </c>
      <c r="I1754" s="486">
        <f t="shared" si="82"/>
        <v>224792.8</v>
      </c>
      <c r="J1754" s="348">
        <f t="shared" si="83"/>
        <v>0</v>
      </c>
    </row>
    <row r="1755" spans="1:10">
      <c r="A1755" s="483">
        <v>2016</v>
      </c>
      <c r="B1755" s="484" t="s">
        <v>1296</v>
      </c>
      <c r="C1755" s="484" t="s">
        <v>370</v>
      </c>
      <c r="D1755" s="485">
        <v>149748</v>
      </c>
      <c r="E1755" s="486">
        <v>26.085999999999999</v>
      </c>
      <c r="F1755" s="486">
        <f t="shared" si="81"/>
        <v>3906326.3279999997</v>
      </c>
      <c r="G1755" s="487">
        <v>2.5299999999999998</v>
      </c>
      <c r="H1755" s="485">
        <v>7.8</v>
      </c>
      <c r="I1755" s="486">
        <f t="shared" si="82"/>
        <v>1168034.3999999999</v>
      </c>
      <c r="J1755" s="348">
        <f t="shared" si="83"/>
        <v>0</v>
      </c>
    </row>
    <row r="1756" spans="1:10">
      <c r="A1756" s="483">
        <v>2016</v>
      </c>
      <c r="B1756" s="484" t="s">
        <v>1296</v>
      </c>
      <c r="C1756" s="484" t="s">
        <v>370</v>
      </c>
      <c r="D1756" s="485">
        <v>4022</v>
      </c>
      <c r="E1756" s="486">
        <v>19.904</v>
      </c>
      <c r="F1756" s="486">
        <f t="shared" si="81"/>
        <v>80053.888000000006</v>
      </c>
      <c r="G1756" s="487">
        <v>2.2599999999999998</v>
      </c>
      <c r="H1756" s="485">
        <v>19.899999999999999</v>
      </c>
      <c r="I1756" s="486">
        <f t="shared" si="82"/>
        <v>80037.799999999988</v>
      </c>
      <c r="J1756" s="348">
        <f t="shared" si="83"/>
        <v>0</v>
      </c>
    </row>
    <row r="1757" spans="1:10">
      <c r="A1757" s="483">
        <v>2016</v>
      </c>
      <c r="B1757" s="484" t="s">
        <v>1296</v>
      </c>
      <c r="C1757" s="484" t="s">
        <v>370</v>
      </c>
      <c r="D1757" s="485">
        <v>16278</v>
      </c>
      <c r="E1757" s="486">
        <v>21.696000000000002</v>
      </c>
      <c r="F1757" s="486">
        <f t="shared" si="81"/>
        <v>353167.48800000001</v>
      </c>
      <c r="G1757" s="487">
        <v>2.54</v>
      </c>
      <c r="H1757" s="485">
        <v>19.600000000000001</v>
      </c>
      <c r="I1757" s="486">
        <f t="shared" si="82"/>
        <v>319048.80000000005</v>
      </c>
      <c r="J1757" s="348">
        <f t="shared" si="83"/>
        <v>0</v>
      </c>
    </row>
    <row r="1758" spans="1:10">
      <c r="A1758" s="483">
        <v>2016</v>
      </c>
      <c r="B1758" s="484" t="s">
        <v>1296</v>
      </c>
      <c r="C1758" s="484" t="s">
        <v>370</v>
      </c>
      <c r="D1758" s="485">
        <v>10445</v>
      </c>
      <c r="E1758" s="486">
        <v>22.024000000000001</v>
      </c>
      <c r="F1758" s="486">
        <f t="shared" si="81"/>
        <v>230040.68000000002</v>
      </c>
      <c r="G1758" s="487">
        <v>2.76</v>
      </c>
      <c r="H1758" s="485">
        <v>21.8</v>
      </c>
      <c r="I1758" s="486">
        <f t="shared" si="82"/>
        <v>227701</v>
      </c>
      <c r="J1758" s="348">
        <f t="shared" si="83"/>
        <v>0</v>
      </c>
    </row>
    <row r="1759" spans="1:10">
      <c r="A1759" s="483">
        <v>2016</v>
      </c>
      <c r="B1759" s="484" t="s">
        <v>1291</v>
      </c>
      <c r="C1759" s="484" t="s">
        <v>370</v>
      </c>
      <c r="D1759" s="485">
        <v>3526</v>
      </c>
      <c r="E1759" s="486">
        <v>15.042</v>
      </c>
      <c r="F1759" s="486">
        <f t="shared" si="81"/>
        <v>53038.091999999997</v>
      </c>
      <c r="G1759" s="487">
        <v>2.79</v>
      </c>
      <c r="H1759" s="485">
        <v>42.8</v>
      </c>
      <c r="I1759" s="486">
        <f t="shared" si="82"/>
        <v>150912.79999999999</v>
      </c>
      <c r="J1759" s="348">
        <f t="shared" si="83"/>
        <v>0</v>
      </c>
    </row>
    <row r="1760" spans="1:10">
      <c r="A1760" s="483">
        <v>2016</v>
      </c>
      <c r="B1760" s="484" t="s">
        <v>1296</v>
      </c>
      <c r="C1760" s="484" t="s">
        <v>370</v>
      </c>
      <c r="D1760" s="485">
        <v>10008</v>
      </c>
      <c r="E1760" s="486">
        <v>24.963999999999999</v>
      </c>
      <c r="F1760" s="486">
        <f t="shared" si="81"/>
        <v>249839.712</v>
      </c>
      <c r="G1760" s="487">
        <v>2.78</v>
      </c>
      <c r="H1760" s="485">
        <v>8.9</v>
      </c>
      <c r="I1760" s="486">
        <f t="shared" si="82"/>
        <v>89071.2</v>
      </c>
      <c r="J1760" s="348">
        <f t="shared" si="83"/>
        <v>0</v>
      </c>
    </row>
    <row r="1761" spans="1:10">
      <c r="A1761" s="483">
        <v>2016</v>
      </c>
      <c r="B1761" s="484" t="s">
        <v>1296</v>
      </c>
      <c r="C1761" s="484" t="s">
        <v>370</v>
      </c>
      <c r="D1761" s="485">
        <v>17931</v>
      </c>
      <c r="E1761" s="486">
        <v>23.452000000000002</v>
      </c>
      <c r="F1761" s="486">
        <f t="shared" si="81"/>
        <v>420517.81200000003</v>
      </c>
      <c r="G1761" s="487">
        <v>2.99</v>
      </c>
      <c r="H1761" s="485">
        <v>18.5</v>
      </c>
      <c r="I1761" s="486">
        <f t="shared" si="82"/>
        <v>331723.5</v>
      </c>
      <c r="J1761" s="348">
        <f t="shared" si="83"/>
        <v>0</v>
      </c>
    </row>
    <row r="1762" spans="1:10">
      <c r="A1762" s="483">
        <v>2016</v>
      </c>
      <c r="B1762" s="484" t="s">
        <v>1296</v>
      </c>
      <c r="C1762" s="484" t="s">
        <v>370</v>
      </c>
      <c r="D1762" s="485">
        <v>2726</v>
      </c>
      <c r="E1762" s="486">
        <v>23.696000000000002</v>
      </c>
      <c r="F1762" s="486">
        <f t="shared" si="81"/>
        <v>64595.296000000002</v>
      </c>
      <c r="G1762" s="487">
        <v>2.57</v>
      </c>
      <c r="H1762" s="485">
        <v>16.8</v>
      </c>
      <c r="I1762" s="486">
        <f t="shared" si="82"/>
        <v>45796.800000000003</v>
      </c>
      <c r="J1762" s="348">
        <f t="shared" si="83"/>
        <v>0</v>
      </c>
    </row>
    <row r="1763" spans="1:10">
      <c r="A1763" s="483">
        <v>2016</v>
      </c>
      <c r="B1763" s="484" t="s">
        <v>1296</v>
      </c>
      <c r="C1763" s="484" t="s">
        <v>370</v>
      </c>
      <c r="D1763" s="485">
        <v>2070</v>
      </c>
      <c r="E1763" s="486">
        <v>24.256</v>
      </c>
      <c r="F1763" s="486">
        <f t="shared" si="81"/>
        <v>50209.919999999998</v>
      </c>
      <c r="G1763" s="487">
        <v>2.78</v>
      </c>
      <c r="H1763" s="485">
        <v>13</v>
      </c>
      <c r="I1763" s="486">
        <f t="shared" si="82"/>
        <v>26910</v>
      </c>
      <c r="J1763" s="348">
        <f t="shared" si="83"/>
        <v>0</v>
      </c>
    </row>
    <row r="1764" spans="1:10">
      <c r="A1764" s="483">
        <v>2016</v>
      </c>
      <c r="B1764" s="484" t="s">
        <v>1296</v>
      </c>
      <c r="C1764" s="484" t="s">
        <v>370</v>
      </c>
      <c r="D1764" s="485">
        <v>6221</v>
      </c>
      <c r="E1764" s="486">
        <v>17.829999999999998</v>
      </c>
      <c r="F1764" s="486">
        <f t="shared" si="81"/>
        <v>110920.43</v>
      </c>
      <c r="G1764" s="487">
        <v>2.2799999999999998</v>
      </c>
      <c r="H1764" s="485">
        <v>26.8</v>
      </c>
      <c r="I1764" s="486">
        <f t="shared" si="82"/>
        <v>166722.80000000002</v>
      </c>
      <c r="J1764" s="348">
        <f t="shared" si="83"/>
        <v>0</v>
      </c>
    </row>
    <row r="1765" spans="1:10">
      <c r="A1765" s="483">
        <v>2016</v>
      </c>
      <c r="B1765" s="484" t="s">
        <v>1296</v>
      </c>
      <c r="C1765" s="484" t="s">
        <v>370</v>
      </c>
      <c r="D1765" s="485">
        <v>8529</v>
      </c>
      <c r="E1765" s="486">
        <v>22.88</v>
      </c>
      <c r="F1765" s="486">
        <f t="shared" si="81"/>
        <v>195143.52</v>
      </c>
      <c r="G1765" s="487">
        <v>2.81</v>
      </c>
      <c r="H1765" s="485">
        <v>17.7</v>
      </c>
      <c r="I1765" s="486">
        <f t="shared" si="82"/>
        <v>150963.29999999999</v>
      </c>
      <c r="J1765" s="348">
        <f t="shared" si="83"/>
        <v>0</v>
      </c>
    </row>
    <row r="1766" spans="1:10">
      <c r="A1766" s="483">
        <v>2016</v>
      </c>
      <c r="B1766" s="484" t="s">
        <v>1296</v>
      </c>
      <c r="C1766" s="484" t="s">
        <v>370</v>
      </c>
      <c r="D1766" s="485">
        <v>6976</v>
      </c>
      <c r="E1766" s="486">
        <v>23.338000000000001</v>
      </c>
      <c r="F1766" s="486">
        <f t="shared" si="81"/>
        <v>162805.88800000001</v>
      </c>
      <c r="G1766" s="487">
        <v>2.5</v>
      </c>
      <c r="H1766" s="485">
        <v>15</v>
      </c>
      <c r="I1766" s="486">
        <f t="shared" si="82"/>
        <v>104640</v>
      </c>
      <c r="J1766" s="348">
        <f t="shared" si="83"/>
        <v>0</v>
      </c>
    </row>
    <row r="1767" spans="1:10">
      <c r="A1767" s="483">
        <v>2016</v>
      </c>
      <c r="B1767" s="484" t="s">
        <v>1291</v>
      </c>
      <c r="C1767" s="484" t="s">
        <v>370</v>
      </c>
      <c r="D1767" s="485">
        <v>4161</v>
      </c>
      <c r="E1767" s="486">
        <v>17.021999999999998</v>
      </c>
      <c r="F1767" s="486">
        <f t="shared" si="81"/>
        <v>70828.541999999987</v>
      </c>
      <c r="G1767" s="487">
        <v>2.09</v>
      </c>
      <c r="H1767" s="485">
        <v>26.5</v>
      </c>
      <c r="I1767" s="486">
        <f t="shared" si="82"/>
        <v>110266.5</v>
      </c>
      <c r="J1767" s="348">
        <f t="shared" si="83"/>
        <v>0</v>
      </c>
    </row>
    <row r="1768" spans="1:10">
      <c r="A1768" s="483">
        <v>2016</v>
      </c>
      <c r="B1768" s="484" t="s">
        <v>1296</v>
      </c>
      <c r="C1768" s="484" t="s">
        <v>370</v>
      </c>
      <c r="D1768" s="485">
        <v>44513</v>
      </c>
      <c r="E1768" s="486">
        <v>26.032</v>
      </c>
      <c r="F1768" s="486">
        <f t="shared" si="81"/>
        <v>1158762.416</v>
      </c>
      <c r="G1768" s="487">
        <v>2.71</v>
      </c>
      <c r="H1768" s="485">
        <v>7.6</v>
      </c>
      <c r="I1768" s="486">
        <f t="shared" si="82"/>
        <v>338298.8</v>
      </c>
      <c r="J1768" s="348">
        <f t="shared" si="83"/>
        <v>0</v>
      </c>
    </row>
    <row r="1769" spans="1:10">
      <c r="A1769" s="483">
        <v>2016</v>
      </c>
      <c r="B1769" s="484" t="s">
        <v>1296</v>
      </c>
      <c r="C1769" s="484" t="s">
        <v>370</v>
      </c>
      <c r="D1769" s="485">
        <v>88969</v>
      </c>
      <c r="E1769" s="486">
        <v>26.06</v>
      </c>
      <c r="F1769" s="486">
        <f t="shared" si="81"/>
        <v>2318532.1399999997</v>
      </c>
      <c r="G1769" s="487">
        <v>2.81</v>
      </c>
      <c r="H1769" s="485">
        <v>7.7</v>
      </c>
      <c r="I1769" s="486">
        <f t="shared" si="82"/>
        <v>685061.3</v>
      </c>
      <c r="J1769" s="348">
        <f t="shared" si="83"/>
        <v>0</v>
      </c>
    </row>
    <row r="1770" spans="1:10">
      <c r="A1770" s="483">
        <v>2016</v>
      </c>
      <c r="B1770" s="484" t="s">
        <v>1291</v>
      </c>
      <c r="C1770" s="484" t="s">
        <v>370</v>
      </c>
      <c r="D1770" s="485">
        <v>3778</v>
      </c>
      <c r="E1770" s="486">
        <v>18.196000000000002</v>
      </c>
      <c r="F1770" s="486">
        <f t="shared" si="81"/>
        <v>68744.488000000012</v>
      </c>
      <c r="G1770" s="487">
        <v>0.87</v>
      </c>
      <c r="H1770" s="485">
        <v>11</v>
      </c>
      <c r="I1770" s="486">
        <f t="shared" si="82"/>
        <v>41558</v>
      </c>
      <c r="J1770" s="348">
        <f t="shared" si="83"/>
        <v>0</v>
      </c>
    </row>
    <row r="1771" spans="1:10">
      <c r="A1771" s="483">
        <v>2016</v>
      </c>
      <c r="B1771" s="484" t="s">
        <v>1296</v>
      </c>
      <c r="C1771" s="484" t="s">
        <v>370</v>
      </c>
      <c r="D1771" s="485">
        <v>2521</v>
      </c>
      <c r="E1771" s="486">
        <v>21.946000000000002</v>
      </c>
      <c r="F1771" s="486">
        <f t="shared" si="81"/>
        <v>55325.866000000002</v>
      </c>
      <c r="G1771" s="487">
        <v>1.42</v>
      </c>
      <c r="H1771" s="485">
        <v>14.7</v>
      </c>
      <c r="I1771" s="486">
        <f t="shared" si="82"/>
        <v>37058.699999999997</v>
      </c>
      <c r="J1771" s="348">
        <f t="shared" si="83"/>
        <v>0</v>
      </c>
    </row>
    <row r="1772" spans="1:10">
      <c r="A1772" s="483">
        <v>2016</v>
      </c>
      <c r="B1772" s="484" t="s">
        <v>1296</v>
      </c>
      <c r="C1772" s="484" t="s">
        <v>370</v>
      </c>
      <c r="D1772" s="485">
        <v>3780</v>
      </c>
      <c r="E1772" s="486">
        <v>22.475999999999999</v>
      </c>
      <c r="F1772" s="486">
        <f t="shared" si="81"/>
        <v>84959.28</v>
      </c>
      <c r="G1772" s="487">
        <v>2.4500000000000002</v>
      </c>
      <c r="H1772" s="485">
        <v>20.399999999999999</v>
      </c>
      <c r="I1772" s="486">
        <f t="shared" si="82"/>
        <v>77112</v>
      </c>
      <c r="J1772" s="348">
        <f t="shared" si="83"/>
        <v>0</v>
      </c>
    </row>
    <row r="1773" spans="1:10">
      <c r="A1773" s="483">
        <v>2016</v>
      </c>
      <c r="B1773" s="484" t="s">
        <v>1296</v>
      </c>
      <c r="C1773" s="484" t="s">
        <v>370</v>
      </c>
      <c r="D1773" s="485">
        <v>2019</v>
      </c>
      <c r="E1773" s="486">
        <v>23.635999999999999</v>
      </c>
      <c r="F1773" s="486">
        <f t="shared" si="81"/>
        <v>47721.083999999995</v>
      </c>
      <c r="G1773" s="487">
        <v>2.25</v>
      </c>
      <c r="H1773" s="485">
        <v>10.6</v>
      </c>
      <c r="I1773" s="486">
        <f t="shared" si="82"/>
        <v>21401.399999999998</v>
      </c>
      <c r="J1773" s="348">
        <f t="shared" si="83"/>
        <v>0</v>
      </c>
    </row>
    <row r="1774" spans="1:10">
      <c r="A1774" s="483">
        <v>2016</v>
      </c>
      <c r="B1774" s="484" t="s">
        <v>1296</v>
      </c>
      <c r="C1774" s="484" t="s">
        <v>370</v>
      </c>
      <c r="D1774" s="485">
        <v>30441</v>
      </c>
      <c r="E1774" s="486">
        <v>25.975999999999999</v>
      </c>
      <c r="F1774" s="486">
        <f t="shared" si="81"/>
        <v>790735.41599999997</v>
      </c>
      <c r="G1774" s="487">
        <v>2.39</v>
      </c>
      <c r="H1774" s="485">
        <v>7.4</v>
      </c>
      <c r="I1774" s="486">
        <f t="shared" si="82"/>
        <v>225263.40000000002</v>
      </c>
      <c r="J1774" s="348">
        <f t="shared" si="83"/>
        <v>0</v>
      </c>
    </row>
    <row r="1775" spans="1:10">
      <c r="A1775" s="483">
        <v>2016</v>
      </c>
      <c r="B1775" s="484" t="s">
        <v>1296</v>
      </c>
      <c r="C1775" s="484" t="s">
        <v>370</v>
      </c>
      <c r="D1775" s="485">
        <v>3657</v>
      </c>
      <c r="E1775" s="486">
        <v>22.34</v>
      </c>
      <c r="F1775" s="486">
        <f t="shared" si="81"/>
        <v>81697.38</v>
      </c>
      <c r="G1775" s="487">
        <v>3.04</v>
      </c>
      <c r="H1775" s="485">
        <v>8.5</v>
      </c>
      <c r="I1775" s="486">
        <f t="shared" si="82"/>
        <v>31084.5</v>
      </c>
      <c r="J1775" s="348">
        <f t="shared" si="83"/>
        <v>0</v>
      </c>
    </row>
    <row r="1776" spans="1:10">
      <c r="A1776" s="483">
        <v>2016</v>
      </c>
      <c r="B1776" s="484" t="s">
        <v>1296</v>
      </c>
      <c r="C1776" s="484" t="s">
        <v>370</v>
      </c>
      <c r="D1776" s="485">
        <v>3316</v>
      </c>
      <c r="E1776" s="486">
        <v>22.43</v>
      </c>
      <c r="F1776" s="486">
        <f t="shared" si="81"/>
        <v>74377.88</v>
      </c>
      <c r="G1776" s="487">
        <v>3.03</v>
      </c>
      <c r="H1776" s="485">
        <v>8.9</v>
      </c>
      <c r="I1776" s="486">
        <f t="shared" si="82"/>
        <v>29512.400000000001</v>
      </c>
      <c r="J1776" s="348">
        <f t="shared" si="83"/>
        <v>0</v>
      </c>
    </row>
    <row r="1777" spans="1:10">
      <c r="A1777" s="483">
        <v>2016</v>
      </c>
      <c r="B1777" s="484" t="s">
        <v>1296</v>
      </c>
      <c r="C1777" s="484" t="s">
        <v>370</v>
      </c>
      <c r="D1777" s="485">
        <v>20395</v>
      </c>
      <c r="E1777" s="486">
        <v>23</v>
      </c>
      <c r="F1777" s="486">
        <f t="shared" si="81"/>
        <v>469085</v>
      </c>
      <c r="G1777" s="487">
        <v>2.99</v>
      </c>
      <c r="H1777" s="485">
        <v>8</v>
      </c>
      <c r="I1777" s="486">
        <f t="shared" si="82"/>
        <v>163160</v>
      </c>
      <c r="J1777" s="348">
        <f t="shared" si="83"/>
        <v>0</v>
      </c>
    </row>
    <row r="1778" spans="1:10">
      <c r="A1778" s="483">
        <v>2016</v>
      </c>
      <c r="B1778" s="484" t="s">
        <v>1296</v>
      </c>
      <c r="C1778" s="484" t="s">
        <v>370</v>
      </c>
      <c r="D1778" s="485">
        <v>9631</v>
      </c>
      <c r="E1778" s="486">
        <v>22.94</v>
      </c>
      <c r="F1778" s="486">
        <f t="shared" si="81"/>
        <v>220935.14</v>
      </c>
      <c r="G1778" s="487">
        <v>2.97</v>
      </c>
      <c r="H1778" s="485">
        <v>8</v>
      </c>
      <c r="I1778" s="486">
        <f t="shared" si="82"/>
        <v>77048</v>
      </c>
      <c r="J1778" s="348">
        <f t="shared" si="83"/>
        <v>0</v>
      </c>
    </row>
    <row r="1779" spans="1:10">
      <c r="A1779" s="483">
        <v>2016</v>
      </c>
      <c r="B1779" s="484" t="s">
        <v>1289</v>
      </c>
      <c r="C1779" s="484" t="s">
        <v>370</v>
      </c>
      <c r="D1779" s="485">
        <v>16655</v>
      </c>
      <c r="E1779" s="486">
        <v>17.55</v>
      </c>
      <c r="F1779" s="486">
        <f t="shared" si="81"/>
        <v>292295.25</v>
      </c>
      <c r="G1779" s="487">
        <v>0.23</v>
      </c>
      <c r="H1779" s="485">
        <v>5.72</v>
      </c>
      <c r="I1779" s="486">
        <f t="shared" si="82"/>
        <v>95266.599999999991</v>
      </c>
      <c r="J1779" s="348">
        <f t="shared" si="83"/>
        <v>0</v>
      </c>
    </row>
    <row r="1780" spans="1:10">
      <c r="A1780" s="483">
        <v>2016</v>
      </c>
      <c r="B1780" s="484" t="s">
        <v>1289</v>
      </c>
      <c r="C1780" s="484" t="s">
        <v>370</v>
      </c>
      <c r="D1780" s="485">
        <v>32726</v>
      </c>
      <c r="E1780" s="486">
        <v>18.03</v>
      </c>
      <c r="F1780" s="486">
        <f t="shared" si="81"/>
        <v>590049.78</v>
      </c>
      <c r="G1780" s="487">
        <v>0.23</v>
      </c>
      <c r="H1780" s="485">
        <v>4.57</v>
      </c>
      <c r="I1780" s="486">
        <f t="shared" si="82"/>
        <v>149557.82</v>
      </c>
      <c r="J1780" s="348">
        <f t="shared" si="83"/>
        <v>0</v>
      </c>
    </row>
    <row r="1781" spans="1:10">
      <c r="A1781" s="483">
        <v>2016</v>
      </c>
      <c r="B1781" s="484" t="s">
        <v>1289</v>
      </c>
      <c r="C1781" s="484" t="s">
        <v>370</v>
      </c>
      <c r="D1781" s="485">
        <v>324972</v>
      </c>
      <c r="E1781" s="486">
        <v>17.521999999999998</v>
      </c>
      <c r="F1781" s="486">
        <f t="shared" si="81"/>
        <v>5694159.3839999996</v>
      </c>
      <c r="G1781" s="487">
        <v>0.19</v>
      </c>
      <c r="H1781" s="485">
        <v>4.58</v>
      </c>
      <c r="I1781" s="486">
        <f t="shared" si="82"/>
        <v>1488371.76</v>
      </c>
      <c r="J1781" s="348">
        <f t="shared" si="83"/>
        <v>0</v>
      </c>
    </row>
    <row r="1782" spans="1:10">
      <c r="A1782" s="483">
        <v>2016</v>
      </c>
      <c r="B1782" s="484" t="s">
        <v>1289</v>
      </c>
      <c r="C1782" s="484" t="s">
        <v>370</v>
      </c>
      <c r="D1782" s="485">
        <v>81106</v>
      </c>
      <c r="E1782" s="486">
        <v>17.934000000000001</v>
      </c>
      <c r="F1782" s="486">
        <f t="shared" si="81"/>
        <v>1454555.0040000002</v>
      </c>
      <c r="G1782" s="487">
        <v>0.23</v>
      </c>
      <c r="H1782" s="485">
        <v>5.59</v>
      </c>
      <c r="I1782" s="486">
        <f t="shared" si="82"/>
        <v>453382.54</v>
      </c>
      <c r="J1782" s="348">
        <f t="shared" si="83"/>
        <v>0</v>
      </c>
    </row>
    <row r="1783" spans="1:10">
      <c r="A1783" s="483">
        <v>2016</v>
      </c>
      <c r="B1783" s="484" t="s">
        <v>1296</v>
      </c>
      <c r="C1783" s="484" t="s">
        <v>370</v>
      </c>
      <c r="D1783" s="485">
        <v>3100</v>
      </c>
      <c r="E1783" s="486">
        <v>25</v>
      </c>
      <c r="F1783" s="486">
        <f t="shared" si="81"/>
        <v>77500</v>
      </c>
      <c r="G1783" s="487">
        <v>0.74</v>
      </c>
      <c r="H1783" s="485">
        <v>5.6</v>
      </c>
      <c r="I1783" s="486">
        <f t="shared" si="82"/>
        <v>17360</v>
      </c>
      <c r="J1783" s="348">
        <f t="shared" si="83"/>
        <v>0</v>
      </c>
    </row>
    <row r="1784" spans="1:10">
      <c r="A1784" s="483">
        <v>2016</v>
      </c>
      <c r="B1784" s="484" t="s">
        <v>1296</v>
      </c>
      <c r="C1784" s="484" t="s">
        <v>370</v>
      </c>
      <c r="D1784" s="485">
        <v>8213</v>
      </c>
      <c r="E1784" s="486">
        <v>26.15</v>
      </c>
      <c r="F1784" s="486">
        <f t="shared" si="81"/>
        <v>214769.94999999998</v>
      </c>
      <c r="G1784" s="487">
        <v>2.56</v>
      </c>
      <c r="H1784" s="485">
        <v>7.5</v>
      </c>
      <c r="I1784" s="486">
        <f t="shared" si="82"/>
        <v>61597.5</v>
      </c>
      <c r="J1784" s="348">
        <f t="shared" si="83"/>
        <v>0</v>
      </c>
    </row>
    <row r="1785" spans="1:10">
      <c r="A1785" s="483">
        <v>2016</v>
      </c>
      <c r="B1785" s="484" t="s">
        <v>1296</v>
      </c>
      <c r="C1785" s="484" t="s">
        <v>370</v>
      </c>
      <c r="D1785" s="485">
        <v>7913</v>
      </c>
      <c r="E1785" s="486">
        <v>25.48</v>
      </c>
      <c r="F1785" s="486">
        <f t="shared" si="81"/>
        <v>201623.24</v>
      </c>
      <c r="G1785" s="487">
        <v>0.5</v>
      </c>
      <c r="H1785" s="485">
        <v>6.4</v>
      </c>
      <c r="I1785" s="486">
        <f t="shared" si="82"/>
        <v>50643.200000000004</v>
      </c>
      <c r="J1785" s="348">
        <f t="shared" si="83"/>
        <v>0</v>
      </c>
    </row>
    <row r="1786" spans="1:10">
      <c r="A1786" s="483">
        <v>2016</v>
      </c>
      <c r="B1786" s="484" t="s">
        <v>1296</v>
      </c>
      <c r="C1786" s="484" t="s">
        <v>370</v>
      </c>
      <c r="D1786" s="485">
        <v>23410</v>
      </c>
      <c r="E1786" s="486">
        <v>25.36</v>
      </c>
      <c r="F1786" s="486">
        <f t="shared" si="81"/>
        <v>593677.6</v>
      </c>
      <c r="G1786" s="487">
        <v>0.84</v>
      </c>
      <c r="H1786" s="485">
        <v>7.8</v>
      </c>
      <c r="I1786" s="486">
        <f t="shared" si="82"/>
        <v>182598</v>
      </c>
      <c r="J1786" s="348">
        <f t="shared" si="83"/>
        <v>0</v>
      </c>
    </row>
    <row r="1787" spans="1:10">
      <c r="A1787" s="483">
        <v>2016</v>
      </c>
      <c r="B1787" s="484" t="s">
        <v>1291</v>
      </c>
      <c r="C1787" s="484" t="s">
        <v>370</v>
      </c>
      <c r="D1787" s="485">
        <v>7704</v>
      </c>
      <c r="E1787" s="486">
        <v>18.97</v>
      </c>
      <c r="F1787" s="486">
        <f t="shared" si="81"/>
        <v>146144.88</v>
      </c>
      <c r="G1787" s="487">
        <v>2.5099999999999998</v>
      </c>
      <c r="H1787" s="485">
        <v>20.3</v>
      </c>
      <c r="I1787" s="486">
        <f t="shared" si="82"/>
        <v>156391.20000000001</v>
      </c>
      <c r="J1787" s="348">
        <f t="shared" si="83"/>
        <v>0</v>
      </c>
    </row>
    <row r="1788" spans="1:10">
      <c r="A1788" s="483">
        <v>2016</v>
      </c>
      <c r="B1788" s="484" t="s">
        <v>1291</v>
      </c>
      <c r="C1788" s="484" t="s">
        <v>370</v>
      </c>
      <c r="D1788" s="485">
        <v>7664</v>
      </c>
      <c r="E1788" s="486">
        <v>16.135999999999999</v>
      </c>
      <c r="F1788" s="486">
        <f t="shared" si="81"/>
        <v>123666.30399999999</v>
      </c>
      <c r="G1788" s="487">
        <v>2.46</v>
      </c>
      <c r="H1788" s="485">
        <v>36.9</v>
      </c>
      <c r="I1788" s="486">
        <f t="shared" si="82"/>
        <v>282801.59999999998</v>
      </c>
      <c r="J1788" s="348">
        <f t="shared" si="83"/>
        <v>0</v>
      </c>
    </row>
    <row r="1789" spans="1:10">
      <c r="A1789" s="483">
        <v>2016</v>
      </c>
      <c r="B1789" s="484" t="s">
        <v>1291</v>
      </c>
      <c r="C1789" s="484" t="s">
        <v>370</v>
      </c>
      <c r="D1789" s="485">
        <v>3398</v>
      </c>
      <c r="E1789" s="486">
        <v>16.431999999999999</v>
      </c>
      <c r="F1789" s="486">
        <f t="shared" si="81"/>
        <v>55835.935999999994</v>
      </c>
      <c r="G1789" s="487">
        <v>0.93</v>
      </c>
      <c r="H1789" s="485">
        <v>20.3</v>
      </c>
      <c r="I1789" s="486">
        <f t="shared" si="82"/>
        <v>68979.400000000009</v>
      </c>
      <c r="J1789" s="348">
        <f t="shared" si="83"/>
        <v>0</v>
      </c>
    </row>
    <row r="1790" spans="1:10">
      <c r="A1790" s="483">
        <v>2016</v>
      </c>
      <c r="B1790" s="484" t="s">
        <v>1291</v>
      </c>
      <c r="C1790" s="484" t="s">
        <v>370</v>
      </c>
      <c r="D1790" s="485">
        <v>3099</v>
      </c>
      <c r="E1790" s="486">
        <v>8.3879999999999999</v>
      </c>
      <c r="F1790" s="486">
        <f t="shared" si="81"/>
        <v>25994.412</v>
      </c>
      <c r="G1790" s="487">
        <v>2.4300000000000002</v>
      </c>
      <c r="H1790" s="485">
        <v>57</v>
      </c>
      <c r="I1790" s="486">
        <f t="shared" si="82"/>
        <v>176643</v>
      </c>
      <c r="J1790" s="348">
        <f t="shared" si="83"/>
        <v>0</v>
      </c>
    </row>
    <row r="1791" spans="1:10">
      <c r="A1791" s="483">
        <v>2016</v>
      </c>
      <c r="B1791" s="484" t="s">
        <v>1291</v>
      </c>
      <c r="C1791" s="484" t="s">
        <v>370</v>
      </c>
      <c r="D1791" s="485">
        <v>10106</v>
      </c>
      <c r="E1791" s="486">
        <v>16.135999999999999</v>
      </c>
      <c r="F1791" s="486">
        <f t="shared" si="81"/>
        <v>163070.416</v>
      </c>
      <c r="G1791" s="487">
        <v>2.46</v>
      </c>
      <c r="H1791" s="485">
        <v>36.9</v>
      </c>
      <c r="I1791" s="486">
        <f t="shared" si="82"/>
        <v>372911.39999999997</v>
      </c>
      <c r="J1791" s="348">
        <f t="shared" si="83"/>
        <v>0</v>
      </c>
    </row>
    <row r="1792" spans="1:10">
      <c r="A1792" s="483">
        <v>2016</v>
      </c>
      <c r="B1792" s="484" t="s">
        <v>1291</v>
      </c>
      <c r="C1792" s="484" t="s">
        <v>370</v>
      </c>
      <c r="D1792" s="485">
        <v>2969</v>
      </c>
      <c r="E1792" s="486">
        <v>17.846</v>
      </c>
      <c r="F1792" s="486">
        <f t="shared" si="81"/>
        <v>52984.773999999998</v>
      </c>
      <c r="G1792" s="487">
        <v>0.98</v>
      </c>
      <c r="H1792" s="485">
        <v>19.5</v>
      </c>
      <c r="I1792" s="486">
        <f t="shared" si="82"/>
        <v>57895.5</v>
      </c>
      <c r="J1792" s="348">
        <f t="shared" si="83"/>
        <v>0</v>
      </c>
    </row>
    <row r="1793" spans="1:10">
      <c r="A1793" s="483">
        <v>2016</v>
      </c>
      <c r="B1793" s="484" t="s">
        <v>1291</v>
      </c>
      <c r="C1793" s="484" t="s">
        <v>370</v>
      </c>
      <c r="D1793" s="485">
        <v>857</v>
      </c>
      <c r="E1793" s="486">
        <v>16.135999999999999</v>
      </c>
      <c r="F1793" s="486">
        <f t="shared" si="81"/>
        <v>13828.552</v>
      </c>
      <c r="G1793" s="487">
        <v>2.46</v>
      </c>
      <c r="H1793" s="485">
        <v>36.9</v>
      </c>
      <c r="I1793" s="486">
        <f t="shared" si="82"/>
        <v>31623.3</v>
      </c>
      <c r="J1793" s="348">
        <f t="shared" si="83"/>
        <v>0</v>
      </c>
    </row>
    <row r="1794" spans="1:10">
      <c r="A1794" s="483">
        <v>2016</v>
      </c>
      <c r="B1794" s="484" t="s">
        <v>1291</v>
      </c>
      <c r="C1794" s="484" t="s">
        <v>370</v>
      </c>
      <c r="D1794" s="485">
        <v>431</v>
      </c>
      <c r="E1794" s="486">
        <v>8.1039999999999992</v>
      </c>
      <c r="F1794" s="486">
        <f t="shared" si="81"/>
        <v>3492.8239999999996</v>
      </c>
      <c r="G1794" s="487">
        <v>1.38</v>
      </c>
      <c r="H1794" s="485">
        <v>52.5</v>
      </c>
      <c r="I1794" s="486">
        <f t="shared" si="82"/>
        <v>22627.5</v>
      </c>
      <c r="J1794" s="348">
        <f t="shared" si="83"/>
        <v>0</v>
      </c>
    </row>
    <row r="1795" spans="1:10">
      <c r="A1795" s="483">
        <v>2016</v>
      </c>
      <c r="B1795" s="484" t="s">
        <v>1296</v>
      </c>
      <c r="C1795" s="484" t="s">
        <v>370</v>
      </c>
      <c r="D1795" s="485">
        <v>3105</v>
      </c>
      <c r="E1795" s="486">
        <v>22.98</v>
      </c>
      <c r="F1795" s="486">
        <f t="shared" ref="F1795:F1858" si="84">E1795*D1795</f>
        <v>71352.899999999994</v>
      </c>
      <c r="G1795" s="487">
        <v>0.53</v>
      </c>
      <c r="H1795" s="485">
        <v>6.9</v>
      </c>
      <c r="I1795" s="486">
        <f t="shared" ref="I1795:I1858" si="85">H1795*D1795</f>
        <v>21424.5</v>
      </c>
      <c r="J1795" s="348">
        <f t="shared" ref="J1795:J1858" si="86">IF(B1795="LIG",1,0)</f>
        <v>0</v>
      </c>
    </row>
    <row r="1796" spans="1:10">
      <c r="A1796" s="483">
        <v>2016</v>
      </c>
      <c r="B1796" s="484" t="s">
        <v>1296</v>
      </c>
      <c r="C1796" s="484" t="s">
        <v>370</v>
      </c>
      <c r="D1796" s="485">
        <v>9181</v>
      </c>
      <c r="E1796" s="486">
        <v>22.5</v>
      </c>
      <c r="F1796" s="486">
        <f t="shared" si="84"/>
        <v>206572.5</v>
      </c>
      <c r="G1796" s="487">
        <v>2.74</v>
      </c>
      <c r="H1796" s="485">
        <v>7.8</v>
      </c>
      <c r="I1796" s="486">
        <f t="shared" si="85"/>
        <v>71611.8</v>
      </c>
      <c r="J1796" s="348">
        <f t="shared" si="86"/>
        <v>0</v>
      </c>
    </row>
    <row r="1797" spans="1:10">
      <c r="A1797" s="483">
        <v>2016</v>
      </c>
      <c r="B1797" s="484" t="s">
        <v>1289</v>
      </c>
      <c r="C1797" s="484" t="s">
        <v>370</v>
      </c>
      <c r="D1797" s="485">
        <v>10788</v>
      </c>
      <c r="E1797" s="486">
        <v>17.100000000000001</v>
      </c>
      <c r="F1797" s="486">
        <f t="shared" si="84"/>
        <v>184474.80000000002</v>
      </c>
      <c r="G1797" s="487">
        <v>0.4</v>
      </c>
      <c r="H1797" s="485">
        <v>5.6</v>
      </c>
      <c r="I1797" s="486">
        <f t="shared" si="85"/>
        <v>60412.799999999996</v>
      </c>
      <c r="J1797" s="348">
        <f t="shared" si="86"/>
        <v>0</v>
      </c>
    </row>
    <row r="1798" spans="1:10">
      <c r="A1798" s="483">
        <v>2016</v>
      </c>
      <c r="B1798" s="484" t="s">
        <v>1296</v>
      </c>
      <c r="C1798" s="484" t="s">
        <v>370</v>
      </c>
      <c r="D1798" s="485">
        <v>23287</v>
      </c>
      <c r="E1798" s="486">
        <v>22.591999999999999</v>
      </c>
      <c r="F1798" s="486">
        <f t="shared" si="84"/>
        <v>526099.90399999998</v>
      </c>
      <c r="G1798" s="487">
        <v>2.86</v>
      </c>
      <c r="H1798" s="485">
        <v>10.199999999999999</v>
      </c>
      <c r="I1798" s="486">
        <f t="shared" si="85"/>
        <v>237527.4</v>
      </c>
      <c r="J1798" s="348">
        <f t="shared" si="86"/>
        <v>0</v>
      </c>
    </row>
    <row r="1799" spans="1:10">
      <c r="A1799" s="483">
        <v>2016</v>
      </c>
      <c r="B1799" s="484" t="s">
        <v>1289</v>
      </c>
      <c r="C1799" s="484" t="s">
        <v>370</v>
      </c>
      <c r="D1799" s="485">
        <v>14813</v>
      </c>
      <c r="E1799" s="486">
        <v>17.149999999999999</v>
      </c>
      <c r="F1799" s="486">
        <f t="shared" si="84"/>
        <v>254042.94999999998</v>
      </c>
      <c r="G1799" s="487">
        <v>0.28000000000000003</v>
      </c>
      <c r="H1799" s="485">
        <v>5.6</v>
      </c>
      <c r="I1799" s="486">
        <f t="shared" si="85"/>
        <v>82952.799999999988</v>
      </c>
      <c r="J1799" s="348">
        <f t="shared" si="86"/>
        <v>0</v>
      </c>
    </row>
    <row r="1800" spans="1:10">
      <c r="A1800" s="483">
        <v>2016</v>
      </c>
      <c r="B1800" s="484" t="s">
        <v>1296</v>
      </c>
      <c r="C1800" s="484" t="s">
        <v>370</v>
      </c>
      <c r="D1800" s="485">
        <v>6070</v>
      </c>
      <c r="E1800" s="486">
        <v>25.2</v>
      </c>
      <c r="F1800" s="486">
        <f t="shared" si="84"/>
        <v>152964</v>
      </c>
      <c r="G1800" s="487">
        <v>0.79</v>
      </c>
      <c r="H1800" s="485">
        <v>8.3000000000000007</v>
      </c>
      <c r="I1800" s="486">
        <f t="shared" si="85"/>
        <v>50381.000000000007</v>
      </c>
      <c r="J1800" s="348">
        <f t="shared" si="86"/>
        <v>0</v>
      </c>
    </row>
    <row r="1801" spans="1:10">
      <c r="A1801" s="483">
        <v>2016</v>
      </c>
      <c r="B1801" s="484" t="s">
        <v>1296</v>
      </c>
      <c r="C1801" s="484" t="s">
        <v>370</v>
      </c>
      <c r="D1801" s="485">
        <v>112</v>
      </c>
      <c r="E1801" s="486">
        <v>26</v>
      </c>
      <c r="F1801" s="486">
        <f t="shared" si="84"/>
        <v>2912</v>
      </c>
      <c r="G1801" s="487">
        <v>2.6</v>
      </c>
      <c r="H1801" s="485">
        <v>7.5</v>
      </c>
      <c r="I1801" s="486">
        <f t="shared" si="85"/>
        <v>840</v>
      </c>
      <c r="J1801" s="348">
        <f t="shared" si="86"/>
        <v>0</v>
      </c>
    </row>
    <row r="1802" spans="1:10">
      <c r="A1802" s="483">
        <v>2016</v>
      </c>
      <c r="B1802" s="484" t="s">
        <v>1296</v>
      </c>
      <c r="C1802" s="484" t="s">
        <v>370</v>
      </c>
      <c r="D1802" s="485">
        <v>8615</v>
      </c>
      <c r="E1802" s="486">
        <v>27.74</v>
      </c>
      <c r="F1802" s="486">
        <f t="shared" si="84"/>
        <v>238980.09999999998</v>
      </c>
      <c r="G1802" s="487">
        <v>0.71</v>
      </c>
      <c r="H1802" s="485">
        <v>5</v>
      </c>
      <c r="I1802" s="486">
        <f t="shared" si="85"/>
        <v>43075</v>
      </c>
      <c r="J1802" s="348">
        <f t="shared" si="86"/>
        <v>0</v>
      </c>
    </row>
    <row r="1803" spans="1:10">
      <c r="A1803" s="483">
        <v>2016</v>
      </c>
      <c r="B1803" s="484" t="s">
        <v>1296</v>
      </c>
      <c r="C1803" s="484" t="s">
        <v>370</v>
      </c>
      <c r="D1803" s="485">
        <v>32317</v>
      </c>
      <c r="E1803" s="486">
        <v>20.75</v>
      </c>
      <c r="F1803" s="486">
        <f t="shared" si="84"/>
        <v>670577.75</v>
      </c>
      <c r="G1803" s="487">
        <v>1.1200000000000001</v>
      </c>
      <c r="H1803" s="485">
        <v>25.5</v>
      </c>
      <c r="I1803" s="486">
        <f t="shared" si="85"/>
        <v>824083.5</v>
      </c>
      <c r="J1803" s="348">
        <f t="shared" si="86"/>
        <v>0</v>
      </c>
    </row>
    <row r="1804" spans="1:10">
      <c r="A1804" s="483">
        <v>2016</v>
      </c>
      <c r="B1804" s="484" t="s">
        <v>1289</v>
      </c>
      <c r="C1804" s="484" t="s">
        <v>370</v>
      </c>
      <c r="D1804" s="485">
        <v>28021</v>
      </c>
      <c r="E1804" s="486">
        <v>16.920000000000002</v>
      </c>
      <c r="F1804" s="486">
        <f t="shared" si="84"/>
        <v>474115.32000000007</v>
      </c>
      <c r="G1804" s="487">
        <v>0.26</v>
      </c>
      <c r="H1804" s="485">
        <v>5.2</v>
      </c>
      <c r="I1804" s="486">
        <f t="shared" si="85"/>
        <v>145709.20000000001</v>
      </c>
      <c r="J1804" s="348">
        <f t="shared" si="86"/>
        <v>0</v>
      </c>
    </row>
    <row r="1805" spans="1:10">
      <c r="A1805" s="483">
        <v>2016</v>
      </c>
      <c r="B1805" s="484" t="s">
        <v>1296</v>
      </c>
      <c r="C1805" s="484" t="s">
        <v>370</v>
      </c>
      <c r="D1805" s="485">
        <v>786</v>
      </c>
      <c r="E1805" s="486">
        <v>17.27</v>
      </c>
      <c r="F1805" s="486">
        <f t="shared" si="84"/>
        <v>13574.22</v>
      </c>
      <c r="G1805" s="487">
        <v>1.4</v>
      </c>
      <c r="H1805" s="485">
        <v>36.6</v>
      </c>
      <c r="I1805" s="486">
        <f t="shared" si="85"/>
        <v>28767.600000000002</v>
      </c>
      <c r="J1805" s="348">
        <f t="shared" si="86"/>
        <v>0</v>
      </c>
    </row>
    <row r="1806" spans="1:10">
      <c r="A1806" s="483">
        <v>2016</v>
      </c>
      <c r="B1806" s="484" t="s">
        <v>1296</v>
      </c>
      <c r="C1806" s="484" t="s">
        <v>370</v>
      </c>
      <c r="D1806" s="485">
        <v>7990</v>
      </c>
      <c r="E1806" s="486">
        <v>19.5</v>
      </c>
      <c r="F1806" s="486">
        <f t="shared" si="84"/>
        <v>155805</v>
      </c>
      <c r="G1806" s="487">
        <v>1.42</v>
      </c>
      <c r="H1806" s="485">
        <v>28.2</v>
      </c>
      <c r="I1806" s="486">
        <f t="shared" si="85"/>
        <v>225318</v>
      </c>
      <c r="J1806" s="348">
        <f t="shared" si="86"/>
        <v>0</v>
      </c>
    </row>
    <row r="1807" spans="1:10">
      <c r="A1807" s="483">
        <v>2016</v>
      </c>
      <c r="B1807" s="484" t="s">
        <v>1296</v>
      </c>
      <c r="C1807" s="484" t="s">
        <v>370</v>
      </c>
      <c r="D1807" s="485">
        <v>63131</v>
      </c>
      <c r="E1807" s="486">
        <v>20.202000000000002</v>
      </c>
      <c r="F1807" s="486">
        <f t="shared" si="84"/>
        <v>1275372.4620000001</v>
      </c>
      <c r="G1807" s="487">
        <v>1.2</v>
      </c>
      <c r="H1807" s="485">
        <v>4.0999999999999996</v>
      </c>
      <c r="I1807" s="486">
        <f t="shared" si="85"/>
        <v>258837.09999999998</v>
      </c>
      <c r="J1807" s="348">
        <f t="shared" si="86"/>
        <v>0</v>
      </c>
    </row>
    <row r="1808" spans="1:10">
      <c r="A1808" s="483">
        <v>2016</v>
      </c>
      <c r="B1808" s="484" t="s">
        <v>1296</v>
      </c>
      <c r="C1808" s="484" t="s">
        <v>370</v>
      </c>
      <c r="D1808" s="485">
        <v>44328</v>
      </c>
      <c r="E1808" s="486">
        <v>22.29</v>
      </c>
      <c r="F1808" s="486">
        <f t="shared" si="84"/>
        <v>988071.12</v>
      </c>
      <c r="G1808" s="487">
        <v>1.84</v>
      </c>
      <c r="H1808" s="485">
        <v>19.600000000000001</v>
      </c>
      <c r="I1808" s="486">
        <f t="shared" si="85"/>
        <v>868828.8</v>
      </c>
      <c r="J1808" s="348">
        <f t="shared" si="86"/>
        <v>0</v>
      </c>
    </row>
    <row r="1809" spans="1:10">
      <c r="A1809" s="483">
        <v>2016</v>
      </c>
      <c r="B1809" s="484" t="s">
        <v>1296</v>
      </c>
      <c r="C1809" s="484" t="s">
        <v>370</v>
      </c>
      <c r="D1809" s="485">
        <v>6623</v>
      </c>
      <c r="E1809" s="486">
        <v>26.18</v>
      </c>
      <c r="F1809" s="486">
        <f t="shared" si="84"/>
        <v>173390.13999999998</v>
      </c>
      <c r="G1809" s="487">
        <v>1.22</v>
      </c>
      <c r="H1809" s="485">
        <v>8.3000000000000007</v>
      </c>
      <c r="I1809" s="486">
        <f t="shared" si="85"/>
        <v>54970.9</v>
      </c>
      <c r="J1809" s="348">
        <f t="shared" si="86"/>
        <v>0</v>
      </c>
    </row>
    <row r="1810" spans="1:10">
      <c r="A1810" s="483">
        <v>2016</v>
      </c>
      <c r="B1810" s="484" t="s">
        <v>1296</v>
      </c>
      <c r="C1810" s="484" t="s">
        <v>370</v>
      </c>
      <c r="D1810" s="485">
        <v>2514</v>
      </c>
      <c r="E1810" s="486">
        <v>22.27</v>
      </c>
      <c r="F1810" s="486">
        <f t="shared" si="84"/>
        <v>55986.78</v>
      </c>
      <c r="G1810" s="487">
        <v>1.86</v>
      </c>
      <c r="H1810" s="485">
        <v>21.1</v>
      </c>
      <c r="I1810" s="486">
        <f t="shared" si="85"/>
        <v>53045.4</v>
      </c>
      <c r="J1810" s="348">
        <f t="shared" si="86"/>
        <v>0</v>
      </c>
    </row>
    <row r="1811" spans="1:10">
      <c r="A1811" s="483">
        <v>2016</v>
      </c>
      <c r="B1811" s="484" t="s">
        <v>1296</v>
      </c>
      <c r="C1811" s="484" t="s">
        <v>370</v>
      </c>
      <c r="D1811" s="485">
        <v>21847</v>
      </c>
      <c r="E1811" s="486">
        <v>23.207999999999998</v>
      </c>
      <c r="F1811" s="486">
        <f t="shared" si="84"/>
        <v>507025.17599999998</v>
      </c>
      <c r="G1811" s="487">
        <v>0.59</v>
      </c>
      <c r="H1811" s="485">
        <v>10.199999999999999</v>
      </c>
      <c r="I1811" s="486">
        <f t="shared" si="85"/>
        <v>222839.4</v>
      </c>
      <c r="J1811" s="348">
        <f t="shared" si="86"/>
        <v>0</v>
      </c>
    </row>
    <row r="1812" spans="1:10">
      <c r="A1812" s="483">
        <v>2016</v>
      </c>
      <c r="B1812" s="484" t="s">
        <v>1296</v>
      </c>
      <c r="C1812" s="484" t="s">
        <v>370</v>
      </c>
      <c r="D1812" s="485">
        <v>32593</v>
      </c>
      <c r="E1812" s="486">
        <v>21.8</v>
      </c>
      <c r="F1812" s="486">
        <f t="shared" si="84"/>
        <v>710527.4</v>
      </c>
      <c r="G1812" s="487">
        <v>3.4</v>
      </c>
      <c r="H1812" s="485">
        <v>7.5</v>
      </c>
      <c r="I1812" s="486">
        <f t="shared" si="85"/>
        <v>244447.5</v>
      </c>
      <c r="J1812" s="348">
        <f t="shared" si="86"/>
        <v>0</v>
      </c>
    </row>
    <row r="1813" spans="1:10">
      <c r="A1813" s="483">
        <v>2016</v>
      </c>
      <c r="B1813" s="484" t="s">
        <v>1289</v>
      </c>
      <c r="C1813" s="484" t="s">
        <v>370</v>
      </c>
      <c r="D1813" s="485">
        <v>63890</v>
      </c>
      <c r="E1813" s="486">
        <v>17.5</v>
      </c>
      <c r="F1813" s="486">
        <f t="shared" si="84"/>
        <v>1118075</v>
      </c>
      <c r="G1813" s="487">
        <v>0.18</v>
      </c>
      <c r="H1813" s="485">
        <v>4.4000000000000004</v>
      </c>
      <c r="I1813" s="486">
        <f t="shared" si="85"/>
        <v>281116</v>
      </c>
      <c r="J1813" s="348">
        <f t="shared" si="86"/>
        <v>0</v>
      </c>
    </row>
    <row r="1814" spans="1:10">
      <c r="A1814" s="483">
        <v>2016</v>
      </c>
      <c r="B1814" s="484" t="s">
        <v>1296</v>
      </c>
      <c r="C1814" s="484" t="s">
        <v>370</v>
      </c>
      <c r="D1814" s="485">
        <v>7414</v>
      </c>
      <c r="E1814" s="486">
        <v>21.1</v>
      </c>
      <c r="F1814" s="486">
        <f t="shared" si="84"/>
        <v>156435.40000000002</v>
      </c>
      <c r="G1814" s="487">
        <v>3.7</v>
      </c>
      <c r="H1814" s="485">
        <v>8.5</v>
      </c>
      <c r="I1814" s="486">
        <f t="shared" si="85"/>
        <v>63019</v>
      </c>
      <c r="J1814" s="348">
        <f t="shared" si="86"/>
        <v>0</v>
      </c>
    </row>
    <row r="1815" spans="1:10">
      <c r="A1815" s="483">
        <v>2016</v>
      </c>
      <c r="B1815" s="484" t="s">
        <v>1296</v>
      </c>
      <c r="C1815" s="484" t="s">
        <v>370</v>
      </c>
      <c r="D1815" s="485">
        <v>67442</v>
      </c>
      <c r="E1815" s="486">
        <v>21.7</v>
      </c>
      <c r="F1815" s="486">
        <f t="shared" si="84"/>
        <v>1463491.4</v>
      </c>
      <c r="G1815" s="487">
        <v>3.4</v>
      </c>
      <c r="H1815" s="485">
        <v>7.2</v>
      </c>
      <c r="I1815" s="486">
        <f t="shared" si="85"/>
        <v>485582.4</v>
      </c>
      <c r="J1815" s="348">
        <f t="shared" si="86"/>
        <v>0</v>
      </c>
    </row>
    <row r="1816" spans="1:10">
      <c r="A1816" s="483">
        <v>2016</v>
      </c>
      <c r="B1816" s="484" t="s">
        <v>1296</v>
      </c>
      <c r="C1816" s="484" t="s">
        <v>370</v>
      </c>
      <c r="D1816" s="485">
        <v>30583</v>
      </c>
      <c r="E1816" s="486">
        <v>21.1</v>
      </c>
      <c r="F1816" s="486">
        <f t="shared" si="84"/>
        <v>645301.30000000005</v>
      </c>
      <c r="G1816" s="487">
        <v>3.7</v>
      </c>
      <c r="H1816" s="485">
        <v>10</v>
      </c>
      <c r="I1816" s="486">
        <f t="shared" si="85"/>
        <v>305830</v>
      </c>
      <c r="J1816" s="348">
        <f t="shared" si="86"/>
        <v>0</v>
      </c>
    </row>
    <row r="1817" spans="1:10">
      <c r="A1817" s="483">
        <v>2016</v>
      </c>
      <c r="B1817" s="484" t="s">
        <v>1289</v>
      </c>
      <c r="C1817" s="484" t="s">
        <v>370</v>
      </c>
      <c r="D1817" s="485">
        <v>32843</v>
      </c>
      <c r="E1817" s="486">
        <v>17.7</v>
      </c>
      <c r="F1817" s="486">
        <f t="shared" si="84"/>
        <v>581321.1</v>
      </c>
      <c r="G1817" s="487">
        <v>0.3</v>
      </c>
      <c r="H1817" s="485">
        <v>5.2</v>
      </c>
      <c r="I1817" s="486">
        <f t="shared" si="85"/>
        <v>170783.6</v>
      </c>
      <c r="J1817" s="348">
        <f t="shared" si="86"/>
        <v>0</v>
      </c>
    </row>
    <row r="1818" spans="1:10">
      <c r="A1818" s="483">
        <v>2016</v>
      </c>
      <c r="B1818" s="484" t="s">
        <v>1289</v>
      </c>
      <c r="C1818" s="484" t="s">
        <v>370</v>
      </c>
      <c r="D1818" s="485">
        <v>15896</v>
      </c>
      <c r="E1818" s="486">
        <v>17.5</v>
      </c>
      <c r="F1818" s="486">
        <f t="shared" si="84"/>
        <v>278180</v>
      </c>
      <c r="G1818" s="487">
        <v>0.8</v>
      </c>
      <c r="H1818" s="485">
        <v>6.5</v>
      </c>
      <c r="I1818" s="486">
        <f t="shared" si="85"/>
        <v>103324</v>
      </c>
      <c r="J1818" s="348">
        <f t="shared" si="86"/>
        <v>0</v>
      </c>
    </row>
    <row r="1819" spans="1:10">
      <c r="A1819" s="483">
        <v>2016</v>
      </c>
      <c r="B1819" s="484" t="s">
        <v>1296</v>
      </c>
      <c r="C1819" s="484" t="s">
        <v>370</v>
      </c>
      <c r="D1819" s="485">
        <v>4044</v>
      </c>
      <c r="E1819" s="486">
        <v>20.82</v>
      </c>
      <c r="F1819" s="486">
        <f t="shared" si="84"/>
        <v>84196.08</v>
      </c>
      <c r="G1819" s="487">
        <v>1.99</v>
      </c>
      <c r="H1819" s="485">
        <v>25.2</v>
      </c>
      <c r="I1819" s="486">
        <f t="shared" si="85"/>
        <v>101908.8</v>
      </c>
      <c r="J1819" s="348">
        <f t="shared" si="86"/>
        <v>0</v>
      </c>
    </row>
    <row r="1820" spans="1:10">
      <c r="A1820" s="483">
        <v>2016</v>
      </c>
      <c r="B1820" s="484" t="s">
        <v>1296</v>
      </c>
      <c r="C1820" s="484" t="s">
        <v>370</v>
      </c>
      <c r="D1820" s="485">
        <v>11333</v>
      </c>
      <c r="E1820" s="486">
        <v>21.7</v>
      </c>
      <c r="F1820" s="486">
        <f t="shared" si="84"/>
        <v>245926.1</v>
      </c>
      <c r="G1820" s="487">
        <v>1.91</v>
      </c>
      <c r="H1820" s="485">
        <v>22.6</v>
      </c>
      <c r="I1820" s="486">
        <f t="shared" si="85"/>
        <v>256125.80000000002</v>
      </c>
      <c r="J1820" s="348">
        <f t="shared" si="86"/>
        <v>0</v>
      </c>
    </row>
    <row r="1821" spans="1:10">
      <c r="A1821" s="483">
        <v>2016</v>
      </c>
      <c r="B1821" s="484" t="s">
        <v>1296</v>
      </c>
      <c r="C1821" s="484" t="s">
        <v>370</v>
      </c>
      <c r="D1821" s="485">
        <v>5978</v>
      </c>
      <c r="E1821" s="486">
        <v>22.37</v>
      </c>
      <c r="F1821" s="486">
        <f t="shared" si="84"/>
        <v>133727.86000000002</v>
      </c>
      <c r="G1821" s="487">
        <v>2.34</v>
      </c>
      <c r="H1821" s="485">
        <v>20.2</v>
      </c>
      <c r="I1821" s="486">
        <f t="shared" si="85"/>
        <v>120755.59999999999</v>
      </c>
      <c r="J1821" s="348">
        <f t="shared" si="86"/>
        <v>0</v>
      </c>
    </row>
    <row r="1822" spans="1:10">
      <c r="A1822" s="483">
        <v>2016</v>
      </c>
      <c r="B1822" s="484" t="s">
        <v>1296</v>
      </c>
      <c r="C1822" s="484" t="s">
        <v>370</v>
      </c>
      <c r="D1822" s="485">
        <v>567</v>
      </c>
      <c r="E1822" s="486">
        <v>26.4</v>
      </c>
      <c r="F1822" s="486">
        <f t="shared" si="84"/>
        <v>14968.8</v>
      </c>
      <c r="G1822" s="487">
        <v>0.84</v>
      </c>
      <c r="H1822" s="485">
        <v>13</v>
      </c>
      <c r="I1822" s="486">
        <f t="shared" si="85"/>
        <v>7371</v>
      </c>
      <c r="J1822" s="348">
        <f t="shared" si="86"/>
        <v>0</v>
      </c>
    </row>
    <row r="1823" spans="1:10">
      <c r="A1823" s="483">
        <v>2016</v>
      </c>
      <c r="B1823" s="484" t="s">
        <v>1296</v>
      </c>
      <c r="C1823" s="484" t="s">
        <v>370</v>
      </c>
      <c r="D1823" s="485">
        <v>1459</v>
      </c>
      <c r="E1823" s="486">
        <v>25.24</v>
      </c>
      <c r="F1823" s="486">
        <f t="shared" si="84"/>
        <v>36825.159999999996</v>
      </c>
      <c r="G1823" s="487">
        <v>0.79</v>
      </c>
      <c r="H1823" s="485">
        <v>8.3000000000000007</v>
      </c>
      <c r="I1823" s="486">
        <f t="shared" si="85"/>
        <v>12109.7</v>
      </c>
      <c r="J1823" s="348">
        <f t="shared" si="86"/>
        <v>0</v>
      </c>
    </row>
    <row r="1824" spans="1:10">
      <c r="A1824" s="483">
        <v>2016</v>
      </c>
      <c r="B1824" s="484" t="s">
        <v>1296</v>
      </c>
      <c r="C1824" s="484" t="s">
        <v>370</v>
      </c>
      <c r="D1824" s="485">
        <v>13916</v>
      </c>
      <c r="E1824" s="486">
        <v>26.14</v>
      </c>
      <c r="F1824" s="486">
        <f t="shared" si="84"/>
        <v>363764.24</v>
      </c>
      <c r="G1824" s="487">
        <v>0.78</v>
      </c>
      <c r="H1824" s="485">
        <v>8.5</v>
      </c>
      <c r="I1824" s="486">
        <f t="shared" si="85"/>
        <v>118286</v>
      </c>
      <c r="J1824" s="348">
        <f t="shared" si="86"/>
        <v>0</v>
      </c>
    </row>
    <row r="1825" spans="1:10">
      <c r="A1825" s="483">
        <v>2016</v>
      </c>
      <c r="B1825" s="484" t="s">
        <v>1296</v>
      </c>
      <c r="C1825" s="484" t="s">
        <v>370</v>
      </c>
      <c r="D1825" s="485">
        <v>31552</v>
      </c>
      <c r="E1825" s="486">
        <v>25.79</v>
      </c>
      <c r="F1825" s="486">
        <f t="shared" si="84"/>
        <v>813726.08</v>
      </c>
      <c r="G1825" s="487">
        <v>0.86</v>
      </c>
      <c r="H1825" s="485">
        <v>7.2</v>
      </c>
      <c r="I1825" s="486">
        <f t="shared" si="85"/>
        <v>227174.39999999999</v>
      </c>
      <c r="J1825" s="348">
        <f t="shared" si="86"/>
        <v>0</v>
      </c>
    </row>
    <row r="1826" spans="1:10">
      <c r="A1826" s="483">
        <v>2016</v>
      </c>
      <c r="B1826" s="484" t="s">
        <v>1296</v>
      </c>
      <c r="C1826" s="484" t="s">
        <v>370</v>
      </c>
      <c r="D1826" s="485">
        <v>16551</v>
      </c>
      <c r="E1826" s="486">
        <v>21.98</v>
      </c>
      <c r="F1826" s="486">
        <f t="shared" si="84"/>
        <v>363790.98</v>
      </c>
      <c r="G1826" s="487">
        <v>0.86</v>
      </c>
      <c r="H1826" s="485">
        <v>7.9</v>
      </c>
      <c r="I1826" s="486">
        <f t="shared" si="85"/>
        <v>130752.90000000001</v>
      </c>
      <c r="J1826" s="348">
        <f t="shared" si="86"/>
        <v>0</v>
      </c>
    </row>
    <row r="1827" spans="1:10">
      <c r="A1827" s="483">
        <v>2016</v>
      </c>
      <c r="B1827" s="484" t="s">
        <v>1296</v>
      </c>
      <c r="C1827" s="484" t="s">
        <v>370</v>
      </c>
      <c r="D1827" s="485">
        <v>18230</v>
      </c>
      <c r="E1827" s="486">
        <v>25.69</v>
      </c>
      <c r="F1827" s="486">
        <f t="shared" si="84"/>
        <v>468328.7</v>
      </c>
      <c r="G1827" s="487">
        <v>0.98</v>
      </c>
      <c r="H1827" s="485">
        <v>6.7</v>
      </c>
      <c r="I1827" s="486">
        <f t="shared" si="85"/>
        <v>122141</v>
      </c>
      <c r="J1827" s="348">
        <f t="shared" si="86"/>
        <v>0</v>
      </c>
    </row>
    <row r="1828" spans="1:10">
      <c r="A1828" s="483">
        <v>2016</v>
      </c>
      <c r="B1828" s="484" t="s">
        <v>1296</v>
      </c>
      <c r="C1828" s="484" t="s">
        <v>370</v>
      </c>
      <c r="D1828" s="485">
        <v>27316</v>
      </c>
      <c r="E1828" s="486">
        <v>26.96</v>
      </c>
      <c r="F1828" s="486">
        <f t="shared" si="84"/>
        <v>736439.36</v>
      </c>
      <c r="G1828" s="487">
        <v>0.74</v>
      </c>
      <c r="H1828" s="485">
        <v>6</v>
      </c>
      <c r="I1828" s="486">
        <f t="shared" si="85"/>
        <v>163896</v>
      </c>
      <c r="J1828" s="348">
        <f t="shared" si="86"/>
        <v>0</v>
      </c>
    </row>
    <row r="1829" spans="1:10">
      <c r="A1829" s="483">
        <v>2016</v>
      </c>
      <c r="B1829" s="484" t="s">
        <v>1296</v>
      </c>
      <c r="C1829" s="484" t="s">
        <v>370</v>
      </c>
      <c r="D1829" s="485">
        <v>8985</v>
      </c>
      <c r="E1829" s="486">
        <v>26.25</v>
      </c>
      <c r="F1829" s="486">
        <f t="shared" si="84"/>
        <v>235856.25</v>
      </c>
      <c r="G1829" s="487">
        <v>0.86</v>
      </c>
      <c r="H1829" s="485">
        <v>5.0999999999999996</v>
      </c>
      <c r="I1829" s="486">
        <f t="shared" si="85"/>
        <v>45823.5</v>
      </c>
      <c r="J1829" s="348">
        <f t="shared" si="86"/>
        <v>0</v>
      </c>
    </row>
    <row r="1830" spans="1:10">
      <c r="A1830" s="483">
        <v>2016</v>
      </c>
      <c r="B1830" s="484" t="s">
        <v>1296</v>
      </c>
      <c r="C1830" s="484" t="s">
        <v>370</v>
      </c>
      <c r="D1830" s="485">
        <v>8028</v>
      </c>
      <c r="E1830" s="486">
        <v>24.09</v>
      </c>
      <c r="F1830" s="486">
        <f t="shared" si="84"/>
        <v>193394.52</v>
      </c>
      <c r="G1830" s="487">
        <v>1.36</v>
      </c>
      <c r="H1830" s="485">
        <v>14.2</v>
      </c>
      <c r="I1830" s="486">
        <f t="shared" si="85"/>
        <v>113997.59999999999</v>
      </c>
      <c r="J1830" s="348">
        <f t="shared" si="86"/>
        <v>0</v>
      </c>
    </row>
    <row r="1831" spans="1:10">
      <c r="A1831" s="483">
        <v>2016</v>
      </c>
      <c r="B1831" s="484" t="s">
        <v>1296</v>
      </c>
      <c r="C1831" s="484" t="s">
        <v>370</v>
      </c>
      <c r="D1831" s="485">
        <v>7619</v>
      </c>
      <c r="E1831" s="486">
        <v>24.8</v>
      </c>
      <c r="F1831" s="486">
        <f t="shared" si="84"/>
        <v>188951.2</v>
      </c>
      <c r="G1831" s="487">
        <v>0.74</v>
      </c>
      <c r="H1831" s="485">
        <v>5.6</v>
      </c>
      <c r="I1831" s="486">
        <f t="shared" si="85"/>
        <v>42666.399999999994</v>
      </c>
      <c r="J1831" s="348">
        <f t="shared" si="86"/>
        <v>0</v>
      </c>
    </row>
    <row r="1832" spans="1:10">
      <c r="A1832" s="483">
        <v>2016</v>
      </c>
      <c r="B1832" s="484" t="s">
        <v>1296</v>
      </c>
      <c r="C1832" s="484" t="s">
        <v>370</v>
      </c>
      <c r="D1832" s="485">
        <v>24273</v>
      </c>
      <c r="E1832" s="486">
        <v>26</v>
      </c>
      <c r="F1832" s="486">
        <f t="shared" si="84"/>
        <v>631098</v>
      </c>
      <c r="G1832" s="487">
        <v>2</v>
      </c>
      <c r="H1832" s="485">
        <v>12</v>
      </c>
      <c r="I1832" s="486">
        <f t="shared" si="85"/>
        <v>291276</v>
      </c>
      <c r="J1832" s="348">
        <f t="shared" si="86"/>
        <v>0</v>
      </c>
    </row>
    <row r="1833" spans="1:10">
      <c r="A1833" s="483">
        <v>2016</v>
      </c>
      <c r="B1833" s="484" t="s">
        <v>1296</v>
      </c>
      <c r="C1833" s="484" t="s">
        <v>370</v>
      </c>
      <c r="D1833" s="485">
        <v>5453</v>
      </c>
      <c r="E1833" s="486">
        <v>22.66</v>
      </c>
      <c r="F1833" s="486">
        <f t="shared" si="84"/>
        <v>123564.98</v>
      </c>
      <c r="G1833" s="487">
        <v>2.84</v>
      </c>
      <c r="H1833" s="485">
        <v>8.6</v>
      </c>
      <c r="I1833" s="486">
        <f t="shared" si="85"/>
        <v>46895.799999999996</v>
      </c>
      <c r="J1833" s="348">
        <f t="shared" si="86"/>
        <v>0</v>
      </c>
    </row>
    <row r="1834" spans="1:10">
      <c r="A1834" s="483">
        <v>2016</v>
      </c>
      <c r="B1834" s="484" t="s">
        <v>1296</v>
      </c>
      <c r="C1834" s="484" t="s">
        <v>370</v>
      </c>
      <c r="D1834" s="485">
        <v>12622</v>
      </c>
      <c r="E1834" s="486">
        <v>25.25</v>
      </c>
      <c r="F1834" s="486">
        <f t="shared" si="84"/>
        <v>318705.5</v>
      </c>
      <c r="G1834" s="487">
        <v>0.85</v>
      </c>
      <c r="H1834" s="485">
        <v>10.5</v>
      </c>
      <c r="I1834" s="486">
        <f t="shared" si="85"/>
        <v>132531</v>
      </c>
      <c r="J1834" s="348">
        <f t="shared" si="86"/>
        <v>0</v>
      </c>
    </row>
    <row r="1835" spans="1:10">
      <c r="A1835" s="483">
        <v>2016</v>
      </c>
      <c r="B1835" s="484" t="s">
        <v>1296</v>
      </c>
      <c r="C1835" s="484" t="s">
        <v>370</v>
      </c>
      <c r="D1835" s="485">
        <v>8999</v>
      </c>
      <c r="E1835" s="486">
        <v>24.9</v>
      </c>
      <c r="F1835" s="486">
        <f t="shared" si="84"/>
        <v>224075.09999999998</v>
      </c>
      <c r="G1835" s="487">
        <v>0.78</v>
      </c>
      <c r="H1835" s="485">
        <v>9.8000000000000007</v>
      </c>
      <c r="I1835" s="486">
        <f t="shared" si="85"/>
        <v>88190.200000000012</v>
      </c>
      <c r="J1835" s="348">
        <f t="shared" si="86"/>
        <v>0</v>
      </c>
    </row>
    <row r="1836" spans="1:10">
      <c r="A1836" s="483">
        <v>2016</v>
      </c>
      <c r="B1836" s="484" t="s">
        <v>1296</v>
      </c>
      <c r="C1836" s="484" t="s">
        <v>370</v>
      </c>
      <c r="D1836" s="485">
        <v>10059</v>
      </c>
      <c r="E1836" s="486">
        <v>26.4</v>
      </c>
      <c r="F1836" s="486">
        <f t="shared" si="84"/>
        <v>265557.59999999998</v>
      </c>
      <c r="G1836" s="487">
        <v>0.76</v>
      </c>
      <c r="H1836" s="485">
        <v>8.8000000000000007</v>
      </c>
      <c r="I1836" s="486">
        <f t="shared" si="85"/>
        <v>88519.200000000012</v>
      </c>
      <c r="J1836" s="348">
        <f t="shared" si="86"/>
        <v>0</v>
      </c>
    </row>
    <row r="1837" spans="1:10">
      <c r="A1837" s="483">
        <v>2016</v>
      </c>
      <c r="B1837" s="484" t="s">
        <v>1296</v>
      </c>
      <c r="C1837" s="484" t="s">
        <v>370</v>
      </c>
      <c r="D1837" s="485">
        <v>22365</v>
      </c>
      <c r="E1837" s="486">
        <v>25.55</v>
      </c>
      <c r="F1837" s="486">
        <f t="shared" si="84"/>
        <v>571425.75</v>
      </c>
      <c r="G1837" s="487">
        <v>0.98</v>
      </c>
      <c r="H1837" s="485">
        <v>8.8000000000000007</v>
      </c>
      <c r="I1837" s="486">
        <f t="shared" si="85"/>
        <v>196812.00000000003</v>
      </c>
      <c r="J1837" s="348">
        <f t="shared" si="86"/>
        <v>0</v>
      </c>
    </row>
    <row r="1838" spans="1:10">
      <c r="A1838" s="483">
        <v>2016</v>
      </c>
      <c r="B1838" s="484" t="s">
        <v>1296</v>
      </c>
      <c r="C1838" s="484" t="s">
        <v>370</v>
      </c>
      <c r="D1838" s="485">
        <v>11161</v>
      </c>
      <c r="E1838" s="486">
        <v>25.77</v>
      </c>
      <c r="F1838" s="486">
        <f t="shared" si="84"/>
        <v>287618.96999999997</v>
      </c>
      <c r="G1838" s="487">
        <v>0.73</v>
      </c>
      <c r="H1838" s="485">
        <v>7</v>
      </c>
      <c r="I1838" s="486">
        <f t="shared" si="85"/>
        <v>78127</v>
      </c>
      <c r="J1838" s="348">
        <f t="shared" si="86"/>
        <v>0</v>
      </c>
    </row>
    <row r="1839" spans="1:10">
      <c r="A1839" s="483">
        <v>2016</v>
      </c>
      <c r="B1839" s="484" t="s">
        <v>1296</v>
      </c>
      <c r="C1839" s="484" t="s">
        <v>370</v>
      </c>
      <c r="D1839" s="485">
        <v>6468</v>
      </c>
      <c r="E1839" s="486">
        <v>24</v>
      </c>
      <c r="F1839" s="486">
        <f t="shared" si="84"/>
        <v>155232</v>
      </c>
      <c r="G1839" s="487">
        <v>0.66</v>
      </c>
      <c r="H1839" s="485">
        <v>9.3000000000000007</v>
      </c>
      <c r="I1839" s="486">
        <f t="shared" si="85"/>
        <v>60152.4</v>
      </c>
      <c r="J1839" s="348">
        <f t="shared" si="86"/>
        <v>0</v>
      </c>
    </row>
    <row r="1840" spans="1:10">
      <c r="A1840" s="483">
        <v>2016</v>
      </c>
      <c r="B1840" s="484" t="s">
        <v>1296</v>
      </c>
      <c r="C1840" s="484" t="s">
        <v>370</v>
      </c>
      <c r="D1840" s="485">
        <v>11825</v>
      </c>
      <c r="E1840" s="486">
        <v>25.03</v>
      </c>
      <c r="F1840" s="486">
        <f t="shared" si="84"/>
        <v>295979.75</v>
      </c>
      <c r="G1840" s="487">
        <v>0.84</v>
      </c>
      <c r="H1840" s="485">
        <v>10.3</v>
      </c>
      <c r="I1840" s="486">
        <f t="shared" si="85"/>
        <v>121797.50000000001</v>
      </c>
      <c r="J1840" s="348">
        <f t="shared" si="86"/>
        <v>0</v>
      </c>
    </row>
    <row r="1841" spans="1:10">
      <c r="A1841" s="483">
        <v>2016</v>
      </c>
      <c r="B1841" s="484" t="s">
        <v>1296</v>
      </c>
      <c r="C1841" s="484" t="s">
        <v>370</v>
      </c>
      <c r="D1841" s="485">
        <v>4479</v>
      </c>
      <c r="E1841" s="486">
        <v>23.97</v>
      </c>
      <c r="F1841" s="486">
        <f t="shared" si="84"/>
        <v>107361.62999999999</v>
      </c>
      <c r="G1841" s="487">
        <v>1.8</v>
      </c>
      <c r="H1841" s="485">
        <v>9.8000000000000007</v>
      </c>
      <c r="I1841" s="486">
        <f t="shared" si="85"/>
        <v>43894.200000000004</v>
      </c>
      <c r="J1841" s="348">
        <f t="shared" si="86"/>
        <v>0</v>
      </c>
    </row>
    <row r="1842" spans="1:10">
      <c r="A1842" s="483">
        <v>2016</v>
      </c>
      <c r="B1842" s="484" t="s">
        <v>1296</v>
      </c>
      <c r="C1842" s="484" t="s">
        <v>370</v>
      </c>
      <c r="D1842" s="485">
        <v>2610</v>
      </c>
      <c r="E1842" s="486">
        <v>26.31</v>
      </c>
      <c r="F1842" s="486">
        <f t="shared" si="84"/>
        <v>68669.099999999991</v>
      </c>
      <c r="G1842" s="487">
        <v>1.5</v>
      </c>
      <c r="H1842" s="485">
        <v>10.1</v>
      </c>
      <c r="I1842" s="486">
        <f t="shared" si="85"/>
        <v>26361</v>
      </c>
      <c r="J1842" s="348">
        <f t="shared" si="86"/>
        <v>0</v>
      </c>
    </row>
    <row r="1843" spans="1:10">
      <c r="A1843" s="483">
        <v>2016</v>
      </c>
      <c r="B1843" s="484" t="s">
        <v>1296</v>
      </c>
      <c r="C1843" s="484" t="s">
        <v>370</v>
      </c>
      <c r="D1843" s="485">
        <v>4094</v>
      </c>
      <c r="E1843" s="486">
        <v>23.62</v>
      </c>
      <c r="F1843" s="486">
        <f t="shared" si="84"/>
        <v>96700.28</v>
      </c>
      <c r="G1843" s="487">
        <v>2.8</v>
      </c>
      <c r="H1843" s="485">
        <v>12.7</v>
      </c>
      <c r="I1843" s="486">
        <f t="shared" si="85"/>
        <v>51993.799999999996</v>
      </c>
      <c r="J1843" s="348">
        <f t="shared" si="86"/>
        <v>0</v>
      </c>
    </row>
    <row r="1844" spans="1:10">
      <c r="A1844" s="483">
        <v>2016</v>
      </c>
      <c r="B1844" s="484" t="s">
        <v>1301</v>
      </c>
      <c r="C1844" s="484" t="s">
        <v>370</v>
      </c>
      <c r="D1844" s="485">
        <v>303210</v>
      </c>
      <c r="E1844" s="486">
        <v>10.61</v>
      </c>
      <c r="F1844" s="486">
        <f t="shared" si="84"/>
        <v>3217058.0999999996</v>
      </c>
      <c r="G1844" s="487">
        <v>0.38</v>
      </c>
      <c r="H1844" s="485">
        <v>12.6</v>
      </c>
      <c r="I1844" s="486">
        <f t="shared" si="85"/>
        <v>3820446</v>
      </c>
      <c r="J1844" s="348">
        <f t="shared" si="86"/>
        <v>1</v>
      </c>
    </row>
    <row r="1845" spans="1:10">
      <c r="A1845" s="483">
        <v>2016</v>
      </c>
      <c r="B1845" s="484" t="s">
        <v>1296</v>
      </c>
      <c r="C1845" s="484" t="s">
        <v>370</v>
      </c>
      <c r="D1845" s="485">
        <v>566283</v>
      </c>
      <c r="E1845" s="486">
        <v>17.059999999999999</v>
      </c>
      <c r="F1845" s="486">
        <f t="shared" si="84"/>
        <v>9660787.9799999986</v>
      </c>
      <c r="G1845" s="487">
        <v>3.96</v>
      </c>
      <c r="H1845" s="485">
        <v>27</v>
      </c>
      <c r="I1845" s="486">
        <f t="shared" si="85"/>
        <v>15289641</v>
      </c>
      <c r="J1845" s="348">
        <f t="shared" si="86"/>
        <v>0</v>
      </c>
    </row>
    <row r="1846" spans="1:10">
      <c r="A1846" s="483">
        <v>2016</v>
      </c>
      <c r="B1846" s="484" t="s">
        <v>1296</v>
      </c>
      <c r="C1846" s="484" t="s">
        <v>370</v>
      </c>
      <c r="D1846" s="485">
        <v>44950</v>
      </c>
      <c r="E1846" s="486">
        <v>25.99</v>
      </c>
      <c r="F1846" s="486">
        <f t="shared" si="84"/>
        <v>1168250.5</v>
      </c>
      <c r="G1846" s="487">
        <v>2.69</v>
      </c>
      <c r="H1846" s="485">
        <v>7.5</v>
      </c>
      <c r="I1846" s="486">
        <f t="shared" si="85"/>
        <v>337125</v>
      </c>
      <c r="J1846" s="348">
        <f t="shared" si="86"/>
        <v>0</v>
      </c>
    </row>
    <row r="1847" spans="1:10">
      <c r="A1847" s="483">
        <v>2016</v>
      </c>
      <c r="B1847" s="484" t="s">
        <v>1289</v>
      </c>
      <c r="C1847" s="484" t="s">
        <v>370</v>
      </c>
      <c r="D1847" s="485">
        <v>227735</v>
      </c>
      <c r="E1847" s="486">
        <v>17.55</v>
      </c>
      <c r="F1847" s="486">
        <f t="shared" si="84"/>
        <v>3996749.25</v>
      </c>
      <c r="G1847" s="487">
        <v>0.18</v>
      </c>
      <c r="H1847" s="485">
        <v>4.5999999999999996</v>
      </c>
      <c r="I1847" s="486">
        <f t="shared" si="85"/>
        <v>1047580.9999999999</v>
      </c>
      <c r="J1847" s="348">
        <f t="shared" si="86"/>
        <v>0</v>
      </c>
    </row>
    <row r="1848" spans="1:10">
      <c r="A1848" s="483">
        <v>2016</v>
      </c>
      <c r="B1848" s="484" t="s">
        <v>1296</v>
      </c>
      <c r="C1848" s="484" t="s">
        <v>370</v>
      </c>
      <c r="D1848" s="485">
        <v>5850</v>
      </c>
      <c r="E1848" s="486">
        <v>23.37</v>
      </c>
      <c r="F1848" s="486">
        <f t="shared" si="84"/>
        <v>136714.5</v>
      </c>
      <c r="G1848" s="487">
        <v>0.59</v>
      </c>
      <c r="H1848" s="485">
        <v>10.5</v>
      </c>
      <c r="I1848" s="486">
        <f t="shared" si="85"/>
        <v>61425</v>
      </c>
      <c r="J1848" s="348">
        <f t="shared" si="86"/>
        <v>0</v>
      </c>
    </row>
    <row r="1849" spans="1:10">
      <c r="A1849" s="483">
        <v>2016</v>
      </c>
      <c r="B1849" s="484" t="s">
        <v>1289</v>
      </c>
      <c r="C1849" s="484" t="s">
        <v>370</v>
      </c>
      <c r="D1849" s="485">
        <v>28609</v>
      </c>
      <c r="E1849" s="486">
        <v>17.734000000000002</v>
      </c>
      <c r="F1849" s="486">
        <f t="shared" si="84"/>
        <v>507352.00600000005</v>
      </c>
      <c r="G1849" s="487">
        <v>0.24</v>
      </c>
      <c r="H1849" s="485">
        <v>5.9</v>
      </c>
      <c r="I1849" s="486">
        <f t="shared" si="85"/>
        <v>168793.1</v>
      </c>
      <c r="J1849" s="348">
        <f t="shared" si="86"/>
        <v>0</v>
      </c>
    </row>
    <row r="1850" spans="1:10">
      <c r="A1850" s="483">
        <v>2016</v>
      </c>
      <c r="B1850" s="484" t="s">
        <v>1289</v>
      </c>
      <c r="C1850" s="484" t="s">
        <v>370</v>
      </c>
      <c r="D1850" s="485">
        <v>41833</v>
      </c>
      <c r="E1850" s="486">
        <v>16.14</v>
      </c>
      <c r="F1850" s="486">
        <f t="shared" si="84"/>
        <v>675184.62</v>
      </c>
      <c r="G1850" s="487">
        <v>0.53</v>
      </c>
      <c r="H1850" s="485">
        <v>6.6</v>
      </c>
      <c r="I1850" s="486">
        <f t="shared" si="85"/>
        <v>276097.8</v>
      </c>
      <c r="J1850" s="348">
        <f t="shared" si="86"/>
        <v>0</v>
      </c>
    </row>
    <row r="1851" spans="1:10">
      <c r="A1851" s="483">
        <v>2016</v>
      </c>
      <c r="B1851" s="484" t="s">
        <v>1289</v>
      </c>
      <c r="C1851" s="484" t="s">
        <v>370</v>
      </c>
      <c r="D1851" s="485">
        <v>66049</v>
      </c>
      <c r="E1851" s="486">
        <v>17.71</v>
      </c>
      <c r="F1851" s="486">
        <f t="shared" si="84"/>
        <v>1169727.79</v>
      </c>
      <c r="G1851" s="487">
        <v>0.22</v>
      </c>
      <c r="H1851" s="485">
        <v>5.0999999999999996</v>
      </c>
      <c r="I1851" s="486">
        <f t="shared" si="85"/>
        <v>336849.89999999997</v>
      </c>
      <c r="J1851" s="348">
        <f t="shared" si="86"/>
        <v>0</v>
      </c>
    </row>
    <row r="1852" spans="1:10">
      <c r="A1852" s="483">
        <v>2016</v>
      </c>
      <c r="B1852" s="484" t="s">
        <v>1289</v>
      </c>
      <c r="C1852" s="484" t="s">
        <v>370</v>
      </c>
      <c r="D1852" s="485">
        <v>65937</v>
      </c>
      <c r="E1852" s="486">
        <v>18.12</v>
      </c>
      <c r="F1852" s="486">
        <f t="shared" si="84"/>
        <v>1194778.4400000002</v>
      </c>
      <c r="G1852" s="487">
        <v>0.25</v>
      </c>
      <c r="H1852" s="485">
        <v>5.2</v>
      </c>
      <c r="I1852" s="486">
        <f t="shared" si="85"/>
        <v>342872.4</v>
      </c>
      <c r="J1852" s="348">
        <f t="shared" si="86"/>
        <v>0</v>
      </c>
    </row>
    <row r="1853" spans="1:10">
      <c r="A1853" s="483">
        <v>2016</v>
      </c>
      <c r="B1853" s="484" t="s">
        <v>1289</v>
      </c>
      <c r="C1853" s="484" t="s">
        <v>370</v>
      </c>
      <c r="D1853" s="485">
        <v>32631</v>
      </c>
      <c r="E1853" s="486">
        <v>17.707999999999998</v>
      </c>
      <c r="F1853" s="486">
        <f t="shared" si="84"/>
        <v>577829.74799999991</v>
      </c>
      <c r="G1853" s="487">
        <v>0.23</v>
      </c>
      <c r="H1853" s="485">
        <v>5.6</v>
      </c>
      <c r="I1853" s="486">
        <f t="shared" si="85"/>
        <v>182733.59999999998</v>
      </c>
      <c r="J1853" s="348">
        <f t="shared" si="86"/>
        <v>0</v>
      </c>
    </row>
    <row r="1854" spans="1:10">
      <c r="A1854" s="483">
        <v>2016</v>
      </c>
      <c r="B1854" s="484" t="s">
        <v>1289</v>
      </c>
      <c r="C1854" s="484" t="s">
        <v>370</v>
      </c>
      <c r="D1854" s="485">
        <v>32770</v>
      </c>
      <c r="E1854" s="486">
        <v>17.846</v>
      </c>
      <c r="F1854" s="486">
        <f t="shared" si="84"/>
        <v>584813.42000000004</v>
      </c>
      <c r="G1854" s="487">
        <v>0.21</v>
      </c>
      <c r="H1854" s="485">
        <v>5.3</v>
      </c>
      <c r="I1854" s="486">
        <f t="shared" si="85"/>
        <v>173681</v>
      </c>
      <c r="J1854" s="348">
        <f t="shared" si="86"/>
        <v>0</v>
      </c>
    </row>
    <row r="1855" spans="1:10">
      <c r="A1855" s="483">
        <v>2016</v>
      </c>
      <c r="B1855" s="484" t="s">
        <v>1289</v>
      </c>
      <c r="C1855" s="484" t="s">
        <v>370</v>
      </c>
      <c r="D1855" s="485">
        <v>80913</v>
      </c>
      <c r="E1855" s="486">
        <v>17.986000000000001</v>
      </c>
      <c r="F1855" s="486">
        <f t="shared" si="84"/>
        <v>1455301.2180000001</v>
      </c>
      <c r="G1855" s="487">
        <v>0.22</v>
      </c>
      <c r="H1855" s="485">
        <v>5.28</v>
      </c>
      <c r="I1855" s="486">
        <f t="shared" si="85"/>
        <v>427220.64</v>
      </c>
      <c r="J1855" s="348">
        <f t="shared" si="86"/>
        <v>0</v>
      </c>
    </row>
    <row r="1856" spans="1:10">
      <c r="A1856" s="483">
        <v>2016</v>
      </c>
      <c r="B1856" s="484" t="s">
        <v>1289</v>
      </c>
      <c r="C1856" s="484" t="s">
        <v>370</v>
      </c>
      <c r="D1856" s="485">
        <v>176956</v>
      </c>
      <c r="E1856" s="486">
        <v>16.007999999999999</v>
      </c>
      <c r="F1856" s="486">
        <f t="shared" si="84"/>
        <v>2832711.648</v>
      </c>
      <c r="G1856" s="487">
        <v>0.38</v>
      </c>
      <c r="H1856" s="485">
        <v>5.3</v>
      </c>
      <c r="I1856" s="486">
        <f t="shared" si="85"/>
        <v>937866.79999999993</v>
      </c>
      <c r="J1856" s="348">
        <f t="shared" si="86"/>
        <v>0</v>
      </c>
    </row>
    <row r="1857" spans="1:10">
      <c r="A1857" s="483">
        <v>2016</v>
      </c>
      <c r="B1857" s="484" t="s">
        <v>1296</v>
      </c>
      <c r="C1857" s="484" t="s">
        <v>370</v>
      </c>
      <c r="D1857" s="485">
        <v>161866</v>
      </c>
      <c r="E1857" s="486">
        <v>23.2</v>
      </c>
      <c r="F1857" s="486">
        <f t="shared" si="84"/>
        <v>3755291.1999999997</v>
      </c>
      <c r="G1857" s="487">
        <v>2.6</v>
      </c>
      <c r="H1857" s="485">
        <v>18</v>
      </c>
      <c r="I1857" s="486">
        <f t="shared" si="85"/>
        <v>2913588</v>
      </c>
      <c r="J1857" s="348">
        <f t="shared" si="86"/>
        <v>0</v>
      </c>
    </row>
    <row r="1858" spans="1:10">
      <c r="A1858" s="483">
        <v>2016</v>
      </c>
      <c r="B1858" s="484" t="s">
        <v>1301</v>
      </c>
      <c r="C1858" s="484" t="s">
        <v>370</v>
      </c>
      <c r="D1858" s="485">
        <v>25117</v>
      </c>
      <c r="E1858" s="486">
        <v>14.1</v>
      </c>
      <c r="F1858" s="486">
        <f t="shared" si="84"/>
        <v>354149.7</v>
      </c>
      <c r="G1858" s="487">
        <v>0.67</v>
      </c>
      <c r="H1858" s="485">
        <v>9.9</v>
      </c>
      <c r="I1858" s="486">
        <f t="shared" si="85"/>
        <v>248658.30000000002</v>
      </c>
      <c r="J1858" s="348">
        <f t="shared" si="86"/>
        <v>1</v>
      </c>
    </row>
    <row r="1859" spans="1:10">
      <c r="A1859" s="483">
        <v>2016</v>
      </c>
      <c r="B1859" s="484" t="s">
        <v>1296</v>
      </c>
      <c r="C1859" s="484" t="s">
        <v>370</v>
      </c>
      <c r="D1859" s="485">
        <v>1730</v>
      </c>
      <c r="E1859" s="486">
        <v>17.771999999999998</v>
      </c>
      <c r="F1859" s="486">
        <f t="shared" ref="F1859:F1922" si="87">E1859*D1859</f>
        <v>30745.559999999998</v>
      </c>
      <c r="G1859" s="487">
        <v>0.46</v>
      </c>
      <c r="H1859" s="485">
        <v>37.6</v>
      </c>
      <c r="I1859" s="486">
        <f t="shared" ref="I1859:I1922" si="88">H1859*D1859</f>
        <v>65048</v>
      </c>
      <c r="J1859" s="348">
        <f t="shared" ref="J1859:J1922" si="89">IF(B1859="LIG",1,0)</f>
        <v>0</v>
      </c>
    </row>
    <row r="1860" spans="1:10">
      <c r="A1860" s="483">
        <v>2016</v>
      </c>
      <c r="B1860" s="484" t="s">
        <v>1296</v>
      </c>
      <c r="C1860" s="484" t="s">
        <v>370</v>
      </c>
      <c r="D1860" s="485">
        <v>174939</v>
      </c>
      <c r="E1860" s="486">
        <v>16.350000000000001</v>
      </c>
      <c r="F1860" s="486">
        <f t="shared" si="87"/>
        <v>2860252.6500000004</v>
      </c>
      <c r="G1860" s="487">
        <v>0.75</v>
      </c>
      <c r="H1860" s="485">
        <v>36</v>
      </c>
      <c r="I1860" s="486">
        <f t="shared" si="88"/>
        <v>6297804</v>
      </c>
      <c r="J1860" s="348">
        <f t="shared" si="89"/>
        <v>0</v>
      </c>
    </row>
    <row r="1861" spans="1:10">
      <c r="A1861" s="483">
        <v>2016</v>
      </c>
      <c r="B1861" s="484" t="s">
        <v>1296</v>
      </c>
      <c r="C1861" s="484" t="s">
        <v>370</v>
      </c>
      <c r="D1861" s="485">
        <v>10866</v>
      </c>
      <c r="E1861" s="486">
        <v>16.427</v>
      </c>
      <c r="F1861" s="486">
        <f t="shared" si="87"/>
        <v>178495.78200000001</v>
      </c>
      <c r="G1861" s="487">
        <v>0.73</v>
      </c>
      <c r="H1861" s="485">
        <v>37.6</v>
      </c>
      <c r="I1861" s="486">
        <f t="shared" si="88"/>
        <v>408561.60000000003</v>
      </c>
      <c r="J1861" s="348">
        <f t="shared" si="89"/>
        <v>0</v>
      </c>
    </row>
    <row r="1862" spans="1:10">
      <c r="A1862" s="483">
        <v>2016</v>
      </c>
      <c r="B1862" s="484" t="s">
        <v>1296</v>
      </c>
      <c r="C1862" s="484" t="s">
        <v>370</v>
      </c>
      <c r="D1862" s="485">
        <v>203287</v>
      </c>
      <c r="E1862" s="486">
        <v>21.012</v>
      </c>
      <c r="F1862" s="486">
        <f t="shared" si="87"/>
        <v>4271466.4440000001</v>
      </c>
      <c r="G1862" s="487">
        <v>0.48</v>
      </c>
      <c r="H1862" s="485">
        <v>7.1</v>
      </c>
      <c r="I1862" s="486">
        <f t="shared" si="88"/>
        <v>1443337.7</v>
      </c>
      <c r="J1862" s="348">
        <f t="shared" si="89"/>
        <v>0</v>
      </c>
    </row>
    <row r="1863" spans="1:10">
      <c r="A1863" s="483">
        <v>2016</v>
      </c>
      <c r="B1863" s="484" t="s">
        <v>1296</v>
      </c>
      <c r="C1863" s="484" t="s">
        <v>370</v>
      </c>
      <c r="D1863" s="485">
        <v>75251</v>
      </c>
      <c r="E1863" s="486">
        <v>23.353999999999999</v>
      </c>
      <c r="F1863" s="486">
        <f t="shared" si="87"/>
        <v>1757411.8540000001</v>
      </c>
      <c r="G1863" s="487">
        <v>1.18</v>
      </c>
      <c r="H1863" s="485">
        <v>14</v>
      </c>
      <c r="I1863" s="486">
        <f t="shared" si="88"/>
        <v>1053514</v>
      </c>
      <c r="J1863" s="348">
        <f t="shared" si="89"/>
        <v>0</v>
      </c>
    </row>
    <row r="1864" spans="1:10">
      <c r="A1864" s="483">
        <v>2016</v>
      </c>
      <c r="B1864" s="484" t="s">
        <v>1296</v>
      </c>
      <c r="C1864" s="484" t="s">
        <v>370</v>
      </c>
      <c r="D1864" s="485">
        <v>63483</v>
      </c>
      <c r="E1864" s="486">
        <v>23.353999999999999</v>
      </c>
      <c r="F1864" s="486">
        <f t="shared" si="87"/>
        <v>1482581.9819999998</v>
      </c>
      <c r="G1864" s="487">
        <v>1.87</v>
      </c>
      <c r="H1864" s="485">
        <v>7.2</v>
      </c>
      <c r="I1864" s="486">
        <f t="shared" si="88"/>
        <v>457077.60000000003</v>
      </c>
      <c r="J1864" s="348">
        <f t="shared" si="89"/>
        <v>0</v>
      </c>
    </row>
    <row r="1865" spans="1:10">
      <c r="A1865" s="483">
        <v>2016</v>
      </c>
      <c r="B1865" s="484" t="s">
        <v>1296</v>
      </c>
      <c r="C1865" s="484" t="s">
        <v>370</v>
      </c>
      <c r="D1865" s="485">
        <v>13857</v>
      </c>
      <c r="E1865" s="486">
        <v>23.702000000000002</v>
      </c>
      <c r="F1865" s="486">
        <f t="shared" si="87"/>
        <v>328438.614</v>
      </c>
      <c r="G1865" s="487">
        <v>1.89</v>
      </c>
      <c r="H1865" s="485">
        <v>13.9</v>
      </c>
      <c r="I1865" s="486">
        <f t="shared" si="88"/>
        <v>192612.30000000002</v>
      </c>
      <c r="J1865" s="348">
        <f t="shared" si="89"/>
        <v>0</v>
      </c>
    </row>
    <row r="1866" spans="1:10">
      <c r="A1866" s="483">
        <v>2016</v>
      </c>
      <c r="B1866" s="484" t="s">
        <v>1296</v>
      </c>
      <c r="C1866" s="484" t="s">
        <v>370</v>
      </c>
      <c r="D1866" s="485">
        <v>73635</v>
      </c>
      <c r="E1866" s="486">
        <v>23.11</v>
      </c>
      <c r="F1866" s="486">
        <f t="shared" si="87"/>
        <v>1701704.8499999999</v>
      </c>
      <c r="G1866" s="487">
        <v>1.45</v>
      </c>
      <c r="H1866" s="485">
        <v>6.3</v>
      </c>
      <c r="I1866" s="486">
        <f t="shared" si="88"/>
        <v>463900.5</v>
      </c>
      <c r="J1866" s="348">
        <f t="shared" si="89"/>
        <v>0</v>
      </c>
    </row>
    <row r="1867" spans="1:10">
      <c r="A1867" s="483">
        <v>2016</v>
      </c>
      <c r="B1867" s="484" t="s">
        <v>1296</v>
      </c>
      <c r="C1867" s="484" t="s">
        <v>370</v>
      </c>
      <c r="D1867" s="485">
        <v>42291</v>
      </c>
      <c r="E1867" s="486">
        <v>23.722000000000001</v>
      </c>
      <c r="F1867" s="486">
        <f t="shared" si="87"/>
        <v>1003227.1020000001</v>
      </c>
      <c r="G1867" s="487">
        <v>2.61</v>
      </c>
      <c r="H1867" s="485">
        <v>7.9</v>
      </c>
      <c r="I1867" s="486">
        <f t="shared" si="88"/>
        <v>334098.90000000002</v>
      </c>
      <c r="J1867" s="348">
        <f t="shared" si="89"/>
        <v>0</v>
      </c>
    </row>
    <row r="1868" spans="1:10">
      <c r="A1868" s="483">
        <v>2016</v>
      </c>
      <c r="B1868" s="484" t="s">
        <v>1296</v>
      </c>
      <c r="C1868" s="484" t="s">
        <v>370</v>
      </c>
      <c r="D1868" s="485">
        <v>25161</v>
      </c>
      <c r="E1868" s="486">
        <v>24.24</v>
      </c>
      <c r="F1868" s="486">
        <f t="shared" si="87"/>
        <v>609902.64</v>
      </c>
      <c r="G1868" s="487">
        <v>0.74</v>
      </c>
      <c r="H1868" s="485">
        <v>11.9</v>
      </c>
      <c r="I1868" s="486">
        <f t="shared" si="88"/>
        <v>299415.90000000002</v>
      </c>
      <c r="J1868" s="348">
        <f t="shared" si="89"/>
        <v>0</v>
      </c>
    </row>
    <row r="1869" spans="1:10">
      <c r="A1869" s="483">
        <v>2016</v>
      </c>
      <c r="B1869" s="484" t="s">
        <v>1301</v>
      </c>
      <c r="C1869" s="484" t="s">
        <v>370</v>
      </c>
      <c r="D1869" s="485">
        <v>137368</v>
      </c>
      <c r="E1869" s="486">
        <v>14.077999999999999</v>
      </c>
      <c r="F1869" s="486">
        <f t="shared" si="87"/>
        <v>1933866.7039999999</v>
      </c>
      <c r="G1869" s="487">
        <v>0.46</v>
      </c>
      <c r="H1869" s="485">
        <v>14.7</v>
      </c>
      <c r="I1869" s="486">
        <f t="shared" si="88"/>
        <v>2019309.5999999999</v>
      </c>
      <c r="J1869" s="348">
        <f t="shared" si="89"/>
        <v>1</v>
      </c>
    </row>
    <row r="1870" spans="1:10">
      <c r="A1870" s="483">
        <v>2016</v>
      </c>
      <c r="B1870" s="484" t="s">
        <v>1301</v>
      </c>
      <c r="C1870" s="484" t="s">
        <v>370</v>
      </c>
      <c r="D1870" s="485">
        <v>40204</v>
      </c>
      <c r="E1870" s="486">
        <v>13.707000000000001</v>
      </c>
      <c r="F1870" s="486">
        <f t="shared" si="87"/>
        <v>551076.228</v>
      </c>
      <c r="G1870" s="487">
        <v>0.69</v>
      </c>
      <c r="H1870" s="485">
        <v>15.3</v>
      </c>
      <c r="I1870" s="486">
        <f t="shared" si="88"/>
        <v>615121.20000000007</v>
      </c>
      <c r="J1870" s="348">
        <f t="shared" si="89"/>
        <v>1</v>
      </c>
    </row>
    <row r="1871" spans="1:10">
      <c r="A1871" s="483">
        <v>2016</v>
      </c>
      <c r="B1871" s="484" t="s">
        <v>1296</v>
      </c>
      <c r="C1871" s="484" t="s">
        <v>370</v>
      </c>
      <c r="D1871" s="485">
        <v>12746</v>
      </c>
      <c r="E1871" s="486">
        <v>23.283999999999999</v>
      </c>
      <c r="F1871" s="486">
        <f t="shared" si="87"/>
        <v>296777.864</v>
      </c>
      <c r="G1871" s="487">
        <v>2.34</v>
      </c>
      <c r="H1871" s="485">
        <v>8.1999999999999993</v>
      </c>
      <c r="I1871" s="486">
        <f t="shared" si="88"/>
        <v>104517.2</v>
      </c>
      <c r="J1871" s="348">
        <f t="shared" si="89"/>
        <v>0</v>
      </c>
    </row>
    <row r="1872" spans="1:10">
      <c r="A1872" s="483">
        <v>2016</v>
      </c>
      <c r="B1872" s="484" t="s">
        <v>1296</v>
      </c>
      <c r="C1872" s="484" t="s">
        <v>370</v>
      </c>
      <c r="D1872" s="485">
        <v>25180</v>
      </c>
      <c r="E1872" s="486">
        <v>22.696000000000002</v>
      </c>
      <c r="F1872" s="486">
        <f t="shared" si="87"/>
        <v>571485.28</v>
      </c>
      <c r="G1872" s="487">
        <v>2.48</v>
      </c>
      <c r="H1872" s="485">
        <v>9.4</v>
      </c>
      <c r="I1872" s="486">
        <f t="shared" si="88"/>
        <v>236692</v>
      </c>
      <c r="J1872" s="348">
        <f t="shared" si="89"/>
        <v>0</v>
      </c>
    </row>
    <row r="1873" spans="1:10">
      <c r="A1873" s="483">
        <v>2016</v>
      </c>
      <c r="B1873" s="484" t="s">
        <v>1289</v>
      </c>
      <c r="C1873" s="484" t="s">
        <v>370</v>
      </c>
      <c r="D1873" s="485">
        <v>97587</v>
      </c>
      <c r="E1873" s="486">
        <v>16.425000000000001</v>
      </c>
      <c r="F1873" s="486">
        <f t="shared" si="87"/>
        <v>1602866.4750000001</v>
      </c>
      <c r="G1873" s="487">
        <v>0.3</v>
      </c>
      <c r="H1873" s="485">
        <v>5.3</v>
      </c>
      <c r="I1873" s="486">
        <f t="shared" si="88"/>
        <v>517211.1</v>
      </c>
      <c r="J1873" s="348">
        <f t="shared" si="89"/>
        <v>0</v>
      </c>
    </row>
    <row r="1874" spans="1:10">
      <c r="A1874" s="483">
        <v>2016</v>
      </c>
      <c r="B1874" s="484" t="s">
        <v>1289</v>
      </c>
      <c r="C1874" s="484" t="s">
        <v>370</v>
      </c>
      <c r="D1874" s="485">
        <v>87880</v>
      </c>
      <c r="E1874" s="486">
        <v>18.28</v>
      </c>
      <c r="F1874" s="486">
        <f t="shared" si="87"/>
        <v>1606446.4000000001</v>
      </c>
      <c r="G1874" s="487">
        <v>1.05</v>
      </c>
      <c r="H1874" s="485">
        <v>15.6</v>
      </c>
      <c r="I1874" s="486">
        <f t="shared" si="88"/>
        <v>1370928</v>
      </c>
      <c r="J1874" s="348">
        <f t="shared" si="89"/>
        <v>0</v>
      </c>
    </row>
    <row r="1875" spans="1:10">
      <c r="A1875" s="483">
        <v>2016</v>
      </c>
      <c r="B1875" s="484" t="s">
        <v>1289</v>
      </c>
      <c r="C1875" s="484" t="s">
        <v>370</v>
      </c>
      <c r="D1875" s="485">
        <v>55858</v>
      </c>
      <c r="E1875" s="486">
        <v>17.850000000000001</v>
      </c>
      <c r="F1875" s="486">
        <f t="shared" si="87"/>
        <v>997065.3</v>
      </c>
      <c r="G1875" s="487">
        <v>0.3</v>
      </c>
      <c r="H1875" s="485">
        <v>6</v>
      </c>
      <c r="I1875" s="486">
        <f t="shared" si="88"/>
        <v>335148</v>
      </c>
      <c r="J1875" s="348">
        <f t="shared" si="89"/>
        <v>0</v>
      </c>
    </row>
    <row r="1876" spans="1:10">
      <c r="A1876" s="483">
        <v>2016</v>
      </c>
      <c r="B1876" s="484" t="s">
        <v>1289</v>
      </c>
      <c r="C1876" s="484" t="s">
        <v>370</v>
      </c>
      <c r="D1876" s="485">
        <v>15094</v>
      </c>
      <c r="E1876" s="486">
        <v>17.809999999999999</v>
      </c>
      <c r="F1876" s="486">
        <f t="shared" si="87"/>
        <v>268824.13999999996</v>
      </c>
      <c r="G1876" s="487">
        <v>0.25</v>
      </c>
      <c r="H1876" s="485">
        <v>4.5999999999999996</v>
      </c>
      <c r="I1876" s="486">
        <f t="shared" si="88"/>
        <v>69432.399999999994</v>
      </c>
      <c r="J1876" s="348">
        <f t="shared" si="89"/>
        <v>0</v>
      </c>
    </row>
    <row r="1877" spans="1:10">
      <c r="A1877" s="483">
        <v>2016</v>
      </c>
      <c r="B1877" s="484" t="s">
        <v>1289</v>
      </c>
      <c r="C1877" s="484" t="s">
        <v>370</v>
      </c>
      <c r="D1877" s="485">
        <v>15001</v>
      </c>
      <c r="E1877" s="486">
        <v>17.88</v>
      </c>
      <c r="F1877" s="486">
        <f t="shared" si="87"/>
        <v>268217.88</v>
      </c>
      <c r="G1877" s="487">
        <v>0.28000000000000003</v>
      </c>
      <c r="H1877" s="485">
        <v>4.9000000000000004</v>
      </c>
      <c r="I1877" s="486">
        <f t="shared" si="88"/>
        <v>73504.900000000009</v>
      </c>
      <c r="J1877" s="348">
        <f t="shared" si="89"/>
        <v>0</v>
      </c>
    </row>
    <row r="1878" spans="1:10">
      <c r="A1878" s="483">
        <v>2016</v>
      </c>
      <c r="B1878" s="484" t="s">
        <v>1289</v>
      </c>
      <c r="C1878" s="484" t="s">
        <v>370</v>
      </c>
      <c r="D1878" s="485">
        <v>29945</v>
      </c>
      <c r="E1878" s="486">
        <v>17.68</v>
      </c>
      <c r="F1878" s="486">
        <f t="shared" si="87"/>
        <v>529427.6</v>
      </c>
      <c r="G1878" s="487">
        <v>0.21</v>
      </c>
      <c r="H1878" s="485">
        <v>4.3</v>
      </c>
      <c r="I1878" s="486">
        <f t="shared" si="88"/>
        <v>128763.5</v>
      </c>
      <c r="J1878" s="348">
        <f t="shared" si="89"/>
        <v>0</v>
      </c>
    </row>
    <row r="1879" spans="1:10">
      <c r="A1879" s="483">
        <v>2016</v>
      </c>
      <c r="B1879" s="484" t="s">
        <v>1289</v>
      </c>
      <c r="C1879" s="484" t="s">
        <v>370</v>
      </c>
      <c r="D1879" s="485">
        <v>15037</v>
      </c>
      <c r="E1879" s="486">
        <v>18.170000000000002</v>
      </c>
      <c r="F1879" s="486">
        <f t="shared" si="87"/>
        <v>273222.29000000004</v>
      </c>
      <c r="G1879" s="487">
        <v>0.28000000000000003</v>
      </c>
      <c r="H1879" s="485">
        <v>4.2</v>
      </c>
      <c r="I1879" s="486">
        <f t="shared" si="88"/>
        <v>63155.4</v>
      </c>
      <c r="J1879" s="348">
        <f t="shared" si="89"/>
        <v>0</v>
      </c>
    </row>
    <row r="1880" spans="1:10">
      <c r="A1880" s="483">
        <v>2016</v>
      </c>
      <c r="B1880" s="484" t="s">
        <v>1289</v>
      </c>
      <c r="C1880" s="484" t="s">
        <v>370</v>
      </c>
      <c r="D1880" s="485">
        <v>135963</v>
      </c>
      <c r="E1880" s="486">
        <v>18.3</v>
      </c>
      <c r="F1880" s="486">
        <f t="shared" si="87"/>
        <v>2488122.9</v>
      </c>
      <c r="G1880" s="487">
        <v>1.1100000000000001</v>
      </c>
      <c r="H1880" s="485">
        <v>15.5</v>
      </c>
      <c r="I1880" s="486">
        <f t="shared" si="88"/>
        <v>2107426.5</v>
      </c>
      <c r="J1880" s="348">
        <f t="shared" si="89"/>
        <v>0</v>
      </c>
    </row>
    <row r="1881" spans="1:10">
      <c r="A1881" s="483">
        <v>2016</v>
      </c>
      <c r="B1881" s="484" t="s">
        <v>1289</v>
      </c>
      <c r="C1881" s="484" t="s">
        <v>370</v>
      </c>
      <c r="D1881" s="485">
        <v>44871</v>
      </c>
      <c r="E1881" s="486">
        <v>17.46</v>
      </c>
      <c r="F1881" s="486">
        <f t="shared" si="87"/>
        <v>783447.66</v>
      </c>
      <c r="G1881" s="487">
        <v>0.18</v>
      </c>
      <c r="H1881" s="485">
        <v>4.4000000000000004</v>
      </c>
      <c r="I1881" s="486">
        <f t="shared" si="88"/>
        <v>197432.40000000002</v>
      </c>
      <c r="J1881" s="348">
        <f t="shared" si="89"/>
        <v>0</v>
      </c>
    </row>
    <row r="1882" spans="1:10">
      <c r="A1882" s="483">
        <v>2016</v>
      </c>
      <c r="B1882" s="484" t="s">
        <v>1296</v>
      </c>
      <c r="C1882" s="484" t="s">
        <v>370</v>
      </c>
      <c r="D1882" s="485">
        <v>26001</v>
      </c>
      <c r="E1882" s="486">
        <v>24.81</v>
      </c>
      <c r="F1882" s="486">
        <f t="shared" si="87"/>
        <v>645084.80999999994</v>
      </c>
      <c r="G1882" s="487">
        <v>1.69</v>
      </c>
      <c r="H1882" s="485">
        <v>11</v>
      </c>
      <c r="I1882" s="486">
        <f t="shared" si="88"/>
        <v>286011</v>
      </c>
      <c r="J1882" s="348">
        <f t="shared" si="89"/>
        <v>0</v>
      </c>
    </row>
    <row r="1883" spans="1:10">
      <c r="A1883" s="483">
        <v>2016</v>
      </c>
      <c r="B1883" s="484" t="s">
        <v>1296</v>
      </c>
      <c r="C1883" s="484" t="s">
        <v>370</v>
      </c>
      <c r="D1883" s="485">
        <v>25662</v>
      </c>
      <c r="E1883" s="486">
        <v>25.69</v>
      </c>
      <c r="F1883" s="486">
        <f t="shared" si="87"/>
        <v>659256.78</v>
      </c>
      <c r="G1883" s="487">
        <v>1.99</v>
      </c>
      <c r="H1883" s="485">
        <v>7.8</v>
      </c>
      <c r="I1883" s="486">
        <f t="shared" si="88"/>
        <v>200163.6</v>
      </c>
      <c r="J1883" s="348">
        <f t="shared" si="89"/>
        <v>0</v>
      </c>
    </row>
    <row r="1884" spans="1:10">
      <c r="A1884" s="483">
        <v>2016</v>
      </c>
      <c r="B1884" s="484" t="s">
        <v>1296</v>
      </c>
      <c r="C1884" s="484" t="s">
        <v>370</v>
      </c>
      <c r="D1884" s="485">
        <v>94521</v>
      </c>
      <c r="E1884" s="486">
        <v>25.68</v>
      </c>
      <c r="F1884" s="486">
        <f t="shared" si="87"/>
        <v>2427299.2799999998</v>
      </c>
      <c r="G1884" s="487">
        <v>2.17</v>
      </c>
      <c r="H1884" s="485">
        <v>7.9</v>
      </c>
      <c r="I1884" s="486">
        <f t="shared" si="88"/>
        <v>746715.9</v>
      </c>
      <c r="J1884" s="348">
        <f t="shared" si="89"/>
        <v>0</v>
      </c>
    </row>
    <row r="1885" spans="1:10">
      <c r="A1885" s="483">
        <v>2016</v>
      </c>
      <c r="B1885" s="484" t="s">
        <v>1296</v>
      </c>
      <c r="C1885" s="484" t="s">
        <v>370</v>
      </c>
      <c r="D1885" s="485">
        <v>51393</v>
      </c>
      <c r="E1885" s="486">
        <v>23.99</v>
      </c>
      <c r="F1885" s="486">
        <f t="shared" si="87"/>
        <v>1232918.0699999998</v>
      </c>
      <c r="G1885" s="487">
        <v>1.41</v>
      </c>
      <c r="H1885" s="485">
        <v>12.4</v>
      </c>
      <c r="I1885" s="486">
        <f t="shared" si="88"/>
        <v>637273.20000000007</v>
      </c>
      <c r="J1885" s="348">
        <f t="shared" si="89"/>
        <v>0</v>
      </c>
    </row>
    <row r="1886" spans="1:10">
      <c r="A1886" s="483">
        <v>2016</v>
      </c>
      <c r="B1886" s="484" t="s">
        <v>1296</v>
      </c>
      <c r="C1886" s="484" t="s">
        <v>370</v>
      </c>
      <c r="D1886" s="485">
        <v>179170</v>
      </c>
      <c r="E1886" s="486">
        <v>23.87</v>
      </c>
      <c r="F1886" s="486">
        <f t="shared" si="87"/>
        <v>4276787.9000000004</v>
      </c>
      <c r="G1886" s="487">
        <v>2.57</v>
      </c>
      <c r="H1886" s="485">
        <v>8</v>
      </c>
      <c r="I1886" s="486">
        <f t="shared" si="88"/>
        <v>1433360</v>
      </c>
      <c r="J1886" s="348">
        <f t="shared" si="89"/>
        <v>0</v>
      </c>
    </row>
    <row r="1887" spans="1:10">
      <c r="A1887" s="483">
        <v>2016</v>
      </c>
      <c r="B1887" s="484" t="s">
        <v>1296</v>
      </c>
      <c r="C1887" s="484" t="s">
        <v>370</v>
      </c>
      <c r="D1887" s="485">
        <v>41736</v>
      </c>
      <c r="E1887" s="486">
        <v>26.35</v>
      </c>
      <c r="F1887" s="486">
        <f t="shared" si="87"/>
        <v>1099743.6000000001</v>
      </c>
      <c r="G1887" s="487">
        <v>1.44</v>
      </c>
      <c r="H1887" s="485">
        <v>7.6</v>
      </c>
      <c r="I1887" s="486">
        <f t="shared" si="88"/>
        <v>317193.59999999998</v>
      </c>
      <c r="J1887" s="348">
        <f t="shared" si="89"/>
        <v>0</v>
      </c>
    </row>
    <row r="1888" spans="1:10">
      <c r="A1888" s="483">
        <v>2016</v>
      </c>
      <c r="B1888" s="484" t="s">
        <v>1296</v>
      </c>
      <c r="C1888" s="484" t="s">
        <v>370</v>
      </c>
      <c r="D1888" s="485">
        <v>118</v>
      </c>
      <c r="E1888" s="486">
        <v>26.34</v>
      </c>
      <c r="F1888" s="486">
        <f t="shared" si="87"/>
        <v>3108.12</v>
      </c>
      <c r="G1888" s="487">
        <v>1.44</v>
      </c>
      <c r="H1888" s="485">
        <v>7.2</v>
      </c>
      <c r="I1888" s="486">
        <f t="shared" si="88"/>
        <v>849.6</v>
      </c>
      <c r="J1888" s="348">
        <f t="shared" si="89"/>
        <v>0</v>
      </c>
    </row>
    <row r="1889" spans="1:10">
      <c r="A1889" s="483">
        <v>2016</v>
      </c>
      <c r="B1889" s="484" t="s">
        <v>1296</v>
      </c>
      <c r="C1889" s="484" t="s">
        <v>370</v>
      </c>
      <c r="D1889" s="485">
        <v>118</v>
      </c>
      <c r="E1889" s="486">
        <v>24.55</v>
      </c>
      <c r="F1889" s="486">
        <f t="shared" si="87"/>
        <v>2896.9</v>
      </c>
      <c r="G1889" s="487">
        <v>1.05</v>
      </c>
      <c r="H1889" s="485">
        <v>9.9</v>
      </c>
      <c r="I1889" s="486">
        <f t="shared" si="88"/>
        <v>1168.2</v>
      </c>
      <c r="J1889" s="348">
        <f t="shared" si="89"/>
        <v>0</v>
      </c>
    </row>
    <row r="1890" spans="1:10">
      <c r="A1890" s="483">
        <v>2016</v>
      </c>
      <c r="B1890" s="484" t="s">
        <v>1296</v>
      </c>
      <c r="C1890" s="484" t="s">
        <v>370</v>
      </c>
      <c r="D1890" s="485">
        <v>10309</v>
      </c>
      <c r="E1890" s="486">
        <v>24.63</v>
      </c>
      <c r="F1890" s="486">
        <f t="shared" si="87"/>
        <v>253910.66999999998</v>
      </c>
      <c r="G1890" s="487">
        <v>3.18</v>
      </c>
      <c r="H1890" s="485">
        <v>8.1</v>
      </c>
      <c r="I1890" s="486">
        <f t="shared" si="88"/>
        <v>83502.899999999994</v>
      </c>
      <c r="J1890" s="348">
        <f t="shared" si="89"/>
        <v>0</v>
      </c>
    </row>
    <row r="1891" spans="1:10">
      <c r="A1891" s="483">
        <v>2016</v>
      </c>
      <c r="B1891" s="484" t="s">
        <v>1296</v>
      </c>
      <c r="C1891" s="484" t="s">
        <v>370</v>
      </c>
      <c r="D1891" s="485">
        <v>61605</v>
      </c>
      <c r="E1891" s="486">
        <v>23.37</v>
      </c>
      <c r="F1891" s="486">
        <f t="shared" si="87"/>
        <v>1439708.85</v>
      </c>
      <c r="G1891" s="487">
        <v>2.41</v>
      </c>
      <c r="H1891" s="485">
        <v>8.1</v>
      </c>
      <c r="I1891" s="486">
        <f t="shared" si="88"/>
        <v>499000.5</v>
      </c>
      <c r="J1891" s="348">
        <f t="shared" si="89"/>
        <v>0</v>
      </c>
    </row>
    <row r="1892" spans="1:10">
      <c r="A1892" s="483">
        <v>2016</v>
      </c>
      <c r="B1892" s="484" t="s">
        <v>1296</v>
      </c>
      <c r="C1892" s="484" t="s">
        <v>370</v>
      </c>
      <c r="D1892" s="485">
        <v>130095</v>
      </c>
      <c r="E1892" s="486">
        <v>24.24</v>
      </c>
      <c r="F1892" s="486">
        <f t="shared" si="87"/>
        <v>3153502.8</v>
      </c>
      <c r="G1892" s="487">
        <v>2.74</v>
      </c>
      <c r="H1892" s="485">
        <v>7.5</v>
      </c>
      <c r="I1892" s="486">
        <f t="shared" si="88"/>
        <v>975712.5</v>
      </c>
      <c r="J1892" s="348">
        <f t="shared" si="89"/>
        <v>0</v>
      </c>
    </row>
    <row r="1893" spans="1:10">
      <c r="A1893" s="483">
        <v>2016</v>
      </c>
      <c r="B1893" s="484" t="s">
        <v>1289</v>
      </c>
      <c r="C1893" s="484" t="s">
        <v>370</v>
      </c>
      <c r="D1893" s="485">
        <v>14638</v>
      </c>
      <c r="E1893" s="486">
        <v>18.102</v>
      </c>
      <c r="F1893" s="486">
        <f t="shared" si="87"/>
        <v>264977.076</v>
      </c>
      <c r="G1893" s="487">
        <v>0.21</v>
      </c>
      <c r="H1893" s="485">
        <v>5.6</v>
      </c>
      <c r="I1893" s="486">
        <f t="shared" si="88"/>
        <v>81972.799999999988</v>
      </c>
      <c r="J1893" s="348">
        <f t="shared" si="89"/>
        <v>0</v>
      </c>
    </row>
    <row r="1894" spans="1:10">
      <c r="A1894" s="483">
        <v>2016</v>
      </c>
      <c r="B1894" s="484" t="s">
        <v>1289</v>
      </c>
      <c r="C1894" s="484" t="s">
        <v>370</v>
      </c>
      <c r="D1894" s="485">
        <v>69511</v>
      </c>
      <c r="E1894" s="486">
        <v>18.312000000000001</v>
      </c>
      <c r="F1894" s="486">
        <f t="shared" si="87"/>
        <v>1272885.432</v>
      </c>
      <c r="G1894" s="487">
        <v>0.98</v>
      </c>
      <c r="H1894" s="485">
        <v>15.7</v>
      </c>
      <c r="I1894" s="486">
        <f t="shared" si="88"/>
        <v>1091322.7</v>
      </c>
      <c r="J1894" s="348">
        <f t="shared" si="89"/>
        <v>0</v>
      </c>
    </row>
    <row r="1895" spans="1:10">
      <c r="A1895" s="483">
        <v>2016</v>
      </c>
      <c r="B1895" s="484" t="s">
        <v>1289</v>
      </c>
      <c r="C1895" s="484" t="s">
        <v>370</v>
      </c>
      <c r="D1895" s="485">
        <v>115757</v>
      </c>
      <c r="E1895" s="486">
        <v>16.77</v>
      </c>
      <c r="F1895" s="486">
        <f t="shared" si="87"/>
        <v>1941244.89</v>
      </c>
      <c r="G1895" s="487">
        <v>0.34</v>
      </c>
      <c r="H1895" s="485">
        <v>5.4</v>
      </c>
      <c r="I1895" s="486">
        <f t="shared" si="88"/>
        <v>625087.80000000005</v>
      </c>
      <c r="J1895" s="348">
        <f t="shared" si="89"/>
        <v>0</v>
      </c>
    </row>
    <row r="1896" spans="1:10">
      <c r="A1896" s="483">
        <v>2016</v>
      </c>
      <c r="B1896" s="484" t="s">
        <v>1289</v>
      </c>
      <c r="C1896" s="484" t="s">
        <v>370</v>
      </c>
      <c r="D1896" s="485">
        <v>131551</v>
      </c>
      <c r="E1896" s="486">
        <v>16.77</v>
      </c>
      <c r="F1896" s="486">
        <f t="shared" si="87"/>
        <v>2206110.27</v>
      </c>
      <c r="G1896" s="487">
        <v>0.34</v>
      </c>
      <c r="H1896" s="485">
        <v>5.4</v>
      </c>
      <c r="I1896" s="486">
        <f t="shared" si="88"/>
        <v>710375.4</v>
      </c>
      <c r="J1896" s="348">
        <f t="shared" si="89"/>
        <v>0</v>
      </c>
    </row>
    <row r="1897" spans="1:10">
      <c r="A1897" s="483">
        <v>2016</v>
      </c>
      <c r="B1897" s="484" t="s">
        <v>1296</v>
      </c>
      <c r="C1897" s="484" t="s">
        <v>370</v>
      </c>
      <c r="D1897" s="485">
        <v>261425</v>
      </c>
      <c r="E1897" s="486">
        <v>22.303999999999998</v>
      </c>
      <c r="F1897" s="486">
        <f t="shared" si="87"/>
        <v>5830823.1999999993</v>
      </c>
      <c r="G1897" s="487">
        <v>0.54</v>
      </c>
      <c r="H1897" s="485">
        <v>11.2</v>
      </c>
      <c r="I1897" s="486">
        <f t="shared" si="88"/>
        <v>2927960</v>
      </c>
      <c r="J1897" s="348">
        <f t="shared" si="89"/>
        <v>0</v>
      </c>
    </row>
    <row r="1898" spans="1:10">
      <c r="A1898" s="483">
        <v>2016</v>
      </c>
      <c r="B1898" s="484" t="s">
        <v>1296</v>
      </c>
      <c r="C1898" s="484" t="s">
        <v>370</v>
      </c>
      <c r="D1898" s="485">
        <v>13444</v>
      </c>
      <c r="E1898" s="486">
        <v>21.571999999999999</v>
      </c>
      <c r="F1898" s="486">
        <f t="shared" si="87"/>
        <v>290013.96799999999</v>
      </c>
      <c r="G1898" s="487">
        <v>0.7</v>
      </c>
      <c r="H1898" s="485">
        <v>9.3000000000000007</v>
      </c>
      <c r="I1898" s="486">
        <f t="shared" si="88"/>
        <v>125029.20000000001</v>
      </c>
      <c r="J1898" s="348">
        <f t="shared" si="89"/>
        <v>0</v>
      </c>
    </row>
    <row r="1899" spans="1:10">
      <c r="A1899" s="483">
        <v>2016</v>
      </c>
      <c r="B1899" s="484" t="s">
        <v>1289</v>
      </c>
      <c r="C1899" s="484" t="s">
        <v>370</v>
      </c>
      <c r="D1899" s="485">
        <v>81756</v>
      </c>
      <c r="E1899" s="486">
        <v>16.82</v>
      </c>
      <c r="F1899" s="486">
        <f t="shared" si="87"/>
        <v>1375135.92</v>
      </c>
      <c r="G1899" s="487">
        <v>0.38</v>
      </c>
      <c r="H1899" s="485">
        <v>5.6</v>
      </c>
      <c r="I1899" s="486">
        <f t="shared" si="88"/>
        <v>457833.6</v>
      </c>
      <c r="J1899" s="348">
        <f t="shared" si="89"/>
        <v>0</v>
      </c>
    </row>
    <row r="1900" spans="1:10">
      <c r="A1900" s="483">
        <v>2016</v>
      </c>
      <c r="B1900" s="484" t="s">
        <v>1301</v>
      </c>
      <c r="C1900" s="484" t="s">
        <v>370</v>
      </c>
      <c r="D1900" s="485">
        <v>273362</v>
      </c>
      <c r="E1900" s="486">
        <v>13.85</v>
      </c>
      <c r="F1900" s="486">
        <f t="shared" si="87"/>
        <v>3786063.6999999997</v>
      </c>
      <c r="G1900" s="487">
        <v>1.1499999999999999</v>
      </c>
      <c r="H1900" s="485">
        <v>15.6</v>
      </c>
      <c r="I1900" s="486">
        <f t="shared" si="88"/>
        <v>4264447.2</v>
      </c>
      <c r="J1900" s="348">
        <f t="shared" si="89"/>
        <v>1</v>
      </c>
    </row>
    <row r="1901" spans="1:10">
      <c r="A1901" s="483">
        <v>2016</v>
      </c>
      <c r="B1901" s="484" t="s">
        <v>1289</v>
      </c>
      <c r="C1901" s="484" t="s">
        <v>370</v>
      </c>
      <c r="D1901" s="485">
        <v>33264</v>
      </c>
      <c r="E1901" s="486">
        <v>16.98</v>
      </c>
      <c r="F1901" s="486">
        <f t="shared" si="87"/>
        <v>564822.72</v>
      </c>
      <c r="G1901" s="487">
        <v>0.47</v>
      </c>
      <c r="H1901" s="485">
        <v>5.3</v>
      </c>
      <c r="I1901" s="486">
        <f t="shared" si="88"/>
        <v>176299.19999999998</v>
      </c>
      <c r="J1901" s="348">
        <f t="shared" si="89"/>
        <v>0</v>
      </c>
    </row>
    <row r="1902" spans="1:10">
      <c r="A1902" s="483">
        <v>2016</v>
      </c>
      <c r="B1902" s="484" t="s">
        <v>1289</v>
      </c>
      <c r="C1902" s="484" t="s">
        <v>370</v>
      </c>
      <c r="D1902" s="485">
        <v>82131</v>
      </c>
      <c r="E1902" s="486">
        <v>16.89</v>
      </c>
      <c r="F1902" s="486">
        <f t="shared" si="87"/>
        <v>1387192.59</v>
      </c>
      <c r="G1902" s="487">
        <v>0.36</v>
      </c>
      <c r="H1902" s="485">
        <v>5.2</v>
      </c>
      <c r="I1902" s="486">
        <f t="shared" si="88"/>
        <v>427081.2</v>
      </c>
      <c r="J1902" s="348">
        <f t="shared" si="89"/>
        <v>0</v>
      </c>
    </row>
    <row r="1903" spans="1:10">
      <c r="A1903" s="483">
        <v>2016</v>
      </c>
      <c r="B1903" s="484" t="s">
        <v>1289</v>
      </c>
      <c r="C1903" s="484" t="s">
        <v>370</v>
      </c>
      <c r="D1903" s="485">
        <v>16308</v>
      </c>
      <c r="E1903" s="486">
        <v>17.14</v>
      </c>
      <c r="F1903" s="486">
        <f t="shared" si="87"/>
        <v>279519.12</v>
      </c>
      <c r="G1903" s="487">
        <v>0.18</v>
      </c>
      <c r="H1903" s="485">
        <v>4.3</v>
      </c>
      <c r="I1903" s="486">
        <f t="shared" si="88"/>
        <v>70124.399999999994</v>
      </c>
      <c r="J1903" s="348">
        <f t="shared" si="89"/>
        <v>0</v>
      </c>
    </row>
    <row r="1904" spans="1:10">
      <c r="A1904" s="483">
        <v>2016</v>
      </c>
      <c r="B1904" s="484" t="s">
        <v>1296</v>
      </c>
      <c r="C1904" s="484" t="s">
        <v>370</v>
      </c>
      <c r="D1904" s="485">
        <v>67381</v>
      </c>
      <c r="E1904" s="486">
        <v>22.34</v>
      </c>
      <c r="F1904" s="486">
        <f t="shared" si="87"/>
        <v>1505291.54</v>
      </c>
      <c r="G1904" s="487">
        <v>0.47</v>
      </c>
      <c r="H1904" s="485">
        <v>9.9</v>
      </c>
      <c r="I1904" s="486">
        <f t="shared" si="88"/>
        <v>667071.9</v>
      </c>
      <c r="J1904" s="348">
        <f t="shared" si="89"/>
        <v>0</v>
      </c>
    </row>
    <row r="1905" spans="1:10">
      <c r="A1905" s="483">
        <v>2016</v>
      </c>
      <c r="B1905" s="484" t="s">
        <v>1289</v>
      </c>
      <c r="C1905" s="484" t="s">
        <v>370</v>
      </c>
      <c r="D1905" s="485">
        <v>113299</v>
      </c>
      <c r="E1905" s="486">
        <v>18.03</v>
      </c>
      <c r="F1905" s="486">
        <f t="shared" si="87"/>
        <v>2042780.9700000002</v>
      </c>
      <c r="G1905" s="487">
        <v>0.25</v>
      </c>
      <c r="H1905" s="485">
        <v>5</v>
      </c>
      <c r="I1905" s="486">
        <f t="shared" si="88"/>
        <v>566495</v>
      </c>
      <c r="J1905" s="348">
        <f t="shared" si="89"/>
        <v>0</v>
      </c>
    </row>
    <row r="1906" spans="1:10">
      <c r="A1906" s="483">
        <v>2016</v>
      </c>
      <c r="B1906" s="484" t="s">
        <v>1289</v>
      </c>
      <c r="C1906" s="484" t="s">
        <v>370</v>
      </c>
      <c r="D1906" s="485">
        <v>28700</v>
      </c>
      <c r="E1906" s="486">
        <v>17.39</v>
      </c>
      <c r="F1906" s="486">
        <f t="shared" si="87"/>
        <v>499093</v>
      </c>
      <c r="G1906" s="487">
        <v>0.28000000000000003</v>
      </c>
      <c r="H1906" s="485">
        <v>4.5</v>
      </c>
      <c r="I1906" s="486">
        <f t="shared" si="88"/>
        <v>129150</v>
      </c>
      <c r="J1906" s="348">
        <f t="shared" si="89"/>
        <v>0</v>
      </c>
    </row>
    <row r="1907" spans="1:10">
      <c r="A1907" s="483">
        <v>2016</v>
      </c>
      <c r="B1907" s="484" t="s">
        <v>1289</v>
      </c>
      <c r="C1907" s="484" t="s">
        <v>370</v>
      </c>
      <c r="D1907" s="485">
        <v>42670</v>
      </c>
      <c r="E1907" s="486">
        <v>17.18</v>
      </c>
      <c r="F1907" s="486">
        <f t="shared" si="87"/>
        <v>733070.6</v>
      </c>
      <c r="G1907" s="487">
        <v>0.23</v>
      </c>
      <c r="H1907" s="485">
        <v>4.4000000000000004</v>
      </c>
      <c r="I1907" s="486">
        <f t="shared" si="88"/>
        <v>187748.00000000003</v>
      </c>
      <c r="J1907" s="348">
        <f t="shared" si="89"/>
        <v>0</v>
      </c>
    </row>
    <row r="1908" spans="1:10">
      <c r="A1908" s="483">
        <v>2016</v>
      </c>
      <c r="B1908" s="484" t="s">
        <v>1289</v>
      </c>
      <c r="C1908" s="484" t="s">
        <v>370</v>
      </c>
      <c r="D1908" s="485">
        <v>28180</v>
      </c>
      <c r="E1908" s="486">
        <v>17.14</v>
      </c>
      <c r="F1908" s="486">
        <f t="shared" si="87"/>
        <v>483005.2</v>
      </c>
      <c r="G1908" s="487">
        <v>0.24</v>
      </c>
      <c r="H1908" s="485">
        <v>4.4000000000000004</v>
      </c>
      <c r="I1908" s="486">
        <f t="shared" si="88"/>
        <v>123992.00000000001</v>
      </c>
      <c r="J1908" s="348">
        <f t="shared" si="89"/>
        <v>0</v>
      </c>
    </row>
    <row r="1909" spans="1:10">
      <c r="A1909" s="483">
        <v>2016</v>
      </c>
      <c r="B1909" s="484" t="s">
        <v>1289</v>
      </c>
      <c r="C1909" s="484" t="s">
        <v>370</v>
      </c>
      <c r="D1909" s="485">
        <v>28179</v>
      </c>
      <c r="E1909" s="486">
        <v>17.260000000000002</v>
      </c>
      <c r="F1909" s="486">
        <f t="shared" si="87"/>
        <v>486369.54000000004</v>
      </c>
      <c r="G1909" s="487">
        <v>0.25</v>
      </c>
      <c r="H1909" s="485">
        <v>4.8</v>
      </c>
      <c r="I1909" s="486">
        <f t="shared" si="88"/>
        <v>135259.19999999998</v>
      </c>
      <c r="J1909" s="348">
        <f t="shared" si="89"/>
        <v>0</v>
      </c>
    </row>
    <row r="1910" spans="1:10">
      <c r="A1910" s="483">
        <v>2016</v>
      </c>
      <c r="B1910" s="484" t="s">
        <v>1289</v>
      </c>
      <c r="C1910" s="484" t="s">
        <v>370</v>
      </c>
      <c r="D1910" s="485">
        <v>102</v>
      </c>
      <c r="E1910" s="486">
        <v>17.02</v>
      </c>
      <c r="F1910" s="486">
        <f t="shared" si="87"/>
        <v>1736.04</v>
      </c>
      <c r="G1910" s="487">
        <v>0.26</v>
      </c>
      <c r="H1910" s="485">
        <v>4.5999999999999996</v>
      </c>
      <c r="I1910" s="486">
        <f t="shared" si="88"/>
        <v>469.2</v>
      </c>
      <c r="J1910" s="348">
        <f t="shared" si="89"/>
        <v>0</v>
      </c>
    </row>
    <row r="1911" spans="1:10">
      <c r="A1911" s="483">
        <v>2016</v>
      </c>
      <c r="B1911" s="484" t="s">
        <v>1289</v>
      </c>
      <c r="C1911" s="484" t="s">
        <v>370</v>
      </c>
      <c r="D1911" s="485">
        <v>70566</v>
      </c>
      <c r="E1911" s="486">
        <v>17.149999999999999</v>
      </c>
      <c r="F1911" s="486">
        <f t="shared" si="87"/>
        <v>1210206.8999999999</v>
      </c>
      <c r="G1911" s="487">
        <v>0.25</v>
      </c>
      <c r="H1911" s="485">
        <v>4.5</v>
      </c>
      <c r="I1911" s="486">
        <f t="shared" si="88"/>
        <v>317547</v>
      </c>
      <c r="J1911" s="348">
        <f t="shared" si="89"/>
        <v>0</v>
      </c>
    </row>
    <row r="1912" spans="1:10">
      <c r="A1912" s="483">
        <v>2016</v>
      </c>
      <c r="B1912" s="484" t="s">
        <v>1289</v>
      </c>
      <c r="C1912" s="484" t="s">
        <v>370</v>
      </c>
      <c r="D1912" s="485">
        <v>42273</v>
      </c>
      <c r="E1912" s="486">
        <v>17.89</v>
      </c>
      <c r="F1912" s="486">
        <f t="shared" si="87"/>
        <v>756263.97</v>
      </c>
      <c r="G1912" s="487">
        <v>0.2</v>
      </c>
      <c r="H1912" s="485">
        <v>4.9000000000000004</v>
      </c>
      <c r="I1912" s="486">
        <f t="shared" si="88"/>
        <v>207137.7</v>
      </c>
      <c r="J1912" s="348">
        <f t="shared" si="89"/>
        <v>0</v>
      </c>
    </row>
    <row r="1913" spans="1:10">
      <c r="A1913" s="483">
        <v>2016</v>
      </c>
      <c r="B1913" s="484" t="s">
        <v>1289</v>
      </c>
      <c r="C1913" s="484" t="s">
        <v>370</v>
      </c>
      <c r="D1913" s="485">
        <v>84304</v>
      </c>
      <c r="E1913" s="486">
        <v>17.260000000000002</v>
      </c>
      <c r="F1913" s="486">
        <f t="shared" si="87"/>
        <v>1455087.04</v>
      </c>
      <c r="G1913" s="487">
        <v>0.25</v>
      </c>
      <c r="H1913" s="485">
        <v>4.2</v>
      </c>
      <c r="I1913" s="486">
        <f t="shared" si="88"/>
        <v>354076.8</v>
      </c>
      <c r="J1913" s="348">
        <f t="shared" si="89"/>
        <v>0</v>
      </c>
    </row>
    <row r="1914" spans="1:10">
      <c r="A1914" s="483">
        <v>2016</v>
      </c>
      <c r="B1914" s="484" t="s">
        <v>1296</v>
      </c>
      <c r="C1914" s="484" t="s">
        <v>370</v>
      </c>
      <c r="D1914" s="485">
        <v>48864</v>
      </c>
      <c r="E1914" s="486">
        <v>22.32</v>
      </c>
      <c r="F1914" s="486">
        <f t="shared" si="87"/>
        <v>1090644.48</v>
      </c>
      <c r="G1914" s="487">
        <v>0.47</v>
      </c>
      <c r="H1914" s="485">
        <v>10.3</v>
      </c>
      <c r="I1914" s="486">
        <f t="shared" si="88"/>
        <v>503299.2</v>
      </c>
      <c r="J1914" s="348">
        <f t="shared" si="89"/>
        <v>0</v>
      </c>
    </row>
    <row r="1915" spans="1:10">
      <c r="A1915" s="483">
        <v>2016</v>
      </c>
      <c r="B1915" s="484" t="s">
        <v>1296</v>
      </c>
      <c r="C1915" s="484" t="s">
        <v>370</v>
      </c>
      <c r="D1915" s="485">
        <v>80314</v>
      </c>
      <c r="E1915" s="486">
        <v>22.35</v>
      </c>
      <c r="F1915" s="486">
        <f t="shared" si="87"/>
        <v>1795017.9000000001</v>
      </c>
      <c r="G1915" s="487">
        <v>0.47</v>
      </c>
      <c r="H1915" s="485">
        <v>10.1</v>
      </c>
      <c r="I1915" s="486">
        <f t="shared" si="88"/>
        <v>811171.4</v>
      </c>
      <c r="J1915" s="348">
        <f t="shared" si="89"/>
        <v>0</v>
      </c>
    </row>
    <row r="1916" spans="1:10">
      <c r="A1916" s="483">
        <v>2016</v>
      </c>
      <c r="B1916" s="484" t="s">
        <v>1296</v>
      </c>
      <c r="C1916" s="484" t="s">
        <v>370</v>
      </c>
      <c r="D1916" s="485">
        <v>12518</v>
      </c>
      <c r="E1916" s="486">
        <v>20.97</v>
      </c>
      <c r="F1916" s="486">
        <f t="shared" si="87"/>
        <v>262502.45999999996</v>
      </c>
      <c r="G1916" s="487">
        <v>0.96</v>
      </c>
      <c r="H1916" s="485">
        <v>22.3</v>
      </c>
      <c r="I1916" s="486">
        <f t="shared" si="88"/>
        <v>279151.40000000002</v>
      </c>
      <c r="J1916" s="348">
        <f t="shared" si="89"/>
        <v>0</v>
      </c>
    </row>
    <row r="1917" spans="1:10">
      <c r="A1917" s="483">
        <v>2016</v>
      </c>
      <c r="B1917" s="484" t="s">
        <v>1296</v>
      </c>
      <c r="C1917" s="484" t="s">
        <v>370</v>
      </c>
      <c r="D1917" s="485">
        <v>75931</v>
      </c>
      <c r="E1917" s="486">
        <v>23.79</v>
      </c>
      <c r="F1917" s="486">
        <f t="shared" si="87"/>
        <v>1806398.49</v>
      </c>
      <c r="G1917" s="487">
        <v>2.81</v>
      </c>
      <c r="H1917" s="485">
        <v>7.4</v>
      </c>
      <c r="I1917" s="486">
        <f t="shared" si="88"/>
        <v>561889.4</v>
      </c>
      <c r="J1917" s="348">
        <f t="shared" si="89"/>
        <v>0</v>
      </c>
    </row>
    <row r="1918" spans="1:10">
      <c r="A1918" s="483">
        <v>2016</v>
      </c>
      <c r="B1918" s="484" t="s">
        <v>1296</v>
      </c>
      <c r="C1918" s="484" t="s">
        <v>370</v>
      </c>
      <c r="D1918" s="485">
        <v>50046</v>
      </c>
      <c r="E1918" s="486">
        <v>23.76</v>
      </c>
      <c r="F1918" s="486">
        <f t="shared" si="87"/>
        <v>1189092.96</v>
      </c>
      <c r="G1918" s="487">
        <v>2.52</v>
      </c>
      <c r="H1918" s="485">
        <v>7.8</v>
      </c>
      <c r="I1918" s="486">
        <f t="shared" si="88"/>
        <v>390358.8</v>
      </c>
      <c r="J1918" s="348">
        <f t="shared" si="89"/>
        <v>0</v>
      </c>
    </row>
    <row r="1919" spans="1:10">
      <c r="A1919" s="483">
        <v>2016</v>
      </c>
      <c r="B1919" s="484" t="s">
        <v>1296</v>
      </c>
      <c r="C1919" s="484" t="s">
        <v>370</v>
      </c>
      <c r="D1919" s="485">
        <v>10674</v>
      </c>
      <c r="E1919" s="486">
        <v>25.94</v>
      </c>
      <c r="F1919" s="486">
        <f t="shared" si="87"/>
        <v>276883.56</v>
      </c>
      <c r="G1919" s="487">
        <v>2.12</v>
      </c>
      <c r="H1919" s="485">
        <v>8.3000000000000007</v>
      </c>
      <c r="I1919" s="486">
        <f t="shared" si="88"/>
        <v>88594.200000000012</v>
      </c>
      <c r="J1919" s="348">
        <f t="shared" si="89"/>
        <v>0</v>
      </c>
    </row>
    <row r="1920" spans="1:10">
      <c r="A1920" s="483">
        <v>2016</v>
      </c>
      <c r="B1920" s="484" t="s">
        <v>1296</v>
      </c>
      <c r="C1920" s="484" t="s">
        <v>370</v>
      </c>
      <c r="D1920" s="485">
        <v>35485</v>
      </c>
      <c r="E1920" s="486">
        <v>26.07</v>
      </c>
      <c r="F1920" s="486">
        <f t="shared" si="87"/>
        <v>925093.95</v>
      </c>
      <c r="G1920" s="487">
        <v>2.35</v>
      </c>
      <c r="H1920" s="485">
        <v>7.4</v>
      </c>
      <c r="I1920" s="486">
        <f t="shared" si="88"/>
        <v>262589</v>
      </c>
      <c r="J1920" s="348">
        <f t="shared" si="89"/>
        <v>0</v>
      </c>
    </row>
    <row r="1921" spans="1:10">
      <c r="A1921" s="483">
        <v>2016</v>
      </c>
      <c r="B1921" s="484" t="s">
        <v>1296</v>
      </c>
      <c r="C1921" s="484" t="s">
        <v>370</v>
      </c>
      <c r="D1921" s="485">
        <v>83643</v>
      </c>
      <c r="E1921" s="486">
        <v>26.05</v>
      </c>
      <c r="F1921" s="486">
        <f t="shared" si="87"/>
        <v>2178900.15</v>
      </c>
      <c r="G1921" s="487">
        <v>2.5499999999999998</v>
      </c>
      <c r="H1921" s="485">
        <v>7.5</v>
      </c>
      <c r="I1921" s="486">
        <f t="shared" si="88"/>
        <v>627322.5</v>
      </c>
      <c r="J1921" s="348">
        <f t="shared" si="89"/>
        <v>0</v>
      </c>
    </row>
    <row r="1922" spans="1:10">
      <c r="A1922" s="483">
        <v>2016</v>
      </c>
      <c r="B1922" s="484" t="s">
        <v>1296</v>
      </c>
      <c r="C1922" s="484" t="s">
        <v>370</v>
      </c>
      <c r="D1922" s="485">
        <v>15265</v>
      </c>
      <c r="E1922" s="486">
        <v>26.09</v>
      </c>
      <c r="F1922" s="486">
        <f t="shared" si="87"/>
        <v>398263.85</v>
      </c>
      <c r="G1922" s="487">
        <v>3.42</v>
      </c>
      <c r="H1922" s="485">
        <v>7.7</v>
      </c>
      <c r="I1922" s="486">
        <f t="shared" si="88"/>
        <v>117540.5</v>
      </c>
      <c r="J1922" s="348">
        <f t="shared" si="89"/>
        <v>0</v>
      </c>
    </row>
    <row r="1923" spans="1:10">
      <c r="A1923" s="483">
        <v>2016</v>
      </c>
      <c r="B1923" s="484" t="s">
        <v>1296</v>
      </c>
      <c r="C1923" s="484" t="s">
        <v>370</v>
      </c>
      <c r="D1923" s="485">
        <v>6252</v>
      </c>
      <c r="E1923" s="486">
        <v>23.728000000000002</v>
      </c>
      <c r="F1923" s="486">
        <f t="shared" ref="F1923:F1986" si="90">E1923*D1923</f>
        <v>148347.45600000001</v>
      </c>
      <c r="G1923" s="487">
        <v>2.23</v>
      </c>
      <c r="H1923" s="485">
        <v>9.5</v>
      </c>
      <c r="I1923" s="486">
        <f t="shared" ref="I1923:I1986" si="91">H1923*D1923</f>
        <v>59394</v>
      </c>
      <c r="J1923" s="348">
        <f t="shared" ref="J1923:J1986" si="92">IF(B1923="LIG",1,0)</f>
        <v>0</v>
      </c>
    </row>
    <row r="1924" spans="1:10">
      <c r="A1924" s="483">
        <v>2016</v>
      </c>
      <c r="B1924" s="484" t="s">
        <v>1296</v>
      </c>
      <c r="C1924" s="484" t="s">
        <v>370</v>
      </c>
      <c r="D1924" s="485">
        <v>63895</v>
      </c>
      <c r="E1924" s="486">
        <v>23.42</v>
      </c>
      <c r="F1924" s="486">
        <f t="shared" si="90"/>
        <v>1496420.9000000001</v>
      </c>
      <c r="G1924" s="487">
        <v>2.74</v>
      </c>
      <c r="H1924" s="485">
        <v>6.7</v>
      </c>
      <c r="I1924" s="486">
        <f t="shared" si="91"/>
        <v>428096.5</v>
      </c>
      <c r="J1924" s="348">
        <f t="shared" si="92"/>
        <v>0</v>
      </c>
    </row>
    <row r="1925" spans="1:10">
      <c r="A1925" s="483">
        <v>2016</v>
      </c>
      <c r="B1925" s="484" t="s">
        <v>1296</v>
      </c>
      <c r="C1925" s="484" t="s">
        <v>370</v>
      </c>
      <c r="D1925" s="485">
        <v>25866</v>
      </c>
      <c r="E1925" s="486">
        <v>26.04</v>
      </c>
      <c r="F1925" s="486">
        <f t="shared" si="90"/>
        <v>673550.64</v>
      </c>
      <c r="G1925" s="487">
        <v>2.4700000000000002</v>
      </c>
      <c r="H1925" s="485">
        <v>7.5</v>
      </c>
      <c r="I1925" s="486">
        <f t="shared" si="91"/>
        <v>193995</v>
      </c>
      <c r="J1925" s="348">
        <f t="shared" si="92"/>
        <v>0</v>
      </c>
    </row>
    <row r="1926" spans="1:10">
      <c r="A1926" s="483">
        <v>2016</v>
      </c>
      <c r="B1926" s="484" t="s">
        <v>1296</v>
      </c>
      <c r="C1926" s="484" t="s">
        <v>370</v>
      </c>
      <c r="D1926" s="485">
        <v>12993</v>
      </c>
      <c r="E1926" s="486">
        <v>23.29</v>
      </c>
      <c r="F1926" s="486">
        <f t="shared" si="90"/>
        <v>302606.96999999997</v>
      </c>
      <c r="G1926" s="487">
        <v>2.77</v>
      </c>
      <c r="H1926" s="485">
        <v>8.3000000000000007</v>
      </c>
      <c r="I1926" s="486">
        <f t="shared" si="91"/>
        <v>107841.90000000001</v>
      </c>
      <c r="J1926" s="348">
        <f t="shared" si="92"/>
        <v>0</v>
      </c>
    </row>
    <row r="1927" spans="1:10">
      <c r="A1927" s="483">
        <v>2016</v>
      </c>
      <c r="B1927" s="484" t="s">
        <v>1296</v>
      </c>
      <c r="C1927" s="484" t="s">
        <v>370</v>
      </c>
      <c r="D1927" s="485">
        <v>39283</v>
      </c>
      <c r="E1927" s="486">
        <v>22.808</v>
      </c>
      <c r="F1927" s="486">
        <f t="shared" si="90"/>
        <v>895966.66399999999</v>
      </c>
      <c r="G1927" s="487">
        <v>0.57999999999999996</v>
      </c>
      <c r="H1927" s="485">
        <v>10.3</v>
      </c>
      <c r="I1927" s="486">
        <f t="shared" si="91"/>
        <v>404614.9</v>
      </c>
      <c r="J1927" s="348">
        <f t="shared" si="92"/>
        <v>0</v>
      </c>
    </row>
    <row r="1928" spans="1:10">
      <c r="A1928" s="483">
        <v>2016</v>
      </c>
      <c r="B1928" s="484" t="s">
        <v>1296</v>
      </c>
      <c r="C1928" s="484" t="s">
        <v>370</v>
      </c>
      <c r="D1928" s="485">
        <v>90425</v>
      </c>
      <c r="E1928" s="486">
        <v>23.393999999999998</v>
      </c>
      <c r="F1928" s="486">
        <f t="shared" si="90"/>
        <v>2115402.4499999997</v>
      </c>
      <c r="G1928" s="487">
        <v>1</v>
      </c>
      <c r="H1928" s="485">
        <v>13.5</v>
      </c>
      <c r="I1928" s="486">
        <f t="shared" si="91"/>
        <v>1220737.5</v>
      </c>
      <c r="J1928" s="348">
        <f t="shared" si="92"/>
        <v>0</v>
      </c>
    </row>
    <row r="1929" spans="1:10">
      <c r="A1929" s="483">
        <v>2016</v>
      </c>
      <c r="B1929" s="484" t="s">
        <v>1296</v>
      </c>
      <c r="C1929" s="484" t="s">
        <v>370</v>
      </c>
      <c r="D1929" s="485">
        <v>55808</v>
      </c>
      <c r="E1929" s="486">
        <v>23.681999999999999</v>
      </c>
      <c r="F1929" s="486">
        <f t="shared" si="90"/>
        <v>1321645.0559999999</v>
      </c>
      <c r="G1929" s="487">
        <v>2.5099999999999998</v>
      </c>
      <c r="H1929" s="485">
        <v>7.9</v>
      </c>
      <c r="I1929" s="486">
        <f t="shared" si="91"/>
        <v>440883.20000000001</v>
      </c>
      <c r="J1929" s="348">
        <f t="shared" si="92"/>
        <v>0</v>
      </c>
    </row>
    <row r="1930" spans="1:10">
      <c r="A1930" s="483">
        <v>2016</v>
      </c>
      <c r="B1930" s="484" t="s">
        <v>1296</v>
      </c>
      <c r="C1930" s="484" t="s">
        <v>370</v>
      </c>
      <c r="D1930" s="485">
        <v>153838</v>
      </c>
      <c r="E1930" s="486">
        <v>23.713999999999999</v>
      </c>
      <c r="F1930" s="486">
        <f t="shared" si="90"/>
        <v>3648114.3319999999</v>
      </c>
      <c r="G1930" s="487">
        <v>2.59</v>
      </c>
      <c r="H1930" s="485">
        <v>7.9</v>
      </c>
      <c r="I1930" s="486">
        <f t="shared" si="91"/>
        <v>1215320.2</v>
      </c>
      <c r="J1930" s="348">
        <f t="shared" si="92"/>
        <v>0</v>
      </c>
    </row>
    <row r="1931" spans="1:10">
      <c r="A1931" s="483">
        <v>2016</v>
      </c>
      <c r="B1931" s="484" t="s">
        <v>1296</v>
      </c>
      <c r="C1931" s="484" t="s">
        <v>370</v>
      </c>
      <c r="D1931" s="485">
        <v>25386</v>
      </c>
      <c r="E1931" s="486">
        <v>26.045999999999999</v>
      </c>
      <c r="F1931" s="486">
        <f t="shared" si="90"/>
        <v>661203.75599999994</v>
      </c>
      <c r="G1931" s="487">
        <v>2.31</v>
      </c>
      <c r="H1931" s="485">
        <v>7.3</v>
      </c>
      <c r="I1931" s="486">
        <f t="shared" si="91"/>
        <v>185317.8</v>
      </c>
      <c r="J1931" s="348">
        <f t="shared" si="92"/>
        <v>0</v>
      </c>
    </row>
    <row r="1932" spans="1:10">
      <c r="A1932" s="483">
        <v>2016</v>
      </c>
      <c r="B1932" s="484" t="s">
        <v>1296</v>
      </c>
      <c r="C1932" s="484" t="s">
        <v>370</v>
      </c>
      <c r="D1932" s="485">
        <v>37974</v>
      </c>
      <c r="E1932" s="486">
        <v>23.706</v>
      </c>
      <c r="F1932" s="486">
        <f t="shared" si="90"/>
        <v>900211.64399999997</v>
      </c>
      <c r="G1932" s="487">
        <v>2.6</v>
      </c>
      <c r="H1932" s="485">
        <v>7.7</v>
      </c>
      <c r="I1932" s="486">
        <f t="shared" si="91"/>
        <v>292399.8</v>
      </c>
      <c r="J1932" s="348">
        <f t="shared" si="92"/>
        <v>0</v>
      </c>
    </row>
    <row r="1933" spans="1:10">
      <c r="A1933" s="483">
        <v>2016</v>
      </c>
      <c r="B1933" s="484" t="s">
        <v>1289</v>
      </c>
      <c r="C1933" s="484" t="s">
        <v>370</v>
      </c>
      <c r="D1933" s="485">
        <v>81770</v>
      </c>
      <c r="E1933" s="486">
        <v>17.600000000000001</v>
      </c>
      <c r="F1933" s="486">
        <f t="shared" si="90"/>
        <v>1439152</v>
      </c>
      <c r="G1933" s="487">
        <v>0.2</v>
      </c>
      <c r="H1933" s="485">
        <v>4.5</v>
      </c>
      <c r="I1933" s="486">
        <f t="shared" si="91"/>
        <v>367965</v>
      </c>
      <c r="J1933" s="348">
        <f t="shared" si="92"/>
        <v>0</v>
      </c>
    </row>
    <row r="1934" spans="1:10">
      <c r="A1934" s="483">
        <v>2016</v>
      </c>
      <c r="B1934" s="484" t="s">
        <v>1289</v>
      </c>
      <c r="C1934" s="484" t="s">
        <v>370</v>
      </c>
      <c r="D1934" s="485">
        <v>32780</v>
      </c>
      <c r="E1934" s="486">
        <v>17.600000000000001</v>
      </c>
      <c r="F1934" s="486">
        <f t="shared" si="90"/>
        <v>576928</v>
      </c>
      <c r="G1934" s="487">
        <v>0.2</v>
      </c>
      <c r="H1934" s="485">
        <v>4.5</v>
      </c>
      <c r="I1934" s="486">
        <f t="shared" si="91"/>
        <v>147510</v>
      </c>
      <c r="J1934" s="348">
        <f t="shared" si="92"/>
        <v>0</v>
      </c>
    </row>
    <row r="1935" spans="1:10">
      <c r="A1935" s="483">
        <v>2016</v>
      </c>
      <c r="B1935" s="484" t="s">
        <v>1289</v>
      </c>
      <c r="C1935" s="484" t="s">
        <v>370</v>
      </c>
      <c r="D1935" s="485">
        <v>182166</v>
      </c>
      <c r="E1935" s="486">
        <v>17.600000000000001</v>
      </c>
      <c r="F1935" s="486">
        <f t="shared" si="90"/>
        <v>3206121.6</v>
      </c>
      <c r="G1935" s="487">
        <v>0.43</v>
      </c>
      <c r="H1935" s="485">
        <v>4.5</v>
      </c>
      <c r="I1935" s="486">
        <f t="shared" si="91"/>
        <v>819747</v>
      </c>
      <c r="J1935" s="348">
        <f t="shared" si="92"/>
        <v>0</v>
      </c>
    </row>
    <row r="1936" spans="1:10">
      <c r="A1936" s="483">
        <v>2016</v>
      </c>
      <c r="B1936" s="484" t="s">
        <v>1289</v>
      </c>
      <c r="C1936" s="484" t="s">
        <v>370</v>
      </c>
      <c r="D1936" s="485">
        <v>13992</v>
      </c>
      <c r="E1936" s="486">
        <v>17.600000000000001</v>
      </c>
      <c r="F1936" s="486">
        <f t="shared" si="90"/>
        <v>246259.20000000001</v>
      </c>
      <c r="G1936" s="487">
        <v>0.66</v>
      </c>
      <c r="H1936" s="485">
        <v>5.4</v>
      </c>
      <c r="I1936" s="486">
        <f t="shared" si="91"/>
        <v>75556.800000000003</v>
      </c>
      <c r="J1936" s="348">
        <f t="shared" si="92"/>
        <v>0</v>
      </c>
    </row>
    <row r="1937" spans="1:10">
      <c r="A1937" s="483">
        <v>2016</v>
      </c>
      <c r="B1937" s="484" t="s">
        <v>1289</v>
      </c>
      <c r="C1937" s="484" t="s">
        <v>370</v>
      </c>
      <c r="D1937" s="485">
        <v>17086</v>
      </c>
      <c r="E1937" s="486">
        <v>17.14</v>
      </c>
      <c r="F1937" s="486">
        <f t="shared" si="90"/>
        <v>292854.04000000004</v>
      </c>
      <c r="G1937" s="487">
        <v>0.18</v>
      </c>
      <c r="H1937" s="485">
        <v>4.3</v>
      </c>
      <c r="I1937" s="486">
        <f t="shared" si="91"/>
        <v>73469.8</v>
      </c>
      <c r="J1937" s="348">
        <f t="shared" si="92"/>
        <v>0</v>
      </c>
    </row>
    <row r="1938" spans="1:10">
      <c r="A1938" s="483">
        <v>2016</v>
      </c>
      <c r="B1938" s="484" t="s">
        <v>1289</v>
      </c>
      <c r="C1938" s="484" t="s">
        <v>370</v>
      </c>
      <c r="D1938" s="485">
        <v>63851</v>
      </c>
      <c r="E1938" s="486">
        <v>17.95</v>
      </c>
      <c r="F1938" s="486">
        <f t="shared" si="90"/>
        <v>1146125.45</v>
      </c>
      <c r="G1938" s="487">
        <v>0.21</v>
      </c>
      <c r="H1938" s="485">
        <v>4.5999999999999996</v>
      </c>
      <c r="I1938" s="486">
        <f t="shared" si="91"/>
        <v>293714.59999999998</v>
      </c>
      <c r="J1938" s="348">
        <f t="shared" si="92"/>
        <v>0</v>
      </c>
    </row>
    <row r="1939" spans="1:10">
      <c r="A1939" s="483">
        <v>2016</v>
      </c>
      <c r="B1939" s="484" t="s">
        <v>1289</v>
      </c>
      <c r="C1939" s="484" t="s">
        <v>370</v>
      </c>
      <c r="D1939" s="485">
        <v>63816</v>
      </c>
      <c r="E1939" s="486">
        <v>17.53</v>
      </c>
      <c r="F1939" s="486">
        <f t="shared" si="90"/>
        <v>1118694.48</v>
      </c>
      <c r="G1939" s="487">
        <v>0.19</v>
      </c>
      <c r="H1939" s="485">
        <v>4.4000000000000004</v>
      </c>
      <c r="I1939" s="486">
        <f t="shared" si="91"/>
        <v>280790.40000000002</v>
      </c>
      <c r="J1939" s="348">
        <f t="shared" si="92"/>
        <v>0</v>
      </c>
    </row>
    <row r="1940" spans="1:10">
      <c r="A1940" s="483">
        <v>2016</v>
      </c>
      <c r="B1940" s="484" t="s">
        <v>1289</v>
      </c>
      <c r="C1940" s="484" t="s">
        <v>370</v>
      </c>
      <c r="D1940" s="485">
        <v>98497</v>
      </c>
      <c r="E1940" s="486">
        <v>17.21</v>
      </c>
      <c r="F1940" s="486">
        <f t="shared" si="90"/>
        <v>1695133.37</v>
      </c>
      <c r="G1940" s="487">
        <v>0.19</v>
      </c>
      <c r="H1940" s="485">
        <v>4.5</v>
      </c>
      <c r="I1940" s="486">
        <f t="shared" si="91"/>
        <v>443236.5</v>
      </c>
      <c r="J1940" s="348">
        <f t="shared" si="92"/>
        <v>0</v>
      </c>
    </row>
    <row r="1941" spans="1:10">
      <c r="A1941" s="483">
        <v>2016</v>
      </c>
      <c r="B1941" s="484" t="s">
        <v>1289</v>
      </c>
      <c r="C1941" s="484" t="s">
        <v>370</v>
      </c>
      <c r="D1941" s="485">
        <v>10156</v>
      </c>
      <c r="E1941" s="486">
        <v>17.260000000000002</v>
      </c>
      <c r="F1941" s="486">
        <f t="shared" si="90"/>
        <v>175292.56000000003</v>
      </c>
      <c r="G1941" s="487">
        <v>0.19</v>
      </c>
      <c r="H1941" s="485">
        <v>4.5999999999999996</v>
      </c>
      <c r="I1941" s="486">
        <f t="shared" si="91"/>
        <v>46717.599999999999</v>
      </c>
      <c r="J1941" s="348">
        <f t="shared" si="92"/>
        <v>0</v>
      </c>
    </row>
    <row r="1942" spans="1:10">
      <c r="A1942" s="483">
        <v>2016</v>
      </c>
      <c r="B1942" s="484" t="s">
        <v>1289</v>
      </c>
      <c r="C1942" s="484" t="s">
        <v>370</v>
      </c>
      <c r="D1942" s="485">
        <v>164312</v>
      </c>
      <c r="E1942" s="486">
        <v>17.16</v>
      </c>
      <c r="F1942" s="486">
        <f t="shared" si="90"/>
        <v>2819593.92</v>
      </c>
      <c r="G1942" s="487">
        <v>0.19</v>
      </c>
      <c r="H1942" s="485">
        <v>4.0999999999999996</v>
      </c>
      <c r="I1942" s="486">
        <f t="shared" si="91"/>
        <v>673679.2</v>
      </c>
      <c r="J1942" s="348">
        <f t="shared" si="92"/>
        <v>0</v>
      </c>
    </row>
    <row r="1943" spans="1:10">
      <c r="A1943" s="483">
        <v>2016</v>
      </c>
      <c r="B1943" s="484" t="s">
        <v>1289</v>
      </c>
      <c r="C1943" s="484" t="s">
        <v>370</v>
      </c>
      <c r="D1943" s="485">
        <v>63784</v>
      </c>
      <c r="E1943" s="486">
        <v>17.579999999999998</v>
      </c>
      <c r="F1943" s="486">
        <f t="shared" si="90"/>
        <v>1121322.72</v>
      </c>
      <c r="G1943" s="487">
        <v>0.22</v>
      </c>
      <c r="H1943" s="485">
        <v>5.0999999999999996</v>
      </c>
      <c r="I1943" s="486">
        <f t="shared" si="91"/>
        <v>325298.39999999997</v>
      </c>
      <c r="J1943" s="348">
        <f t="shared" si="92"/>
        <v>0</v>
      </c>
    </row>
    <row r="1944" spans="1:10">
      <c r="A1944" s="483">
        <v>2016</v>
      </c>
      <c r="B1944" s="484" t="s">
        <v>1289</v>
      </c>
      <c r="C1944" s="484" t="s">
        <v>370</v>
      </c>
      <c r="D1944" s="485">
        <v>32216</v>
      </c>
      <c r="E1944" s="486">
        <v>17.579999999999998</v>
      </c>
      <c r="F1944" s="486">
        <f t="shared" si="90"/>
        <v>566357.27999999991</v>
      </c>
      <c r="G1944" s="487">
        <v>0.25</v>
      </c>
      <c r="H1944" s="485">
        <v>4.0999999999999996</v>
      </c>
      <c r="I1944" s="486">
        <f t="shared" si="91"/>
        <v>132085.59999999998</v>
      </c>
      <c r="J1944" s="348">
        <f t="shared" si="92"/>
        <v>0</v>
      </c>
    </row>
    <row r="1945" spans="1:10">
      <c r="A1945" s="483">
        <v>2016</v>
      </c>
      <c r="B1945" s="484" t="s">
        <v>1289</v>
      </c>
      <c r="C1945" s="484" t="s">
        <v>370</v>
      </c>
      <c r="D1945" s="485">
        <v>161712</v>
      </c>
      <c r="E1945" s="486">
        <v>17.5</v>
      </c>
      <c r="F1945" s="486">
        <f t="shared" si="90"/>
        <v>2829960</v>
      </c>
      <c r="G1945" s="487">
        <v>0.19</v>
      </c>
      <c r="H1945" s="485">
        <v>4.4000000000000004</v>
      </c>
      <c r="I1945" s="486">
        <f t="shared" si="91"/>
        <v>711532.8</v>
      </c>
      <c r="J1945" s="348">
        <f t="shared" si="92"/>
        <v>0</v>
      </c>
    </row>
    <row r="1946" spans="1:10">
      <c r="A1946" s="483">
        <v>2016</v>
      </c>
      <c r="B1946" s="484" t="s">
        <v>1289</v>
      </c>
      <c r="C1946" s="484" t="s">
        <v>370</v>
      </c>
      <c r="D1946" s="485">
        <v>49115</v>
      </c>
      <c r="E1946" s="486">
        <v>17.3</v>
      </c>
      <c r="F1946" s="486">
        <f t="shared" si="90"/>
        <v>849689.5</v>
      </c>
      <c r="G1946" s="487">
        <v>0.25</v>
      </c>
      <c r="H1946" s="485">
        <v>4.4000000000000004</v>
      </c>
      <c r="I1946" s="486">
        <f t="shared" si="91"/>
        <v>216106.00000000003</v>
      </c>
      <c r="J1946" s="348">
        <f t="shared" si="92"/>
        <v>0</v>
      </c>
    </row>
    <row r="1947" spans="1:10">
      <c r="A1947" s="483">
        <v>2016</v>
      </c>
      <c r="B1947" s="484" t="s">
        <v>1289</v>
      </c>
      <c r="C1947" s="484" t="s">
        <v>370</v>
      </c>
      <c r="D1947" s="485">
        <v>31465</v>
      </c>
      <c r="E1947" s="486">
        <v>17.399999999999999</v>
      </c>
      <c r="F1947" s="486">
        <f t="shared" si="90"/>
        <v>547491</v>
      </c>
      <c r="G1947" s="487">
        <v>0.19</v>
      </c>
      <c r="H1947" s="485">
        <v>4.5</v>
      </c>
      <c r="I1947" s="486">
        <f t="shared" si="91"/>
        <v>141592.5</v>
      </c>
      <c r="J1947" s="348">
        <f t="shared" si="92"/>
        <v>0</v>
      </c>
    </row>
    <row r="1948" spans="1:10">
      <c r="A1948" s="483">
        <v>2016</v>
      </c>
      <c r="B1948" s="484" t="s">
        <v>1289</v>
      </c>
      <c r="C1948" s="484" t="s">
        <v>370</v>
      </c>
      <c r="D1948" s="485">
        <v>15662</v>
      </c>
      <c r="E1948" s="486">
        <v>17.3</v>
      </c>
      <c r="F1948" s="486">
        <f t="shared" si="90"/>
        <v>270952.60000000003</v>
      </c>
      <c r="G1948" s="487">
        <v>0.53</v>
      </c>
      <c r="H1948" s="485">
        <v>3.9</v>
      </c>
      <c r="I1948" s="486">
        <f t="shared" si="91"/>
        <v>61081.799999999996</v>
      </c>
      <c r="J1948" s="348">
        <f t="shared" si="92"/>
        <v>0</v>
      </c>
    </row>
    <row r="1949" spans="1:10">
      <c r="A1949" s="483">
        <v>2016</v>
      </c>
      <c r="B1949" s="484" t="s">
        <v>1289</v>
      </c>
      <c r="C1949" s="484" t="s">
        <v>370</v>
      </c>
      <c r="D1949" s="485">
        <v>15608</v>
      </c>
      <c r="E1949" s="486">
        <v>18.399999999999999</v>
      </c>
      <c r="F1949" s="486">
        <f t="shared" si="90"/>
        <v>287187.19999999995</v>
      </c>
      <c r="G1949" s="487">
        <v>0.5</v>
      </c>
      <c r="H1949" s="485">
        <v>4.5</v>
      </c>
      <c r="I1949" s="486">
        <f t="shared" si="91"/>
        <v>70236</v>
      </c>
      <c r="J1949" s="348">
        <f t="shared" si="92"/>
        <v>0</v>
      </c>
    </row>
    <row r="1950" spans="1:10">
      <c r="A1950" s="483">
        <v>2016</v>
      </c>
      <c r="B1950" s="484" t="s">
        <v>1289</v>
      </c>
      <c r="C1950" s="484" t="s">
        <v>370</v>
      </c>
      <c r="D1950" s="485">
        <v>65704</v>
      </c>
      <c r="E1950" s="486">
        <v>18.2</v>
      </c>
      <c r="F1950" s="486">
        <f t="shared" si="90"/>
        <v>1195812.8</v>
      </c>
      <c r="G1950" s="487">
        <v>0.24</v>
      </c>
      <c r="H1950" s="485">
        <v>4.5</v>
      </c>
      <c r="I1950" s="486">
        <f t="shared" si="91"/>
        <v>295668</v>
      </c>
      <c r="J1950" s="348">
        <f t="shared" si="92"/>
        <v>0</v>
      </c>
    </row>
    <row r="1951" spans="1:10">
      <c r="A1951" s="483">
        <v>2016</v>
      </c>
      <c r="B1951" s="484" t="s">
        <v>1289</v>
      </c>
      <c r="C1951" s="484" t="s">
        <v>370</v>
      </c>
      <c r="D1951" s="485">
        <v>15953</v>
      </c>
      <c r="E1951" s="486">
        <v>17.600000000000001</v>
      </c>
      <c r="F1951" s="486">
        <f t="shared" si="90"/>
        <v>280772.80000000005</v>
      </c>
      <c r="G1951" s="487">
        <v>0.24</v>
      </c>
      <c r="H1951" s="485">
        <v>4.5</v>
      </c>
      <c r="I1951" s="486">
        <f t="shared" si="91"/>
        <v>71788.5</v>
      </c>
      <c r="J1951" s="348">
        <f t="shared" si="92"/>
        <v>0</v>
      </c>
    </row>
    <row r="1952" spans="1:10">
      <c r="A1952" s="483">
        <v>2016</v>
      </c>
      <c r="B1952" s="484" t="s">
        <v>1296</v>
      </c>
      <c r="C1952" s="484" t="s">
        <v>370</v>
      </c>
      <c r="D1952" s="485">
        <v>53101</v>
      </c>
      <c r="E1952" s="486">
        <v>21.181000000000001</v>
      </c>
      <c r="F1952" s="486">
        <f t="shared" si="90"/>
        <v>1124732.281</v>
      </c>
      <c r="G1952" s="487">
        <v>3.44</v>
      </c>
      <c r="H1952" s="485">
        <v>9</v>
      </c>
      <c r="I1952" s="486">
        <f t="shared" si="91"/>
        <v>477909</v>
      </c>
      <c r="J1952" s="348">
        <f t="shared" si="92"/>
        <v>0</v>
      </c>
    </row>
    <row r="1953" spans="1:10">
      <c r="A1953" s="483">
        <v>2016</v>
      </c>
      <c r="B1953" s="484" t="s">
        <v>1296</v>
      </c>
      <c r="C1953" s="484" t="s">
        <v>370</v>
      </c>
      <c r="D1953" s="485">
        <v>5466</v>
      </c>
      <c r="E1953" s="486">
        <v>24.56</v>
      </c>
      <c r="F1953" s="486">
        <f t="shared" si="90"/>
        <v>134244.96</v>
      </c>
      <c r="G1953" s="487">
        <v>3.58</v>
      </c>
      <c r="H1953" s="485">
        <v>10.1</v>
      </c>
      <c r="I1953" s="486">
        <f t="shared" si="91"/>
        <v>55206.6</v>
      </c>
      <c r="J1953" s="348">
        <f t="shared" si="92"/>
        <v>0</v>
      </c>
    </row>
    <row r="1954" spans="1:10">
      <c r="A1954" s="483">
        <v>2016</v>
      </c>
      <c r="B1954" s="484" t="s">
        <v>1296</v>
      </c>
      <c r="C1954" s="484" t="s">
        <v>370</v>
      </c>
      <c r="D1954" s="485">
        <v>30185</v>
      </c>
      <c r="E1954" s="486">
        <v>24.11</v>
      </c>
      <c r="F1954" s="486">
        <f t="shared" si="90"/>
        <v>727760.35</v>
      </c>
      <c r="G1954" s="487">
        <v>4</v>
      </c>
      <c r="H1954" s="485">
        <v>11.4</v>
      </c>
      <c r="I1954" s="486">
        <f t="shared" si="91"/>
        <v>344109</v>
      </c>
      <c r="J1954" s="348">
        <f t="shared" si="92"/>
        <v>0</v>
      </c>
    </row>
    <row r="1955" spans="1:10">
      <c r="A1955" s="483">
        <v>2016</v>
      </c>
      <c r="B1955" s="484" t="s">
        <v>1296</v>
      </c>
      <c r="C1955" s="484" t="s">
        <v>370</v>
      </c>
      <c r="D1955" s="485">
        <v>1346</v>
      </c>
      <c r="E1955" s="486">
        <v>18.8</v>
      </c>
      <c r="F1955" s="486">
        <f t="shared" si="90"/>
        <v>25304.799999999999</v>
      </c>
      <c r="G1955" s="487">
        <v>0.77</v>
      </c>
      <c r="H1955" s="485">
        <v>14.2</v>
      </c>
      <c r="I1955" s="486">
        <f t="shared" si="91"/>
        <v>19113.2</v>
      </c>
      <c r="J1955" s="348">
        <f t="shared" si="92"/>
        <v>0</v>
      </c>
    </row>
    <row r="1956" spans="1:10">
      <c r="A1956" s="483">
        <v>2016</v>
      </c>
      <c r="B1956" s="484" t="s">
        <v>1296</v>
      </c>
      <c r="C1956" s="484" t="s">
        <v>370</v>
      </c>
      <c r="D1956" s="485">
        <v>10</v>
      </c>
      <c r="E1956" s="486">
        <v>22.63</v>
      </c>
      <c r="F1956" s="486">
        <f t="shared" si="90"/>
        <v>226.29999999999998</v>
      </c>
      <c r="G1956" s="487">
        <v>2.83</v>
      </c>
      <c r="H1956" s="485">
        <v>8.4</v>
      </c>
      <c r="I1956" s="486">
        <f t="shared" si="91"/>
        <v>84</v>
      </c>
      <c r="J1956" s="348">
        <f t="shared" si="92"/>
        <v>0</v>
      </c>
    </row>
    <row r="1957" spans="1:10">
      <c r="A1957" s="483">
        <v>2016</v>
      </c>
      <c r="B1957" s="484" t="s">
        <v>1296</v>
      </c>
      <c r="C1957" s="484" t="s">
        <v>370</v>
      </c>
      <c r="D1957" s="485">
        <v>3133</v>
      </c>
      <c r="E1957" s="486">
        <v>21.76</v>
      </c>
      <c r="F1957" s="486">
        <f t="shared" si="90"/>
        <v>68174.080000000002</v>
      </c>
      <c r="G1957" s="487">
        <v>3.41</v>
      </c>
      <c r="H1957" s="485">
        <v>11.1</v>
      </c>
      <c r="I1957" s="486">
        <f t="shared" si="91"/>
        <v>34776.299999999996</v>
      </c>
      <c r="J1957" s="348">
        <f t="shared" si="92"/>
        <v>0</v>
      </c>
    </row>
    <row r="1958" spans="1:10">
      <c r="A1958" s="483">
        <v>2016</v>
      </c>
      <c r="B1958" s="484" t="s">
        <v>1296</v>
      </c>
      <c r="C1958" s="484" t="s">
        <v>370</v>
      </c>
      <c r="D1958" s="485">
        <v>16838</v>
      </c>
      <c r="E1958" s="486">
        <v>21.9</v>
      </c>
      <c r="F1958" s="486">
        <f t="shared" si="90"/>
        <v>368752.19999999995</v>
      </c>
      <c r="G1958" s="487">
        <v>3.32</v>
      </c>
      <c r="H1958" s="485">
        <v>10</v>
      </c>
      <c r="I1958" s="486">
        <f t="shared" si="91"/>
        <v>168380</v>
      </c>
      <c r="J1958" s="348">
        <f t="shared" si="92"/>
        <v>0</v>
      </c>
    </row>
    <row r="1959" spans="1:10">
      <c r="A1959" s="483">
        <v>2016</v>
      </c>
      <c r="B1959" s="484" t="s">
        <v>1296</v>
      </c>
      <c r="C1959" s="484" t="s">
        <v>370</v>
      </c>
      <c r="D1959" s="485">
        <v>11036</v>
      </c>
      <c r="E1959" s="486">
        <v>19.32</v>
      </c>
      <c r="F1959" s="486">
        <f t="shared" si="90"/>
        <v>213215.52</v>
      </c>
      <c r="G1959" s="487">
        <v>2.66</v>
      </c>
      <c r="H1959" s="485">
        <v>10</v>
      </c>
      <c r="I1959" s="486">
        <f t="shared" si="91"/>
        <v>110360</v>
      </c>
      <c r="J1959" s="348">
        <f t="shared" si="92"/>
        <v>0</v>
      </c>
    </row>
    <row r="1960" spans="1:10">
      <c r="A1960" s="483">
        <v>2016</v>
      </c>
      <c r="B1960" s="484" t="s">
        <v>1296</v>
      </c>
      <c r="C1960" s="484" t="s">
        <v>370</v>
      </c>
      <c r="D1960" s="485">
        <v>68496</v>
      </c>
      <c r="E1960" s="486">
        <v>22.41</v>
      </c>
      <c r="F1960" s="486">
        <f t="shared" si="90"/>
        <v>1534995.36</v>
      </c>
      <c r="G1960" s="487">
        <v>2.91</v>
      </c>
      <c r="H1960" s="485">
        <v>8.3000000000000007</v>
      </c>
      <c r="I1960" s="486">
        <f t="shared" si="91"/>
        <v>568516.80000000005</v>
      </c>
      <c r="J1960" s="348">
        <f t="shared" si="92"/>
        <v>0</v>
      </c>
    </row>
    <row r="1961" spans="1:10">
      <c r="A1961" s="483">
        <v>2016</v>
      </c>
      <c r="B1961" s="484" t="s">
        <v>1296</v>
      </c>
      <c r="C1961" s="484" t="s">
        <v>370</v>
      </c>
      <c r="D1961" s="485">
        <v>97774</v>
      </c>
      <c r="E1961" s="486">
        <v>23.015999999999998</v>
      </c>
      <c r="F1961" s="486">
        <f t="shared" si="90"/>
        <v>2250366.3839999996</v>
      </c>
      <c r="G1961" s="487">
        <v>2.92</v>
      </c>
      <c r="H1961" s="485">
        <v>8.1</v>
      </c>
      <c r="I1961" s="486">
        <f t="shared" si="91"/>
        <v>791969.4</v>
      </c>
      <c r="J1961" s="348">
        <f t="shared" si="92"/>
        <v>0</v>
      </c>
    </row>
    <row r="1962" spans="1:10">
      <c r="A1962" s="483">
        <v>2016</v>
      </c>
      <c r="B1962" s="484" t="s">
        <v>1296</v>
      </c>
      <c r="C1962" s="484" t="s">
        <v>370</v>
      </c>
      <c r="D1962" s="485">
        <v>24913</v>
      </c>
      <c r="E1962" s="486">
        <v>22.73</v>
      </c>
      <c r="F1962" s="486">
        <f t="shared" si="90"/>
        <v>566272.49</v>
      </c>
      <c r="G1962" s="487">
        <v>3.07</v>
      </c>
      <c r="H1962" s="485">
        <v>7.8</v>
      </c>
      <c r="I1962" s="486">
        <f t="shared" si="91"/>
        <v>194321.4</v>
      </c>
      <c r="J1962" s="348">
        <f t="shared" si="92"/>
        <v>0</v>
      </c>
    </row>
    <row r="1963" spans="1:10">
      <c r="A1963" s="483">
        <v>2016</v>
      </c>
      <c r="B1963" s="484" t="s">
        <v>1296</v>
      </c>
      <c r="C1963" s="484" t="s">
        <v>370</v>
      </c>
      <c r="D1963" s="485">
        <v>1611</v>
      </c>
      <c r="E1963" s="486">
        <v>21.78</v>
      </c>
      <c r="F1963" s="486">
        <f t="shared" si="90"/>
        <v>35087.58</v>
      </c>
      <c r="G1963" s="487">
        <v>2.61</v>
      </c>
      <c r="H1963" s="485">
        <v>9.4</v>
      </c>
      <c r="I1963" s="486">
        <f t="shared" si="91"/>
        <v>15143.400000000001</v>
      </c>
      <c r="J1963" s="348">
        <f t="shared" si="92"/>
        <v>0</v>
      </c>
    </row>
    <row r="1964" spans="1:10">
      <c r="A1964" s="483">
        <v>2016</v>
      </c>
      <c r="B1964" s="484" t="s">
        <v>1296</v>
      </c>
      <c r="C1964" s="484" t="s">
        <v>370</v>
      </c>
      <c r="D1964" s="485">
        <v>37517</v>
      </c>
      <c r="E1964" s="486">
        <v>23.35</v>
      </c>
      <c r="F1964" s="486">
        <f t="shared" si="90"/>
        <v>876021.95000000007</v>
      </c>
      <c r="G1964" s="487">
        <v>3.05</v>
      </c>
      <c r="H1964" s="485">
        <v>8.1</v>
      </c>
      <c r="I1964" s="486">
        <f t="shared" si="91"/>
        <v>303887.7</v>
      </c>
      <c r="J1964" s="348">
        <f t="shared" si="92"/>
        <v>0</v>
      </c>
    </row>
    <row r="1965" spans="1:10">
      <c r="A1965" s="483">
        <v>2016</v>
      </c>
      <c r="B1965" s="484" t="s">
        <v>1296</v>
      </c>
      <c r="C1965" s="484" t="s">
        <v>370</v>
      </c>
      <c r="D1965" s="485">
        <v>29241</v>
      </c>
      <c r="E1965" s="486">
        <v>23.52</v>
      </c>
      <c r="F1965" s="486">
        <f t="shared" si="90"/>
        <v>687748.32</v>
      </c>
      <c r="G1965" s="487">
        <v>3.02</v>
      </c>
      <c r="H1965" s="485">
        <v>8</v>
      </c>
      <c r="I1965" s="486">
        <f t="shared" si="91"/>
        <v>233928</v>
      </c>
      <c r="J1965" s="348">
        <f t="shared" si="92"/>
        <v>0</v>
      </c>
    </row>
    <row r="1966" spans="1:10">
      <c r="A1966" s="483">
        <v>2016</v>
      </c>
      <c r="B1966" s="484" t="s">
        <v>1296</v>
      </c>
      <c r="C1966" s="484" t="s">
        <v>370</v>
      </c>
      <c r="D1966" s="485">
        <v>25952</v>
      </c>
      <c r="E1966" s="486">
        <v>23.08</v>
      </c>
      <c r="F1966" s="486">
        <f t="shared" si="90"/>
        <v>598972.15999999992</v>
      </c>
      <c r="G1966" s="487">
        <v>3.4</v>
      </c>
      <c r="H1966" s="485">
        <v>7.7</v>
      </c>
      <c r="I1966" s="486">
        <f t="shared" si="91"/>
        <v>199830.39999999999</v>
      </c>
      <c r="J1966" s="348">
        <f t="shared" si="92"/>
        <v>0</v>
      </c>
    </row>
    <row r="1967" spans="1:10">
      <c r="A1967" s="483">
        <v>2016</v>
      </c>
      <c r="B1967" s="484" t="s">
        <v>1296</v>
      </c>
      <c r="C1967" s="484" t="s">
        <v>370</v>
      </c>
      <c r="D1967" s="485">
        <v>50532</v>
      </c>
      <c r="E1967" s="486">
        <v>23.03</v>
      </c>
      <c r="F1967" s="486">
        <f t="shared" si="90"/>
        <v>1163751.96</v>
      </c>
      <c r="G1967" s="487">
        <v>3.49</v>
      </c>
      <c r="H1967" s="485">
        <v>7.7</v>
      </c>
      <c r="I1967" s="486">
        <f t="shared" si="91"/>
        <v>389096.4</v>
      </c>
      <c r="J1967" s="348">
        <f t="shared" si="92"/>
        <v>0</v>
      </c>
    </row>
    <row r="1968" spans="1:10">
      <c r="A1968" s="483">
        <v>2016</v>
      </c>
      <c r="B1968" s="484" t="s">
        <v>1296</v>
      </c>
      <c r="C1968" s="484" t="s">
        <v>370</v>
      </c>
      <c r="D1968" s="485">
        <v>9791</v>
      </c>
      <c r="E1968" s="486">
        <v>22.12</v>
      </c>
      <c r="F1968" s="486">
        <f t="shared" si="90"/>
        <v>216576.92</v>
      </c>
      <c r="G1968" s="487">
        <v>3.05</v>
      </c>
      <c r="H1968" s="485">
        <v>8.8000000000000007</v>
      </c>
      <c r="I1968" s="486">
        <f t="shared" si="91"/>
        <v>86160.8</v>
      </c>
      <c r="J1968" s="348">
        <f t="shared" si="92"/>
        <v>0</v>
      </c>
    </row>
    <row r="1969" spans="1:10">
      <c r="A1969" s="483">
        <v>2016</v>
      </c>
      <c r="B1969" s="484" t="s">
        <v>1296</v>
      </c>
      <c r="C1969" s="484" t="s">
        <v>370</v>
      </c>
      <c r="D1969" s="485">
        <v>107222</v>
      </c>
      <c r="E1969" s="486">
        <v>22.67</v>
      </c>
      <c r="F1969" s="486">
        <f t="shared" si="90"/>
        <v>2430722.7400000002</v>
      </c>
      <c r="G1969" s="487">
        <v>3.39</v>
      </c>
      <c r="H1969" s="485">
        <v>7.5</v>
      </c>
      <c r="I1969" s="486">
        <f t="shared" si="91"/>
        <v>804165</v>
      </c>
      <c r="J1969" s="348">
        <f t="shared" si="92"/>
        <v>0</v>
      </c>
    </row>
    <row r="1970" spans="1:10">
      <c r="A1970" s="483">
        <v>2016</v>
      </c>
      <c r="B1970" s="484" t="s">
        <v>1296</v>
      </c>
      <c r="C1970" s="484" t="s">
        <v>370</v>
      </c>
      <c r="D1970" s="485">
        <v>13981</v>
      </c>
      <c r="E1970" s="486">
        <v>23.52</v>
      </c>
      <c r="F1970" s="486">
        <f t="shared" si="90"/>
        <v>328833.12</v>
      </c>
      <c r="G1970" s="487">
        <v>3.03</v>
      </c>
      <c r="H1970" s="485">
        <v>8.1999999999999993</v>
      </c>
      <c r="I1970" s="486">
        <f t="shared" si="91"/>
        <v>114644.2</v>
      </c>
      <c r="J1970" s="348">
        <f t="shared" si="92"/>
        <v>0</v>
      </c>
    </row>
    <row r="1971" spans="1:10">
      <c r="A1971" s="483">
        <v>2016</v>
      </c>
      <c r="B1971" s="484" t="s">
        <v>1296</v>
      </c>
      <c r="C1971" s="484" t="s">
        <v>370</v>
      </c>
      <c r="D1971" s="485">
        <v>56014</v>
      </c>
      <c r="E1971" s="486">
        <v>22.69</v>
      </c>
      <c r="F1971" s="486">
        <f t="shared" si="90"/>
        <v>1270957.6600000001</v>
      </c>
      <c r="G1971" s="487">
        <v>3.33</v>
      </c>
      <c r="H1971" s="485">
        <v>8.9</v>
      </c>
      <c r="I1971" s="486">
        <f t="shared" si="91"/>
        <v>498524.60000000003</v>
      </c>
      <c r="J1971" s="348">
        <f t="shared" si="92"/>
        <v>0</v>
      </c>
    </row>
    <row r="1972" spans="1:10">
      <c r="A1972" s="483">
        <v>2016</v>
      </c>
      <c r="B1972" s="484" t="s">
        <v>1289</v>
      </c>
      <c r="C1972" s="484" t="s">
        <v>370</v>
      </c>
      <c r="D1972" s="485">
        <v>14310</v>
      </c>
      <c r="E1972" s="486">
        <v>17.946000000000002</v>
      </c>
      <c r="F1972" s="486">
        <f t="shared" si="90"/>
        <v>256807.26</v>
      </c>
      <c r="G1972" s="487">
        <v>0.3</v>
      </c>
      <c r="H1972" s="485">
        <v>4.7</v>
      </c>
      <c r="I1972" s="486">
        <f t="shared" si="91"/>
        <v>67257</v>
      </c>
      <c r="J1972" s="348">
        <f t="shared" si="92"/>
        <v>0</v>
      </c>
    </row>
    <row r="1973" spans="1:10">
      <c r="A1973" s="483">
        <v>2016</v>
      </c>
      <c r="B1973" s="484" t="s">
        <v>1296</v>
      </c>
      <c r="C1973" s="484" t="s">
        <v>370</v>
      </c>
      <c r="D1973" s="485">
        <v>14047</v>
      </c>
      <c r="E1973" s="486">
        <v>26.141999999999999</v>
      </c>
      <c r="F1973" s="486">
        <f t="shared" si="90"/>
        <v>367216.674</v>
      </c>
      <c r="G1973" s="487">
        <v>2.25</v>
      </c>
      <c r="H1973" s="485">
        <v>7.3</v>
      </c>
      <c r="I1973" s="486">
        <f t="shared" si="91"/>
        <v>102543.09999999999</v>
      </c>
      <c r="J1973" s="348">
        <f t="shared" si="92"/>
        <v>0</v>
      </c>
    </row>
    <row r="1974" spans="1:10">
      <c r="A1974" s="483">
        <v>2016</v>
      </c>
      <c r="B1974" s="484" t="s">
        <v>1296</v>
      </c>
      <c r="C1974" s="484" t="s">
        <v>370</v>
      </c>
      <c r="D1974" s="485">
        <v>35090</v>
      </c>
      <c r="E1974" s="486">
        <v>22.82</v>
      </c>
      <c r="F1974" s="486">
        <f t="shared" si="90"/>
        <v>800753.8</v>
      </c>
      <c r="G1974" s="487">
        <v>3.4</v>
      </c>
      <c r="H1974" s="485">
        <v>9.1</v>
      </c>
      <c r="I1974" s="486">
        <f t="shared" si="91"/>
        <v>319319</v>
      </c>
      <c r="J1974" s="348">
        <f t="shared" si="92"/>
        <v>0</v>
      </c>
    </row>
    <row r="1975" spans="1:10">
      <c r="A1975" s="483">
        <v>2016</v>
      </c>
      <c r="B1975" s="484" t="s">
        <v>1296</v>
      </c>
      <c r="C1975" s="484" t="s">
        <v>370</v>
      </c>
      <c r="D1975" s="485">
        <v>244057</v>
      </c>
      <c r="E1975" s="486">
        <v>22.036000000000001</v>
      </c>
      <c r="F1975" s="486">
        <f t="shared" si="90"/>
        <v>5378040.0520000001</v>
      </c>
      <c r="G1975" s="487">
        <v>2.5099999999999998</v>
      </c>
      <c r="H1975" s="485">
        <v>9.1</v>
      </c>
      <c r="I1975" s="486">
        <f t="shared" si="91"/>
        <v>2220918.6999999997</v>
      </c>
      <c r="J1975" s="348">
        <f t="shared" si="92"/>
        <v>0</v>
      </c>
    </row>
    <row r="1976" spans="1:10">
      <c r="A1976" s="483">
        <v>2016</v>
      </c>
      <c r="B1976" s="484" t="s">
        <v>1296</v>
      </c>
      <c r="C1976" s="484" t="s">
        <v>370</v>
      </c>
      <c r="D1976" s="485">
        <v>127818</v>
      </c>
      <c r="E1976" s="486">
        <v>22.178000000000001</v>
      </c>
      <c r="F1976" s="486">
        <f t="shared" si="90"/>
        <v>2834747.6040000003</v>
      </c>
      <c r="G1976" s="487">
        <v>3.15</v>
      </c>
      <c r="H1976" s="485">
        <v>9.5</v>
      </c>
      <c r="I1976" s="486">
        <f t="shared" si="91"/>
        <v>1214271</v>
      </c>
      <c r="J1976" s="348">
        <f t="shared" si="92"/>
        <v>0</v>
      </c>
    </row>
    <row r="1977" spans="1:10">
      <c r="A1977" s="483">
        <v>2016</v>
      </c>
      <c r="B1977" s="484" t="s">
        <v>1296</v>
      </c>
      <c r="C1977" s="484" t="s">
        <v>370</v>
      </c>
      <c r="D1977" s="485">
        <v>32040</v>
      </c>
      <c r="E1977" s="486">
        <v>21.91</v>
      </c>
      <c r="F1977" s="486">
        <f t="shared" si="90"/>
        <v>701996.4</v>
      </c>
      <c r="G1977" s="487">
        <v>1.77</v>
      </c>
      <c r="H1977" s="485">
        <v>9</v>
      </c>
      <c r="I1977" s="486">
        <f t="shared" si="91"/>
        <v>288360</v>
      </c>
      <c r="J1977" s="348">
        <f t="shared" si="92"/>
        <v>0</v>
      </c>
    </row>
    <row r="1978" spans="1:10">
      <c r="A1978" s="483">
        <v>2016</v>
      </c>
      <c r="B1978" s="484" t="s">
        <v>1296</v>
      </c>
      <c r="C1978" s="484" t="s">
        <v>370</v>
      </c>
      <c r="D1978" s="485">
        <v>48591</v>
      </c>
      <c r="E1978" s="486">
        <v>22.806000000000001</v>
      </c>
      <c r="F1978" s="486">
        <f t="shared" si="90"/>
        <v>1108166.3460000001</v>
      </c>
      <c r="G1978" s="487">
        <v>3.3</v>
      </c>
      <c r="H1978" s="485">
        <v>9.1</v>
      </c>
      <c r="I1978" s="486">
        <f t="shared" si="91"/>
        <v>442178.1</v>
      </c>
      <c r="J1978" s="348">
        <f t="shared" si="92"/>
        <v>0</v>
      </c>
    </row>
    <row r="1979" spans="1:10">
      <c r="A1979" s="483">
        <v>2016</v>
      </c>
      <c r="B1979" s="484" t="s">
        <v>1289</v>
      </c>
      <c r="C1979" s="484" t="s">
        <v>370</v>
      </c>
      <c r="D1979" s="485">
        <v>44326</v>
      </c>
      <c r="E1979" s="486">
        <v>17.494</v>
      </c>
      <c r="F1979" s="486">
        <f t="shared" si="90"/>
        <v>775439.04399999999</v>
      </c>
      <c r="G1979" s="487">
        <v>0.19</v>
      </c>
      <c r="H1979" s="485">
        <v>4.3</v>
      </c>
      <c r="I1979" s="486">
        <f t="shared" si="91"/>
        <v>190601.8</v>
      </c>
      <c r="J1979" s="348">
        <f t="shared" si="92"/>
        <v>0</v>
      </c>
    </row>
    <row r="1980" spans="1:10">
      <c r="A1980" s="483">
        <v>2016</v>
      </c>
      <c r="B1980" s="484" t="s">
        <v>1289</v>
      </c>
      <c r="C1980" s="484" t="s">
        <v>370</v>
      </c>
      <c r="D1980" s="485">
        <v>64679</v>
      </c>
      <c r="E1980" s="486">
        <v>17.873000000000001</v>
      </c>
      <c r="F1980" s="486">
        <f t="shared" si="90"/>
        <v>1156007.767</v>
      </c>
      <c r="G1980" s="487">
        <v>0.27</v>
      </c>
      <c r="H1980" s="485">
        <v>5.3</v>
      </c>
      <c r="I1980" s="486">
        <f t="shared" si="91"/>
        <v>342798.7</v>
      </c>
      <c r="J1980" s="348">
        <f t="shared" si="92"/>
        <v>0</v>
      </c>
    </row>
    <row r="1981" spans="1:10">
      <c r="A1981" s="483">
        <v>2016</v>
      </c>
      <c r="B1981" s="484" t="s">
        <v>1289</v>
      </c>
      <c r="C1981" s="484" t="s">
        <v>370</v>
      </c>
      <c r="D1981" s="485">
        <v>96986</v>
      </c>
      <c r="E1981" s="486">
        <v>18.074999999999999</v>
      </c>
      <c r="F1981" s="486">
        <f t="shared" si="90"/>
        <v>1753021.95</v>
      </c>
      <c r="G1981" s="487">
        <v>0.24</v>
      </c>
      <c r="H1981" s="485">
        <v>4.8</v>
      </c>
      <c r="I1981" s="486">
        <f t="shared" si="91"/>
        <v>465532.8</v>
      </c>
      <c r="J1981" s="348">
        <f t="shared" si="92"/>
        <v>0</v>
      </c>
    </row>
    <row r="1982" spans="1:10">
      <c r="A1982" s="483">
        <v>2016</v>
      </c>
      <c r="B1982" s="484" t="s">
        <v>1289</v>
      </c>
      <c r="C1982" s="484" t="s">
        <v>370</v>
      </c>
      <c r="D1982" s="485">
        <v>49261</v>
      </c>
      <c r="E1982" s="486">
        <v>16.952999999999999</v>
      </c>
      <c r="F1982" s="486">
        <f t="shared" si="90"/>
        <v>835121.73300000001</v>
      </c>
      <c r="G1982" s="487">
        <v>0.36</v>
      </c>
      <c r="H1982" s="485">
        <v>5.4</v>
      </c>
      <c r="I1982" s="486">
        <f t="shared" si="91"/>
        <v>266009.40000000002</v>
      </c>
      <c r="J1982" s="348">
        <f t="shared" si="92"/>
        <v>0</v>
      </c>
    </row>
    <row r="1983" spans="1:10">
      <c r="A1983" s="483">
        <v>2016</v>
      </c>
      <c r="B1983" s="484" t="s">
        <v>1289</v>
      </c>
      <c r="C1983" s="484" t="s">
        <v>370</v>
      </c>
      <c r="D1983" s="485">
        <v>98216</v>
      </c>
      <c r="E1983" s="486">
        <v>17.579000000000001</v>
      </c>
      <c r="F1983" s="486">
        <f t="shared" si="90"/>
        <v>1726539.064</v>
      </c>
      <c r="G1983" s="487">
        <v>0.19</v>
      </c>
      <c r="H1983" s="485">
        <v>4.3</v>
      </c>
      <c r="I1983" s="486">
        <f t="shared" si="91"/>
        <v>422328.8</v>
      </c>
      <c r="J1983" s="348">
        <f t="shared" si="92"/>
        <v>0</v>
      </c>
    </row>
    <row r="1984" spans="1:10">
      <c r="A1984" s="483">
        <v>2016</v>
      </c>
      <c r="B1984" s="484" t="s">
        <v>1289</v>
      </c>
      <c r="C1984" s="484" t="s">
        <v>370</v>
      </c>
      <c r="D1984" s="485">
        <v>49155</v>
      </c>
      <c r="E1984" s="486">
        <v>17.631</v>
      </c>
      <c r="F1984" s="486">
        <f t="shared" si="90"/>
        <v>866651.80500000005</v>
      </c>
      <c r="G1984" s="487">
        <v>0.18</v>
      </c>
      <c r="H1984" s="485">
        <v>4.3</v>
      </c>
      <c r="I1984" s="486">
        <f t="shared" si="91"/>
        <v>211366.5</v>
      </c>
      <c r="J1984" s="348">
        <f t="shared" si="92"/>
        <v>0</v>
      </c>
    </row>
    <row r="1985" spans="1:10">
      <c r="A1985" s="483">
        <v>2016</v>
      </c>
      <c r="B1985" s="484" t="s">
        <v>1289</v>
      </c>
      <c r="C1985" s="484" t="s">
        <v>370</v>
      </c>
      <c r="D1985" s="485">
        <v>16107</v>
      </c>
      <c r="E1985" s="486">
        <v>17.937999999999999</v>
      </c>
      <c r="F1985" s="486">
        <f t="shared" si="90"/>
        <v>288927.36599999998</v>
      </c>
      <c r="G1985" s="487">
        <v>0.25</v>
      </c>
      <c r="H1985" s="485">
        <v>4.8</v>
      </c>
      <c r="I1985" s="486">
        <f t="shared" si="91"/>
        <v>77313.599999999991</v>
      </c>
      <c r="J1985" s="348">
        <f t="shared" si="92"/>
        <v>0</v>
      </c>
    </row>
    <row r="1986" spans="1:10">
      <c r="A1986" s="483">
        <v>2016</v>
      </c>
      <c r="B1986" s="484" t="s">
        <v>1289</v>
      </c>
      <c r="C1986" s="484" t="s">
        <v>370</v>
      </c>
      <c r="D1986" s="485">
        <v>32682</v>
      </c>
      <c r="E1986" s="486">
        <v>17.315999999999999</v>
      </c>
      <c r="F1986" s="486">
        <f t="shared" si="90"/>
        <v>565921.51199999999</v>
      </c>
      <c r="G1986" s="487">
        <v>0.22</v>
      </c>
      <c r="H1986" s="485">
        <v>4.3</v>
      </c>
      <c r="I1986" s="486">
        <f t="shared" si="91"/>
        <v>140532.6</v>
      </c>
      <c r="J1986" s="348">
        <f t="shared" si="92"/>
        <v>0</v>
      </c>
    </row>
    <row r="1987" spans="1:10">
      <c r="A1987" s="483">
        <v>2016</v>
      </c>
      <c r="B1987" s="484" t="s">
        <v>1289</v>
      </c>
      <c r="C1987" s="484" t="s">
        <v>370</v>
      </c>
      <c r="D1987" s="485">
        <v>16247</v>
      </c>
      <c r="E1987" s="486">
        <v>18.16</v>
      </c>
      <c r="F1987" s="486">
        <f t="shared" ref="F1987:F2050" si="93">E1987*D1987</f>
        <v>295045.52</v>
      </c>
      <c r="G1987" s="487">
        <v>0.2</v>
      </c>
      <c r="H1987" s="485">
        <v>4.2</v>
      </c>
      <c r="I1987" s="486">
        <f t="shared" ref="I1987:I2050" si="94">H1987*D1987</f>
        <v>68237.400000000009</v>
      </c>
      <c r="J1987" s="348">
        <f t="shared" ref="J1987:J2050" si="95">IF(B1987="LIG",1,0)</f>
        <v>0</v>
      </c>
    </row>
    <row r="1988" spans="1:10">
      <c r="A1988" s="483">
        <v>2016</v>
      </c>
      <c r="B1988" s="484" t="s">
        <v>1289</v>
      </c>
      <c r="C1988" s="484" t="s">
        <v>370</v>
      </c>
      <c r="D1988" s="485">
        <v>35188</v>
      </c>
      <c r="E1988" s="486">
        <v>18.123000000000001</v>
      </c>
      <c r="F1988" s="486">
        <f t="shared" si="93"/>
        <v>637712.12400000007</v>
      </c>
      <c r="G1988" s="487">
        <v>0.26</v>
      </c>
      <c r="H1988" s="485">
        <v>4.7</v>
      </c>
      <c r="I1988" s="486">
        <f t="shared" si="94"/>
        <v>165383.6</v>
      </c>
      <c r="J1988" s="348">
        <f t="shared" si="95"/>
        <v>0</v>
      </c>
    </row>
    <row r="1989" spans="1:10">
      <c r="A1989" s="483">
        <v>2016</v>
      </c>
      <c r="B1989" s="484" t="s">
        <v>1289</v>
      </c>
      <c r="C1989" s="484" t="s">
        <v>370</v>
      </c>
      <c r="D1989" s="485">
        <v>72752</v>
      </c>
      <c r="E1989" s="486">
        <v>16.748999999999999</v>
      </c>
      <c r="F1989" s="486">
        <f t="shared" si="93"/>
        <v>1218523.2479999999</v>
      </c>
      <c r="G1989" s="487">
        <v>0.36</v>
      </c>
      <c r="H1989" s="485">
        <v>5.3</v>
      </c>
      <c r="I1989" s="486">
        <f t="shared" si="94"/>
        <v>385585.6</v>
      </c>
      <c r="J1989" s="348">
        <f t="shared" si="95"/>
        <v>0</v>
      </c>
    </row>
    <row r="1990" spans="1:10">
      <c r="A1990" s="483">
        <v>2016</v>
      </c>
      <c r="B1990" s="484" t="s">
        <v>1296</v>
      </c>
      <c r="C1990" s="484" t="s">
        <v>370</v>
      </c>
      <c r="D1990" s="485">
        <v>17995</v>
      </c>
      <c r="E1990" s="486">
        <v>21.99</v>
      </c>
      <c r="F1990" s="486">
        <f t="shared" si="93"/>
        <v>395710.05</v>
      </c>
      <c r="G1990" s="487">
        <v>2.98</v>
      </c>
      <c r="H1990" s="485">
        <v>12.8</v>
      </c>
      <c r="I1990" s="486">
        <f t="shared" si="94"/>
        <v>230336</v>
      </c>
      <c r="J1990" s="348">
        <f t="shared" si="95"/>
        <v>0</v>
      </c>
    </row>
    <row r="1991" spans="1:10">
      <c r="A1991" s="483">
        <v>2016</v>
      </c>
      <c r="B1991" s="484" t="s">
        <v>1289</v>
      </c>
      <c r="C1991" s="484" t="s">
        <v>370</v>
      </c>
      <c r="D1991" s="485">
        <v>114690</v>
      </c>
      <c r="E1991" s="486">
        <v>17.86</v>
      </c>
      <c r="F1991" s="486">
        <f t="shared" si="93"/>
        <v>2048363.4</v>
      </c>
      <c r="G1991" s="487">
        <v>0.22</v>
      </c>
      <c r="H1991" s="485">
        <v>5.3</v>
      </c>
      <c r="I1991" s="486">
        <f t="shared" si="94"/>
        <v>607857</v>
      </c>
      <c r="J1991" s="348">
        <f t="shared" si="95"/>
        <v>0</v>
      </c>
    </row>
    <row r="1992" spans="1:10">
      <c r="A1992" s="483">
        <v>2016</v>
      </c>
      <c r="B1992" s="484" t="s">
        <v>1289</v>
      </c>
      <c r="C1992" s="484" t="s">
        <v>370</v>
      </c>
      <c r="D1992" s="485">
        <v>16441</v>
      </c>
      <c r="E1992" s="486">
        <v>18.04</v>
      </c>
      <c r="F1992" s="486">
        <f t="shared" si="93"/>
        <v>296595.64</v>
      </c>
      <c r="G1992" s="487">
        <v>0.28999999999999998</v>
      </c>
      <c r="H1992" s="485">
        <v>4.4000000000000004</v>
      </c>
      <c r="I1992" s="486">
        <f t="shared" si="94"/>
        <v>72340.400000000009</v>
      </c>
      <c r="J1992" s="348">
        <f t="shared" si="95"/>
        <v>0</v>
      </c>
    </row>
    <row r="1993" spans="1:10">
      <c r="A1993" s="483">
        <v>2016</v>
      </c>
      <c r="B1993" s="484" t="s">
        <v>1289</v>
      </c>
      <c r="C1993" s="484" t="s">
        <v>370</v>
      </c>
      <c r="D1993" s="485">
        <v>16477</v>
      </c>
      <c r="E1993" s="486">
        <v>17.84</v>
      </c>
      <c r="F1993" s="486">
        <f t="shared" si="93"/>
        <v>293949.68</v>
      </c>
      <c r="G1993" s="487">
        <v>0.23</v>
      </c>
      <c r="H1993" s="485">
        <v>5.0999999999999996</v>
      </c>
      <c r="I1993" s="486">
        <f t="shared" si="94"/>
        <v>84032.7</v>
      </c>
      <c r="J1993" s="348">
        <f t="shared" si="95"/>
        <v>0</v>
      </c>
    </row>
    <row r="1994" spans="1:10">
      <c r="A1994" s="483">
        <v>2016</v>
      </c>
      <c r="B1994" s="484" t="s">
        <v>1289</v>
      </c>
      <c r="C1994" s="484" t="s">
        <v>370</v>
      </c>
      <c r="D1994" s="485">
        <v>16397</v>
      </c>
      <c r="E1994" s="486">
        <v>17.55</v>
      </c>
      <c r="F1994" s="486">
        <f t="shared" si="93"/>
        <v>287767.35000000003</v>
      </c>
      <c r="G1994" s="487">
        <v>0.19</v>
      </c>
      <c r="H1994" s="485">
        <v>4.2</v>
      </c>
      <c r="I1994" s="486">
        <f t="shared" si="94"/>
        <v>68867.400000000009</v>
      </c>
      <c r="J1994" s="348">
        <f t="shared" si="95"/>
        <v>0</v>
      </c>
    </row>
    <row r="1995" spans="1:10">
      <c r="A1995" s="483">
        <v>2016</v>
      </c>
      <c r="B1995" s="484" t="s">
        <v>1289</v>
      </c>
      <c r="C1995" s="484" t="s">
        <v>370</v>
      </c>
      <c r="D1995" s="485">
        <v>16384</v>
      </c>
      <c r="E1995" s="486">
        <v>18.010000000000002</v>
      </c>
      <c r="F1995" s="486">
        <f t="shared" si="93"/>
        <v>295075.84000000003</v>
      </c>
      <c r="G1995" s="487">
        <v>0.25</v>
      </c>
      <c r="H1995" s="485">
        <v>4.5</v>
      </c>
      <c r="I1995" s="486">
        <f t="shared" si="94"/>
        <v>73728</v>
      </c>
      <c r="J1995" s="348">
        <f t="shared" si="95"/>
        <v>0</v>
      </c>
    </row>
    <row r="1996" spans="1:10">
      <c r="A1996" s="483">
        <v>2016</v>
      </c>
      <c r="B1996" s="484" t="s">
        <v>1289</v>
      </c>
      <c r="C1996" s="484" t="s">
        <v>370</v>
      </c>
      <c r="D1996" s="485">
        <v>121</v>
      </c>
      <c r="E1996" s="486">
        <v>17.18</v>
      </c>
      <c r="F1996" s="486">
        <f t="shared" si="93"/>
        <v>2078.7799999999997</v>
      </c>
      <c r="G1996" s="487">
        <v>0.24</v>
      </c>
      <c r="H1996" s="485">
        <v>4.5</v>
      </c>
      <c r="I1996" s="486">
        <f t="shared" si="94"/>
        <v>544.5</v>
      </c>
      <c r="J1996" s="348">
        <f t="shared" si="95"/>
        <v>0</v>
      </c>
    </row>
    <row r="1997" spans="1:10">
      <c r="A1997" s="483">
        <v>2016</v>
      </c>
      <c r="B1997" s="484" t="s">
        <v>1289</v>
      </c>
      <c r="C1997" s="484" t="s">
        <v>370</v>
      </c>
      <c r="D1997" s="485">
        <v>32678</v>
      </c>
      <c r="E1997" s="486">
        <v>17.239999999999998</v>
      </c>
      <c r="F1997" s="486">
        <f t="shared" si="93"/>
        <v>563368.72</v>
      </c>
      <c r="G1997" s="487">
        <v>0.25</v>
      </c>
      <c r="H1997" s="485">
        <v>4.3</v>
      </c>
      <c r="I1997" s="486">
        <f t="shared" si="94"/>
        <v>140515.4</v>
      </c>
      <c r="J1997" s="348">
        <f t="shared" si="95"/>
        <v>0</v>
      </c>
    </row>
    <row r="1998" spans="1:10">
      <c r="A1998" s="483">
        <v>2016</v>
      </c>
      <c r="B1998" s="484" t="s">
        <v>1289</v>
      </c>
      <c r="C1998" s="484" t="s">
        <v>370</v>
      </c>
      <c r="D1998" s="485">
        <v>16425</v>
      </c>
      <c r="E1998" s="486">
        <v>16.829999999999998</v>
      </c>
      <c r="F1998" s="486">
        <f t="shared" si="93"/>
        <v>276432.75</v>
      </c>
      <c r="G1998" s="487">
        <v>0.4</v>
      </c>
      <c r="H1998" s="485">
        <v>5.9</v>
      </c>
      <c r="I1998" s="486">
        <f t="shared" si="94"/>
        <v>96907.5</v>
      </c>
      <c r="J1998" s="348">
        <f t="shared" si="95"/>
        <v>0</v>
      </c>
    </row>
    <row r="1999" spans="1:10">
      <c r="A1999" s="483">
        <v>2016</v>
      </c>
      <c r="B1999" s="484" t="s">
        <v>1289</v>
      </c>
      <c r="C1999" s="484" t="s">
        <v>370</v>
      </c>
      <c r="D1999" s="485">
        <v>32833</v>
      </c>
      <c r="E1999" s="486">
        <v>17.57</v>
      </c>
      <c r="F1999" s="486">
        <f t="shared" si="93"/>
        <v>576875.81000000006</v>
      </c>
      <c r="G1999" s="487">
        <v>0.19</v>
      </c>
      <c r="H1999" s="485">
        <v>4.4000000000000004</v>
      </c>
      <c r="I1999" s="486">
        <f t="shared" si="94"/>
        <v>144465.20000000001</v>
      </c>
      <c r="J1999" s="348">
        <f t="shared" si="95"/>
        <v>0</v>
      </c>
    </row>
    <row r="2000" spans="1:10">
      <c r="A2000" s="483">
        <v>2016</v>
      </c>
      <c r="B2000" s="484" t="s">
        <v>1289</v>
      </c>
      <c r="C2000" s="484" t="s">
        <v>370</v>
      </c>
      <c r="D2000" s="485">
        <v>32696</v>
      </c>
      <c r="E2000" s="486">
        <v>16.600000000000001</v>
      </c>
      <c r="F2000" s="486">
        <f t="shared" si="93"/>
        <v>542753.60000000009</v>
      </c>
      <c r="G2000" s="487">
        <v>0.3</v>
      </c>
      <c r="H2000" s="485">
        <v>6.3</v>
      </c>
      <c r="I2000" s="486">
        <f t="shared" si="94"/>
        <v>205984.8</v>
      </c>
      <c r="J2000" s="348">
        <f t="shared" si="95"/>
        <v>0</v>
      </c>
    </row>
    <row r="2001" spans="1:10">
      <c r="A2001" s="483">
        <v>2016</v>
      </c>
      <c r="B2001" s="484" t="s">
        <v>1289</v>
      </c>
      <c r="C2001" s="484" t="s">
        <v>370</v>
      </c>
      <c r="D2001" s="485">
        <v>67832</v>
      </c>
      <c r="E2001" s="486">
        <v>17.981999999999999</v>
      </c>
      <c r="F2001" s="486">
        <f t="shared" si="93"/>
        <v>1219755.024</v>
      </c>
      <c r="G2001" s="487">
        <v>0.26</v>
      </c>
      <c r="H2001" s="485">
        <v>4.9000000000000004</v>
      </c>
      <c r="I2001" s="486">
        <f t="shared" si="94"/>
        <v>332376.80000000005</v>
      </c>
      <c r="J2001" s="348">
        <f t="shared" si="95"/>
        <v>0</v>
      </c>
    </row>
    <row r="2002" spans="1:10">
      <c r="A2002" s="483">
        <v>2016</v>
      </c>
      <c r="B2002" s="484" t="s">
        <v>1289</v>
      </c>
      <c r="C2002" s="484" t="s">
        <v>370</v>
      </c>
      <c r="D2002" s="485">
        <v>11783</v>
      </c>
      <c r="E2002" s="486">
        <v>17.981999999999999</v>
      </c>
      <c r="F2002" s="486">
        <f t="shared" si="93"/>
        <v>211881.90599999999</v>
      </c>
      <c r="G2002" s="487">
        <v>0.26</v>
      </c>
      <c r="H2002" s="485">
        <v>4.9000000000000004</v>
      </c>
      <c r="I2002" s="486">
        <f t="shared" si="94"/>
        <v>57736.700000000004</v>
      </c>
      <c r="J2002" s="348">
        <f t="shared" si="95"/>
        <v>0</v>
      </c>
    </row>
    <row r="2003" spans="1:10">
      <c r="A2003" s="483">
        <v>2016</v>
      </c>
      <c r="B2003" s="484" t="s">
        <v>1296</v>
      </c>
      <c r="C2003" s="484" t="s">
        <v>370</v>
      </c>
      <c r="D2003" s="485">
        <v>2026</v>
      </c>
      <c r="E2003" s="486">
        <v>25.134</v>
      </c>
      <c r="F2003" s="486">
        <f t="shared" si="93"/>
        <v>50921.484000000004</v>
      </c>
      <c r="G2003" s="487">
        <v>3.74</v>
      </c>
      <c r="H2003" s="485">
        <v>8.1</v>
      </c>
      <c r="I2003" s="486">
        <f t="shared" si="94"/>
        <v>16410.599999999999</v>
      </c>
      <c r="J2003" s="348">
        <f t="shared" si="95"/>
        <v>0</v>
      </c>
    </row>
    <row r="2004" spans="1:10">
      <c r="A2004" s="483">
        <v>2016</v>
      </c>
      <c r="B2004" s="484" t="s">
        <v>1296</v>
      </c>
      <c r="C2004" s="484" t="s">
        <v>370</v>
      </c>
      <c r="D2004" s="485">
        <v>33456</v>
      </c>
      <c r="E2004" s="486">
        <v>23.132000000000001</v>
      </c>
      <c r="F2004" s="486">
        <f t="shared" si="93"/>
        <v>773904.19200000004</v>
      </c>
      <c r="G2004" s="487">
        <v>3.6</v>
      </c>
      <c r="H2004" s="485">
        <v>7.8</v>
      </c>
      <c r="I2004" s="486">
        <f t="shared" si="94"/>
        <v>260956.79999999999</v>
      </c>
      <c r="J2004" s="348">
        <f t="shared" si="95"/>
        <v>0</v>
      </c>
    </row>
    <row r="2005" spans="1:10">
      <c r="A2005" s="483">
        <v>2016</v>
      </c>
      <c r="B2005" s="484" t="s">
        <v>1296</v>
      </c>
      <c r="C2005" s="484" t="s">
        <v>370</v>
      </c>
      <c r="D2005" s="485">
        <v>3081</v>
      </c>
      <c r="E2005" s="486">
        <v>23.689</v>
      </c>
      <c r="F2005" s="486">
        <f t="shared" si="93"/>
        <v>72985.808999999994</v>
      </c>
      <c r="G2005" s="487">
        <v>2.52</v>
      </c>
      <c r="H2005" s="485">
        <v>8.1</v>
      </c>
      <c r="I2005" s="486">
        <f t="shared" si="94"/>
        <v>24956.1</v>
      </c>
      <c r="J2005" s="348">
        <f t="shared" si="95"/>
        <v>0</v>
      </c>
    </row>
    <row r="2006" spans="1:10">
      <c r="A2006" s="483">
        <v>2016</v>
      </c>
      <c r="B2006" s="484" t="s">
        <v>1296</v>
      </c>
      <c r="C2006" s="484" t="s">
        <v>370</v>
      </c>
      <c r="D2006" s="485">
        <v>51510</v>
      </c>
      <c r="E2006" s="486">
        <v>22.423999999999999</v>
      </c>
      <c r="F2006" s="486">
        <f t="shared" si="93"/>
        <v>1155060.24</v>
      </c>
      <c r="G2006" s="487">
        <v>3.26</v>
      </c>
      <c r="H2006" s="485">
        <v>11.2</v>
      </c>
      <c r="I2006" s="486">
        <f t="shared" si="94"/>
        <v>576912</v>
      </c>
      <c r="J2006" s="348">
        <f t="shared" si="95"/>
        <v>0</v>
      </c>
    </row>
    <row r="2007" spans="1:10">
      <c r="A2007" s="483">
        <v>2016</v>
      </c>
      <c r="B2007" s="484" t="s">
        <v>1296</v>
      </c>
      <c r="C2007" s="484" t="s">
        <v>370</v>
      </c>
      <c r="D2007" s="485">
        <v>9521</v>
      </c>
      <c r="E2007" s="486">
        <v>22.564</v>
      </c>
      <c r="F2007" s="486">
        <f t="shared" si="93"/>
        <v>214831.84400000001</v>
      </c>
      <c r="G2007" s="487">
        <v>1.42</v>
      </c>
      <c r="H2007" s="485">
        <v>6.3</v>
      </c>
      <c r="I2007" s="486">
        <f t="shared" si="94"/>
        <v>59982.299999999996</v>
      </c>
      <c r="J2007" s="348">
        <f t="shared" si="95"/>
        <v>0</v>
      </c>
    </row>
    <row r="2008" spans="1:10">
      <c r="A2008" s="483">
        <v>2016</v>
      </c>
      <c r="B2008" s="484" t="s">
        <v>1296</v>
      </c>
      <c r="C2008" s="484" t="s">
        <v>370</v>
      </c>
      <c r="D2008" s="485">
        <v>27212</v>
      </c>
      <c r="E2008" s="486">
        <v>22.518000000000001</v>
      </c>
      <c r="F2008" s="486">
        <f t="shared" si="93"/>
        <v>612759.81599999999</v>
      </c>
      <c r="G2008" s="487">
        <v>3.21</v>
      </c>
      <c r="H2008" s="485">
        <v>11.1</v>
      </c>
      <c r="I2008" s="486">
        <f t="shared" si="94"/>
        <v>302053.2</v>
      </c>
      <c r="J2008" s="348">
        <f t="shared" si="95"/>
        <v>0</v>
      </c>
    </row>
    <row r="2009" spans="1:10">
      <c r="A2009" s="483">
        <v>2016</v>
      </c>
      <c r="B2009" s="484" t="s">
        <v>1296</v>
      </c>
      <c r="C2009" s="484" t="s">
        <v>370</v>
      </c>
      <c r="D2009" s="485">
        <v>71244</v>
      </c>
      <c r="E2009" s="486">
        <v>21.92</v>
      </c>
      <c r="F2009" s="486">
        <f t="shared" si="93"/>
        <v>1561668.4800000002</v>
      </c>
      <c r="G2009" s="487">
        <v>3.05</v>
      </c>
      <c r="H2009" s="485">
        <v>8.9</v>
      </c>
      <c r="I2009" s="486">
        <f t="shared" si="94"/>
        <v>634071.6</v>
      </c>
      <c r="J2009" s="348">
        <f t="shared" si="95"/>
        <v>0</v>
      </c>
    </row>
    <row r="2010" spans="1:10">
      <c r="A2010" s="483">
        <v>2016</v>
      </c>
      <c r="B2010" s="484" t="s">
        <v>1296</v>
      </c>
      <c r="C2010" s="484" t="s">
        <v>370</v>
      </c>
      <c r="D2010" s="485">
        <v>38558</v>
      </c>
      <c r="E2010" s="486">
        <v>22.315000000000001</v>
      </c>
      <c r="F2010" s="486">
        <f t="shared" si="93"/>
        <v>860421.77</v>
      </c>
      <c r="G2010" s="487">
        <v>3.18</v>
      </c>
      <c r="H2010" s="485">
        <v>11.2</v>
      </c>
      <c r="I2010" s="486">
        <f t="shared" si="94"/>
        <v>431849.6</v>
      </c>
      <c r="J2010" s="348">
        <f t="shared" si="95"/>
        <v>0</v>
      </c>
    </row>
    <row r="2011" spans="1:10">
      <c r="A2011" s="483">
        <v>2016</v>
      </c>
      <c r="B2011" s="484" t="s">
        <v>1296</v>
      </c>
      <c r="C2011" s="484" t="s">
        <v>370</v>
      </c>
      <c r="D2011" s="485">
        <v>12897</v>
      </c>
      <c r="E2011" s="486">
        <v>25.15</v>
      </c>
      <c r="F2011" s="486">
        <f t="shared" si="93"/>
        <v>324359.55</v>
      </c>
      <c r="G2011" s="487">
        <v>3.59</v>
      </c>
      <c r="H2011" s="485">
        <v>9.1</v>
      </c>
      <c r="I2011" s="486">
        <f t="shared" si="94"/>
        <v>117362.7</v>
      </c>
      <c r="J2011" s="348">
        <f t="shared" si="95"/>
        <v>0</v>
      </c>
    </row>
    <row r="2012" spans="1:10">
      <c r="A2012" s="483">
        <v>2016</v>
      </c>
      <c r="B2012" s="484" t="s">
        <v>1296</v>
      </c>
      <c r="C2012" s="484" t="s">
        <v>370</v>
      </c>
      <c r="D2012" s="485">
        <v>58557</v>
      </c>
      <c r="E2012" s="486">
        <v>22.571000000000002</v>
      </c>
      <c r="F2012" s="486">
        <f t="shared" si="93"/>
        <v>1321690.047</v>
      </c>
      <c r="G2012" s="487">
        <v>3.36</v>
      </c>
      <c r="H2012" s="485">
        <v>10.9</v>
      </c>
      <c r="I2012" s="486">
        <f t="shared" si="94"/>
        <v>638271.30000000005</v>
      </c>
      <c r="J2012" s="348">
        <f t="shared" si="95"/>
        <v>0</v>
      </c>
    </row>
    <row r="2013" spans="1:10">
      <c r="A2013" s="483">
        <v>2016</v>
      </c>
      <c r="B2013" s="484" t="s">
        <v>1296</v>
      </c>
      <c r="C2013" s="484" t="s">
        <v>370</v>
      </c>
      <c r="D2013" s="485">
        <v>6462</v>
      </c>
      <c r="E2013" s="486">
        <v>22.408000000000001</v>
      </c>
      <c r="F2013" s="486">
        <f t="shared" si="93"/>
        <v>144800.49600000001</v>
      </c>
      <c r="G2013" s="487">
        <v>3.16</v>
      </c>
      <c r="H2013" s="485">
        <v>11.4</v>
      </c>
      <c r="I2013" s="486">
        <f t="shared" si="94"/>
        <v>73666.8</v>
      </c>
      <c r="J2013" s="348">
        <f t="shared" si="95"/>
        <v>0</v>
      </c>
    </row>
    <row r="2014" spans="1:10">
      <c r="A2014" s="483">
        <v>2016</v>
      </c>
      <c r="B2014" s="484" t="s">
        <v>1296</v>
      </c>
      <c r="C2014" s="484" t="s">
        <v>370</v>
      </c>
      <c r="D2014" s="485">
        <v>79175</v>
      </c>
      <c r="E2014" s="486">
        <v>22.649000000000001</v>
      </c>
      <c r="F2014" s="486">
        <f t="shared" si="93"/>
        <v>1793234.5750000002</v>
      </c>
      <c r="G2014" s="487">
        <v>2.4900000000000002</v>
      </c>
      <c r="H2014" s="485">
        <v>8.1999999999999993</v>
      </c>
      <c r="I2014" s="486">
        <f t="shared" si="94"/>
        <v>649235</v>
      </c>
      <c r="J2014" s="348">
        <f t="shared" si="95"/>
        <v>0</v>
      </c>
    </row>
    <row r="2015" spans="1:10">
      <c r="A2015" s="483">
        <v>2016</v>
      </c>
      <c r="B2015" s="484" t="s">
        <v>1296</v>
      </c>
      <c r="C2015" s="484" t="s">
        <v>370</v>
      </c>
      <c r="D2015" s="485">
        <v>46639</v>
      </c>
      <c r="E2015" s="486">
        <v>23.518000000000001</v>
      </c>
      <c r="F2015" s="486">
        <f t="shared" si="93"/>
        <v>1096856.0020000001</v>
      </c>
      <c r="G2015" s="487">
        <v>2.46</v>
      </c>
      <c r="H2015" s="485">
        <v>8.6999999999999993</v>
      </c>
      <c r="I2015" s="486">
        <f t="shared" si="94"/>
        <v>405759.3</v>
      </c>
      <c r="J2015" s="348">
        <f t="shared" si="95"/>
        <v>0</v>
      </c>
    </row>
    <row r="2016" spans="1:10">
      <c r="A2016" s="483">
        <v>2016</v>
      </c>
      <c r="B2016" s="484" t="s">
        <v>1296</v>
      </c>
      <c r="C2016" s="484" t="s">
        <v>370</v>
      </c>
      <c r="D2016" s="485">
        <v>67526</v>
      </c>
      <c r="E2016" s="486">
        <v>23.661999999999999</v>
      </c>
      <c r="F2016" s="486">
        <f t="shared" si="93"/>
        <v>1597800.2119999998</v>
      </c>
      <c r="G2016" s="487">
        <v>2.58</v>
      </c>
      <c r="H2016" s="485">
        <v>8.1999999999999993</v>
      </c>
      <c r="I2016" s="486">
        <f t="shared" si="94"/>
        <v>553713.19999999995</v>
      </c>
      <c r="J2016" s="348">
        <f t="shared" si="95"/>
        <v>0</v>
      </c>
    </row>
    <row r="2017" spans="1:10">
      <c r="A2017" s="483">
        <v>2016</v>
      </c>
      <c r="B2017" s="484" t="s">
        <v>1296</v>
      </c>
      <c r="C2017" s="484" t="s">
        <v>370</v>
      </c>
      <c r="D2017" s="485">
        <v>6354</v>
      </c>
      <c r="E2017" s="486">
        <v>21.024999999999999</v>
      </c>
      <c r="F2017" s="486">
        <f t="shared" si="93"/>
        <v>133592.84999999998</v>
      </c>
      <c r="G2017" s="487">
        <v>1.04</v>
      </c>
      <c r="H2017" s="485">
        <v>19.600000000000001</v>
      </c>
      <c r="I2017" s="486">
        <f t="shared" si="94"/>
        <v>124538.40000000001</v>
      </c>
      <c r="J2017" s="348">
        <f t="shared" si="95"/>
        <v>0</v>
      </c>
    </row>
    <row r="2018" spans="1:10">
      <c r="A2018" s="483">
        <v>2016</v>
      </c>
      <c r="B2018" s="484" t="s">
        <v>1296</v>
      </c>
      <c r="C2018" s="484" t="s">
        <v>370</v>
      </c>
      <c r="D2018" s="485">
        <v>4768</v>
      </c>
      <c r="E2018" s="486">
        <v>19.661000000000001</v>
      </c>
      <c r="F2018" s="486">
        <f t="shared" si="93"/>
        <v>93743.648000000001</v>
      </c>
      <c r="G2018" s="487">
        <v>1.3</v>
      </c>
      <c r="H2018" s="485">
        <v>27.4</v>
      </c>
      <c r="I2018" s="486">
        <f t="shared" si="94"/>
        <v>130643.2</v>
      </c>
      <c r="J2018" s="348">
        <f t="shared" si="95"/>
        <v>0</v>
      </c>
    </row>
    <row r="2019" spans="1:10">
      <c r="A2019" s="483">
        <v>2016</v>
      </c>
      <c r="B2019" s="484" t="s">
        <v>1296</v>
      </c>
      <c r="C2019" s="484" t="s">
        <v>370</v>
      </c>
      <c r="D2019" s="485">
        <v>206088</v>
      </c>
      <c r="E2019" s="486">
        <v>24.309000000000001</v>
      </c>
      <c r="F2019" s="486">
        <f t="shared" si="93"/>
        <v>5009793.1919999998</v>
      </c>
      <c r="G2019" s="487">
        <v>3.52</v>
      </c>
      <c r="H2019" s="485">
        <v>9.6999999999999993</v>
      </c>
      <c r="I2019" s="486">
        <f t="shared" si="94"/>
        <v>1999053.5999999999</v>
      </c>
      <c r="J2019" s="348">
        <f t="shared" si="95"/>
        <v>0</v>
      </c>
    </row>
    <row r="2020" spans="1:10">
      <c r="A2020" s="483">
        <v>2016</v>
      </c>
      <c r="B2020" s="484" t="s">
        <v>1296</v>
      </c>
      <c r="C2020" s="484" t="s">
        <v>370</v>
      </c>
      <c r="D2020" s="485">
        <v>39624</v>
      </c>
      <c r="E2020" s="486">
        <v>22.875</v>
      </c>
      <c r="F2020" s="486">
        <f t="shared" si="93"/>
        <v>906399</v>
      </c>
      <c r="G2020" s="487">
        <v>3.12</v>
      </c>
      <c r="H2020" s="485">
        <v>8.9</v>
      </c>
      <c r="I2020" s="486">
        <f t="shared" si="94"/>
        <v>352653.60000000003</v>
      </c>
      <c r="J2020" s="348">
        <f t="shared" si="95"/>
        <v>0</v>
      </c>
    </row>
    <row r="2021" spans="1:10">
      <c r="A2021" s="483">
        <v>2016</v>
      </c>
      <c r="B2021" s="484" t="s">
        <v>1296</v>
      </c>
      <c r="C2021" s="484" t="s">
        <v>370</v>
      </c>
      <c r="D2021" s="485">
        <v>14503</v>
      </c>
      <c r="E2021" s="486">
        <v>23.523</v>
      </c>
      <c r="F2021" s="486">
        <f t="shared" si="93"/>
        <v>341154.06900000002</v>
      </c>
      <c r="G2021" s="487">
        <v>2.4900000000000002</v>
      </c>
      <c r="H2021" s="485">
        <v>8.6999999999999993</v>
      </c>
      <c r="I2021" s="486">
        <f t="shared" si="94"/>
        <v>126176.09999999999</v>
      </c>
      <c r="J2021" s="348">
        <f t="shared" si="95"/>
        <v>0</v>
      </c>
    </row>
    <row r="2022" spans="1:10">
      <c r="A2022" s="483">
        <v>2016</v>
      </c>
      <c r="B2022" s="484" t="s">
        <v>1296</v>
      </c>
      <c r="C2022" s="484" t="s">
        <v>370</v>
      </c>
      <c r="D2022" s="485">
        <v>11161</v>
      </c>
      <c r="E2022" s="486">
        <v>23.738</v>
      </c>
      <c r="F2022" s="486">
        <f t="shared" si="93"/>
        <v>264939.81799999997</v>
      </c>
      <c r="G2022" s="487">
        <v>2.65</v>
      </c>
      <c r="H2022" s="485">
        <v>8.1</v>
      </c>
      <c r="I2022" s="486">
        <f t="shared" si="94"/>
        <v>90404.099999999991</v>
      </c>
      <c r="J2022" s="348">
        <f t="shared" si="95"/>
        <v>0</v>
      </c>
    </row>
    <row r="2023" spans="1:10">
      <c r="A2023" s="483">
        <v>2016</v>
      </c>
      <c r="B2023" s="484" t="s">
        <v>1296</v>
      </c>
      <c r="C2023" s="484" t="s">
        <v>370</v>
      </c>
      <c r="D2023" s="485">
        <v>7981</v>
      </c>
      <c r="E2023" s="486">
        <v>23.082999999999998</v>
      </c>
      <c r="F2023" s="486">
        <f t="shared" si="93"/>
        <v>184225.42299999998</v>
      </c>
      <c r="G2023" s="487">
        <v>2.9</v>
      </c>
      <c r="H2023" s="485">
        <v>8</v>
      </c>
      <c r="I2023" s="486">
        <f t="shared" si="94"/>
        <v>63848</v>
      </c>
      <c r="J2023" s="348">
        <f t="shared" si="95"/>
        <v>0</v>
      </c>
    </row>
    <row r="2024" spans="1:10">
      <c r="A2024" s="483">
        <v>2016</v>
      </c>
      <c r="B2024" s="484" t="s">
        <v>1296</v>
      </c>
      <c r="C2024" s="484" t="s">
        <v>370</v>
      </c>
      <c r="D2024" s="485">
        <v>22780</v>
      </c>
      <c r="E2024" s="486">
        <v>23.588000000000001</v>
      </c>
      <c r="F2024" s="486">
        <f t="shared" si="93"/>
        <v>537334.64</v>
      </c>
      <c r="G2024" s="487">
        <v>2.89</v>
      </c>
      <c r="H2024" s="485">
        <v>8.9</v>
      </c>
      <c r="I2024" s="486">
        <f t="shared" si="94"/>
        <v>202742</v>
      </c>
      <c r="J2024" s="348">
        <f t="shared" si="95"/>
        <v>0</v>
      </c>
    </row>
    <row r="2025" spans="1:10">
      <c r="A2025" s="483">
        <v>2016</v>
      </c>
      <c r="B2025" s="484" t="s">
        <v>1296</v>
      </c>
      <c r="C2025" s="484" t="s">
        <v>370</v>
      </c>
      <c r="D2025" s="485">
        <v>18709</v>
      </c>
      <c r="E2025" s="486">
        <v>22.001999999999999</v>
      </c>
      <c r="F2025" s="486">
        <f t="shared" si="93"/>
        <v>411635.41800000001</v>
      </c>
      <c r="G2025" s="487">
        <v>3.03</v>
      </c>
      <c r="H2025" s="485">
        <v>10.1</v>
      </c>
      <c r="I2025" s="486">
        <f t="shared" si="94"/>
        <v>188960.9</v>
      </c>
      <c r="J2025" s="348">
        <f t="shared" si="95"/>
        <v>0</v>
      </c>
    </row>
    <row r="2026" spans="1:10">
      <c r="A2026" s="483">
        <v>2016</v>
      </c>
      <c r="B2026" s="484" t="s">
        <v>1296</v>
      </c>
      <c r="C2026" s="484" t="s">
        <v>370</v>
      </c>
      <c r="D2026" s="485">
        <v>11822</v>
      </c>
      <c r="E2026" s="486">
        <v>22.59</v>
      </c>
      <c r="F2026" s="486">
        <f t="shared" si="93"/>
        <v>267058.98</v>
      </c>
      <c r="G2026" s="487">
        <v>3.88</v>
      </c>
      <c r="H2026" s="485">
        <v>8.9</v>
      </c>
      <c r="I2026" s="486">
        <f t="shared" si="94"/>
        <v>105215.8</v>
      </c>
      <c r="J2026" s="348">
        <f t="shared" si="95"/>
        <v>0</v>
      </c>
    </row>
    <row r="2027" spans="1:10">
      <c r="A2027" s="483">
        <v>2016</v>
      </c>
      <c r="B2027" s="484" t="s">
        <v>1296</v>
      </c>
      <c r="C2027" s="484" t="s">
        <v>370</v>
      </c>
      <c r="D2027" s="485">
        <v>157</v>
      </c>
      <c r="E2027" s="486">
        <v>20.792000000000002</v>
      </c>
      <c r="F2027" s="486">
        <f t="shared" si="93"/>
        <v>3264.3440000000001</v>
      </c>
      <c r="G2027" s="487">
        <v>3.63</v>
      </c>
      <c r="H2027" s="485">
        <v>14.5</v>
      </c>
      <c r="I2027" s="486">
        <f t="shared" si="94"/>
        <v>2276.5</v>
      </c>
      <c r="J2027" s="348">
        <f t="shared" si="95"/>
        <v>0</v>
      </c>
    </row>
    <row r="2028" spans="1:10">
      <c r="A2028" s="483">
        <v>2016</v>
      </c>
      <c r="B2028" s="484" t="s">
        <v>1296</v>
      </c>
      <c r="C2028" s="484" t="s">
        <v>370</v>
      </c>
      <c r="D2028" s="485">
        <v>13</v>
      </c>
      <c r="E2028" s="486">
        <v>18.558</v>
      </c>
      <c r="F2028" s="486">
        <f t="shared" si="93"/>
        <v>241.25399999999999</v>
      </c>
      <c r="G2028" s="487">
        <v>2.88</v>
      </c>
      <c r="H2028" s="485">
        <v>20.100000000000001</v>
      </c>
      <c r="I2028" s="486">
        <f t="shared" si="94"/>
        <v>261.3</v>
      </c>
      <c r="J2028" s="348">
        <f t="shared" si="95"/>
        <v>0</v>
      </c>
    </row>
    <row r="2029" spans="1:10">
      <c r="A2029" s="483">
        <v>2016</v>
      </c>
      <c r="B2029" s="484" t="s">
        <v>1296</v>
      </c>
      <c r="C2029" s="484" t="s">
        <v>370</v>
      </c>
      <c r="D2029" s="485">
        <v>606</v>
      </c>
      <c r="E2029" s="486">
        <v>22.553999999999998</v>
      </c>
      <c r="F2029" s="486">
        <f t="shared" si="93"/>
        <v>13667.723999999998</v>
      </c>
      <c r="G2029" s="487">
        <v>1.91</v>
      </c>
      <c r="H2029" s="485">
        <v>9.9</v>
      </c>
      <c r="I2029" s="486">
        <f t="shared" si="94"/>
        <v>5999.4000000000005</v>
      </c>
      <c r="J2029" s="348">
        <f t="shared" si="95"/>
        <v>0</v>
      </c>
    </row>
    <row r="2030" spans="1:10">
      <c r="A2030" s="483">
        <v>2016</v>
      </c>
      <c r="B2030" s="484" t="s">
        <v>1296</v>
      </c>
      <c r="C2030" s="484" t="s">
        <v>370</v>
      </c>
      <c r="D2030" s="485">
        <v>145019</v>
      </c>
      <c r="E2030" s="486">
        <v>23.353999999999999</v>
      </c>
      <c r="F2030" s="486">
        <f t="shared" si="93"/>
        <v>3386773.7259999998</v>
      </c>
      <c r="G2030" s="487">
        <v>2.75</v>
      </c>
      <c r="H2030" s="485">
        <v>6.7</v>
      </c>
      <c r="I2030" s="486">
        <f t="shared" si="94"/>
        <v>971627.3</v>
      </c>
      <c r="J2030" s="348">
        <f t="shared" si="95"/>
        <v>0</v>
      </c>
    </row>
    <row r="2031" spans="1:10">
      <c r="A2031" s="483">
        <v>2016</v>
      </c>
      <c r="B2031" s="484" t="s">
        <v>1296</v>
      </c>
      <c r="C2031" s="484" t="s">
        <v>370</v>
      </c>
      <c r="D2031" s="485">
        <v>94062</v>
      </c>
      <c r="E2031" s="486">
        <v>23.408000000000001</v>
      </c>
      <c r="F2031" s="486">
        <f t="shared" si="93"/>
        <v>2201803.2960000001</v>
      </c>
      <c r="G2031" s="487">
        <v>2.71</v>
      </c>
      <c r="H2031" s="485">
        <v>8.1999999999999993</v>
      </c>
      <c r="I2031" s="486">
        <f t="shared" si="94"/>
        <v>771308.39999999991</v>
      </c>
      <c r="J2031" s="348">
        <f t="shared" si="95"/>
        <v>0</v>
      </c>
    </row>
    <row r="2032" spans="1:10">
      <c r="A2032" s="483">
        <v>2016</v>
      </c>
      <c r="B2032" s="484" t="s">
        <v>1296</v>
      </c>
      <c r="C2032" s="484" t="s">
        <v>370</v>
      </c>
      <c r="D2032" s="485">
        <v>54315</v>
      </c>
      <c r="E2032" s="486">
        <v>23.628</v>
      </c>
      <c r="F2032" s="486">
        <f t="shared" si="93"/>
        <v>1283354.82</v>
      </c>
      <c r="G2032" s="487">
        <v>2.81</v>
      </c>
      <c r="H2032" s="485">
        <v>8.5</v>
      </c>
      <c r="I2032" s="486">
        <f t="shared" si="94"/>
        <v>461677.5</v>
      </c>
      <c r="J2032" s="348">
        <f t="shared" si="95"/>
        <v>0</v>
      </c>
    </row>
    <row r="2033" spans="1:10">
      <c r="A2033" s="483">
        <v>2016</v>
      </c>
      <c r="B2033" s="484" t="s">
        <v>1296</v>
      </c>
      <c r="C2033" s="484" t="s">
        <v>370</v>
      </c>
      <c r="D2033" s="485">
        <v>1558</v>
      </c>
      <c r="E2033" s="486">
        <v>23.361999999999998</v>
      </c>
      <c r="F2033" s="486">
        <f t="shared" si="93"/>
        <v>36397.995999999999</v>
      </c>
      <c r="G2033" s="487">
        <v>2.71</v>
      </c>
      <c r="H2033" s="485">
        <v>8</v>
      </c>
      <c r="I2033" s="486">
        <f t="shared" si="94"/>
        <v>12464</v>
      </c>
      <c r="J2033" s="348">
        <f t="shared" si="95"/>
        <v>0</v>
      </c>
    </row>
    <row r="2034" spans="1:10">
      <c r="A2034" s="483">
        <v>2016</v>
      </c>
      <c r="B2034" s="484" t="s">
        <v>1296</v>
      </c>
      <c r="C2034" s="484" t="s">
        <v>370</v>
      </c>
      <c r="D2034" s="485">
        <v>160027</v>
      </c>
      <c r="E2034" s="486">
        <v>23.49</v>
      </c>
      <c r="F2034" s="486">
        <f t="shared" si="93"/>
        <v>3759034.23</v>
      </c>
      <c r="G2034" s="487">
        <v>2.88</v>
      </c>
      <c r="H2034" s="485">
        <v>8.1</v>
      </c>
      <c r="I2034" s="486">
        <f t="shared" si="94"/>
        <v>1296218.7</v>
      </c>
      <c r="J2034" s="348">
        <f t="shared" si="95"/>
        <v>0</v>
      </c>
    </row>
    <row r="2035" spans="1:10">
      <c r="A2035" s="483">
        <v>2016</v>
      </c>
      <c r="B2035" s="484" t="s">
        <v>1289</v>
      </c>
      <c r="C2035" s="484" t="s">
        <v>370</v>
      </c>
      <c r="D2035" s="485">
        <v>143146</v>
      </c>
      <c r="E2035" s="486">
        <v>18.036000000000001</v>
      </c>
      <c r="F2035" s="486">
        <f t="shared" si="93"/>
        <v>2581781.2560000001</v>
      </c>
      <c r="G2035" s="487">
        <v>0.24</v>
      </c>
      <c r="H2035" s="485">
        <v>4.8</v>
      </c>
      <c r="I2035" s="486">
        <f t="shared" si="94"/>
        <v>687100.79999999993</v>
      </c>
      <c r="J2035" s="348">
        <f t="shared" si="95"/>
        <v>0</v>
      </c>
    </row>
    <row r="2036" spans="1:10">
      <c r="A2036" s="483">
        <v>2016</v>
      </c>
      <c r="B2036" s="484" t="s">
        <v>1289</v>
      </c>
      <c r="C2036" s="484" t="s">
        <v>370</v>
      </c>
      <c r="D2036" s="485">
        <v>15943</v>
      </c>
      <c r="E2036" s="486">
        <v>18.170000000000002</v>
      </c>
      <c r="F2036" s="486">
        <f t="shared" si="93"/>
        <v>289684.31000000006</v>
      </c>
      <c r="G2036" s="487">
        <v>0.31</v>
      </c>
      <c r="H2036" s="485">
        <v>4.7</v>
      </c>
      <c r="I2036" s="486">
        <f t="shared" si="94"/>
        <v>74932.100000000006</v>
      </c>
      <c r="J2036" s="348">
        <f t="shared" si="95"/>
        <v>0</v>
      </c>
    </row>
    <row r="2037" spans="1:10">
      <c r="A2037" s="483">
        <v>2016</v>
      </c>
      <c r="B2037" s="484" t="s">
        <v>1296</v>
      </c>
      <c r="C2037" s="484" t="s">
        <v>370</v>
      </c>
      <c r="D2037" s="485">
        <v>20039</v>
      </c>
      <c r="E2037" s="486">
        <v>24.3</v>
      </c>
      <c r="F2037" s="486">
        <f t="shared" si="93"/>
        <v>486947.7</v>
      </c>
      <c r="G2037" s="487">
        <v>3.49</v>
      </c>
      <c r="H2037" s="485">
        <v>9.6999999999999993</v>
      </c>
      <c r="I2037" s="486">
        <f t="shared" si="94"/>
        <v>194378.3</v>
      </c>
      <c r="J2037" s="348">
        <f t="shared" si="95"/>
        <v>0</v>
      </c>
    </row>
    <row r="2038" spans="1:10">
      <c r="A2038" s="483">
        <v>2016</v>
      </c>
      <c r="B2038" s="484" t="s">
        <v>1296</v>
      </c>
      <c r="C2038" s="484" t="s">
        <v>370</v>
      </c>
      <c r="D2038" s="485">
        <v>26113</v>
      </c>
      <c r="E2038" s="486">
        <v>24.28</v>
      </c>
      <c r="F2038" s="486">
        <f t="shared" si="93"/>
        <v>634023.64</v>
      </c>
      <c r="G2038" s="487">
        <v>3.41</v>
      </c>
      <c r="H2038" s="485">
        <v>9.6</v>
      </c>
      <c r="I2038" s="486">
        <f t="shared" si="94"/>
        <v>250684.79999999999</v>
      </c>
      <c r="J2038" s="348">
        <f t="shared" si="95"/>
        <v>0</v>
      </c>
    </row>
    <row r="2039" spans="1:10">
      <c r="A2039" s="483">
        <v>2016</v>
      </c>
      <c r="B2039" s="484" t="s">
        <v>1296</v>
      </c>
      <c r="C2039" s="484" t="s">
        <v>370</v>
      </c>
      <c r="D2039" s="485">
        <v>5973</v>
      </c>
      <c r="E2039" s="486">
        <v>23.2</v>
      </c>
      <c r="F2039" s="486">
        <f t="shared" si="93"/>
        <v>138573.6</v>
      </c>
      <c r="G2039" s="487">
        <v>1.62</v>
      </c>
      <c r="H2039" s="485">
        <v>11.7</v>
      </c>
      <c r="I2039" s="486">
        <f t="shared" si="94"/>
        <v>69884.099999999991</v>
      </c>
      <c r="J2039" s="348">
        <f t="shared" si="95"/>
        <v>0</v>
      </c>
    </row>
    <row r="2040" spans="1:10">
      <c r="A2040" s="483">
        <v>2016</v>
      </c>
      <c r="B2040" s="484" t="s">
        <v>1296</v>
      </c>
      <c r="C2040" s="484" t="s">
        <v>370</v>
      </c>
      <c r="D2040" s="485">
        <v>14678</v>
      </c>
      <c r="E2040" s="486">
        <v>23.73</v>
      </c>
      <c r="F2040" s="486">
        <f t="shared" si="93"/>
        <v>348308.94</v>
      </c>
      <c r="G2040" s="487">
        <v>1.39</v>
      </c>
      <c r="H2040" s="485">
        <v>12.4</v>
      </c>
      <c r="I2040" s="486">
        <f t="shared" si="94"/>
        <v>182007.2</v>
      </c>
      <c r="J2040" s="348">
        <f t="shared" si="95"/>
        <v>0</v>
      </c>
    </row>
    <row r="2041" spans="1:10">
      <c r="A2041" s="483">
        <v>2016</v>
      </c>
      <c r="B2041" s="484" t="s">
        <v>1289</v>
      </c>
      <c r="C2041" s="484" t="s">
        <v>370</v>
      </c>
      <c r="D2041" s="485">
        <v>29577</v>
      </c>
      <c r="E2041" s="486">
        <v>17.649999999999999</v>
      </c>
      <c r="F2041" s="486">
        <f t="shared" si="93"/>
        <v>522034.04999999993</v>
      </c>
      <c r="G2041" s="487">
        <v>0.28999999999999998</v>
      </c>
      <c r="H2041" s="485">
        <v>5.5</v>
      </c>
      <c r="I2041" s="486">
        <f t="shared" si="94"/>
        <v>162673.5</v>
      </c>
      <c r="J2041" s="348">
        <f t="shared" si="95"/>
        <v>0</v>
      </c>
    </row>
    <row r="2042" spans="1:10">
      <c r="A2042" s="483">
        <v>2016</v>
      </c>
      <c r="B2042" s="484" t="s">
        <v>1289</v>
      </c>
      <c r="C2042" s="484" t="s">
        <v>370</v>
      </c>
      <c r="D2042" s="485">
        <v>15203</v>
      </c>
      <c r="E2042" s="486">
        <v>16.79</v>
      </c>
      <c r="F2042" s="486">
        <f t="shared" si="93"/>
        <v>255258.37</v>
      </c>
      <c r="G2042" s="487">
        <v>0.3</v>
      </c>
      <c r="H2042" s="485">
        <v>6.4</v>
      </c>
      <c r="I2042" s="486">
        <f t="shared" si="94"/>
        <v>97299.200000000012</v>
      </c>
      <c r="J2042" s="348">
        <f t="shared" si="95"/>
        <v>0</v>
      </c>
    </row>
    <row r="2043" spans="1:10">
      <c r="A2043" s="483">
        <v>2016</v>
      </c>
      <c r="B2043" s="484" t="s">
        <v>1289</v>
      </c>
      <c r="C2043" s="484" t="s">
        <v>370</v>
      </c>
      <c r="D2043" s="485">
        <v>30422</v>
      </c>
      <c r="E2043" s="486">
        <v>16.73</v>
      </c>
      <c r="F2043" s="486">
        <f t="shared" si="93"/>
        <v>508960.06</v>
      </c>
      <c r="G2043" s="487">
        <v>0.3</v>
      </c>
      <c r="H2043" s="485">
        <v>6</v>
      </c>
      <c r="I2043" s="486">
        <f t="shared" si="94"/>
        <v>182532</v>
      </c>
      <c r="J2043" s="348">
        <f t="shared" si="95"/>
        <v>0</v>
      </c>
    </row>
    <row r="2044" spans="1:10">
      <c r="A2044" s="483">
        <v>2016</v>
      </c>
      <c r="B2044" s="484" t="s">
        <v>1296</v>
      </c>
      <c r="C2044" s="484" t="s">
        <v>370</v>
      </c>
      <c r="D2044" s="485">
        <v>11964</v>
      </c>
      <c r="E2044" s="486">
        <v>25.27</v>
      </c>
      <c r="F2044" s="486">
        <f t="shared" si="93"/>
        <v>302330.27999999997</v>
      </c>
      <c r="G2044" s="487">
        <v>0.77</v>
      </c>
      <c r="H2044" s="485">
        <v>11.4</v>
      </c>
      <c r="I2044" s="486">
        <f t="shared" si="94"/>
        <v>136389.6</v>
      </c>
      <c r="J2044" s="348">
        <f t="shared" si="95"/>
        <v>0</v>
      </c>
    </row>
    <row r="2045" spans="1:10">
      <c r="A2045" s="483">
        <v>2016</v>
      </c>
      <c r="B2045" s="484" t="s">
        <v>1296</v>
      </c>
      <c r="C2045" s="484" t="s">
        <v>370</v>
      </c>
      <c r="D2045" s="485">
        <v>11586</v>
      </c>
      <c r="E2045" s="486">
        <v>25.09</v>
      </c>
      <c r="F2045" s="486">
        <f t="shared" si="93"/>
        <v>290692.74</v>
      </c>
      <c r="G2045" s="487">
        <v>0.85</v>
      </c>
      <c r="H2045" s="485">
        <v>9.8000000000000007</v>
      </c>
      <c r="I2045" s="486">
        <f t="shared" si="94"/>
        <v>113542.8</v>
      </c>
      <c r="J2045" s="348">
        <f t="shared" si="95"/>
        <v>0</v>
      </c>
    </row>
    <row r="2046" spans="1:10">
      <c r="A2046" s="483">
        <v>2016</v>
      </c>
      <c r="B2046" s="484" t="s">
        <v>1296</v>
      </c>
      <c r="C2046" s="484" t="s">
        <v>370</v>
      </c>
      <c r="D2046" s="485">
        <v>11317</v>
      </c>
      <c r="E2046" s="486">
        <v>24.51</v>
      </c>
      <c r="F2046" s="486">
        <f t="shared" si="93"/>
        <v>277379.67000000004</v>
      </c>
      <c r="G2046" s="487">
        <v>0.9</v>
      </c>
      <c r="H2046" s="485">
        <v>10.3</v>
      </c>
      <c r="I2046" s="486">
        <f t="shared" si="94"/>
        <v>116565.1</v>
      </c>
      <c r="J2046" s="348">
        <f t="shared" si="95"/>
        <v>0</v>
      </c>
    </row>
    <row r="2047" spans="1:10">
      <c r="A2047" s="483">
        <v>2016</v>
      </c>
      <c r="B2047" s="484" t="s">
        <v>1296</v>
      </c>
      <c r="C2047" s="484" t="s">
        <v>370</v>
      </c>
      <c r="D2047" s="485">
        <v>13347</v>
      </c>
      <c r="E2047" s="486">
        <v>26.2</v>
      </c>
      <c r="F2047" s="486">
        <f t="shared" si="93"/>
        <v>349691.39999999997</v>
      </c>
      <c r="G2047" s="487">
        <v>1.82</v>
      </c>
      <c r="H2047" s="485">
        <v>8</v>
      </c>
      <c r="I2047" s="486">
        <f t="shared" si="94"/>
        <v>106776</v>
      </c>
      <c r="J2047" s="348">
        <f t="shared" si="95"/>
        <v>0</v>
      </c>
    </row>
    <row r="2048" spans="1:10">
      <c r="A2048" s="483">
        <v>2016</v>
      </c>
      <c r="B2048" s="484" t="s">
        <v>1296</v>
      </c>
      <c r="C2048" s="484" t="s">
        <v>370</v>
      </c>
      <c r="D2048" s="485">
        <v>27313</v>
      </c>
      <c r="E2048" s="486">
        <v>25.78</v>
      </c>
      <c r="F2048" s="486">
        <f t="shared" si="93"/>
        <v>704129.14</v>
      </c>
      <c r="G2048" s="487">
        <v>2.34</v>
      </c>
      <c r="H2048" s="485">
        <v>7.9</v>
      </c>
      <c r="I2048" s="486">
        <f t="shared" si="94"/>
        <v>215772.7</v>
      </c>
      <c r="J2048" s="348">
        <f t="shared" si="95"/>
        <v>0</v>
      </c>
    </row>
    <row r="2049" spans="1:10">
      <c r="A2049" s="483">
        <v>2016</v>
      </c>
      <c r="B2049" s="484" t="s">
        <v>1296</v>
      </c>
      <c r="C2049" s="484" t="s">
        <v>370</v>
      </c>
      <c r="D2049" s="485">
        <v>13393</v>
      </c>
      <c r="E2049" s="486">
        <v>26.41</v>
      </c>
      <c r="F2049" s="486">
        <f t="shared" si="93"/>
        <v>353709.13</v>
      </c>
      <c r="G2049" s="487">
        <v>2.38</v>
      </c>
      <c r="H2049" s="485">
        <v>7.2</v>
      </c>
      <c r="I2049" s="486">
        <f t="shared" si="94"/>
        <v>96429.6</v>
      </c>
      <c r="J2049" s="348">
        <f t="shared" si="95"/>
        <v>0</v>
      </c>
    </row>
    <row r="2050" spans="1:10">
      <c r="A2050" s="483">
        <v>2016</v>
      </c>
      <c r="B2050" s="484" t="s">
        <v>1296</v>
      </c>
      <c r="C2050" s="484" t="s">
        <v>370</v>
      </c>
      <c r="D2050" s="485">
        <v>103667</v>
      </c>
      <c r="E2050" s="486">
        <v>26.1</v>
      </c>
      <c r="F2050" s="486">
        <f t="shared" si="93"/>
        <v>2705708.7</v>
      </c>
      <c r="G2050" s="487">
        <v>2.42</v>
      </c>
      <c r="H2050" s="485">
        <v>7.3</v>
      </c>
      <c r="I2050" s="486">
        <f t="shared" si="94"/>
        <v>756769.1</v>
      </c>
      <c r="J2050" s="348">
        <f t="shared" si="95"/>
        <v>0</v>
      </c>
    </row>
    <row r="2051" spans="1:10">
      <c r="A2051" s="483">
        <v>2016</v>
      </c>
      <c r="B2051" s="484" t="s">
        <v>1296</v>
      </c>
      <c r="C2051" s="484" t="s">
        <v>370</v>
      </c>
      <c r="D2051" s="485">
        <v>106105</v>
      </c>
      <c r="E2051" s="486">
        <v>21.72</v>
      </c>
      <c r="F2051" s="486">
        <f t="shared" ref="F2051:F2114" si="96">E2051*D2051</f>
        <v>2304600.6</v>
      </c>
      <c r="G2051" s="487">
        <v>0.56999999999999995</v>
      </c>
      <c r="H2051" s="485">
        <v>8</v>
      </c>
      <c r="I2051" s="486">
        <f t="shared" ref="I2051:I2114" si="97">H2051*D2051</f>
        <v>848840</v>
      </c>
      <c r="J2051" s="348">
        <f t="shared" ref="J2051:J2114" si="98">IF(B2051="LIG",1,0)</f>
        <v>0</v>
      </c>
    </row>
    <row r="2052" spans="1:10">
      <c r="A2052" s="483">
        <v>2016</v>
      </c>
      <c r="B2052" s="484" t="s">
        <v>1289</v>
      </c>
      <c r="C2052" s="484" t="s">
        <v>370</v>
      </c>
      <c r="D2052" s="485">
        <v>41107</v>
      </c>
      <c r="E2052" s="486">
        <v>18.102</v>
      </c>
      <c r="F2052" s="486">
        <f t="shared" si="96"/>
        <v>744118.91399999999</v>
      </c>
      <c r="G2052" s="487">
        <v>0.21</v>
      </c>
      <c r="H2052" s="485">
        <v>4.9000000000000004</v>
      </c>
      <c r="I2052" s="486">
        <f t="shared" si="97"/>
        <v>201424.30000000002</v>
      </c>
      <c r="J2052" s="348">
        <f t="shared" si="98"/>
        <v>0</v>
      </c>
    </row>
    <row r="2053" spans="1:10">
      <c r="A2053" s="483">
        <v>2016</v>
      </c>
      <c r="B2053" s="484" t="s">
        <v>1289</v>
      </c>
      <c r="C2053" s="484" t="s">
        <v>370</v>
      </c>
      <c r="D2053" s="485">
        <v>122</v>
      </c>
      <c r="E2053" s="486">
        <v>18.084</v>
      </c>
      <c r="F2053" s="486">
        <f t="shared" si="96"/>
        <v>2206.248</v>
      </c>
      <c r="G2053" s="487">
        <v>0.25</v>
      </c>
      <c r="H2053" s="485">
        <v>4.9000000000000004</v>
      </c>
      <c r="I2053" s="486">
        <f t="shared" si="97"/>
        <v>597.80000000000007</v>
      </c>
      <c r="J2053" s="348">
        <f t="shared" si="98"/>
        <v>0</v>
      </c>
    </row>
    <row r="2054" spans="1:10">
      <c r="A2054" s="483">
        <v>2016</v>
      </c>
      <c r="B2054" s="484" t="s">
        <v>1289</v>
      </c>
      <c r="C2054" s="484" t="s">
        <v>370</v>
      </c>
      <c r="D2054" s="485">
        <v>11750</v>
      </c>
      <c r="E2054" s="486">
        <v>17.556000000000001</v>
      </c>
      <c r="F2054" s="486">
        <f t="shared" si="96"/>
        <v>206283</v>
      </c>
      <c r="G2054" s="487">
        <v>0.24</v>
      </c>
      <c r="H2054" s="485">
        <v>6.5</v>
      </c>
      <c r="I2054" s="486">
        <f t="shared" si="97"/>
        <v>76375</v>
      </c>
      <c r="J2054" s="348">
        <f t="shared" si="98"/>
        <v>0</v>
      </c>
    </row>
    <row r="2055" spans="1:10">
      <c r="A2055" s="483">
        <v>2016</v>
      </c>
      <c r="B2055" s="484" t="s">
        <v>1289</v>
      </c>
      <c r="C2055" s="484" t="s">
        <v>370</v>
      </c>
      <c r="D2055" s="485">
        <v>31859</v>
      </c>
      <c r="E2055" s="486">
        <v>17.920000000000002</v>
      </c>
      <c r="F2055" s="486">
        <f t="shared" si="96"/>
        <v>570913.28000000003</v>
      </c>
      <c r="G2055" s="487">
        <v>0.25</v>
      </c>
      <c r="H2055" s="485">
        <v>4.9000000000000004</v>
      </c>
      <c r="I2055" s="486">
        <f t="shared" si="97"/>
        <v>156109.1</v>
      </c>
      <c r="J2055" s="348">
        <f t="shared" si="98"/>
        <v>0</v>
      </c>
    </row>
    <row r="2056" spans="1:10">
      <c r="A2056" s="483">
        <v>2016</v>
      </c>
      <c r="B2056" s="484" t="s">
        <v>1289</v>
      </c>
      <c r="C2056" s="484" t="s">
        <v>370</v>
      </c>
      <c r="D2056" s="485">
        <v>31863</v>
      </c>
      <c r="E2056" s="486">
        <v>17.72</v>
      </c>
      <c r="F2056" s="486">
        <f t="shared" si="96"/>
        <v>564612.36</v>
      </c>
      <c r="G2056" s="487">
        <v>0.24</v>
      </c>
      <c r="H2056" s="485">
        <v>5.7</v>
      </c>
      <c r="I2056" s="486">
        <f t="shared" si="97"/>
        <v>181619.1</v>
      </c>
      <c r="J2056" s="348">
        <f t="shared" si="98"/>
        <v>0</v>
      </c>
    </row>
    <row r="2057" spans="1:10">
      <c r="A2057" s="483">
        <v>2016</v>
      </c>
      <c r="B2057" s="484" t="s">
        <v>1289</v>
      </c>
      <c r="C2057" s="484" t="s">
        <v>370</v>
      </c>
      <c r="D2057" s="485">
        <v>16036</v>
      </c>
      <c r="E2057" s="486">
        <v>18.350000000000001</v>
      </c>
      <c r="F2057" s="486">
        <f t="shared" si="96"/>
        <v>294260.60000000003</v>
      </c>
      <c r="G2057" s="487">
        <v>0.24</v>
      </c>
      <c r="H2057" s="485">
        <v>4.9000000000000004</v>
      </c>
      <c r="I2057" s="486">
        <f t="shared" si="97"/>
        <v>78576.400000000009</v>
      </c>
      <c r="J2057" s="348">
        <f t="shared" si="98"/>
        <v>0</v>
      </c>
    </row>
    <row r="2058" spans="1:10">
      <c r="A2058" s="483">
        <v>2016</v>
      </c>
      <c r="B2058" s="484" t="s">
        <v>1289</v>
      </c>
      <c r="C2058" s="484" t="s">
        <v>370</v>
      </c>
      <c r="D2058" s="485">
        <v>79157</v>
      </c>
      <c r="E2058" s="486">
        <v>17.684000000000001</v>
      </c>
      <c r="F2058" s="486">
        <f t="shared" si="96"/>
        <v>1399812.388</v>
      </c>
      <c r="G2058" s="487">
        <v>0.19</v>
      </c>
      <c r="H2058" s="485">
        <v>4.2</v>
      </c>
      <c r="I2058" s="486">
        <f t="shared" si="97"/>
        <v>332459.40000000002</v>
      </c>
      <c r="J2058" s="348">
        <f t="shared" si="98"/>
        <v>0</v>
      </c>
    </row>
    <row r="2059" spans="1:10">
      <c r="A2059" s="483">
        <v>2016</v>
      </c>
      <c r="B2059" s="484" t="s">
        <v>1289</v>
      </c>
      <c r="C2059" s="484" t="s">
        <v>370</v>
      </c>
      <c r="D2059" s="485">
        <v>63636</v>
      </c>
      <c r="E2059" s="486">
        <v>17.885000000000002</v>
      </c>
      <c r="F2059" s="486">
        <f t="shared" si="96"/>
        <v>1138129.8600000001</v>
      </c>
      <c r="G2059" s="487">
        <v>0.21</v>
      </c>
      <c r="H2059" s="485">
        <v>5</v>
      </c>
      <c r="I2059" s="486">
        <f t="shared" si="97"/>
        <v>318180</v>
      </c>
      <c r="J2059" s="348">
        <f t="shared" si="98"/>
        <v>0</v>
      </c>
    </row>
    <row r="2060" spans="1:10">
      <c r="A2060" s="483">
        <v>2016</v>
      </c>
      <c r="B2060" s="484" t="s">
        <v>1289</v>
      </c>
      <c r="C2060" s="484" t="s">
        <v>370</v>
      </c>
      <c r="D2060" s="485">
        <v>6932</v>
      </c>
      <c r="E2060" s="486">
        <v>18.045000000000002</v>
      </c>
      <c r="F2060" s="486">
        <f t="shared" si="96"/>
        <v>125087.94000000002</v>
      </c>
      <c r="G2060" s="487">
        <v>0.21</v>
      </c>
      <c r="H2060" s="485">
        <v>5</v>
      </c>
      <c r="I2060" s="486">
        <f t="shared" si="97"/>
        <v>34660</v>
      </c>
      <c r="J2060" s="348">
        <f t="shared" si="98"/>
        <v>0</v>
      </c>
    </row>
    <row r="2061" spans="1:10">
      <c r="A2061" s="483">
        <v>2016</v>
      </c>
      <c r="B2061" s="484" t="s">
        <v>1289</v>
      </c>
      <c r="C2061" s="484" t="s">
        <v>370</v>
      </c>
      <c r="D2061" s="485">
        <v>15859</v>
      </c>
      <c r="E2061" s="486">
        <v>18.196000000000002</v>
      </c>
      <c r="F2061" s="486">
        <f t="shared" si="96"/>
        <v>288570.364</v>
      </c>
      <c r="G2061" s="487">
        <v>0.27</v>
      </c>
      <c r="H2061" s="485">
        <v>4.4000000000000004</v>
      </c>
      <c r="I2061" s="486">
        <f t="shared" si="97"/>
        <v>69779.600000000006</v>
      </c>
      <c r="J2061" s="348">
        <f t="shared" si="98"/>
        <v>0</v>
      </c>
    </row>
    <row r="2062" spans="1:10">
      <c r="A2062" s="483">
        <v>2016</v>
      </c>
      <c r="B2062" s="484" t="s">
        <v>1289</v>
      </c>
      <c r="C2062" s="484" t="s">
        <v>370</v>
      </c>
      <c r="D2062" s="485">
        <v>851</v>
      </c>
      <c r="E2062" s="486">
        <v>17.754000000000001</v>
      </c>
      <c r="F2062" s="486">
        <f t="shared" si="96"/>
        <v>15108.654</v>
      </c>
      <c r="G2062" s="487">
        <v>0.28999999999999998</v>
      </c>
      <c r="H2062" s="485">
        <v>5</v>
      </c>
      <c r="I2062" s="486">
        <f t="shared" si="97"/>
        <v>4255</v>
      </c>
      <c r="J2062" s="348">
        <f t="shared" si="98"/>
        <v>0</v>
      </c>
    </row>
    <row r="2063" spans="1:10">
      <c r="A2063" s="483">
        <v>2016</v>
      </c>
      <c r="B2063" s="484" t="s">
        <v>1296</v>
      </c>
      <c r="C2063" s="484" t="s">
        <v>370</v>
      </c>
      <c r="D2063" s="485">
        <v>55</v>
      </c>
      <c r="E2063" s="486">
        <v>22.603999999999999</v>
      </c>
      <c r="F2063" s="486">
        <f t="shared" si="96"/>
        <v>1243.22</v>
      </c>
      <c r="G2063" s="487">
        <v>0.67</v>
      </c>
      <c r="H2063" s="485">
        <v>9.1</v>
      </c>
      <c r="I2063" s="486">
        <f t="shared" si="97"/>
        <v>500.5</v>
      </c>
      <c r="J2063" s="348">
        <f t="shared" si="98"/>
        <v>0</v>
      </c>
    </row>
    <row r="2064" spans="1:10">
      <c r="A2064" s="483">
        <v>2016</v>
      </c>
      <c r="B2064" s="484" t="s">
        <v>1289</v>
      </c>
      <c r="C2064" s="484" t="s">
        <v>370</v>
      </c>
      <c r="D2064" s="485">
        <v>3871</v>
      </c>
      <c r="E2064" s="486">
        <v>17.556000000000001</v>
      </c>
      <c r="F2064" s="486">
        <f t="shared" si="96"/>
        <v>67959.275999999998</v>
      </c>
      <c r="G2064" s="487">
        <v>0.24</v>
      </c>
      <c r="H2064" s="485">
        <v>6.5</v>
      </c>
      <c r="I2064" s="486">
        <f t="shared" si="97"/>
        <v>25161.5</v>
      </c>
      <c r="J2064" s="348">
        <f t="shared" si="98"/>
        <v>0</v>
      </c>
    </row>
    <row r="2065" spans="1:10">
      <c r="A2065" s="483">
        <v>2016</v>
      </c>
      <c r="B2065" s="484" t="s">
        <v>1289</v>
      </c>
      <c r="C2065" s="484" t="s">
        <v>370</v>
      </c>
      <c r="D2065" s="485">
        <v>31714</v>
      </c>
      <c r="E2065" s="486">
        <v>17.867000000000001</v>
      </c>
      <c r="F2065" s="486">
        <f t="shared" si="96"/>
        <v>566634.03800000006</v>
      </c>
      <c r="G2065" s="487">
        <v>0.2</v>
      </c>
      <c r="H2065" s="485">
        <v>6</v>
      </c>
      <c r="I2065" s="486">
        <f t="shared" si="97"/>
        <v>190284</v>
      </c>
      <c r="J2065" s="348">
        <f t="shared" si="98"/>
        <v>0</v>
      </c>
    </row>
    <row r="2066" spans="1:10">
      <c r="A2066" s="483">
        <v>2016</v>
      </c>
      <c r="B2066" s="484" t="s">
        <v>1289</v>
      </c>
      <c r="C2066" s="484" t="s">
        <v>370</v>
      </c>
      <c r="D2066" s="485">
        <v>15917</v>
      </c>
      <c r="E2066" s="486">
        <v>17.858000000000001</v>
      </c>
      <c r="F2066" s="486">
        <f t="shared" si="96"/>
        <v>284245.78600000002</v>
      </c>
      <c r="G2066" s="487">
        <v>0.25</v>
      </c>
      <c r="H2066" s="485">
        <v>5.2</v>
      </c>
      <c r="I2066" s="486">
        <f t="shared" si="97"/>
        <v>82768.400000000009</v>
      </c>
      <c r="J2066" s="348">
        <f t="shared" si="98"/>
        <v>0</v>
      </c>
    </row>
    <row r="2067" spans="1:10">
      <c r="A2067" s="483">
        <v>2016</v>
      </c>
      <c r="B2067" s="484" t="s">
        <v>1289</v>
      </c>
      <c r="C2067" s="484" t="s">
        <v>370</v>
      </c>
      <c r="D2067" s="485">
        <v>25254</v>
      </c>
      <c r="E2067" s="486">
        <v>17.806999999999999</v>
      </c>
      <c r="F2067" s="486">
        <f t="shared" si="96"/>
        <v>449697.97799999994</v>
      </c>
      <c r="G2067" s="487">
        <v>0.22</v>
      </c>
      <c r="H2067" s="485">
        <v>5.9</v>
      </c>
      <c r="I2067" s="486">
        <f t="shared" si="97"/>
        <v>148998.6</v>
      </c>
      <c r="J2067" s="348">
        <f t="shared" si="98"/>
        <v>0</v>
      </c>
    </row>
    <row r="2068" spans="1:10">
      <c r="A2068" s="483">
        <v>2016</v>
      </c>
      <c r="B2068" s="484" t="s">
        <v>1296</v>
      </c>
      <c r="C2068" s="484" t="s">
        <v>370</v>
      </c>
      <c r="D2068" s="485">
        <v>15538</v>
      </c>
      <c r="E2068" s="486">
        <v>26.056000000000001</v>
      </c>
      <c r="F2068" s="486">
        <f t="shared" si="96"/>
        <v>404858.12800000003</v>
      </c>
      <c r="G2068" s="487">
        <v>2.4500000000000002</v>
      </c>
      <c r="H2068" s="485">
        <v>7.5</v>
      </c>
      <c r="I2068" s="486">
        <f t="shared" si="97"/>
        <v>116535</v>
      </c>
      <c r="J2068" s="348">
        <f t="shared" si="98"/>
        <v>0</v>
      </c>
    </row>
    <row r="2069" spans="1:10">
      <c r="A2069" s="483">
        <v>2016</v>
      </c>
      <c r="B2069" s="484" t="s">
        <v>1296</v>
      </c>
      <c r="C2069" s="484" t="s">
        <v>370</v>
      </c>
      <c r="D2069" s="485">
        <v>59382</v>
      </c>
      <c r="E2069" s="486">
        <v>25.986000000000001</v>
      </c>
      <c r="F2069" s="486">
        <f t="shared" si="96"/>
        <v>1543100.652</v>
      </c>
      <c r="G2069" s="487">
        <v>2.4</v>
      </c>
      <c r="H2069" s="485">
        <v>7.4</v>
      </c>
      <c r="I2069" s="486">
        <f t="shared" si="97"/>
        <v>439426.80000000005</v>
      </c>
      <c r="J2069" s="348">
        <f t="shared" si="98"/>
        <v>0</v>
      </c>
    </row>
    <row r="2070" spans="1:10">
      <c r="A2070" s="483">
        <v>2016</v>
      </c>
      <c r="B2070" s="484" t="s">
        <v>1296</v>
      </c>
      <c r="C2070" s="484" t="s">
        <v>370</v>
      </c>
      <c r="D2070" s="485">
        <v>47088</v>
      </c>
      <c r="E2070" s="486">
        <v>26.077999999999999</v>
      </c>
      <c r="F2070" s="486">
        <f t="shared" si="96"/>
        <v>1227960.8640000001</v>
      </c>
      <c r="G2070" s="487">
        <v>2.38</v>
      </c>
      <c r="H2070" s="485">
        <v>7.3</v>
      </c>
      <c r="I2070" s="486">
        <f t="shared" si="97"/>
        <v>343742.39999999997</v>
      </c>
      <c r="J2070" s="348">
        <f t="shared" si="98"/>
        <v>0</v>
      </c>
    </row>
    <row r="2071" spans="1:10">
      <c r="A2071" s="483">
        <v>2016</v>
      </c>
      <c r="B2071" s="484" t="s">
        <v>1289</v>
      </c>
      <c r="C2071" s="484" t="s">
        <v>370</v>
      </c>
      <c r="D2071" s="485">
        <v>14582</v>
      </c>
      <c r="E2071" s="486">
        <v>17.5</v>
      </c>
      <c r="F2071" s="486">
        <f t="shared" si="96"/>
        <v>255185</v>
      </c>
      <c r="G2071" s="487">
        <v>0.25</v>
      </c>
      <c r="H2071" s="485">
        <v>7.5</v>
      </c>
      <c r="I2071" s="486">
        <f t="shared" si="97"/>
        <v>109365</v>
      </c>
      <c r="J2071" s="348">
        <f t="shared" si="98"/>
        <v>0</v>
      </c>
    </row>
    <row r="2072" spans="1:10">
      <c r="A2072" s="483">
        <v>2016</v>
      </c>
      <c r="B2072" s="484" t="s">
        <v>1289</v>
      </c>
      <c r="C2072" s="484" t="s">
        <v>370</v>
      </c>
      <c r="D2072" s="485">
        <v>14977</v>
      </c>
      <c r="E2072" s="486">
        <v>17.579999999999998</v>
      </c>
      <c r="F2072" s="486">
        <f t="shared" si="96"/>
        <v>263295.65999999997</v>
      </c>
      <c r="G2072" s="487">
        <v>0.24</v>
      </c>
      <c r="H2072" s="485">
        <v>6.4</v>
      </c>
      <c r="I2072" s="486">
        <f t="shared" si="97"/>
        <v>95852.800000000003</v>
      </c>
      <c r="J2072" s="348">
        <f t="shared" si="98"/>
        <v>0</v>
      </c>
    </row>
    <row r="2073" spans="1:10">
      <c r="A2073" s="483">
        <v>2016</v>
      </c>
      <c r="B2073" s="484" t="s">
        <v>1289</v>
      </c>
      <c r="C2073" s="484" t="s">
        <v>370</v>
      </c>
      <c r="D2073" s="485">
        <v>15842</v>
      </c>
      <c r="E2073" s="486">
        <v>17.8</v>
      </c>
      <c r="F2073" s="486">
        <f t="shared" si="96"/>
        <v>281987.60000000003</v>
      </c>
      <c r="G2073" s="487">
        <v>0.16</v>
      </c>
      <c r="H2073" s="485">
        <v>5.2</v>
      </c>
      <c r="I2073" s="486">
        <f t="shared" si="97"/>
        <v>82378.400000000009</v>
      </c>
      <c r="J2073" s="348">
        <f t="shared" si="98"/>
        <v>0</v>
      </c>
    </row>
    <row r="2074" spans="1:10">
      <c r="A2074" s="483">
        <v>2016</v>
      </c>
      <c r="B2074" s="484" t="s">
        <v>1289</v>
      </c>
      <c r="C2074" s="484" t="s">
        <v>370</v>
      </c>
      <c r="D2074" s="485">
        <v>15843</v>
      </c>
      <c r="E2074" s="486">
        <v>17.899999999999999</v>
      </c>
      <c r="F2074" s="486">
        <f t="shared" si="96"/>
        <v>283589.69999999995</v>
      </c>
      <c r="G2074" s="487">
        <v>0.25</v>
      </c>
      <c r="H2074" s="485">
        <v>5.0999999999999996</v>
      </c>
      <c r="I2074" s="486">
        <f t="shared" si="97"/>
        <v>80799.299999999988</v>
      </c>
      <c r="J2074" s="348">
        <f t="shared" si="98"/>
        <v>0</v>
      </c>
    </row>
    <row r="2075" spans="1:10">
      <c r="A2075" s="483">
        <v>2016</v>
      </c>
      <c r="B2075" s="484" t="s">
        <v>1289</v>
      </c>
      <c r="C2075" s="484" t="s">
        <v>370</v>
      </c>
      <c r="D2075" s="485">
        <v>15852</v>
      </c>
      <c r="E2075" s="486">
        <v>18.084</v>
      </c>
      <c r="F2075" s="486">
        <f t="shared" si="96"/>
        <v>286667.56799999997</v>
      </c>
      <c r="G2075" s="487">
        <v>0.23</v>
      </c>
      <c r="H2075" s="485">
        <v>4.5</v>
      </c>
      <c r="I2075" s="486">
        <f t="shared" si="97"/>
        <v>71334</v>
      </c>
      <c r="J2075" s="348">
        <f t="shared" si="98"/>
        <v>0</v>
      </c>
    </row>
    <row r="2076" spans="1:10">
      <c r="A2076" s="483">
        <v>2016</v>
      </c>
      <c r="B2076" s="484" t="s">
        <v>1289</v>
      </c>
      <c r="C2076" s="484" t="s">
        <v>370</v>
      </c>
      <c r="D2076" s="485">
        <v>29215</v>
      </c>
      <c r="E2076" s="486">
        <v>18</v>
      </c>
      <c r="F2076" s="486">
        <f t="shared" si="96"/>
        <v>525870</v>
      </c>
      <c r="G2076" s="487">
        <v>0.24</v>
      </c>
      <c r="H2076" s="485">
        <v>5.2</v>
      </c>
      <c r="I2076" s="486">
        <f t="shared" si="97"/>
        <v>151918</v>
      </c>
      <c r="J2076" s="348">
        <f t="shared" si="98"/>
        <v>0</v>
      </c>
    </row>
    <row r="2077" spans="1:10">
      <c r="A2077" s="483">
        <v>2016</v>
      </c>
      <c r="B2077" s="484" t="s">
        <v>1289</v>
      </c>
      <c r="C2077" s="484" t="s">
        <v>370</v>
      </c>
      <c r="D2077" s="485">
        <v>47097</v>
      </c>
      <c r="E2077" s="486">
        <v>17.856000000000002</v>
      </c>
      <c r="F2077" s="486">
        <f t="shared" si="96"/>
        <v>840964.03200000012</v>
      </c>
      <c r="G2077" s="487">
        <v>0.22</v>
      </c>
      <c r="H2077" s="485">
        <v>5.3</v>
      </c>
      <c r="I2077" s="486">
        <f t="shared" si="97"/>
        <v>249614.1</v>
      </c>
      <c r="J2077" s="348">
        <f t="shared" si="98"/>
        <v>0</v>
      </c>
    </row>
    <row r="2078" spans="1:10">
      <c r="A2078" s="483">
        <v>2016</v>
      </c>
      <c r="B2078" s="484" t="s">
        <v>1289</v>
      </c>
      <c r="C2078" s="484" t="s">
        <v>370</v>
      </c>
      <c r="D2078" s="485">
        <v>140464</v>
      </c>
      <c r="E2078" s="486">
        <v>17.494</v>
      </c>
      <c r="F2078" s="486">
        <f t="shared" si="96"/>
        <v>2457277.216</v>
      </c>
      <c r="G2078" s="487">
        <v>0.19</v>
      </c>
      <c r="H2078" s="485">
        <v>4.5</v>
      </c>
      <c r="I2078" s="486">
        <f t="shared" si="97"/>
        <v>632088</v>
      </c>
      <c r="J2078" s="348">
        <f t="shared" si="98"/>
        <v>0</v>
      </c>
    </row>
    <row r="2079" spans="1:10">
      <c r="A2079" s="483">
        <v>2016</v>
      </c>
      <c r="B2079" s="484" t="s">
        <v>1289</v>
      </c>
      <c r="C2079" s="484" t="s">
        <v>370</v>
      </c>
      <c r="D2079" s="485">
        <v>76661</v>
      </c>
      <c r="E2079" s="486">
        <v>17.928000000000001</v>
      </c>
      <c r="F2079" s="486">
        <f t="shared" si="96"/>
        <v>1374378.4080000001</v>
      </c>
      <c r="G2079" s="487">
        <v>0.24</v>
      </c>
      <c r="H2079" s="485">
        <v>5.2</v>
      </c>
      <c r="I2079" s="486">
        <f t="shared" si="97"/>
        <v>398637.2</v>
      </c>
      <c r="J2079" s="348">
        <f t="shared" si="98"/>
        <v>0</v>
      </c>
    </row>
    <row r="2080" spans="1:10">
      <c r="A2080" s="483">
        <v>2016</v>
      </c>
      <c r="B2080" s="484" t="s">
        <v>1296</v>
      </c>
      <c r="C2080" s="484" t="s">
        <v>370</v>
      </c>
      <c r="D2080" s="485">
        <v>15224</v>
      </c>
      <c r="E2080" s="486">
        <v>26.1</v>
      </c>
      <c r="F2080" s="486">
        <f t="shared" si="96"/>
        <v>397346.4</v>
      </c>
      <c r="G2080" s="487">
        <v>2.23</v>
      </c>
      <c r="H2080" s="485">
        <v>7.2</v>
      </c>
      <c r="I2080" s="486">
        <f t="shared" si="97"/>
        <v>109612.8</v>
      </c>
      <c r="J2080" s="348">
        <f t="shared" si="98"/>
        <v>0</v>
      </c>
    </row>
    <row r="2081" spans="1:10">
      <c r="A2081" s="483">
        <v>2016</v>
      </c>
      <c r="B2081" s="484" t="s">
        <v>1289</v>
      </c>
      <c r="C2081" s="484" t="s">
        <v>370</v>
      </c>
      <c r="D2081" s="485">
        <v>14604</v>
      </c>
      <c r="E2081" s="486">
        <v>17.8</v>
      </c>
      <c r="F2081" s="486">
        <f t="shared" si="96"/>
        <v>259951.2</v>
      </c>
      <c r="G2081" s="487">
        <v>0.18</v>
      </c>
      <c r="H2081" s="485">
        <v>4.2</v>
      </c>
      <c r="I2081" s="486">
        <f t="shared" si="97"/>
        <v>61336.800000000003</v>
      </c>
      <c r="J2081" s="348">
        <f t="shared" si="98"/>
        <v>0</v>
      </c>
    </row>
    <row r="2082" spans="1:10">
      <c r="A2082" s="483">
        <v>2016</v>
      </c>
      <c r="B2082" s="484" t="s">
        <v>1289</v>
      </c>
      <c r="C2082" s="484" t="s">
        <v>370</v>
      </c>
      <c r="D2082" s="485">
        <v>15466</v>
      </c>
      <c r="E2082" s="486">
        <v>17.899999999999999</v>
      </c>
      <c r="F2082" s="486">
        <f t="shared" si="96"/>
        <v>276841.39999999997</v>
      </c>
      <c r="G2082" s="487">
        <v>0.25</v>
      </c>
      <c r="H2082" s="485">
        <v>5.5</v>
      </c>
      <c r="I2082" s="486">
        <f t="shared" si="97"/>
        <v>85063</v>
      </c>
      <c r="J2082" s="348">
        <f t="shared" si="98"/>
        <v>0</v>
      </c>
    </row>
    <row r="2083" spans="1:10">
      <c r="A2083" s="483">
        <v>2016</v>
      </c>
      <c r="B2083" s="484" t="s">
        <v>1289</v>
      </c>
      <c r="C2083" s="484" t="s">
        <v>370</v>
      </c>
      <c r="D2083" s="485">
        <v>15491</v>
      </c>
      <c r="E2083" s="486">
        <v>17.899999999999999</v>
      </c>
      <c r="F2083" s="486">
        <f t="shared" si="96"/>
        <v>277288.89999999997</v>
      </c>
      <c r="G2083" s="487">
        <v>0.2</v>
      </c>
      <c r="H2083" s="485">
        <v>4.9000000000000004</v>
      </c>
      <c r="I2083" s="486">
        <f t="shared" si="97"/>
        <v>75905.900000000009</v>
      </c>
      <c r="J2083" s="348">
        <f t="shared" si="98"/>
        <v>0</v>
      </c>
    </row>
    <row r="2084" spans="1:10">
      <c r="A2084" s="483">
        <v>2016</v>
      </c>
      <c r="B2084" s="484" t="s">
        <v>1289</v>
      </c>
      <c r="C2084" s="484" t="s">
        <v>370</v>
      </c>
      <c r="D2084" s="485">
        <v>26378</v>
      </c>
      <c r="E2084" s="486">
        <v>17.846</v>
      </c>
      <c r="F2084" s="486">
        <f t="shared" si="96"/>
        <v>470741.788</v>
      </c>
      <c r="G2084" s="487">
        <v>0.23</v>
      </c>
      <c r="H2084" s="485">
        <v>5.4</v>
      </c>
      <c r="I2084" s="486">
        <f t="shared" si="97"/>
        <v>142441.20000000001</v>
      </c>
      <c r="J2084" s="348">
        <f t="shared" si="98"/>
        <v>0</v>
      </c>
    </row>
    <row r="2085" spans="1:10">
      <c r="A2085" s="483">
        <v>2016</v>
      </c>
      <c r="B2085" s="484" t="s">
        <v>1289</v>
      </c>
      <c r="C2085" s="484" t="s">
        <v>370</v>
      </c>
      <c r="D2085" s="485">
        <v>45091</v>
      </c>
      <c r="E2085" s="486">
        <v>17.8</v>
      </c>
      <c r="F2085" s="486">
        <f t="shared" si="96"/>
        <v>802619.8</v>
      </c>
      <c r="G2085" s="487">
        <v>0.23</v>
      </c>
      <c r="H2085" s="485">
        <v>5.7</v>
      </c>
      <c r="I2085" s="486">
        <f t="shared" si="97"/>
        <v>257018.7</v>
      </c>
      <c r="J2085" s="348">
        <f t="shared" si="98"/>
        <v>0</v>
      </c>
    </row>
    <row r="2086" spans="1:10">
      <c r="A2086" s="483">
        <v>2016</v>
      </c>
      <c r="B2086" s="484" t="s">
        <v>1289</v>
      </c>
      <c r="C2086" s="484" t="s">
        <v>370</v>
      </c>
      <c r="D2086" s="485">
        <v>56701</v>
      </c>
      <c r="E2086" s="486">
        <v>18.91</v>
      </c>
      <c r="F2086" s="486">
        <f t="shared" si="96"/>
        <v>1072215.9099999999</v>
      </c>
      <c r="G2086" s="487">
        <v>0.38</v>
      </c>
      <c r="H2086" s="485">
        <v>4.5999999999999996</v>
      </c>
      <c r="I2086" s="486">
        <f t="shared" si="97"/>
        <v>260824.59999999998</v>
      </c>
      <c r="J2086" s="348">
        <f t="shared" si="98"/>
        <v>0</v>
      </c>
    </row>
    <row r="2087" spans="1:10">
      <c r="A2087" s="483">
        <v>2016</v>
      </c>
      <c r="B2087" s="484" t="s">
        <v>1289</v>
      </c>
      <c r="C2087" s="484" t="s">
        <v>370</v>
      </c>
      <c r="D2087" s="485">
        <v>210012</v>
      </c>
      <c r="E2087" s="486">
        <v>18.02</v>
      </c>
      <c r="F2087" s="486">
        <f t="shared" si="96"/>
        <v>3784416.2399999998</v>
      </c>
      <c r="G2087" s="487">
        <v>0.26</v>
      </c>
      <c r="H2087" s="485">
        <v>5</v>
      </c>
      <c r="I2087" s="486">
        <f t="shared" si="97"/>
        <v>1050060</v>
      </c>
      <c r="J2087" s="348">
        <f t="shared" si="98"/>
        <v>0</v>
      </c>
    </row>
    <row r="2088" spans="1:10">
      <c r="A2088" s="483">
        <v>2016</v>
      </c>
      <c r="B2088" s="484" t="s">
        <v>1289</v>
      </c>
      <c r="C2088" s="484" t="s">
        <v>370</v>
      </c>
      <c r="D2088" s="485">
        <v>59147</v>
      </c>
      <c r="E2088" s="486">
        <v>18.670000000000002</v>
      </c>
      <c r="F2088" s="486">
        <f t="shared" si="96"/>
        <v>1104274.49</v>
      </c>
      <c r="G2088" s="487">
        <v>0.37</v>
      </c>
      <c r="H2088" s="485">
        <v>4.4000000000000004</v>
      </c>
      <c r="I2088" s="486">
        <f t="shared" si="97"/>
        <v>260246.80000000002</v>
      </c>
      <c r="J2088" s="348">
        <f t="shared" si="98"/>
        <v>0</v>
      </c>
    </row>
    <row r="2089" spans="1:10">
      <c r="A2089" s="483">
        <v>2016</v>
      </c>
      <c r="B2089" s="484" t="s">
        <v>1289</v>
      </c>
      <c r="C2089" s="484" t="s">
        <v>370</v>
      </c>
      <c r="D2089" s="485">
        <v>38552</v>
      </c>
      <c r="E2089" s="486">
        <v>17.559999999999999</v>
      </c>
      <c r="F2089" s="486">
        <f t="shared" si="96"/>
        <v>676973.12</v>
      </c>
      <c r="G2089" s="487">
        <v>0.18</v>
      </c>
      <c r="H2089" s="485">
        <v>4.0999999999999996</v>
      </c>
      <c r="I2089" s="486">
        <f t="shared" si="97"/>
        <v>158063.19999999998</v>
      </c>
      <c r="J2089" s="348">
        <f t="shared" si="98"/>
        <v>0</v>
      </c>
    </row>
    <row r="2090" spans="1:10">
      <c r="A2090" s="483">
        <v>2016</v>
      </c>
      <c r="B2090" s="484" t="s">
        <v>1289</v>
      </c>
      <c r="C2090" s="484" t="s">
        <v>370</v>
      </c>
      <c r="D2090" s="485">
        <v>25546</v>
      </c>
      <c r="E2090" s="486">
        <v>18.12</v>
      </c>
      <c r="F2090" s="486">
        <f t="shared" si="96"/>
        <v>462893.52</v>
      </c>
      <c r="G2090" s="487">
        <v>0.23</v>
      </c>
      <c r="H2090" s="485">
        <v>4.5999999999999996</v>
      </c>
      <c r="I2090" s="486">
        <f t="shared" si="97"/>
        <v>117511.59999999999</v>
      </c>
      <c r="J2090" s="348">
        <f t="shared" si="98"/>
        <v>0</v>
      </c>
    </row>
    <row r="2091" spans="1:10">
      <c r="A2091" s="483">
        <v>2016</v>
      </c>
      <c r="B2091" s="484" t="s">
        <v>1289</v>
      </c>
      <c r="C2091" s="484" t="s">
        <v>370</v>
      </c>
      <c r="D2091" s="485">
        <v>12669</v>
      </c>
      <c r="E2091" s="486">
        <v>18.18</v>
      </c>
      <c r="F2091" s="486">
        <f t="shared" si="96"/>
        <v>230322.41999999998</v>
      </c>
      <c r="G2091" s="487">
        <v>0.25</v>
      </c>
      <c r="H2091" s="485">
        <v>4.9000000000000004</v>
      </c>
      <c r="I2091" s="486">
        <f t="shared" si="97"/>
        <v>62078.100000000006</v>
      </c>
      <c r="J2091" s="348">
        <f t="shared" si="98"/>
        <v>0</v>
      </c>
    </row>
    <row r="2092" spans="1:10">
      <c r="A2092" s="483">
        <v>2016</v>
      </c>
      <c r="B2092" s="484" t="s">
        <v>1289</v>
      </c>
      <c r="C2092" s="484" t="s">
        <v>370</v>
      </c>
      <c r="D2092" s="485">
        <v>235</v>
      </c>
      <c r="E2092" s="486">
        <v>18.18</v>
      </c>
      <c r="F2092" s="486">
        <f t="shared" si="96"/>
        <v>4272.3</v>
      </c>
      <c r="G2092" s="487">
        <v>0.21</v>
      </c>
      <c r="H2092" s="485">
        <v>4.5</v>
      </c>
      <c r="I2092" s="486">
        <f t="shared" si="97"/>
        <v>1057.5</v>
      </c>
      <c r="J2092" s="348">
        <f t="shared" si="98"/>
        <v>0</v>
      </c>
    </row>
    <row r="2093" spans="1:10">
      <c r="A2093" s="483">
        <v>2016</v>
      </c>
      <c r="B2093" s="484" t="s">
        <v>1289</v>
      </c>
      <c r="C2093" s="484" t="s">
        <v>370</v>
      </c>
      <c r="D2093" s="485">
        <v>111</v>
      </c>
      <c r="E2093" s="486">
        <v>18.18</v>
      </c>
      <c r="F2093" s="486">
        <f t="shared" si="96"/>
        <v>2017.98</v>
      </c>
      <c r="G2093" s="487">
        <v>0.18</v>
      </c>
      <c r="H2093" s="485">
        <v>4</v>
      </c>
      <c r="I2093" s="486">
        <f t="shared" si="97"/>
        <v>444</v>
      </c>
      <c r="J2093" s="348">
        <f t="shared" si="98"/>
        <v>0</v>
      </c>
    </row>
    <row r="2094" spans="1:10">
      <c r="A2094" s="483">
        <v>2016</v>
      </c>
      <c r="B2094" s="484" t="s">
        <v>1289</v>
      </c>
      <c r="C2094" s="484" t="s">
        <v>370</v>
      </c>
      <c r="D2094" s="485">
        <v>15258</v>
      </c>
      <c r="E2094" s="486">
        <v>17.850000000000001</v>
      </c>
      <c r="F2094" s="486">
        <f t="shared" si="96"/>
        <v>272355.30000000005</v>
      </c>
      <c r="G2094" s="487">
        <v>0.22</v>
      </c>
      <c r="H2094" s="485">
        <v>5.8</v>
      </c>
      <c r="I2094" s="486">
        <f t="shared" si="97"/>
        <v>88496.4</v>
      </c>
      <c r="J2094" s="348">
        <f t="shared" si="98"/>
        <v>0</v>
      </c>
    </row>
    <row r="2095" spans="1:10">
      <c r="A2095" s="483">
        <v>2016</v>
      </c>
      <c r="B2095" s="484" t="s">
        <v>1289</v>
      </c>
      <c r="C2095" s="484" t="s">
        <v>370</v>
      </c>
      <c r="D2095" s="485">
        <v>46069</v>
      </c>
      <c r="E2095" s="486">
        <v>17.78</v>
      </c>
      <c r="F2095" s="486">
        <f t="shared" si="96"/>
        <v>819106.82000000007</v>
      </c>
      <c r="G2095" s="487">
        <v>0.23</v>
      </c>
      <c r="H2095" s="485">
        <v>5.6</v>
      </c>
      <c r="I2095" s="486">
        <f t="shared" si="97"/>
        <v>257986.4</v>
      </c>
      <c r="J2095" s="348">
        <f t="shared" si="98"/>
        <v>0</v>
      </c>
    </row>
    <row r="2096" spans="1:10">
      <c r="A2096" s="483">
        <v>2016</v>
      </c>
      <c r="B2096" s="484" t="s">
        <v>1289</v>
      </c>
      <c r="C2096" s="484" t="s">
        <v>370</v>
      </c>
      <c r="D2096" s="485">
        <v>16231</v>
      </c>
      <c r="E2096" s="486">
        <v>17.62</v>
      </c>
      <c r="F2096" s="486">
        <f t="shared" si="96"/>
        <v>285990.22000000003</v>
      </c>
      <c r="G2096" s="487">
        <v>0.3</v>
      </c>
      <c r="H2096" s="485">
        <v>5.8</v>
      </c>
      <c r="I2096" s="486">
        <f t="shared" si="97"/>
        <v>94139.8</v>
      </c>
      <c r="J2096" s="348">
        <f t="shared" si="98"/>
        <v>0</v>
      </c>
    </row>
    <row r="2097" spans="1:10">
      <c r="A2097" s="483">
        <v>2016</v>
      </c>
      <c r="B2097" s="484" t="s">
        <v>1289</v>
      </c>
      <c r="C2097" s="484" t="s">
        <v>370</v>
      </c>
      <c r="D2097" s="485">
        <v>16363</v>
      </c>
      <c r="E2097" s="486">
        <v>17.86</v>
      </c>
      <c r="F2097" s="486">
        <f t="shared" si="96"/>
        <v>292243.18</v>
      </c>
      <c r="G2097" s="487">
        <v>0.2</v>
      </c>
      <c r="H2097" s="485">
        <v>4.3</v>
      </c>
      <c r="I2097" s="486">
        <f t="shared" si="97"/>
        <v>70360.899999999994</v>
      </c>
      <c r="J2097" s="348">
        <f t="shared" si="98"/>
        <v>0</v>
      </c>
    </row>
    <row r="2098" spans="1:10">
      <c r="A2098" s="483">
        <v>2016</v>
      </c>
      <c r="B2098" s="484" t="s">
        <v>1289</v>
      </c>
      <c r="C2098" s="484" t="s">
        <v>370</v>
      </c>
      <c r="D2098" s="485">
        <v>16382</v>
      </c>
      <c r="E2098" s="486">
        <v>17.54</v>
      </c>
      <c r="F2098" s="486">
        <f t="shared" si="96"/>
        <v>287340.27999999997</v>
      </c>
      <c r="G2098" s="487">
        <v>0.22</v>
      </c>
      <c r="H2098" s="485">
        <v>4.3</v>
      </c>
      <c r="I2098" s="486">
        <f t="shared" si="97"/>
        <v>70442.599999999991</v>
      </c>
      <c r="J2098" s="348">
        <f t="shared" si="98"/>
        <v>0</v>
      </c>
    </row>
    <row r="2099" spans="1:10">
      <c r="A2099" s="483">
        <v>2016</v>
      </c>
      <c r="B2099" s="484" t="s">
        <v>1289</v>
      </c>
      <c r="C2099" s="484" t="s">
        <v>370</v>
      </c>
      <c r="D2099" s="485">
        <v>16445</v>
      </c>
      <c r="E2099" s="486">
        <v>17.68</v>
      </c>
      <c r="F2099" s="486">
        <f t="shared" si="96"/>
        <v>290747.59999999998</v>
      </c>
      <c r="G2099" s="487">
        <v>0.28000000000000003</v>
      </c>
      <c r="H2099" s="485">
        <v>5.8</v>
      </c>
      <c r="I2099" s="486">
        <f t="shared" si="97"/>
        <v>95381</v>
      </c>
      <c r="J2099" s="348">
        <f t="shared" si="98"/>
        <v>0</v>
      </c>
    </row>
    <row r="2100" spans="1:10">
      <c r="A2100" s="483">
        <v>2016</v>
      </c>
      <c r="B2100" s="484" t="s">
        <v>1289</v>
      </c>
      <c r="C2100" s="484" t="s">
        <v>370</v>
      </c>
      <c r="D2100" s="485">
        <v>32713</v>
      </c>
      <c r="E2100" s="486">
        <v>17.920000000000002</v>
      </c>
      <c r="F2100" s="486">
        <f t="shared" si="96"/>
        <v>586216.96000000008</v>
      </c>
      <c r="G2100" s="487">
        <v>0.24</v>
      </c>
      <c r="H2100" s="485">
        <v>5.4</v>
      </c>
      <c r="I2100" s="486">
        <f t="shared" si="97"/>
        <v>176650.2</v>
      </c>
      <c r="J2100" s="348">
        <f t="shared" si="98"/>
        <v>0</v>
      </c>
    </row>
    <row r="2101" spans="1:10">
      <c r="A2101" s="483">
        <v>2016</v>
      </c>
      <c r="B2101" s="484" t="s">
        <v>1289</v>
      </c>
      <c r="C2101" s="484" t="s">
        <v>370</v>
      </c>
      <c r="D2101" s="485">
        <v>16717</v>
      </c>
      <c r="E2101" s="486">
        <v>17.940000000000001</v>
      </c>
      <c r="F2101" s="486">
        <f t="shared" si="96"/>
        <v>299902.98000000004</v>
      </c>
      <c r="G2101" s="487">
        <v>0.2</v>
      </c>
      <c r="H2101" s="485">
        <v>5.4</v>
      </c>
      <c r="I2101" s="486">
        <f t="shared" si="97"/>
        <v>90271.8</v>
      </c>
      <c r="J2101" s="348">
        <f t="shared" si="98"/>
        <v>0</v>
      </c>
    </row>
    <row r="2102" spans="1:10">
      <c r="A2102" s="483">
        <v>2016</v>
      </c>
      <c r="B2102" s="484" t="s">
        <v>1289</v>
      </c>
      <c r="C2102" s="484" t="s">
        <v>370</v>
      </c>
      <c r="D2102" s="485">
        <v>13037</v>
      </c>
      <c r="E2102" s="486">
        <v>17.75</v>
      </c>
      <c r="F2102" s="486">
        <f t="shared" si="96"/>
        <v>231406.75</v>
      </c>
      <c r="G2102" s="487">
        <v>0.23</v>
      </c>
      <c r="H2102" s="485">
        <v>5.7</v>
      </c>
      <c r="I2102" s="486">
        <f t="shared" si="97"/>
        <v>74310.900000000009</v>
      </c>
      <c r="J2102" s="348">
        <f t="shared" si="98"/>
        <v>0</v>
      </c>
    </row>
    <row r="2103" spans="1:10">
      <c r="A2103" s="483">
        <v>2016</v>
      </c>
      <c r="B2103" s="484" t="s">
        <v>1289</v>
      </c>
      <c r="C2103" s="484" t="s">
        <v>370</v>
      </c>
      <c r="D2103" s="485">
        <v>26033</v>
      </c>
      <c r="E2103" s="486">
        <v>17.8</v>
      </c>
      <c r="F2103" s="486">
        <f t="shared" si="96"/>
        <v>463387.4</v>
      </c>
      <c r="G2103" s="487">
        <v>0.24</v>
      </c>
      <c r="H2103" s="485">
        <v>5.7</v>
      </c>
      <c r="I2103" s="486">
        <f t="shared" si="97"/>
        <v>148388.1</v>
      </c>
      <c r="J2103" s="348">
        <f t="shared" si="98"/>
        <v>0</v>
      </c>
    </row>
    <row r="2104" spans="1:10">
      <c r="A2104" s="483">
        <v>2016</v>
      </c>
      <c r="B2104" s="484" t="s">
        <v>1289</v>
      </c>
      <c r="C2104" s="484" t="s">
        <v>370</v>
      </c>
      <c r="D2104" s="485">
        <v>12800</v>
      </c>
      <c r="E2104" s="486">
        <v>17.8</v>
      </c>
      <c r="F2104" s="486">
        <f t="shared" si="96"/>
        <v>227840</v>
      </c>
      <c r="G2104" s="487">
        <v>0.23</v>
      </c>
      <c r="H2104" s="485">
        <v>5.5</v>
      </c>
      <c r="I2104" s="486">
        <f t="shared" si="97"/>
        <v>70400</v>
      </c>
      <c r="J2104" s="348">
        <f t="shared" si="98"/>
        <v>0</v>
      </c>
    </row>
    <row r="2105" spans="1:10">
      <c r="A2105" s="483">
        <v>2016</v>
      </c>
      <c r="B2105" s="484" t="s">
        <v>1289</v>
      </c>
      <c r="C2105" s="484" t="s">
        <v>370</v>
      </c>
      <c r="D2105" s="485">
        <v>26091</v>
      </c>
      <c r="E2105" s="486">
        <v>17.88</v>
      </c>
      <c r="F2105" s="486">
        <f t="shared" si="96"/>
        <v>466507.07999999996</v>
      </c>
      <c r="G2105" s="487">
        <v>0.21</v>
      </c>
      <c r="H2105" s="485">
        <v>4.8</v>
      </c>
      <c r="I2105" s="486">
        <f t="shared" si="97"/>
        <v>125236.79999999999</v>
      </c>
      <c r="J2105" s="348">
        <f t="shared" si="98"/>
        <v>0</v>
      </c>
    </row>
    <row r="2106" spans="1:10">
      <c r="A2106" s="483">
        <v>2016</v>
      </c>
      <c r="B2106" s="484" t="s">
        <v>1289</v>
      </c>
      <c r="C2106" s="484" t="s">
        <v>370</v>
      </c>
      <c r="D2106" s="485">
        <v>209289</v>
      </c>
      <c r="E2106" s="486">
        <v>17.52</v>
      </c>
      <c r="F2106" s="486">
        <f t="shared" si="96"/>
        <v>3666743.28</v>
      </c>
      <c r="G2106" s="487">
        <v>0.19</v>
      </c>
      <c r="H2106" s="485">
        <v>4.5</v>
      </c>
      <c r="I2106" s="486">
        <f t="shared" si="97"/>
        <v>941800.5</v>
      </c>
      <c r="J2106" s="348">
        <f t="shared" si="98"/>
        <v>0</v>
      </c>
    </row>
    <row r="2107" spans="1:10">
      <c r="A2107" s="483">
        <v>2016</v>
      </c>
      <c r="B2107" s="484" t="s">
        <v>1289</v>
      </c>
      <c r="C2107" s="484" t="s">
        <v>370</v>
      </c>
      <c r="D2107" s="485">
        <v>47326</v>
      </c>
      <c r="E2107" s="486">
        <v>17.149999999999999</v>
      </c>
      <c r="F2107" s="486">
        <f t="shared" si="96"/>
        <v>811640.89999999991</v>
      </c>
      <c r="G2107" s="487">
        <v>0.23</v>
      </c>
      <c r="H2107" s="485">
        <v>4.7</v>
      </c>
      <c r="I2107" s="486">
        <f t="shared" si="97"/>
        <v>222432.2</v>
      </c>
      <c r="J2107" s="348">
        <f t="shared" si="98"/>
        <v>0</v>
      </c>
    </row>
    <row r="2108" spans="1:10">
      <c r="A2108" s="483">
        <v>2016</v>
      </c>
      <c r="B2108" s="484" t="s">
        <v>1289</v>
      </c>
      <c r="C2108" s="484" t="s">
        <v>370</v>
      </c>
      <c r="D2108" s="485">
        <v>31740</v>
      </c>
      <c r="E2108" s="486">
        <v>17.78</v>
      </c>
      <c r="F2108" s="486">
        <f t="shared" si="96"/>
        <v>564337.20000000007</v>
      </c>
      <c r="G2108" s="487">
        <v>0.25</v>
      </c>
      <c r="H2108" s="485">
        <v>5.4</v>
      </c>
      <c r="I2108" s="486">
        <f t="shared" si="97"/>
        <v>171396</v>
      </c>
      <c r="J2108" s="348">
        <f t="shared" si="98"/>
        <v>0</v>
      </c>
    </row>
    <row r="2109" spans="1:10">
      <c r="A2109" s="483">
        <v>2016</v>
      </c>
      <c r="B2109" s="484" t="s">
        <v>1289</v>
      </c>
      <c r="C2109" s="484" t="s">
        <v>370</v>
      </c>
      <c r="D2109" s="485">
        <v>304645</v>
      </c>
      <c r="E2109" s="486">
        <v>17.73</v>
      </c>
      <c r="F2109" s="486">
        <f t="shared" si="96"/>
        <v>5401355.8500000006</v>
      </c>
      <c r="G2109" s="487">
        <v>0.19</v>
      </c>
      <c r="H2109" s="485">
        <v>4.3</v>
      </c>
      <c r="I2109" s="486">
        <f t="shared" si="97"/>
        <v>1309973.5</v>
      </c>
      <c r="J2109" s="348">
        <f t="shared" si="98"/>
        <v>0</v>
      </c>
    </row>
    <row r="2110" spans="1:10">
      <c r="A2110" s="483">
        <v>2016</v>
      </c>
      <c r="B2110" s="484" t="s">
        <v>1296</v>
      </c>
      <c r="C2110" s="484" t="s">
        <v>370</v>
      </c>
      <c r="D2110" s="485">
        <v>30408</v>
      </c>
      <c r="E2110" s="486">
        <v>22.32</v>
      </c>
      <c r="F2110" s="486">
        <f t="shared" si="96"/>
        <v>678706.56</v>
      </c>
      <c r="G2110" s="487">
        <v>3.2</v>
      </c>
      <c r="H2110" s="485">
        <v>9.4</v>
      </c>
      <c r="I2110" s="486">
        <f t="shared" si="97"/>
        <v>285835.2</v>
      </c>
      <c r="J2110" s="348">
        <f t="shared" si="98"/>
        <v>0</v>
      </c>
    </row>
    <row r="2111" spans="1:10">
      <c r="A2111" s="483">
        <v>2016</v>
      </c>
      <c r="B2111" s="484" t="s">
        <v>1289</v>
      </c>
      <c r="C2111" s="484" t="s">
        <v>370</v>
      </c>
      <c r="D2111" s="485">
        <v>79252</v>
      </c>
      <c r="E2111" s="486">
        <v>17.63</v>
      </c>
      <c r="F2111" s="486">
        <f t="shared" si="96"/>
        <v>1397212.76</v>
      </c>
      <c r="G2111" s="487">
        <v>0.2</v>
      </c>
      <c r="H2111" s="485">
        <v>4.5</v>
      </c>
      <c r="I2111" s="486">
        <f t="shared" si="97"/>
        <v>356634</v>
      </c>
      <c r="J2111" s="348">
        <f t="shared" si="98"/>
        <v>0</v>
      </c>
    </row>
    <row r="2112" spans="1:10">
      <c r="A2112" s="483">
        <v>2016</v>
      </c>
      <c r="B2112" s="484" t="s">
        <v>1289</v>
      </c>
      <c r="C2112" s="484" t="s">
        <v>370</v>
      </c>
      <c r="D2112" s="485">
        <v>111217</v>
      </c>
      <c r="E2112" s="486">
        <v>17.66</v>
      </c>
      <c r="F2112" s="486">
        <f t="shared" si="96"/>
        <v>1964092.22</v>
      </c>
      <c r="G2112" s="487">
        <v>0.19</v>
      </c>
      <c r="H2112" s="485">
        <v>4.3</v>
      </c>
      <c r="I2112" s="486">
        <f t="shared" si="97"/>
        <v>478233.1</v>
      </c>
      <c r="J2112" s="348">
        <f t="shared" si="98"/>
        <v>0</v>
      </c>
    </row>
    <row r="2113" spans="1:10">
      <c r="A2113" s="483">
        <v>2016</v>
      </c>
      <c r="B2113" s="484" t="s">
        <v>1289</v>
      </c>
      <c r="C2113" s="484" t="s">
        <v>370</v>
      </c>
      <c r="D2113" s="485">
        <v>213515</v>
      </c>
      <c r="E2113" s="486">
        <v>17.559999999999999</v>
      </c>
      <c r="F2113" s="486">
        <f t="shared" si="96"/>
        <v>3749323.4</v>
      </c>
      <c r="G2113" s="487">
        <v>0.2</v>
      </c>
      <c r="H2113" s="485">
        <v>4.4000000000000004</v>
      </c>
      <c r="I2113" s="486">
        <f t="shared" si="97"/>
        <v>939466.00000000012</v>
      </c>
      <c r="J2113" s="348">
        <f t="shared" si="98"/>
        <v>0</v>
      </c>
    </row>
    <row r="2114" spans="1:10">
      <c r="A2114" s="483">
        <v>2016</v>
      </c>
      <c r="B2114" s="484" t="s">
        <v>1289</v>
      </c>
      <c r="C2114" s="484" t="s">
        <v>370</v>
      </c>
      <c r="D2114" s="485">
        <v>346226</v>
      </c>
      <c r="E2114" s="486">
        <v>17.62</v>
      </c>
      <c r="F2114" s="486">
        <f t="shared" si="96"/>
        <v>6100502.1200000001</v>
      </c>
      <c r="G2114" s="487">
        <v>0.19</v>
      </c>
      <c r="H2114" s="485">
        <v>4.3</v>
      </c>
      <c r="I2114" s="486">
        <f t="shared" si="97"/>
        <v>1488771.8</v>
      </c>
      <c r="J2114" s="348">
        <f t="shared" si="98"/>
        <v>0</v>
      </c>
    </row>
    <row r="2115" spans="1:10">
      <c r="A2115" s="483">
        <v>2016</v>
      </c>
      <c r="B2115" s="484" t="s">
        <v>1289</v>
      </c>
      <c r="C2115" s="484" t="s">
        <v>370</v>
      </c>
      <c r="D2115" s="485">
        <v>111234</v>
      </c>
      <c r="E2115" s="486">
        <v>16.829999999999998</v>
      </c>
      <c r="F2115" s="486">
        <f t="shared" ref="F2115:F2178" si="99">E2115*D2115</f>
        <v>1872068.2199999997</v>
      </c>
      <c r="G2115" s="487">
        <v>0.38</v>
      </c>
      <c r="H2115" s="485">
        <v>5.6</v>
      </c>
      <c r="I2115" s="486">
        <f t="shared" ref="I2115:I2178" si="100">H2115*D2115</f>
        <v>622910.39999999991</v>
      </c>
      <c r="J2115" s="348">
        <f t="shared" ref="J2115:J2178" si="101">IF(B2115="LIG",1,0)</f>
        <v>0</v>
      </c>
    </row>
    <row r="2116" spans="1:10">
      <c r="A2116" s="483">
        <v>2016</v>
      </c>
      <c r="B2116" s="484" t="s">
        <v>1289</v>
      </c>
      <c r="C2116" s="484" t="s">
        <v>370</v>
      </c>
      <c r="D2116" s="485">
        <v>141462</v>
      </c>
      <c r="E2116" s="486">
        <v>17.657</v>
      </c>
      <c r="F2116" s="486">
        <f t="shared" si="99"/>
        <v>2497794.534</v>
      </c>
      <c r="G2116" s="487">
        <v>0.8</v>
      </c>
      <c r="H2116" s="485">
        <v>21.9</v>
      </c>
      <c r="I2116" s="486">
        <f t="shared" si="100"/>
        <v>3098017.8</v>
      </c>
      <c r="J2116" s="348">
        <f t="shared" si="101"/>
        <v>0</v>
      </c>
    </row>
    <row r="2117" spans="1:10">
      <c r="A2117" s="483">
        <v>2016</v>
      </c>
      <c r="B2117" s="484" t="s">
        <v>1296</v>
      </c>
      <c r="C2117" s="484" t="s">
        <v>370</v>
      </c>
      <c r="D2117" s="485">
        <v>487327</v>
      </c>
      <c r="E2117" s="486">
        <v>18.902000000000001</v>
      </c>
      <c r="F2117" s="486">
        <f t="shared" si="99"/>
        <v>9211454.9539999999</v>
      </c>
      <c r="G2117" s="487">
        <v>0.75</v>
      </c>
      <c r="H2117" s="485">
        <v>23.6</v>
      </c>
      <c r="I2117" s="486">
        <f t="shared" si="100"/>
        <v>11500917.200000001</v>
      </c>
      <c r="J2117" s="348">
        <f t="shared" si="101"/>
        <v>0</v>
      </c>
    </row>
    <row r="2118" spans="1:10">
      <c r="A2118" s="483">
        <v>2016</v>
      </c>
      <c r="B2118" s="484" t="s">
        <v>1296</v>
      </c>
      <c r="C2118" s="484" t="s">
        <v>370</v>
      </c>
      <c r="D2118" s="485">
        <v>11753</v>
      </c>
      <c r="E2118" s="486">
        <v>26.084</v>
      </c>
      <c r="F2118" s="486">
        <f t="shared" si="99"/>
        <v>306565.25199999998</v>
      </c>
      <c r="G2118" s="487">
        <v>2.62</v>
      </c>
      <c r="H2118" s="485">
        <v>7.4</v>
      </c>
      <c r="I2118" s="486">
        <f t="shared" si="100"/>
        <v>86972.2</v>
      </c>
      <c r="J2118" s="348">
        <f t="shared" si="101"/>
        <v>0</v>
      </c>
    </row>
    <row r="2119" spans="1:10">
      <c r="A2119" s="483">
        <v>2016</v>
      </c>
      <c r="B2119" s="484" t="s">
        <v>1296</v>
      </c>
      <c r="C2119" s="484" t="s">
        <v>370</v>
      </c>
      <c r="D2119" s="485">
        <v>11428</v>
      </c>
      <c r="E2119" s="486">
        <v>24.884</v>
      </c>
      <c r="F2119" s="486">
        <f t="shared" si="99"/>
        <v>284374.35200000001</v>
      </c>
      <c r="G2119" s="487">
        <v>0.88</v>
      </c>
      <c r="H2119" s="485">
        <v>12.2</v>
      </c>
      <c r="I2119" s="486">
        <f t="shared" si="100"/>
        <v>139421.6</v>
      </c>
      <c r="J2119" s="348">
        <f t="shared" si="101"/>
        <v>0</v>
      </c>
    </row>
    <row r="2120" spans="1:10">
      <c r="A2120" s="483">
        <v>2016</v>
      </c>
      <c r="B2120" s="484" t="s">
        <v>1296</v>
      </c>
      <c r="C2120" s="484" t="s">
        <v>370</v>
      </c>
      <c r="D2120" s="485">
        <v>11590</v>
      </c>
      <c r="E2120" s="486">
        <v>24.222000000000001</v>
      </c>
      <c r="F2120" s="486">
        <f t="shared" si="99"/>
        <v>280732.98000000004</v>
      </c>
      <c r="G2120" s="487">
        <v>0.76</v>
      </c>
      <c r="H2120" s="485">
        <v>12.3</v>
      </c>
      <c r="I2120" s="486">
        <f t="shared" si="100"/>
        <v>142557</v>
      </c>
      <c r="J2120" s="348">
        <f t="shared" si="101"/>
        <v>0</v>
      </c>
    </row>
    <row r="2121" spans="1:10">
      <c r="A2121" s="483">
        <v>2016</v>
      </c>
      <c r="B2121" s="484" t="s">
        <v>1296</v>
      </c>
      <c r="C2121" s="484" t="s">
        <v>370</v>
      </c>
      <c r="D2121" s="485">
        <v>34940</v>
      </c>
      <c r="E2121" s="486">
        <v>25.891999999999999</v>
      </c>
      <c r="F2121" s="486">
        <f t="shared" si="99"/>
        <v>904666.48</v>
      </c>
      <c r="G2121" s="487">
        <v>2.5499999999999998</v>
      </c>
      <c r="H2121" s="485">
        <v>7.5</v>
      </c>
      <c r="I2121" s="486">
        <f t="shared" si="100"/>
        <v>262050</v>
      </c>
      <c r="J2121" s="348">
        <f t="shared" si="101"/>
        <v>0</v>
      </c>
    </row>
    <row r="2122" spans="1:10">
      <c r="A2122" s="483">
        <v>2016</v>
      </c>
      <c r="B2122" s="484" t="s">
        <v>1296</v>
      </c>
      <c r="C2122" s="484" t="s">
        <v>370</v>
      </c>
      <c r="D2122" s="485">
        <v>35158</v>
      </c>
      <c r="E2122" s="486">
        <v>25.994</v>
      </c>
      <c r="F2122" s="486">
        <f t="shared" si="99"/>
        <v>913897.05200000003</v>
      </c>
      <c r="G2122" s="487">
        <v>2.4900000000000002</v>
      </c>
      <c r="H2122" s="485">
        <v>7.4</v>
      </c>
      <c r="I2122" s="486">
        <f t="shared" si="100"/>
        <v>260169.2</v>
      </c>
      <c r="J2122" s="348">
        <f t="shared" si="101"/>
        <v>0</v>
      </c>
    </row>
    <row r="2123" spans="1:10">
      <c r="A2123" s="483">
        <v>2016</v>
      </c>
      <c r="B2123" s="484" t="s">
        <v>1296</v>
      </c>
      <c r="C2123" s="484" t="s">
        <v>370</v>
      </c>
      <c r="D2123" s="485">
        <v>36733</v>
      </c>
      <c r="E2123" s="486">
        <v>24.486000000000001</v>
      </c>
      <c r="F2123" s="486">
        <f t="shared" si="99"/>
        <v>899444.23800000001</v>
      </c>
      <c r="G2123" s="487">
        <v>0.69</v>
      </c>
      <c r="H2123" s="485">
        <v>11.4</v>
      </c>
      <c r="I2123" s="486">
        <f t="shared" si="100"/>
        <v>418756.2</v>
      </c>
      <c r="J2123" s="348">
        <f t="shared" si="101"/>
        <v>0</v>
      </c>
    </row>
    <row r="2124" spans="1:10">
      <c r="A2124" s="483">
        <v>2016</v>
      </c>
      <c r="B2124" s="484" t="s">
        <v>1296</v>
      </c>
      <c r="C2124" s="484" t="s">
        <v>370</v>
      </c>
      <c r="D2124" s="485">
        <v>58383</v>
      </c>
      <c r="E2124" s="486">
        <v>23.84</v>
      </c>
      <c r="F2124" s="486">
        <f t="shared" si="99"/>
        <v>1391850.72</v>
      </c>
      <c r="G2124" s="487">
        <v>0.72</v>
      </c>
      <c r="H2124" s="485">
        <v>13.6</v>
      </c>
      <c r="I2124" s="486">
        <f t="shared" si="100"/>
        <v>794008.79999999993</v>
      </c>
      <c r="J2124" s="348">
        <f t="shared" si="101"/>
        <v>0</v>
      </c>
    </row>
    <row r="2125" spans="1:10">
      <c r="A2125" s="483">
        <v>2016</v>
      </c>
      <c r="B2125" s="484" t="s">
        <v>1296</v>
      </c>
      <c r="C2125" s="484" t="s">
        <v>370</v>
      </c>
      <c r="D2125" s="485">
        <v>77041</v>
      </c>
      <c r="E2125" s="486">
        <v>24.905999999999999</v>
      </c>
      <c r="F2125" s="486">
        <f t="shared" si="99"/>
        <v>1918783.1459999999</v>
      </c>
      <c r="G2125" s="487">
        <v>1.47</v>
      </c>
      <c r="H2125" s="485">
        <v>7.7</v>
      </c>
      <c r="I2125" s="486">
        <f t="shared" si="100"/>
        <v>593215.70000000007</v>
      </c>
      <c r="J2125" s="348">
        <f t="shared" si="101"/>
        <v>0</v>
      </c>
    </row>
    <row r="2126" spans="1:10">
      <c r="A2126" s="483">
        <v>2016</v>
      </c>
      <c r="B2126" s="484" t="s">
        <v>1296</v>
      </c>
      <c r="C2126" s="484" t="s">
        <v>370</v>
      </c>
      <c r="D2126" s="485">
        <v>23271</v>
      </c>
      <c r="E2126" s="486">
        <v>26.004000000000001</v>
      </c>
      <c r="F2126" s="486">
        <f t="shared" si="99"/>
        <v>605139.08400000003</v>
      </c>
      <c r="G2126" s="487">
        <v>2.4900000000000002</v>
      </c>
      <c r="H2126" s="485">
        <v>7.3</v>
      </c>
      <c r="I2126" s="486">
        <f t="shared" si="100"/>
        <v>169878.3</v>
      </c>
      <c r="J2126" s="348">
        <f t="shared" si="101"/>
        <v>0</v>
      </c>
    </row>
    <row r="2127" spans="1:10">
      <c r="A2127" s="483">
        <v>2016</v>
      </c>
      <c r="B2127" s="484" t="s">
        <v>1296</v>
      </c>
      <c r="C2127" s="484" t="s">
        <v>370</v>
      </c>
      <c r="D2127" s="485">
        <v>35127</v>
      </c>
      <c r="E2127" s="486">
        <v>25.872</v>
      </c>
      <c r="F2127" s="486">
        <f t="shared" si="99"/>
        <v>908805.74399999995</v>
      </c>
      <c r="G2127" s="487">
        <v>2.4900000000000002</v>
      </c>
      <c r="H2127" s="485">
        <v>7.4</v>
      </c>
      <c r="I2127" s="486">
        <f t="shared" si="100"/>
        <v>259939.80000000002</v>
      </c>
      <c r="J2127" s="348">
        <f t="shared" si="101"/>
        <v>0</v>
      </c>
    </row>
    <row r="2128" spans="1:10">
      <c r="A2128" s="483">
        <v>2016</v>
      </c>
      <c r="B2128" s="484" t="s">
        <v>1296</v>
      </c>
      <c r="C2128" s="484" t="s">
        <v>370</v>
      </c>
      <c r="D2128" s="485">
        <v>12939</v>
      </c>
      <c r="E2128" s="486">
        <v>24.716000000000001</v>
      </c>
      <c r="F2128" s="486">
        <f t="shared" si="99"/>
        <v>319800.32400000002</v>
      </c>
      <c r="G2128" s="487">
        <v>0.84</v>
      </c>
      <c r="H2128" s="485">
        <v>9.6</v>
      </c>
      <c r="I2128" s="486">
        <f t="shared" si="100"/>
        <v>124214.39999999999</v>
      </c>
      <c r="J2128" s="348">
        <f t="shared" si="101"/>
        <v>0</v>
      </c>
    </row>
    <row r="2129" spans="1:10">
      <c r="A2129" s="483">
        <v>2016</v>
      </c>
      <c r="B2129" s="484" t="s">
        <v>1296</v>
      </c>
      <c r="C2129" s="484" t="s">
        <v>370</v>
      </c>
      <c r="D2129" s="485">
        <v>25779</v>
      </c>
      <c r="E2129" s="486">
        <v>24.76</v>
      </c>
      <c r="F2129" s="486">
        <f t="shared" si="99"/>
        <v>638288.04</v>
      </c>
      <c r="G2129" s="487">
        <v>0.87</v>
      </c>
      <c r="H2129" s="485">
        <v>10.8</v>
      </c>
      <c r="I2129" s="486">
        <f t="shared" si="100"/>
        <v>278413.2</v>
      </c>
      <c r="J2129" s="348">
        <f t="shared" si="101"/>
        <v>0</v>
      </c>
    </row>
    <row r="2130" spans="1:10">
      <c r="A2130" s="483">
        <v>2016</v>
      </c>
      <c r="B2130" s="484" t="s">
        <v>1296</v>
      </c>
      <c r="C2130" s="484" t="s">
        <v>370</v>
      </c>
      <c r="D2130" s="485">
        <v>46387</v>
      </c>
      <c r="E2130" s="486">
        <v>23.992000000000001</v>
      </c>
      <c r="F2130" s="486">
        <f t="shared" si="99"/>
        <v>1112916.9040000001</v>
      </c>
      <c r="G2130" s="487">
        <v>0.71</v>
      </c>
      <c r="H2130" s="485">
        <v>12.4</v>
      </c>
      <c r="I2130" s="486">
        <f t="shared" si="100"/>
        <v>575198.80000000005</v>
      </c>
      <c r="J2130" s="348">
        <f t="shared" si="101"/>
        <v>0</v>
      </c>
    </row>
    <row r="2131" spans="1:10">
      <c r="A2131" s="483">
        <v>2016</v>
      </c>
      <c r="B2131" s="484" t="s">
        <v>1296</v>
      </c>
      <c r="C2131" s="484" t="s">
        <v>370</v>
      </c>
      <c r="D2131" s="485">
        <v>35452</v>
      </c>
      <c r="E2131" s="486">
        <v>26.044</v>
      </c>
      <c r="F2131" s="486">
        <f t="shared" si="99"/>
        <v>923311.88800000004</v>
      </c>
      <c r="G2131" s="487">
        <v>2.15</v>
      </c>
      <c r="H2131" s="485">
        <v>8.1</v>
      </c>
      <c r="I2131" s="486">
        <f t="shared" si="100"/>
        <v>287161.2</v>
      </c>
      <c r="J2131" s="348">
        <f t="shared" si="101"/>
        <v>0</v>
      </c>
    </row>
    <row r="2132" spans="1:10">
      <c r="A2132" s="483">
        <v>2016</v>
      </c>
      <c r="B2132" s="484" t="s">
        <v>1296</v>
      </c>
      <c r="C2132" s="484" t="s">
        <v>370</v>
      </c>
      <c r="D2132" s="485">
        <v>57916</v>
      </c>
      <c r="E2132" s="486">
        <v>24.344000000000001</v>
      </c>
      <c r="F2132" s="486">
        <f t="shared" si="99"/>
        <v>1409907.1040000001</v>
      </c>
      <c r="G2132" s="487">
        <v>0.77</v>
      </c>
      <c r="H2132" s="485">
        <v>12.2</v>
      </c>
      <c r="I2132" s="486">
        <f t="shared" si="100"/>
        <v>706575.2</v>
      </c>
      <c r="J2132" s="348">
        <f t="shared" si="101"/>
        <v>0</v>
      </c>
    </row>
    <row r="2133" spans="1:10">
      <c r="A2133" s="483">
        <v>2016</v>
      </c>
      <c r="B2133" s="484" t="s">
        <v>1296</v>
      </c>
      <c r="C2133" s="484" t="s">
        <v>370</v>
      </c>
      <c r="D2133" s="485">
        <v>36227</v>
      </c>
      <c r="E2133" s="486">
        <v>24.167999999999999</v>
      </c>
      <c r="F2133" s="486">
        <f t="shared" si="99"/>
        <v>875534.13599999994</v>
      </c>
      <c r="G2133" s="487">
        <v>1.85</v>
      </c>
      <c r="H2133" s="485">
        <v>10.6</v>
      </c>
      <c r="I2133" s="486">
        <f t="shared" si="100"/>
        <v>384006.2</v>
      </c>
      <c r="J2133" s="348">
        <f t="shared" si="101"/>
        <v>0</v>
      </c>
    </row>
    <row r="2134" spans="1:10">
      <c r="A2134" s="483">
        <v>2016</v>
      </c>
      <c r="B2134" s="484" t="s">
        <v>1301</v>
      </c>
      <c r="C2134" s="484" t="s">
        <v>370</v>
      </c>
      <c r="D2134" s="485">
        <v>282381</v>
      </c>
      <c r="E2134" s="486">
        <v>13.007999999999999</v>
      </c>
      <c r="F2134" s="486">
        <f t="shared" si="99"/>
        <v>3673212.048</v>
      </c>
      <c r="G2134" s="487">
        <v>1.1100000000000001</v>
      </c>
      <c r="H2134" s="485">
        <v>9.5</v>
      </c>
      <c r="I2134" s="486">
        <f t="shared" si="100"/>
        <v>2682619.5</v>
      </c>
      <c r="J2134" s="348">
        <f t="shared" si="101"/>
        <v>1</v>
      </c>
    </row>
    <row r="2135" spans="1:10">
      <c r="A2135" s="483">
        <v>2016</v>
      </c>
      <c r="B2135" s="484" t="s">
        <v>1301</v>
      </c>
      <c r="C2135" s="484" t="s">
        <v>370</v>
      </c>
      <c r="D2135" s="485">
        <v>282451</v>
      </c>
      <c r="E2135" s="486">
        <v>13.141999999999999</v>
      </c>
      <c r="F2135" s="486">
        <f t="shared" si="99"/>
        <v>3711971.0419999999</v>
      </c>
      <c r="G2135" s="487">
        <v>0.86</v>
      </c>
      <c r="H2135" s="485">
        <v>9.6999999999999993</v>
      </c>
      <c r="I2135" s="486">
        <f t="shared" si="100"/>
        <v>2739774.6999999997</v>
      </c>
      <c r="J2135" s="348">
        <f t="shared" si="101"/>
        <v>1</v>
      </c>
    </row>
    <row r="2136" spans="1:10">
      <c r="A2136" s="483">
        <v>2016</v>
      </c>
      <c r="B2136" s="484" t="s">
        <v>1301</v>
      </c>
      <c r="C2136" s="484" t="s">
        <v>370</v>
      </c>
      <c r="D2136" s="485">
        <v>124350</v>
      </c>
      <c r="E2136" s="486">
        <v>13.446</v>
      </c>
      <c r="F2136" s="486">
        <f t="shared" si="99"/>
        <v>1672010.0999999999</v>
      </c>
      <c r="G2136" s="487">
        <v>0.83</v>
      </c>
      <c r="H2136" s="485">
        <v>7.4</v>
      </c>
      <c r="I2136" s="486">
        <f t="shared" si="100"/>
        <v>920190</v>
      </c>
      <c r="J2136" s="348">
        <f t="shared" si="101"/>
        <v>1</v>
      </c>
    </row>
    <row r="2137" spans="1:10">
      <c r="A2137" s="483">
        <v>2016</v>
      </c>
      <c r="B2137" s="484" t="s">
        <v>1289</v>
      </c>
      <c r="C2137" s="484" t="s">
        <v>370</v>
      </c>
      <c r="D2137" s="485">
        <v>42584</v>
      </c>
      <c r="E2137" s="486">
        <v>19.100000000000001</v>
      </c>
      <c r="F2137" s="486">
        <f t="shared" si="99"/>
        <v>813354.4</v>
      </c>
      <c r="G2137" s="487">
        <v>0.33</v>
      </c>
      <c r="H2137" s="485">
        <v>4.3</v>
      </c>
      <c r="I2137" s="486">
        <f t="shared" si="100"/>
        <v>183111.19999999998</v>
      </c>
      <c r="J2137" s="348">
        <f t="shared" si="101"/>
        <v>0</v>
      </c>
    </row>
    <row r="2138" spans="1:10">
      <c r="A2138" s="483">
        <v>2016</v>
      </c>
      <c r="B2138" s="484" t="s">
        <v>1296</v>
      </c>
      <c r="C2138" s="484" t="s">
        <v>370</v>
      </c>
      <c r="D2138" s="485">
        <v>16410</v>
      </c>
      <c r="E2138" s="486">
        <v>23.698</v>
      </c>
      <c r="F2138" s="486">
        <f t="shared" si="99"/>
        <v>388884.18</v>
      </c>
      <c r="G2138" s="487">
        <v>3.14</v>
      </c>
      <c r="H2138" s="485">
        <v>11.88</v>
      </c>
      <c r="I2138" s="486">
        <f t="shared" si="100"/>
        <v>194950.80000000002</v>
      </c>
      <c r="J2138" s="348">
        <f t="shared" si="101"/>
        <v>0</v>
      </c>
    </row>
    <row r="2139" spans="1:10">
      <c r="A2139" s="483">
        <v>2016</v>
      </c>
      <c r="B2139" s="484" t="s">
        <v>1296</v>
      </c>
      <c r="C2139" s="484" t="s">
        <v>370</v>
      </c>
      <c r="D2139" s="485">
        <v>20654</v>
      </c>
      <c r="E2139" s="486">
        <v>23.956</v>
      </c>
      <c r="F2139" s="486">
        <f t="shared" si="99"/>
        <v>494787.22399999999</v>
      </c>
      <c r="G2139" s="487">
        <v>3.54</v>
      </c>
      <c r="H2139" s="485">
        <v>11.56</v>
      </c>
      <c r="I2139" s="486">
        <f t="shared" si="100"/>
        <v>238760.24000000002</v>
      </c>
      <c r="J2139" s="348">
        <f t="shared" si="101"/>
        <v>0</v>
      </c>
    </row>
    <row r="2140" spans="1:10">
      <c r="A2140" s="483">
        <v>2016</v>
      </c>
      <c r="B2140" s="484" t="s">
        <v>1296</v>
      </c>
      <c r="C2140" s="484" t="s">
        <v>370</v>
      </c>
      <c r="D2140" s="485">
        <v>22283</v>
      </c>
      <c r="E2140" s="486">
        <v>24.16</v>
      </c>
      <c r="F2140" s="486">
        <f t="shared" si="99"/>
        <v>538357.28</v>
      </c>
      <c r="G2140" s="487">
        <v>3.44</v>
      </c>
      <c r="H2140" s="485">
        <v>11.53</v>
      </c>
      <c r="I2140" s="486">
        <f t="shared" si="100"/>
        <v>256922.99</v>
      </c>
      <c r="J2140" s="348">
        <f t="shared" si="101"/>
        <v>0</v>
      </c>
    </row>
    <row r="2141" spans="1:10">
      <c r="A2141" s="483">
        <v>2016</v>
      </c>
      <c r="B2141" s="484" t="s">
        <v>1296</v>
      </c>
      <c r="C2141" s="484" t="s">
        <v>370</v>
      </c>
      <c r="D2141" s="485">
        <v>52182</v>
      </c>
      <c r="E2141" s="486">
        <v>24.725999999999999</v>
      </c>
      <c r="F2141" s="486">
        <f t="shared" si="99"/>
        <v>1290252.132</v>
      </c>
      <c r="G2141" s="487">
        <v>4.5</v>
      </c>
      <c r="H2141" s="485">
        <v>8.92</v>
      </c>
      <c r="I2141" s="486">
        <f t="shared" si="100"/>
        <v>465463.44</v>
      </c>
      <c r="J2141" s="348">
        <f t="shared" si="101"/>
        <v>0</v>
      </c>
    </row>
    <row r="2142" spans="1:10">
      <c r="A2142" s="483">
        <v>2016</v>
      </c>
      <c r="B2142" s="484" t="s">
        <v>1296</v>
      </c>
      <c r="C2142" s="484" t="s">
        <v>370</v>
      </c>
      <c r="D2142" s="485">
        <v>69310</v>
      </c>
      <c r="E2142" s="486">
        <v>24.78</v>
      </c>
      <c r="F2142" s="486">
        <f t="shared" si="99"/>
        <v>1717501.8</v>
      </c>
      <c r="G2142" s="487">
        <v>4.55</v>
      </c>
      <c r="H2142" s="485">
        <v>9.07</v>
      </c>
      <c r="I2142" s="486">
        <f t="shared" si="100"/>
        <v>628641.70000000007</v>
      </c>
      <c r="J2142" s="348">
        <f t="shared" si="101"/>
        <v>0</v>
      </c>
    </row>
    <row r="2143" spans="1:10">
      <c r="A2143" s="483">
        <v>2016</v>
      </c>
      <c r="B2143" s="484" t="s">
        <v>1296</v>
      </c>
      <c r="C2143" s="484" t="s">
        <v>370</v>
      </c>
      <c r="D2143" s="485">
        <v>15764</v>
      </c>
      <c r="E2143" s="486">
        <v>25.08</v>
      </c>
      <c r="F2143" s="486">
        <f t="shared" si="99"/>
        <v>395361.12</v>
      </c>
      <c r="G2143" s="487">
        <v>2.77</v>
      </c>
      <c r="H2143" s="485">
        <v>9.2100000000000009</v>
      </c>
      <c r="I2143" s="486">
        <f t="shared" si="100"/>
        <v>145186.44</v>
      </c>
      <c r="J2143" s="348">
        <f t="shared" si="101"/>
        <v>0</v>
      </c>
    </row>
    <row r="2144" spans="1:10">
      <c r="A2144" s="483">
        <v>2016</v>
      </c>
      <c r="B2144" s="484" t="s">
        <v>1296</v>
      </c>
      <c r="C2144" s="484" t="s">
        <v>370</v>
      </c>
      <c r="D2144" s="485">
        <v>15933</v>
      </c>
      <c r="E2144" s="486">
        <v>25.08</v>
      </c>
      <c r="F2144" s="486">
        <f t="shared" si="99"/>
        <v>399599.63999999996</v>
      </c>
      <c r="G2144" s="487">
        <v>2.77</v>
      </c>
      <c r="H2144" s="485">
        <v>9.2100000000000009</v>
      </c>
      <c r="I2144" s="486">
        <f t="shared" si="100"/>
        <v>146742.93000000002</v>
      </c>
      <c r="J2144" s="348">
        <f t="shared" si="101"/>
        <v>0</v>
      </c>
    </row>
    <row r="2145" spans="1:10">
      <c r="A2145" s="483">
        <v>2016</v>
      </c>
      <c r="B2145" s="484" t="s">
        <v>1296</v>
      </c>
      <c r="C2145" s="484" t="s">
        <v>370</v>
      </c>
      <c r="D2145" s="485">
        <v>73349</v>
      </c>
      <c r="E2145" s="486">
        <v>24.898</v>
      </c>
      <c r="F2145" s="486">
        <f t="shared" si="99"/>
        <v>1826243.402</v>
      </c>
      <c r="G2145" s="487">
        <v>4.55</v>
      </c>
      <c r="H2145" s="485">
        <v>8.9499999999999993</v>
      </c>
      <c r="I2145" s="486">
        <f t="shared" si="100"/>
        <v>656473.54999999993</v>
      </c>
      <c r="J2145" s="348">
        <f t="shared" si="101"/>
        <v>0</v>
      </c>
    </row>
    <row r="2146" spans="1:10">
      <c r="A2146" s="483">
        <v>2016</v>
      </c>
      <c r="B2146" s="484" t="s">
        <v>1296</v>
      </c>
      <c r="C2146" s="484" t="s">
        <v>370</v>
      </c>
      <c r="D2146" s="485">
        <v>35199</v>
      </c>
      <c r="E2146" s="486">
        <v>25.09</v>
      </c>
      <c r="F2146" s="486">
        <f t="shared" si="99"/>
        <v>883142.91</v>
      </c>
      <c r="G2146" s="487">
        <v>2.89</v>
      </c>
      <c r="H2146" s="485">
        <v>9.1</v>
      </c>
      <c r="I2146" s="486">
        <f t="shared" si="100"/>
        <v>320310.89999999997</v>
      </c>
      <c r="J2146" s="348">
        <f t="shared" si="101"/>
        <v>0</v>
      </c>
    </row>
    <row r="2147" spans="1:10">
      <c r="A2147" s="483">
        <v>2016</v>
      </c>
      <c r="B2147" s="484" t="s">
        <v>1296</v>
      </c>
      <c r="C2147" s="484" t="s">
        <v>370</v>
      </c>
      <c r="D2147" s="485">
        <v>24789</v>
      </c>
      <c r="E2147" s="486">
        <v>25.132000000000001</v>
      </c>
      <c r="F2147" s="486">
        <f t="shared" si="99"/>
        <v>622997.14800000004</v>
      </c>
      <c r="G2147" s="487">
        <v>2.87</v>
      </c>
      <c r="H2147" s="485">
        <v>9</v>
      </c>
      <c r="I2147" s="486">
        <f t="shared" si="100"/>
        <v>223101</v>
      </c>
      <c r="J2147" s="348">
        <f t="shared" si="101"/>
        <v>0</v>
      </c>
    </row>
    <row r="2148" spans="1:10">
      <c r="A2148" s="483">
        <v>2016</v>
      </c>
      <c r="B2148" s="484" t="s">
        <v>1296</v>
      </c>
      <c r="C2148" s="484" t="s">
        <v>370</v>
      </c>
      <c r="D2148" s="485">
        <v>104741</v>
      </c>
      <c r="E2148" s="486">
        <v>25.18</v>
      </c>
      <c r="F2148" s="486">
        <f t="shared" si="99"/>
        <v>2637378.38</v>
      </c>
      <c r="G2148" s="487">
        <v>4.3099999999999996</v>
      </c>
      <c r="H2148" s="485">
        <v>9.8000000000000007</v>
      </c>
      <c r="I2148" s="486">
        <f t="shared" si="100"/>
        <v>1026461.8</v>
      </c>
      <c r="J2148" s="348">
        <f t="shared" si="101"/>
        <v>0</v>
      </c>
    </row>
    <row r="2149" spans="1:10">
      <c r="A2149" s="483">
        <v>2016</v>
      </c>
      <c r="B2149" s="484" t="s">
        <v>1296</v>
      </c>
      <c r="C2149" s="484" t="s">
        <v>370</v>
      </c>
      <c r="D2149" s="485">
        <v>65099</v>
      </c>
      <c r="E2149" s="486">
        <v>21.984000000000002</v>
      </c>
      <c r="F2149" s="486">
        <f t="shared" si="99"/>
        <v>1431136.4160000002</v>
      </c>
      <c r="G2149" s="487">
        <v>3.01</v>
      </c>
      <c r="H2149" s="485">
        <v>8.9</v>
      </c>
      <c r="I2149" s="486">
        <f t="shared" si="100"/>
        <v>579381.1</v>
      </c>
      <c r="J2149" s="348">
        <f t="shared" si="101"/>
        <v>0</v>
      </c>
    </row>
    <row r="2150" spans="1:10">
      <c r="A2150" s="483">
        <v>2016</v>
      </c>
      <c r="B2150" s="484" t="s">
        <v>1296</v>
      </c>
      <c r="C2150" s="484" t="s">
        <v>370</v>
      </c>
      <c r="D2150" s="485">
        <v>24784</v>
      </c>
      <c r="E2150" s="486">
        <v>25.08</v>
      </c>
      <c r="F2150" s="486">
        <f t="shared" si="99"/>
        <v>621582.72</v>
      </c>
      <c r="G2150" s="487">
        <v>2.9</v>
      </c>
      <c r="H2150" s="485">
        <v>9.1</v>
      </c>
      <c r="I2150" s="486">
        <f t="shared" si="100"/>
        <v>225534.4</v>
      </c>
      <c r="J2150" s="348">
        <f t="shared" si="101"/>
        <v>0</v>
      </c>
    </row>
    <row r="2151" spans="1:10">
      <c r="A2151" s="483">
        <v>2016</v>
      </c>
      <c r="B2151" s="484" t="s">
        <v>1296</v>
      </c>
      <c r="C2151" s="484" t="s">
        <v>370</v>
      </c>
      <c r="D2151" s="485">
        <v>9602</v>
      </c>
      <c r="E2151" s="486">
        <v>26.172000000000001</v>
      </c>
      <c r="F2151" s="486">
        <f t="shared" si="99"/>
        <v>251303.54399999999</v>
      </c>
      <c r="G2151" s="487">
        <v>3</v>
      </c>
      <c r="H2151" s="485">
        <v>7.6</v>
      </c>
      <c r="I2151" s="486">
        <f t="shared" si="100"/>
        <v>72975.199999999997</v>
      </c>
      <c r="J2151" s="348">
        <f t="shared" si="101"/>
        <v>0</v>
      </c>
    </row>
    <row r="2152" spans="1:10">
      <c r="A2152" s="483">
        <v>2016</v>
      </c>
      <c r="B2152" s="484" t="s">
        <v>1296</v>
      </c>
      <c r="C2152" s="484" t="s">
        <v>370</v>
      </c>
      <c r="D2152" s="485">
        <v>48194</v>
      </c>
      <c r="E2152" s="486">
        <v>23.02</v>
      </c>
      <c r="F2152" s="486">
        <f t="shared" si="99"/>
        <v>1109425.8799999999</v>
      </c>
      <c r="G2152" s="487">
        <v>0.39</v>
      </c>
      <c r="H2152" s="485">
        <v>6.6</v>
      </c>
      <c r="I2152" s="486">
        <f t="shared" si="100"/>
        <v>318080.39999999997</v>
      </c>
      <c r="J2152" s="348">
        <f t="shared" si="101"/>
        <v>0</v>
      </c>
    </row>
    <row r="2153" spans="1:10">
      <c r="A2153" s="483">
        <v>2016</v>
      </c>
      <c r="B2153" s="484" t="s">
        <v>1296</v>
      </c>
      <c r="C2153" s="484" t="s">
        <v>370</v>
      </c>
      <c r="D2153" s="485">
        <v>90167</v>
      </c>
      <c r="E2153" s="486">
        <v>23.181999999999999</v>
      </c>
      <c r="F2153" s="486">
        <f t="shared" si="99"/>
        <v>2090251.3939999999</v>
      </c>
      <c r="G2153" s="487">
        <v>3.29</v>
      </c>
      <c r="H2153" s="485">
        <v>11.87</v>
      </c>
      <c r="I2153" s="486">
        <f t="shared" si="100"/>
        <v>1070282.29</v>
      </c>
      <c r="J2153" s="348">
        <f t="shared" si="101"/>
        <v>0</v>
      </c>
    </row>
    <row r="2154" spans="1:10">
      <c r="A2154" s="483">
        <v>2016</v>
      </c>
      <c r="B2154" s="484" t="s">
        <v>1296</v>
      </c>
      <c r="C2154" s="484" t="s">
        <v>370</v>
      </c>
      <c r="D2154" s="485">
        <v>42448</v>
      </c>
      <c r="E2154" s="486">
        <v>24.597999999999999</v>
      </c>
      <c r="F2154" s="486">
        <f t="shared" si="99"/>
        <v>1044135.904</v>
      </c>
      <c r="G2154" s="487">
        <v>3.19</v>
      </c>
      <c r="H2154" s="485">
        <v>6.76</v>
      </c>
      <c r="I2154" s="486">
        <f t="shared" si="100"/>
        <v>286948.47999999998</v>
      </c>
      <c r="J2154" s="348">
        <f t="shared" si="101"/>
        <v>0</v>
      </c>
    </row>
    <row r="2155" spans="1:10">
      <c r="A2155" s="483">
        <v>2016</v>
      </c>
      <c r="B2155" s="484" t="s">
        <v>1296</v>
      </c>
      <c r="C2155" s="484" t="s">
        <v>370</v>
      </c>
      <c r="D2155" s="485">
        <v>58393</v>
      </c>
      <c r="E2155" s="486">
        <v>23.73</v>
      </c>
      <c r="F2155" s="486">
        <f t="shared" si="99"/>
        <v>1385665.8900000001</v>
      </c>
      <c r="G2155" s="487">
        <v>1.81</v>
      </c>
      <c r="H2155" s="485">
        <v>8.43</v>
      </c>
      <c r="I2155" s="486">
        <f t="shared" si="100"/>
        <v>492252.99</v>
      </c>
      <c r="J2155" s="348">
        <f t="shared" si="101"/>
        <v>0</v>
      </c>
    </row>
    <row r="2156" spans="1:10">
      <c r="A2156" s="483">
        <v>2016</v>
      </c>
      <c r="B2156" s="484" t="s">
        <v>1296</v>
      </c>
      <c r="C2156" s="484" t="s">
        <v>370</v>
      </c>
      <c r="D2156" s="485">
        <v>99700</v>
      </c>
      <c r="E2156" s="486">
        <v>23.47</v>
      </c>
      <c r="F2156" s="486">
        <f t="shared" si="99"/>
        <v>2339959</v>
      </c>
      <c r="G2156" s="487">
        <v>2.67</v>
      </c>
      <c r="H2156" s="485">
        <v>8.1999999999999993</v>
      </c>
      <c r="I2156" s="486">
        <f t="shared" si="100"/>
        <v>817539.99999999988</v>
      </c>
      <c r="J2156" s="348">
        <f t="shared" si="101"/>
        <v>0</v>
      </c>
    </row>
    <row r="2157" spans="1:10">
      <c r="A2157" s="483">
        <v>2016</v>
      </c>
      <c r="B2157" s="484" t="s">
        <v>1296</v>
      </c>
      <c r="C2157" s="484" t="s">
        <v>370</v>
      </c>
      <c r="D2157" s="485">
        <v>25860</v>
      </c>
      <c r="E2157" s="486">
        <v>23.32</v>
      </c>
      <c r="F2157" s="486">
        <f t="shared" si="99"/>
        <v>603055.19999999995</v>
      </c>
      <c r="G2157" s="487">
        <v>2.57</v>
      </c>
      <c r="H2157" s="485">
        <v>8.6999999999999993</v>
      </c>
      <c r="I2157" s="486">
        <f t="shared" si="100"/>
        <v>224981.99999999997</v>
      </c>
      <c r="J2157" s="348">
        <f t="shared" si="101"/>
        <v>0</v>
      </c>
    </row>
    <row r="2158" spans="1:10">
      <c r="A2158" s="483">
        <v>2016</v>
      </c>
      <c r="B2158" s="484" t="s">
        <v>1296</v>
      </c>
      <c r="C2158" s="484" t="s">
        <v>370</v>
      </c>
      <c r="D2158" s="485">
        <v>3912</v>
      </c>
      <c r="E2158" s="486">
        <v>23.42</v>
      </c>
      <c r="F2158" s="486">
        <f t="shared" si="99"/>
        <v>91619.040000000008</v>
      </c>
      <c r="G2158" s="487">
        <v>2.4700000000000002</v>
      </c>
      <c r="H2158" s="485">
        <v>8.1</v>
      </c>
      <c r="I2158" s="486">
        <f t="shared" si="100"/>
        <v>31687.199999999997</v>
      </c>
      <c r="J2158" s="348">
        <f t="shared" si="101"/>
        <v>0</v>
      </c>
    </row>
    <row r="2159" spans="1:10">
      <c r="A2159" s="483">
        <v>2016</v>
      </c>
      <c r="B2159" s="484" t="s">
        <v>1296</v>
      </c>
      <c r="C2159" s="484" t="s">
        <v>370</v>
      </c>
      <c r="D2159" s="485">
        <v>20202</v>
      </c>
      <c r="E2159" s="486">
        <v>23.44</v>
      </c>
      <c r="F2159" s="486">
        <f t="shared" si="99"/>
        <v>473534.88</v>
      </c>
      <c r="G2159" s="487">
        <v>2.73</v>
      </c>
      <c r="H2159" s="485">
        <v>8.4</v>
      </c>
      <c r="I2159" s="486">
        <f t="shared" si="100"/>
        <v>169696.80000000002</v>
      </c>
      <c r="J2159" s="348">
        <f t="shared" si="101"/>
        <v>0</v>
      </c>
    </row>
    <row r="2160" spans="1:10">
      <c r="A2160" s="483">
        <v>2016</v>
      </c>
      <c r="B2160" s="484" t="s">
        <v>1296</v>
      </c>
      <c r="C2160" s="484" t="s">
        <v>370</v>
      </c>
      <c r="D2160" s="485">
        <v>22689</v>
      </c>
      <c r="E2160" s="486">
        <v>23.38</v>
      </c>
      <c r="F2160" s="486">
        <f t="shared" si="99"/>
        <v>530468.81999999995</v>
      </c>
      <c r="G2160" s="487">
        <v>2.4900000000000002</v>
      </c>
      <c r="H2160" s="485">
        <v>8.4</v>
      </c>
      <c r="I2160" s="486">
        <f t="shared" si="100"/>
        <v>190587.6</v>
      </c>
      <c r="J2160" s="348">
        <f t="shared" si="101"/>
        <v>0</v>
      </c>
    </row>
    <row r="2161" spans="1:10">
      <c r="A2161" s="483">
        <v>2016</v>
      </c>
      <c r="B2161" s="484" t="s">
        <v>1296</v>
      </c>
      <c r="C2161" s="484" t="s">
        <v>370</v>
      </c>
      <c r="D2161" s="485">
        <v>48008</v>
      </c>
      <c r="E2161" s="486">
        <v>23.31</v>
      </c>
      <c r="F2161" s="486">
        <f t="shared" si="99"/>
        <v>1119066.48</v>
      </c>
      <c r="G2161" s="487">
        <v>2.57</v>
      </c>
      <c r="H2161" s="485">
        <v>8.8000000000000007</v>
      </c>
      <c r="I2161" s="486">
        <f t="shared" si="100"/>
        <v>422470.40000000002</v>
      </c>
      <c r="J2161" s="348">
        <f t="shared" si="101"/>
        <v>0</v>
      </c>
    </row>
    <row r="2162" spans="1:10">
      <c r="A2162" s="483">
        <v>2016</v>
      </c>
      <c r="B2162" s="484" t="s">
        <v>1296</v>
      </c>
      <c r="C2162" s="484" t="s">
        <v>370</v>
      </c>
      <c r="D2162" s="485">
        <v>1593</v>
      </c>
      <c r="E2162" s="486">
        <v>23.79</v>
      </c>
      <c r="F2162" s="486">
        <f t="shared" si="99"/>
        <v>37897.47</v>
      </c>
      <c r="G2162" s="487">
        <v>0.98</v>
      </c>
      <c r="H2162" s="485">
        <v>12.1</v>
      </c>
      <c r="I2162" s="486">
        <f t="shared" si="100"/>
        <v>19275.3</v>
      </c>
      <c r="J2162" s="348">
        <f t="shared" si="101"/>
        <v>0</v>
      </c>
    </row>
    <row r="2163" spans="1:10">
      <c r="A2163" s="483">
        <v>2016</v>
      </c>
      <c r="B2163" s="484" t="s">
        <v>1296</v>
      </c>
      <c r="C2163" s="484" t="s">
        <v>370</v>
      </c>
      <c r="D2163" s="485">
        <v>13007</v>
      </c>
      <c r="E2163" s="486">
        <v>23.36</v>
      </c>
      <c r="F2163" s="486">
        <f t="shared" si="99"/>
        <v>303843.52</v>
      </c>
      <c r="G2163" s="487">
        <v>2.7</v>
      </c>
      <c r="H2163" s="485">
        <v>8.6999999999999993</v>
      </c>
      <c r="I2163" s="486">
        <f t="shared" si="100"/>
        <v>113160.9</v>
      </c>
      <c r="J2163" s="348">
        <f t="shared" si="101"/>
        <v>0</v>
      </c>
    </row>
    <row r="2164" spans="1:10">
      <c r="A2164" s="483">
        <v>2016</v>
      </c>
      <c r="B2164" s="484" t="s">
        <v>1296</v>
      </c>
      <c r="C2164" s="484" t="s">
        <v>370</v>
      </c>
      <c r="D2164" s="485">
        <v>14626</v>
      </c>
      <c r="E2164" s="486">
        <v>23.43</v>
      </c>
      <c r="F2164" s="486">
        <f t="shared" si="99"/>
        <v>342687.18</v>
      </c>
      <c r="G2164" s="487">
        <v>2.58</v>
      </c>
      <c r="H2164" s="485">
        <v>8.6999999999999993</v>
      </c>
      <c r="I2164" s="486">
        <f t="shared" si="100"/>
        <v>127246.19999999998</v>
      </c>
      <c r="J2164" s="348">
        <f t="shared" si="101"/>
        <v>0</v>
      </c>
    </row>
    <row r="2165" spans="1:10">
      <c r="A2165" s="483">
        <v>2016</v>
      </c>
      <c r="B2165" s="484" t="s">
        <v>1296</v>
      </c>
      <c r="C2165" s="484" t="s">
        <v>370</v>
      </c>
      <c r="D2165" s="485">
        <v>15308</v>
      </c>
      <c r="E2165" s="486">
        <v>24.38</v>
      </c>
      <c r="F2165" s="486">
        <f t="shared" si="99"/>
        <v>373209.04</v>
      </c>
      <c r="G2165" s="487">
        <v>1.43</v>
      </c>
      <c r="H2165" s="485">
        <v>9.1</v>
      </c>
      <c r="I2165" s="486">
        <f t="shared" si="100"/>
        <v>139302.79999999999</v>
      </c>
      <c r="J2165" s="348">
        <f t="shared" si="101"/>
        <v>0</v>
      </c>
    </row>
    <row r="2166" spans="1:10">
      <c r="A2166" s="483">
        <v>2016</v>
      </c>
      <c r="B2166" s="484" t="s">
        <v>1296</v>
      </c>
      <c r="C2166" s="484" t="s">
        <v>370</v>
      </c>
      <c r="D2166" s="485">
        <v>2000</v>
      </c>
      <c r="E2166" s="486">
        <v>16.37</v>
      </c>
      <c r="F2166" s="486">
        <f t="shared" si="99"/>
        <v>32740.000000000004</v>
      </c>
      <c r="G2166" s="487">
        <v>1.84</v>
      </c>
      <c r="H2166" s="485">
        <v>24.9</v>
      </c>
      <c r="I2166" s="486">
        <f t="shared" si="100"/>
        <v>49800</v>
      </c>
      <c r="J2166" s="348">
        <f t="shared" si="101"/>
        <v>0</v>
      </c>
    </row>
    <row r="2167" spans="1:10">
      <c r="A2167" s="483">
        <v>2016</v>
      </c>
      <c r="B2167" s="484" t="s">
        <v>1296</v>
      </c>
      <c r="C2167" s="484" t="s">
        <v>370</v>
      </c>
      <c r="D2167" s="485">
        <v>6297</v>
      </c>
      <c r="E2167" s="486">
        <v>23.63</v>
      </c>
      <c r="F2167" s="486">
        <f t="shared" si="99"/>
        <v>148798.10999999999</v>
      </c>
      <c r="G2167" s="487">
        <v>1.93</v>
      </c>
      <c r="H2167" s="485">
        <v>13.2</v>
      </c>
      <c r="I2167" s="486">
        <f t="shared" si="100"/>
        <v>83120.399999999994</v>
      </c>
      <c r="J2167" s="348">
        <f t="shared" si="101"/>
        <v>0</v>
      </c>
    </row>
    <row r="2168" spans="1:10">
      <c r="A2168" s="483">
        <v>2016</v>
      </c>
      <c r="B2168" s="484" t="s">
        <v>1296</v>
      </c>
      <c r="C2168" s="484" t="s">
        <v>370</v>
      </c>
      <c r="D2168" s="485">
        <v>66077</v>
      </c>
      <c r="E2168" s="486">
        <v>26.23</v>
      </c>
      <c r="F2168" s="486">
        <f t="shared" si="99"/>
        <v>1733199.71</v>
      </c>
      <c r="G2168" s="487">
        <v>3.05</v>
      </c>
      <c r="H2168" s="485">
        <v>7.4</v>
      </c>
      <c r="I2168" s="486">
        <f t="shared" si="100"/>
        <v>488969.80000000005</v>
      </c>
      <c r="J2168" s="348">
        <f t="shared" si="101"/>
        <v>0</v>
      </c>
    </row>
    <row r="2169" spans="1:10">
      <c r="A2169" s="483">
        <v>2016</v>
      </c>
      <c r="B2169" s="484" t="s">
        <v>1296</v>
      </c>
      <c r="C2169" s="484" t="s">
        <v>370</v>
      </c>
      <c r="D2169" s="485">
        <v>15340</v>
      </c>
      <c r="E2169" s="486">
        <v>26.27</v>
      </c>
      <c r="F2169" s="486">
        <f t="shared" si="99"/>
        <v>402981.8</v>
      </c>
      <c r="G2169" s="487">
        <v>3.27</v>
      </c>
      <c r="H2169" s="485">
        <v>7.8</v>
      </c>
      <c r="I2169" s="486">
        <f t="shared" si="100"/>
        <v>119652</v>
      </c>
      <c r="J2169" s="348">
        <f t="shared" si="101"/>
        <v>0</v>
      </c>
    </row>
    <row r="2170" spans="1:10">
      <c r="A2170" s="483">
        <v>2016</v>
      </c>
      <c r="B2170" s="484" t="s">
        <v>1296</v>
      </c>
      <c r="C2170" s="484" t="s">
        <v>370</v>
      </c>
      <c r="D2170" s="485">
        <v>30506</v>
      </c>
      <c r="E2170" s="486">
        <v>26.16</v>
      </c>
      <c r="F2170" s="486">
        <f t="shared" si="99"/>
        <v>798036.96</v>
      </c>
      <c r="G2170" s="487">
        <v>2.15</v>
      </c>
      <c r="H2170" s="485">
        <v>8.1999999999999993</v>
      </c>
      <c r="I2170" s="486">
        <f t="shared" si="100"/>
        <v>250149.19999999998</v>
      </c>
      <c r="J2170" s="348">
        <f t="shared" si="101"/>
        <v>0</v>
      </c>
    </row>
    <row r="2171" spans="1:10">
      <c r="A2171" s="483">
        <v>2016</v>
      </c>
      <c r="B2171" s="484" t="s">
        <v>1296</v>
      </c>
      <c r="C2171" s="484" t="s">
        <v>370</v>
      </c>
      <c r="D2171" s="485">
        <v>89451</v>
      </c>
      <c r="E2171" s="486">
        <v>25.1</v>
      </c>
      <c r="F2171" s="486">
        <f t="shared" si="99"/>
        <v>2245220.1</v>
      </c>
      <c r="G2171" s="487">
        <v>2.96</v>
      </c>
      <c r="H2171" s="485">
        <v>9</v>
      </c>
      <c r="I2171" s="486">
        <f t="shared" si="100"/>
        <v>805059</v>
      </c>
      <c r="J2171" s="348">
        <f t="shared" si="101"/>
        <v>0</v>
      </c>
    </row>
    <row r="2172" spans="1:10">
      <c r="A2172" s="483">
        <v>2016</v>
      </c>
      <c r="B2172" s="484" t="s">
        <v>1289</v>
      </c>
      <c r="C2172" s="484" t="s">
        <v>370</v>
      </c>
      <c r="D2172" s="485">
        <v>15350</v>
      </c>
      <c r="E2172" s="486">
        <v>18.100000000000001</v>
      </c>
      <c r="F2172" s="486">
        <f t="shared" si="99"/>
        <v>277835</v>
      </c>
      <c r="G2172" s="487">
        <v>0.23</v>
      </c>
      <c r="H2172" s="485">
        <v>5</v>
      </c>
      <c r="I2172" s="486">
        <f t="shared" si="100"/>
        <v>76750</v>
      </c>
      <c r="J2172" s="348">
        <f t="shared" si="101"/>
        <v>0</v>
      </c>
    </row>
    <row r="2173" spans="1:10">
      <c r="A2173" s="483">
        <v>2016</v>
      </c>
      <c r="B2173" s="484" t="s">
        <v>1289</v>
      </c>
      <c r="C2173" s="484" t="s">
        <v>370</v>
      </c>
      <c r="D2173" s="485">
        <v>15381</v>
      </c>
      <c r="E2173" s="486">
        <v>17.95</v>
      </c>
      <c r="F2173" s="486">
        <f t="shared" si="99"/>
        <v>276088.95</v>
      </c>
      <c r="G2173" s="487">
        <v>0.28000000000000003</v>
      </c>
      <c r="H2173" s="485">
        <v>5.3</v>
      </c>
      <c r="I2173" s="486">
        <f t="shared" si="100"/>
        <v>81519.3</v>
      </c>
      <c r="J2173" s="348">
        <f t="shared" si="101"/>
        <v>0</v>
      </c>
    </row>
    <row r="2174" spans="1:10">
      <c r="A2174" s="483">
        <v>2016</v>
      </c>
      <c r="B2174" s="484" t="s">
        <v>1296</v>
      </c>
      <c r="C2174" s="484" t="s">
        <v>370</v>
      </c>
      <c r="D2174" s="485">
        <v>279945</v>
      </c>
      <c r="E2174" s="486">
        <v>25.251999999999999</v>
      </c>
      <c r="F2174" s="486">
        <f t="shared" si="99"/>
        <v>7069171.1399999997</v>
      </c>
      <c r="G2174" s="487">
        <v>4.3</v>
      </c>
      <c r="H2174" s="485">
        <v>9.3000000000000007</v>
      </c>
      <c r="I2174" s="486">
        <f t="shared" si="100"/>
        <v>2603488.5</v>
      </c>
      <c r="J2174" s="348">
        <f t="shared" si="101"/>
        <v>0</v>
      </c>
    </row>
    <row r="2175" spans="1:10">
      <c r="A2175" s="483">
        <v>2016</v>
      </c>
      <c r="B2175" s="484" t="s">
        <v>1289</v>
      </c>
      <c r="C2175" s="484" t="s">
        <v>370</v>
      </c>
      <c r="D2175" s="485">
        <v>146774</v>
      </c>
      <c r="E2175" s="486">
        <v>17.167999999999999</v>
      </c>
      <c r="F2175" s="486">
        <f t="shared" si="99"/>
        <v>2519816.0320000001</v>
      </c>
      <c r="G2175" s="487">
        <v>0.23</v>
      </c>
      <c r="H2175" s="485">
        <v>4.5999999999999996</v>
      </c>
      <c r="I2175" s="486">
        <f t="shared" si="100"/>
        <v>675160.39999999991</v>
      </c>
      <c r="J2175" s="348">
        <f t="shared" si="101"/>
        <v>0</v>
      </c>
    </row>
    <row r="2176" spans="1:10">
      <c r="A2176" s="483">
        <v>2016</v>
      </c>
      <c r="B2176" s="484" t="s">
        <v>1289</v>
      </c>
      <c r="C2176" s="484" t="s">
        <v>370</v>
      </c>
      <c r="D2176" s="485">
        <v>110969</v>
      </c>
      <c r="E2176" s="486">
        <v>17.431999999999999</v>
      </c>
      <c r="F2176" s="486">
        <f t="shared" si="99"/>
        <v>1934411.6079999998</v>
      </c>
      <c r="G2176" s="487">
        <v>0.19</v>
      </c>
      <c r="H2176" s="485">
        <v>4.4000000000000004</v>
      </c>
      <c r="I2176" s="486">
        <f t="shared" si="100"/>
        <v>488263.60000000003</v>
      </c>
      <c r="J2176" s="348">
        <f t="shared" si="101"/>
        <v>0</v>
      </c>
    </row>
    <row r="2177" spans="1:10">
      <c r="A2177" s="483">
        <v>2016</v>
      </c>
      <c r="B2177" s="484" t="s">
        <v>1289</v>
      </c>
      <c r="C2177" s="484" t="s">
        <v>370</v>
      </c>
      <c r="D2177" s="485">
        <v>47795</v>
      </c>
      <c r="E2177" s="486">
        <v>17.875</v>
      </c>
      <c r="F2177" s="486">
        <f t="shared" si="99"/>
        <v>854335.625</v>
      </c>
      <c r="G2177" s="487">
        <v>0.22</v>
      </c>
      <c r="H2177" s="485">
        <v>4.9000000000000004</v>
      </c>
      <c r="I2177" s="486">
        <f t="shared" si="100"/>
        <v>234195.50000000003</v>
      </c>
      <c r="J2177" s="348">
        <f t="shared" si="101"/>
        <v>0</v>
      </c>
    </row>
    <row r="2178" spans="1:10">
      <c r="A2178" s="483">
        <v>2016</v>
      </c>
      <c r="B2178" s="484" t="s">
        <v>1289</v>
      </c>
      <c r="C2178" s="484" t="s">
        <v>370</v>
      </c>
      <c r="D2178" s="485">
        <v>136928</v>
      </c>
      <c r="E2178" s="486">
        <v>17.282</v>
      </c>
      <c r="F2178" s="486">
        <f t="shared" si="99"/>
        <v>2366389.696</v>
      </c>
      <c r="G2178" s="487">
        <v>0.19</v>
      </c>
      <c r="H2178" s="485">
        <v>4.4000000000000004</v>
      </c>
      <c r="I2178" s="486">
        <f t="shared" si="100"/>
        <v>602483.20000000007</v>
      </c>
      <c r="J2178" s="348">
        <f t="shared" si="101"/>
        <v>0</v>
      </c>
    </row>
    <row r="2179" spans="1:10">
      <c r="A2179" s="483">
        <v>2016</v>
      </c>
      <c r="B2179" s="484" t="s">
        <v>1289</v>
      </c>
      <c r="C2179" s="484" t="s">
        <v>370</v>
      </c>
      <c r="D2179" s="485">
        <v>137918</v>
      </c>
      <c r="E2179" s="486">
        <v>17.251999999999999</v>
      </c>
      <c r="F2179" s="486">
        <f t="shared" ref="F2179:F2242" si="102">E2179*D2179</f>
        <v>2379361.3359999997</v>
      </c>
      <c r="G2179" s="487">
        <v>0.2</v>
      </c>
      <c r="H2179" s="485">
        <v>4.5999999999999996</v>
      </c>
      <c r="I2179" s="486">
        <f t="shared" ref="I2179:I2242" si="103">H2179*D2179</f>
        <v>634422.79999999993</v>
      </c>
      <c r="J2179" s="348">
        <f t="shared" ref="J2179:J2242" si="104">IF(B2179="LIG",1,0)</f>
        <v>0</v>
      </c>
    </row>
    <row r="2180" spans="1:10">
      <c r="A2180" s="483">
        <v>2016</v>
      </c>
      <c r="B2180" s="484" t="s">
        <v>1296</v>
      </c>
      <c r="C2180" s="484" t="s">
        <v>370</v>
      </c>
      <c r="D2180" s="485">
        <v>10276</v>
      </c>
      <c r="E2180" s="486">
        <v>25</v>
      </c>
      <c r="F2180" s="486">
        <f t="shared" si="102"/>
        <v>256900</v>
      </c>
      <c r="G2180" s="487">
        <v>2.25</v>
      </c>
      <c r="H2180" s="485">
        <v>8.1999999999999993</v>
      </c>
      <c r="I2180" s="486">
        <f t="shared" si="103"/>
        <v>84263.2</v>
      </c>
      <c r="J2180" s="348">
        <f t="shared" si="104"/>
        <v>0</v>
      </c>
    </row>
    <row r="2181" spans="1:10">
      <c r="A2181" s="483">
        <v>2016</v>
      </c>
      <c r="B2181" s="484" t="s">
        <v>1296</v>
      </c>
      <c r="C2181" s="484" t="s">
        <v>370</v>
      </c>
      <c r="D2181" s="485">
        <v>23975</v>
      </c>
      <c r="E2181" s="486">
        <v>22</v>
      </c>
      <c r="F2181" s="486">
        <f t="shared" si="102"/>
        <v>527450</v>
      </c>
      <c r="G2181" s="487">
        <v>3.63</v>
      </c>
      <c r="H2181" s="485">
        <v>22.9</v>
      </c>
      <c r="I2181" s="486">
        <f t="shared" si="103"/>
        <v>549027.5</v>
      </c>
      <c r="J2181" s="348">
        <f t="shared" si="104"/>
        <v>0</v>
      </c>
    </row>
    <row r="2182" spans="1:10">
      <c r="A2182" s="483">
        <v>2016</v>
      </c>
      <c r="B2182" s="484" t="s">
        <v>1296</v>
      </c>
      <c r="C2182" s="484" t="s">
        <v>370</v>
      </c>
      <c r="D2182" s="485">
        <v>24670</v>
      </c>
      <c r="E2182" s="486">
        <v>23</v>
      </c>
      <c r="F2182" s="486">
        <f t="shared" si="102"/>
        <v>567410</v>
      </c>
      <c r="G2182" s="487">
        <v>2.5499999999999998</v>
      </c>
      <c r="H2182" s="485">
        <v>19.2</v>
      </c>
      <c r="I2182" s="486">
        <f t="shared" si="103"/>
        <v>473664</v>
      </c>
      <c r="J2182" s="348">
        <f t="shared" si="104"/>
        <v>0</v>
      </c>
    </row>
    <row r="2183" spans="1:10">
      <c r="A2183" s="483">
        <v>2016</v>
      </c>
      <c r="B2183" s="484" t="s">
        <v>1296</v>
      </c>
      <c r="C2183" s="484" t="s">
        <v>370</v>
      </c>
      <c r="D2183" s="485">
        <v>19073</v>
      </c>
      <c r="E2183" s="486">
        <v>24</v>
      </c>
      <c r="F2183" s="486">
        <f t="shared" si="102"/>
        <v>457752</v>
      </c>
      <c r="G2183" s="487">
        <v>2.99</v>
      </c>
      <c r="H2183" s="485">
        <v>14</v>
      </c>
      <c r="I2183" s="486">
        <f t="shared" si="103"/>
        <v>267022</v>
      </c>
      <c r="J2183" s="348">
        <f t="shared" si="104"/>
        <v>0</v>
      </c>
    </row>
    <row r="2184" spans="1:10">
      <c r="A2184" s="483">
        <v>2016</v>
      </c>
      <c r="B2184" s="484" t="s">
        <v>1296</v>
      </c>
      <c r="C2184" s="484" t="s">
        <v>370</v>
      </c>
      <c r="D2184" s="485">
        <v>2391</v>
      </c>
      <c r="E2184" s="486">
        <v>23</v>
      </c>
      <c r="F2184" s="486">
        <f t="shared" si="102"/>
        <v>54993</v>
      </c>
      <c r="G2184" s="487">
        <v>2.0099999999999998</v>
      </c>
      <c r="H2184" s="485">
        <v>15.3</v>
      </c>
      <c r="I2184" s="486">
        <f t="shared" si="103"/>
        <v>36582.300000000003</v>
      </c>
      <c r="J2184" s="348">
        <f t="shared" si="104"/>
        <v>0</v>
      </c>
    </row>
    <row r="2185" spans="1:10">
      <c r="A2185" s="483">
        <v>2016</v>
      </c>
      <c r="B2185" s="484" t="s">
        <v>1296</v>
      </c>
      <c r="C2185" s="484" t="s">
        <v>370</v>
      </c>
      <c r="D2185" s="485">
        <v>14913</v>
      </c>
      <c r="E2185" s="486">
        <v>26</v>
      </c>
      <c r="F2185" s="486">
        <f t="shared" si="102"/>
        <v>387738</v>
      </c>
      <c r="G2185" s="487">
        <v>2.4</v>
      </c>
      <c r="H2185" s="485">
        <v>7.3</v>
      </c>
      <c r="I2185" s="486">
        <f t="shared" si="103"/>
        <v>108864.9</v>
      </c>
      <c r="J2185" s="348">
        <f t="shared" si="104"/>
        <v>0</v>
      </c>
    </row>
    <row r="2186" spans="1:10">
      <c r="A2186" s="483">
        <v>2016</v>
      </c>
      <c r="B2186" s="484" t="s">
        <v>1296</v>
      </c>
      <c r="C2186" s="484" t="s">
        <v>370</v>
      </c>
      <c r="D2186" s="485">
        <v>2741</v>
      </c>
      <c r="E2186" s="486">
        <v>25</v>
      </c>
      <c r="F2186" s="486">
        <f t="shared" si="102"/>
        <v>68525</v>
      </c>
      <c r="G2186" s="487">
        <v>1.75</v>
      </c>
      <c r="H2186" s="485">
        <v>11.3</v>
      </c>
      <c r="I2186" s="486">
        <f t="shared" si="103"/>
        <v>30973.300000000003</v>
      </c>
      <c r="J2186" s="348">
        <f t="shared" si="104"/>
        <v>0</v>
      </c>
    </row>
    <row r="2187" spans="1:10">
      <c r="A2187" s="483">
        <v>2016</v>
      </c>
      <c r="B2187" s="484" t="s">
        <v>1291</v>
      </c>
      <c r="C2187" s="484" t="s">
        <v>370</v>
      </c>
      <c r="D2187" s="485">
        <v>220363</v>
      </c>
      <c r="E2187" s="486">
        <v>12.002000000000001</v>
      </c>
      <c r="F2187" s="486">
        <f t="shared" si="102"/>
        <v>2644796.7260000003</v>
      </c>
      <c r="G2187" s="487">
        <v>2.75</v>
      </c>
      <c r="H2187" s="485">
        <v>45.6</v>
      </c>
      <c r="I2187" s="486">
        <f t="shared" si="103"/>
        <v>10048552.800000001</v>
      </c>
      <c r="J2187" s="348">
        <f t="shared" si="104"/>
        <v>0</v>
      </c>
    </row>
    <row r="2188" spans="1:10">
      <c r="A2188" s="483">
        <v>2016</v>
      </c>
      <c r="B2188" s="484" t="s">
        <v>1296</v>
      </c>
      <c r="C2188" s="484" t="s">
        <v>370</v>
      </c>
      <c r="D2188" s="485">
        <v>15414</v>
      </c>
      <c r="E2188" s="486">
        <v>25.86</v>
      </c>
      <c r="F2188" s="486">
        <f t="shared" si="102"/>
        <v>398606.04</v>
      </c>
      <c r="G2188" s="487">
        <v>2.41</v>
      </c>
      <c r="H2188" s="485">
        <v>7.7</v>
      </c>
      <c r="I2188" s="486">
        <f t="shared" si="103"/>
        <v>118687.8</v>
      </c>
      <c r="J2188" s="348">
        <f t="shared" si="104"/>
        <v>0</v>
      </c>
    </row>
    <row r="2189" spans="1:10">
      <c r="A2189" s="483">
        <v>2016</v>
      </c>
      <c r="B2189" s="484" t="s">
        <v>1296</v>
      </c>
      <c r="C2189" s="484" t="s">
        <v>370</v>
      </c>
      <c r="D2189" s="485">
        <v>76740</v>
      </c>
      <c r="E2189" s="486">
        <v>25.98</v>
      </c>
      <c r="F2189" s="486">
        <f t="shared" si="102"/>
        <v>1993705.2</v>
      </c>
      <c r="G2189" s="487">
        <v>3.12</v>
      </c>
      <c r="H2189" s="485">
        <v>7.8</v>
      </c>
      <c r="I2189" s="486">
        <f t="shared" si="103"/>
        <v>598572</v>
      </c>
      <c r="J2189" s="348">
        <f t="shared" si="104"/>
        <v>0</v>
      </c>
    </row>
    <row r="2190" spans="1:10">
      <c r="A2190" s="483">
        <v>2016</v>
      </c>
      <c r="B2190" s="484" t="s">
        <v>1296</v>
      </c>
      <c r="C2190" s="484" t="s">
        <v>370</v>
      </c>
      <c r="D2190" s="485">
        <v>15592</v>
      </c>
      <c r="E2190" s="486">
        <v>26.11</v>
      </c>
      <c r="F2190" s="486">
        <f t="shared" si="102"/>
        <v>407107.12</v>
      </c>
      <c r="G2190" s="487">
        <v>2.08</v>
      </c>
      <c r="H2190" s="485">
        <v>7.9</v>
      </c>
      <c r="I2190" s="486">
        <f t="shared" si="103"/>
        <v>123176.8</v>
      </c>
      <c r="J2190" s="348">
        <f t="shared" si="104"/>
        <v>0</v>
      </c>
    </row>
    <row r="2191" spans="1:10">
      <c r="A2191" s="483">
        <v>2016</v>
      </c>
      <c r="B2191" s="484" t="s">
        <v>1296</v>
      </c>
      <c r="C2191" s="484" t="s">
        <v>370</v>
      </c>
      <c r="D2191" s="485">
        <v>14930</v>
      </c>
      <c r="E2191" s="486">
        <v>26.07</v>
      </c>
      <c r="F2191" s="486">
        <f t="shared" si="102"/>
        <v>389225.1</v>
      </c>
      <c r="G2191" s="487">
        <v>3.37</v>
      </c>
      <c r="H2191" s="485">
        <v>6.4</v>
      </c>
      <c r="I2191" s="486">
        <f t="shared" si="103"/>
        <v>95552</v>
      </c>
      <c r="J2191" s="348">
        <f t="shared" si="104"/>
        <v>0</v>
      </c>
    </row>
    <row r="2192" spans="1:10">
      <c r="A2192" s="483">
        <v>2016</v>
      </c>
      <c r="B2192" s="484" t="s">
        <v>1296</v>
      </c>
      <c r="C2192" s="484" t="s">
        <v>370</v>
      </c>
      <c r="D2192" s="485">
        <v>14480</v>
      </c>
      <c r="E2192" s="486">
        <v>24.32</v>
      </c>
      <c r="F2192" s="486">
        <f t="shared" si="102"/>
        <v>352153.59999999998</v>
      </c>
      <c r="G2192" s="487">
        <v>2</v>
      </c>
      <c r="H2192" s="485">
        <v>8.6</v>
      </c>
      <c r="I2192" s="486">
        <f t="shared" si="103"/>
        <v>124528</v>
      </c>
      <c r="J2192" s="348">
        <f t="shared" si="104"/>
        <v>0</v>
      </c>
    </row>
    <row r="2193" spans="1:10">
      <c r="A2193" s="483">
        <v>2016</v>
      </c>
      <c r="B2193" s="484" t="s">
        <v>1296</v>
      </c>
      <c r="C2193" s="484" t="s">
        <v>370</v>
      </c>
      <c r="D2193" s="485">
        <v>15657</v>
      </c>
      <c r="E2193" s="486">
        <v>25.99</v>
      </c>
      <c r="F2193" s="486">
        <f t="shared" si="102"/>
        <v>406925.43</v>
      </c>
      <c r="G2193" s="487">
        <v>2.54</v>
      </c>
      <c r="H2193" s="485">
        <v>7.6</v>
      </c>
      <c r="I2193" s="486">
        <f t="shared" si="103"/>
        <v>118993.2</v>
      </c>
      <c r="J2193" s="348">
        <f t="shared" si="104"/>
        <v>0</v>
      </c>
    </row>
    <row r="2194" spans="1:10">
      <c r="A2194" s="483">
        <v>2016</v>
      </c>
      <c r="B2194" s="484" t="s">
        <v>1296</v>
      </c>
      <c r="C2194" s="484" t="s">
        <v>370</v>
      </c>
      <c r="D2194" s="485">
        <v>46654</v>
      </c>
      <c r="E2194" s="486">
        <v>26.21</v>
      </c>
      <c r="F2194" s="486">
        <f t="shared" si="102"/>
        <v>1222801.3400000001</v>
      </c>
      <c r="G2194" s="487">
        <v>3.33</v>
      </c>
      <c r="H2194" s="485">
        <v>7.4</v>
      </c>
      <c r="I2194" s="486">
        <f t="shared" si="103"/>
        <v>345239.60000000003</v>
      </c>
      <c r="J2194" s="348">
        <f t="shared" si="104"/>
        <v>0</v>
      </c>
    </row>
    <row r="2195" spans="1:10">
      <c r="A2195" s="483">
        <v>2016</v>
      </c>
      <c r="B2195" s="484" t="s">
        <v>1296</v>
      </c>
      <c r="C2195" s="484" t="s">
        <v>370</v>
      </c>
      <c r="D2195" s="485">
        <v>46399</v>
      </c>
      <c r="E2195" s="486">
        <v>26.13</v>
      </c>
      <c r="F2195" s="486">
        <f t="shared" si="102"/>
        <v>1212405.8699999999</v>
      </c>
      <c r="G2195" s="487">
        <v>2.09</v>
      </c>
      <c r="H2195" s="485">
        <v>8.1</v>
      </c>
      <c r="I2195" s="486">
        <f t="shared" si="103"/>
        <v>375831.89999999997</v>
      </c>
      <c r="J2195" s="348">
        <f t="shared" si="104"/>
        <v>0</v>
      </c>
    </row>
    <row r="2196" spans="1:10">
      <c r="A2196" s="483">
        <v>2016</v>
      </c>
      <c r="B2196" s="484" t="s">
        <v>1296</v>
      </c>
      <c r="C2196" s="484" t="s">
        <v>370</v>
      </c>
      <c r="D2196" s="485">
        <v>118</v>
      </c>
      <c r="E2196" s="486">
        <v>26.17</v>
      </c>
      <c r="F2196" s="486">
        <f t="shared" si="102"/>
        <v>3088.0600000000004</v>
      </c>
      <c r="G2196" s="487">
        <v>1.38</v>
      </c>
      <c r="H2196" s="485">
        <v>7.7</v>
      </c>
      <c r="I2196" s="486">
        <f t="shared" si="103"/>
        <v>908.6</v>
      </c>
      <c r="J2196" s="348">
        <f t="shared" si="104"/>
        <v>0</v>
      </c>
    </row>
    <row r="2197" spans="1:10">
      <c r="A2197" s="483">
        <v>2016</v>
      </c>
      <c r="B2197" s="484" t="s">
        <v>1296</v>
      </c>
      <c r="C2197" s="484" t="s">
        <v>370</v>
      </c>
      <c r="D2197" s="485">
        <v>51998</v>
      </c>
      <c r="E2197" s="486">
        <v>25.82</v>
      </c>
      <c r="F2197" s="486">
        <f t="shared" si="102"/>
        <v>1342588.36</v>
      </c>
      <c r="G2197" s="487">
        <v>1.51</v>
      </c>
      <c r="H2197" s="485">
        <v>8.1</v>
      </c>
      <c r="I2197" s="486">
        <f t="shared" si="103"/>
        <v>421183.8</v>
      </c>
      <c r="J2197" s="348">
        <f t="shared" si="104"/>
        <v>0</v>
      </c>
    </row>
    <row r="2198" spans="1:10">
      <c r="A2198" s="483">
        <v>2016</v>
      </c>
      <c r="B2198" s="484" t="s">
        <v>1296</v>
      </c>
      <c r="C2198" s="484" t="s">
        <v>370</v>
      </c>
      <c r="D2198" s="485">
        <v>21404</v>
      </c>
      <c r="E2198" s="486">
        <v>26</v>
      </c>
      <c r="F2198" s="486">
        <f t="shared" si="102"/>
        <v>556504</v>
      </c>
      <c r="G2198" s="487">
        <v>0.97</v>
      </c>
      <c r="H2198" s="485">
        <v>8.6999999999999993</v>
      </c>
      <c r="I2198" s="486">
        <f t="shared" si="103"/>
        <v>186214.8</v>
      </c>
      <c r="J2198" s="348">
        <f t="shared" si="104"/>
        <v>0</v>
      </c>
    </row>
    <row r="2199" spans="1:10">
      <c r="A2199" s="483">
        <v>2016</v>
      </c>
      <c r="B2199" s="484" t="s">
        <v>1296</v>
      </c>
      <c r="C2199" s="484" t="s">
        <v>370</v>
      </c>
      <c r="D2199" s="485">
        <v>23061</v>
      </c>
      <c r="E2199" s="486">
        <v>26.05</v>
      </c>
      <c r="F2199" s="486">
        <f t="shared" si="102"/>
        <v>600739.05000000005</v>
      </c>
      <c r="G2199" s="487">
        <v>2.57</v>
      </c>
      <c r="H2199" s="485">
        <v>7.5</v>
      </c>
      <c r="I2199" s="486">
        <f t="shared" si="103"/>
        <v>172957.5</v>
      </c>
      <c r="J2199" s="348">
        <f t="shared" si="104"/>
        <v>0</v>
      </c>
    </row>
    <row r="2200" spans="1:10">
      <c r="A2200" s="483">
        <v>2016</v>
      </c>
      <c r="B2200" s="484" t="s">
        <v>1296</v>
      </c>
      <c r="C2200" s="484" t="s">
        <v>370</v>
      </c>
      <c r="D2200" s="485">
        <v>357</v>
      </c>
      <c r="E2200" s="486">
        <v>25.44</v>
      </c>
      <c r="F2200" s="486">
        <f t="shared" si="102"/>
        <v>9082.08</v>
      </c>
      <c r="G2200" s="487">
        <v>1.1100000000000001</v>
      </c>
      <c r="H2200" s="485">
        <v>9.4</v>
      </c>
      <c r="I2200" s="486">
        <f t="shared" si="103"/>
        <v>3355.8</v>
      </c>
      <c r="J2200" s="348">
        <f t="shared" si="104"/>
        <v>0</v>
      </c>
    </row>
    <row r="2201" spans="1:10">
      <c r="A2201" s="483">
        <v>2016</v>
      </c>
      <c r="B2201" s="484" t="s">
        <v>1296</v>
      </c>
      <c r="C2201" s="484" t="s">
        <v>370</v>
      </c>
      <c r="D2201" s="485">
        <v>25125</v>
      </c>
      <c r="E2201" s="486">
        <v>24.93</v>
      </c>
      <c r="F2201" s="486">
        <f t="shared" si="102"/>
        <v>626366.25</v>
      </c>
      <c r="G2201" s="487">
        <v>0.88</v>
      </c>
      <c r="H2201" s="485">
        <v>10.7</v>
      </c>
      <c r="I2201" s="486">
        <f t="shared" si="103"/>
        <v>268837.5</v>
      </c>
      <c r="J2201" s="348">
        <f t="shared" si="104"/>
        <v>0</v>
      </c>
    </row>
    <row r="2202" spans="1:10">
      <c r="A2202" s="483">
        <v>2016</v>
      </c>
      <c r="B2202" s="484" t="s">
        <v>1296</v>
      </c>
      <c r="C2202" s="484" t="s">
        <v>370</v>
      </c>
      <c r="D2202" s="485">
        <v>13198</v>
      </c>
      <c r="E2202" s="486">
        <v>25.09</v>
      </c>
      <c r="F2202" s="486">
        <f t="shared" si="102"/>
        <v>331137.82</v>
      </c>
      <c r="G2202" s="487">
        <v>0.78</v>
      </c>
      <c r="H2202" s="485">
        <v>9.1</v>
      </c>
      <c r="I2202" s="486">
        <f t="shared" si="103"/>
        <v>120101.79999999999</v>
      </c>
      <c r="J2202" s="348">
        <f t="shared" si="104"/>
        <v>0</v>
      </c>
    </row>
    <row r="2203" spans="1:10">
      <c r="A2203" s="483">
        <v>2016</v>
      </c>
      <c r="B2203" s="484" t="s">
        <v>1296</v>
      </c>
      <c r="C2203" s="484" t="s">
        <v>370</v>
      </c>
      <c r="D2203" s="485">
        <v>39419</v>
      </c>
      <c r="E2203" s="486">
        <v>26.02</v>
      </c>
      <c r="F2203" s="486">
        <f t="shared" si="102"/>
        <v>1025682.38</v>
      </c>
      <c r="G2203" s="487">
        <v>0.79</v>
      </c>
      <c r="H2203" s="485">
        <v>7.7</v>
      </c>
      <c r="I2203" s="486">
        <f t="shared" si="103"/>
        <v>303526.3</v>
      </c>
      <c r="J2203" s="348">
        <f t="shared" si="104"/>
        <v>0</v>
      </c>
    </row>
    <row r="2204" spans="1:10">
      <c r="A2204" s="483">
        <v>2016</v>
      </c>
      <c r="B2204" s="484" t="s">
        <v>1296</v>
      </c>
      <c r="C2204" s="484" t="s">
        <v>370</v>
      </c>
      <c r="D2204" s="485">
        <v>117</v>
      </c>
      <c r="E2204" s="486">
        <v>25.58</v>
      </c>
      <c r="F2204" s="486">
        <f t="shared" si="102"/>
        <v>2992.8599999999997</v>
      </c>
      <c r="G2204" s="487">
        <v>0.78</v>
      </c>
      <c r="H2204" s="485">
        <v>7.4</v>
      </c>
      <c r="I2204" s="486">
        <f t="shared" si="103"/>
        <v>865.80000000000007</v>
      </c>
      <c r="J2204" s="348">
        <f t="shared" si="104"/>
        <v>0</v>
      </c>
    </row>
    <row r="2205" spans="1:10">
      <c r="A2205" s="483">
        <v>2016</v>
      </c>
      <c r="B2205" s="484" t="s">
        <v>1296</v>
      </c>
      <c r="C2205" s="484" t="s">
        <v>370</v>
      </c>
      <c r="D2205" s="485">
        <v>12606</v>
      </c>
      <c r="E2205" s="486">
        <v>26.21</v>
      </c>
      <c r="F2205" s="486">
        <f t="shared" si="102"/>
        <v>330403.26</v>
      </c>
      <c r="G2205" s="487">
        <v>0.99</v>
      </c>
      <c r="H2205" s="485">
        <v>7.7</v>
      </c>
      <c r="I2205" s="486">
        <f t="shared" si="103"/>
        <v>97066.2</v>
      </c>
      <c r="J2205" s="348">
        <f t="shared" si="104"/>
        <v>0</v>
      </c>
    </row>
    <row r="2206" spans="1:10">
      <c r="A2206" s="483">
        <v>2016</v>
      </c>
      <c r="B2206" s="484" t="s">
        <v>1296</v>
      </c>
      <c r="C2206" s="484" t="s">
        <v>370</v>
      </c>
      <c r="D2206" s="485">
        <v>61945</v>
      </c>
      <c r="E2206" s="486">
        <v>25.93</v>
      </c>
      <c r="F2206" s="486">
        <f t="shared" si="102"/>
        <v>1606233.85</v>
      </c>
      <c r="G2206" s="487">
        <v>0.51</v>
      </c>
      <c r="H2206" s="485">
        <v>6.4</v>
      </c>
      <c r="I2206" s="486">
        <f t="shared" si="103"/>
        <v>396448</v>
      </c>
      <c r="J2206" s="348">
        <f t="shared" si="104"/>
        <v>0</v>
      </c>
    </row>
    <row r="2207" spans="1:10">
      <c r="A2207" s="483">
        <v>2016</v>
      </c>
      <c r="B2207" s="484" t="s">
        <v>1296</v>
      </c>
      <c r="C2207" s="484" t="s">
        <v>370</v>
      </c>
      <c r="D2207" s="485">
        <v>61485</v>
      </c>
      <c r="E2207" s="486">
        <v>24.238</v>
      </c>
      <c r="F2207" s="486">
        <f t="shared" si="102"/>
        <v>1490273.43</v>
      </c>
      <c r="G2207" s="487">
        <v>2.7</v>
      </c>
      <c r="H2207" s="485">
        <v>8.1999999999999993</v>
      </c>
      <c r="I2207" s="486">
        <f t="shared" si="103"/>
        <v>504176.99999999994</v>
      </c>
      <c r="J2207" s="348">
        <f t="shared" si="104"/>
        <v>0</v>
      </c>
    </row>
    <row r="2208" spans="1:10">
      <c r="A2208" s="483">
        <v>2016</v>
      </c>
      <c r="B2208" s="484" t="s">
        <v>1296</v>
      </c>
      <c r="C2208" s="484" t="s">
        <v>370</v>
      </c>
      <c r="D2208" s="485">
        <v>27504</v>
      </c>
      <c r="E2208" s="486">
        <v>23.085999999999999</v>
      </c>
      <c r="F2208" s="486">
        <f t="shared" si="102"/>
        <v>634957.34399999992</v>
      </c>
      <c r="G2208" s="487">
        <v>2.92</v>
      </c>
      <c r="H2208" s="485">
        <v>7.9</v>
      </c>
      <c r="I2208" s="486">
        <f t="shared" si="103"/>
        <v>217281.6</v>
      </c>
      <c r="J2208" s="348">
        <f t="shared" si="104"/>
        <v>0</v>
      </c>
    </row>
    <row r="2209" spans="1:10">
      <c r="A2209" s="483">
        <v>2016</v>
      </c>
      <c r="B2209" s="484" t="s">
        <v>1296</v>
      </c>
      <c r="C2209" s="484" t="s">
        <v>370</v>
      </c>
      <c r="D2209" s="485">
        <v>40456</v>
      </c>
      <c r="E2209" s="486">
        <v>23.707999999999998</v>
      </c>
      <c r="F2209" s="486">
        <f t="shared" si="102"/>
        <v>959130.84799999988</v>
      </c>
      <c r="G2209" s="487">
        <v>2.57</v>
      </c>
      <c r="H2209" s="485">
        <v>7.9</v>
      </c>
      <c r="I2209" s="486">
        <f t="shared" si="103"/>
        <v>319602.40000000002</v>
      </c>
      <c r="J2209" s="348">
        <f t="shared" si="104"/>
        <v>0</v>
      </c>
    </row>
    <row r="2210" spans="1:10">
      <c r="A2210" s="483">
        <v>2016</v>
      </c>
      <c r="B2210" s="484" t="s">
        <v>1296</v>
      </c>
      <c r="C2210" s="484" t="s">
        <v>370</v>
      </c>
      <c r="D2210" s="485">
        <v>94158</v>
      </c>
      <c r="E2210" s="486">
        <v>24.164000000000001</v>
      </c>
      <c r="F2210" s="486">
        <f t="shared" si="102"/>
        <v>2275233.912</v>
      </c>
      <c r="G2210" s="487">
        <v>2.7</v>
      </c>
      <c r="H2210" s="485">
        <v>8.1</v>
      </c>
      <c r="I2210" s="486">
        <f t="shared" si="103"/>
        <v>762679.79999999993</v>
      </c>
      <c r="J2210" s="348">
        <f t="shared" si="104"/>
        <v>0</v>
      </c>
    </row>
    <row r="2211" spans="1:10">
      <c r="A2211" s="483">
        <v>2016</v>
      </c>
      <c r="B2211" s="484" t="s">
        <v>1296</v>
      </c>
      <c r="C2211" s="484" t="s">
        <v>370</v>
      </c>
      <c r="D2211" s="485">
        <v>24371</v>
      </c>
      <c r="E2211" s="486">
        <v>23.327999999999999</v>
      </c>
      <c r="F2211" s="486">
        <f t="shared" si="102"/>
        <v>568526.68799999997</v>
      </c>
      <c r="G2211" s="487">
        <v>2.4</v>
      </c>
      <c r="H2211" s="485">
        <v>8.1999999999999993</v>
      </c>
      <c r="I2211" s="486">
        <f t="shared" si="103"/>
        <v>199842.19999999998</v>
      </c>
      <c r="J2211" s="348">
        <f t="shared" si="104"/>
        <v>0</v>
      </c>
    </row>
    <row r="2212" spans="1:10">
      <c r="A2212" s="483">
        <v>2016</v>
      </c>
      <c r="B2212" s="484" t="s">
        <v>1296</v>
      </c>
      <c r="C2212" s="484" t="s">
        <v>370</v>
      </c>
      <c r="D2212" s="485">
        <v>90533</v>
      </c>
      <c r="E2212" s="486">
        <v>25.198</v>
      </c>
      <c r="F2212" s="486">
        <f t="shared" si="102"/>
        <v>2281250.534</v>
      </c>
      <c r="G2212" s="487">
        <v>3.17</v>
      </c>
      <c r="H2212" s="485">
        <v>6.5</v>
      </c>
      <c r="I2212" s="486">
        <f t="shared" si="103"/>
        <v>588464.5</v>
      </c>
      <c r="J2212" s="348">
        <f t="shared" si="104"/>
        <v>0</v>
      </c>
    </row>
    <row r="2213" spans="1:10">
      <c r="A2213" s="483">
        <v>2016</v>
      </c>
      <c r="B2213" s="484" t="s">
        <v>1296</v>
      </c>
      <c r="C2213" s="484" t="s">
        <v>370</v>
      </c>
      <c r="D2213" s="485">
        <v>10953</v>
      </c>
      <c r="E2213" s="486">
        <v>22.268000000000001</v>
      </c>
      <c r="F2213" s="486">
        <f t="shared" si="102"/>
        <v>243901.40400000001</v>
      </c>
      <c r="G2213" s="487">
        <v>2.7</v>
      </c>
      <c r="H2213" s="485">
        <v>8.6</v>
      </c>
      <c r="I2213" s="486">
        <f t="shared" si="103"/>
        <v>94195.8</v>
      </c>
      <c r="J2213" s="348">
        <f t="shared" si="104"/>
        <v>0</v>
      </c>
    </row>
    <row r="2214" spans="1:10">
      <c r="A2214" s="483">
        <v>2016</v>
      </c>
      <c r="B2214" s="484" t="s">
        <v>1289</v>
      </c>
      <c r="C2214" s="484" t="s">
        <v>370</v>
      </c>
      <c r="D2214" s="485">
        <v>43992</v>
      </c>
      <c r="E2214" s="486">
        <v>17.962</v>
      </c>
      <c r="F2214" s="486">
        <f t="shared" si="102"/>
        <v>790184.304</v>
      </c>
      <c r="G2214" s="487">
        <v>0.25</v>
      </c>
      <c r="H2214" s="485">
        <v>5.3</v>
      </c>
      <c r="I2214" s="486">
        <f t="shared" si="103"/>
        <v>233157.6</v>
      </c>
      <c r="J2214" s="348">
        <f t="shared" si="104"/>
        <v>0</v>
      </c>
    </row>
    <row r="2215" spans="1:10">
      <c r="A2215" s="483">
        <v>2016</v>
      </c>
      <c r="B2215" s="484" t="s">
        <v>1289</v>
      </c>
      <c r="C2215" s="484" t="s">
        <v>370</v>
      </c>
      <c r="D2215" s="485">
        <v>30201</v>
      </c>
      <c r="E2215" s="486">
        <v>16.53</v>
      </c>
      <c r="F2215" s="486">
        <f t="shared" si="102"/>
        <v>499222.53</v>
      </c>
      <c r="G2215" s="487">
        <v>0.41</v>
      </c>
      <c r="H2215" s="485">
        <v>5.7</v>
      </c>
      <c r="I2215" s="486">
        <f t="shared" si="103"/>
        <v>172145.7</v>
      </c>
      <c r="J2215" s="348">
        <f t="shared" si="104"/>
        <v>0</v>
      </c>
    </row>
    <row r="2216" spans="1:10">
      <c r="A2216" s="483">
        <v>2016</v>
      </c>
      <c r="B2216" s="484" t="s">
        <v>1289</v>
      </c>
      <c r="C2216" s="484" t="s">
        <v>370</v>
      </c>
      <c r="D2216" s="485">
        <v>15126</v>
      </c>
      <c r="E2216" s="486">
        <v>16.98</v>
      </c>
      <c r="F2216" s="486">
        <f t="shared" si="102"/>
        <v>256839.48</v>
      </c>
      <c r="G2216" s="487">
        <v>0.46</v>
      </c>
      <c r="H2216" s="485">
        <v>5.4</v>
      </c>
      <c r="I2216" s="486">
        <f t="shared" si="103"/>
        <v>81680.400000000009</v>
      </c>
      <c r="J2216" s="348">
        <f t="shared" si="104"/>
        <v>0</v>
      </c>
    </row>
    <row r="2217" spans="1:10">
      <c r="A2217" s="483">
        <v>2016</v>
      </c>
      <c r="B2217" s="484" t="s">
        <v>1301</v>
      </c>
      <c r="C2217" s="484" t="s">
        <v>370</v>
      </c>
      <c r="D2217" s="485">
        <v>119112</v>
      </c>
      <c r="E2217" s="486">
        <v>12.6</v>
      </c>
      <c r="F2217" s="486">
        <f t="shared" si="102"/>
        <v>1500811.2</v>
      </c>
      <c r="G2217" s="487">
        <v>0.7</v>
      </c>
      <c r="H2217" s="485">
        <v>21</v>
      </c>
      <c r="I2217" s="486">
        <f t="shared" si="103"/>
        <v>2501352</v>
      </c>
      <c r="J2217" s="348">
        <f t="shared" si="104"/>
        <v>1</v>
      </c>
    </row>
    <row r="2218" spans="1:10">
      <c r="A2218" s="483">
        <v>2016</v>
      </c>
      <c r="B2218" s="484" t="s">
        <v>1289</v>
      </c>
      <c r="C2218" s="484" t="s">
        <v>370</v>
      </c>
      <c r="D2218" s="485">
        <v>79724</v>
      </c>
      <c r="E2218" s="486">
        <v>16.690000000000001</v>
      </c>
      <c r="F2218" s="486">
        <f t="shared" si="102"/>
        <v>1330593.56</v>
      </c>
      <c r="G2218" s="487">
        <v>0.3</v>
      </c>
      <c r="H2218" s="485">
        <v>5.2</v>
      </c>
      <c r="I2218" s="486">
        <f t="shared" si="103"/>
        <v>414564.8</v>
      </c>
      <c r="J2218" s="348">
        <f t="shared" si="104"/>
        <v>0</v>
      </c>
    </row>
    <row r="2219" spans="1:10">
      <c r="A2219" s="483">
        <v>2016</v>
      </c>
      <c r="B2219" s="484" t="s">
        <v>1296</v>
      </c>
      <c r="C2219" s="484" t="s">
        <v>370</v>
      </c>
      <c r="D2219" s="485">
        <v>23552</v>
      </c>
      <c r="E2219" s="486">
        <v>24.398</v>
      </c>
      <c r="F2219" s="486">
        <f t="shared" si="102"/>
        <v>574621.696</v>
      </c>
      <c r="G2219" s="487">
        <v>0.71</v>
      </c>
      <c r="H2219" s="485">
        <v>12.3</v>
      </c>
      <c r="I2219" s="486">
        <f t="shared" si="103"/>
        <v>289689.60000000003</v>
      </c>
      <c r="J2219" s="348">
        <f t="shared" si="104"/>
        <v>0</v>
      </c>
    </row>
    <row r="2220" spans="1:10">
      <c r="A2220" s="483">
        <v>2016</v>
      </c>
      <c r="B2220" s="484" t="s">
        <v>1296</v>
      </c>
      <c r="C2220" s="484" t="s">
        <v>370</v>
      </c>
      <c r="D2220" s="485">
        <v>11832</v>
      </c>
      <c r="E2220" s="486">
        <v>25.193999999999999</v>
      </c>
      <c r="F2220" s="486">
        <f t="shared" si="102"/>
        <v>298095.408</v>
      </c>
      <c r="G2220" s="487">
        <v>0.99</v>
      </c>
      <c r="H2220" s="485">
        <v>9</v>
      </c>
      <c r="I2220" s="486">
        <f t="shared" si="103"/>
        <v>106488</v>
      </c>
      <c r="J2220" s="348">
        <f t="shared" si="104"/>
        <v>0</v>
      </c>
    </row>
    <row r="2221" spans="1:10">
      <c r="A2221" s="483">
        <v>2016</v>
      </c>
      <c r="B2221" s="484" t="s">
        <v>1296</v>
      </c>
      <c r="C2221" s="484" t="s">
        <v>370</v>
      </c>
      <c r="D2221" s="485">
        <v>11938</v>
      </c>
      <c r="E2221" s="486">
        <v>24.596</v>
      </c>
      <c r="F2221" s="486">
        <f t="shared" si="102"/>
        <v>293627.04800000001</v>
      </c>
      <c r="G2221" s="487">
        <v>0.79</v>
      </c>
      <c r="H2221" s="485">
        <v>12.2</v>
      </c>
      <c r="I2221" s="486">
        <f t="shared" si="103"/>
        <v>145643.6</v>
      </c>
      <c r="J2221" s="348">
        <f t="shared" si="104"/>
        <v>0</v>
      </c>
    </row>
    <row r="2222" spans="1:10">
      <c r="A2222" s="483">
        <v>2016</v>
      </c>
      <c r="B2222" s="484" t="s">
        <v>1296</v>
      </c>
      <c r="C2222" s="484" t="s">
        <v>370</v>
      </c>
      <c r="D2222" s="485">
        <v>11952</v>
      </c>
      <c r="E2222" s="486">
        <v>24.64</v>
      </c>
      <c r="F2222" s="486">
        <f t="shared" si="102"/>
        <v>294497.28000000003</v>
      </c>
      <c r="G2222" s="487">
        <v>0.95</v>
      </c>
      <c r="H2222" s="485">
        <v>8.8000000000000007</v>
      </c>
      <c r="I2222" s="486">
        <f t="shared" si="103"/>
        <v>105177.60000000001</v>
      </c>
      <c r="J2222" s="348">
        <f t="shared" si="104"/>
        <v>0</v>
      </c>
    </row>
    <row r="2223" spans="1:10">
      <c r="A2223" s="483">
        <v>2016</v>
      </c>
      <c r="B2223" s="484" t="s">
        <v>1296</v>
      </c>
      <c r="C2223" s="484" t="s">
        <v>370</v>
      </c>
      <c r="D2223" s="485">
        <v>12022</v>
      </c>
      <c r="E2223" s="486">
        <v>25.02</v>
      </c>
      <c r="F2223" s="486">
        <f t="shared" si="102"/>
        <v>300790.44</v>
      </c>
      <c r="G2223" s="487">
        <v>0.84</v>
      </c>
      <c r="H2223" s="485">
        <v>9.8000000000000007</v>
      </c>
      <c r="I2223" s="486">
        <f t="shared" si="103"/>
        <v>117815.6</v>
      </c>
      <c r="J2223" s="348">
        <f t="shared" si="104"/>
        <v>0</v>
      </c>
    </row>
    <row r="2224" spans="1:10">
      <c r="A2224" s="483">
        <v>2016</v>
      </c>
      <c r="B2224" s="484" t="s">
        <v>1296</v>
      </c>
      <c r="C2224" s="484" t="s">
        <v>370</v>
      </c>
      <c r="D2224" s="485">
        <v>23650</v>
      </c>
      <c r="E2224" s="486">
        <v>24.638999999999999</v>
      </c>
      <c r="F2224" s="486">
        <f t="shared" si="102"/>
        <v>582712.35</v>
      </c>
      <c r="G2224" s="487">
        <v>0.93</v>
      </c>
      <c r="H2224" s="485">
        <v>11.4</v>
      </c>
      <c r="I2224" s="486">
        <f t="shared" si="103"/>
        <v>269610</v>
      </c>
      <c r="J2224" s="348">
        <f t="shared" si="104"/>
        <v>0</v>
      </c>
    </row>
    <row r="2225" spans="1:10">
      <c r="A2225" s="483">
        <v>2016</v>
      </c>
      <c r="B2225" s="484" t="s">
        <v>1296</v>
      </c>
      <c r="C2225" s="484" t="s">
        <v>370</v>
      </c>
      <c r="D2225" s="485">
        <v>11789</v>
      </c>
      <c r="E2225" s="486">
        <v>25.553999999999998</v>
      </c>
      <c r="F2225" s="486">
        <f t="shared" si="102"/>
        <v>301256.10599999997</v>
      </c>
      <c r="G2225" s="487">
        <v>1.01</v>
      </c>
      <c r="H2225" s="485">
        <v>8.4</v>
      </c>
      <c r="I2225" s="486">
        <f t="shared" si="103"/>
        <v>99027.6</v>
      </c>
      <c r="J2225" s="348">
        <f t="shared" si="104"/>
        <v>0</v>
      </c>
    </row>
    <row r="2226" spans="1:10">
      <c r="A2226" s="483">
        <v>2016</v>
      </c>
      <c r="B2226" s="484" t="s">
        <v>1296</v>
      </c>
      <c r="C2226" s="484" t="s">
        <v>370</v>
      </c>
      <c r="D2226" s="485">
        <v>12030</v>
      </c>
      <c r="E2226" s="486">
        <v>24.885999999999999</v>
      </c>
      <c r="F2226" s="486">
        <f t="shared" si="102"/>
        <v>299378.58</v>
      </c>
      <c r="G2226" s="487">
        <v>0.87</v>
      </c>
      <c r="H2226" s="485">
        <v>9.9</v>
      </c>
      <c r="I2226" s="486">
        <f t="shared" si="103"/>
        <v>119097</v>
      </c>
      <c r="J2226" s="348">
        <f t="shared" si="104"/>
        <v>0</v>
      </c>
    </row>
    <row r="2227" spans="1:10">
      <c r="A2227" s="483">
        <v>2016</v>
      </c>
      <c r="B2227" s="484" t="s">
        <v>1296</v>
      </c>
      <c r="C2227" s="484" t="s">
        <v>370</v>
      </c>
      <c r="D2227" s="485">
        <v>47601</v>
      </c>
      <c r="E2227" s="486">
        <v>26.257999999999999</v>
      </c>
      <c r="F2227" s="486">
        <f t="shared" si="102"/>
        <v>1249907.058</v>
      </c>
      <c r="G2227" s="487">
        <v>1.39</v>
      </c>
      <c r="H2227" s="485">
        <v>7</v>
      </c>
      <c r="I2227" s="486">
        <f t="shared" si="103"/>
        <v>333207</v>
      </c>
      <c r="J2227" s="348">
        <f t="shared" si="104"/>
        <v>0</v>
      </c>
    </row>
    <row r="2228" spans="1:10">
      <c r="A2228" s="483">
        <v>2016</v>
      </c>
      <c r="B2228" s="484" t="s">
        <v>1296</v>
      </c>
      <c r="C2228" s="484" t="s">
        <v>370</v>
      </c>
      <c r="D2228" s="485">
        <v>11934</v>
      </c>
      <c r="E2228" s="486">
        <v>26.033999999999999</v>
      </c>
      <c r="F2228" s="486">
        <f t="shared" si="102"/>
        <v>310689.75599999999</v>
      </c>
      <c r="G2228" s="487">
        <v>2.59</v>
      </c>
      <c r="H2228" s="485">
        <v>7.8</v>
      </c>
      <c r="I2228" s="486">
        <f t="shared" si="103"/>
        <v>93085.2</v>
      </c>
      <c r="J2228" s="348">
        <f t="shared" si="104"/>
        <v>0</v>
      </c>
    </row>
    <row r="2229" spans="1:10">
      <c r="A2229" s="483">
        <v>2016</v>
      </c>
      <c r="B2229" s="484" t="s">
        <v>1296</v>
      </c>
      <c r="C2229" s="484" t="s">
        <v>370</v>
      </c>
      <c r="D2229" s="485">
        <v>24005</v>
      </c>
      <c r="E2229" s="486">
        <v>26.123000000000001</v>
      </c>
      <c r="F2229" s="486">
        <f t="shared" si="102"/>
        <v>627082.61499999999</v>
      </c>
      <c r="G2229" s="487">
        <v>2.46</v>
      </c>
      <c r="H2229" s="485">
        <v>7.4</v>
      </c>
      <c r="I2229" s="486">
        <f t="shared" si="103"/>
        <v>177637</v>
      </c>
      <c r="J2229" s="348">
        <f t="shared" si="104"/>
        <v>0</v>
      </c>
    </row>
    <row r="2230" spans="1:10">
      <c r="A2230" s="483">
        <v>2016</v>
      </c>
      <c r="B2230" s="484" t="s">
        <v>1296</v>
      </c>
      <c r="C2230" s="484" t="s">
        <v>370</v>
      </c>
      <c r="D2230" s="485">
        <v>35869</v>
      </c>
      <c r="E2230" s="486">
        <v>26.004999999999999</v>
      </c>
      <c r="F2230" s="486">
        <f t="shared" si="102"/>
        <v>932773.34499999997</v>
      </c>
      <c r="G2230" s="487">
        <v>2.61</v>
      </c>
      <c r="H2230" s="485">
        <v>7.5</v>
      </c>
      <c r="I2230" s="486">
        <f t="shared" si="103"/>
        <v>269017.5</v>
      </c>
      <c r="J2230" s="348">
        <f t="shared" si="104"/>
        <v>0</v>
      </c>
    </row>
    <row r="2231" spans="1:10">
      <c r="A2231" s="483">
        <v>2016</v>
      </c>
      <c r="B2231" s="484" t="s">
        <v>1289</v>
      </c>
      <c r="C2231" s="484" t="s">
        <v>370</v>
      </c>
      <c r="D2231" s="485">
        <v>250135</v>
      </c>
      <c r="E2231" s="486">
        <v>17.36</v>
      </c>
      <c r="F2231" s="486">
        <f t="shared" si="102"/>
        <v>4342343.5999999996</v>
      </c>
      <c r="G2231" s="487">
        <v>0.41</v>
      </c>
      <c r="H2231" s="485">
        <v>10.3</v>
      </c>
      <c r="I2231" s="486">
        <f t="shared" si="103"/>
        <v>2576390.5</v>
      </c>
      <c r="J2231" s="348">
        <f t="shared" si="104"/>
        <v>0</v>
      </c>
    </row>
    <row r="2232" spans="1:10">
      <c r="A2232" s="483">
        <v>2016</v>
      </c>
      <c r="B2232" s="484" t="s">
        <v>1289</v>
      </c>
      <c r="C2232" s="484" t="s">
        <v>370</v>
      </c>
      <c r="D2232" s="485">
        <v>14663</v>
      </c>
      <c r="E2232" s="486">
        <v>16.61</v>
      </c>
      <c r="F2232" s="486">
        <f t="shared" si="102"/>
        <v>243552.43</v>
      </c>
      <c r="G2232" s="487">
        <v>0.48</v>
      </c>
      <c r="H2232" s="485">
        <v>4.9000000000000004</v>
      </c>
      <c r="I2232" s="486">
        <f t="shared" si="103"/>
        <v>71848.700000000012</v>
      </c>
      <c r="J2232" s="348">
        <f t="shared" si="104"/>
        <v>0</v>
      </c>
    </row>
    <row r="2233" spans="1:10">
      <c r="A2233" s="483">
        <v>2016</v>
      </c>
      <c r="B2233" s="484" t="s">
        <v>1291</v>
      </c>
      <c r="C2233" s="484" t="s">
        <v>370</v>
      </c>
      <c r="D2233" s="485">
        <v>794</v>
      </c>
      <c r="E2233" s="486">
        <v>16</v>
      </c>
      <c r="F2233" s="486">
        <f t="shared" si="102"/>
        <v>12704</v>
      </c>
      <c r="G2233" s="487">
        <v>0.71</v>
      </c>
      <c r="H2233" s="485">
        <v>12.8</v>
      </c>
      <c r="I2233" s="486">
        <f t="shared" si="103"/>
        <v>10163.200000000001</v>
      </c>
      <c r="J2233" s="348">
        <f t="shared" si="104"/>
        <v>0</v>
      </c>
    </row>
    <row r="2234" spans="1:10">
      <c r="A2234" s="483">
        <v>2016</v>
      </c>
      <c r="B2234" s="484" t="s">
        <v>1296</v>
      </c>
      <c r="C2234" s="484" t="s">
        <v>370</v>
      </c>
      <c r="D2234" s="485">
        <v>18691</v>
      </c>
      <c r="E2234" s="486">
        <v>24.518000000000001</v>
      </c>
      <c r="F2234" s="486">
        <f t="shared" si="102"/>
        <v>458265.93800000002</v>
      </c>
      <c r="G2234" s="487">
        <v>0.84</v>
      </c>
      <c r="H2234" s="485">
        <v>11.72</v>
      </c>
      <c r="I2234" s="486">
        <f t="shared" si="103"/>
        <v>219058.52000000002</v>
      </c>
      <c r="J2234" s="348">
        <f t="shared" si="104"/>
        <v>0</v>
      </c>
    </row>
    <row r="2235" spans="1:10">
      <c r="A2235" s="483">
        <v>2016</v>
      </c>
      <c r="B2235" s="484" t="s">
        <v>1296</v>
      </c>
      <c r="C2235" s="484" t="s">
        <v>370</v>
      </c>
      <c r="D2235" s="485">
        <v>61510</v>
      </c>
      <c r="E2235" s="486">
        <v>24.27</v>
      </c>
      <c r="F2235" s="486">
        <f t="shared" si="102"/>
        <v>1492847.7</v>
      </c>
      <c r="G2235" s="487">
        <v>0.79</v>
      </c>
      <c r="H2235" s="485">
        <v>11.96</v>
      </c>
      <c r="I2235" s="486">
        <f t="shared" si="103"/>
        <v>735659.60000000009</v>
      </c>
      <c r="J2235" s="348">
        <f t="shared" si="104"/>
        <v>0</v>
      </c>
    </row>
    <row r="2236" spans="1:10">
      <c r="A2236" s="483">
        <v>2016</v>
      </c>
      <c r="B2236" s="484" t="s">
        <v>1296</v>
      </c>
      <c r="C2236" s="484" t="s">
        <v>370</v>
      </c>
      <c r="D2236" s="485">
        <v>61510</v>
      </c>
      <c r="E2236" s="486">
        <v>24.27</v>
      </c>
      <c r="F2236" s="486">
        <f t="shared" si="102"/>
        <v>1492847.7</v>
      </c>
      <c r="G2236" s="487">
        <v>0.79</v>
      </c>
      <c r="H2236" s="485">
        <v>11.96</v>
      </c>
      <c r="I2236" s="486">
        <f t="shared" si="103"/>
        <v>735659.60000000009</v>
      </c>
      <c r="J2236" s="348">
        <f t="shared" si="104"/>
        <v>0</v>
      </c>
    </row>
    <row r="2237" spans="1:10">
      <c r="A2237" s="483">
        <v>2016</v>
      </c>
      <c r="B2237" s="484" t="s">
        <v>1296</v>
      </c>
      <c r="C2237" s="484" t="s">
        <v>370</v>
      </c>
      <c r="D2237" s="485">
        <v>10793</v>
      </c>
      <c r="E2237" s="486">
        <v>24.242000000000001</v>
      </c>
      <c r="F2237" s="486">
        <f t="shared" si="102"/>
        <v>261643.90600000002</v>
      </c>
      <c r="G2237" s="487">
        <v>0.75</v>
      </c>
      <c r="H2237" s="485">
        <v>11.08</v>
      </c>
      <c r="I2237" s="486">
        <f t="shared" si="103"/>
        <v>119586.44</v>
      </c>
      <c r="J2237" s="348">
        <f t="shared" si="104"/>
        <v>0</v>
      </c>
    </row>
    <row r="2238" spans="1:10">
      <c r="A2238" s="483">
        <v>2016</v>
      </c>
      <c r="B2238" s="484" t="s">
        <v>1296</v>
      </c>
      <c r="C2238" s="484" t="s">
        <v>370</v>
      </c>
      <c r="D2238" s="485">
        <v>10793</v>
      </c>
      <c r="E2238" s="486">
        <v>24.242000000000001</v>
      </c>
      <c r="F2238" s="486">
        <f t="shared" si="102"/>
        <v>261643.90600000002</v>
      </c>
      <c r="G2238" s="487">
        <v>0.75</v>
      </c>
      <c r="H2238" s="485">
        <v>11.08</v>
      </c>
      <c r="I2238" s="486">
        <f t="shared" si="103"/>
        <v>119586.44</v>
      </c>
      <c r="J2238" s="348">
        <f t="shared" si="104"/>
        <v>0</v>
      </c>
    </row>
    <row r="2239" spans="1:10">
      <c r="A2239" s="483">
        <v>2016</v>
      </c>
      <c r="B2239" s="484" t="s">
        <v>1296</v>
      </c>
      <c r="C2239" s="484" t="s">
        <v>370</v>
      </c>
      <c r="D2239" s="485">
        <v>99754</v>
      </c>
      <c r="E2239" s="486">
        <v>24.536000000000001</v>
      </c>
      <c r="F2239" s="486">
        <f t="shared" si="102"/>
        <v>2447564.1440000003</v>
      </c>
      <c r="G2239" s="487">
        <v>0.89</v>
      </c>
      <c r="H2239" s="485">
        <v>12.38</v>
      </c>
      <c r="I2239" s="486">
        <f t="shared" si="103"/>
        <v>1234954.52</v>
      </c>
      <c r="J2239" s="348">
        <f t="shared" si="104"/>
        <v>0</v>
      </c>
    </row>
    <row r="2240" spans="1:10">
      <c r="A2240" s="483">
        <v>2016</v>
      </c>
      <c r="B2240" s="484" t="s">
        <v>1296</v>
      </c>
      <c r="C2240" s="484" t="s">
        <v>370</v>
      </c>
      <c r="D2240" s="485">
        <v>11707</v>
      </c>
      <c r="E2240" s="486">
        <v>25.231999999999999</v>
      </c>
      <c r="F2240" s="486">
        <f t="shared" si="102"/>
        <v>295391.02399999998</v>
      </c>
      <c r="G2240" s="487">
        <v>3.9</v>
      </c>
      <c r="H2240" s="485">
        <v>9.2899999999999991</v>
      </c>
      <c r="I2240" s="486">
        <f t="shared" si="103"/>
        <v>108758.02999999998</v>
      </c>
      <c r="J2240" s="348">
        <f t="shared" si="104"/>
        <v>0</v>
      </c>
    </row>
    <row r="2241" spans="1:10">
      <c r="A2241" s="483">
        <v>2016</v>
      </c>
      <c r="B2241" s="484" t="s">
        <v>1296</v>
      </c>
      <c r="C2241" s="484" t="s">
        <v>370</v>
      </c>
      <c r="D2241" s="485">
        <v>79800</v>
      </c>
      <c r="E2241" s="486">
        <v>25.18</v>
      </c>
      <c r="F2241" s="486">
        <f t="shared" si="102"/>
        <v>2009364</v>
      </c>
      <c r="G2241" s="487">
        <v>3.04</v>
      </c>
      <c r="H2241" s="485">
        <v>9.58</v>
      </c>
      <c r="I2241" s="486">
        <f t="shared" si="103"/>
        <v>764484</v>
      </c>
      <c r="J2241" s="348">
        <f t="shared" si="104"/>
        <v>0</v>
      </c>
    </row>
    <row r="2242" spans="1:10">
      <c r="A2242" s="483">
        <v>2016</v>
      </c>
      <c r="B2242" s="484" t="s">
        <v>1296</v>
      </c>
      <c r="C2242" s="484" t="s">
        <v>370</v>
      </c>
      <c r="D2242" s="485">
        <v>180672</v>
      </c>
      <c r="E2242" s="486">
        <v>24.957999999999998</v>
      </c>
      <c r="F2242" s="486">
        <f t="shared" si="102"/>
        <v>4509211.7759999996</v>
      </c>
      <c r="G2242" s="487">
        <v>4.4800000000000004</v>
      </c>
      <c r="H2242" s="485">
        <v>9.1300000000000008</v>
      </c>
      <c r="I2242" s="486">
        <f t="shared" si="103"/>
        <v>1649535.36</v>
      </c>
      <c r="J2242" s="348">
        <f t="shared" si="104"/>
        <v>0</v>
      </c>
    </row>
    <row r="2243" spans="1:10">
      <c r="A2243" s="483">
        <v>2016</v>
      </c>
      <c r="B2243" s="484" t="s">
        <v>1296</v>
      </c>
      <c r="C2243" s="484" t="s">
        <v>370</v>
      </c>
      <c r="D2243" s="485">
        <v>9795</v>
      </c>
      <c r="E2243" s="486">
        <v>25.091999999999999</v>
      </c>
      <c r="F2243" s="486">
        <f t="shared" ref="F2243:F2306" si="105">E2243*D2243</f>
        <v>245776.13999999998</v>
      </c>
      <c r="G2243" s="487">
        <v>0.99</v>
      </c>
      <c r="H2243" s="485">
        <v>9.81</v>
      </c>
      <c r="I2243" s="486">
        <f t="shared" ref="I2243:I2306" si="106">H2243*D2243</f>
        <v>96088.950000000012</v>
      </c>
      <c r="J2243" s="348">
        <f t="shared" ref="J2243:J2306" si="107">IF(B2243="LIG",1,0)</f>
        <v>0</v>
      </c>
    </row>
    <row r="2244" spans="1:10">
      <c r="A2244" s="483">
        <v>2016</v>
      </c>
      <c r="B2244" s="484" t="s">
        <v>1296</v>
      </c>
      <c r="C2244" s="484" t="s">
        <v>370</v>
      </c>
      <c r="D2244" s="485">
        <v>11427</v>
      </c>
      <c r="E2244" s="486">
        <v>24.864000000000001</v>
      </c>
      <c r="F2244" s="486">
        <f t="shared" si="105"/>
        <v>284120.92800000001</v>
      </c>
      <c r="G2244" s="487">
        <v>0.81</v>
      </c>
      <c r="H2244" s="485">
        <v>11.63</v>
      </c>
      <c r="I2244" s="486">
        <f t="shared" si="106"/>
        <v>132896.01</v>
      </c>
      <c r="J2244" s="348">
        <f t="shared" si="107"/>
        <v>0</v>
      </c>
    </row>
    <row r="2245" spans="1:10">
      <c r="A2245" s="483">
        <v>2016</v>
      </c>
      <c r="B2245" s="484" t="s">
        <v>1296</v>
      </c>
      <c r="C2245" s="484" t="s">
        <v>370</v>
      </c>
      <c r="D2245" s="485">
        <v>32364</v>
      </c>
      <c r="E2245" s="486">
        <v>25.35</v>
      </c>
      <c r="F2245" s="486">
        <f t="shared" si="105"/>
        <v>820427.4</v>
      </c>
      <c r="G2245" s="487">
        <v>3.25</v>
      </c>
      <c r="H2245" s="485">
        <v>9.3000000000000007</v>
      </c>
      <c r="I2245" s="486">
        <f t="shared" si="106"/>
        <v>300985.2</v>
      </c>
      <c r="J2245" s="348">
        <f t="shared" si="107"/>
        <v>0</v>
      </c>
    </row>
    <row r="2246" spans="1:10">
      <c r="A2246" s="483">
        <v>2016</v>
      </c>
      <c r="B2246" s="484" t="s">
        <v>1296</v>
      </c>
      <c r="C2246" s="484" t="s">
        <v>370</v>
      </c>
      <c r="D2246" s="485">
        <v>54819</v>
      </c>
      <c r="E2246" s="486">
        <v>26.23</v>
      </c>
      <c r="F2246" s="486">
        <f t="shared" si="105"/>
        <v>1437902.37</v>
      </c>
      <c r="G2246" s="487">
        <v>3.05</v>
      </c>
      <c r="H2246" s="485">
        <v>7.5</v>
      </c>
      <c r="I2246" s="486">
        <f t="shared" si="106"/>
        <v>411142.5</v>
      </c>
      <c r="J2246" s="348">
        <f t="shared" si="107"/>
        <v>0</v>
      </c>
    </row>
    <row r="2247" spans="1:10">
      <c r="A2247" s="483">
        <v>2016</v>
      </c>
      <c r="B2247" s="484" t="s">
        <v>1296</v>
      </c>
      <c r="C2247" s="484" t="s">
        <v>370</v>
      </c>
      <c r="D2247" s="485">
        <v>92184</v>
      </c>
      <c r="E2247" s="486">
        <v>24.16</v>
      </c>
      <c r="F2247" s="486">
        <f t="shared" si="105"/>
        <v>2227165.44</v>
      </c>
      <c r="G2247" s="487">
        <v>2.48</v>
      </c>
      <c r="H2247" s="485">
        <v>14.4</v>
      </c>
      <c r="I2247" s="486">
        <f t="shared" si="106"/>
        <v>1327449.6000000001</v>
      </c>
      <c r="J2247" s="348">
        <f t="shared" si="107"/>
        <v>0</v>
      </c>
    </row>
    <row r="2248" spans="1:10">
      <c r="A2248" s="483">
        <v>2016</v>
      </c>
      <c r="B2248" s="484" t="s">
        <v>1296</v>
      </c>
      <c r="C2248" s="484" t="s">
        <v>370</v>
      </c>
      <c r="D2248" s="485">
        <v>71881</v>
      </c>
      <c r="E2248" s="486">
        <v>25.13</v>
      </c>
      <c r="F2248" s="486">
        <f t="shared" si="105"/>
        <v>1806369.53</v>
      </c>
      <c r="G2248" s="487">
        <v>2.91</v>
      </c>
      <c r="H2248" s="485">
        <v>9</v>
      </c>
      <c r="I2248" s="486">
        <f t="shared" si="106"/>
        <v>646929</v>
      </c>
      <c r="J2248" s="348">
        <f t="shared" si="107"/>
        <v>0</v>
      </c>
    </row>
    <row r="2249" spans="1:10">
      <c r="A2249" s="483">
        <v>2016</v>
      </c>
      <c r="B2249" s="484" t="s">
        <v>1296</v>
      </c>
      <c r="C2249" s="484" t="s">
        <v>370</v>
      </c>
      <c r="D2249" s="485">
        <v>4294</v>
      </c>
      <c r="E2249" s="486">
        <v>25.14</v>
      </c>
      <c r="F2249" s="486">
        <f t="shared" si="105"/>
        <v>107951.16</v>
      </c>
      <c r="G2249" s="487">
        <v>3.03</v>
      </c>
      <c r="H2249" s="485">
        <v>8.9</v>
      </c>
      <c r="I2249" s="486">
        <f t="shared" si="106"/>
        <v>38216.6</v>
      </c>
      <c r="J2249" s="348">
        <f t="shared" si="107"/>
        <v>0</v>
      </c>
    </row>
    <row r="2250" spans="1:10">
      <c r="A2250" s="483">
        <v>2016</v>
      </c>
      <c r="B2250" s="484" t="s">
        <v>1296</v>
      </c>
      <c r="C2250" s="484" t="s">
        <v>370</v>
      </c>
      <c r="D2250" s="485">
        <v>381350</v>
      </c>
      <c r="E2250" s="486">
        <v>24.81</v>
      </c>
      <c r="F2250" s="486">
        <f t="shared" si="105"/>
        <v>9461293.5</v>
      </c>
      <c r="G2250" s="487">
        <v>3.62</v>
      </c>
      <c r="H2250" s="485">
        <v>13.3</v>
      </c>
      <c r="I2250" s="486">
        <f t="shared" si="106"/>
        <v>5071955</v>
      </c>
      <c r="J2250" s="348">
        <f t="shared" si="107"/>
        <v>0</v>
      </c>
    </row>
    <row r="2251" spans="1:10">
      <c r="A2251" s="483">
        <v>2016</v>
      </c>
      <c r="B2251" s="484" t="s">
        <v>1296</v>
      </c>
      <c r="C2251" s="484" t="s">
        <v>370</v>
      </c>
      <c r="D2251" s="485">
        <v>7588</v>
      </c>
      <c r="E2251" s="486">
        <v>24.204000000000001</v>
      </c>
      <c r="F2251" s="486">
        <f t="shared" si="105"/>
        <v>183659.95199999999</v>
      </c>
      <c r="G2251" s="487">
        <v>0.99</v>
      </c>
      <c r="H2251" s="485">
        <v>10.29</v>
      </c>
      <c r="I2251" s="486">
        <f t="shared" si="106"/>
        <v>78080.51999999999</v>
      </c>
      <c r="J2251" s="348">
        <f t="shared" si="107"/>
        <v>0</v>
      </c>
    </row>
    <row r="2252" spans="1:10">
      <c r="A2252" s="483">
        <v>2016</v>
      </c>
      <c r="B2252" s="484" t="s">
        <v>1296</v>
      </c>
      <c r="C2252" s="484" t="s">
        <v>370</v>
      </c>
      <c r="D2252" s="485">
        <v>16987</v>
      </c>
      <c r="E2252" s="486">
        <v>24.15</v>
      </c>
      <c r="F2252" s="486">
        <f t="shared" si="105"/>
        <v>410236.05</v>
      </c>
      <c r="G2252" s="487">
        <v>0.79</v>
      </c>
      <c r="H2252" s="485">
        <v>12.5</v>
      </c>
      <c r="I2252" s="486">
        <f t="shared" si="106"/>
        <v>212337.5</v>
      </c>
      <c r="J2252" s="348">
        <f t="shared" si="107"/>
        <v>0</v>
      </c>
    </row>
    <row r="2253" spans="1:10">
      <c r="A2253" s="483">
        <v>2016</v>
      </c>
      <c r="B2253" s="484" t="s">
        <v>1296</v>
      </c>
      <c r="C2253" s="484" t="s">
        <v>370</v>
      </c>
      <c r="D2253" s="485">
        <v>16987</v>
      </c>
      <c r="E2253" s="486">
        <v>24.15</v>
      </c>
      <c r="F2253" s="486">
        <f t="shared" si="105"/>
        <v>410236.05</v>
      </c>
      <c r="G2253" s="487">
        <v>0.79</v>
      </c>
      <c r="H2253" s="485">
        <v>12.5</v>
      </c>
      <c r="I2253" s="486">
        <f t="shared" si="106"/>
        <v>212337.5</v>
      </c>
      <c r="J2253" s="348">
        <f t="shared" si="107"/>
        <v>0</v>
      </c>
    </row>
    <row r="2254" spans="1:10">
      <c r="A2254" s="483">
        <v>2016</v>
      </c>
      <c r="B2254" s="484" t="s">
        <v>1296</v>
      </c>
      <c r="C2254" s="484" t="s">
        <v>370</v>
      </c>
      <c r="D2254" s="485">
        <v>31249</v>
      </c>
      <c r="E2254" s="486">
        <v>24.05</v>
      </c>
      <c r="F2254" s="486">
        <f t="shared" si="105"/>
        <v>751538.45000000007</v>
      </c>
      <c r="G2254" s="487">
        <v>0.74</v>
      </c>
      <c r="H2254" s="485">
        <v>12.51</v>
      </c>
      <c r="I2254" s="486">
        <f t="shared" si="106"/>
        <v>390924.99</v>
      </c>
      <c r="J2254" s="348">
        <f t="shared" si="107"/>
        <v>0</v>
      </c>
    </row>
    <row r="2255" spans="1:10">
      <c r="A2255" s="483">
        <v>2016</v>
      </c>
      <c r="B2255" s="484" t="s">
        <v>1296</v>
      </c>
      <c r="C2255" s="484" t="s">
        <v>370</v>
      </c>
      <c r="D2255" s="485">
        <v>31249</v>
      </c>
      <c r="E2255" s="486">
        <v>24.05</v>
      </c>
      <c r="F2255" s="486">
        <f t="shared" si="105"/>
        <v>751538.45000000007</v>
      </c>
      <c r="G2255" s="487">
        <v>0.74</v>
      </c>
      <c r="H2255" s="485">
        <v>12.51</v>
      </c>
      <c r="I2255" s="486">
        <f t="shared" si="106"/>
        <v>390924.99</v>
      </c>
      <c r="J2255" s="348">
        <f t="shared" si="107"/>
        <v>0</v>
      </c>
    </row>
    <row r="2256" spans="1:10">
      <c r="A2256" s="483">
        <v>2016</v>
      </c>
      <c r="B2256" s="484" t="s">
        <v>1296</v>
      </c>
      <c r="C2256" s="484" t="s">
        <v>370</v>
      </c>
      <c r="D2256" s="485">
        <v>227439</v>
      </c>
      <c r="E2256" s="486">
        <v>24.966000000000001</v>
      </c>
      <c r="F2256" s="486">
        <f t="shared" si="105"/>
        <v>5678242.074</v>
      </c>
      <c r="G2256" s="487">
        <v>4.3099999999999996</v>
      </c>
      <c r="H2256" s="485">
        <v>9.5299999999999994</v>
      </c>
      <c r="I2256" s="486">
        <f t="shared" si="106"/>
        <v>2167493.67</v>
      </c>
      <c r="J2256" s="348">
        <f t="shared" si="107"/>
        <v>0</v>
      </c>
    </row>
    <row r="2257" spans="1:10">
      <c r="A2257" s="483">
        <v>2016</v>
      </c>
      <c r="B2257" s="484" t="s">
        <v>1296</v>
      </c>
      <c r="C2257" s="484" t="s">
        <v>370</v>
      </c>
      <c r="D2257" s="485">
        <v>15994</v>
      </c>
      <c r="E2257" s="486">
        <v>24.358000000000001</v>
      </c>
      <c r="F2257" s="486">
        <f t="shared" si="105"/>
        <v>389581.85200000001</v>
      </c>
      <c r="G2257" s="487">
        <v>0.8</v>
      </c>
      <c r="H2257" s="485">
        <v>12.06</v>
      </c>
      <c r="I2257" s="486">
        <f t="shared" si="106"/>
        <v>192887.64</v>
      </c>
      <c r="J2257" s="348">
        <f t="shared" si="107"/>
        <v>0</v>
      </c>
    </row>
    <row r="2258" spans="1:10">
      <c r="A2258" s="483">
        <v>2016</v>
      </c>
      <c r="B2258" s="484" t="s">
        <v>1296</v>
      </c>
      <c r="C2258" s="484" t="s">
        <v>370</v>
      </c>
      <c r="D2258" s="485">
        <v>15994</v>
      </c>
      <c r="E2258" s="486">
        <v>24.358000000000001</v>
      </c>
      <c r="F2258" s="486">
        <f t="shared" si="105"/>
        <v>389581.85200000001</v>
      </c>
      <c r="G2258" s="487">
        <v>0.8</v>
      </c>
      <c r="H2258" s="485">
        <v>12.06</v>
      </c>
      <c r="I2258" s="486">
        <f t="shared" si="106"/>
        <v>192887.64</v>
      </c>
      <c r="J2258" s="348">
        <f t="shared" si="107"/>
        <v>0</v>
      </c>
    </row>
    <row r="2259" spans="1:10">
      <c r="A2259" s="483">
        <v>2016</v>
      </c>
      <c r="B2259" s="484" t="s">
        <v>1296</v>
      </c>
      <c r="C2259" s="484" t="s">
        <v>370</v>
      </c>
      <c r="D2259" s="485">
        <v>7959</v>
      </c>
      <c r="E2259" s="486">
        <v>22.356999999999999</v>
      </c>
      <c r="F2259" s="486">
        <f t="shared" si="105"/>
        <v>177939.36299999998</v>
      </c>
      <c r="G2259" s="487">
        <v>1.78</v>
      </c>
      <c r="H2259" s="485">
        <v>23.4</v>
      </c>
      <c r="I2259" s="486">
        <f t="shared" si="106"/>
        <v>186240.59999999998</v>
      </c>
      <c r="J2259" s="348">
        <f t="shared" si="107"/>
        <v>0</v>
      </c>
    </row>
    <row r="2260" spans="1:10">
      <c r="A2260" s="483">
        <v>2016</v>
      </c>
      <c r="B2260" s="484" t="s">
        <v>1296</v>
      </c>
      <c r="C2260" s="484" t="s">
        <v>370</v>
      </c>
      <c r="D2260" s="485">
        <v>26199</v>
      </c>
      <c r="E2260" s="486">
        <v>25.428999999999998</v>
      </c>
      <c r="F2260" s="486">
        <f t="shared" si="105"/>
        <v>666214.37099999993</v>
      </c>
      <c r="G2260" s="487">
        <v>1.5</v>
      </c>
      <c r="H2260" s="485">
        <v>11.9</v>
      </c>
      <c r="I2260" s="486">
        <f t="shared" si="106"/>
        <v>311768.10000000003</v>
      </c>
      <c r="J2260" s="348">
        <f t="shared" si="107"/>
        <v>0</v>
      </c>
    </row>
    <row r="2261" spans="1:10">
      <c r="A2261" s="483">
        <v>2016</v>
      </c>
      <c r="B2261" s="484" t="s">
        <v>1296</v>
      </c>
      <c r="C2261" s="484" t="s">
        <v>370</v>
      </c>
      <c r="D2261" s="485">
        <v>4382</v>
      </c>
      <c r="E2261" s="486">
        <v>21.93</v>
      </c>
      <c r="F2261" s="486">
        <f t="shared" si="105"/>
        <v>96097.26</v>
      </c>
      <c r="G2261" s="487">
        <v>1.61</v>
      </c>
      <c r="H2261" s="485">
        <v>22.2</v>
      </c>
      <c r="I2261" s="486">
        <f t="shared" si="106"/>
        <v>97280.4</v>
      </c>
      <c r="J2261" s="348">
        <f t="shared" si="107"/>
        <v>0</v>
      </c>
    </row>
    <row r="2262" spans="1:10">
      <c r="A2262" s="483">
        <v>2016</v>
      </c>
      <c r="B2262" s="484" t="s">
        <v>1296</v>
      </c>
      <c r="C2262" s="484" t="s">
        <v>370</v>
      </c>
      <c r="D2262" s="485">
        <v>21169</v>
      </c>
      <c r="E2262" s="486">
        <v>23.541</v>
      </c>
      <c r="F2262" s="486">
        <f t="shared" si="105"/>
        <v>498339.429</v>
      </c>
      <c r="G2262" s="487">
        <v>1.67</v>
      </c>
      <c r="H2262" s="485">
        <v>18.8</v>
      </c>
      <c r="I2262" s="486">
        <f t="shared" si="106"/>
        <v>397977.2</v>
      </c>
      <c r="J2262" s="348">
        <f t="shared" si="107"/>
        <v>0</v>
      </c>
    </row>
    <row r="2263" spans="1:10">
      <c r="A2263" s="483">
        <v>2016</v>
      </c>
      <c r="B2263" s="484" t="s">
        <v>1296</v>
      </c>
      <c r="C2263" s="484" t="s">
        <v>370</v>
      </c>
      <c r="D2263" s="485">
        <v>18101</v>
      </c>
      <c r="E2263" s="486">
        <v>26.181000000000001</v>
      </c>
      <c r="F2263" s="486">
        <f t="shared" si="105"/>
        <v>473902.28100000002</v>
      </c>
      <c r="G2263" s="487">
        <v>2.1</v>
      </c>
      <c r="H2263" s="485">
        <v>7.1</v>
      </c>
      <c r="I2263" s="486">
        <f t="shared" si="106"/>
        <v>128517.09999999999</v>
      </c>
      <c r="J2263" s="348">
        <f t="shared" si="107"/>
        <v>0</v>
      </c>
    </row>
    <row r="2264" spans="1:10">
      <c r="A2264" s="483">
        <v>2016</v>
      </c>
      <c r="B2264" s="484" t="s">
        <v>1296</v>
      </c>
      <c r="C2264" s="484" t="s">
        <v>370</v>
      </c>
      <c r="D2264" s="485">
        <v>26956</v>
      </c>
      <c r="E2264" s="486">
        <v>26.018999999999998</v>
      </c>
      <c r="F2264" s="486">
        <f t="shared" si="105"/>
        <v>701368.16399999999</v>
      </c>
      <c r="G2264" s="487">
        <v>2.39</v>
      </c>
      <c r="H2264" s="485">
        <v>7.5</v>
      </c>
      <c r="I2264" s="486">
        <f t="shared" si="106"/>
        <v>202170</v>
      </c>
      <c r="J2264" s="348">
        <f t="shared" si="107"/>
        <v>0</v>
      </c>
    </row>
    <row r="2265" spans="1:10">
      <c r="A2265" s="483">
        <v>2016</v>
      </c>
      <c r="B2265" s="484" t="s">
        <v>1296</v>
      </c>
      <c r="C2265" s="484" t="s">
        <v>370</v>
      </c>
      <c r="D2265" s="485">
        <v>160627</v>
      </c>
      <c r="E2265" s="486">
        <v>24.093</v>
      </c>
      <c r="F2265" s="486">
        <f t="shared" si="105"/>
        <v>3869986.3110000002</v>
      </c>
      <c r="G2265" s="487">
        <v>1.49</v>
      </c>
      <c r="H2265" s="485">
        <v>15.7</v>
      </c>
      <c r="I2265" s="486">
        <f t="shared" si="106"/>
        <v>2521843.9</v>
      </c>
      <c r="J2265" s="348">
        <f t="shared" si="107"/>
        <v>0</v>
      </c>
    </row>
    <row r="2266" spans="1:10">
      <c r="A2266" s="483">
        <v>2016</v>
      </c>
      <c r="B2266" s="484" t="s">
        <v>1296</v>
      </c>
      <c r="C2266" s="484" t="s">
        <v>370</v>
      </c>
      <c r="D2266" s="485">
        <v>8891</v>
      </c>
      <c r="E2266" s="486">
        <v>26.515999999999998</v>
      </c>
      <c r="F2266" s="486">
        <f t="shared" si="105"/>
        <v>235753.75599999999</v>
      </c>
      <c r="G2266" s="487">
        <v>1.86</v>
      </c>
      <c r="H2266" s="485">
        <v>8.1999999999999993</v>
      </c>
      <c r="I2266" s="486">
        <f t="shared" si="106"/>
        <v>72906.2</v>
      </c>
      <c r="J2266" s="348">
        <f t="shared" si="107"/>
        <v>0</v>
      </c>
    </row>
    <row r="2267" spans="1:10">
      <c r="A2267" s="483">
        <v>2016</v>
      </c>
      <c r="B2267" s="484" t="s">
        <v>1289</v>
      </c>
      <c r="C2267" s="484" t="s">
        <v>370</v>
      </c>
      <c r="D2267" s="485">
        <v>15225</v>
      </c>
      <c r="E2267" s="486">
        <v>18.231999999999999</v>
      </c>
      <c r="F2267" s="486">
        <f t="shared" si="105"/>
        <v>277582.2</v>
      </c>
      <c r="G2267" s="487">
        <v>0.24</v>
      </c>
      <c r="H2267" s="485">
        <v>4.5</v>
      </c>
      <c r="I2267" s="486">
        <f t="shared" si="106"/>
        <v>68512.5</v>
      </c>
      <c r="J2267" s="348">
        <f t="shared" si="107"/>
        <v>0</v>
      </c>
    </row>
    <row r="2268" spans="1:10">
      <c r="A2268" s="483">
        <v>2016</v>
      </c>
      <c r="B2268" s="484" t="s">
        <v>1289</v>
      </c>
      <c r="C2268" s="484" t="s">
        <v>370</v>
      </c>
      <c r="D2268" s="485">
        <v>15223</v>
      </c>
      <c r="E2268" s="486">
        <v>18.170000000000002</v>
      </c>
      <c r="F2268" s="486">
        <f t="shared" si="105"/>
        <v>276601.91000000003</v>
      </c>
      <c r="G2268" s="487">
        <v>0.28999999999999998</v>
      </c>
      <c r="H2268" s="485">
        <v>4.4000000000000004</v>
      </c>
      <c r="I2268" s="486">
        <f t="shared" si="106"/>
        <v>66981.200000000012</v>
      </c>
      <c r="J2268" s="348">
        <f t="shared" si="107"/>
        <v>0</v>
      </c>
    </row>
    <row r="2269" spans="1:10">
      <c r="A2269" s="483">
        <v>2016</v>
      </c>
      <c r="B2269" s="484" t="s">
        <v>1289</v>
      </c>
      <c r="C2269" s="484" t="s">
        <v>370</v>
      </c>
      <c r="D2269" s="485">
        <v>30090</v>
      </c>
      <c r="E2269" s="486">
        <v>17.962</v>
      </c>
      <c r="F2269" s="486">
        <f t="shared" si="105"/>
        <v>540476.57999999996</v>
      </c>
      <c r="G2269" s="487">
        <v>0.22</v>
      </c>
      <c r="H2269" s="485">
        <v>5</v>
      </c>
      <c r="I2269" s="486">
        <f t="shared" si="106"/>
        <v>150450</v>
      </c>
      <c r="J2269" s="348">
        <f t="shared" si="107"/>
        <v>0</v>
      </c>
    </row>
    <row r="2270" spans="1:10">
      <c r="A2270" s="483">
        <v>2016</v>
      </c>
      <c r="B2270" s="484" t="s">
        <v>1289</v>
      </c>
      <c r="C2270" s="484" t="s">
        <v>370</v>
      </c>
      <c r="D2270" s="485">
        <v>44103</v>
      </c>
      <c r="E2270" s="486">
        <v>16.776</v>
      </c>
      <c r="F2270" s="486">
        <f t="shared" si="105"/>
        <v>739871.92799999996</v>
      </c>
      <c r="G2270" s="487">
        <v>0.28999999999999998</v>
      </c>
      <c r="H2270" s="485">
        <v>5.9</v>
      </c>
      <c r="I2270" s="486">
        <f t="shared" si="106"/>
        <v>260207.7</v>
      </c>
      <c r="J2270" s="348">
        <f t="shared" si="107"/>
        <v>0</v>
      </c>
    </row>
    <row r="2271" spans="1:10">
      <c r="A2271" s="483">
        <v>2016</v>
      </c>
      <c r="B2271" s="484" t="s">
        <v>1289</v>
      </c>
      <c r="C2271" s="484" t="s">
        <v>370</v>
      </c>
      <c r="D2271" s="485">
        <v>29931</v>
      </c>
      <c r="E2271" s="486">
        <v>18.074000000000002</v>
      </c>
      <c r="F2271" s="486">
        <f t="shared" si="105"/>
        <v>540972.89400000009</v>
      </c>
      <c r="G2271" s="487">
        <v>0.24</v>
      </c>
      <c r="H2271" s="485">
        <v>4.7</v>
      </c>
      <c r="I2271" s="486">
        <f t="shared" si="106"/>
        <v>140675.70000000001</v>
      </c>
      <c r="J2271" s="348">
        <f t="shared" si="107"/>
        <v>0</v>
      </c>
    </row>
    <row r="2272" spans="1:10">
      <c r="A2272" s="483">
        <v>2016</v>
      </c>
      <c r="B2272" s="484" t="s">
        <v>1289</v>
      </c>
      <c r="C2272" s="484" t="s">
        <v>370</v>
      </c>
      <c r="D2272" s="485">
        <v>50456</v>
      </c>
      <c r="E2272" s="486">
        <v>18.100000000000001</v>
      </c>
      <c r="F2272" s="486">
        <f t="shared" si="105"/>
        <v>913253.60000000009</v>
      </c>
      <c r="G2272" s="487">
        <v>0.25</v>
      </c>
      <c r="H2272" s="485">
        <v>5</v>
      </c>
      <c r="I2272" s="486">
        <f t="shared" si="106"/>
        <v>252280</v>
      </c>
      <c r="J2272" s="348">
        <f t="shared" si="107"/>
        <v>0</v>
      </c>
    </row>
    <row r="2273" spans="1:10">
      <c r="A2273" s="483">
        <v>2016</v>
      </c>
      <c r="B2273" s="484" t="s">
        <v>1289</v>
      </c>
      <c r="C2273" s="484" t="s">
        <v>370</v>
      </c>
      <c r="D2273" s="485">
        <v>33799</v>
      </c>
      <c r="E2273" s="486">
        <v>17.7</v>
      </c>
      <c r="F2273" s="486">
        <f t="shared" si="105"/>
        <v>598242.29999999993</v>
      </c>
      <c r="G2273" s="487">
        <v>0.24</v>
      </c>
      <c r="H2273" s="485">
        <v>6.3</v>
      </c>
      <c r="I2273" s="486">
        <f t="shared" si="106"/>
        <v>212933.69999999998</v>
      </c>
      <c r="J2273" s="348">
        <f t="shared" si="107"/>
        <v>0</v>
      </c>
    </row>
    <row r="2274" spans="1:10">
      <c r="A2274" s="483">
        <v>2016</v>
      </c>
      <c r="B2274" s="484" t="s">
        <v>1289</v>
      </c>
      <c r="C2274" s="484" t="s">
        <v>370</v>
      </c>
      <c r="D2274" s="485">
        <v>67353</v>
      </c>
      <c r="E2274" s="486">
        <v>17.66</v>
      </c>
      <c r="F2274" s="486">
        <f t="shared" si="105"/>
        <v>1189453.98</v>
      </c>
      <c r="G2274" s="487">
        <v>0.2</v>
      </c>
      <c r="H2274" s="485">
        <v>4.5</v>
      </c>
      <c r="I2274" s="486">
        <f t="shared" si="106"/>
        <v>303088.5</v>
      </c>
      <c r="J2274" s="348">
        <f t="shared" si="107"/>
        <v>0</v>
      </c>
    </row>
    <row r="2275" spans="1:10">
      <c r="A2275" s="483">
        <v>2016</v>
      </c>
      <c r="B2275" s="484" t="s">
        <v>1296</v>
      </c>
      <c r="C2275" s="484" t="s">
        <v>370</v>
      </c>
      <c r="D2275" s="485">
        <v>507</v>
      </c>
      <c r="E2275" s="486">
        <v>21.8</v>
      </c>
      <c r="F2275" s="486">
        <f t="shared" si="105"/>
        <v>11052.6</v>
      </c>
      <c r="G2275" s="487">
        <v>1.28</v>
      </c>
      <c r="H2275" s="485">
        <v>7.4</v>
      </c>
      <c r="I2275" s="486">
        <f t="shared" si="106"/>
        <v>3751.8</v>
      </c>
      <c r="J2275" s="348">
        <f t="shared" si="107"/>
        <v>0</v>
      </c>
    </row>
    <row r="2276" spans="1:10">
      <c r="A2276" s="483">
        <v>2016</v>
      </c>
      <c r="B2276" s="484" t="s">
        <v>1289</v>
      </c>
      <c r="C2276" s="484" t="s">
        <v>370</v>
      </c>
      <c r="D2276" s="485">
        <v>36495</v>
      </c>
      <c r="E2276" s="486">
        <v>17.294</v>
      </c>
      <c r="F2276" s="486">
        <f t="shared" si="105"/>
        <v>631144.53</v>
      </c>
      <c r="G2276" s="487">
        <v>0.28999999999999998</v>
      </c>
      <c r="H2276" s="485">
        <v>5.5</v>
      </c>
      <c r="I2276" s="486">
        <f t="shared" si="106"/>
        <v>200722.5</v>
      </c>
      <c r="J2276" s="348">
        <f t="shared" si="107"/>
        <v>0</v>
      </c>
    </row>
    <row r="2277" spans="1:10">
      <c r="A2277" s="483">
        <v>2016</v>
      </c>
      <c r="B2277" s="484" t="s">
        <v>1289</v>
      </c>
      <c r="C2277" s="484" t="s">
        <v>370</v>
      </c>
      <c r="D2277" s="485">
        <v>224787</v>
      </c>
      <c r="E2277" s="486">
        <v>15.97</v>
      </c>
      <c r="F2277" s="486">
        <f t="shared" si="105"/>
        <v>3589848.39</v>
      </c>
      <c r="G2277" s="487">
        <v>0.32</v>
      </c>
      <c r="H2277" s="485">
        <v>7.6</v>
      </c>
      <c r="I2277" s="486">
        <f t="shared" si="106"/>
        <v>1708381.2</v>
      </c>
      <c r="J2277" s="348">
        <f t="shared" si="107"/>
        <v>0</v>
      </c>
    </row>
    <row r="2278" spans="1:10">
      <c r="A2278" s="483">
        <v>2016</v>
      </c>
      <c r="B2278" s="484" t="s">
        <v>1289</v>
      </c>
      <c r="C2278" s="484" t="s">
        <v>370</v>
      </c>
      <c r="D2278" s="485">
        <v>79241</v>
      </c>
      <c r="E2278" s="486">
        <v>16.706</v>
      </c>
      <c r="F2278" s="486">
        <f t="shared" si="105"/>
        <v>1323800.1459999999</v>
      </c>
      <c r="G2278" s="487">
        <v>0.28999999999999998</v>
      </c>
      <c r="H2278" s="485">
        <v>5.7</v>
      </c>
      <c r="I2278" s="486">
        <f t="shared" si="106"/>
        <v>451673.7</v>
      </c>
      <c r="J2278" s="348">
        <f t="shared" si="107"/>
        <v>0</v>
      </c>
    </row>
    <row r="2279" spans="1:10">
      <c r="A2279" s="483">
        <v>2016</v>
      </c>
      <c r="B2279" s="484" t="s">
        <v>1289</v>
      </c>
      <c r="C2279" s="484" t="s">
        <v>370</v>
      </c>
      <c r="D2279" s="485">
        <v>224324</v>
      </c>
      <c r="E2279" s="486">
        <v>20.376000000000001</v>
      </c>
      <c r="F2279" s="486">
        <f t="shared" si="105"/>
        <v>4570825.824</v>
      </c>
      <c r="G2279" s="487">
        <v>0.85</v>
      </c>
      <c r="H2279" s="485">
        <v>4.0999999999999996</v>
      </c>
      <c r="I2279" s="486">
        <f t="shared" si="106"/>
        <v>919728.39999999991</v>
      </c>
      <c r="J2279" s="348">
        <f t="shared" si="107"/>
        <v>0</v>
      </c>
    </row>
    <row r="2280" spans="1:10">
      <c r="A2280" s="483">
        <v>2016</v>
      </c>
      <c r="B2280" s="484" t="s">
        <v>1289</v>
      </c>
      <c r="C2280" s="484" t="s">
        <v>370</v>
      </c>
      <c r="D2280" s="485">
        <v>29929</v>
      </c>
      <c r="E2280" s="486">
        <v>17.492000000000001</v>
      </c>
      <c r="F2280" s="486">
        <f t="shared" si="105"/>
        <v>523518.06800000003</v>
      </c>
      <c r="G2280" s="487">
        <v>0.21</v>
      </c>
      <c r="H2280" s="485">
        <v>4.5</v>
      </c>
      <c r="I2280" s="486">
        <f t="shared" si="106"/>
        <v>134680.5</v>
      </c>
      <c r="J2280" s="348">
        <f t="shared" si="107"/>
        <v>0</v>
      </c>
    </row>
    <row r="2281" spans="1:10">
      <c r="A2281" s="483">
        <v>2016</v>
      </c>
      <c r="B2281" s="484" t="s">
        <v>1289</v>
      </c>
      <c r="C2281" s="484" t="s">
        <v>370</v>
      </c>
      <c r="D2281" s="485">
        <v>30073</v>
      </c>
      <c r="E2281" s="486">
        <v>17.896000000000001</v>
      </c>
      <c r="F2281" s="486">
        <f t="shared" si="105"/>
        <v>538186.40800000005</v>
      </c>
      <c r="G2281" s="487">
        <v>0.2</v>
      </c>
      <c r="H2281" s="485">
        <v>4.8</v>
      </c>
      <c r="I2281" s="486">
        <f t="shared" si="106"/>
        <v>144350.39999999999</v>
      </c>
      <c r="J2281" s="348">
        <f t="shared" si="107"/>
        <v>0</v>
      </c>
    </row>
    <row r="2282" spans="1:10">
      <c r="A2282" s="483">
        <v>2016</v>
      </c>
      <c r="B2282" s="484" t="s">
        <v>1296</v>
      </c>
      <c r="C2282" s="484" t="s">
        <v>370</v>
      </c>
      <c r="D2282" s="485">
        <v>237447</v>
      </c>
      <c r="E2282" s="486">
        <v>21.5</v>
      </c>
      <c r="F2282" s="486">
        <f t="shared" si="105"/>
        <v>5105110.5</v>
      </c>
      <c r="G2282" s="487">
        <v>0.56999999999999995</v>
      </c>
      <c r="H2282" s="485">
        <v>10.7</v>
      </c>
      <c r="I2282" s="486">
        <f t="shared" si="106"/>
        <v>2540682.9</v>
      </c>
      <c r="J2282" s="348">
        <f t="shared" si="107"/>
        <v>0</v>
      </c>
    </row>
    <row r="2283" spans="1:10">
      <c r="A2283" s="483">
        <v>2016</v>
      </c>
      <c r="B2283" s="484" t="s">
        <v>1289</v>
      </c>
      <c r="C2283" s="484" t="s">
        <v>370</v>
      </c>
      <c r="D2283" s="485">
        <v>128493</v>
      </c>
      <c r="E2283" s="486">
        <v>17.782</v>
      </c>
      <c r="F2283" s="486">
        <f t="shared" si="105"/>
        <v>2284862.5260000001</v>
      </c>
      <c r="G2283" s="487">
        <v>0.23</v>
      </c>
      <c r="H2283" s="485">
        <v>5.4</v>
      </c>
      <c r="I2283" s="486">
        <f t="shared" si="106"/>
        <v>693862.20000000007</v>
      </c>
      <c r="J2283" s="348">
        <f t="shared" si="107"/>
        <v>0</v>
      </c>
    </row>
    <row r="2284" spans="1:10">
      <c r="A2284" s="483">
        <v>2016</v>
      </c>
      <c r="B2284" s="484" t="s">
        <v>1289</v>
      </c>
      <c r="C2284" s="484" t="s">
        <v>370</v>
      </c>
      <c r="D2284" s="485">
        <v>192623</v>
      </c>
      <c r="E2284" s="486">
        <v>17.984000000000002</v>
      </c>
      <c r="F2284" s="486">
        <f t="shared" si="105"/>
        <v>3464132.0320000001</v>
      </c>
      <c r="G2284" s="487">
        <v>0.25</v>
      </c>
      <c r="H2284" s="485">
        <v>4.9000000000000004</v>
      </c>
      <c r="I2284" s="486">
        <f t="shared" si="106"/>
        <v>943852.70000000007</v>
      </c>
      <c r="J2284" s="348">
        <f t="shared" si="107"/>
        <v>0</v>
      </c>
    </row>
    <row r="2285" spans="1:10">
      <c r="A2285" s="483">
        <v>2016</v>
      </c>
      <c r="B2285" s="484" t="s">
        <v>1289</v>
      </c>
      <c r="C2285" s="484" t="s">
        <v>370</v>
      </c>
      <c r="D2285" s="485">
        <v>64207</v>
      </c>
      <c r="E2285" s="486">
        <v>18.103999999999999</v>
      </c>
      <c r="F2285" s="486">
        <f t="shared" si="105"/>
        <v>1162403.5279999999</v>
      </c>
      <c r="G2285" s="487">
        <v>0.2</v>
      </c>
      <c r="H2285" s="485">
        <v>5.4</v>
      </c>
      <c r="I2285" s="486">
        <f t="shared" si="106"/>
        <v>346717.80000000005</v>
      </c>
      <c r="J2285" s="348">
        <f t="shared" si="107"/>
        <v>0</v>
      </c>
    </row>
    <row r="2286" spans="1:10">
      <c r="A2286" s="483">
        <v>2016</v>
      </c>
      <c r="B2286" s="484" t="s">
        <v>1289</v>
      </c>
      <c r="C2286" s="484" t="s">
        <v>370</v>
      </c>
      <c r="D2286" s="485">
        <v>32026</v>
      </c>
      <c r="E2286" s="486">
        <v>17.898</v>
      </c>
      <c r="F2286" s="486">
        <f t="shared" si="105"/>
        <v>573201.348</v>
      </c>
      <c r="G2286" s="487">
        <v>0.21</v>
      </c>
      <c r="H2286" s="485">
        <v>4.8</v>
      </c>
      <c r="I2286" s="486">
        <f t="shared" si="106"/>
        <v>153724.79999999999</v>
      </c>
      <c r="J2286" s="348">
        <f t="shared" si="107"/>
        <v>0</v>
      </c>
    </row>
    <row r="2287" spans="1:10">
      <c r="A2287" s="483">
        <v>2016</v>
      </c>
      <c r="B2287" s="484" t="s">
        <v>1289</v>
      </c>
      <c r="C2287" s="484" t="s">
        <v>370</v>
      </c>
      <c r="D2287" s="485">
        <v>287629</v>
      </c>
      <c r="E2287" s="486">
        <v>17.867999999999999</v>
      </c>
      <c r="F2287" s="486">
        <f t="shared" si="105"/>
        <v>5139354.9719999991</v>
      </c>
      <c r="G2287" s="487">
        <v>0.24</v>
      </c>
      <c r="H2287" s="485">
        <v>5</v>
      </c>
      <c r="I2287" s="486">
        <f t="shared" si="106"/>
        <v>1438145</v>
      </c>
      <c r="J2287" s="348">
        <f t="shared" si="107"/>
        <v>0</v>
      </c>
    </row>
    <row r="2288" spans="1:10">
      <c r="A2288" s="483">
        <v>2016</v>
      </c>
      <c r="B2288" s="484" t="s">
        <v>1296</v>
      </c>
      <c r="C2288" s="484" t="s">
        <v>370</v>
      </c>
      <c r="D2288" s="485">
        <v>188277</v>
      </c>
      <c r="E2288" s="486">
        <v>25.01</v>
      </c>
      <c r="F2288" s="486">
        <f t="shared" si="105"/>
        <v>4708807.7700000005</v>
      </c>
      <c r="G2288" s="487">
        <v>4.45</v>
      </c>
      <c r="H2288" s="485">
        <v>9</v>
      </c>
      <c r="I2288" s="486">
        <f t="shared" si="106"/>
        <v>1694493</v>
      </c>
      <c r="J2288" s="348">
        <f t="shared" si="107"/>
        <v>0</v>
      </c>
    </row>
    <row r="2289" spans="1:10">
      <c r="A2289" s="483">
        <v>2016</v>
      </c>
      <c r="B2289" s="484" t="s">
        <v>1296</v>
      </c>
      <c r="C2289" s="484" t="s">
        <v>370</v>
      </c>
      <c r="D2289" s="485">
        <v>26249</v>
      </c>
      <c r="E2289" s="486">
        <v>25.21</v>
      </c>
      <c r="F2289" s="486">
        <f t="shared" si="105"/>
        <v>661737.29</v>
      </c>
      <c r="G2289" s="487">
        <v>4.28</v>
      </c>
      <c r="H2289" s="485">
        <v>9.6999999999999993</v>
      </c>
      <c r="I2289" s="486">
        <f t="shared" si="106"/>
        <v>254615.3</v>
      </c>
      <c r="J2289" s="348">
        <f t="shared" si="107"/>
        <v>0</v>
      </c>
    </row>
    <row r="2290" spans="1:10">
      <c r="A2290" s="483">
        <v>2016</v>
      </c>
      <c r="B2290" s="484" t="s">
        <v>1289</v>
      </c>
      <c r="C2290" s="484" t="s">
        <v>370</v>
      </c>
      <c r="D2290" s="485">
        <v>32957</v>
      </c>
      <c r="E2290" s="486">
        <v>17.989999999999998</v>
      </c>
      <c r="F2290" s="486">
        <f t="shared" si="105"/>
        <v>592896.42999999993</v>
      </c>
      <c r="G2290" s="487">
        <v>0.25</v>
      </c>
      <c r="H2290" s="485">
        <v>5.2</v>
      </c>
      <c r="I2290" s="486">
        <f t="shared" si="106"/>
        <v>171376.4</v>
      </c>
      <c r="J2290" s="348">
        <f t="shared" si="107"/>
        <v>0</v>
      </c>
    </row>
    <row r="2291" spans="1:10">
      <c r="A2291" s="483">
        <v>2016</v>
      </c>
      <c r="B2291" s="484" t="s">
        <v>1289</v>
      </c>
      <c r="C2291" s="484" t="s">
        <v>370</v>
      </c>
      <c r="D2291" s="485">
        <v>32885</v>
      </c>
      <c r="E2291" s="486">
        <v>18.11</v>
      </c>
      <c r="F2291" s="486">
        <f t="shared" si="105"/>
        <v>595547.35</v>
      </c>
      <c r="G2291" s="487">
        <v>0.25</v>
      </c>
      <c r="H2291" s="485">
        <v>4.5999999999999996</v>
      </c>
      <c r="I2291" s="486">
        <f t="shared" si="106"/>
        <v>151271</v>
      </c>
      <c r="J2291" s="348">
        <f t="shared" si="107"/>
        <v>0</v>
      </c>
    </row>
    <row r="2292" spans="1:10">
      <c r="A2292" s="483">
        <v>2016</v>
      </c>
      <c r="B2292" s="484" t="s">
        <v>1289</v>
      </c>
      <c r="C2292" s="484" t="s">
        <v>370</v>
      </c>
      <c r="D2292" s="485">
        <v>47983</v>
      </c>
      <c r="E2292" s="486">
        <v>17.239999999999998</v>
      </c>
      <c r="F2292" s="486">
        <f t="shared" si="105"/>
        <v>827226.91999999993</v>
      </c>
      <c r="G2292" s="487">
        <v>0.25</v>
      </c>
      <c r="H2292" s="485">
        <v>4.3</v>
      </c>
      <c r="I2292" s="486">
        <f t="shared" si="106"/>
        <v>206326.9</v>
      </c>
      <c r="J2292" s="348">
        <f t="shared" si="107"/>
        <v>0</v>
      </c>
    </row>
    <row r="2293" spans="1:10">
      <c r="A2293" s="483">
        <v>2016</v>
      </c>
      <c r="B2293" s="484" t="s">
        <v>1289</v>
      </c>
      <c r="C2293" s="484" t="s">
        <v>370</v>
      </c>
      <c r="D2293" s="485">
        <v>16468</v>
      </c>
      <c r="E2293" s="486">
        <v>17.53</v>
      </c>
      <c r="F2293" s="486">
        <f t="shared" si="105"/>
        <v>288684.04000000004</v>
      </c>
      <c r="G2293" s="487">
        <v>0.19</v>
      </c>
      <c r="H2293" s="485">
        <v>4.5</v>
      </c>
      <c r="I2293" s="486">
        <f t="shared" si="106"/>
        <v>74106</v>
      </c>
      <c r="J2293" s="348">
        <f t="shared" si="107"/>
        <v>0</v>
      </c>
    </row>
    <row r="2294" spans="1:10">
      <c r="A2294" s="483">
        <v>2016</v>
      </c>
      <c r="B2294" s="484" t="s">
        <v>1289</v>
      </c>
      <c r="C2294" s="484" t="s">
        <v>370</v>
      </c>
      <c r="D2294" s="485">
        <v>114756</v>
      </c>
      <c r="E2294" s="486">
        <v>16.77</v>
      </c>
      <c r="F2294" s="486">
        <f t="shared" si="105"/>
        <v>1924458.1199999999</v>
      </c>
      <c r="G2294" s="487">
        <v>0.3</v>
      </c>
      <c r="H2294" s="485">
        <v>5.9</v>
      </c>
      <c r="I2294" s="486">
        <f t="shared" si="106"/>
        <v>677060.4</v>
      </c>
      <c r="J2294" s="348">
        <f t="shared" si="107"/>
        <v>0</v>
      </c>
    </row>
    <row r="2295" spans="1:10">
      <c r="A2295" s="483">
        <v>2016</v>
      </c>
      <c r="B2295" s="484" t="s">
        <v>1289</v>
      </c>
      <c r="C2295" s="484" t="s">
        <v>370</v>
      </c>
      <c r="D2295" s="485">
        <v>32870</v>
      </c>
      <c r="E2295" s="486">
        <v>16.68</v>
      </c>
      <c r="F2295" s="486">
        <f t="shared" si="105"/>
        <v>548271.6</v>
      </c>
      <c r="G2295" s="487">
        <v>0.31</v>
      </c>
      <c r="H2295" s="485">
        <v>5.4</v>
      </c>
      <c r="I2295" s="486">
        <f t="shared" si="106"/>
        <v>177498</v>
      </c>
      <c r="J2295" s="348">
        <f t="shared" si="107"/>
        <v>0</v>
      </c>
    </row>
    <row r="2296" spans="1:10">
      <c r="A2296" s="483">
        <v>2016</v>
      </c>
      <c r="B2296" s="484" t="s">
        <v>1289</v>
      </c>
      <c r="C2296" s="484" t="s">
        <v>370</v>
      </c>
      <c r="D2296" s="485">
        <v>49117</v>
      </c>
      <c r="E2296" s="486">
        <v>18.05</v>
      </c>
      <c r="F2296" s="486">
        <f t="shared" si="105"/>
        <v>886561.85</v>
      </c>
      <c r="G2296" s="487">
        <v>0.24</v>
      </c>
      <c r="H2296" s="485">
        <v>4.5</v>
      </c>
      <c r="I2296" s="486">
        <f t="shared" si="106"/>
        <v>221026.5</v>
      </c>
      <c r="J2296" s="348">
        <f t="shared" si="107"/>
        <v>0</v>
      </c>
    </row>
    <row r="2297" spans="1:10">
      <c r="A2297" s="483">
        <v>2016</v>
      </c>
      <c r="B2297" s="484" t="s">
        <v>1289</v>
      </c>
      <c r="C2297" s="484" t="s">
        <v>370</v>
      </c>
      <c r="D2297" s="485">
        <v>126158</v>
      </c>
      <c r="E2297" s="486">
        <v>17.600000000000001</v>
      </c>
      <c r="F2297" s="486">
        <f t="shared" si="105"/>
        <v>2220380.8000000003</v>
      </c>
      <c r="G2297" s="487">
        <v>0.23</v>
      </c>
      <c r="H2297" s="485">
        <v>4.9000000000000004</v>
      </c>
      <c r="I2297" s="486">
        <f t="shared" si="106"/>
        <v>618174.20000000007</v>
      </c>
      <c r="J2297" s="348">
        <f t="shared" si="107"/>
        <v>0</v>
      </c>
    </row>
    <row r="2298" spans="1:10">
      <c r="A2298" s="483">
        <v>2016</v>
      </c>
      <c r="B2298" s="484" t="s">
        <v>1289</v>
      </c>
      <c r="C2298" s="484" t="s">
        <v>370</v>
      </c>
      <c r="D2298" s="485">
        <v>69856</v>
      </c>
      <c r="E2298" s="486">
        <v>17.600000000000001</v>
      </c>
      <c r="F2298" s="486">
        <f t="shared" si="105"/>
        <v>1229465.6000000001</v>
      </c>
      <c r="G2298" s="487">
        <v>0.24</v>
      </c>
      <c r="H2298" s="485">
        <v>4.9000000000000004</v>
      </c>
      <c r="I2298" s="486">
        <f t="shared" si="106"/>
        <v>342294.4</v>
      </c>
      <c r="J2298" s="348">
        <f t="shared" si="107"/>
        <v>0</v>
      </c>
    </row>
    <row r="2299" spans="1:10">
      <c r="A2299" s="483">
        <v>2016</v>
      </c>
      <c r="B2299" s="484" t="s">
        <v>1289</v>
      </c>
      <c r="C2299" s="484" t="s">
        <v>370</v>
      </c>
      <c r="D2299" s="485">
        <v>15530</v>
      </c>
      <c r="E2299" s="486">
        <v>17.600000000000001</v>
      </c>
      <c r="F2299" s="486">
        <f t="shared" si="105"/>
        <v>273328</v>
      </c>
      <c r="G2299" s="487">
        <v>0.28999999999999998</v>
      </c>
      <c r="H2299" s="485">
        <v>5.8</v>
      </c>
      <c r="I2299" s="486">
        <f t="shared" si="106"/>
        <v>90074</v>
      </c>
      <c r="J2299" s="348">
        <f t="shared" si="107"/>
        <v>0</v>
      </c>
    </row>
    <row r="2300" spans="1:10">
      <c r="A2300" s="483">
        <v>2016</v>
      </c>
      <c r="B2300" s="484" t="s">
        <v>1296</v>
      </c>
      <c r="C2300" s="484" t="s">
        <v>370</v>
      </c>
      <c r="D2300" s="485">
        <v>49576</v>
      </c>
      <c r="E2300" s="486">
        <v>25.92</v>
      </c>
      <c r="F2300" s="486">
        <f t="shared" si="105"/>
        <v>1285009.9200000002</v>
      </c>
      <c r="G2300" s="487">
        <v>2.52</v>
      </c>
      <c r="H2300" s="485">
        <v>7.3</v>
      </c>
      <c r="I2300" s="486">
        <f t="shared" si="106"/>
        <v>361904.8</v>
      </c>
      <c r="J2300" s="348">
        <f t="shared" si="107"/>
        <v>0</v>
      </c>
    </row>
    <row r="2301" spans="1:10">
      <c r="A2301" s="483">
        <v>2016</v>
      </c>
      <c r="B2301" s="484" t="s">
        <v>1296</v>
      </c>
      <c r="C2301" s="484" t="s">
        <v>370</v>
      </c>
      <c r="D2301" s="485">
        <v>25060</v>
      </c>
      <c r="E2301" s="486">
        <v>23.044</v>
      </c>
      <c r="F2301" s="486">
        <f t="shared" si="105"/>
        <v>577482.64</v>
      </c>
      <c r="G2301" s="487">
        <v>2.91</v>
      </c>
      <c r="H2301" s="485">
        <v>8</v>
      </c>
      <c r="I2301" s="486">
        <f t="shared" si="106"/>
        <v>200480</v>
      </c>
      <c r="J2301" s="348">
        <f t="shared" si="107"/>
        <v>0</v>
      </c>
    </row>
    <row r="2302" spans="1:10">
      <c r="A2302" s="483">
        <v>2016</v>
      </c>
      <c r="B2302" s="484" t="s">
        <v>1296</v>
      </c>
      <c r="C2302" s="484" t="s">
        <v>370</v>
      </c>
      <c r="D2302" s="485">
        <v>7956</v>
      </c>
      <c r="E2302" s="486">
        <v>22.452000000000002</v>
      </c>
      <c r="F2302" s="486">
        <f t="shared" si="105"/>
        <v>178628.11200000002</v>
      </c>
      <c r="G2302" s="487">
        <v>3</v>
      </c>
      <c r="H2302" s="485">
        <v>7.9</v>
      </c>
      <c r="I2302" s="486">
        <f t="shared" si="106"/>
        <v>62852.4</v>
      </c>
      <c r="J2302" s="348">
        <f t="shared" si="107"/>
        <v>0</v>
      </c>
    </row>
    <row r="2303" spans="1:10">
      <c r="A2303" s="483">
        <v>2016</v>
      </c>
      <c r="B2303" s="484" t="s">
        <v>1296</v>
      </c>
      <c r="C2303" s="484" t="s">
        <v>370</v>
      </c>
      <c r="D2303" s="485">
        <v>9618</v>
      </c>
      <c r="E2303" s="486">
        <v>23.373999999999999</v>
      </c>
      <c r="F2303" s="486">
        <f t="shared" si="105"/>
        <v>224811.13199999998</v>
      </c>
      <c r="G2303" s="487">
        <v>2.68</v>
      </c>
      <c r="H2303" s="485">
        <v>8.1</v>
      </c>
      <c r="I2303" s="486">
        <f t="shared" si="106"/>
        <v>77905.8</v>
      </c>
      <c r="J2303" s="348">
        <f t="shared" si="107"/>
        <v>0</v>
      </c>
    </row>
    <row r="2304" spans="1:10">
      <c r="A2304" s="483">
        <v>2016</v>
      </c>
      <c r="B2304" s="484" t="s">
        <v>1296</v>
      </c>
      <c r="C2304" s="484" t="s">
        <v>370</v>
      </c>
      <c r="D2304" s="485">
        <v>41989</v>
      </c>
      <c r="E2304" s="486">
        <v>26.143999999999998</v>
      </c>
      <c r="F2304" s="486">
        <f t="shared" si="105"/>
        <v>1097760.416</v>
      </c>
      <c r="G2304" s="487">
        <v>3.13</v>
      </c>
      <c r="H2304" s="485">
        <v>7.5</v>
      </c>
      <c r="I2304" s="486">
        <f t="shared" si="106"/>
        <v>314917.5</v>
      </c>
      <c r="J2304" s="348">
        <f t="shared" si="107"/>
        <v>0</v>
      </c>
    </row>
    <row r="2305" spans="1:10">
      <c r="A2305" s="483">
        <v>2016</v>
      </c>
      <c r="B2305" s="484" t="s">
        <v>1296</v>
      </c>
      <c r="C2305" s="484" t="s">
        <v>370</v>
      </c>
      <c r="D2305" s="485">
        <v>9509</v>
      </c>
      <c r="E2305" s="486">
        <v>23.67</v>
      </c>
      <c r="F2305" s="486">
        <f t="shared" si="105"/>
        <v>225078.03000000003</v>
      </c>
      <c r="G2305" s="487">
        <v>1.38</v>
      </c>
      <c r="H2305" s="485">
        <v>14.9</v>
      </c>
      <c r="I2305" s="486">
        <f t="shared" si="106"/>
        <v>141684.1</v>
      </c>
      <c r="J2305" s="348">
        <f t="shared" si="107"/>
        <v>0</v>
      </c>
    </row>
    <row r="2306" spans="1:10">
      <c r="A2306" s="483">
        <v>2016</v>
      </c>
      <c r="B2306" s="484" t="s">
        <v>1289</v>
      </c>
      <c r="C2306" s="484" t="s">
        <v>370</v>
      </c>
      <c r="D2306" s="485">
        <v>74670</v>
      </c>
      <c r="E2306" s="486">
        <v>20.8</v>
      </c>
      <c r="F2306" s="486">
        <f t="shared" si="105"/>
        <v>1553136</v>
      </c>
      <c r="G2306" s="487">
        <v>0.46</v>
      </c>
      <c r="H2306" s="485">
        <v>6.2</v>
      </c>
      <c r="I2306" s="486">
        <f t="shared" si="106"/>
        <v>462954</v>
      </c>
      <c r="J2306" s="348">
        <f t="shared" si="107"/>
        <v>0</v>
      </c>
    </row>
    <row r="2307" spans="1:10">
      <c r="A2307" s="483">
        <v>2016</v>
      </c>
      <c r="B2307" s="484" t="s">
        <v>1289</v>
      </c>
      <c r="C2307" s="484" t="s">
        <v>370</v>
      </c>
      <c r="D2307" s="485">
        <v>66830</v>
      </c>
      <c r="E2307" s="486">
        <v>20.8</v>
      </c>
      <c r="F2307" s="486">
        <f t="shared" ref="F2307:F2370" si="108">E2307*D2307</f>
        <v>1390064</v>
      </c>
      <c r="G2307" s="487">
        <v>0.46</v>
      </c>
      <c r="H2307" s="485">
        <v>6.2</v>
      </c>
      <c r="I2307" s="486">
        <f t="shared" ref="I2307:I2370" si="109">H2307*D2307</f>
        <v>414346</v>
      </c>
      <c r="J2307" s="348">
        <f t="shared" ref="J2307:J2370" si="110">IF(B2307="LIG",1,0)</f>
        <v>0</v>
      </c>
    </row>
    <row r="2308" spans="1:10">
      <c r="A2308" s="483">
        <v>2016</v>
      </c>
      <c r="B2308" s="484" t="s">
        <v>1289</v>
      </c>
      <c r="C2308" s="484" t="s">
        <v>370</v>
      </c>
      <c r="D2308" s="485">
        <v>178035</v>
      </c>
      <c r="E2308" s="486">
        <v>19.78</v>
      </c>
      <c r="F2308" s="486">
        <f t="shared" si="108"/>
        <v>3521532.3000000003</v>
      </c>
      <c r="G2308" s="487">
        <v>0.42</v>
      </c>
      <c r="H2308" s="485">
        <v>7.6</v>
      </c>
      <c r="I2308" s="486">
        <f t="shared" si="109"/>
        <v>1353066</v>
      </c>
      <c r="J2308" s="348">
        <f t="shared" si="110"/>
        <v>0</v>
      </c>
    </row>
    <row r="2309" spans="1:10">
      <c r="A2309" s="483">
        <v>2016</v>
      </c>
      <c r="B2309" s="484" t="s">
        <v>1301</v>
      </c>
      <c r="C2309" s="484" t="s">
        <v>370</v>
      </c>
      <c r="D2309" s="485">
        <v>308718</v>
      </c>
      <c r="E2309" s="486">
        <v>12.6</v>
      </c>
      <c r="F2309" s="486">
        <f t="shared" si="108"/>
        <v>3889846.8</v>
      </c>
      <c r="G2309" s="487">
        <v>0.59</v>
      </c>
      <c r="H2309" s="485">
        <v>10.4</v>
      </c>
      <c r="I2309" s="486">
        <f t="shared" si="109"/>
        <v>3210667.2</v>
      </c>
      <c r="J2309" s="348">
        <f t="shared" si="110"/>
        <v>1</v>
      </c>
    </row>
    <row r="2310" spans="1:10">
      <c r="A2310" s="483">
        <v>2016</v>
      </c>
      <c r="B2310" s="484" t="s">
        <v>1296</v>
      </c>
      <c r="C2310" s="484" t="s">
        <v>370</v>
      </c>
      <c r="D2310" s="485">
        <v>8863</v>
      </c>
      <c r="E2310" s="486">
        <v>23.57</v>
      </c>
      <c r="F2310" s="486">
        <f t="shared" si="108"/>
        <v>208900.91</v>
      </c>
      <c r="G2310" s="487">
        <v>2.74</v>
      </c>
      <c r="H2310" s="485">
        <v>7.8</v>
      </c>
      <c r="I2310" s="486">
        <f t="shared" si="109"/>
        <v>69131.399999999994</v>
      </c>
      <c r="J2310" s="348">
        <f t="shared" si="110"/>
        <v>0</v>
      </c>
    </row>
    <row r="2311" spans="1:10">
      <c r="A2311" s="483">
        <v>2016</v>
      </c>
      <c r="B2311" s="484" t="s">
        <v>1296</v>
      </c>
      <c r="C2311" s="484" t="s">
        <v>370</v>
      </c>
      <c r="D2311" s="485">
        <v>5201</v>
      </c>
      <c r="E2311" s="486">
        <v>23.28</v>
      </c>
      <c r="F2311" s="486">
        <f t="shared" si="108"/>
        <v>121079.28</v>
      </c>
      <c r="G2311" s="487">
        <v>2.56</v>
      </c>
      <c r="H2311" s="485">
        <v>8.8000000000000007</v>
      </c>
      <c r="I2311" s="486">
        <f t="shared" si="109"/>
        <v>45768.800000000003</v>
      </c>
      <c r="J2311" s="348">
        <f t="shared" si="110"/>
        <v>0</v>
      </c>
    </row>
    <row r="2312" spans="1:10">
      <c r="A2312" s="483">
        <v>2016</v>
      </c>
      <c r="B2312" s="484" t="s">
        <v>1296</v>
      </c>
      <c r="C2312" s="484" t="s">
        <v>370</v>
      </c>
      <c r="D2312" s="485">
        <v>3578</v>
      </c>
      <c r="E2312" s="486">
        <v>23.32</v>
      </c>
      <c r="F2312" s="486">
        <f t="shared" si="108"/>
        <v>83438.960000000006</v>
      </c>
      <c r="G2312" s="487">
        <v>2.69</v>
      </c>
      <c r="H2312" s="485">
        <v>8.6</v>
      </c>
      <c r="I2312" s="486">
        <f t="shared" si="109"/>
        <v>30770.799999999999</v>
      </c>
      <c r="J2312" s="348">
        <f t="shared" si="110"/>
        <v>0</v>
      </c>
    </row>
    <row r="2313" spans="1:10">
      <c r="A2313" s="483">
        <v>2016</v>
      </c>
      <c r="B2313" s="484" t="s">
        <v>1296</v>
      </c>
      <c r="C2313" s="484" t="s">
        <v>370</v>
      </c>
      <c r="D2313" s="485">
        <v>17060</v>
      </c>
      <c r="E2313" s="486">
        <v>23.37</v>
      </c>
      <c r="F2313" s="486">
        <f t="shared" si="108"/>
        <v>398692.2</v>
      </c>
      <c r="G2313" s="487">
        <v>2.5</v>
      </c>
      <c r="H2313" s="485">
        <v>8.1999999999999993</v>
      </c>
      <c r="I2313" s="486">
        <f t="shared" si="109"/>
        <v>139892</v>
      </c>
      <c r="J2313" s="348">
        <f t="shared" si="110"/>
        <v>0</v>
      </c>
    </row>
    <row r="2314" spans="1:10">
      <c r="A2314" s="483">
        <v>2016</v>
      </c>
      <c r="B2314" s="484" t="s">
        <v>1296</v>
      </c>
      <c r="C2314" s="484" t="s">
        <v>370</v>
      </c>
      <c r="D2314" s="485">
        <v>3608</v>
      </c>
      <c r="E2314" s="486">
        <v>23.4</v>
      </c>
      <c r="F2314" s="486">
        <f t="shared" si="108"/>
        <v>84427.199999999997</v>
      </c>
      <c r="G2314" s="487">
        <v>2.52</v>
      </c>
      <c r="H2314" s="485">
        <v>8.1999999999999993</v>
      </c>
      <c r="I2314" s="486">
        <f t="shared" si="109"/>
        <v>29585.599999999999</v>
      </c>
      <c r="J2314" s="348">
        <f t="shared" si="110"/>
        <v>0</v>
      </c>
    </row>
    <row r="2315" spans="1:10">
      <c r="A2315" s="483">
        <v>2016</v>
      </c>
      <c r="B2315" s="484" t="s">
        <v>1296</v>
      </c>
      <c r="C2315" s="484" t="s">
        <v>370</v>
      </c>
      <c r="D2315" s="485">
        <v>16151</v>
      </c>
      <c r="E2315" s="486">
        <v>23.99</v>
      </c>
      <c r="F2315" s="486">
        <f t="shared" si="108"/>
        <v>387462.49</v>
      </c>
      <c r="G2315" s="487">
        <v>1.08</v>
      </c>
      <c r="H2315" s="485">
        <v>11</v>
      </c>
      <c r="I2315" s="486">
        <f t="shared" si="109"/>
        <v>177661</v>
      </c>
      <c r="J2315" s="348">
        <f t="shared" si="110"/>
        <v>0</v>
      </c>
    </row>
    <row r="2316" spans="1:10">
      <c r="A2316" s="483">
        <v>2016</v>
      </c>
      <c r="B2316" s="484" t="s">
        <v>1296</v>
      </c>
      <c r="C2316" s="484" t="s">
        <v>370</v>
      </c>
      <c r="D2316" s="485">
        <v>10686</v>
      </c>
      <c r="E2316" s="486">
        <v>23.38</v>
      </c>
      <c r="F2316" s="486">
        <f t="shared" si="108"/>
        <v>249838.68</v>
      </c>
      <c r="G2316" s="487">
        <v>2.59</v>
      </c>
      <c r="H2316" s="485">
        <v>8.8000000000000007</v>
      </c>
      <c r="I2316" s="486">
        <f t="shared" si="109"/>
        <v>94036.800000000003</v>
      </c>
      <c r="J2316" s="348">
        <f t="shared" si="110"/>
        <v>0</v>
      </c>
    </row>
    <row r="2317" spans="1:10">
      <c r="A2317" s="483">
        <v>2016</v>
      </c>
      <c r="B2317" s="484" t="s">
        <v>1296</v>
      </c>
      <c r="C2317" s="484" t="s">
        <v>370</v>
      </c>
      <c r="D2317" s="485">
        <v>10352</v>
      </c>
      <c r="E2317" s="486">
        <v>25.89</v>
      </c>
      <c r="F2317" s="486">
        <f t="shared" si="108"/>
        <v>268013.28000000003</v>
      </c>
      <c r="G2317" s="487">
        <v>2.38</v>
      </c>
      <c r="H2317" s="485">
        <v>7.2</v>
      </c>
      <c r="I2317" s="486">
        <f t="shared" si="109"/>
        <v>74534.400000000009</v>
      </c>
      <c r="J2317" s="348">
        <f t="shared" si="110"/>
        <v>0</v>
      </c>
    </row>
    <row r="2318" spans="1:10">
      <c r="A2318" s="483">
        <v>2016</v>
      </c>
      <c r="B2318" s="484" t="s">
        <v>1296</v>
      </c>
      <c r="C2318" s="484" t="s">
        <v>370</v>
      </c>
      <c r="D2318" s="485">
        <v>3776</v>
      </c>
      <c r="E2318" s="486">
        <v>23.69</v>
      </c>
      <c r="F2318" s="486">
        <f t="shared" si="108"/>
        <v>89453.440000000002</v>
      </c>
      <c r="G2318" s="487">
        <v>2.75</v>
      </c>
      <c r="H2318" s="485">
        <v>8.4</v>
      </c>
      <c r="I2318" s="486">
        <f t="shared" si="109"/>
        <v>31718.400000000001</v>
      </c>
      <c r="J2318" s="348">
        <f t="shared" si="110"/>
        <v>0</v>
      </c>
    </row>
    <row r="2319" spans="1:10">
      <c r="A2319" s="483">
        <v>2016</v>
      </c>
      <c r="B2319" s="484" t="s">
        <v>1296</v>
      </c>
      <c r="C2319" s="484" t="s">
        <v>370</v>
      </c>
      <c r="D2319" s="485">
        <v>3310</v>
      </c>
      <c r="E2319" s="486">
        <v>23.89</v>
      </c>
      <c r="F2319" s="486">
        <f t="shared" si="108"/>
        <v>79075.900000000009</v>
      </c>
      <c r="G2319" s="487">
        <v>0.8</v>
      </c>
      <c r="H2319" s="485">
        <v>14.7</v>
      </c>
      <c r="I2319" s="486">
        <f t="shared" si="109"/>
        <v>48657</v>
      </c>
      <c r="J2319" s="348">
        <f t="shared" si="110"/>
        <v>0</v>
      </c>
    </row>
    <row r="2320" spans="1:10">
      <c r="A2320" s="483">
        <v>2016</v>
      </c>
      <c r="B2320" s="484" t="s">
        <v>1296</v>
      </c>
      <c r="C2320" s="484" t="s">
        <v>370</v>
      </c>
      <c r="D2320" s="485">
        <v>44063</v>
      </c>
      <c r="E2320" s="486">
        <v>21.75</v>
      </c>
      <c r="F2320" s="486">
        <f t="shared" si="108"/>
        <v>958370.25</v>
      </c>
      <c r="G2320" s="487">
        <v>3.54</v>
      </c>
      <c r="H2320" s="485">
        <v>17.7</v>
      </c>
      <c r="I2320" s="486">
        <f t="shared" si="109"/>
        <v>779915.1</v>
      </c>
      <c r="J2320" s="348">
        <f t="shared" si="110"/>
        <v>0</v>
      </c>
    </row>
    <row r="2321" spans="1:10">
      <c r="A2321" s="483">
        <v>2016</v>
      </c>
      <c r="B2321" s="484" t="s">
        <v>1296</v>
      </c>
      <c r="C2321" s="484" t="s">
        <v>370</v>
      </c>
      <c r="D2321" s="485">
        <v>18182</v>
      </c>
      <c r="E2321" s="486">
        <v>21.64</v>
      </c>
      <c r="F2321" s="486">
        <f t="shared" si="108"/>
        <v>393458.48</v>
      </c>
      <c r="G2321" s="487">
        <v>4.7300000000000004</v>
      </c>
      <c r="H2321" s="485">
        <v>18.5</v>
      </c>
      <c r="I2321" s="486">
        <f t="shared" si="109"/>
        <v>336367</v>
      </c>
      <c r="J2321" s="348">
        <f t="shared" si="110"/>
        <v>0</v>
      </c>
    </row>
    <row r="2322" spans="1:10">
      <c r="A2322" s="483">
        <v>2016</v>
      </c>
      <c r="B2322" s="484" t="s">
        <v>1296</v>
      </c>
      <c r="C2322" s="484" t="s">
        <v>370</v>
      </c>
      <c r="D2322" s="485">
        <v>36478</v>
      </c>
      <c r="E2322" s="486">
        <v>23.07</v>
      </c>
      <c r="F2322" s="486">
        <f t="shared" si="108"/>
        <v>841547.46</v>
      </c>
      <c r="G2322" s="487">
        <v>2.91</v>
      </c>
      <c r="H2322" s="485">
        <v>7.9</v>
      </c>
      <c r="I2322" s="486">
        <f t="shared" si="109"/>
        <v>288176.2</v>
      </c>
      <c r="J2322" s="348">
        <f t="shared" si="110"/>
        <v>0</v>
      </c>
    </row>
    <row r="2323" spans="1:10">
      <c r="A2323" s="483">
        <v>2016</v>
      </c>
      <c r="B2323" s="484" t="s">
        <v>1296</v>
      </c>
      <c r="C2323" s="484" t="s">
        <v>370</v>
      </c>
      <c r="D2323" s="485">
        <v>6399</v>
      </c>
      <c r="E2323" s="486">
        <v>23.41</v>
      </c>
      <c r="F2323" s="486">
        <f t="shared" si="108"/>
        <v>149800.59</v>
      </c>
      <c r="G2323" s="487">
        <v>2.38</v>
      </c>
      <c r="H2323" s="485">
        <v>8.1999999999999993</v>
      </c>
      <c r="I2323" s="486">
        <f t="shared" si="109"/>
        <v>52471.799999999996</v>
      </c>
      <c r="J2323" s="348">
        <f t="shared" si="110"/>
        <v>0</v>
      </c>
    </row>
    <row r="2324" spans="1:10">
      <c r="A2324" s="483">
        <v>2016</v>
      </c>
      <c r="B2324" s="484" t="s">
        <v>1296</v>
      </c>
      <c r="C2324" s="484" t="s">
        <v>370</v>
      </c>
      <c r="D2324" s="485">
        <v>4750</v>
      </c>
      <c r="E2324" s="486">
        <v>23.38</v>
      </c>
      <c r="F2324" s="486">
        <f t="shared" si="108"/>
        <v>111055</v>
      </c>
      <c r="G2324" s="487">
        <v>2.7</v>
      </c>
      <c r="H2324" s="485">
        <v>8.3000000000000007</v>
      </c>
      <c r="I2324" s="486">
        <f t="shared" si="109"/>
        <v>39425</v>
      </c>
      <c r="J2324" s="348">
        <f t="shared" si="110"/>
        <v>0</v>
      </c>
    </row>
    <row r="2325" spans="1:10">
      <c r="A2325" s="483">
        <v>2016</v>
      </c>
      <c r="B2325" s="484" t="s">
        <v>1296</v>
      </c>
      <c r="C2325" s="484" t="s">
        <v>370</v>
      </c>
      <c r="D2325" s="485">
        <v>30716</v>
      </c>
      <c r="E2325" s="486">
        <v>21.91</v>
      </c>
      <c r="F2325" s="486">
        <f t="shared" si="108"/>
        <v>672987.56</v>
      </c>
      <c r="G2325" s="487">
        <v>3.04</v>
      </c>
      <c r="H2325" s="485">
        <v>8.9</v>
      </c>
      <c r="I2325" s="486">
        <f t="shared" si="109"/>
        <v>273372.40000000002</v>
      </c>
      <c r="J2325" s="348">
        <f t="shared" si="110"/>
        <v>0</v>
      </c>
    </row>
    <row r="2326" spans="1:10">
      <c r="A2326" s="483">
        <v>2016</v>
      </c>
      <c r="B2326" s="484" t="s">
        <v>1296</v>
      </c>
      <c r="C2326" s="484" t="s">
        <v>370</v>
      </c>
      <c r="D2326" s="485">
        <v>11347</v>
      </c>
      <c r="E2326" s="486">
        <v>22.41</v>
      </c>
      <c r="F2326" s="486">
        <f t="shared" si="108"/>
        <v>254286.27</v>
      </c>
      <c r="G2326" s="487">
        <v>4.74</v>
      </c>
      <c r="H2326" s="485">
        <v>16.8</v>
      </c>
      <c r="I2326" s="486">
        <f t="shared" si="109"/>
        <v>190629.6</v>
      </c>
      <c r="J2326" s="348">
        <f t="shared" si="110"/>
        <v>0</v>
      </c>
    </row>
    <row r="2327" spans="1:10">
      <c r="A2327" s="483">
        <v>2016</v>
      </c>
      <c r="B2327" s="484" t="s">
        <v>1296</v>
      </c>
      <c r="C2327" s="484" t="s">
        <v>370</v>
      </c>
      <c r="D2327" s="485">
        <v>25645</v>
      </c>
      <c r="E2327" s="486">
        <v>23.51</v>
      </c>
      <c r="F2327" s="486">
        <f t="shared" si="108"/>
        <v>602913.95000000007</v>
      </c>
      <c r="G2327" s="487">
        <v>2.69</v>
      </c>
      <c r="H2327" s="485">
        <v>7.8</v>
      </c>
      <c r="I2327" s="486">
        <f t="shared" si="109"/>
        <v>200031</v>
      </c>
      <c r="J2327" s="348">
        <f t="shared" si="110"/>
        <v>0</v>
      </c>
    </row>
    <row r="2328" spans="1:10">
      <c r="A2328" s="483">
        <v>2016</v>
      </c>
      <c r="B2328" s="484" t="s">
        <v>1296</v>
      </c>
      <c r="C2328" s="484" t="s">
        <v>370</v>
      </c>
      <c r="D2328" s="485">
        <v>9762</v>
      </c>
      <c r="E2328" s="486">
        <v>21.74</v>
      </c>
      <c r="F2328" s="486">
        <f t="shared" si="108"/>
        <v>212225.87999999998</v>
      </c>
      <c r="G2328" s="487">
        <v>4.74</v>
      </c>
      <c r="H2328" s="485">
        <v>18.3</v>
      </c>
      <c r="I2328" s="486">
        <f t="shared" si="109"/>
        <v>178644.6</v>
      </c>
      <c r="J2328" s="348">
        <f t="shared" si="110"/>
        <v>0</v>
      </c>
    </row>
    <row r="2329" spans="1:10">
      <c r="A2329" s="483">
        <v>2016</v>
      </c>
      <c r="B2329" s="484" t="s">
        <v>1296</v>
      </c>
      <c r="C2329" s="484" t="s">
        <v>370</v>
      </c>
      <c r="D2329" s="485">
        <v>35097</v>
      </c>
      <c r="E2329" s="486">
        <v>23.05</v>
      </c>
      <c r="F2329" s="486">
        <f t="shared" si="108"/>
        <v>808985.85</v>
      </c>
      <c r="G2329" s="487">
        <v>2.91</v>
      </c>
      <c r="H2329" s="485">
        <v>8</v>
      </c>
      <c r="I2329" s="486">
        <f t="shared" si="109"/>
        <v>280776</v>
      </c>
      <c r="J2329" s="348">
        <f t="shared" si="110"/>
        <v>0</v>
      </c>
    </row>
    <row r="2330" spans="1:10">
      <c r="A2330" s="483">
        <v>2016</v>
      </c>
      <c r="B2330" s="484" t="s">
        <v>1296</v>
      </c>
      <c r="C2330" s="484" t="s">
        <v>370</v>
      </c>
      <c r="D2330" s="485">
        <v>12984</v>
      </c>
      <c r="E2330" s="486">
        <v>23.63</v>
      </c>
      <c r="F2330" s="486">
        <f t="shared" si="108"/>
        <v>306811.92</v>
      </c>
      <c r="G2330" s="487">
        <v>2.65</v>
      </c>
      <c r="H2330" s="485">
        <v>7.9</v>
      </c>
      <c r="I2330" s="486">
        <f t="shared" si="109"/>
        <v>102573.6</v>
      </c>
      <c r="J2330" s="348">
        <f t="shared" si="110"/>
        <v>0</v>
      </c>
    </row>
    <row r="2331" spans="1:10">
      <c r="A2331" s="483">
        <v>2016</v>
      </c>
      <c r="B2331" s="484" t="s">
        <v>1296</v>
      </c>
      <c r="C2331" s="484" t="s">
        <v>370</v>
      </c>
      <c r="D2331" s="485">
        <v>11307</v>
      </c>
      <c r="E2331" s="486">
        <v>23.38</v>
      </c>
      <c r="F2331" s="486">
        <f t="shared" si="108"/>
        <v>264357.65999999997</v>
      </c>
      <c r="G2331" s="487">
        <v>2.5099999999999998</v>
      </c>
      <c r="H2331" s="485">
        <v>8.4</v>
      </c>
      <c r="I2331" s="486">
        <f t="shared" si="109"/>
        <v>94978.8</v>
      </c>
      <c r="J2331" s="348">
        <f t="shared" si="110"/>
        <v>0</v>
      </c>
    </row>
    <row r="2332" spans="1:10">
      <c r="A2332" s="483">
        <v>2016</v>
      </c>
      <c r="B2332" s="484" t="s">
        <v>1296</v>
      </c>
      <c r="C2332" s="484" t="s">
        <v>370</v>
      </c>
      <c r="D2332" s="485">
        <v>3139</v>
      </c>
      <c r="E2332" s="486">
        <v>23.6</v>
      </c>
      <c r="F2332" s="486">
        <f t="shared" si="108"/>
        <v>74080.400000000009</v>
      </c>
      <c r="G2332" s="487">
        <v>2.57</v>
      </c>
      <c r="H2332" s="485">
        <v>7.9</v>
      </c>
      <c r="I2332" s="486">
        <f t="shared" si="109"/>
        <v>24798.100000000002</v>
      </c>
      <c r="J2332" s="348">
        <f t="shared" si="110"/>
        <v>0</v>
      </c>
    </row>
    <row r="2333" spans="1:10">
      <c r="A2333" s="483">
        <v>2016</v>
      </c>
      <c r="B2333" s="484" t="s">
        <v>1296</v>
      </c>
      <c r="C2333" s="484" t="s">
        <v>370</v>
      </c>
      <c r="D2333" s="485">
        <v>6439</v>
      </c>
      <c r="E2333" s="486">
        <v>23.87</v>
      </c>
      <c r="F2333" s="486">
        <f t="shared" si="108"/>
        <v>153698.93</v>
      </c>
      <c r="G2333" s="487">
        <v>2.65</v>
      </c>
      <c r="H2333" s="485">
        <v>7.9</v>
      </c>
      <c r="I2333" s="486">
        <f t="shared" si="109"/>
        <v>50868.100000000006</v>
      </c>
      <c r="J2333" s="348">
        <f t="shared" si="110"/>
        <v>0</v>
      </c>
    </row>
    <row r="2334" spans="1:10">
      <c r="A2334" s="483">
        <v>2016</v>
      </c>
      <c r="B2334" s="484" t="s">
        <v>1296</v>
      </c>
      <c r="C2334" s="484" t="s">
        <v>370</v>
      </c>
      <c r="D2334" s="485">
        <v>49304</v>
      </c>
      <c r="E2334" s="486">
        <v>22.93</v>
      </c>
      <c r="F2334" s="486">
        <f t="shared" si="108"/>
        <v>1130540.72</v>
      </c>
      <c r="G2334" s="487">
        <v>3.6</v>
      </c>
      <c r="H2334" s="485">
        <v>14.6</v>
      </c>
      <c r="I2334" s="486">
        <f t="shared" si="109"/>
        <v>719838.4</v>
      </c>
      <c r="J2334" s="348">
        <f t="shared" si="110"/>
        <v>0</v>
      </c>
    </row>
    <row r="2335" spans="1:10">
      <c r="A2335" s="483">
        <v>2016</v>
      </c>
      <c r="B2335" s="484" t="s">
        <v>1296</v>
      </c>
      <c r="C2335" s="484" t="s">
        <v>370</v>
      </c>
      <c r="D2335" s="485">
        <v>3106</v>
      </c>
      <c r="E2335" s="486">
        <v>23.14</v>
      </c>
      <c r="F2335" s="486">
        <f t="shared" si="108"/>
        <v>71872.84</v>
      </c>
      <c r="G2335" s="487">
        <v>1.84</v>
      </c>
      <c r="H2335" s="485">
        <v>10.199999999999999</v>
      </c>
      <c r="I2335" s="486">
        <f t="shared" si="109"/>
        <v>31681.199999999997</v>
      </c>
      <c r="J2335" s="348">
        <f t="shared" si="110"/>
        <v>0</v>
      </c>
    </row>
    <row r="2336" spans="1:10">
      <c r="A2336" s="483">
        <v>2016</v>
      </c>
      <c r="B2336" s="484" t="s">
        <v>1296</v>
      </c>
      <c r="C2336" s="484" t="s">
        <v>370</v>
      </c>
      <c r="D2336" s="485">
        <v>16047</v>
      </c>
      <c r="E2336" s="486">
        <v>23.04</v>
      </c>
      <c r="F2336" s="486">
        <f t="shared" si="108"/>
        <v>369722.88</v>
      </c>
      <c r="G2336" s="487">
        <v>2.94</v>
      </c>
      <c r="H2336" s="485">
        <v>8.1</v>
      </c>
      <c r="I2336" s="486">
        <f t="shared" si="109"/>
        <v>129980.7</v>
      </c>
      <c r="J2336" s="348">
        <f t="shared" si="110"/>
        <v>0</v>
      </c>
    </row>
    <row r="2337" spans="1:10">
      <c r="A2337" s="483">
        <v>2016</v>
      </c>
      <c r="B2337" s="484" t="s">
        <v>1296</v>
      </c>
      <c r="C2337" s="484" t="s">
        <v>370</v>
      </c>
      <c r="D2337" s="485">
        <v>10061</v>
      </c>
      <c r="E2337" s="486">
        <v>25.1</v>
      </c>
      <c r="F2337" s="486">
        <f t="shared" si="108"/>
        <v>252531.1</v>
      </c>
      <c r="G2337" s="487">
        <v>2.87</v>
      </c>
      <c r="H2337" s="485">
        <v>9</v>
      </c>
      <c r="I2337" s="486">
        <f t="shared" si="109"/>
        <v>90549</v>
      </c>
      <c r="J2337" s="348">
        <f t="shared" si="110"/>
        <v>0</v>
      </c>
    </row>
    <row r="2338" spans="1:10">
      <c r="A2338" s="483">
        <v>2016</v>
      </c>
      <c r="B2338" s="484" t="s">
        <v>1296</v>
      </c>
      <c r="C2338" s="484" t="s">
        <v>370</v>
      </c>
      <c r="D2338" s="485">
        <v>12726</v>
      </c>
      <c r="E2338" s="486">
        <v>23.925999999999998</v>
      </c>
      <c r="F2338" s="486">
        <f t="shared" si="108"/>
        <v>304482.27599999995</v>
      </c>
      <c r="G2338" s="487">
        <v>2.63</v>
      </c>
      <c r="H2338" s="485">
        <v>7.6</v>
      </c>
      <c r="I2338" s="486">
        <f t="shared" si="109"/>
        <v>96717.599999999991</v>
      </c>
      <c r="J2338" s="348">
        <f t="shared" si="110"/>
        <v>0</v>
      </c>
    </row>
    <row r="2339" spans="1:10">
      <c r="A2339" s="483">
        <v>2016</v>
      </c>
      <c r="B2339" s="484" t="s">
        <v>1296</v>
      </c>
      <c r="C2339" s="484" t="s">
        <v>370</v>
      </c>
      <c r="D2339" s="485">
        <v>58268</v>
      </c>
      <c r="E2339" s="486">
        <v>26.006</v>
      </c>
      <c r="F2339" s="486">
        <f t="shared" si="108"/>
        <v>1515317.608</v>
      </c>
      <c r="G2339" s="487">
        <v>2.14</v>
      </c>
      <c r="H2339" s="485">
        <v>7.4</v>
      </c>
      <c r="I2339" s="486">
        <f t="shared" si="109"/>
        <v>431183.2</v>
      </c>
      <c r="J2339" s="348">
        <f t="shared" si="110"/>
        <v>0</v>
      </c>
    </row>
    <row r="2340" spans="1:10">
      <c r="A2340" s="483">
        <v>2016</v>
      </c>
      <c r="B2340" s="484" t="s">
        <v>1296</v>
      </c>
      <c r="C2340" s="484" t="s">
        <v>370</v>
      </c>
      <c r="D2340" s="485">
        <v>50550</v>
      </c>
      <c r="E2340" s="486">
        <v>23.771999999999998</v>
      </c>
      <c r="F2340" s="486">
        <f t="shared" si="108"/>
        <v>1201674.5999999999</v>
      </c>
      <c r="G2340" s="487">
        <v>2.57</v>
      </c>
      <c r="H2340" s="485">
        <v>7.8</v>
      </c>
      <c r="I2340" s="486">
        <f t="shared" si="109"/>
        <v>394290</v>
      </c>
      <c r="J2340" s="348">
        <f t="shared" si="110"/>
        <v>0</v>
      </c>
    </row>
    <row r="2341" spans="1:10">
      <c r="A2341" s="483">
        <v>2016</v>
      </c>
      <c r="B2341" s="484" t="s">
        <v>1289</v>
      </c>
      <c r="C2341" s="484" t="s">
        <v>370</v>
      </c>
      <c r="D2341" s="485">
        <v>49291</v>
      </c>
      <c r="E2341" s="486">
        <v>16.79</v>
      </c>
      <c r="F2341" s="486">
        <f t="shared" si="108"/>
        <v>827595.89</v>
      </c>
      <c r="G2341" s="487">
        <v>0.28999999999999998</v>
      </c>
      <c r="H2341" s="485">
        <v>5</v>
      </c>
      <c r="I2341" s="486">
        <f t="shared" si="109"/>
        <v>246455</v>
      </c>
      <c r="J2341" s="348">
        <f t="shared" si="110"/>
        <v>0</v>
      </c>
    </row>
    <row r="2342" spans="1:10">
      <c r="A2342" s="483">
        <v>2016</v>
      </c>
      <c r="B2342" s="484" t="s">
        <v>1289</v>
      </c>
      <c r="C2342" s="484" t="s">
        <v>370</v>
      </c>
      <c r="D2342" s="485">
        <v>62735</v>
      </c>
      <c r="E2342" s="486">
        <v>16.98</v>
      </c>
      <c r="F2342" s="486">
        <f t="shared" si="108"/>
        <v>1065240.3</v>
      </c>
      <c r="G2342" s="487">
        <v>0.44</v>
      </c>
      <c r="H2342" s="485">
        <v>5</v>
      </c>
      <c r="I2342" s="486">
        <f t="shared" si="109"/>
        <v>313675</v>
      </c>
      <c r="J2342" s="348">
        <f t="shared" si="110"/>
        <v>0</v>
      </c>
    </row>
    <row r="2343" spans="1:10">
      <c r="A2343" s="483">
        <v>2016</v>
      </c>
      <c r="B2343" s="484" t="s">
        <v>1289</v>
      </c>
      <c r="C2343" s="484" t="s">
        <v>370</v>
      </c>
      <c r="D2343" s="485">
        <v>16497</v>
      </c>
      <c r="E2343" s="486">
        <v>16.73</v>
      </c>
      <c r="F2343" s="486">
        <f t="shared" si="108"/>
        <v>275994.81</v>
      </c>
      <c r="G2343" s="487">
        <v>0.33</v>
      </c>
      <c r="H2343" s="485">
        <v>5.5</v>
      </c>
      <c r="I2343" s="486">
        <f t="shared" si="109"/>
        <v>90733.5</v>
      </c>
      <c r="J2343" s="348">
        <f t="shared" si="110"/>
        <v>0</v>
      </c>
    </row>
    <row r="2344" spans="1:10">
      <c r="A2344" s="483">
        <v>2016</v>
      </c>
      <c r="B2344" s="484" t="s">
        <v>1289</v>
      </c>
      <c r="C2344" s="484" t="s">
        <v>370</v>
      </c>
      <c r="D2344" s="485">
        <v>65800</v>
      </c>
      <c r="E2344" s="486">
        <v>16.73</v>
      </c>
      <c r="F2344" s="486">
        <f t="shared" si="108"/>
        <v>1100834</v>
      </c>
      <c r="G2344" s="487">
        <v>0.33</v>
      </c>
      <c r="H2344" s="485">
        <v>5.5</v>
      </c>
      <c r="I2344" s="486">
        <f t="shared" si="109"/>
        <v>361900</v>
      </c>
      <c r="J2344" s="348">
        <f t="shared" si="110"/>
        <v>0</v>
      </c>
    </row>
    <row r="2345" spans="1:10">
      <c r="A2345" s="483">
        <v>2016</v>
      </c>
      <c r="B2345" s="484" t="s">
        <v>1289</v>
      </c>
      <c r="C2345" s="484" t="s">
        <v>370</v>
      </c>
      <c r="D2345" s="485">
        <v>39633</v>
      </c>
      <c r="E2345" s="486">
        <v>16.73</v>
      </c>
      <c r="F2345" s="486">
        <f t="shared" si="108"/>
        <v>663060.09</v>
      </c>
      <c r="G2345" s="487">
        <v>0.31</v>
      </c>
      <c r="H2345" s="485">
        <v>6.2</v>
      </c>
      <c r="I2345" s="486">
        <f t="shared" si="109"/>
        <v>245724.6</v>
      </c>
      <c r="J2345" s="348">
        <f t="shared" si="110"/>
        <v>0</v>
      </c>
    </row>
    <row r="2346" spans="1:10">
      <c r="A2346" s="483">
        <v>2016</v>
      </c>
      <c r="B2346" s="484" t="s">
        <v>1289</v>
      </c>
      <c r="C2346" s="484" t="s">
        <v>370</v>
      </c>
      <c r="D2346" s="485">
        <v>32247</v>
      </c>
      <c r="E2346" s="486">
        <v>17.62</v>
      </c>
      <c r="F2346" s="486">
        <f t="shared" si="108"/>
        <v>568192.14</v>
      </c>
      <c r="G2346" s="487">
        <v>0.25</v>
      </c>
      <c r="H2346" s="485">
        <v>5.9</v>
      </c>
      <c r="I2346" s="486">
        <f t="shared" si="109"/>
        <v>190257.30000000002</v>
      </c>
      <c r="J2346" s="348">
        <f t="shared" si="110"/>
        <v>0</v>
      </c>
    </row>
    <row r="2347" spans="1:10">
      <c r="A2347" s="483">
        <v>2016</v>
      </c>
      <c r="B2347" s="484" t="s">
        <v>1289</v>
      </c>
      <c r="C2347" s="484" t="s">
        <v>370</v>
      </c>
      <c r="D2347" s="485">
        <v>16313</v>
      </c>
      <c r="E2347" s="486">
        <v>16.68</v>
      </c>
      <c r="F2347" s="486">
        <f t="shared" si="108"/>
        <v>272100.83999999997</v>
      </c>
      <c r="G2347" s="487">
        <v>0.28999999999999998</v>
      </c>
      <c r="H2347" s="485">
        <v>5.2</v>
      </c>
      <c r="I2347" s="486">
        <f t="shared" si="109"/>
        <v>84827.6</v>
      </c>
      <c r="J2347" s="348">
        <f t="shared" si="110"/>
        <v>0</v>
      </c>
    </row>
    <row r="2348" spans="1:10">
      <c r="A2348" s="483">
        <v>2016</v>
      </c>
      <c r="B2348" s="484" t="s">
        <v>1289</v>
      </c>
      <c r="C2348" s="484" t="s">
        <v>370</v>
      </c>
      <c r="D2348" s="485">
        <v>81904</v>
      </c>
      <c r="E2348" s="486">
        <v>17.850000000000001</v>
      </c>
      <c r="F2348" s="486">
        <f t="shared" si="108"/>
        <v>1461986.4000000001</v>
      </c>
      <c r="G2348" s="487">
        <v>0.22</v>
      </c>
      <c r="H2348" s="485">
        <v>5.3</v>
      </c>
      <c r="I2348" s="486">
        <f t="shared" si="109"/>
        <v>434091.2</v>
      </c>
      <c r="J2348" s="348">
        <f t="shared" si="110"/>
        <v>0</v>
      </c>
    </row>
    <row r="2349" spans="1:10">
      <c r="A2349" s="483">
        <v>2016</v>
      </c>
      <c r="B2349" s="484" t="s">
        <v>1289</v>
      </c>
      <c r="C2349" s="484" t="s">
        <v>370</v>
      </c>
      <c r="D2349" s="485">
        <v>65526</v>
      </c>
      <c r="E2349" s="486">
        <v>17.12</v>
      </c>
      <c r="F2349" s="486">
        <f t="shared" si="108"/>
        <v>1121805.1200000001</v>
      </c>
      <c r="G2349" s="487">
        <v>0.26</v>
      </c>
      <c r="H2349" s="485">
        <v>4.4000000000000004</v>
      </c>
      <c r="I2349" s="486">
        <f t="shared" si="109"/>
        <v>288314.40000000002</v>
      </c>
      <c r="J2349" s="348">
        <f t="shared" si="110"/>
        <v>0</v>
      </c>
    </row>
    <row r="2350" spans="1:10">
      <c r="A2350" s="483">
        <v>2016</v>
      </c>
      <c r="B2350" s="484" t="s">
        <v>1289</v>
      </c>
      <c r="C2350" s="484" t="s">
        <v>370</v>
      </c>
      <c r="D2350" s="485">
        <v>65356</v>
      </c>
      <c r="E2350" s="486">
        <v>17.579999999999998</v>
      </c>
      <c r="F2350" s="486">
        <f t="shared" si="108"/>
        <v>1148958.48</v>
      </c>
      <c r="G2350" s="487">
        <v>0.2</v>
      </c>
      <c r="H2350" s="485">
        <v>4.3</v>
      </c>
      <c r="I2350" s="486">
        <f t="shared" si="109"/>
        <v>281030.8</v>
      </c>
      <c r="J2350" s="348">
        <f t="shared" si="110"/>
        <v>0</v>
      </c>
    </row>
    <row r="2351" spans="1:10">
      <c r="A2351" s="483">
        <v>2016</v>
      </c>
      <c r="B2351" s="484" t="s">
        <v>1289</v>
      </c>
      <c r="C2351" s="484" t="s">
        <v>370</v>
      </c>
      <c r="D2351" s="485">
        <v>65345</v>
      </c>
      <c r="E2351" s="486">
        <v>16.77</v>
      </c>
      <c r="F2351" s="486">
        <f t="shared" si="108"/>
        <v>1095835.6499999999</v>
      </c>
      <c r="G2351" s="487">
        <v>0.28000000000000003</v>
      </c>
      <c r="H2351" s="485">
        <v>6</v>
      </c>
      <c r="I2351" s="486">
        <f t="shared" si="109"/>
        <v>392070</v>
      </c>
      <c r="J2351" s="348">
        <f t="shared" si="110"/>
        <v>0</v>
      </c>
    </row>
    <row r="2352" spans="1:10">
      <c r="A2352" s="483">
        <v>2016</v>
      </c>
      <c r="B2352" s="484" t="s">
        <v>1289</v>
      </c>
      <c r="C2352" s="484" t="s">
        <v>370</v>
      </c>
      <c r="D2352" s="485">
        <v>48770</v>
      </c>
      <c r="E2352" s="486">
        <v>18.07</v>
      </c>
      <c r="F2352" s="486">
        <f t="shared" si="108"/>
        <v>881273.9</v>
      </c>
      <c r="G2352" s="487">
        <v>0.23</v>
      </c>
      <c r="H2352" s="485">
        <v>4.9000000000000004</v>
      </c>
      <c r="I2352" s="486">
        <f t="shared" si="109"/>
        <v>238973.00000000003</v>
      </c>
      <c r="J2352" s="348">
        <f t="shared" si="110"/>
        <v>0</v>
      </c>
    </row>
    <row r="2353" spans="1:10">
      <c r="A2353" s="483">
        <v>2016</v>
      </c>
      <c r="B2353" s="484" t="s">
        <v>1289</v>
      </c>
      <c r="C2353" s="484" t="s">
        <v>370</v>
      </c>
      <c r="D2353" s="485">
        <v>32784</v>
      </c>
      <c r="E2353" s="486">
        <v>17.18</v>
      </c>
      <c r="F2353" s="486">
        <f t="shared" si="108"/>
        <v>563229.12</v>
      </c>
      <c r="G2353" s="487">
        <v>0.25</v>
      </c>
      <c r="H2353" s="485">
        <v>4.3</v>
      </c>
      <c r="I2353" s="486">
        <f t="shared" si="109"/>
        <v>140971.19999999998</v>
      </c>
      <c r="J2353" s="348">
        <f t="shared" si="110"/>
        <v>0</v>
      </c>
    </row>
    <row r="2354" spans="1:10">
      <c r="A2354" s="483">
        <v>2016</v>
      </c>
      <c r="B2354" s="484" t="s">
        <v>1289</v>
      </c>
      <c r="C2354" s="484" t="s">
        <v>370</v>
      </c>
      <c r="D2354" s="485">
        <v>32614</v>
      </c>
      <c r="E2354" s="486">
        <v>16.8</v>
      </c>
      <c r="F2354" s="486">
        <f t="shared" si="108"/>
        <v>547915.20000000007</v>
      </c>
      <c r="G2354" s="487">
        <v>0.39</v>
      </c>
      <c r="H2354" s="485">
        <v>5.9</v>
      </c>
      <c r="I2354" s="486">
        <f t="shared" si="109"/>
        <v>192422.6</v>
      </c>
      <c r="J2354" s="348">
        <f t="shared" si="110"/>
        <v>0</v>
      </c>
    </row>
    <row r="2355" spans="1:10">
      <c r="A2355" s="483">
        <v>2016</v>
      </c>
      <c r="B2355" s="484" t="s">
        <v>1289</v>
      </c>
      <c r="C2355" s="484" t="s">
        <v>370</v>
      </c>
      <c r="D2355" s="485">
        <v>16483</v>
      </c>
      <c r="E2355" s="486">
        <v>17.62</v>
      </c>
      <c r="F2355" s="486">
        <f t="shared" si="108"/>
        <v>290430.46000000002</v>
      </c>
      <c r="G2355" s="487">
        <v>0.2</v>
      </c>
      <c r="H2355" s="485">
        <v>4.3</v>
      </c>
      <c r="I2355" s="486">
        <f t="shared" si="109"/>
        <v>70876.899999999994</v>
      </c>
      <c r="J2355" s="348">
        <f t="shared" si="110"/>
        <v>0</v>
      </c>
    </row>
    <row r="2356" spans="1:10">
      <c r="A2356" s="483">
        <v>2016</v>
      </c>
      <c r="B2356" s="484" t="s">
        <v>1289</v>
      </c>
      <c r="C2356" s="484" t="s">
        <v>370</v>
      </c>
      <c r="D2356" s="485">
        <v>299026</v>
      </c>
      <c r="E2356" s="486">
        <v>17.036000000000001</v>
      </c>
      <c r="F2356" s="486">
        <f t="shared" si="108"/>
        <v>5094206.9360000007</v>
      </c>
      <c r="G2356" s="487">
        <v>0.4</v>
      </c>
      <c r="H2356" s="485">
        <v>5</v>
      </c>
      <c r="I2356" s="486">
        <f t="shared" si="109"/>
        <v>1495130</v>
      </c>
      <c r="J2356" s="348">
        <f t="shared" si="110"/>
        <v>0</v>
      </c>
    </row>
    <row r="2357" spans="1:10">
      <c r="A2357" s="483">
        <v>2016</v>
      </c>
      <c r="B2357" s="484" t="s">
        <v>1296</v>
      </c>
      <c r="C2357" s="484" t="s">
        <v>370</v>
      </c>
      <c r="D2357" s="485">
        <v>3217</v>
      </c>
      <c r="E2357" s="486">
        <v>22.456</v>
      </c>
      <c r="F2357" s="486">
        <f t="shared" si="108"/>
        <v>72240.952000000005</v>
      </c>
      <c r="G2357" s="487">
        <v>2.96</v>
      </c>
      <c r="H2357" s="485">
        <v>9.5</v>
      </c>
      <c r="I2357" s="486">
        <f t="shared" si="109"/>
        <v>30561.5</v>
      </c>
      <c r="J2357" s="348">
        <f t="shared" si="110"/>
        <v>0</v>
      </c>
    </row>
    <row r="2358" spans="1:10">
      <c r="A2358" s="483">
        <v>2016</v>
      </c>
      <c r="B2358" s="484" t="s">
        <v>1296</v>
      </c>
      <c r="C2358" s="484" t="s">
        <v>370</v>
      </c>
      <c r="D2358" s="485">
        <v>14328</v>
      </c>
      <c r="E2358" s="486">
        <v>22.234000000000002</v>
      </c>
      <c r="F2358" s="486">
        <f t="shared" si="108"/>
        <v>318568.75200000004</v>
      </c>
      <c r="G2358" s="487">
        <v>3.35</v>
      </c>
      <c r="H2358" s="485">
        <v>11.6</v>
      </c>
      <c r="I2358" s="486">
        <f t="shared" si="109"/>
        <v>166204.79999999999</v>
      </c>
      <c r="J2358" s="348">
        <f t="shared" si="110"/>
        <v>0</v>
      </c>
    </row>
    <row r="2359" spans="1:10">
      <c r="A2359" s="483">
        <v>2016</v>
      </c>
      <c r="B2359" s="484" t="s">
        <v>1289</v>
      </c>
      <c r="C2359" s="484" t="s">
        <v>370</v>
      </c>
      <c r="D2359" s="485">
        <v>70748</v>
      </c>
      <c r="E2359" s="486">
        <v>18.042999999999999</v>
      </c>
      <c r="F2359" s="486">
        <f t="shared" si="108"/>
        <v>1276506.1639999999</v>
      </c>
      <c r="G2359" s="487">
        <v>0.23</v>
      </c>
      <c r="H2359" s="485">
        <v>5.2</v>
      </c>
      <c r="I2359" s="486">
        <f t="shared" si="109"/>
        <v>367889.60000000003</v>
      </c>
      <c r="J2359" s="348">
        <f t="shared" si="110"/>
        <v>0</v>
      </c>
    </row>
    <row r="2360" spans="1:10">
      <c r="A2360" s="483">
        <v>2016</v>
      </c>
      <c r="B2360" s="484" t="s">
        <v>1296</v>
      </c>
      <c r="C2360" s="484" t="s">
        <v>370</v>
      </c>
      <c r="D2360" s="485">
        <v>10013</v>
      </c>
      <c r="E2360" s="486">
        <v>24.431999999999999</v>
      </c>
      <c r="F2360" s="486">
        <f t="shared" si="108"/>
        <v>244637.61599999998</v>
      </c>
      <c r="G2360" s="487">
        <v>3.56</v>
      </c>
      <c r="H2360" s="485">
        <v>9</v>
      </c>
      <c r="I2360" s="486">
        <f t="shared" si="109"/>
        <v>90117</v>
      </c>
      <c r="J2360" s="348">
        <f t="shared" si="110"/>
        <v>0</v>
      </c>
    </row>
    <row r="2361" spans="1:10">
      <c r="A2361" s="483">
        <v>2016</v>
      </c>
      <c r="B2361" s="484" t="s">
        <v>1296</v>
      </c>
      <c r="C2361" s="484" t="s">
        <v>370</v>
      </c>
      <c r="D2361" s="485">
        <v>38270</v>
      </c>
      <c r="E2361" s="486">
        <v>22.459</v>
      </c>
      <c r="F2361" s="486">
        <f t="shared" si="108"/>
        <v>859505.92999999993</v>
      </c>
      <c r="G2361" s="487">
        <v>3.33</v>
      </c>
      <c r="H2361" s="485">
        <v>10.5</v>
      </c>
      <c r="I2361" s="486">
        <f t="shared" si="109"/>
        <v>401835</v>
      </c>
      <c r="J2361" s="348">
        <f t="shared" si="110"/>
        <v>0</v>
      </c>
    </row>
    <row r="2362" spans="1:10">
      <c r="A2362" s="483">
        <v>2016</v>
      </c>
      <c r="B2362" s="484" t="s">
        <v>1296</v>
      </c>
      <c r="C2362" s="484" t="s">
        <v>370</v>
      </c>
      <c r="D2362" s="485">
        <v>4887</v>
      </c>
      <c r="E2362" s="486">
        <v>20.036999999999999</v>
      </c>
      <c r="F2362" s="486">
        <f t="shared" si="108"/>
        <v>97920.818999999989</v>
      </c>
      <c r="G2362" s="487">
        <v>0.74</v>
      </c>
      <c r="H2362" s="485">
        <v>26.1</v>
      </c>
      <c r="I2362" s="486">
        <f t="shared" si="109"/>
        <v>127550.70000000001</v>
      </c>
      <c r="J2362" s="348">
        <f t="shared" si="110"/>
        <v>0</v>
      </c>
    </row>
    <row r="2363" spans="1:10">
      <c r="A2363" s="483">
        <v>2016</v>
      </c>
      <c r="B2363" s="484" t="s">
        <v>1296</v>
      </c>
      <c r="C2363" s="484" t="s">
        <v>370</v>
      </c>
      <c r="D2363" s="485">
        <v>3264</v>
      </c>
      <c r="E2363" s="486">
        <v>20.181999999999999</v>
      </c>
      <c r="F2363" s="486">
        <f t="shared" si="108"/>
        <v>65874.047999999995</v>
      </c>
      <c r="G2363" s="487">
        <v>1.02</v>
      </c>
      <c r="H2363" s="485">
        <v>22.2</v>
      </c>
      <c r="I2363" s="486">
        <f t="shared" si="109"/>
        <v>72460.800000000003</v>
      </c>
      <c r="J2363" s="348">
        <f t="shared" si="110"/>
        <v>0</v>
      </c>
    </row>
    <row r="2364" spans="1:10">
      <c r="A2364" s="483">
        <v>2016</v>
      </c>
      <c r="B2364" s="484" t="s">
        <v>1296</v>
      </c>
      <c r="C2364" s="484" t="s">
        <v>370</v>
      </c>
      <c r="D2364" s="485">
        <v>14592</v>
      </c>
      <c r="E2364" s="486">
        <v>23.690999999999999</v>
      </c>
      <c r="F2364" s="486">
        <f t="shared" si="108"/>
        <v>345699.07199999999</v>
      </c>
      <c r="G2364" s="487">
        <v>2.58</v>
      </c>
      <c r="H2364" s="485">
        <v>8.3000000000000007</v>
      </c>
      <c r="I2364" s="486">
        <f t="shared" si="109"/>
        <v>121113.60000000001</v>
      </c>
      <c r="J2364" s="348">
        <f t="shared" si="110"/>
        <v>0</v>
      </c>
    </row>
    <row r="2365" spans="1:10">
      <c r="A2365" s="483">
        <v>2016</v>
      </c>
      <c r="B2365" s="484" t="s">
        <v>1296</v>
      </c>
      <c r="C2365" s="484" t="s">
        <v>370</v>
      </c>
      <c r="D2365" s="485">
        <v>35227</v>
      </c>
      <c r="E2365" s="486">
        <v>23.535</v>
      </c>
      <c r="F2365" s="486">
        <f t="shared" si="108"/>
        <v>829067.44499999995</v>
      </c>
      <c r="G2365" s="487">
        <v>2.4700000000000002</v>
      </c>
      <c r="H2365" s="485">
        <v>8.8000000000000007</v>
      </c>
      <c r="I2365" s="486">
        <f t="shared" si="109"/>
        <v>309997.60000000003</v>
      </c>
      <c r="J2365" s="348">
        <f t="shared" si="110"/>
        <v>0</v>
      </c>
    </row>
    <row r="2366" spans="1:10">
      <c r="A2366" s="483">
        <v>2016</v>
      </c>
      <c r="B2366" s="484" t="s">
        <v>1296</v>
      </c>
      <c r="C2366" s="484" t="s">
        <v>370</v>
      </c>
      <c r="D2366" s="485">
        <v>77794</v>
      </c>
      <c r="E2366" s="486">
        <v>22.922000000000001</v>
      </c>
      <c r="F2366" s="486">
        <f t="shared" si="108"/>
        <v>1783194.068</v>
      </c>
      <c r="G2366" s="487">
        <v>2.96</v>
      </c>
      <c r="H2366" s="485">
        <v>8.1</v>
      </c>
      <c r="I2366" s="486">
        <f t="shared" si="109"/>
        <v>630131.4</v>
      </c>
      <c r="J2366" s="348">
        <f t="shared" si="110"/>
        <v>0</v>
      </c>
    </row>
    <row r="2367" spans="1:10">
      <c r="A2367" s="483">
        <v>2016</v>
      </c>
      <c r="B2367" s="484" t="s">
        <v>1296</v>
      </c>
      <c r="C2367" s="484" t="s">
        <v>370</v>
      </c>
      <c r="D2367" s="485">
        <v>70269</v>
      </c>
      <c r="E2367" s="486">
        <v>23.033999999999999</v>
      </c>
      <c r="F2367" s="486">
        <f t="shared" si="108"/>
        <v>1618576.1459999999</v>
      </c>
      <c r="G2367" s="487">
        <v>2.92</v>
      </c>
      <c r="H2367" s="485">
        <v>8</v>
      </c>
      <c r="I2367" s="486">
        <f t="shared" si="109"/>
        <v>562152</v>
      </c>
      <c r="J2367" s="348">
        <f t="shared" si="110"/>
        <v>0</v>
      </c>
    </row>
    <row r="2368" spans="1:10">
      <c r="A2368" s="483">
        <v>2016</v>
      </c>
      <c r="B2368" s="484" t="s">
        <v>1289</v>
      </c>
      <c r="C2368" s="484" t="s">
        <v>370</v>
      </c>
      <c r="D2368" s="485">
        <v>498393</v>
      </c>
      <c r="E2368" s="486">
        <v>16.803999999999998</v>
      </c>
      <c r="F2368" s="486">
        <f t="shared" si="108"/>
        <v>8374995.9719999991</v>
      </c>
      <c r="G2368" s="487">
        <v>0.72</v>
      </c>
      <c r="H2368" s="485">
        <v>10.9</v>
      </c>
      <c r="I2368" s="486">
        <f t="shared" si="109"/>
        <v>5432483.7000000002</v>
      </c>
      <c r="J2368" s="348">
        <f t="shared" si="110"/>
        <v>0</v>
      </c>
    </row>
    <row r="2369" spans="1:10">
      <c r="A2369" s="483">
        <v>2016</v>
      </c>
      <c r="B2369" s="484" t="s">
        <v>1289</v>
      </c>
      <c r="C2369" s="484" t="s">
        <v>370</v>
      </c>
      <c r="D2369" s="485">
        <v>134280</v>
      </c>
      <c r="E2369" s="486">
        <v>17.538</v>
      </c>
      <c r="F2369" s="486">
        <f t="shared" si="108"/>
        <v>2355002.64</v>
      </c>
      <c r="G2369" s="487">
        <v>0.63</v>
      </c>
      <c r="H2369" s="485">
        <v>8.5</v>
      </c>
      <c r="I2369" s="486">
        <f t="shared" si="109"/>
        <v>1141380</v>
      </c>
      <c r="J2369" s="348">
        <f t="shared" si="110"/>
        <v>0</v>
      </c>
    </row>
    <row r="2370" spans="1:10">
      <c r="A2370" s="483">
        <v>2016</v>
      </c>
      <c r="B2370" s="484" t="s">
        <v>1289</v>
      </c>
      <c r="C2370" s="484" t="s">
        <v>370</v>
      </c>
      <c r="D2370" s="485">
        <v>17128</v>
      </c>
      <c r="E2370" s="486">
        <v>16.617999999999999</v>
      </c>
      <c r="F2370" s="486">
        <f t="shared" si="108"/>
        <v>284633.10399999999</v>
      </c>
      <c r="G2370" s="487">
        <v>0.33</v>
      </c>
      <c r="H2370" s="485">
        <v>5.9</v>
      </c>
      <c r="I2370" s="486">
        <f t="shared" si="109"/>
        <v>101055.20000000001</v>
      </c>
      <c r="J2370" s="348">
        <f t="shared" si="110"/>
        <v>0</v>
      </c>
    </row>
    <row r="2371" spans="1:10">
      <c r="A2371" s="483">
        <v>2016</v>
      </c>
      <c r="B2371" s="484" t="s">
        <v>1289</v>
      </c>
      <c r="C2371" s="484" t="s">
        <v>370</v>
      </c>
      <c r="D2371" s="485">
        <v>102588</v>
      </c>
      <c r="E2371" s="486">
        <v>16.632999999999999</v>
      </c>
      <c r="F2371" s="486">
        <f t="shared" ref="F2371:F2434" si="111">E2371*D2371</f>
        <v>1706346.2039999999</v>
      </c>
      <c r="G2371" s="487">
        <v>0.28999999999999998</v>
      </c>
      <c r="H2371" s="485">
        <v>6.1</v>
      </c>
      <c r="I2371" s="486">
        <f t="shared" ref="I2371:I2434" si="112">H2371*D2371</f>
        <v>625786.79999999993</v>
      </c>
      <c r="J2371" s="348">
        <f t="shared" ref="J2371:J2434" si="113">IF(B2371="LIG",1,0)</f>
        <v>0</v>
      </c>
    </row>
    <row r="2372" spans="1:10">
      <c r="A2372" s="483">
        <v>2016</v>
      </c>
      <c r="B2372" s="484" t="s">
        <v>1289</v>
      </c>
      <c r="C2372" s="484" t="s">
        <v>370</v>
      </c>
      <c r="D2372" s="485">
        <v>137072</v>
      </c>
      <c r="E2372" s="486">
        <v>17.157</v>
      </c>
      <c r="F2372" s="486">
        <f t="shared" si="111"/>
        <v>2351744.304</v>
      </c>
      <c r="G2372" s="487">
        <v>0.25</v>
      </c>
      <c r="H2372" s="485">
        <v>4.4000000000000004</v>
      </c>
      <c r="I2372" s="486">
        <f t="shared" si="112"/>
        <v>603116.80000000005</v>
      </c>
      <c r="J2372" s="348">
        <f t="shared" si="113"/>
        <v>0</v>
      </c>
    </row>
    <row r="2373" spans="1:10">
      <c r="A2373" s="483">
        <v>2016</v>
      </c>
      <c r="B2373" s="484" t="s">
        <v>1289</v>
      </c>
      <c r="C2373" s="484" t="s">
        <v>370</v>
      </c>
      <c r="D2373" s="485">
        <v>68436</v>
      </c>
      <c r="E2373" s="486">
        <v>17.16</v>
      </c>
      <c r="F2373" s="486">
        <f t="shared" si="111"/>
        <v>1174361.76</v>
      </c>
      <c r="G2373" s="487">
        <v>0.24</v>
      </c>
      <c r="H2373" s="485">
        <v>4.5999999999999996</v>
      </c>
      <c r="I2373" s="486">
        <f t="shared" si="112"/>
        <v>314805.59999999998</v>
      </c>
      <c r="J2373" s="348">
        <f t="shared" si="113"/>
        <v>0</v>
      </c>
    </row>
    <row r="2374" spans="1:10">
      <c r="A2374" s="483">
        <v>2016</v>
      </c>
      <c r="B2374" s="484" t="s">
        <v>1296</v>
      </c>
      <c r="C2374" s="484" t="s">
        <v>370</v>
      </c>
      <c r="D2374" s="485">
        <v>15347</v>
      </c>
      <c r="E2374" s="486">
        <v>25.888000000000002</v>
      </c>
      <c r="F2374" s="486">
        <f t="shared" si="111"/>
        <v>397303.136</v>
      </c>
      <c r="G2374" s="487">
        <v>2.59</v>
      </c>
      <c r="H2374" s="485">
        <v>7.8</v>
      </c>
      <c r="I2374" s="486">
        <f t="shared" si="112"/>
        <v>119706.59999999999</v>
      </c>
      <c r="J2374" s="348">
        <f t="shared" si="113"/>
        <v>0</v>
      </c>
    </row>
    <row r="2375" spans="1:10">
      <c r="A2375" s="483">
        <v>2016</v>
      </c>
      <c r="B2375" s="484" t="s">
        <v>1289</v>
      </c>
      <c r="C2375" s="484" t="s">
        <v>370</v>
      </c>
      <c r="D2375" s="485">
        <v>46805</v>
      </c>
      <c r="E2375" s="486">
        <v>18.058</v>
      </c>
      <c r="F2375" s="486">
        <f t="shared" si="111"/>
        <v>845204.69</v>
      </c>
      <c r="G2375" s="487">
        <v>0.23</v>
      </c>
      <c r="H2375" s="485">
        <v>4.7</v>
      </c>
      <c r="I2375" s="486">
        <f t="shared" si="112"/>
        <v>219983.5</v>
      </c>
      <c r="J2375" s="348">
        <f t="shared" si="113"/>
        <v>0</v>
      </c>
    </row>
    <row r="2376" spans="1:10">
      <c r="A2376" s="483">
        <v>2016</v>
      </c>
      <c r="B2376" s="484" t="s">
        <v>1289</v>
      </c>
      <c r="C2376" s="484" t="s">
        <v>370</v>
      </c>
      <c r="D2376" s="485">
        <v>43878</v>
      </c>
      <c r="E2376" s="486">
        <v>17.702000000000002</v>
      </c>
      <c r="F2376" s="486">
        <f t="shared" si="111"/>
        <v>776728.35600000003</v>
      </c>
      <c r="G2376" s="487">
        <v>0.2</v>
      </c>
      <c r="H2376" s="485">
        <v>4.2</v>
      </c>
      <c r="I2376" s="486">
        <f t="shared" si="112"/>
        <v>184287.6</v>
      </c>
      <c r="J2376" s="348">
        <f t="shared" si="113"/>
        <v>0</v>
      </c>
    </row>
    <row r="2377" spans="1:10">
      <c r="A2377" s="483">
        <v>2016</v>
      </c>
      <c r="B2377" s="484" t="s">
        <v>1296</v>
      </c>
      <c r="C2377" s="484" t="s">
        <v>370</v>
      </c>
      <c r="D2377" s="485">
        <v>74842</v>
      </c>
      <c r="E2377" s="486">
        <v>22.015999999999998</v>
      </c>
      <c r="F2377" s="486">
        <f t="shared" si="111"/>
        <v>1647721.4719999998</v>
      </c>
      <c r="G2377" s="487">
        <v>2.71</v>
      </c>
      <c r="H2377" s="485">
        <v>8.6999999999999993</v>
      </c>
      <c r="I2377" s="486">
        <f t="shared" si="112"/>
        <v>651125.39999999991</v>
      </c>
      <c r="J2377" s="348">
        <f t="shared" si="113"/>
        <v>0</v>
      </c>
    </row>
    <row r="2378" spans="1:10">
      <c r="A2378" s="483">
        <v>2016</v>
      </c>
      <c r="B2378" s="484" t="s">
        <v>1296</v>
      </c>
      <c r="C2378" s="484" t="s">
        <v>370</v>
      </c>
      <c r="D2378" s="485">
        <v>14106</v>
      </c>
      <c r="E2378" s="486">
        <v>26.134</v>
      </c>
      <c r="F2378" s="486">
        <f t="shared" si="111"/>
        <v>368646.20400000003</v>
      </c>
      <c r="G2378" s="487">
        <v>2.61</v>
      </c>
      <c r="H2378" s="485">
        <v>7.5</v>
      </c>
      <c r="I2378" s="486">
        <f t="shared" si="112"/>
        <v>105795</v>
      </c>
      <c r="J2378" s="348">
        <f t="shared" si="113"/>
        <v>0</v>
      </c>
    </row>
    <row r="2379" spans="1:10">
      <c r="A2379" s="483">
        <v>2016</v>
      </c>
      <c r="B2379" s="484" t="s">
        <v>1289</v>
      </c>
      <c r="C2379" s="484" t="s">
        <v>370</v>
      </c>
      <c r="D2379" s="485">
        <v>43440</v>
      </c>
      <c r="E2379" s="486">
        <v>17.149999999999999</v>
      </c>
      <c r="F2379" s="486">
        <f t="shared" si="111"/>
        <v>744995.99999999988</v>
      </c>
      <c r="G2379" s="487">
        <v>0.55000000000000004</v>
      </c>
      <c r="H2379" s="485">
        <v>9.3000000000000007</v>
      </c>
      <c r="I2379" s="486">
        <f t="shared" si="112"/>
        <v>403992.00000000006</v>
      </c>
      <c r="J2379" s="348">
        <f t="shared" si="113"/>
        <v>0</v>
      </c>
    </row>
    <row r="2380" spans="1:10">
      <c r="A2380" s="483">
        <v>2016</v>
      </c>
      <c r="B2380" s="484" t="s">
        <v>1289</v>
      </c>
      <c r="C2380" s="484" t="s">
        <v>370</v>
      </c>
      <c r="D2380" s="485">
        <v>101287</v>
      </c>
      <c r="E2380" s="486">
        <v>17.22</v>
      </c>
      <c r="F2380" s="486">
        <f t="shared" si="111"/>
        <v>1744162.14</v>
      </c>
      <c r="G2380" s="487">
        <v>0.55000000000000004</v>
      </c>
      <c r="H2380" s="485">
        <v>9.3000000000000007</v>
      </c>
      <c r="I2380" s="486">
        <f t="shared" si="112"/>
        <v>941969.10000000009</v>
      </c>
      <c r="J2380" s="348">
        <f t="shared" si="113"/>
        <v>0</v>
      </c>
    </row>
    <row r="2381" spans="1:10">
      <c r="A2381" s="483">
        <v>2016</v>
      </c>
      <c r="B2381" s="484" t="s">
        <v>1289</v>
      </c>
      <c r="C2381" s="484" t="s">
        <v>370</v>
      </c>
      <c r="D2381" s="485">
        <v>57709</v>
      </c>
      <c r="E2381" s="486">
        <v>18.07</v>
      </c>
      <c r="F2381" s="486">
        <f t="shared" si="111"/>
        <v>1042801.63</v>
      </c>
      <c r="G2381" s="487">
        <v>0.22</v>
      </c>
      <c r="H2381" s="485">
        <v>4.8</v>
      </c>
      <c r="I2381" s="486">
        <f t="shared" si="112"/>
        <v>277003.2</v>
      </c>
      <c r="J2381" s="348">
        <f t="shared" si="113"/>
        <v>0</v>
      </c>
    </row>
    <row r="2382" spans="1:10">
      <c r="A2382" s="483">
        <v>2016</v>
      </c>
      <c r="B2382" s="484" t="s">
        <v>1289</v>
      </c>
      <c r="C2382" s="484" t="s">
        <v>370</v>
      </c>
      <c r="D2382" s="485">
        <v>130093</v>
      </c>
      <c r="E2382" s="486">
        <v>17.079999999999998</v>
      </c>
      <c r="F2382" s="486">
        <f t="shared" si="111"/>
        <v>2221988.44</v>
      </c>
      <c r="G2382" s="487">
        <v>0.49</v>
      </c>
      <c r="H2382" s="485">
        <v>9.4</v>
      </c>
      <c r="I2382" s="486">
        <f t="shared" si="112"/>
        <v>1222874.2</v>
      </c>
      <c r="J2382" s="348">
        <f t="shared" si="113"/>
        <v>0</v>
      </c>
    </row>
    <row r="2383" spans="1:10">
      <c r="A2383" s="483">
        <v>2016</v>
      </c>
      <c r="B2383" s="484" t="s">
        <v>1289</v>
      </c>
      <c r="C2383" s="484" t="s">
        <v>370</v>
      </c>
      <c r="D2383" s="485">
        <v>118596</v>
      </c>
      <c r="E2383" s="486">
        <v>17.96</v>
      </c>
      <c r="F2383" s="486">
        <f t="shared" si="111"/>
        <v>2129984.16</v>
      </c>
      <c r="G2383" s="487">
        <v>0.23</v>
      </c>
      <c r="H2383" s="485">
        <v>5.0999999999999996</v>
      </c>
      <c r="I2383" s="486">
        <f t="shared" si="112"/>
        <v>604839.6</v>
      </c>
      <c r="J2383" s="348">
        <f t="shared" si="113"/>
        <v>0</v>
      </c>
    </row>
    <row r="2384" spans="1:10">
      <c r="A2384" s="483">
        <v>2016</v>
      </c>
      <c r="B2384" s="484" t="s">
        <v>1289</v>
      </c>
      <c r="C2384" s="484" t="s">
        <v>370</v>
      </c>
      <c r="D2384" s="485">
        <v>59206</v>
      </c>
      <c r="E2384" s="486">
        <v>17.96</v>
      </c>
      <c r="F2384" s="486">
        <f t="shared" si="111"/>
        <v>1063339.76</v>
      </c>
      <c r="G2384" s="487">
        <v>0.23</v>
      </c>
      <c r="H2384" s="485">
        <v>4.7</v>
      </c>
      <c r="I2384" s="486">
        <f t="shared" si="112"/>
        <v>278268.2</v>
      </c>
      <c r="J2384" s="348">
        <f t="shared" si="113"/>
        <v>0</v>
      </c>
    </row>
    <row r="2385" spans="1:10">
      <c r="A2385" s="483">
        <v>2016</v>
      </c>
      <c r="B2385" s="484" t="s">
        <v>1289</v>
      </c>
      <c r="C2385" s="484" t="s">
        <v>370</v>
      </c>
      <c r="D2385" s="485">
        <v>14671</v>
      </c>
      <c r="E2385" s="486">
        <v>18.04</v>
      </c>
      <c r="F2385" s="486">
        <f t="shared" si="111"/>
        <v>264664.83999999997</v>
      </c>
      <c r="G2385" s="487">
        <v>0.33</v>
      </c>
      <c r="H2385" s="485">
        <v>5.0999999999999996</v>
      </c>
      <c r="I2385" s="486">
        <f t="shared" si="112"/>
        <v>74822.099999999991</v>
      </c>
      <c r="J2385" s="348">
        <f t="shared" si="113"/>
        <v>0</v>
      </c>
    </row>
    <row r="2386" spans="1:10">
      <c r="A2386" s="483">
        <v>2016</v>
      </c>
      <c r="B2386" s="484" t="s">
        <v>1289</v>
      </c>
      <c r="C2386" s="484" t="s">
        <v>370</v>
      </c>
      <c r="D2386" s="485">
        <v>129940</v>
      </c>
      <c r="E2386" s="486">
        <v>17.059999999999999</v>
      </c>
      <c r="F2386" s="486">
        <f t="shared" si="111"/>
        <v>2216776.4</v>
      </c>
      <c r="G2386" s="487">
        <v>0.56000000000000005</v>
      </c>
      <c r="H2386" s="485">
        <v>9.6</v>
      </c>
      <c r="I2386" s="486">
        <f t="shared" si="112"/>
        <v>1247424</v>
      </c>
      <c r="J2386" s="348">
        <f t="shared" si="113"/>
        <v>0</v>
      </c>
    </row>
    <row r="2387" spans="1:10">
      <c r="A2387" s="483">
        <v>2016</v>
      </c>
      <c r="B2387" s="484" t="s">
        <v>1296</v>
      </c>
      <c r="C2387" s="484" t="s">
        <v>370</v>
      </c>
      <c r="D2387" s="485">
        <v>1518</v>
      </c>
      <c r="E2387" s="486">
        <v>22.5</v>
      </c>
      <c r="F2387" s="486">
        <f t="shared" si="111"/>
        <v>34155</v>
      </c>
      <c r="G2387" s="487">
        <v>2.64</v>
      </c>
      <c r="H2387" s="485">
        <v>17</v>
      </c>
      <c r="I2387" s="486">
        <f t="shared" si="112"/>
        <v>25806</v>
      </c>
      <c r="J2387" s="348">
        <f t="shared" si="113"/>
        <v>0</v>
      </c>
    </row>
    <row r="2388" spans="1:10">
      <c r="A2388" s="483">
        <v>2016</v>
      </c>
      <c r="B2388" s="484" t="s">
        <v>1296</v>
      </c>
      <c r="C2388" s="484" t="s">
        <v>370</v>
      </c>
      <c r="D2388" s="485">
        <v>9212</v>
      </c>
      <c r="E2388" s="486">
        <v>26.01</v>
      </c>
      <c r="F2388" s="486">
        <f t="shared" si="111"/>
        <v>239604.12000000002</v>
      </c>
      <c r="G2388" s="487">
        <v>2.96</v>
      </c>
      <c r="H2388" s="485">
        <v>7.9</v>
      </c>
      <c r="I2388" s="486">
        <f t="shared" si="112"/>
        <v>72774.8</v>
      </c>
      <c r="J2388" s="348">
        <f t="shared" si="113"/>
        <v>0</v>
      </c>
    </row>
    <row r="2389" spans="1:10">
      <c r="A2389" s="483">
        <v>2016</v>
      </c>
      <c r="B2389" s="484" t="s">
        <v>1296</v>
      </c>
      <c r="C2389" s="484" t="s">
        <v>370</v>
      </c>
      <c r="D2389" s="485">
        <v>63307</v>
      </c>
      <c r="E2389" s="486">
        <v>25.22</v>
      </c>
      <c r="F2389" s="486">
        <f t="shared" si="111"/>
        <v>1596602.54</v>
      </c>
      <c r="G2389" s="487">
        <v>4.1900000000000004</v>
      </c>
      <c r="H2389" s="485">
        <v>9.5</v>
      </c>
      <c r="I2389" s="486">
        <f t="shared" si="112"/>
        <v>601416.5</v>
      </c>
      <c r="J2389" s="348">
        <f t="shared" si="113"/>
        <v>0</v>
      </c>
    </row>
    <row r="2390" spans="1:10">
      <c r="A2390" s="483">
        <v>2016</v>
      </c>
      <c r="B2390" s="484" t="s">
        <v>1289</v>
      </c>
      <c r="C2390" s="484" t="s">
        <v>370</v>
      </c>
      <c r="D2390" s="485">
        <v>194903</v>
      </c>
      <c r="E2390" s="486">
        <v>16.760000000000002</v>
      </c>
      <c r="F2390" s="486">
        <f t="shared" si="111"/>
        <v>3266574.2800000003</v>
      </c>
      <c r="G2390" s="487">
        <v>0.31</v>
      </c>
      <c r="H2390" s="485">
        <v>5.8</v>
      </c>
      <c r="I2390" s="486">
        <f t="shared" si="112"/>
        <v>1130437.3999999999</v>
      </c>
      <c r="J2390" s="348">
        <f t="shared" si="113"/>
        <v>0</v>
      </c>
    </row>
    <row r="2391" spans="1:10">
      <c r="A2391" s="483">
        <v>2016</v>
      </c>
      <c r="B2391" s="484" t="s">
        <v>1289</v>
      </c>
      <c r="C2391" s="484" t="s">
        <v>370</v>
      </c>
      <c r="D2391" s="485">
        <v>17034</v>
      </c>
      <c r="E2391" s="486">
        <v>16.88</v>
      </c>
      <c r="F2391" s="486">
        <f t="shared" si="111"/>
        <v>287533.92</v>
      </c>
      <c r="G2391" s="487">
        <v>0.35</v>
      </c>
      <c r="H2391" s="485">
        <v>5.3</v>
      </c>
      <c r="I2391" s="486">
        <f t="shared" si="112"/>
        <v>90280.2</v>
      </c>
      <c r="J2391" s="348">
        <f t="shared" si="113"/>
        <v>0</v>
      </c>
    </row>
    <row r="2392" spans="1:10">
      <c r="A2392" s="483">
        <v>2016</v>
      </c>
      <c r="B2392" s="484" t="s">
        <v>1289</v>
      </c>
      <c r="C2392" s="484" t="s">
        <v>370</v>
      </c>
      <c r="D2392" s="485">
        <v>70689</v>
      </c>
      <c r="E2392" s="486">
        <v>17.064</v>
      </c>
      <c r="F2392" s="486">
        <f t="shared" si="111"/>
        <v>1206237.0959999999</v>
      </c>
      <c r="G2392" s="487">
        <v>0.46</v>
      </c>
      <c r="H2392" s="485">
        <v>5.3</v>
      </c>
      <c r="I2392" s="486">
        <f t="shared" si="112"/>
        <v>374651.7</v>
      </c>
      <c r="J2392" s="348">
        <f t="shared" si="113"/>
        <v>0</v>
      </c>
    </row>
    <row r="2393" spans="1:10">
      <c r="A2393" s="483">
        <v>2016</v>
      </c>
      <c r="B2393" s="484" t="s">
        <v>1289</v>
      </c>
      <c r="C2393" s="484" t="s">
        <v>370</v>
      </c>
      <c r="D2393" s="485">
        <v>28405</v>
      </c>
      <c r="E2393" s="486">
        <v>16.303999999999998</v>
      </c>
      <c r="F2393" s="486">
        <f t="shared" si="111"/>
        <v>463115.11999999994</v>
      </c>
      <c r="G2393" s="487">
        <v>0.23</v>
      </c>
      <c r="H2393" s="485">
        <v>5.2</v>
      </c>
      <c r="I2393" s="486">
        <f t="shared" si="112"/>
        <v>147706</v>
      </c>
      <c r="J2393" s="348">
        <f t="shared" si="113"/>
        <v>0</v>
      </c>
    </row>
    <row r="2394" spans="1:10">
      <c r="A2394" s="483">
        <v>2016</v>
      </c>
      <c r="B2394" s="484" t="s">
        <v>1289</v>
      </c>
      <c r="C2394" s="484" t="s">
        <v>370</v>
      </c>
      <c r="D2394" s="485">
        <v>155487</v>
      </c>
      <c r="E2394" s="486">
        <v>16.047999999999998</v>
      </c>
      <c r="F2394" s="486">
        <f t="shared" si="111"/>
        <v>2495255.3759999997</v>
      </c>
      <c r="G2394" s="487">
        <v>0.46</v>
      </c>
      <c r="H2394" s="485">
        <v>6.3</v>
      </c>
      <c r="I2394" s="486">
        <f t="shared" si="112"/>
        <v>979568.1</v>
      </c>
      <c r="J2394" s="348">
        <f t="shared" si="113"/>
        <v>0</v>
      </c>
    </row>
    <row r="2395" spans="1:10">
      <c r="A2395" s="483">
        <v>2016</v>
      </c>
      <c r="B2395" s="484" t="s">
        <v>1296</v>
      </c>
      <c r="C2395" s="484" t="s">
        <v>370</v>
      </c>
      <c r="D2395" s="485">
        <v>112302</v>
      </c>
      <c r="E2395" s="486">
        <v>23.064</v>
      </c>
      <c r="F2395" s="486">
        <f t="shared" si="111"/>
        <v>2590133.3280000002</v>
      </c>
      <c r="G2395" s="487">
        <v>1.4</v>
      </c>
      <c r="H2395" s="485">
        <v>6.3</v>
      </c>
      <c r="I2395" s="486">
        <f t="shared" si="112"/>
        <v>707502.6</v>
      </c>
      <c r="J2395" s="348">
        <f t="shared" si="113"/>
        <v>0</v>
      </c>
    </row>
    <row r="2396" spans="1:10">
      <c r="A2396" s="483">
        <v>2016</v>
      </c>
      <c r="B2396" s="484" t="s">
        <v>1296</v>
      </c>
      <c r="C2396" s="484" t="s">
        <v>370</v>
      </c>
      <c r="D2396" s="485">
        <v>164333</v>
      </c>
      <c r="E2396" s="486">
        <v>22.92</v>
      </c>
      <c r="F2396" s="486">
        <f t="shared" si="111"/>
        <v>3766512.3600000003</v>
      </c>
      <c r="G2396" s="487">
        <v>3.54</v>
      </c>
      <c r="H2396" s="485">
        <v>8.1999999999999993</v>
      </c>
      <c r="I2396" s="486">
        <f t="shared" si="112"/>
        <v>1347530.5999999999</v>
      </c>
      <c r="J2396" s="348">
        <f t="shared" si="113"/>
        <v>0</v>
      </c>
    </row>
    <row r="2397" spans="1:10">
      <c r="A2397" s="483">
        <v>2016</v>
      </c>
      <c r="B2397" s="484" t="s">
        <v>1296</v>
      </c>
      <c r="C2397" s="484" t="s">
        <v>370</v>
      </c>
      <c r="D2397" s="485">
        <v>164807</v>
      </c>
      <c r="E2397" s="486">
        <v>22.366</v>
      </c>
      <c r="F2397" s="486">
        <f t="shared" si="111"/>
        <v>3686073.3619999997</v>
      </c>
      <c r="G2397" s="487">
        <v>2.33</v>
      </c>
      <c r="H2397" s="485">
        <v>8.4</v>
      </c>
      <c r="I2397" s="486">
        <f t="shared" si="112"/>
        <v>1384378.8</v>
      </c>
      <c r="J2397" s="348">
        <f t="shared" si="113"/>
        <v>0</v>
      </c>
    </row>
    <row r="2398" spans="1:10">
      <c r="A2398" s="483">
        <v>2016</v>
      </c>
      <c r="B2398" s="484" t="s">
        <v>1296</v>
      </c>
      <c r="C2398" s="484" t="s">
        <v>370</v>
      </c>
      <c r="D2398" s="485">
        <v>46960</v>
      </c>
      <c r="E2398" s="486">
        <v>22.826000000000001</v>
      </c>
      <c r="F2398" s="486">
        <f t="shared" si="111"/>
        <v>1071908.96</v>
      </c>
      <c r="G2398" s="487">
        <v>3.6</v>
      </c>
      <c r="H2398" s="485">
        <v>8.6</v>
      </c>
      <c r="I2398" s="486">
        <f t="shared" si="112"/>
        <v>403856</v>
      </c>
      <c r="J2398" s="348">
        <f t="shared" si="113"/>
        <v>0</v>
      </c>
    </row>
    <row r="2399" spans="1:10">
      <c r="A2399" s="483">
        <v>2016</v>
      </c>
      <c r="B2399" s="484" t="s">
        <v>1296</v>
      </c>
      <c r="C2399" s="484" t="s">
        <v>370</v>
      </c>
      <c r="D2399" s="485">
        <v>27907</v>
      </c>
      <c r="E2399" s="486">
        <v>22.294</v>
      </c>
      <c r="F2399" s="486">
        <f t="shared" si="111"/>
        <v>622158.65800000005</v>
      </c>
      <c r="G2399" s="487">
        <v>2.94</v>
      </c>
      <c r="H2399" s="485">
        <v>8.9</v>
      </c>
      <c r="I2399" s="486">
        <f t="shared" si="112"/>
        <v>248372.30000000002</v>
      </c>
      <c r="J2399" s="348">
        <f t="shared" si="113"/>
        <v>0</v>
      </c>
    </row>
    <row r="2400" spans="1:10">
      <c r="A2400" s="483">
        <v>2016</v>
      </c>
      <c r="B2400" s="484" t="s">
        <v>1296</v>
      </c>
      <c r="C2400" s="484" t="s">
        <v>370</v>
      </c>
      <c r="D2400" s="485">
        <v>53144</v>
      </c>
      <c r="E2400" s="486">
        <v>22.651</v>
      </c>
      <c r="F2400" s="486">
        <f t="shared" si="111"/>
        <v>1203764.7439999999</v>
      </c>
      <c r="G2400" s="487">
        <v>3.4</v>
      </c>
      <c r="H2400" s="485">
        <v>9.4</v>
      </c>
      <c r="I2400" s="486">
        <f t="shared" si="112"/>
        <v>499553.60000000003</v>
      </c>
      <c r="J2400" s="348">
        <f t="shared" si="113"/>
        <v>0</v>
      </c>
    </row>
    <row r="2401" spans="1:10">
      <c r="A2401" s="483">
        <v>2016</v>
      </c>
      <c r="B2401" s="484" t="s">
        <v>1289</v>
      </c>
      <c r="C2401" s="484" t="s">
        <v>370</v>
      </c>
      <c r="D2401" s="485">
        <v>15675</v>
      </c>
      <c r="E2401" s="486">
        <v>17.312000000000001</v>
      </c>
      <c r="F2401" s="486">
        <f t="shared" si="111"/>
        <v>271365.60000000003</v>
      </c>
      <c r="G2401" s="487">
        <v>0.26</v>
      </c>
      <c r="H2401" s="485">
        <v>4.07</v>
      </c>
      <c r="I2401" s="486">
        <f t="shared" si="112"/>
        <v>63797.250000000007</v>
      </c>
      <c r="J2401" s="348">
        <f t="shared" si="113"/>
        <v>0</v>
      </c>
    </row>
    <row r="2402" spans="1:10">
      <c r="A2402" s="483">
        <v>2016</v>
      </c>
      <c r="B2402" s="484" t="s">
        <v>1289</v>
      </c>
      <c r="C2402" s="484" t="s">
        <v>370</v>
      </c>
      <c r="D2402" s="485">
        <v>61320</v>
      </c>
      <c r="E2402" s="486">
        <v>17.367999999999999</v>
      </c>
      <c r="F2402" s="486">
        <f t="shared" si="111"/>
        <v>1065005.76</v>
      </c>
      <c r="G2402" s="487">
        <v>0.2</v>
      </c>
      <c r="H2402" s="485">
        <v>4.5</v>
      </c>
      <c r="I2402" s="486">
        <f t="shared" si="112"/>
        <v>275940</v>
      </c>
      <c r="J2402" s="348">
        <f t="shared" si="113"/>
        <v>0</v>
      </c>
    </row>
    <row r="2403" spans="1:10">
      <c r="A2403" s="483">
        <v>2016</v>
      </c>
      <c r="B2403" s="484" t="s">
        <v>1289</v>
      </c>
      <c r="C2403" s="484" t="s">
        <v>370</v>
      </c>
      <c r="D2403" s="485">
        <v>15083</v>
      </c>
      <c r="E2403" s="486">
        <v>17.405999999999999</v>
      </c>
      <c r="F2403" s="486">
        <f t="shared" si="111"/>
        <v>262534.69799999997</v>
      </c>
      <c r="G2403" s="487">
        <v>0.25</v>
      </c>
      <c r="H2403" s="485">
        <v>3.91</v>
      </c>
      <c r="I2403" s="486">
        <f t="shared" si="112"/>
        <v>58974.53</v>
      </c>
      <c r="J2403" s="348">
        <f t="shared" si="113"/>
        <v>0</v>
      </c>
    </row>
    <row r="2404" spans="1:10">
      <c r="A2404" s="483">
        <v>2016</v>
      </c>
      <c r="B2404" s="484" t="s">
        <v>1301</v>
      </c>
      <c r="C2404" s="484" t="s">
        <v>370</v>
      </c>
      <c r="D2404" s="485">
        <v>375633</v>
      </c>
      <c r="E2404" s="486">
        <v>13.86</v>
      </c>
      <c r="F2404" s="486">
        <f t="shared" si="111"/>
        <v>5206273.38</v>
      </c>
      <c r="G2404" s="487">
        <v>0.6</v>
      </c>
      <c r="H2404" s="485">
        <v>11</v>
      </c>
      <c r="I2404" s="486">
        <f t="shared" si="112"/>
        <v>4131963</v>
      </c>
      <c r="J2404" s="348">
        <f t="shared" si="113"/>
        <v>1</v>
      </c>
    </row>
    <row r="2405" spans="1:10">
      <c r="A2405" s="483">
        <v>2016</v>
      </c>
      <c r="B2405" s="484" t="s">
        <v>1289</v>
      </c>
      <c r="C2405" s="484" t="s">
        <v>370</v>
      </c>
      <c r="D2405" s="485">
        <v>105036</v>
      </c>
      <c r="E2405" s="486">
        <v>16.75</v>
      </c>
      <c r="F2405" s="486">
        <f t="shared" si="111"/>
        <v>1759353</v>
      </c>
      <c r="G2405" s="487">
        <v>0.4</v>
      </c>
      <c r="H2405" s="485">
        <v>5.4</v>
      </c>
      <c r="I2405" s="486">
        <f t="shared" si="112"/>
        <v>567194.4</v>
      </c>
      <c r="J2405" s="348">
        <f t="shared" si="113"/>
        <v>0</v>
      </c>
    </row>
    <row r="2406" spans="1:10">
      <c r="A2406" s="483">
        <v>2016</v>
      </c>
      <c r="B2406" s="484" t="s">
        <v>1289</v>
      </c>
      <c r="C2406" s="484" t="s">
        <v>370</v>
      </c>
      <c r="D2406" s="485">
        <v>396142</v>
      </c>
      <c r="E2406" s="486">
        <v>17.12</v>
      </c>
      <c r="F2406" s="486">
        <f t="shared" si="111"/>
        <v>6781951.04</v>
      </c>
      <c r="G2406" s="487">
        <v>0.24</v>
      </c>
      <c r="H2406" s="485">
        <v>4.8</v>
      </c>
      <c r="I2406" s="486">
        <f t="shared" si="112"/>
        <v>1901481.5999999999</v>
      </c>
      <c r="J2406" s="348">
        <f t="shared" si="113"/>
        <v>0</v>
      </c>
    </row>
    <row r="2407" spans="1:10">
      <c r="A2407" s="483">
        <v>2016</v>
      </c>
      <c r="B2407" s="484" t="s">
        <v>1296</v>
      </c>
      <c r="C2407" s="484" t="s">
        <v>370</v>
      </c>
      <c r="D2407" s="485">
        <v>65595</v>
      </c>
      <c r="E2407" s="486">
        <v>23.988</v>
      </c>
      <c r="F2407" s="486">
        <f t="shared" si="111"/>
        <v>1573492.8599999999</v>
      </c>
      <c r="G2407" s="487">
        <v>0.96</v>
      </c>
      <c r="H2407" s="485">
        <v>10.3</v>
      </c>
      <c r="I2407" s="486">
        <f t="shared" si="112"/>
        <v>675628.5</v>
      </c>
      <c r="J2407" s="348">
        <f t="shared" si="113"/>
        <v>0</v>
      </c>
    </row>
    <row r="2408" spans="1:10">
      <c r="A2408" s="483">
        <v>2016</v>
      </c>
      <c r="B2408" s="484" t="s">
        <v>1296</v>
      </c>
      <c r="C2408" s="484" t="s">
        <v>370</v>
      </c>
      <c r="D2408" s="485">
        <v>256101</v>
      </c>
      <c r="E2408" s="486">
        <v>22.076000000000001</v>
      </c>
      <c r="F2408" s="486">
        <f t="shared" si="111"/>
        <v>5653685.676</v>
      </c>
      <c r="G2408" s="487">
        <v>0.5</v>
      </c>
      <c r="H2408" s="485">
        <v>11.8</v>
      </c>
      <c r="I2408" s="486">
        <f t="shared" si="112"/>
        <v>3021991.8000000003</v>
      </c>
      <c r="J2408" s="348">
        <f t="shared" si="113"/>
        <v>0</v>
      </c>
    </row>
    <row r="2409" spans="1:10">
      <c r="A2409" s="483">
        <v>2016</v>
      </c>
      <c r="B2409" s="484" t="s">
        <v>1296</v>
      </c>
      <c r="C2409" s="484" t="s">
        <v>370</v>
      </c>
      <c r="D2409" s="485">
        <v>27068</v>
      </c>
      <c r="E2409" s="486">
        <v>24.248000000000001</v>
      </c>
      <c r="F2409" s="486">
        <f t="shared" si="111"/>
        <v>656344.86400000006</v>
      </c>
      <c r="G2409" s="487">
        <v>0.81</v>
      </c>
      <c r="H2409" s="485">
        <v>12.26</v>
      </c>
      <c r="I2409" s="486">
        <f t="shared" si="112"/>
        <v>331853.68</v>
      </c>
      <c r="J2409" s="348">
        <f t="shared" si="113"/>
        <v>0</v>
      </c>
    </row>
    <row r="2410" spans="1:10">
      <c r="A2410" s="483">
        <v>2016</v>
      </c>
      <c r="B2410" s="484" t="s">
        <v>1296</v>
      </c>
      <c r="C2410" s="484" t="s">
        <v>370</v>
      </c>
      <c r="D2410" s="485">
        <v>17360</v>
      </c>
      <c r="E2410" s="486">
        <v>24.094000000000001</v>
      </c>
      <c r="F2410" s="486">
        <f t="shared" si="111"/>
        <v>418271.84</v>
      </c>
      <c r="G2410" s="487">
        <v>0.9</v>
      </c>
      <c r="H2410" s="485">
        <v>10</v>
      </c>
      <c r="I2410" s="486">
        <f t="shared" si="112"/>
        <v>173600</v>
      </c>
      <c r="J2410" s="348">
        <f t="shared" si="113"/>
        <v>0</v>
      </c>
    </row>
    <row r="2411" spans="1:10">
      <c r="A2411" s="483">
        <v>2016</v>
      </c>
      <c r="B2411" s="484" t="s">
        <v>1296</v>
      </c>
      <c r="C2411" s="484" t="s">
        <v>370</v>
      </c>
      <c r="D2411" s="485">
        <v>9788</v>
      </c>
      <c r="E2411" s="486">
        <v>23.975999999999999</v>
      </c>
      <c r="F2411" s="486">
        <f t="shared" si="111"/>
        <v>234677.08799999999</v>
      </c>
      <c r="G2411" s="487">
        <v>0.96</v>
      </c>
      <c r="H2411" s="485">
        <v>9.93</v>
      </c>
      <c r="I2411" s="486">
        <f t="shared" si="112"/>
        <v>97194.84</v>
      </c>
      <c r="J2411" s="348">
        <f t="shared" si="113"/>
        <v>0</v>
      </c>
    </row>
    <row r="2412" spans="1:10">
      <c r="A2412" s="483">
        <v>2016</v>
      </c>
      <c r="B2412" s="484" t="s">
        <v>1296</v>
      </c>
      <c r="C2412" s="484" t="s">
        <v>370</v>
      </c>
      <c r="D2412" s="485">
        <v>1565</v>
      </c>
      <c r="E2412" s="486">
        <v>24.244</v>
      </c>
      <c r="F2412" s="486">
        <f t="shared" si="111"/>
        <v>37941.86</v>
      </c>
      <c r="G2412" s="487">
        <v>0.87</v>
      </c>
      <c r="H2412" s="485">
        <v>12.41</v>
      </c>
      <c r="I2412" s="486">
        <f t="shared" si="112"/>
        <v>19421.650000000001</v>
      </c>
      <c r="J2412" s="348">
        <f t="shared" si="113"/>
        <v>0</v>
      </c>
    </row>
    <row r="2413" spans="1:10">
      <c r="A2413" s="483">
        <v>2016</v>
      </c>
      <c r="B2413" s="484" t="s">
        <v>1289</v>
      </c>
      <c r="C2413" s="484" t="s">
        <v>370</v>
      </c>
      <c r="D2413" s="485">
        <v>48654</v>
      </c>
      <c r="E2413" s="486">
        <v>16.7</v>
      </c>
      <c r="F2413" s="486">
        <f t="shared" si="111"/>
        <v>812521.79999999993</v>
      </c>
      <c r="G2413" s="487">
        <v>0.28000000000000003</v>
      </c>
      <c r="H2413" s="485">
        <v>5.8</v>
      </c>
      <c r="I2413" s="486">
        <f t="shared" si="112"/>
        <v>282193.2</v>
      </c>
      <c r="J2413" s="348">
        <f t="shared" si="113"/>
        <v>0</v>
      </c>
    </row>
    <row r="2414" spans="1:10">
      <c r="A2414" s="483">
        <v>2016</v>
      </c>
      <c r="B2414" s="484" t="s">
        <v>1289</v>
      </c>
      <c r="C2414" s="484" t="s">
        <v>370</v>
      </c>
      <c r="D2414" s="485">
        <v>48664</v>
      </c>
      <c r="E2414" s="486">
        <v>16.73</v>
      </c>
      <c r="F2414" s="486">
        <f t="shared" si="111"/>
        <v>814148.72</v>
      </c>
      <c r="G2414" s="487">
        <v>0.31</v>
      </c>
      <c r="H2414" s="485">
        <v>5.7</v>
      </c>
      <c r="I2414" s="486">
        <f t="shared" si="112"/>
        <v>277384.8</v>
      </c>
      <c r="J2414" s="348">
        <f t="shared" si="113"/>
        <v>0</v>
      </c>
    </row>
    <row r="2415" spans="1:10">
      <c r="A2415" s="483">
        <v>2016</v>
      </c>
      <c r="B2415" s="484" t="s">
        <v>1289</v>
      </c>
      <c r="C2415" s="484" t="s">
        <v>370</v>
      </c>
      <c r="D2415" s="485">
        <v>65073</v>
      </c>
      <c r="E2415" s="486">
        <v>16.920000000000002</v>
      </c>
      <c r="F2415" s="486">
        <f t="shared" si="111"/>
        <v>1101035.1600000001</v>
      </c>
      <c r="G2415" s="487">
        <v>0.36</v>
      </c>
      <c r="H2415" s="485">
        <v>5.4</v>
      </c>
      <c r="I2415" s="486">
        <f t="shared" si="112"/>
        <v>351394.2</v>
      </c>
      <c r="J2415" s="348">
        <f t="shared" si="113"/>
        <v>0</v>
      </c>
    </row>
    <row r="2416" spans="1:10">
      <c r="A2416" s="483">
        <v>2016</v>
      </c>
      <c r="B2416" s="484" t="s">
        <v>1289</v>
      </c>
      <c r="C2416" s="484" t="s">
        <v>370</v>
      </c>
      <c r="D2416" s="485">
        <v>65814</v>
      </c>
      <c r="E2416" s="486">
        <v>17.420000000000002</v>
      </c>
      <c r="F2416" s="486">
        <f t="shared" si="111"/>
        <v>1146479.8800000001</v>
      </c>
      <c r="G2416" s="487">
        <v>0.19</v>
      </c>
      <c r="H2416" s="485">
        <v>4.4000000000000004</v>
      </c>
      <c r="I2416" s="486">
        <f t="shared" si="112"/>
        <v>289581.60000000003</v>
      </c>
      <c r="J2416" s="348">
        <f t="shared" si="113"/>
        <v>0</v>
      </c>
    </row>
    <row r="2417" spans="1:10">
      <c r="A2417" s="483">
        <v>2016</v>
      </c>
      <c r="B2417" s="484" t="s">
        <v>1289</v>
      </c>
      <c r="C2417" s="484" t="s">
        <v>370</v>
      </c>
      <c r="D2417" s="485">
        <v>32894</v>
      </c>
      <c r="E2417" s="486">
        <v>18.059999999999999</v>
      </c>
      <c r="F2417" s="486">
        <f t="shared" si="111"/>
        <v>594065.64</v>
      </c>
      <c r="G2417" s="487">
        <v>0.27</v>
      </c>
      <c r="H2417" s="485">
        <v>5.4</v>
      </c>
      <c r="I2417" s="486">
        <f t="shared" si="112"/>
        <v>177627.6</v>
      </c>
      <c r="J2417" s="348">
        <f t="shared" si="113"/>
        <v>0</v>
      </c>
    </row>
    <row r="2418" spans="1:10">
      <c r="A2418" s="483">
        <v>2016</v>
      </c>
      <c r="B2418" s="484" t="s">
        <v>1289</v>
      </c>
      <c r="C2418" s="484" t="s">
        <v>370</v>
      </c>
      <c r="D2418" s="485">
        <v>16583</v>
      </c>
      <c r="E2418" s="486">
        <v>17.63</v>
      </c>
      <c r="F2418" s="486">
        <f t="shared" si="111"/>
        <v>292358.28999999998</v>
      </c>
      <c r="G2418" s="487">
        <v>0.22</v>
      </c>
      <c r="H2418" s="485">
        <v>5.8</v>
      </c>
      <c r="I2418" s="486">
        <f t="shared" si="112"/>
        <v>96181.4</v>
      </c>
      <c r="J2418" s="348">
        <f t="shared" si="113"/>
        <v>0</v>
      </c>
    </row>
    <row r="2419" spans="1:10">
      <c r="A2419" s="483">
        <v>2016</v>
      </c>
      <c r="B2419" s="484" t="s">
        <v>1289</v>
      </c>
      <c r="C2419" s="484" t="s">
        <v>370</v>
      </c>
      <c r="D2419" s="485">
        <v>14620</v>
      </c>
      <c r="E2419" s="486">
        <v>16.667999999999999</v>
      </c>
      <c r="F2419" s="486">
        <f t="shared" si="111"/>
        <v>243686.16</v>
      </c>
      <c r="G2419" s="487">
        <v>0.38</v>
      </c>
      <c r="H2419" s="485">
        <v>5.9</v>
      </c>
      <c r="I2419" s="486">
        <f t="shared" si="112"/>
        <v>86258</v>
      </c>
      <c r="J2419" s="348">
        <f t="shared" si="113"/>
        <v>0</v>
      </c>
    </row>
    <row r="2420" spans="1:10">
      <c r="A2420" s="483">
        <v>2016</v>
      </c>
      <c r="B2420" s="484" t="s">
        <v>1289</v>
      </c>
      <c r="C2420" s="484" t="s">
        <v>370</v>
      </c>
      <c r="D2420" s="485">
        <v>14619</v>
      </c>
      <c r="E2420" s="486">
        <v>16.423999999999999</v>
      </c>
      <c r="F2420" s="486">
        <f t="shared" si="111"/>
        <v>240102.45600000001</v>
      </c>
      <c r="G2420" s="487">
        <v>0.3</v>
      </c>
      <c r="H2420" s="485">
        <v>5.5</v>
      </c>
      <c r="I2420" s="486">
        <f t="shared" si="112"/>
        <v>80404.5</v>
      </c>
      <c r="J2420" s="348">
        <f t="shared" si="113"/>
        <v>0</v>
      </c>
    </row>
    <row r="2421" spans="1:10">
      <c r="A2421" s="483">
        <v>2016</v>
      </c>
      <c r="B2421" s="484" t="s">
        <v>1289</v>
      </c>
      <c r="C2421" s="484" t="s">
        <v>370</v>
      </c>
      <c r="D2421" s="485">
        <v>14609</v>
      </c>
      <c r="E2421" s="486">
        <v>16.648</v>
      </c>
      <c r="F2421" s="486">
        <f t="shared" si="111"/>
        <v>243210.63199999998</v>
      </c>
      <c r="G2421" s="487">
        <v>0.28000000000000003</v>
      </c>
      <c r="H2421" s="485">
        <v>5.4</v>
      </c>
      <c r="I2421" s="486">
        <f t="shared" si="112"/>
        <v>78888.600000000006</v>
      </c>
      <c r="J2421" s="348">
        <f t="shared" si="113"/>
        <v>0</v>
      </c>
    </row>
    <row r="2422" spans="1:10">
      <c r="A2422" s="483">
        <v>2016</v>
      </c>
      <c r="B2422" s="484" t="s">
        <v>1289</v>
      </c>
      <c r="C2422" s="484" t="s">
        <v>370</v>
      </c>
      <c r="D2422" s="485">
        <v>58550</v>
      </c>
      <c r="E2422" s="486">
        <v>16.838000000000001</v>
      </c>
      <c r="F2422" s="486">
        <f t="shared" si="111"/>
        <v>985864.9</v>
      </c>
      <c r="G2422" s="487">
        <v>0.31</v>
      </c>
      <c r="H2422" s="485">
        <v>6.3</v>
      </c>
      <c r="I2422" s="486">
        <f t="shared" si="112"/>
        <v>368865</v>
      </c>
      <c r="J2422" s="348">
        <f t="shared" si="113"/>
        <v>0</v>
      </c>
    </row>
    <row r="2423" spans="1:10">
      <c r="A2423" s="483">
        <v>2016</v>
      </c>
      <c r="B2423" s="484" t="s">
        <v>1289</v>
      </c>
      <c r="C2423" s="484" t="s">
        <v>370</v>
      </c>
      <c r="D2423" s="485">
        <v>58319</v>
      </c>
      <c r="E2423" s="486">
        <v>16.986999999999998</v>
      </c>
      <c r="F2423" s="486">
        <f t="shared" si="111"/>
        <v>990664.85299999989</v>
      </c>
      <c r="G2423" s="487">
        <v>0.46</v>
      </c>
      <c r="H2423" s="485">
        <v>5.5</v>
      </c>
      <c r="I2423" s="486">
        <f t="shared" si="112"/>
        <v>320754.5</v>
      </c>
      <c r="J2423" s="348">
        <f t="shared" si="113"/>
        <v>0</v>
      </c>
    </row>
    <row r="2424" spans="1:10">
      <c r="A2424" s="483">
        <v>2016</v>
      </c>
      <c r="B2424" s="484" t="s">
        <v>1289</v>
      </c>
      <c r="C2424" s="484" t="s">
        <v>370</v>
      </c>
      <c r="D2424" s="485">
        <v>43955</v>
      </c>
      <c r="E2424" s="486">
        <v>16.835000000000001</v>
      </c>
      <c r="F2424" s="486">
        <f t="shared" si="111"/>
        <v>739982.42500000005</v>
      </c>
      <c r="G2424" s="487">
        <v>0.28000000000000003</v>
      </c>
      <c r="H2424" s="485">
        <v>5.2</v>
      </c>
      <c r="I2424" s="486">
        <f t="shared" si="112"/>
        <v>228566</v>
      </c>
      <c r="J2424" s="348">
        <f t="shared" si="113"/>
        <v>0</v>
      </c>
    </row>
    <row r="2425" spans="1:10">
      <c r="A2425" s="483">
        <v>2016</v>
      </c>
      <c r="B2425" s="484" t="s">
        <v>1289</v>
      </c>
      <c r="C2425" s="484" t="s">
        <v>370</v>
      </c>
      <c r="D2425" s="485">
        <v>43925</v>
      </c>
      <c r="E2425" s="486">
        <v>16.779</v>
      </c>
      <c r="F2425" s="486">
        <f t="shared" si="111"/>
        <v>737017.57499999995</v>
      </c>
      <c r="G2425" s="487">
        <v>0.32</v>
      </c>
      <c r="H2425" s="485">
        <v>5.0999999999999996</v>
      </c>
      <c r="I2425" s="486">
        <f t="shared" si="112"/>
        <v>224017.49999999997</v>
      </c>
      <c r="J2425" s="348">
        <f t="shared" si="113"/>
        <v>0</v>
      </c>
    </row>
    <row r="2426" spans="1:10">
      <c r="A2426" s="483">
        <v>2016</v>
      </c>
      <c r="B2426" s="484" t="s">
        <v>1301</v>
      </c>
      <c r="C2426" s="484" t="s">
        <v>370</v>
      </c>
      <c r="D2426" s="485">
        <v>194150</v>
      </c>
      <c r="E2426" s="486">
        <v>13.69</v>
      </c>
      <c r="F2426" s="486">
        <f t="shared" si="111"/>
        <v>2657913.5</v>
      </c>
      <c r="G2426" s="487">
        <v>0.9</v>
      </c>
      <c r="H2426" s="485">
        <v>16</v>
      </c>
      <c r="I2426" s="486">
        <f t="shared" si="112"/>
        <v>3106400</v>
      </c>
      <c r="J2426" s="348">
        <f t="shared" si="113"/>
        <v>1</v>
      </c>
    </row>
    <row r="2427" spans="1:10">
      <c r="A2427" s="483">
        <v>2016</v>
      </c>
      <c r="B2427" s="484" t="s">
        <v>1289</v>
      </c>
      <c r="C2427" s="484" t="s">
        <v>370</v>
      </c>
      <c r="D2427" s="485">
        <v>18306</v>
      </c>
      <c r="E2427" s="486">
        <v>17.324000000000002</v>
      </c>
      <c r="F2427" s="486">
        <f t="shared" si="111"/>
        <v>317133.14400000003</v>
      </c>
      <c r="G2427" s="487">
        <v>0.2</v>
      </c>
      <c r="H2427" s="485">
        <v>4.5</v>
      </c>
      <c r="I2427" s="486">
        <f t="shared" si="112"/>
        <v>82377</v>
      </c>
      <c r="J2427" s="348">
        <f t="shared" si="113"/>
        <v>0</v>
      </c>
    </row>
    <row r="2428" spans="1:10">
      <c r="A2428" s="483">
        <v>2016</v>
      </c>
      <c r="B2428" s="484" t="s">
        <v>1289</v>
      </c>
      <c r="C2428" s="484" t="s">
        <v>370</v>
      </c>
      <c r="D2428" s="485">
        <v>18109</v>
      </c>
      <c r="E2428" s="486">
        <v>16.923999999999999</v>
      </c>
      <c r="F2428" s="486">
        <f t="shared" si="111"/>
        <v>306476.71600000001</v>
      </c>
      <c r="G2428" s="487">
        <v>0.31</v>
      </c>
      <c r="H2428" s="485">
        <v>6.4</v>
      </c>
      <c r="I2428" s="486">
        <f t="shared" si="112"/>
        <v>115897.60000000001</v>
      </c>
      <c r="J2428" s="348">
        <f t="shared" si="113"/>
        <v>0</v>
      </c>
    </row>
    <row r="2429" spans="1:10">
      <c r="A2429" s="483">
        <v>2016</v>
      </c>
      <c r="B2429" s="484" t="s">
        <v>1301</v>
      </c>
      <c r="C2429" s="484" t="s">
        <v>370</v>
      </c>
      <c r="D2429" s="485">
        <v>204116</v>
      </c>
      <c r="E2429" s="486">
        <v>10.47</v>
      </c>
      <c r="F2429" s="486">
        <f t="shared" si="111"/>
        <v>2137094.52</v>
      </c>
      <c r="G2429" s="487">
        <v>2.4</v>
      </c>
      <c r="H2429" s="485">
        <v>27.2</v>
      </c>
      <c r="I2429" s="486">
        <f t="shared" si="112"/>
        <v>5551955.2000000002</v>
      </c>
      <c r="J2429" s="348">
        <f t="shared" si="113"/>
        <v>1</v>
      </c>
    </row>
    <row r="2430" spans="1:10">
      <c r="A2430" s="483">
        <v>2016</v>
      </c>
      <c r="B2430" s="484" t="s">
        <v>1296</v>
      </c>
      <c r="C2430" s="484" t="s">
        <v>370</v>
      </c>
      <c r="D2430" s="485">
        <v>56747</v>
      </c>
      <c r="E2430" s="486">
        <v>22.41</v>
      </c>
      <c r="F2430" s="486">
        <f t="shared" si="111"/>
        <v>1271700.27</v>
      </c>
      <c r="G2430" s="487">
        <v>3.29</v>
      </c>
      <c r="H2430" s="485">
        <v>9.3000000000000007</v>
      </c>
      <c r="I2430" s="486">
        <f t="shared" si="112"/>
        <v>527747.10000000009</v>
      </c>
      <c r="J2430" s="348">
        <f t="shared" si="113"/>
        <v>0</v>
      </c>
    </row>
    <row r="2431" spans="1:10">
      <c r="A2431" s="483">
        <v>2016</v>
      </c>
      <c r="B2431" s="484" t="s">
        <v>1289</v>
      </c>
      <c r="C2431" s="484" t="s">
        <v>370</v>
      </c>
      <c r="D2431" s="485">
        <v>142090</v>
      </c>
      <c r="E2431" s="486">
        <v>17.84</v>
      </c>
      <c r="F2431" s="486">
        <f t="shared" si="111"/>
        <v>2534885.6</v>
      </c>
      <c r="G2431" s="487">
        <v>0.24</v>
      </c>
      <c r="H2431" s="485">
        <v>4.8</v>
      </c>
      <c r="I2431" s="486">
        <f t="shared" si="112"/>
        <v>682032</v>
      </c>
      <c r="J2431" s="348">
        <f t="shared" si="113"/>
        <v>0</v>
      </c>
    </row>
    <row r="2432" spans="1:10">
      <c r="A2432" s="483">
        <v>2016</v>
      </c>
      <c r="B2432" s="484" t="s">
        <v>1289</v>
      </c>
      <c r="C2432" s="484" t="s">
        <v>370</v>
      </c>
      <c r="D2432" s="485">
        <v>113961</v>
      </c>
      <c r="E2432" s="486">
        <v>17.777999999999999</v>
      </c>
      <c r="F2432" s="486">
        <f t="shared" si="111"/>
        <v>2025998.6579999998</v>
      </c>
      <c r="G2432" s="487">
        <v>0.21</v>
      </c>
      <c r="H2432" s="485">
        <v>4.9000000000000004</v>
      </c>
      <c r="I2432" s="486">
        <f t="shared" si="112"/>
        <v>558408.9</v>
      </c>
      <c r="J2432" s="348">
        <f t="shared" si="113"/>
        <v>0</v>
      </c>
    </row>
    <row r="2433" spans="1:10">
      <c r="A2433" s="483">
        <v>2016</v>
      </c>
      <c r="B2433" s="484" t="s">
        <v>1289</v>
      </c>
      <c r="C2433" s="484" t="s">
        <v>370</v>
      </c>
      <c r="D2433" s="485">
        <v>259356</v>
      </c>
      <c r="E2433" s="486">
        <v>17.776</v>
      </c>
      <c r="F2433" s="486">
        <f t="shared" si="111"/>
        <v>4610312.2560000001</v>
      </c>
      <c r="G2433" s="487">
        <v>0.22</v>
      </c>
      <c r="H2433" s="485">
        <v>5.4</v>
      </c>
      <c r="I2433" s="486">
        <f t="shared" si="112"/>
        <v>1400522.4000000001</v>
      </c>
      <c r="J2433" s="348">
        <f t="shared" si="113"/>
        <v>0</v>
      </c>
    </row>
    <row r="2434" spans="1:10">
      <c r="A2434" s="483">
        <v>2016</v>
      </c>
      <c r="B2434" s="484" t="s">
        <v>1289</v>
      </c>
      <c r="C2434" s="484" t="s">
        <v>370</v>
      </c>
      <c r="D2434" s="485">
        <v>105692</v>
      </c>
      <c r="E2434" s="486">
        <v>17.091999999999999</v>
      </c>
      <c r="F2434" s="486">
        <f t="shared" si="111"/>
        <v>1806487.6639999999</v>
      </c>
      <c r="G2434" s="487">
        <v>0.24</v>
      </c>
      <c r="H2434" s="485">
        <v>4.7</v>
      </c>
      <c r="I2434" s="486">
        <f t="shared" si="112"/>
        <v>496752.4</v>
      </c>
      <c r="J2434" s="348">
        <f t="shared" si="113"/>
        <v>0</v>
      </c>
    </row>
    <row r="2435" spans="1:10">
      <c r="A2435" s="483">
        <v>2016</v>
      </c>
      <c r="B2435" s="484" t="s">
        <v>1289</v>
      </c>
      <c r="C2435" s="484" t="s">
        <v>370</v>
      </c>
      <c r="D2435" s="485">
        <v>75985</v>
      </c>
      <c r="E2435" s="486">
        <v>18.042000000000002</v>
      </c>
      <c r="F2435" s="486">
        <f t="shared" ref="F2435:F2498" si="114">E2435*D2435</f>
        <v>1370921.37</v>
      </c>
      <c r="G2435" s="487">
        <v>0.24</v>
      </c>
      <c r="H2435" s="485">
        <v>4.8</v>
      </c>
      <c r="I2435" s="486">
        <f t="shared" ref="I2435:I2498" si="115">H2435*D2435</f>
        <v>364728</v>
      </c>
      <c r="J2435" s="348">
        <f t="shared" ref="J2435:J2498" si="116">IF(B2435="LIG",1,0)</f>
        <v>0</v>
      </c>
    </row>
    <row r="2436" spans="1:10">
      <c r="A2436" s="483">
        <v>2016</v>
      </c>
      <c r="B2436" s="484" t="s">
        <v>1289</v>
      </c>
      <c r="C2436" s="484" t="s">
        <v>370</v>
      </c>
      <c r="D2436" s="485">
        <v>15118</v>
      </c>
      <c r="E2436" s="486">
        <v>17.648</v>
      </c>
      <c r="F2436" s="486">
        <f t="shared" si="114"/>
        <v>266802.46399999998</v>
      </c>
      <c r="G2436" s="487">
        <v>0.24</v>
      </c>
      <c r="H2436" s="485">
        <v>5.0999999999999996</v>
      </c>
      <c r="I2436" s="486">
        <f t="shared" si="115"/>
        <v>77101.799999999988</v>
      </c>
      <c r="J2436" s="348">
        <f t="shared" si="116"/>
        <v>0</v>
      </c>
    </row>
    <row r="2437" spans="1:10">
      <c r="A2437" s="483">
        <v>2016</v>
      </c>
      <c r="B2437" s="484" t="s">
        <v>1289</v>
      </c>
      <c r="C2437" s="484" t="s">
        <v>370</v>
      </c>
      <c r="D2437" s="485">
        <v>227091</v>
      </c>
      <c r="E2437" s="486">
        <v>16.102</v>
      </c>
      <c r="F2437" s="486">
        <f t="shared" si="114"/>
        <v>3656619.2820000001</v>
      </c>
      <c r="G2437" s="487">
        <v>0.36</v>
      </c>
      <c r="H2437" s="485">
        <v>4.8</v>
      </c>
      <c r="I2437" s="486">
        <f t="shared" si="115"/>
        <v>1090036.8</v>
      </c>
      <c r="J2437" s="348">
        <f t="shared" si="116"/>
        <v>0</v>
      </c>
    </row>
    <row r="2438" spans="1:10">
      <c r="A2438" s="483">
        <v>2016</v>
      </c>
      <c r="B2438" s="484" t="s">
        <v>1296</v>
      </c>
      <c r="C2438" s="484" t="s">
        <v>370</v>
      </c>
      <c r="D2438" s="485">
        <v>154564</v>
      </c>
      <c r="E2438" s="486">
        <v>22.99</v>
      </c>
      <c r="F2438" s="486">
        <f t="shared" si="114"/>
        <v>3553426.36</v>
      </c>
      <c r="G2438" s="487">
        <v>3.29</v>
      </c>
      <c r="H2438" s="485">
        <v>8.4</v>
      </c>
      <c r="I2438" s="486">
        <f t="shared" si="115"/>
        <v>1298337.6000000001</v>
      </c>
      <c r="J2438" s="348">
        <f t="shared" si="116"/>
        <v>0</v>
      </c>
    </row>
    <row r="2439" spans="1:10">
      <c r="A2439" s="483">
        <v>2016</v>
      </c>
      <c r="B2439" s="484" t="s">
        <v>1296</v>
      </c>
      <c r="C2439" s="484" t="s">
        <v>370</v>
      </c>
      <c r="D2439" s="485">
        <v>204625</v>
      </c>
      <c r="E2439" s="486">
        <v>22.22</v>
      </c>
      <c r="F2439" s="486">
        <f t="shared" si="114"/>
        <v>4546767.5</v>
      </c>
      <c r="G2439" s="487">
        <v>3.12</v>
      </c>
      <c r="H2439" s="485">
        <v>9.4</v>
      </c>
      <c r="I2439" s="486">
        <f t="shared" si="115"/>
        <v>1923475</v>
      </c>
      <c r="J2439" s="348">
        <f t="shared" si="116"/>
        <v>0</v>
      </c>
    </row>
    <row r="2440" spans="1:10">
      <c r="A2440" s="483">
        <v>2016</v>
      </c>
      <c r="B2440" s="484" t="s">
        <v>1289</v>
      </c>
      <c r="C2440" s="484" t="s">
        <v>370</v>
      </c>
      <c r="D2440" s="485">
        <v>14104</v>
      </c>
      <c r="E2440" s="486">
        <v>16.989999999999998</v>
      </c>
      <c r="F2440" s="486">
        <f t="shared" si="114"/>
        <v>239626.96</v>
      </c>
      <c r="G2440" s="487">
        <v>0.4</v>
      </c>
      <c r="H2440" s="485">
        <v>5.0999999999999996</v>
      </c>
      <c r="I2440" s="486">
        <f t="shared" si="115"/>
        <v>71930.399999999994</v>
      </c>
      <c r="J2440" s="348">
        <f t="shared" si="116"/>
        <v>0</v>
      </c>
    </row>
    <row r="2441" spans="1:10">
      <c r="A2441" s="483">
        <v>2016</v>
      </c>
      <c r="B2441" s="484" t="s">
        <v>1296</v>
      </c>
      <c r="C2441" s="484" t="s">
        <v>370</v>
      </c>
      <c r="D2441" s="485">
        <v>12816</v>
      </c>
      <c r="E2441" s="486">
        <v>26.22</v>
      </c>
      <c r="F2441" s="486">
        <f t="shared" si="114"/>
        <v>336035.51999999996</v>
      </c>
      <c r="G2441" s="487">
        <v>1.63</v>
      </c>
      <c r="H2441" s="485">
        <v>8.5</v>
      </c>
      <c r="I2441" s="486">
        <f t="shared" si="115"/>
        <v>108936</v>
      </c>
      <c r="J2441" s="348">
        <f t="shared" si="116"/>
        <v>0</v>
      </c>
    </row>
    <row r="2442" spans="1:10">
      <c r="A2442" s="483">
        <v>2016</v>
      </c>
      <c r="B2442" s="484" t="s">
        <v>1296</v>
      </c>
      <c r="C2442" s="484" t="s">
        <v>370</v>
      </c>
      <c r="D2442" s="485">
        <v>10630</v>
      </c>
      <c r="E2442" s="486">
        <v>25.48</v>
      </c>
      <c r="F2442" s="486">
        <f t="shared" si="114"/>
        <v>270852.40000000002</v>
      </c>
      <c r="G2442" s="487">
        <v>0.62</v>
      </c>
      <c r="H2442" s="485">
        <v>12.4</v>
      </c>
      <c r="I2442" s="486">
        <f t="shared" si="115"/>
        <v>131812</v>
      </c>
      <c r="J2442" s="348">
        <f t="shared" si="116"/>
        <v>0</v>
      </c>
    </row>
    <row r="2443" spans="1:10">
      <c r="A2443" s="483">
        <v>2016</v>
      </c>
      <c r="B2443" s="484" t="s">
        <v>1289</v>
      </c>
      <c r="C2443" s="484" t="s">
        <v>370</v>
      </c>
      <c r="D2443" s="485">
        <v>46021</v>
      </c>
      <c r="E2443" s="486">
        <v>17.545999999999999</v>
      </c>
      <c r="F2443" s="486">
        <f t="shared" si="114"/>
        <v>807484.46600000001</v>
      </c>
      <c r="G2443" s="487">
        <v>0.19</v>
      </c>
      <c r="H2443" s="485">
        <v>4.7</v>
      </c>
      <c r="I2443" s="486">
        <f t="shared" si="115"/>
        <v>216298.7</v>
      </c>
      <c r="J2443" s="348">
        <f t="shared" si="116"/>
        <v>0</v>
      </c>
    </row>
    <row r="2444" spans="1:10">
      <c r="A2444" s="483">
        <v>2016</v>
      </c>
      <c r="B2444" s="484" t="s">
        <v>1289</v>
      </c>
      <c r="C2444" s="484" t="s">
        <v>370</v>
      </c>
      <c r="D2444" s="485">
        <v>30719</v>
      </c>
      <c r="E2444" s="486">
        <v>16.760000000000002</v>
      </c>
      <c r="F2444" s="486">
        <f t="shared" si="114"/>
        <v>514850.44000000006</v>
      </c>
      <c r="G2444" s="487">
        <v>0.36</v>
      </c>
      <c r="H2444" s="485">
        <v>5.3</v>
      </c>
      <c r="I2444" s="486">
        <f t="shared" si="115"/>
        <v>162810.69999999998</v>
      </c>
      <c r="J2444" s="348">
        <f t="shared" si="116"/>
        <v>0</v>
      </c>
    </row>
    <row r="2445" spans="1:10">
      <c r="A2445" s="483">
        <v>2016</v>
      </c>
      <c r="B2445" s="484" t="s">
        <v>1289</v>
      </c>
      <c r="C2445" s="484" t="s">
        <v>370</v>
      </c>
      <c r="D2445" s="485">
        <v>29900</v>
      </c>
      <c r="E2445" s="486">
        <v>17.326000000000001</v>
      </c>
      <c r="F2445" s="486">
        <f t="shared" si="114"/>
        <v>518047.4</v>
      </c>
      <c r="G2445" s="487">
        <v>0.24</v>
      </c>
      <c r="H2445" s="485">
        <v>4.0999999999999996</v>
      </c>
      <c r="I2445" s="486">
        <f t="shared" si="115"/>
        <v>122589.99999999999</v>
      </c>
      <c r="J2445" s="348">
        <f t="shared" si="116"/>
        <v>0</v>
      </c>
    </row>
    <row r="2446" spans="1:10">
      <c r="A2446" s="483">
        <v>2016</v>
      </c>
      <c r="B2446" s="484" t="s">
        <v>1289</v>
      </c>
      <c r="C2446" s="484" t="s">
        <v>370</v>
      </c>
      <c r="D2446" s="485">
        <v>137765</v>
      </c>
      <c r="E2446" s="486">
        <v>17.995999999999999</v>
      </c>
      <c r="F2446" s="486">
        <f t="shared" si="114"/>
        <v>2479218.94</v>
      </c>
      <c r="G2446" s="487">
        <v>0.23</v>
      </c>
      <c r="H2446" s="485">
        <v>4.7</v>
      </c>
      <c r="I2446" s="486">
        <f t="shared" si="115"/>
        <v>647495.5</v>
      </c>
      <c r="J2446" s="348">
        <f t="shared" si="116"/>
        <v>0</v>
      </c>
    </row>
    <row r="2447" spans="1:10">
      <c r="A2447" s="483">
        <v>2016</v>
      </c>
      <c r="B2447" s="484" t="s">
        <v>1289</v>
      </c>
      <c r="C2447" s="484" t="s">
        <v>370</v>
      </c>
      <c r="D2447" s="485">
        <v>15889</v>
      </c>
      <c r="E2447" s="486">
        <v>18.001999999999999</v>
      </c>
      <c r="F2447" s="486">
        <f t="shared" si="114"/>
        <v>286033.77799999999</v>
      </c>
      <c r="G2447" s="487">
        <v>0.24</v>
      </c>
      <c r="H2447" s="485">
        <v>4.5999999999999996</v>
      </c>
      <c r="I2447" s="486">
        <f t="shared" si="115"/>
        <v>73089.399999999994</v>
      </c>
      <c r="J2447" s="348">
        <f t="shared" si="116"/>
        <v>0</v>
      </c>
    </row>
    <row r="2448" spans="1:10">
      <c r="A2448" s="483">
        <v>2016</v>
      </c>
      <c r="B2448" s="484" t="s">
        <v>1289</v>
      </c>
      <c r="C2448" s="484" t="s">
        <v>370</v>
      </c>
      <c r="D2448" s="485">
        <v>63153</v>
      </c>
      <c r="E2448" s="486">
        <v>16.931999999999999</v>
      </c>
      <c r="F2448" s="486">
        <f t="shared" si="114"/>
        <v>1069306.5959999999</v>
      </c>
      <c r="G2448" s="487">
        <v>0.28999999999999998</v>
      </c>
      <c r="H2448" s="485">
        <v>4.8</v>
      </c>
      <c r="I2448" s="486">
        <f t="shared" si="115"/>
        <v>303134.39999999997</v>
      </c>
      <c r="J2448" s="348">
        <f t="shared" si="116"/>
        <v>0</v>
      </c>
    </row>
    <row r="2449" spans="1:10">
      <c r="A2449" s="483">
        <v>2016</v>
      </c>
      <c r="B2449" s="484" t="s">
        <v>1289</v>
      </c>
      <c r="C2449" s="484" t="s">
        <v>370</v>
      </c>
      <c r="D2449" s="485">
        <v>364995</v>
      </c>
      <c r="E2449" s="486">
        <v>16.884</v>
      </c>
      <c r="F2449" s="486">
        <f t="shared" si="114"/>
        <v>6162575.5800000001</v>
      </c>
      <c r="G2449" s="487">
        <v>0.42</v>
      </c>
      <c r="H2449" s="485">
        <v>5</v>
      </c>
      <c r="I2449" s="486">
        <f t="shared" si="115"/>
        <v>1824975</v>
      </c>
      <c r="J2449" s="348">
        <f t="shared" si="116"/>
        <v>0</v>
      </c>
    </row>
    <row r="2450" spans="1:10">
      <c r="A2450" s="483">
        <v>2016</v>
      </c>
      <c r="B2450" s="484" t="s">
        <v>1289</v>
      </c>
      <c r="C2450" s="484" t="s">
        <v>370</v>
      </c>
      <c r="D2450" s="485">
        <v>349716</v>
      </c>
      <c r="E2450" s="486">
        <v>17.117999999999999</v>
      </c>
      <c r="F2450" s="486">
        <f t="shared" si="114"/>
        <v>5986438.4879999999</v>
      </c>
      <c r="G2450" s="487">
        <v>0.28000000000000003</v>
      </c>
      <c r="H2450" s="485">
        <v>4.5999999999999996</v>
      </c>
      <c r="I2450" s="486">
        <f t="shared" si="115"/>
        <v>1608693.5999999999</v>
      </c>
      <c r="J2450" s="348">
        <f t="shared" si="116"/>
        <v>0</v>
      </c>
    </row>
    <row r="2451" spans="1:10">
      <c r="A2451" s="483">
        <v>2016</v>
      </c>
      <c r="B2451" s="484" t="s">
        <v>1296</v>
      </c>
      <c r="C2451" s="484" t="s">
        <v>370</v>
      </c>
      <c r="D2451" s="485">
        <v>51124</v>
      </c>
      <c r="E2451" s="486">
        <v>26.03</v>
      </c>
      <c r="F2451" s="486">
        <f t="shared" si="114"/>
        <v>1330757.72</v>
      </c>
      <c r="G2451" s="487">
        <v>2.4700000000000002</v>
      </c>
      <c r="H2451" s="485">
        <v>7.5</v>
      </c>
      <c r="I2451" s="486">
        <f t="shared" si="115"/>
        <v>383430</v>
      </c>
      <c r="J2451" s="348">
        <f t="shared" si="116"/>
        <v>0</v>
      </c>
    </row>
    <row r="2452" spans="1:10">
      <c r="A2452" s="483">
        <v>2016</v>
      </c>
      <c r="B2452" s="484" t="s">
        <v>1296</v>
      </c>
      <c r="C2452" s="484" t="s">
        <v>370</v>
      </c>
      <c r="D2452" s="485">
        <v>21595</v>
      </c>
      <c r="E2452" s="486">
        <v>26.071999999999999</v>
      </c>
      <c r="F2452" s="486">
        <f t="shared" si="114"/>
        <v>563024.84</v>
      </c>
      <c r="G2452" s="487">
        <v>3.21</v>
      </c>
      <c r="H2452" s="485">
        <v>7.82</v>
      </c>
      <c r="I2452" s="486">
        <f t="shared" si="115"/>
        <v>168872.9</v>
      </c>
      <c r="J2452" s="348">
        <f t="shared" si="116"/>
        <v>0</v>
      </c>
    </row>
    <row r="2453" spans="1:10">
      <c r="A2453" s="483">
        <v>2016</v>
      </c>
      <c r="B2453" s="484" t="s">
        <v>1296</v>
      </c>
      <c r="C2453" s="484" t="s">
        <v>370</v>
      </c>
      <c r="D2453" s="485">
        <v>28149</v>
      </c>
      <c r="E2453" s="486">
        <v>25.077999999999999</v>
      </c>
      <c r="F2453" s="486">
        <f t="shared" si="114"/>
        <v>705920.62199999997</v>
      </c>
      <c r="G2453" s="487">
        <v>4.34</v>
      </c>
      <c r="H2453" s="485">
        <v>9.3699999999999992</v>
      </c>
      <c r="I2453" s="486">
        <f t="shared" si="115"/>
        <v>263756.13</v>
      </c>
      <c r="J2453" s="348">
        <f t="shared" si="116"/>
        <v>0</v>
      </c>
    </row>
    <row r="2454" spans="1:10">
      <c r="A2454" s="483">
        <v>2016</v>
      </c>
      <c r="B2454" s="484" t="s">
        <v>1296</v>
      </c>
      <c r="C2454" s="484" t="s">
        <v>370</v>
      </c>
      <c r="D2454" s="485">
        <v>60995</v>
      </c>
      <c r="E2454" s="486">
        <v>26.378</v>
      </c>
      <c r="F2454" s="486">
        <f t="shared" si="114"/>
        <v>1608926.11</v>
      </c>
      <c r="G2454" s="487">
        <v>3.55</v>
      </c>
      <c r="H2454" s="485">
        <v>7.62</v>
      </c>
      <c r="I2454" s="486">
        <f t="shared" si="115"/>
        <v>464781.9</v>
      </c>
      <c r="J2454" s="348">
        <f t="shared" si="116"/>
        <v>0</v>
      </c>
    </row>
    <row r="2455" spans="1:10">
      <c r="A2455" s="483">
        <v>2016</v>
      </c>
      <c r="B2455" s="484" t="s">
        <v>1296</v>
      </c>
      <c r="C2455" s="484" t="s">
        <v>370</v>
      </c>
      <c r="D2455" s="485">
        <v>124143</v>
      </c>
      <c r="E2455" s="486">
        <v>25.001999999999999</v>
      </c>
      <c r="F2455" s="486">
        <f t="shared" si="114"/>
        <v>3103823.2859999998</v>
      </c>
      <c r="G2455" s="487">
        <v>3.18</v>
      </c>
      <c r="H2455" s="485">
        <v>9.1199999999999992</v>
      </c>
      <c r="I2455" s="486">
        <f t="shared" si="115"/>
        <v>1132184.1599999999</v>
      </c>
      <c r="J2455" s="348">
        <f t="shared" si="116"/>
        <v>0</v>
      </c>
    </row>
    <row r="2456" spans="1:10">
      <c r="A2456" s="483">
        <v>2016</v>
      </c>
      <c r="B2456" s="484" t="s">
        <v>1296</v>
      </c>
      <c r="C2456" s="484" t="s">
        <v>370</v>
      </c>
      <c r="D2456" s="485">
        <v>105251</v>
      </c>
      <c r="E2456" s="486">
        <v>25.033999999999999</v>
      </c>
      <c r="F2456" s="486">
        <f t="shared" si="114"/>
        <v>2634853.534</v>
      </c>
      <c r="G2456" s="487">
        <v>4.41</v>
      </c>
      <c r="H2456" s="485">
        <v>9.19</v>
      </c>
      <c r="I2456" s="486">
        <f t="shared" si="115"/>
        <v>967256.69</v>
      </c>
      <c r="J2456" s="348">
        <f t="shared" si="116"/>
        <v>0</v>
      </c>
    </row>
    <row r="2457" spans="1:10">
      <c r="A2457" s="483">
        <v>2016</v>
      </c>
      <c r="B2457" s="484" t="s">
        <v>1301</v>
      </c>
      <c r="C2457" s="484" t="s">
        <v>370</v>
      </c>
      <c r="D2457" s="485">
        <v>9296</v>
      </c>
      <c r="E2457" s="486">
        <v>14</v>
      </c>
      <c r="F2457" s="486">
        <f t="shared" si="114"/>
        <v>130144</v>
      </c>
      <c r="G2457" s="487">
        <v>0.15</v>
      </c>
      <c r="H2457" s="485">
        <v>9.8000000000000007</v>
      </c>
      <c r="I2457" s="486">
        <f t="shared" si="115"/>
        <v>91100.800000000003</v>
      </c>
      <c r="J2457" s="348">
        <f t="shared" si="116"/>
        <v>1</v>
      </c>
    </row>
    <row r="2458" spans="1:10">
      <c r="A2458" s="483">
        <v>2016</v>
      </c>
      <c r="B2458" s="484" t="s">
        <v>1301</v>
      </c>
      <c r="C2458" s="484" t="s">
        <v>370</v>
      </c>
      <c r="D2458" s="485">
        <v>1706</v>
      </c>
      <c r="E2458" s="486">
        <v>15</v>
      </c>
      <c r="F2458" s="486">
        <f t="shared" si="114"/>
        <v>25590</v>
      </c>
      <c r="G2458" s="487">
        <v>0.14000000000000001</v>
      </c>
      <c r="H2458" s="485">
        <v>6.1</v>
      </c>
      <c r="I2458" s="486">
        <f t="shared" si="115"/>
        <v>10406.599999999999</v>
      </c>
      <c r="J2458" s="348">
        <f t="shared" si="116"/>
        <v>1</v>
      </c>
    </row>
    <row r="2459" spans="1:10">
      <c r="A2459" s="483">
        <v>2016</v>
      </c>
      <c r="B2459" s="484" t="s">
        <v>1291</v>
      </c>
      <c r="C2459" s="484" t="s">
        <v>370</v>
      </c>
      <c r="D2459" s="485">
        <v>5987</v>
      </c>
      <c r="E2459" s="486">
        <v>14</v>
      </c>
      <c r="F2459" s="486">
        <f t="shared" si="114"/>
        <v>83818</v>
      </c>
      <c r="G2459" s="487">
        <v>0.15</v>
      </c>
      <c r="H2459" s="485">
        <v>9.8000000000000007</v>
      </c>
      <c r="I2459" s="486">
        <f t="shared" si="115"/>
        <v>58672.600000000006</v>
      </c>
      <c r="J2459" s="348">
        <f t="shared" si="116"/>
        <v>0</v>
      </c>
    </row>
    <row r="2460" spans="1:10">
      <c r="A2460" s="483">
        <v>2016</v>
      </c>
      <c r="B2460" s="484" t="s">
        <v>1291</v>
      </c>
      <c r="C2460" s="484" t="s">
        <v>370</v>
      </c>
      <c r="D2460" s="485">
        <v>479</v>
      </c>
      <c r="E2460" s="486">
        <v>15</v>
      </c>
      <c r="F2460" s="486">
        <f t="shared" si="114"/>
        <v>7185</v>
      </c>
      <c r="G2460" s="487">
        <v>0.14000000000000001</v>
      </c>
      <c r="H2460" s="485">
        <v>6.1</v>
      </c>
      <c r="I2460" s="486">
        <f t="shared" si="115"/>
        <v>2921.8999999999996</v>
      </c>
      <c r="J2460" s="348">
        <f t="shared" si="116"/>
        <v>0</v>
      </c>
    </row>
    <row r="2461" spans="1:10">
      <c r="A2461" s="483">
        <v>2016</v>
      </c>
      <c r="B2461" s="484" t="s">
        <v>1301</v>
      </c>
      <c r="C2461" s="484" t="s">
        <v>370</v>
      </c>
      <c r="D2461" s="485">
        <v>388213</v>
      </c>
      <c r="E2461" s="486">
        <v>13.452</v>
      </c>
      <c r="F2461" s="486">
        <f t="shared" si="114"/>
        <v>5222241.2759999996</v>
      </c>
      <c r="G2461" s="487">
        <v>0.9</v>
      </c>
      <c r="H2461" s="485">
        <v>10.7</v>
      </c>
      <c r="I2461" s="486">
        <f t="shared" si="115"/>
        <v>4153879.0999999996</v>
      </c>
      <c r="J2461" s="348">
        <f t="shared" si="116"/>
        <v>1</v>
      </c>
    </row>
    <row r="2462" spans="1:10">
      <c r="A2462" s="483">
        <v>2016</v>
      </c>
      <c r="B2462" s="484" t="s">
        <v>1296</v>
      </c>
      <c r="C2462" s="484" t="s">
        <v>370</v>
      </c>
      <c r="D2462" s="485">
        <v>56700</v>
      </c>
      <c r="E2462" s="486">
        <v>23.776</v>
      </c>
      <c r="F2462" s="486">
        <f t="shared" si="114"/>
        <v>1348099.2</v>
      </c>
      <c r="G2462" s="487">
        <v>1.03</v>
      </c>
      <c r="H2462" s="485">
        <v>11.1</v>
      </c>
      <c r="I2462" s="486">
        <f t="shared" si="115"/>
        <v>629370</v>
      </c>
      <c r="J2462" s="348">
        <f t="shared" si="116"/>
        <v>0</v>
      </c>
    </row>
    <row r="2463" spans="1:10">
      <c r="A2463" s="483">
        <v>2016</v>
      </c>
      <c r="B2463" s="484" t="s">
        <v>1296</v>
      </c>
      <c r="C2463" s="484" t="s">
        <v>370</v>
      </c>
      <c r="D2463" s="485">
        <v>34158</v>
      </c>
      <c r="E2463" s="486">
        <v>22.434000000000001</v>
      </c>
      <c r="F2463" s="486">
        <f t="shared" si="114"/>
        <v>766300.57200000004</v>
      </c>
      <c r="G2463" s="487">
        <v>0.56000000000000005</v>
      </c>
      <c r="H2463" s="485">
        <v>13.1</v>
      </c>
      <c r="I2463" s="486">
        <f t="shared" si="115"/>
        <v>447469.8</v>
      </c>
      <c r="J2463" s="348">
        <f t="shared" si="116"/>
        <v>0</v>
      </c>
    </row>
    <row r="2464" spans="1:10">
      <c r="A2464" s="483">
        <v>2016</v>
      </c>
      <c r="B2464" s="484" t="s">
        <v>1296</v>
      </c>
      <c r="C2464" s="484" t="s">
        <v>370</v>
      </c>
      <c r="D2464" s="485">
        <v>36756</v>
      </c>
      <c r="E2464" s="486">
        <v>23.05</v>
      </c>
      <c r="F2464" s="486">
        <f t="shared" si="114"/>
        <v>847225.8</v>
      </c>
      <c r="G2464" s="487">
        <v>0.39</v>
      </c>
      <c r="H2464" s="485">
        <v>6.8</v>
      </c>
      <c r="I2464" s="486">
        <f t="shared" si="115"/>
        <v>249940.8</v>
      </c>
      <c r="J2464" s="348">
        <f t="shared" si="116"/>
        <v>0</v>
      </c>
    </row>
    <row r="2465" spans="1:10">
      <c r="A2465" s="483">
        <v>2016</v>
      </c>
      <c r="B2465" s="484" t="s">
        <v>1296</v>
      </c>
      <c r="C2465" s="484" t="s">
        <v>370</v>
      </c>
      <c r="D2465" s="485">
        <v>68473</v>
      </c>
      <c r="E2465" s="486">
        <v>22.292999999999999</v>
      </c>
      <c r="F2465" s="486">
        <f t="shared" si="114"/>
        <v>1526468.5889999999</v>
      </c>
      <c r="G2465" s="487">
        <v>0.56999999999999995</v>
      </c>
      <c r="H2465" s="485">
        <v>13.2</v>
      </c>
      <c r="I2465" s="486">
        <f t="shared" si="115"/>
        <v>903843.6</v>
      </c>
      <c r="J2465" s="348">
        <f t="shared" si="116"/>
        <v>0</v>
      </c>
    </row>
    <row r="2466" spans="1:10">
      <c r="A2466" s="483">
        <v>2016</v>
      </c>
      <c r="B2466" s="484" t="s">
        <v>1296</v>
      </c>
      <c r="C2466" s="484" t="s">
        <v>370</v>
      </c>
      <c r="D2466" s="485">
        <v>173904</v>
      </c>
      <c r="E2466" s="486">
        <v>21.341999999999999</v>
      </c>
      <c r="F2466" s="486">
        <f t="shared" si="114"/>
        <v>3711459.1679999996</v>
      </c>
      <c r="G2466" s="487">
        <v>0.43</v>
      </c>
      <c r="H2466" s="485">
        <v>13.1</v>
      </c>
      <c r="I2466" s="486">
        <f t="shared" si="115"/>
        <v>2278142.4</v>
      </c>
      <c r="J2466" s="348">
        <f t="shared" si="116"/>
        <v>0</v>
      </c>
    </row>
    <row r="2467" spans="1:10">
      <c r="A2467" s="483">
        <v>2016</v>
      </c>
      <c r="B2467" s="484" t="s">
        <v>1289</v>
      </c>
      <c r="C2467" s="484" t="s">
        <v>370</v>
      </c>
      <c r="D2467" s="485">
        <v>25227</v>
      </c>
      <c r="E2467" s="486">
        <v>19.984999999999999</v>
      </c>
      <c r="F2467" s="486">
        <f t="shared" si="114"/>
        <v>504161.59499999997</v>
      </c>
      <c r="G2467" s="487">
        <v>0.66</v>
      </c>
      <c r="H2467" s="485">
        <v>7.8</v>
      </c>
      <c r="I2467" s="486">
        <f t="shared" si="115"/>
        <v>196770.6</v>
      </c>
      <c r="J2467" s="348">
        <f t="shared" si="116"/>
        <v>0</v>
      </c>
    </row>
    <row r="2468" spans="1:10">
      <c r="A2468" s="483">
        <v>2016</v>
      </c>
      <c r="B2468" s="484" t="s">
        <v>1296</v>
      </c>
      <c r="C2468" s="484" t="s">
        <v>370</v>
      </c>
      <c r="D2468" s="485">
        <v>52120</v>
      </c>
      <c r="E2468" s="486">
        <v>24.27</v>
      </c>
      <c r="F2468" s="486">
        <f t="shared" si="114"/>
        <v>1264952.3999999999</v>
      </c>
      <c r="G2468" s="487">
        <v>3.46</v>
      </c>
      <c r="H2468" s="485">
        <v>9.8000000000000007</v>
      </c>
      <c r="I2468" s="486">
        <f t="shared" si="115"/>
        <v>510776.00000000006</v>
      </c>
      <c r="J2468" s="348">
        <f t="shared" si="116"/>
        <v>0</v>
      </c>
    </row>
    <row r="2469" spans="1:10">
      <c r="A2469" s="483">
        <v>2016</v>
      </c>
      <c r="B2469" s="484" t="s">
        <v>1296</v>
      </c>
      <c r="C2469" s="484" t="s">
        <v>370</v>
      </c>
      <c r="D2469" s="485">
        <v>6598</v>
      </c>
      <c r="E2469" s="486">
        <v>22.73</v>
      </c>
      <c r="F2469" s="486">
        <f t="shared" si="114"/>
        <v>149972.54</v>
      </c>
      <c r="G2469" s="487">
        <v>2.5</v>
      </c>
      <c r="H2469" s="485">
        <v>8.1</v>
      </c>
      <c r="I2469" s="486">
        <f t="shared" si="115"/>
        <v>53443.799999999996</v>
      </c>
      <c r="J2469" s="348">
        <f t="shared" si="116"/>
        <v>0</v>
      </c>
    </row>
    <row r="2470" spans="1:10">
      <c r="A2470" s="483">
        <v>2016</v>
      </c>
      <c r="B2470" s="484" t="s">
        <v>1296</v>
      </c>
      <c r="C2470" s="484" t="s">
        <v>370</v>
      </c>
      <c r="D2470" s="485">
        <v>26373</v>
      </c>
      <c r="E2470" s="486">
        <v>21.96</v>
      </c>
      <c r="F2470" s="486">
        <f t="shared" si="114"/>
        <v>579151.08000000007</v>
      </c>
      <c r="G2470" s="487">
        <v>2.98</v>
      </c>
      <c r="H2470" s="485">
        <v>8.6999999999999993</v>
      </c>
      <c r="I2470" s="486">
        <f t="shared" si="115"/>
        <v>229445.09999999998</v>
      </c>
      <c r="J2470" s="348">
        <f t="shared" si="116"/>
        <v>0</v>
      </c>
    </row>
    <row r="2471" spans="1:10">
      <c r="A2471" s="483">
        <v>2016</v>
      </c>
      <c r="B2471" s="484" t="s">
        <v>1296</v>
      </c>
      <c r="C2471" s="484" t="s">
        <v>370</v>
      </c>
      <c r="D2471" s="485">
        <v>1652</v>
      </c>
      <c r="E2471" s="486">
        <v>24.45</v>
      </c>
      <c r="F2471" s="486">
        <f t="shared" si="114"/>
        <v>40391.4</v>
      </c>
      <c r="G2471" s="487">
        <v>2.93</v>
      </c>
      <c r="H2471" s="485">
        <v>7.8</v>
      </c>
      <c r="I2471" s="486">
        <f t="shared" si="115"/>
        <v>12885.6</v>
      </c>
      <c r="J2471" s="348">
        <f t="shared" si="116"/>
        <v>0</v>
      </c>
    </row>
    <row r="2472" spans="1:10">
      <c r="A2472" s="483">
        <v>2016</v>
      </c>
      <c r="B2472" s="484" t="s">
        <v>1289</v>
      </c>
      <c r="C2472" s="484" t="s">
        <v>370</v>
      </c>
      <c r="D2472" s="485">
        <v>32797</v>
      </c>
      <c r="E2472" s="486">
        <v>18</v>
      </c>
      <c r="F2472" s="486">
        <f t="shared" si="114"/>
        <v>590346</v>
      </c>
      <c r="G2472" s="487">
        <v>0.23</v>
      </c>
      <c r="H2472" s="485">
        <v>4.7</v>
      </c>
      <c r="I2472" s="486">
        <f t="shared" si="115"/>
        <v>154145.9</v>
      </c>
      <c r="J2472" s="348">
        <f t="shared" si="116"/>
        <v>0</v>
      </c>
    </row>
    <row r="2473" spans="1:10">
      <c r="A2473" s="483">
        <v>2016</v>
      </c>
      <c r="B2473" s="484" t="s">
        <v>1289</v>
      </c>
      <c r="C2473" s="484" t="s">
        <v>370</v>
      </c>
      <c r="D2473" s="485">
        <v>98189</v>
      </c>
      <c r="E2473" s="486">
        <v>17.940000000000001</v>
      </c>
      <c r="F2473" s="486">
        <f t="shared" si="114"/>
        <v>1761510.6600000001</v>
      </c>
      <c r="G2473" s="487">
        <v>0.23</v>
      </c>
      <c r="H2473" s="485">
        <v>5.3</v>
      </c>
      <c r="I2473" s="486">
        <f t="shared" si="115"/>
        <v>520401.7</v>
      </c>
      <c r="J2473" s="348">
        <f t="shared" si="116"/>
        <v>0</v>
      </c>
    </row>
    <row r="2474" spans="1:10">
      <c r="A2474" s="483">
        <v>2016</v>
      </c>
      <c r="B2474" s="484" t="s">
        <v>1289</v>
      </c>
      <c r="C2474" s="484" t="s">
        <v>370</v>
      </c>
      <c r="D2474" s="485">
        <v>98848</v>
      </c>
      <c r="E2474" s="486">
        <v>16.649999999999999</v>
      </c>
      <c r="F2474" s="486">
        <f t="shared" si="114"/>
        <v>1645819.2</v>
      </c>
      <c r="G2474" s="487">
        <v>0.28999999999999998</v>
      </c>
      <c r="H2474" s="485">
        <v>5.7</v>
      </c>
      <c r="I2474" s="486">
        <f t="shared" si="115"/>
        <v>563433.6</v>
      </c>
      <c r="J2474" s="348">
        <f t="shared" si="116"/>
        <v>0</v>
      </c>
    </row>
    <row r="2475" spans="1:10">
      <c r="A2475" s="483">
        <v>2016</v>
      </c>
      <c r="B2475" s="484" t="s">
        <v>1289</v>
      </c>
      <c r="C2475" s="484" t="s">
        <v>370</v>
      </c>
      <c r="D2475" s="485">
        <v>32642</v>
      </c>
      <c r="E2475" s="486">
        <v>17.489999999999998</v>
      </c>
      <c r="F2475" s="486">
        <f t="shared" si="114"/>
        <v>570908.57999999996</v>
      </c>
      <c r="G2475" s="487">
        <v>0.18</v>
      </c>
      <c r="H2475" s="485">
        <v>4.4000000000000004</v>
      </c>
      <c r="I2475" s="486">
        <f t="shared" si="115"/>
        <v>143624.80000000002</v>
      </c>
      <c r="J2475" s="348">
        <f t="shared" si="116"/>
        <v>0</v>
      </c>
    </row>
    <row r="2476" spans="1:10">
      <c r="A2476" s="483">
        <v>2016</v>
      </c>
      <c r="B2476" s="484" t="s">
        <v>1289</v>
      </c>
      <c r="C2476" s="484" t="s">
        <v>370</v>
      </c>
      <c r="D2476" s="485">
        <v>64901</v>
      </c>
      <c r="E2476" s="486">
        <v>16.670000000000002</v>
      </c>
      <c r="F2476" s="486">
        <f t="shared" si="114"/>
        <v>1081899.6700000002</v>
      </c>
      <c r="G2476" s="487">
        <v>0.32</v>
      </c>
      <c r="H2476" s="485">
        <v>5.6</v>
      </c>
      <c r="I2476" s="486">
        <f t="shared" si="115"/>
        <v>363445.6</v>
      </c>
      <c r="J2476" s="348">
        <f t="shared" si="116"/>
        <v>0</v>
      </c>
    </row>
    <row r="2477" spans="1:10">
      <c r="A2477" s="483">
        <v>2016</v>
      </c>
      <c r="B2477" s="484" t="s">
        <v>1301</v>
      </c>
      <c r="C2477" s="484" t="s">
        <v>370</v>
      </c>
      <c r="D2477" s="485">
        <v>603313</v>
      </c>
      <c r="E2477" s="486">
        <v>12.77</v>
      </c>
      <c r="F2477" s="486">
        <f t="shared" si="114"/>
        <v>7704307.0099999998</v>
      </c>
      <c r="G2477" s="487">
        <v>1.2</v>
      </c>
      <c r="H2477" s="485">
        <v>19</v>
      </c>
      <c r="I2477" s="486">
        <f t="shared" si="115"/>
        <v>11462947</v>
      </c>
      <c r="J2477" s="348">
        <f t="shared" si="116"/>
        <v>1</v>
      </c>
    </row>
    <row r="2478" spans="1:10">
      <c r="A2478" s="483">
        <v>2016</v>
      </c>
      <c r="B2478" s="484" t="s">
        <v>1289</v>
      </c>
      <c r="C2478" s="484" t="s">
        <v>370</v>
      </c>
      <c r="D2478" s="485">
        <v>32653</v>
      </c>
      <c r="E2478" s="486">
        <v>18.021000000000001</v>
      </c>
      <c r="F2478" s="486">
        <f t="shared" si="114"/>
        <v>588439.71299999999</v>
      </c>
      <c r="G2478" s="487">
        <v>0.25</v>
      </c>
      <c r="H2478" s="485">
        <v>4.7</v>
      </c>
      <c r="I2478" s="486">
        <f t="shared" si="115"/>
        <v>153469.1</v>
      </c>
      <c r="J2478" s="348">
        <f t="shared" si="116"/>
        <v>0</v>
      </c>
    </row>
    <row r="2479" spans="1:10">
      <c r="A2479" s="483">
        <v>2016</v>
      </c>
      <c r="B2479" s="484" t="s">
        <v>1289</v>
      </c>
      <c r="C2479" s="484" t="s">
        <v>370</v>
      </c>
      <c r="D2479" s="485">
        <v>32689</v>
      </c>
      <c r="E2479" s="486">
        <v>18.169</v>
      </c>
      <c r="F2479" s="486">
        <f t="shared" si="114"/>
        <v>593926.44099999999</v>
      </c>
      <c r="G2479" s="487">
        <v>0.2</v>
      </c>
      <c r="H2479" s="485">
        <v>4.3</v>
      </c>
      <c r="I2479" s="486">
        <f t="shared" si="115"/>
        <v>140562.69999999998</v>
      </c>
      <c r="J2479" s="348">
        <f t="shared" si="116"/>
        <v>0</v>
      </c>
    </row>
    <row r="2480" spans="1:10">
      <c r="A2480" s="483">
        <v>2016</v>
      </c>
      <c r="B2480" s="484" t="s">
        <v>1289</v>
      </c>
      <c r="C2480" s="484" t="s">
        <v>370</v>
      </c>
      <c r="D2480" s="485">
        <v>32886</v>
      </c>
      <c r="E2480" s="486">
        <v>17.920000000000002</v>
      </c>
      <c r="F2480" s="486">
        <f t="shared" si="114"/>
        <v>589317.12000000011</v>
      </c>
      <c r="G2480" s="487">
        <v>0.26</v>
      </c>
      <c r="H2480" s="485">
        <v>5.6</v>
      </c>
      <c r="I2480" s="486">
        <f t="shared" si="115"/>
        <v>184161.59999999998</v>
      </c>
      <c r="J2480" s="348">
        <f t="shared" si="116"/>
        <v>0</v>
      </c>
    </row>
    <row r="2481" spans="1:10">
      <c r="A2481" s="483">
        <v>2016</v>
      </c>
      <c r="B2481" s="484" t="s">
        <v>1289</v>
      </c>
      <c r="C2481" s="484" t="s">
        <v>370</v>
      </c>
      <c r="D2481" s="485">
        <v>16343</v>
      </c>
      <c r="E2481" s="486">
        <v>17.372</v>
      </c>
      <c r="F2481" s="486">
        <f t="shared" si="114"/>
        <v>283910.59600000002</v>
      </c>
      <c r="G2481" s="487">
        <v>0.19</v>
      </c>
      <c r="H2481" s="485">
        <v>4.2</v>
      </c>
      <c r="I2481" s="486">
        <f t="shared" si="115"/>
        <v>68640.600000000006</v>
      </c>
      <c r="J2481" s="348">
        <f t="shared" si="116"/>
        <v>0</v>
      </c>
    </row>
    <row r="2482" spans="1:10">
      <c r="A2482" s="483">
        <v>2016</v>
      </c>
      <c r="B2482" s="484" t="s">
        <v>1289</v>
      </c>
      <c r="C2482" s="484" t="s">
        <v>370</v>
      </c>
      <c r="D2482" s="485">
        <v>15984</v>
      </c>
      <c r="E2482" s="486">
        <v>17.170000000000002</v>
      </c>
      <c r="F2482" s="486">
        <f t="shared" si="114"/>
        <v>274445.28000000003</v>
      </c>
      <c r="G2482" s="487">
        <v>0.22</v>
      </c>
      <c r="H2482" s="485">
        <v>4.2</v>
      </c>
      <c r="I2482" s="486">
        <f t="shared" si="115"/>
        <v>67132.800000000003</v>
      </c>
      <c r="J2482" s="348">
        <f t="shared" si="116"/>
        <v>0</v>
      </c>
    </row>
    <row r="2483" spans="1:10">
      <c r="A2483" s="483">
        <v>2016</v>
      </c>
      <c r="B2483" s="484" t="s">
        <v>1289</v>
      </c>
      <c r="C2483" s="484" t="s">
        <v>370</v>
      </c>
      <c r="D2483" s="485">
        <v>32913</v>
      </c>
      <c r="E2483" s="486">
        <v>17.663</v>
      </c>
      <c r="F2483" s="486">
        <f t="shared" si="114"/>
        <v>581342.31900000002</v>
      </c>
      <c r="G2483" s="487">
        <v>0.18</v>
      </c>
      <c r="H2483" s="485">
        <v>4.3</v>
      </c>
      <c r="I2483" s="486">
        <f t="shared" si="115"/>
        <v>141525.9</v>
      </c>
      <c r="J2483" s="348">
        <f t="shared" si="116"/>
        <v>0</v>
      </c>
    </row>
    <row r="2484" spans="1:10">
      <c r="A2484" s="483">
        <v>2016</v>
      </c>
      <c r="B2484" s="484" t="s">
        <v>1289</v>
      </c>
      <c r="C2484" s="484" t="s">
        <v>370</v>
      </c>
      <c r="D2484" s="485">
        <v>48943</v>
      </c>
      <c r="E2484" s="486">
        <v>17.931000000000001</v>
      </c>
      <c r="F2484" s="486">
        <f t="shared" si="114"/>
        <v>877596.93300000008</v>
      </c>
      <c r="G2484" s="487">
        <v>0.24</v>
      </c>
      <c r="H2484" s="485">
        <v>5</v>
      </c>
      <c r="I2484" s="486">
        <f t="shared" si="115"/>
        <v>244715</v>
      </c>
      <c r="J2484" s="348">
        <f t="shared" si="116"/>
        <v>0</v>
      </c>
    </row>
    <row r="2485" spans="1:10">
      <c r="A2485" s="483">
        <v>2016</v>
      </c>
      <c r="B2485" s="484" t="s">
        <v>1289</v>
      </c>
      <c r="C2485" s="484" t="s">
        <v>370</v>
      </c>
      <c r="D2485" s="485">
        <v>16432</v>
      </c>
      <c r="E2485" s="486">
        <v>17.454000000000001</v>
      </c>
      <c r="F2485" s="486">
        <f t="shared" si="114"/>
        <v>286804.12800000003</v>
      </c>
      <c r="G2485" s="487">
        <v>0.22</v>
      </c>
      <c r="H2485" s="485">
        <v>4.3</v>
      </c>
      <c r="I2485" s="486">
        <f t="shared" si="115"/>
        <v>70657.599999999991</v>
      </c>
      <c r="J2485" s="348">
        <f t="shared" si="116"/>
        <v>0</v>
      </c>
    </row>
    <row r="2486" spans="1:10">
      <c r="A2486" s="483">
        <v>2016</v>
      </c>
      <c r="B2486" s="484" t="s">
        <v>1289</v>
      </c>
      <c r="C2486" s="484" t="s">
        <v>370</v>
      </c>
      <c r="D2486" s="485">
        <v>32848</v>
      </c>
      <c r="E2486" s="486">
        <v>17.902999999999999</v>
      </c>
      <c r="F2486" s="486">
        <f t="shared" si="114"/>
        <v>588077.74399999995</v>
      </c>
      <c r="G2486" s="487">
        <v>0.2</v>
      </c>
      <c r="H2486" s="485">
        <v>5</v>
      </c>
      <c r="I2486" s="486">
        <f t="shared" si="115"/>
        <v>164240</v>
      </c>
      <c r="J2486" s="348">
        <f t="shared" si="116"/>
        <v>0</v>
      </c>
    </row>
    <row r="2487" spans="1:10">
      <c r="A2487" s="483">
        <v>2016</v>
      </c>
      <c r="B2487" s="484" t="s">
        <v>1289</v>
      </c>
      <c r="C2487" s="484" t="s">
        <v>370</v>
      </c>
      <c r="D2487" s="485">
        <v>16448</v>
      </c>
      <c r="E2487" s="486">
        <v>17.675999999999998</v>
      </c>
      <c r="F2487" s="486">
        <f t="shared" si="114"/>
        <v>290734.848</v>
      </c>
      <c r="G2487" s="487">
        <v>0.22</v>
      </c>
      <c r="H2487" s="485">
        <v>5.8</v>
      </c>
      <c r="I2487" s="486">
        <f t="shared" si="115"/>
        <v>95398.399999999994</v>
      </c>
      <c r="J2487" s="348">
        <f t="shared" si="116"/>
        <v>0</v>
      </c>
    </row>
    <row r="2488" spans="1:10">
      <c r="A2488" s="483">
        <v>2016</v>
      </c>
      <c r="B2488" s="484" t="s">
        <v>1296</v>
      </c>
      <c r="C2488" s="484" t="s">
        <v>370</v>
      </c>
      <c r="D2488" s="485">
        <v>87354</v>
      </c>
      <c r="E2488" s="486">
        <v>22.52</v>
      </c>
      <c r="F2488" s="486">
        <f t="shared" si="114"/>
        <v>1967212.08</v>
      </c>
      <c r="G2488" s="487">
        <v>3.7</v>
      </c>
      <c r="H2488" s="485">
        <v>10.1</v>
      </c>
      <c r="I2488" s="486">
        <f t="shared" si="115"/>
        <v>882275.4</v>
      </c>
      <c r="J2488" s="348">
        <f t="shared" si="116"/>
        <v>0</v>
      </c>
    </row>
    <row r="2489" spans="1:10">
      <c r="A2489" s="483">
        <v>2016</v>
      </c>
      <c r="B2489" s="484" t="s">
        <v>1296</v>
      </c>
      <c r="C2489" s="484" t="s">
        <v>370</v>
      </c>
      <c r="D2489" s="485">
        <v>39713</v>
      </c>
      <c r="E2489" s="486">
        <v>22.73</v>
      </c>
      <c r="F2489" s="486">
        <f t="shared" si="114"/>
        <v>902676.49</v>
      </c>
      <c r="G2489" s="487">
        <v>3.43</v>
      </c>
      <c r="H2489" s="485">
        <v>9.1</v>
      </c>
      <c r="I2489" s="486">
        <f t="shared" si="115"/>
        <v>361388.3</v>
      </c>
      <c r="J2489" s="348">
        <f t="shared" si="116"/>
        <v>0</v>
      </c>
    </row>
    <row r="2490" spans="1:10">
      <c r="A2490" s="483">
        <v>2016</v>
      </c>
      <c r="B2490" s="484" t="s">
        <v>1296</v>
      </c>
      <c r="C2490" s="484" t="s">
        <v>370</v>
      </c>
      <c r="D2490" s="485">
        <v>94089</v>
      </c>
      <c r="E2490" s="486">
        <v>20.72</v>
      </c>
      <c r="F2490" s="486">
        <f t="shared" si="114"/>
        <v>1949524.0799999998</v>
      </c>
      <c r="G2490" s="487">
        <v>2.37</v>
      </c>
      <c r="H2490" s="485">
        <v>12.7</v>
      </c>
      <c r="I2490" s="486">
        <f t="shared" si="115"/>
        <v>1194930.3</v>
      </c>
      <c r="J2490" s="348">
        <f t="shared" si="116"/>
        <v>0</v>
      </c>
    </row>
    <row r="2491" spans="1:10">
      <c r="A2491" s="483">
        <v>2016</v>
      </c>
      <c r="B2491" s="484" t="s">
        <v>1289</v>
      </c>
      <c r="C2491" s="484" t="s">
        <v>370</v>
      </c>
      <c r="D2491" s="485">
        <v>109867</v>
      </c>
      <c r="E2491" s="486">
        <v>17.797999999999998</v>
      </c>
      <c r="F2491" s="486">
        <f t="shared" si="114"/>
        <v>1955412.8659999999</v>
      </c>
      <c r="G2491" s="487">
        <v>0.23</v>
      </c>
      <c r="H2491" s="485">
        <v>5.4</v>
      </c>
      <c r="I2491" s="486">
        <f t="shared" si="115"/>
        <v>593281.80000000005</v>
      </c>
      <c r="J2491" s="348">
        <f t="shared" si="116"/>
        <v>0</v>
      </c>
    </row>
    <row r="2492" spans="1:10">
      <c r="A2492" s="483">
        <v>2016</v>
      </c>
      <c r="B2492" s="484" t="s">
        <v>1289</v>
      </c>
      <c r="C2492" s="484" t="s">
        <v>370</v>
      </c>
      <c r="D2492" s="485">
        <v>115539</v>
      </c>
      <c r="E2492" s="486">
        <v>16.824000000000002</v>
      </c>
      <c r="F2492" s="486">
        <f t="shared" si="114"/>
        <v>1943828.1360000002</v>
      </c>
      <c r="G2492" s="487">
        <v>0.33</v>
      </c>
      <c r="H2492" s="485">
        <v>5</v>
      </c>
      <c r="I2492" s="486">
        <f t="shared" si="115"/>
        <v>577695</v>
      </c>
      <c r="J2492" s="348">
        <f t="shared" si="116"/>
        <v>0</v>
      </c>
    </row>
    <row r="2493" spans="1:10">
      <c r="A2493" s="483">
        <v>2016</v>
      </c>
      <c r="B2493" s="484" t="s">
        <v>1296</v>
      </c>
      <c r="C2493" s="484" t="s">
        <v>370</v>
      </c>
      <c r="D2493" s="485">
        <v>36299</v>
      </c>
      <c r="E2493" s="486">
        <v>26.78</v>
      </c>
      <c r="F2493" s="486">
        <f t="shared" si="114"/>
        <v>972087.22000000009</v>
      </c>
      <c r="G2493" s="487">
        <v>2.5099999999999998</v>
      </c>
      <c r="H2493" s="485">
        <v>8.3000000000000007</v>
      </c>
      <c r="I2493" s="486">
        <f t="shared" si="115"/>
        <v>301281.7</v>
      </c>
      <c r="J2493" s="348">
        <f t="shared" si="116"/>
        <v>0</v>
      </c>
    </row>
    <row r="2494" spans="1:10">
      <c r="A2494" s="483">
        <v>2016</v>
      </c>
      <c r="B2494" s="484" t="s">
        <v>1296</v>
      </c>
      <c r="C2494" s="484" t="s">
        <v>370</v>
      </c>
      <c r="D2494" s="485">
        <v>23592</v>
      </c>
      <c r="E2494" s="486">
        <v>22.35</v>
      </c>
      <c r="F2494" s="486">
        <f t="shared" si="114"/>
        <v>527281.20000000007</v>
      </c>
      <c r="G2494" s="487">
        <v>3.16</v>
      </c>
      <c r="H2494" s="485">
        <v>7.4</v>
      </c>
      <c r="I2494" s="486">
        <f t="shared" si="115"/>
        <v>174580.80000000002</v>
      </c>
      <c r="J2494" s="348">
        <f t="shared" si="116"/>
        <v>0</v>
      </c>
    </row>
    <row r="2495" spans="1:10">
      <c r="A2495" s="483">
        <v>2016</v>
      </c>
      <c r="B2495" s="484" t="s">
        <v>1296</v>
      </c>
      <c r="C2495" s="484" t="s">
        <v>370</v>
      </c>
      <c r="D2495" s="485">
        <v>42721</v>
      </c>
      <c r="E2495" s="486">
        <v>23.6</v>
      </c>
      <c r="F2495" s="486">
        <f t="shared" si="114"/>
        <v>1008215.6000000001</v>
      </c>
      <c r="G2495" s="487">
        <v>2.86</v>
      </c>
      <c r="H2495" s="485">
        <v>8</v>
      </c>
      <c r="I2495" s="486">
        <f t="shared" si="115"/>
        <v>341768</v>
      </c>
      <c r="J2495" s="348">
        <f t="shared" si="116"/>
        <v>0</v>
      </c>
    </row>
    <row r="2496" spans="1:10">
      <c r="A2496" s="483">
        <v>2016</v>
      </c>
      <c r="B2496" s="484" t="s">
        <v>1301</v>
      </c>
      <c r="C2496" s="484" t="s">
        <v>370</v>
      </c>
      <c r="D2496" s="485">
        <v>87585</v>
      </c>
      <c r="E2496" s="486">
        <v>13.731999999999999</v>
      </c>
      <c r="F2496" s="486">
        <f t="shared" si="114"/>
        <v>1202717.22</v>
      </c>
      <c r="G2496" s="487">
        <v>1.04</v>
      </c>
      <c r="H2496" s="485">
        <v>15.5</v>
      </c>
      <c r="I2496" s="486">
        <f t="shared" si="115"/>
        <v>1357567.5</v>
      </c>
      <c r="J2496" s="348">
        <f t="shared" si="116"/>
        <v>1</v>
      </c>
    </row>
    <row r="2497" spans="1:10">
      <c r="A2497" s="483">
        <v>2016</v>
      </c>
      <c r="B2497" s="484" t="s">
        <v>1296</v>
      </c>
      <c r="C2497" s="484" t="s">
        <v>370</v>
      </c>
      <c r="D2497" s="485">
        <v>12930</v>
      </c>
      <c r="E2497" s="486">
        <v>24.83</v>
      </c>
      <c r="F2497" s="486">
        <f t="shared" si="114"/>
        <v>321051.89999999997</v>
      </c>
      <c r="G2497" s="487">
        <v>0.86</v>
      </c>
      <c r="H2497" s="485">
        <v>10.8</v>
      </c>
      <c r="I2497" s="486">
        <f t="shared" si="115"/>
        <v>139644</v>
      </c>
      <c r="J2497" s="348">
        <f t="shared" si="116"/>
        <v>0</v>
      </c>
    </row>
    <row r="2498" spans="1:10">
      <c r="A2498" s="483">
        <v>2016</v>
      </c>
      <c r="B2498" s="484" t="s">
        <v>1296</v>
      </c>
      <c r="C2498" s="484" t="s">
        <v>370</v>
      </c>
      <c r="D2498" s="485">
        <v>13010</v>
      </c>
      <c r="E2498" s="486">
        <v>24.85</v>
      </c>
      <c r="F2498" s="486">
        <f t="shared" si="114"/>
        <v>323298.5</v>
      </c>
      <c r="G2498" s="487">
        <v>0.99</v>
      </c>
      <c r="H2498" s="485">
        <v>10.5</v>
      </c>
      <c r="I2498" s="486">
        <f t="shared" si="115"/>
        <v>136605</v>
      </c>
      <c r="J2498" s="348">
        <f t="shared" si="116"/>
        <v>0</v>
      </c>
    </row>
    <row r="2499" spans="1:10">
      <c r="A2499" s="483">
        <v>2016</v>
      </c>
      <c r="B2499" s="484" t="s">
        <v>1296</v>
      </c>
      <c r="C2499" s="484" t="s">
        <v>370</v>
      </c>
      <c r="D2499" s="485">
        <v>24527</v>
      </c>
      <c r="E2499" s="486">
        <v>25.1</v>
      </c>
      <c r="F2499" s="486">
        <f t="shared" ref="F2499:F2562" si="117">E2499*D2499</f>
        <v>615627.70000000007</v>
      </c>
      <c r="G2499" s="487">
        <v>0.86</v>
      </c>
      <c r="H2499" s="485">
        <v>10.1</v>
      </c>
      <c r="I2499" s="486">
        <f t="shared" ref="I2499:I2562" si="118">H2499*D2499</f>
        <v>247722.69999999998</v>
      </c>
      <c r="J2499" s="348">
        <f t="shared" ref="J2499:J2562" si="119">IF(B2499="LIG",1,0)</f>
        <v>0</v>
      </c>
    </row>
    <row r="2500" spans="1:10">
      <c r="A2500" s="483">
        <v>2016</v>
      </c>
      <c r="B2500" s="484" t="s">
        <v>1296</v>
      </c>
      <c r="C2500" s="484" t="s">
        <v>370</v>
      </c>
      <c r="D2500" s="485">
        <v>25</v>
      </c>
      <c r="E2500" s="486">
        <v>24.08</v>
      </c>
      <c r="F2500" s="486">
        <f t="shared" si="117"/>
        <v>602</v>
      </c>
      <c r="G2500" s="487">
        <v>1.06</v>
      </c>
      <c r="H2500" s="485">
        <v>12.9</v>
      </c>
      <c r="I2500" s="486">
        <f t="shared" si="118"/>
        <v>322.5</v>
      </c>
      <c r="J2500" s="348">
        <f t="shared" si="119"/>
        <v>0</v>
      </c>
    </row>
    <row r="2501" spans="1:10">
      <c r="A2501" s="483">
        <v>2016</v>
      </c>
      <c r="B2501" s="484" t="s">
        <v>1296</v>
      </c>
      <c r="C2501" s="484" t="s">
        <v>370</v>
      </c>
      <c r="D2501" s="485">
        <v>24641</v>
      </c>
      <c r="E2501" s="486">
        <v>24.67</v>
      </c>
      <c r="F2501" s="486">
        <f t="shared" si="117"/>
        <v>607893.47000000009</v>
      </c>
      <c r="G2501" s="487">
        <v>0.84</v>
      </c>
      <c r="H2501" s="485">
        <v>12.7</v>
      </c>
      <c r="I2501" s="486">
        <f t="shared" si="118"/>
        <v>312940.69999999995</v>
      </c>
      <c r="J2501" s="348">
        <f t="shared" si="119"/>
        <v>0</v>
      </c>
    </row>
    <row r="2502" spans="1:10">
      <c r="A2502" s="483">
        <v>2016</v>
      </c>
      <c r="B2502" s="484" t="s">
        <v>1296</v>
      </c>
      <c r="C2502" s="484" t="s">
        <v>370</v>
      </c>
      <c r="D2502" s="485">
        <v>24531</v>
      </c>
      <c r="E2502" s="486">
        <v>24.306999999999999</v>
      </c>
      <c r="F2502" s="486">
        <f t="shared" si="117"/>
        <v>596275.01699999999</v>
      </c>
      <c r="G2502" s="487">
        <v>0.68</v>
      </c>
      <c r="H2502" s="485">
        <v>12.6</v>
      </c>
      <c r="I2502" s="486">
        <f t="shared" si="118"/>
        <v>309090.59999999998</v>
      </c>
      <c r="J2502" s="348">
        <f t="shared" si="119"/>
        <v>0</v>
      </c>
    </row>
    <row r="2503" spans="1:10">
      <c r="A2503" s="483">
        <v>2016</v>
      </c>
      <c r="B2503" s="484" t="s">
        <v>1296</v>
      </c>
      <c r="C2503" s="484" t="s">
        <v>370</v>
      </c>
      <c r="D2503" s="485">
        <v>23973</v>
      </c>
      <c r="E2503" s="486">
        <v>26.436</v>
      </c>
      <c r="F2503" s="486">
        <f t="shared" si="117"/>
        <v>633750.228</v>
      </c>
      <c r="G2503" s="487">
        <v>0.66</v>
      </c>
      <c r="H2503" s="485">
        <v>9.9</v>
      </c>
      <c r="I2503" s="486">
        <f t="shared" si="118"/>
        <v>237332.7</v>
      </c>
      <c r="J2503" s="348">
        <f t="shared" si="119"/>
        <v>0</v>
      </c>
    </row>
    <row r="2504" spans="1:10">
      <c r="A2504" s="483">
        <v>2016</v>
      </c>
      <c r="B2504" s="484" t="s">
        <v>1296</v>
      </c>
      <c r="C2504" s="484" t="s">
        <v>370</v>
      </c>
      <c r="D2504" s="485">
        <v>11742</v>
      </c>
      <c r="E2504" s="486">
        <v>24.693999999999999</v>
      </c>
      <c r="F2504" s="486">
        <f t="shared" si="117"/>
        <v>289956.94799999997</v>
      </c>
      <c r="G2504" s="487">
        <v>0.84</v>
      </c>
      <c r="H2504" s="485">
        <v>12.6</v>
      </c>
      <c r="I2504" s="486">
        <f t="shared" si="118"/>
        <v>147949.19999999998</v>
      </c>
      <c r="J2504" s="348">
        <f t="shared" si="119"/>
        <v>0</v>
      </c>
    </row>
    <row r="2505" spans="1:10">
      <c r="A2505" s="483">
        <v>2016</v>
      </c>
      <c r="B2505" s="484" t="s">
        <v>1296</v>
      </c>
      <c r="C2505" s="484" t="s">
        <v>370</v>
      </c>
      <c r="D2505" s="485">
        <v>12262</v>
      </c>
      <c r="E2505" s="486">
        <v>24.968</v>
      </c>
      <c r="F2505" s="486">
        <f t="shared" si="117"/>
        <v>306157.61599999998</v>
      </c>
      <c r="G2505" s="487">
        <v>0.73</v>
      </c>
      <c r="H2505" s="485">
        <v>12.4</v>
      </c>
      <c r="I2505" s="486">
        <f t="shared" si="118"/>
        <v>152048.80000000002</v>
      </c>
      <c r="J2505" s="348">
        <f t="shared" si="119"/>
        <v>0</v>
      </c>
    </row>
    <row r="2506" spans="1:10">
      <c r="A2506" s="483">
        <v>2016</v>
      </c>
      <c r="B2506" s="484" t="s">
        <v>1296</v>
      </c>
      <c r="C2506" s="484" t="s">
        <v>370</v>
      </c>
      <c r="D2506" s="485">
        <v>23277</v>
      </c>
      <c r="E2506" s="486">
        <v>26.766999999999999</v>
      </c>
      <c r="F2506" s="486">
        <f t="shared" si="117"/>
        <v>623055.45900000003</v>
      </c>
      <c r="G2506" s="487">
        <v>1.06</v>
      </c>
      <c r="H2506" s="485">
        <v>8.6</v>
      </c>
      <c r="I2506" s="486">
        <f t="shared" si="118"/>
        <v>200182.19999999998</v>
      </c>
      <c r="J2506" s="348">
        <f t="shared" si="119"/>
        <v>0</v>
      </c>
    </row>
    <row r="2507" spans="1:10">
      <c r="A2507" s="483">
        <v>2016</v>
      </c>
      <c r="B2507" s="484" t="s">
        <v>1296</v>
      </c>
      <c r="C2507" s="484" t="s">
        <v>370</v>
      </c>
      <c r="D2507" s="485">
        <v>24250</v>
      </c>
      <c r="E2507" s="486">
        <v>25.759</v>
      </c>
      <c r="F2507" s="486">
        <f t="shared" si="117"/>
        <v>624655.75</v>
      </c>
      <c r="G2507" s="487">
        <v>1.19</v>
      </c>
      <c r="H2507" s="485">
        <v>9.6</v>
      </c>
      <c r="I2507" s="486">
        <f t="shared" si="118"/>
        <v>232800</v>
      </c>
      <c r="J2507" s="348">
        <f t="shared" si="119"/>
        <v>0</v>
      </c>
    </row>
    <row r="2508" spans="1:10">
      <c r="A2508" s="483">
        <v>2016</v>
      </c>
      <c r="B2508" s="484" t="s">
        <v>1296</v>
      </c>
      <c r="C2508" s="484" t="s">
        <v>370</v>
      </c>
      <c r="D2508" s="485">
        <v>23533</v>
      </c>
      <c r="E2508" s="486">
        <v>24.83</v>
      </c>
      <c r="F2508" s="486">
        <f t="shared" si="117"/>
        <v>584324.39</v>
      </c>
      <c r="G2508" s="487">
        <v>0.8</v>
      </c>
      <c r="H2508" s="485">
        <v>12.4</v>
      </c>
      <c r="I2508" s="486">
        <f t="shared" si="118"/>
        <v>291809.2</v>
      </c>
      <c r="J2508" s="348">
        <f t="shared" si="119"/>
        <v>0</v>
      </c>
    </row>
    <row r="2509" spans="1:10">
      <c r="A2509" s="483">
        <v>2016</v>
      </c>
      <c r="B2509" s="484" t="s">
        <v>1296</v>
      </c>
      <c r="C2509" s="484" t="s">
        <v>370</v>
      </c>
      <c r="D2509" s="485">
        <v>23314</v>
      </c>
      <c r="E2509" s="486">
        <v>25.431999999999999</v>
      </c>
      <c r="F2509" s="486">
        <f t="shared" si="117"/>
        <v>592921.64799999993</v>
      </c>
      <c r="G2509" s="487">
        <v>1.1399999999999999</v>
      </c>
      <c r="H2509" s="485">
        <v>10.3</v>
      </c>
      <c r="I2509" s="486">
        <f t="shared" si="118"/>
        <v>240134.2</v>
      </c>
      <c r="J2509" s="348">
        <f t="shared" si="119"/>
        <v>0</v>
      </c>
    </row>
    <row r="2510" spans="1:10">
      <c r="A2510" s="483">
        <v>2016</v>
      </c>
      <c r="B2510" s="484" t="s">
        <v>1296</v>
      </c>
      <c r="C2510" s="484" t="s">
        <v>370</v>
      </c>
      <c r="D2510" s="485">
        <v>24303</v>
      </c>
      <c r="E2510" s="486">
        <v>24.106999999999999</v>
      </c>
      <c r="F2510" s="486">
        <f t="shared" si="117"/>
        <v>585872.42099999997</v>
      </c>
      <c r="G2510" s="487">
        <v>0.69</v>
      </c>
      <c r="H2510" s="485">
        <v>13</v>
      </c>
      <c r="I2510" s="486">
        <f t="shared" si="118"/>
        <v>315939</v>
      </c>
      <c r="J2510" s="348">
        <f t="shared" si="119"/>
        <v>0</v>
      </c>
    </row>
    <row r="2511" spans="1:10">
      <c r="A2511" s="483">
        <v>2016</v>
      </c>
      <c r="B2511" s="484" t="s">
        <v>1296</v>
      </c>
      <c r="C2511" s="484" t="s">
        <v>370</v>
      </c>
      <c r="D2511" s="485">
        <v>12206</v>
      </c>
      <c r="E2511" s="486">
        <v>25.056000000000001</v>
      </c>
      <c r="F2511" s="486">
        <f t="shared" si="117"/>
        <v>305833.53600000002</v>
      </c>
      <c r="G2511" s="487">
        <v>0.84</v>
      </c>
      <c r="H2511" s="485">
        <v>11.7</v>
      </c>
      <c r="I2511" s="486">
        <f t="shared" si="118"/>
        <v>142810.19999999998</v>
      </c>
      <c r="J2511" s="348">
        <f t="shared" si="119"/>
        <v>0</v>
      </c>
    </row>
    <row r="2512" spans="1:10">
      <c r="A2512" s="483">
        <v>2016</v>
      </c>
      <c r="B2512" s="484" t="s">
        <v>1296</v>
      </c>
      <c r="C2512" s="484" t="s">
        <v>370</v>
      </c>
      <c r="D2512" s="485">
        <v>53634</v>
      </c>
      <c r="E2512" s="486">
        <v>21.748000000000001</v>
      </c>
      <c r="F2512" s="486">
        <f t="shared" si="117"/>
        <v>1166432.2320000001</v>
      </c>
      <c r="G2512" s="487">
        <v>0.56999999999999995</v>
      </c>
      <c r="H2512" s="485">
        <v>6.7</v>
      </c>
      <c r="I2512" s="486">
        <f t="shared" si="118"/>
        <v>359347.8</v>
      </c>
      <c r="J2512" s="348">
        <f t="shared" si="119"/>
        <v>0</v>
      </c>
    </row>
    <row r="2513" spans="1:10">
      <c r="A2513" s="483">
        <v>2016</v>
      </c>
      <c r="B2513" s="484" t="s">
        <v>1289</v>
      </c>
      <c r="C2513" s="484" t="s">
        <v>370</v>
      </c>
      <c r="D2513" s="485">
        <v>53105</v>
      </c>
      <c r="E2513" s="486">
        <v>17.965</v>
      </c>
      <c r="F2513" s="486">
        <f t="shared" si="117"/>
        <v>954031.32499999995</v>
      </c>
      <c r="G2513" s="487">
        <v>0.24</v>
      </c>
      <c r="H2513" s="485">
        <v>5.2</v>
      </c>
      <c r="I2513" s="486">
        <f t="shared" si="118"/>
        <v>276146</v>
      </c>
      <c r="J2513" s="348">
        <f t="shared" si="119"/>
        <v>0</v>
      </c>
    </row>
    <row r="2514" spans="1:10">
      <c r="A2514" s="483">
        <v>2016</v>
      </c>
      <c r="B2514" s="484" t="s">
        <v>1289</v>
      </c>
      <c r="C2514" s="484" t="s">
        <v>370</v>
      </c>
      <c r="D2514" s="485">
        <v>35408</v>
      </c>
      <c r="E2514" s="486">
        <v>18.135000000000002</v>
      </c>
      <c r="F2514" s="486">
        <f t="shared" si="117"/>
        <v>642124.08000000007</v>
      </c>
      <c r="G2514" s="487">
        <v>0.22</v>
      </c>
      <c r="H2514" s="485">
        <v>4.8</v>
      </c>
      <c r="I2514" s="486">
        <f t="shared" si="118"/>
        <v>169958.39999999999</v>
      </c>
      <c r="J2514" s="348">
        <f t="shared" si="119"/>
        <v>0</v>
      </c>
    </row>
    <row r="2515" spans="1:10">
      <c r="A2515" s="483">
        <v>2016</v>
      </c>
      <c r="B2515" s="484" t="s">
        <v>1289</v>
      </c>
      <c r="C2515" s="484" t="s">
        <v>370</v>
      </c>
      <c r="D2515" s="485">
        <v>17594</v>
      </c>
      <c r="E2515" s="486">
        <v>18.038</v>
      </c>
      <c r="F2515" s="486">
        <f t="shared" si="117"/>
        <v>317360.57199999999</v>
      </c>
      <c r="G2515" s="487">
        <v>0.25</v>
      </c>
      <c r="H2515" s="485">
        <v>4.9000000000000004</v>
      </c>
      <c r="I2515" s="486">
        <f t="shared" si="118"/>
        <v>86210.6</v>
      </c>
      <c r="J2515" s="348">
        <f t="shared" si="119"/>
        <v>0</v>
      </c>
    </row>
    <row r="2516" spans="1:10">
      <c r="A2516" s="483">
        <v>2016</v>
      </c>
      <c r="B2516" s="484" t="s">
        <v>1289</v>
      </c>
      <c r="C2516" s="484" t="s">
        <v>370</v>
      </c>
      <c r="D2516" s="485">
        <v>35371</v>
      </c>
      <c r="E2516" s="486">
        <v>17.245999999999999</v>
      </c>
      <c r="F2516" s="486">
        <f t="shared" si="117"/>
        <v>610008.26599999995</v>
      </c>
      <c r="G2516" s="487">
        <v>0.25</v>
      </c>
      <c r="H2516" s="485">
        <v>3.9</v>
      </c>
      <c r="I2516" s="486">
        <f t="shared" si="118"/>
        <v>137946.9</v>
      </c>
      <c r="J2516" s="348">
        <f t="shared" si="119"/>
        <v>0</v>
      </c>
    </row>
    <row r="2517" spans="1:10">
      <c r="A2517" s="483">
        <v>2016</v>
      </c>
      <c r="B2517" s="484" t="s">
        <v>1289</v>
      </c>
      <c r="C2517" s="484" t="s">
        <v>370</v>
      </c>
      <c r="D2517" s="485">
        <v>17676</v>
      </c>
      <c r="E2517" s="486">
        <v>17.872</v>
      </c>
      <c r="F2517" s="486">
        <f t="shared" si="117"/>
        <v>315905.47200000001</v>
      </c>
      <c r="G2517" s="487">
        <v>0.27</v>
      </c>
      <c r="H2517" s="485">
        <v>5.5</v>
      </c>
      <c r="I2517" s="486">
        <f t="shared" si="118"/>
        <v>97218</v>
      </c>
      <c r="J2517" s="348">
        <f t="shared" si="119"/>
        <v>0</v>
      </c>
    </row>
    <row r="2518" spans="1:10">
      <c r="A2518" s="483">
        <v>2016</v>
      </c>
      <c r="B2518" s="484" t="s">
        <v>1289</v>
      </c>
      <c r="C2518" s="484" t="s">
        <v>370</v>
      </c>
      <c r="D2518" s="485">
        <v>17732</v>
      </c>
      <c r="E2518" s="486">
        <v>17.597999999999999</v>
      </c>
      <c r="F2518" s="486">
        <f t="shared" si="117"/>
        <v>312047.73599999998</v>
      </c>
      <c r="G2518" s="487">
        <v>0.19</v>
      </c>
      <c r="H2518" s="485">
        <v>4.2</v>
      </c>
      <c r="I2518" s="486">
        <f t="shared" si="118"/>
        <v>74474.400000000009</v>
      </c>
      <c r="J2518" s="348">
        <f t="shared" si="119"/>
        <v>0</v>
      </c>
    </row>
    <row r="2519" spans="1:10">
      <c r="A2519" s="483">
        <v>2016</v>
      </c>
      <c r="B2519" s="484" t="s">
        <v>1289</v>
      </c>
      <c r="C2519" s="484" t="s">
        <v>370</v>
      </c>
      <c r="D2519" s="485">
        <v>17738</v>
      </c>
      <c r="E2519" s="486">
        <v>17.725999999999999</v>
      </c>
      <c r="F2519" s="486">
        <f t="shared" si="117"/>
        <v>314423.788</v>
      </c>
      <c r="G2519" s="487">
        <v>0.2</v>
      </c>
      <c r="H2519" s="485">
        <v>4.3</v>
      </c>
      <c r="I2519" s="486">
        <f t="shared" si="118"/>
        <v>76273.399999999994</v>
      </c>
      <c r="J2519" s="348">
        <f t="shared" si="119"/>
        <v>0</v>
      </c>
    </row>
    <row r="2520" spans="1:10">
      <c r="A2520" s="483">
        <v>2016</v>
      </c>
      <c r="B2520" s="484" t="s">
        <v>1289</v>
      </c>
      <c r="C2520" s="484" t="s">
        <v>370</v>
      </c>
      <c r="D2520" s="485">
        <v>17760</v>
      </c>
      <c r="E2520" s="486">
        <v>17.558</v>
      </c>
      <c r="F2520" s="486">
        <f t="shared" si="117"/>
        <v>311830.08</v>
      </c>
      <c r="G2520" s="487">
        <v>0.19</v>
      </c>
      <c r="H2520" s="485">
        <v>4.3</v>
      </c>
      <c r="I2520" s="486">
        <f t="shared" si="118"/>
        <v>76368</v>
      </c>
      <c r="J2520" s="348">
        <f t="shared" si="119"/>
        <v>0</v>
      </c>
    </row>
    <row r="2521" spans="1:10">
      <c r="A2521" s="483">
        <v>2016</v>
      </c>
      <c r="B2521" s="484" t="s">
        <v>1289</v>
      </c>
      <c r="C2521" s="484" t="s">
        <v>370</v>
      </c>
      <c r="D2521" s="485">
        <v>70880</v>
      </c>
      <c r="E2521" s="486">
        <v>17.855</v>
      </c>
      <c r="F2521" s="486">
        <f t="shared" si="117"/>
        <v>1265562.4000000001</v>
      </c>
      <c r="G2521" s="487">
        <v>0.23</v>
      </c>
      <c r="H2521" s="485">
        <v>5.0999999999999996</v>
      </c>
      <c r="I2521" s="486">
        <f t="shared" si="118"/>
        <v>361488</v>
      </c>
      <c r="J2521" s="348">
        <f t="shared" si="119"/>
        <v>0</v>
      </c>
    </row>
    <row r="2522" spans="1:10">
      <c r="A2522" s="483">
        <v>2016</v>
      </c>
      <c r="B2522" s="484" t="s">
        <v>1296</v>
      </c>
      <c r="C2522" s="484" t="s">
        <v>370</v>
      </c>
      <c r="D2522" s="485">
        <v>16109</v>
      </c>
      <c r="E2522" s="486">
        <v>26.065999999999999</v>
      </c>
      <c r="F2522" s="486">
        <f t="shared" si="117"/>
        <v>419897.19399999996</v>
      </c>
      <c r="G2522" s="487">
        <v>0.92</v>
      </c>
      <c r="H2522" s="485">
        <v>9.1</v>
      </c>
      <c r="I2522" s="486">
        <f t="shared" si="118"/>
        <v>146591.9</v>
      </c>
      <c r="J2522" s="348">
        <f t="shared" si="119"/>
        <v>0</v>
      </c>
    </row>
    <row r="2523" spans="1:10">
      <c r="A2523" s="483">
        <v>2016</v>
      </c>
      <c r="B2523" s="484" t="s">
        <v>1296</v>
      </c>
      <c r="C2523" s="484" t="s">
        <v>370</v>
      </c>
      <c r="D2523" s="485">
        <v>78793</v>
      </c>
      <c r="E2523" s="486">
        <v>18.2</v>
      </c>
      <c r="F2523" s="486">
        <f t="shared" si="117"/>
        <v>1434032.5999999999</v>
      </c>
      <c r="G2523" s="487">
        <v>0.56000000000000005</v>
      </c>
      <c r="H2523" s="485">
        <v>15.9</v>
      </c>
      <c r="I2523" s="486">
        <f t="shared" si="118"/>
        <v>1252808.7</v>
      </c>
      <c r="J2523" s="348">
        <f t="shared" si="119"/>
        <v>0</v>
      </c>
    </row>
    <row r="2524" spans="1:10">
      <c r="A2524" s="483">
        <v>2016</v>
      </c>
      <c r="B2524" s="484" t="s">
        <v>1301</v>
      </c>
      <c r="C2524" s="484" t="s">
        <v>370</v>
      </c>
      <c r="D2524" s="485">
        <v>363682</v>
      </c>
      <c r="E2524" s="486">
        <v>13.228</v>
      </c>
      <c r="F2524" s="486">
        <f t="shared" si="117"/>
        <v>4810785.4960000003</v>
      </c>
      <c r="G2524" s="487">
        <v>0.98</v>
      </c>
      <c r="H2524" s="485">
        <v>13.95</v>
      </c>
      <c r="I2524" s="486">
        <f t="shared" si="118"/>
        <v>5073363.8999999994</v>
      </c>
      <c r="J2524" s="348">
        <f t="shared" si="119"/>
        <v>1</v>
      </c>
    </row>
    <row r="2525" spans="1:10">
      <c r="A2525" s="483">
        <v>2016</v>
      </c>
      <c r="B2525" s="484" t="s">
        <v>1289</v>
      </c>
      <c r="C2525" s="484" t="s">
        <v>370</v>
      </c>
      <c r="D2525" s="485">
        <v>13549</v>
      </c>
      <c r="E2525" s="486">
        <v>16.638000000000002</v>
      </c>
      <c r="F2525" s="486">
        <f t="shared" si="117"/>
        <v>225428.26200000002</v>
      </c>
      <c r="G2525" s="487">
        <v>0.28999999999999998</v>
      </c>
      <c r="H2525" s="485">
        <v>6.2</v>
      </c>
      <c r="I2525" s="486">
        <f t="shared" si="118"/>
        <v>84003.8</v>
      </c>
      <c r="J2525" s="348">
        <f t="shared" si="119"/>
        <v>0</v>
      </c>
    </row>
    <row r="2526" spans="1:10">
      <c r="A2526" s="483">
        <v>2016</v>
      </c>
      <c r="B2526" s="484" t="s">
        <v>1296</v>
      </c>
      <c r="C2526" s="484" t="s">
        <v>370</v>
      </c>
      <c r="D2526" s="485">
        <v>35105</v>
      </c>
      <c r="E2526" s="486">
        <v>26.05</v>
      </c>
      <c r="F2526" s="486">
        <f t="shared" si="117"/>
        <v>914485.25</v>
      </c>
      <c r="G2526" s="487">
        <v>2.4900000000000002</v>
      </c>
      <c r="H2526" s="485">
        <v>7.4</v>
      </c>
      <c r="I2526" s="486">
        <f t="shared" si="118"/>
        <v>259777</v>
      </c>
      <c r="J2526" s="348">
        <f t="shared" si="119"/>
        <v>0</v>
      </c>
    </row>
    <row r="2527" spans="1:10">
      <c r="A2527" s="483">
        <v>2016</v>
      </c>
      <c r="B2527" s="484" t="s">
        <v>1296</v>
      </c>
      <c r="C2527" s="484" t="s">
        <v>370</v>
      </c>
      <c r="D2527" s="485">
        <v>34270</v>
      </c>
      <c r="E2527" s="486">
        <v>24.36</v>
      </c>
      <c r="F2527" s="486">
        <f t="shared" si="117"/>
        <v>834817.2</v>
      </c>
      <c r="G2527" s="487">
        <v>0.76</v>
      </c>
      <c r="H2527" s="485">
        <v>12.3</v>
      </c>
      <c r="I2527" s="486">
        <f t="shared" si="118"/>
        <v>421521</v>
      </c>
      <c r="J2527" s="348">
        <f t="shared" si="119"/>
        <v>0</v>
      </c>
    </row>
    <row r="2528" spans="1:10">
      <c r="A2528" s="483">
        <v>2016</v>
      </c>
      <c r="B2528" s="484" t="s">
        <v>1296</v>
      </c>
      <c r="C2528" s="484" t="s">
        <v>370</v>
      </c>
      <c r="D2528" s="485">
        <v>11857</v>
      </c>
      <c r="E2528" s="486">
        <v>23.9</v>
      </c>
      <c r="F2528" s="486">
        <f t="shared" si="117"/>
        <v>283382.3</v>
      </c>
      <c r="G2528" s="487">
        <v>0.81</v>
      </c>
      <c r="H2528" s="485">
        <v>14.4</v>
      </c>
      <c r="I2528" s="486">
        <f t="shared" si="118"/>
        <v>170740.80000000002</v>
      </c>
      <c r="J2528" s="348">
        <f t="shared" si="119"/>
        <v>0</v>
      </c>
    </row>
    <row r="2529" spans="1:10">
      <c r="A2529" s="483">
        <v>2016</v>
      </c>
      <c r="B2529" s="484" t="s">
        <v>1296</v>
      </c>
      <c r="C2529" s="484" t="s">
        <v>370</v>
      </c>
      <c r="D2529" s="485">
        <v>24578</v>
      </c>
      <c r="E2529" s="486">
        <v>24.3</v>
      </c>
      <c r="F2529" s="486">
        <f t="shared" si="117"/>
        <v>597245.4</v>
      </c>
      <c r="G2529" s="487">
        <v>0.76</v>
      </c>
      <c r="H2529" s="485">
        <v>13.3</v>
      </c>
      <c r="I2529" s="486">
        <f t="shared" si="118"/>
        <v>326887.40000000002</v>
      </c>
      <c r="J2529" s="348">
        <f t="shared" si="119"/>
        <v>0</v>
      </c>
    </row>
    <row r="2530" spans="1:10">
      <c r="A2530" s="483">
        <v>2016</v>
      </c>
      <c r="B2530" s="484" t="s">
        <v>1296</v>
      </c>
      <c r="C2530" s="484" t="s">
        <v>370</v>
      </c>
      <c r="D2530" s="485">
        <v>77704</v>
      </c>
      <c r="E2530" s="486">
        <v>24.67</v>
      </c>
      <c r="F2530" s="486">
        <f t="shared" si="117"/>
        <v>1916957.6800000002</v>
      </c>
      <c r="G2530" s="487">
        <v>0.73</v>
      </c>
      <c r="H2530" s="485">
        <v>10.3</v>
      </c>
      <c r="I2530" s="486">
        <f t="shared" si="118"/>
        <v>800351.20000000007</v>
      </c>
      <c r="J2530" s="348">
        <f t="shared" si="119"/>
        <v>0</v>
      </c>
    </row>
    <row r="2531" spans="1:10">
      <c r="A2531" s="483">
        <v>2016</v>
      </c>
      <c r="B2531" s="484" t="s">
        <v>1296</v>
      </c>
      <c r="C2531" s="484" t="s">
        <v>370</v>
      </c>
      <c r="D2531" s="485">
        <v>48934</v>
      </c>
      <c r="E2531" s="486">
        <v>25.95</v>
      </c>
      <c r="F2531" s="486">
        <f t="shared" si="117"/>
        <v>1269837.3</v>
      </c>
      <c r="G2531" s="487">
        <v>0.85</v>
      </c>
      <c r="H2531" s="485">
        <v>7.6</v>
      </c>
      <c r="I2531" s="486">
        <f t="shared" si="118"/>
        <v>371898.39999999997</v>
      </c>
      <c r="J2531" s="348">
        <f t="shared" si="119"/>
        <v>0</v>
      </c>
    </row>
    <row r="2532" spans="1:10">
      <c r="A2532" s="483">
        <v>2016</v>
      </c>
      <c r="B2532" s="484" t="s">
        <v>1296</v>
      </c>
      <c r="C2532" s="484" t="s">
        <v>370</v>
      </c>
      <c r="D2532" s="485">
        <v>11410</v>
      </c>
      <c r="E2532" s="486">
        <v>24.18</v>
      </c>
      <c r="F2532" s="486">
        <f t="shared" si="117"/>
        <v>275893.8</v>
      </c>
      <c r="G2532" s="487">
        <v>0.89</v>
      </c>
      <c r="H2532" s="485">
        <v>12.3</v>
      </c>
      <c r="I2532" s="486">
        <f t="shared" si="118"/>
        <v>140343</v>
      </c>
      <c r="J2532" s="348">
        <f t="shared" si="119"/>
        <v>0</v>
      </c>
    </row>
    <row r="2533" spans="1:10">
      <c r="A2533" s="483">
        <v>2016</v>
      </c>
      <c r="B2533" s="484" t="s">
        <v>1296</v>
      </c>
      <c r="C2533" s="484" t="s">
        <v>370</v>
      </c>
      <c r="D2533" s="485">
        <v>72902</v>
      </c>
      <c r="E2533" s="486">
        <v>24.01</v>
      </c>
      <c r="F2533" s="486">
        <f t="shared" si="117"/>
        <v>1750377.02</v>
      </c>
      <c r="G2533" s="487">
        <v>0.7</v>
      </c>
      <c r="H2533" s="485">
        <v>12.7</v>
      </c>
      <c r="I2533" s="486">
        <f t="shared" si="118"/>
        <v>925855.39999999991</v>
      </c>
      <c r="J2533" s="348">
        <f t="shared" si="119"/>
        <v>0</v>
      </c>
    </row>
    <row r="2534" spans="1:10">
      <c r="A2534" s="483">
        <v>2016</v>
      </c>
      <c r="B2534" s="484" t="s">
        <v>1296</v>
      </c>
      <c r="C2534" s="484" t="s">
        <v>370</v>
      </c>
      <c r="D2534" s="485">
        <v>12198</v>
      </c>
      <c r="E2534" s="486">
        <v>24.76</v>
      </c>
      <c r="F2534" s="486">
        <f t="shared" si="117"/>
        <v>302022.48000000004</v>
      </c>
      <c r="G2534" s="487">
        <v>2.4700000000000002</v>
      </c>
      <c r="H2534" s="485">
        <v>9.4</v>
      </c>
      <c r="I2534" s="486">
        <f t="shared" si="118"/>
        <v>114661.2</v>
      </c>
      <c r="J2534" s="348">
        <f t="shared" si="119"/>
        <v>0</v>
      </c>
    </row>
    <row r="2535" spans="1:10">
      <c r="A2535" s="483">
        <v>2016</v>
      </c>
      <c r="B2535" s="484" t="s">
        <v>1296</v>
      </c>
      <c r="C2535" s="484" t="s">
        <v>370</v>
      </c>
      <c r="D2535" s="485">
        <v>72380</v>
      </c>
      <c r="E2535" s="486">
        <v>25.12</v>
      </c>
      <c r="F2535" s="486">
        <f t="shared" si="117"/>
        <v>1818185.6</v>
      </c>
      <c r="G2535" s="487">
        <v>2.85</v>
      </c>
      <c r="H2535" s="485">
        <v>7.6</v>
      </c>
      <c r="I2535" s="486">
        <f t="shared" si="118"/>
        <v>550088</v>
      </c>
      <c r="J2535" s="348">
        <f t="shared" si="119"/>
        <v>0</v>
      </c>
    </row>
    <row r="2536" spans="1:10">
      <c r="A2536" s="483">
        <v>2016</v>
      </c>
      <c r="B2536" s="484" t="s">
        <v>1296</v>
      </c>
      <c r="C2536" s="484" t="s">
        <v>370</v>
      </c>
      <c r="D2536" s="485">
        <v>12239</v>
      </c>
      <c r="E2536" s="486">
        <v>24.79</v>
      </c>
      <c r="F2536" s="486">
        <f t="shared" si="117"/>
        <v>303404.81</v>
      </c>
      <c r="G2536" s="487">
        <v>0.67</v>
      </c>
      <c r="H2536" s="485">
        <v>12</v>
      </c>
      <c r="I2536" s="486">
        <f t="shared" si="118"/>
        <v>146868</v>
      </c>
      <c r="J2536" s="348">
        <f t="shared" si="119"/>
        <v>0</v>
      </c>
    </row>
    <row r="2537" spans="1:10">
      <c r="A2537" s="483">
        <v>2016</v>
      </c>
      <c r="B2537" s="484" t="s">
        <v>1289</v>
      </c>
      <c r="C2537" s="484" t="s">
        <v>370</v>
      </c>
      <c r="D2537" s="485">
        <v>160777</v>
      </c>
      <c r="E2537" s="486">
        <v>18.698</v>
      </c>
      <c r="F2537" s="486">
        <f t="shared" si="117"/>
        <v>3006208.3459999999</v>
      </c>
      <c r="G2537" s="487">
        <v>0.48</v>
      </c>
      <c r="H2537" s="485">
        <v>10.1</v>
      </c>
      <c r="I2537" s="486">
        <f t="shared" si="118"/>
        <v>1623847.7</v>
      </c>
      <c r="J2537" s="348">
        <f t="shared" si="119"/>
        <v>0</v>
      </c>
    </row>
    <row r="2538" spans="1:10">
      <c r="A2538" s="483">
        <v>2016</v>
      </c>
      <c r="B2538" s="484" t="s">
        <v>1289</v>
      </c>
      <c r="C2538" s="484" t="s">
        <v>370</v>
      </c>
      <c r="D2538" s="485">
        <v>145317</v>
      </c>
      <c r="E2538" s="486">
        <v>16.815999999999999</v>
      </c>
      <c r="F2538" s="486">
        <f t="shared" si="117"/>
        <v>2443650.6719999998</v>
      </c>
      <c r="G2538" s="487">
        <v>1.66</v>
      </c>
      <c r="H2538" s="485">
        <v>17.7</v>
      </c>
      <c r="I2538" s="486">
        <f t="shared" si="118"/>
        <v>2572110.9</v>
      </c>
      <c r="J2538" s="348">
        <f t="shared" si="119"/>
        <v>0</v>
      </c>
    </row>
    <row r="2539" spans="1:10">
      <c r="A2539" s="483">
        <v>2016</v>
      </c>
      <c r="B2539" s="484" t="s">
        <v>1289</v>
      </c>
      <c r="C2539" s="484" t="s">
        <v>370</v>
      </c>
      <c r="D2539" s="485">
        <v>49801</v>
      </c>
      <c r="E2539" s="486">
        <v>16.815999999999999</v>
      </c>
      <c r="F2539" s="486">
        <f t="shared" si="117"/>
        <v>837453.61599999992</v>
      </c>
      <c r="G2539" s="487">
        <v>1.66</v>
      </c>
      <c r="H2539" s="485">
        <v>17.7</v>
      </c>
      <c r="I2539" s="486">
        <f t="shared" si="118"/>
        <v>881477.7</v>
      </c>
      <c r="J2539" s="348">
        <f t="shared" si="119"/>
        <v>0</v>
      </c>
    </row>
    <row r="2540" spans="1:10">
      <c r="A2540" s="483">
        <v>2016</v>
      </c>
      <c r="B2540" s="484" t="s">
        <v>1296</v>
      </c>
      <c r="C2540" s="484" t="s">
        <v>370</v>
      </c>
      <c r="D2540" s="485">
        <v>51024</v>
      </c>
      <c r="E2540" s="486">
        <v>23.536999999999999</v>
      </c>
      <c r="F2540" s="486">
        <f t="shared" si="117"/>
        <v>1200951.888</v>
      </c>
      <c r="G2540" s="487">
        <v>0.7</v>
      </c>
      <c r="H2540" s="485">
        <v>12.6</v>
      </c>
      <c r="I2540" s="486">
        <f t="shared" si="118"/>
        <v>642902.4</v>
      </c>
      <c r="J2540" s="348">
        <f t="shared" si="119"/>
        <v>0</v>
      </c>
    </row>
    <row r="2541" spans="1:10">
      <c r="A2541" s="483">
        <v>2016</v>
      </c>
      <c r="B2541" s="484" t="s">
        <v>1296</v>
      </c>
      <c r="C2541" s="484" t="s">
        <v>370</v>
      </c>
      <c r="D2541" s="485">
        <v>96255</v>
      </c>
      <c r="E2541" s="486">
        <v>23.486000000000001</v>
      </c>
      <c r="F2541" s="486">
        <f t="shared" si="117"/>
        <v>2260644.9300000002</v>
      </c>
      <c r="G2541" s="487">
        <v>0.56999999999999995</v>
      </c>
      <c r="H2541" s="485">
        <v>10.6</v>
      </c>
      <c r="I2541" s="486">
        <f t="shared" si="118"/>
        <v>1020303</v>
      </c>
      <c r="J2541" s="348">
        <f t="shared" si="119"/>
        <v>0</v>
      </c>
    </row>
    <row r="2542" spans="1:10">
      <c r="A2542" s="483">
        <v>2016</v>
      </c>
      <c r="B2542" s="484" t="s">
        <v>1296</v>
      </c>
      <c r="C2542" s="484" t="s">
        <v>370</v>
      </c>
      <c r="D2542" s="485">
        <v>92392</v>
      </c>
      <c r="E2542" s="486">
        <v>21.295000000000002</v>
      </c>
      <c r="F2542" s="486">
        <f t="shared" si="117"/>
        <v>1967487.6400000001</v>
      </c>
      <c r="G2542" s="487">
        <v>0.42</v>
      </c>
      <c r="H2542" s="485">
        <v>13.9</v>
      </c>
      <c r="I2542" s="486">
        <f t="shared" si="118"/>
        <v>1284248.8</v>
      </c>
      <c r="J2542" s="348">
        <f t="shared" si="119"/>
        <v>0</v>
      </c>
    </row>
    <row r="2543" spans="1:10">
      <c r="A2543" s="483">
        <v>2016</v>
      </c>
      <c r="B2543" s="484" t="s">
        <v>1296</v>
      </c>
      <c r="C2543" s="484" t="s">
        <v>370</v>
      </c>
      <c r="D2543" s="485">
        <v>7536</v>
      </c>
      <c r="E2543" s="486">
        <v>23.687000000000001</v>
      </c>
      <c r="F2543" s="486">
        <f t="shared" si="117"/>
        <v>178505.23200000002</v>
      </c>
      <c r="G2543" s="487">
        <v>1</v>
      </c>
      <c r="H2543" s="485">
        <v>12.3</v>
      </c>
      <c r="I2543" s="486">
        <f t="shared" si="118"/>
        <v>92692.800000000003</v>
      </c>
      <c r="J2543" s="348">
        <f t="shared" si="119"/>
        <v>0</v>
      </c>
    </row>
    <row r="2544" spans="1:10">
      <c r="A2544" s="483">
        <v>2016</v>
      </c>
      <c r="B2544" s="484" t="s">
        <v>1296</v>
      </c>
      <c r="C2544" s="484" t="s">
        <v>370</v>
      </c>
      <c r="D2544" s="485">
        <v>33951</v>
      </c>
      <c r="E2544" s="486">
        <v>23.69</v>
      </c>
      <c r="F2544" s="486">
        <f t="shared" si="117"/>
        <v>804299.19000000006</v>
      </c>
      <c r="G2544" s="487">
        <v>0.69</v>
      </c>
      <c r="H2544" s="485">
        <v>12.2</v>
      </c>
      <c r="I2544" s="486">
        <f t="shared" si="118"/>
        <v>414202.19999999995</v>
      </c>
      <c r="J2544" s="348">
        <f t="shared" si="119"/>
        <v>0</v>
      </c>
    </row>
    <row r="2545" spans="1:10">
      <c r="A2545" s="483">
        <v>2016</v>
      </c>
      <c r="B2545" s="484" t="s">
        <v>1296</v>
      </c>
      <c r="C2545" s="484" t="s">
        <v>370</v>
      </c>
      <c r="D2545" s="485">
        <v>62816</v>
      </c>
      <c r="E2545" s="486">
        <v>23.738</v>
      </c>
      <c r="F2545" s="486">
        <f t="shared" si="117"/>
        <v>1491126.2079999999</v>
      </c>
      <c r="G2545" s="487">
        <v>3.55</v>
      </c>
      <c r="H2545" s="485">
        <v>11.68</v>
      </c>
      <c r="I2545" s="486">
        <f t="shared" si="118"/>
        <v>733690.88</v>
      </c>
      <c r="J2545" s="348">
        <f t="shared" si="119"/>
        <v>0</v>
      </c>
    </row>
    <row r="2546" spans="1:10">
      <c r="A2546" s="483">
        <v>2016</v>
      </c>
      <c r="B2546" s="484" t="s">
        <v>1296</v>
      </c>
      <c r="C2546" s="484" t="s">
        <v>370</v>
      </c>
      <c r="D2546" s="485">
        <v>15146</v>
      </c>
      <c r="E2546" s="486">
        <v>25.986000000000001</v>
      </c>
      <c r="F2546" s="486">
        <f t="shared" si="117"/>
        <v>393583.95600000001</v>
      </c>
      <c r="G2546" s="487">
        <v>2.52</v>
      </c>
      <c r="H2546" s="485">
        <v>7.15</v>
      </c>
      <c r="I2546" s="486">
        <f t="shared" si="118"/>
        <v>108293.90000000001</v>
      </c>
      <c r="J2546" s="348">
        <f t="shared" si="119"/>
        <v>0</v>
      </c>
    </row>
    <row r="2547" spans="1:10">
      <c r="A2547" s="483">
        <v>2016</v>
      </c>
      <c r="B2547" s="484" t="s">
        <v>1296</v>
      </c>
      <c r="C2547" s="484" t="s">
        <v>370</v>
      </c>
      <c r="D2547" s="485">
        <v>239235</v>
      </c>
      <c r="E2547" s="486">
        <v>25.012</v>
      </c>
      <c r="F2547" s="486">
        <f t="shared" si="117"/>
        <v>5983745.8200000003</v>
      </c>
      <c r="G2547" s="487">
        <v>3.88</v>
      </c>
      <c r="H2547" s="485">
        <v>8.94</v>
      </c>
      <c r="I2547" s="486">
        <f t="shared" si="118"/>
        <v>2138760.9</v>
      </c>
      <c r="J2547" s="348">
        <f t="shared" si="119"/>
        <v>0</v>
      </c>
    </row>
    <row r="2548" spans="1:10">
      <c r="A2548" s="483">
        <v>2016</v>
      </c>
      <c r="B2548" s="484" t="s">
        <v>1296</v>
      </c>
      <c r="C2548" s="484" t="s">
        <v>370</v>
      </c>
      <c r="D2548" s="485">
        <v>238361</v>
      </c>
      <c r="E2548" s="486">
        <v>26.196000000000002</v>
      </c>
      <c r="F2548" s="486">
        <f t="shared" si="117"/>
        <v>6244104.7560000001</v>
      </c>
      <c r="G2548" s="487">
        <v>3.09</v>
      </c>
      <c r="H2548" s="485">
        <v>7.52</v>
      </c>
      <c r="I2548" s="486">
        <f t="shared" si="118"/>
        <v>1792474.72</v>
      </c>
      <c r="J2548" s="348">
        <f t="shared" si="119"/>
        <v>0</v>
      </c>
    </row>
    <row r="2549" spans="1:10">
      <c r="A2549" s="483">
        <v>2016</v>
      </c>
      <c r="B2549" s="484" t="s">
        <v>1296</v>
      </c>
      <c r="C2549" s="484" t="s">
        <v>370</v>
      </c>
      <c r="D2549" s="485">
        <v>3719</v>
      </c>
      <c r="E2549" s="486">
        <v>25.193999999999999</v>
      </c>
      <c r="F2549" s="486">
        <f t="shared" si="117"/>
        <v>93696.48599999999</v>
      </c>
      <c r="G2549" s="487">
        <v>2.98</v>
      </c>
      <c r="H2549" s="485">
        <v>9.0500000000000007</v>
      </c>
      <c r="I2549" s="486">
        <f t="shared" si="118"/>
        <v>33656.950000000004</v>
      </c>
      <c r="J2549" s="348">
        <f t="shared" si="119"/>
        <v>0</v>
      </c>
    </row>
    <row r="2550" spans="1:10">
      <c r="A2550" s="483">
        <v>2016</v>
      </c>
      <c r="B2550" s="484" t="s">
        <v>1296</v>
      </c>
      <c r="C2550" s="484" t="s">
        <v>370</v>
      </c>
      <c r="D2550" s="485">
        <v>57809</v>
      </c>
      <c r="E2550" s="486">
        <v>25.071999999999999</v>
      </c>
      <c r="F2550" s="486">
        <f t="shared" si="117"/>
        <v>1449387.2479999999</v>
      </c>
      <c r="G2550" s="487">
        <v>3.05</v>
      </c>
      <c r="H2550" s="485">
        <v>9.2799999999999994</v>
      </c>
      <c r="I2550" s="486">
        <f t="shared" si="118"/>
        <v>536467.52</v>
      </c>
      <c r="J2550" s="348">
        <f t="shared" si="119"/>
        <v>0</v>
      </c>
    </row>
    <row r="2551" spans="1:10">
      <c r="A2551" s="483">
        <v>2016</v>
      </c>
      <c r="B2551" s="484" t="s">
        <v>1289</v>
      </c>
      <c r="C2551" s="484" t="s">
        <v>370</v>
      </c>
      <c r="D2551" s="485">
        <v>13905</v>
      </c>
      <c r="E2551" s="486">
        <v>17.923999999999999</v>
      </c>
      <c r="F2551" s="486">
        <f t="shared" si="117"/>
        <v>249233.22</v>
      </c>
      <c r="G2551" s="487">
        <v>0.25</v>
      </c>
      <c r="H2551" s="485">
        <v>4.8</v>
      </c>
      <c r="I2551" s="486">
        <f t="shared" si="118"/>
        <v>66744</v>
      </c>
      <c r="J2551" s="348">
        <f t="shared" si="119"/>
        <v>0</v>
      </c>
    </row>
    <row r="2552" spans="1:10">
      <c r="A2552" s="483">
        <v>2016</v>
      </c>
      <c r="B2552" s="484" t="s">
        <v>1289</v>
      </c>
      <c r="C2552" s="484" t="s">
        <v>370</v>
      </c>
      <c r="D2552" s="485">
        <v>27998</v>
      </c>
      <c r="E2552" s="486">
        <v>17.457999999999998</v>
      </c>
      <c r="F2552" s="486">
        <f t="shared" si="117"/>
        <v>488789.08399999997</v>
      </c>
      <c r="G2552" s="487">
        <v>0.2</v>
      </c>
      <c r="H2552" s="485">
        <v>4.3</v>
      </c>
      <c r="I2552" s="486">
        <f t="shared" si="118"/>
        <v>120391.4</v>
      </c>
      <c r="J2552" s="348">
        <f t="shared" si="119"/>
        <v>0</v>
      </c>
    </row>
    <row r="2553" spans="1:10">
      <c r="A2553" s="483">
        <v>2016</v>
      </c>
      <c r="B2553" s="484" t="s">
        <v>1289</v>
      </c>
      <c r="C2553" s="484" t="s">
        <v>370</v>
      </c>
      <c r="D2553" s="485">
        <v>14154</v>
      </c>
      <c r="E2553" s="486">
        <v>17.93</v>
      </c>
      <c r="F2553" s="486">
        <f t="shared" si="117"/>
        <v>253781.22</v>
      </c>
      <c r="G2553" s="487">
        <v>0.26</v>
      </c>
      <c r="H2553" s="485">
        <v>5.3</v>
      </c>
      <c r="I2553" s="486">
        <f t="shared" si="118"/>
        <v>75016.2</v>
      </c>
      <c r="J2553" s="348">
        <f t="shared" si="119"/>
        <v>0</v>
      </c>
    </row>
    <row r="2554" spans="1:10">
      <c r="A2554" s="483">
        <v>2016</v>
      </c>
      <c r="B2554" s="484" t="s">
        <v>1301</v>
      </c>
      <c r="C2554" s="484" t="s">
        <v>370</v>
      </c>
      <c r="D2554" s="485">
        <v>109972</v>
      </c>
      <c r="E2554" s="486">
        <v>14.042</v>
      </c>
      <c r="F2554" s="486">
        <f t="shared" si="117"/>
        <v>1544226.824</v>
      </c>
      <c r="G2554" s="487">
        <v>0.77</v>
      </c>
      <c r="H2554" s="485">
        <v>7.9</v>
      </c>
      <c r="I2554" s="486">
        <f t="shared" si="118"/>
        <v>868778.8</v>
      </c>
      <c r="J2554" s="348">
        <f t="shared" si="119"/>
        <v>1</v>
      </c>
    </row>
    <row r="2555" spans="1:10">
      <c r="A2555" s="483">
        <v>2016</v>
      </c>
      <c r="B2555" s="484" t="s">
        <v>1289</v>
      </c>
      <c r="C2555" s="484" t="s">
        <v>370</v>
      </c>
      <c r="D2555" s="485">
        <v>15118</v>
      </c>
      <c r="E2555" s="486">
        <v>17.559999999999999</v>
      </c>
      <c r="F2555" s="486">
        <f t="shared" si="117"/>
        <v>265472.07999999996</v>
      </c>
      <c r="G2555" s="487">
        <v>0.19</v>
      </c>
      <c r="H2555" s="485">
        <v>4.8</v>
      </c>
      <c r="I2555" s="486">
        <f t="shared" si="118"/>
        <v>72566.399999999994</v>
      </c>
      <c r="J2555" s="348">
        <f t="shared" si="119"/>
        <v>0</v>
      </c>
    </row>
    <row r="2556" spans="1:10">
      <c r="A2556" s="483">
        <v>2016</v>
      </c>
      <c r="B2556" s="484" t="s">
        <v>1289</v>
      </c>
      <c r="C2556" s="484" t="s">
        <v>370</v>
      </c>
      <c r="D2556" s="485">
        <v>156201</v>
      </c>
      <c r="E2556" s="486">
        <v>18.37</v>
      </c>
      <c r="F2556" s="486">
        <f t="shared" si="117"/>
        <v>2869412.37</v>
      </c>
      <c r="G2556" s="487">
        <v>1.02</v>
      </c>
      <c r="H2556" s="485">
        <v>15.4</v>
      </c>
      <c r="I2556" s="486">
        <f t="shared" si="118"/>
        <v>2405495.4</v>
      </c>
      <c r="J2556" s="348">
        <f t="shared" si="119"/>
        <v>0</v>
      </c>
    </row>
    <row r="2557" spans="1:10">
      <c r="A2557" s="483">
        <v>2016</v>
      </c>
      <c r="B2557" s="484" t="s">
        <v>1289</v>
      </c>
      <c r="C2557" s="484" t="s">
        <v>370</v>
      </c>
      <c r="D2557" s="485">
        <v>60424</v>
      </c>
      <c r="E2557" s="486">
        <v>17.88</v>
      </c>
      <c r="F2557" s="486">
        <f t="shared" si="117"/>
        <v>1080381.1199999999</v>
      </c>
      <c r="G2557" s="487">
        <v>0.18</v>
      </c>
      <c r="H2557" s="485">
        <v>4.2</v>
      </c>
      <c r="I2557" s="486">
        <f t="shared" si="118"/>
        <v>253780.80000000002</v>
      </c>
      <c r="J2557" s="348">
        <f t="shared" si="119"/>
        <v>0</v>
      </c>
    </row>
    <row r="2558" spans="1:10">
      <c r="A2558" s="483">
        <v>2016</v>
      </c>
      <c r="B2558" s="484" t="s">
        <v>1289</v>
      </c>
      <c r="C2558" s="484" t="s">
        <v>370</v>
      </c>
      <c r="D2558" s="485">
        <v>4037</v>
      </c>
      <c r="E2558" s="486">
        <v>18.34</v>
      </c>
      <c r="F2558" s="486">
        <f t="shared" si="117"/>
        <v>74038.58</v>
      </c>
      <c r="G2558" s="487">
        <v>1.07</v>
      </c>
      <c r="H2558" s="485">
        <v>16.5</v>
      </c>
      <c r="I2558" s="486">
        <f t="shared" si="118"/>
        <v>66610.5</v>
      </c>
      <c r="J2558" s="348">
        <f t="shared" si="119"/>
        <v>0</v>
      </c>
    </row>
    <row r="2559" spans="1:10">
      <c r="A2559" s="483">
        <v>2016</v>
      </c>
      <c r="B2559" s="484" t="s">
        <v>1289</v>
      </c>
      <c r="C2559" s="484" t="s">
        <v>370</v>
      </c>
      <c r="D2559" s="485">
        <v>15139</v>
      </c>
      <c r="E2559" s="486">
        <v>17.829999999999998</v>
      </c>
      <c r="F2559" s="486">
        <f t="shared" si="117"/>
        <v>269928.37</v>
      </c>
      <c r="G2559" s="487">
        <v>0.2</v>
      </c>
      <c r="H2559" s="485">
        <v>4.9000000000000004</v>
      </c>
      <c r="I2559" s="486">
        <f t="shared" si="118"/>
        <v>74181.100000000006</v>
      </c>
      <c r="J2559" s="348">
        <f t="shared" si="119"/>
        <v>0</v>
      </c>
    </row>
    <row r="2560" spans="1:10">
      <c r="A2560" s="483">
        <v>2016</v>
      </c>
      <c r="B2560" s="484" t="s">
        <v>1296</v>
      </c>
      <c r="C2560" s="484" t="s">
        <v>370</v>
      </c>
      <c r="D2560" s="485">
        <v>35226</v>
      </c>
      <c r="E2560" s="486">
        <v>23</v>
      </c>
      <c r="F2560" s="486">
        <f t="shared" si="117"/>
        <v>810198</v>
      </c>
      <c r="G2560" s="487">
        <v>0.5</v>
      </c>
      <c r="H2560" s="485">
        <v>9.9</v>
      </c>
      <c r="I2560" s="486">
        <f t="shared" si="118"/>
        <v>348737.4</v>
      </c>
      <c r="J2560" s="348">
        <f t="shared" si="119"/>
        <v>0</v>
      </c>
    </row>
    <row r="2561" spans="1:10">
      <c r="A2561" s="483">
        <v>2016</v>
      </c>
      <c r="B2561" s="484" t="s">
        <v>1296</v>
      </c>
      <c r="C2561" s="484" t="s">
        <v>370</v>
      </c>
      <c r="D2561" s="485">
        <v>33344</v>
      </c>
      <c r="E2561" s="486">
        <v>26.16</v>
      </c>
      <c r="F2561" s="486">
        <f t="shared" si="117"/>
        <v>872279.04000000004</v>
      </c>
      <c r="G2561" s="487">
        <v>3.05</v>
      </c>
      <c r="H2561" s="485">
        <v>7.6</v>
      </c>
      <c r="I2561" s="486">
        <f t="shared" si="118"/>
        <v>253414.39999999999</v>
      </c>
      <c r="J2561" s="348">
        <f t="shared" si="119"/>
        <v>0</v>
      </c>
    </row>
    <row r="2562" spans="1:10">
      <c r="A2562" s="483">
        <v>2016</v>
      </c>
      <c r="B2562" s="484" t="s">
        <v>1296</v>
      </c>
      <c r="C2562" s="484" t="s">
        <v>370</v>
      </c>
      <c r="D2562" s="485">
        <v>45946</v>
      </c>
      <c r="E2562" s="486">
        <v>25.14</v>
      </c>
      <c r="F2562" s="486">
        <f t="shared" si="117"/>
        <v>1155082.44</v>
      </c>
      <c r="G2562" s="487">
        <v>2.84</v>
      </c>
      <c r="H2562" s="485">
        <v>9</v>
      </c>
      <c r="I2562" s="486">
        <f t="shared" si="118"/>
        <v>413514</v>
      </c>
      <c r="J2562" s="348">
        <f t="shared" si="119"/>
        <v>0</v>
      </c>
    </row>
    <row r="2563" spans="1:10">
      <c r="A2563" s="483">
        <v>2016</v>
      </c>
      <c r="B2563" s="484" t="s">
        <v>1296</v>
      </c>
      <c r="C2563" s="484" t="s">
        <v>370</v>
      </c>
      <c r="D2563" s="485">
        <v>12602</v>
      </c>
      <c r="E2563" s="486">
        <v>23.454000000000001</v>
      </c>
      <c r="F2563" s="486">
        <f t="shared" ref="F2563:F2626" si="120">E2563*D2563</f>
        <v>295567.30800000002</v>
      </c>
      <c r="G2563" s="487">
        <v>2.76</v>
      </c>
      <c r="H2563" s="485">
        <v>8.3000000000000007</v>
      </c>
      <c r="I2563" s="486">
        <f t="shared" ref="I2563:I2626" si="121">H2563*D2563</f>
        <v>104596.6</v>
      </c>
      <c r="J2563" s="348">
        <f t="shared" ref="J2563:J2626" si="122">IF(B2563="LIG",1,0)</f>
        <v>0</v>
      </c>
    </row>
    <row r="2564" spans="1:10">
      <c r="A2564" s="483">
        <v>2016</v>
      </c>
      <c r="B2564" s="484" t="s">
        <v>1296</v>
      </c>
      <c r="C2564" s="484" t="s">
        <v>370</v>
      </c>
      <c r="D2564" s="485">
        <v>101783</v>
      </c>
      <c r="E2564" s="486">
        <v>22.434000000000001</v>
      </c>
      <c r="F2564" s="486">
        <f t="shared" si="120"/>
        <v>2283399.8220000002</v>
      </c>
      <c r="G2564" s="487">
        <v>2.98</v>
      </c>
      <c r="H2564" s="485">
        <v>8.5</v>
      </c>
      <c r="I2564" s="486">
        <f t="shared" si="121"/>
        <v>865155.5</v>
      </c>
      <c r="J2564" s="348">
        <f t="shared" si="122"/>
        <v>0</v>
      </c>
    </row>
    <row r="2565" spans="1:10">
      <c r="A2565" s="483">
        <v>2016</v>
      </c>
      <c r="B2565" s="484" t="s">
        <v>1296</v>
      </c>
      <c r="C2565" s="484" t="s">
        <v>370</v>
      </c>
      <c r="D2565" s="485">
        <v>3539</v>
      </c>
      <c r="E2565" s="486">
        <v>22.216000000000001</v>
      </c>
      <c r="F2565" s="486">
        <f t="shared" si="120"/>
        <v>78622.423999999999</v>
      </c>
      <c r="G2565" s="487">
        <v>2.81</v>
      </c>
      <c r="H2565" s="485">
        <v>8.1</v>
      </c>
      <c r="I2565" s="486">
        <f t="shared" si="121"/>
        <v>28665.899999999998</v>
      </c>
      <c r="J2565" s="348">
        <f t="shared" si="122"/>
        <v>0</v>
      </c>
    </row>
    <row r="2566" spans="1:10">
      <c r="A2566" s="483">
        <v>2016</v>
      </c>
      <c r="B2566" s="484" t="s">
        <v>1296</v>
      </c>
      <c r="C2566" s="484" t="s">
        <v>370</v>
      </c>
      <c r="D2566" s="485">
        <v>20996</v>
      </c>
      <c r="E2566" s="486">
        <v>21.841999999999999</v>
      </c>
      <c r="F2566" s="486">
        <f t="shared" si="120"/>
        <v>458594.63199999998</v>
      </c>
      <c r="G2566" s="487">
        <v>2.86</v>
      </c>
      <c r="H2566" s="485">
        <v>7.6</v>
      </c>
      <c r="I2566" s="486">
        <f t="shared" si="121"/>
        <v>159569.60000000001</v>
      </c>
      <c r="J2566" s="348">
        <f t="shared" si="122"/>
        <v>0</v>
      </c>
    </row>
    <row r="2567" spans="1:10">
      <c r="A2567" s="483">
        <v>2016</v>
      </c>
      <c r="B2567" s="484" t="s">
        <v>1296</v>
      </c>
      <c r="C2567" s="484" t="s">
        <v>370</v>
      </c>
      <c r="D2567" s="485">
        <v>6047</v>
      </c>
      <c r="E2567" s="486">
        <v>23.244</v>
      </c>
      <c r="F2567" s="486">
        <f t="shared" si="120"/>
        <v>140556.46799999999</v>
      </c>
      <c r="G2567" s="487">
        <v>2.41</v>
      </c>
      <c r="H2567" s="485">
        <v>8.6</v>
      </c>
      <c r="I2567" s="486">
        <f t="shared" si="121"/>
        <v>52004.2</v>
      </c>
      <c r="J2567" s="348">
        <f t="shared" si="122"/>
        <v>0</v>
      </c>
    </row>
    <row r="2568" spans="1:10">
      <c r="A2568" s="483">
        <v>2016</v>
      </c>
      <c r="B2568" s="484" t="s">
        <v>1296</v>
      </c>
      <c r="C2568" s="484" t="s">
        <v>370</v>
      </c>
      <c r="D2568" s="485">
        <v>24263</v>
      </c>
      <c r="E2568" s="486">
        <v>22.276</v>
      </c>
      <c r="F2568" s="486">
        <f t="shared" si="120"/>
        <v>540482.58799999999</v>
      </c>
      <c r="G2568" s="487">
        <v>3</v>
      </c>
      <c r="H2568" s="485">
        <v>8.6999999999999993</v>
      </c>
      <c r="I2568" s="486">
        <f t="shared" si="121"/>
        <v>211088.09999999998</v>
      </c>
      <c r="J2568" s="348">
        <f t="shared" si="122"/>
        <v>0</v>
      </c>
    </row>
    <row r="2569" spans="1:10">
      <c r="A2569" s="483">
        <v>2016</v>
      </c>
      <c r="B2569" s="484" t="s">
        <v>1296</v>
      </c>
      <c r="C2569" s="484" t="s">
        <v>370</v>
      </c>
      <c r="D2569" s="485">
        <v>91421</v>
      </c>
      <c r="E2569" s="486">
        <v>23.422000000000001</v>
      </c>
      <c r="F2569" s="486">
        <f t="shared" si="120"/>
        <v>2141262.662</v>
      </c>
      <c r="G2569" s="487">
        <v>2.48</v>
      </c>
      <c r="H2569" s="485">
        <v>8.8000000000000007</v>
      </c>
      <c r="I2569" s="486">
        <f t="shared" si="121"/>
        <v>804504.8</v>
      </c>
      <c r="J2569" s="348">
        <f t="shared" si="122"/>
        <v>0</v>
      </c>
    </row>
    <row r="2570" spans="1:10">
      <c r="A2570" s="483">
        <v>2016</v>
      </c>
      <c r="B2570" s="484" t="s">
        <v>1296</v>
      </c>
      <c r="C2570" s="484" t="s">
        <v>370</v>
      </c>
      <c r="D2570" s="485">
        <v>57810</v>
      </c>
      <c r="E2570" s="486">
        <v>22.378</v>
      </c>
      <c r="F2570" s="486">
        <f t="shared" si="120"/>
        <v>1293672.18</v>
      </c>
      <c r="G2570" s="487">
        <v>3.11</v>
      </c>
      <c r="H2570" s="485">
        <v>8.9</v>
      </c>
      <c r="I2570" s="486">
        <f t="shared" si="121"/>
        <v>514509</v>
      </c>
      <c r="J2570" s="348">
        <f t="shared" si="122"/>
        <v>0</v>
      </c>
    </row>
    <row r="2571" spans="1:10">
      <c r="A2571" s="483">
        <v>2016</v>
      </c>
      <c r="B2571" s="484" t="s">
        <v>1296</v>
      </c>
      <c r="C2571" s="484" t="s">
        <v>370</v>
      </c>
      <c r="D2571" s="485">
        <v>5877</v>
      </c>
      <c r="E2571" s="486">
        <v>23.923999999999999</v>
      </c>
      <c r="F2571" s="486">
        <f t="shared" si="120"/>
        <v>140601.348</v>
      </c>
      <c r="G2571" s="487">
        <v>2.64</v>
      </c>
      <c r="H2571" s="485">
        <v>8.3000000000000007</v>
      </c>
      <c r="I2571" s="486">
        <f t="shared" si="121"/>
        <v>48779.100000000006</v>
      </c>
      <c r="J2571" s="348">
        <f t="shared" si="122"/>
        <v>0</v>
      </c>
    </row>
    <row r="2572" spans="1:10">
      <c r="A2572" s="483">
        <v>2016</v>
      </c>
      <c r="B2572" s="484" t="s">
        <v>1296</v>
      </c>
      <c r="C2572" s="484" t="s">
        <v>370</v>
      </c>
      <c r="D2572" s="485">
        <v>19551</v>
      </c>
      <c r="E2572" s="486">
        <v>23.178000000000001</v>
      </c>
      <c r="F2572" s="486">
        <f t="shared" si="120"/>
        <v>453153.07800000004</v>
      </c>
      <c r="G2572" s="487">
        <v>2.67</v>
      </c>
      <c r="H2572" s="485">
        <v>8.4</v>
      </c>
      <c r="I2572" s="486">
        <f t="shared" si="121"/>
        <v>164228.4</v>
      </c>
      <c r="J2572" s="348">
        <f t="shared" si="122"/>
        <v>0</v>
      </c>
    </row>
    <row r="2573" spans="1:10">
      <c r="A2573" s="483">
        <v>2016</v>
      </c>
      <c r="B2573" s="484" t="s">
        <v>1289</v>
      </c>
      <c r="C2573" s="484" t="s">
        <v>370</v>
      </c>
      <c r="D2573" s="485">
        <v>63336</v>
      </c>
      <c r="E2573" s="486">
        <v>17.63</v>
      </c>
      <c r="F2573" s="486">
        <f t="shared" si="120"/>
        <v>1116613.68</v>
      </c>
      <c r="G2573" s="487">
        <v>0.19</v>
      </c>
      <c r="H2573" s="485">
        <v>4.5</v>
      </c>
      <c r="I2573" s="486">
        <f t="shared" si="121"/>
        <v>285012</v>
      </c>
      <c r="J2573" s="348">
        <f t="shared" si="122"/>
        <v>0</v>
      </c>
    </row>
    <row r="2574" spans="1:10">
      <c r="A2574" s="483">
        <v>2016</v>
      </c>
      <c r="B2574" s="484" t="s">
        <v>1289</v>
      </c>
      <c r="C2574" s="484" t="s">
        <v>370</v>
      </c>
      <c r="D2574" s="485">
        <v>15940</v>
      </c>
      <c r="E2574" s="486">
        <v>18.158000000000001</v>
      </c>
      <c r="F2574" s="486">
        <f t="shared" si="120"/>
        <v>289438.52</v>
      </c>
      <c r="G2574" s="487">
        <v>0.26</v>
      </c>
      <c r="H2574" s="485">
        <v>4.5999999999999996</v>
      </c>
      <c r="I2574" s="486">
        <f t="shared" si="121"/>
        <v>73324</v>
      </c>
      <c r="J2574" s="348">
        <f t="shared" si="122"/>
        <v>0</v>
      </c>
    </row>
    <row r="2575" spans="1:10">
      <c r="A2575" s="483">
        <v>2016</v>
      </c>
      <c r="B2575" s="484" t="s">
        <v>1289</v>
      </c>
      <c r="C2575" s="484" t="s">
        <v>370</v>
      </c>
      <c r="D2575" s="485">
        <v>15724</v>
      </c>
      <c r="E2575" s="486">
        <v>17.814</v>
      </c>
      <c r="F2575" s="486">
        <f t="shared" si="120"/>
        <v>280107.33600000001</v>
      </c>
      <c r="G2575" s="487">
        <v>0.22</v>
      </c>
      <c r="H2575" s="485">
        <v>4.7</v>
      </c>
      <c r="I2575" s="486">
        <f t="shared" si="121"/>
        <v>73902.8</v>
      </c>
      <c r="J2575" s="348">
        <f t="shared" si="122"/>
        <v>0</v>
      </c>
    </row>
    <row r="2576" spans="1:10">
      <c r="A2576" s="483">
        <v>2016</v>
      </c>
      <c r="B2576" s="484" t="s">
        <v>1296</v>
      </c>
      <c r="C2576" s="484" t="s">
        <v>370</v>
      </c>
      <c r="D2576" s="485">
        <v>234943</v>
      </c>
      <c r="E2576" s="486">
        <v>25.173999999999999</v>
      </c>
      <c r="F2576" s="486">
        <f t="shared" si="120"/>
        <v>5914455.0819999995</v>
      </c>
      <c r="G2576" s="487">
        <v>3.12</v>
      </c>
      <c r="H2576" s="485">
        <v>6.5</v>
      </c>
      <c r="I2576" s="486">
        <f t="shared" si="121"/>
        <v>1527129.5</v>
      </c>
      <c r="J2576" s="348">
        <f t="shared" si="122"/>
        <v>0</v>
      </c>
    </row>
    <row r="2577" spans="1:10">
      <c r="A2577" s="483">
        <v>2016</v>
      </c>
      <c r="B2577" s="484" t="s">
        <v>1289</v>
      </c>
      <c r="C2577" s="484" t="s">
        <v>370</v>
      </c>
      <c r="D2577" s="485">
        <v>31860</v>
      </c>
      <c r="E2577" s="486">
        <v>17.603999999999999</v>
      </c>
      <c r="F2577" s="486">
        <f t="shared" si="120"/>
        <v>560863.43999999994</v>
      </c>
      <c r="G2577" s="487">
        <v>0.18</v>
      </c>
      <c r="H2577" s="485">
        <v>4.3</v>
      </c>
      <c r="I2577" s="486">
        <f t="shared" si="121"/>
        <v>136998</v>
      </c>
      <c r="J2577" s="348">
        <f t="shared" si="122"/>
        <v>0</v>
      </c>
    </row>
    <row r="2578" spans="1:10">
      <c r="A2578" s="483">
        <v>2016</v>
      </c>
      <c r="B2578" s="484" t="s">
        <v>1289</v>
      </c>
      <c r="C2578" s="484" t="s">
        <v>370</v>
      </c>
      <c r="D2578" s="485">
        <v>31496</v>
      </c>
      <c r="E2578" s="486">
        <v>17.923999999999999</v>
      </c>
      <c r="F2578" s="486">
        <f t="shared" si="120"/>
        <v>564534.304</v>
      </c>
      <c r="G2578" s="487">
        <v>0.19</v>
      </c>
      <c r="H2578" s="485">
        <v>5.0999999999999996</v>
      </c>
      <c r="I2578" s="486">
        <f t="shared" si="121"/>
        <v>160629.59999999998</v>
      </c>
      <c r="J2578" s="348">
        <f t="shared" si="122"/>
        <v>0</v>
      </c>
    </row>
    <row r="2579" spans="1:10">
      <c r="A2579" s="483">
        <v>2016</v>
      </c>
      <c r="B2579" s="484" t="s">
        <v>1289</v>
      </c>
      <c r="C2579" s="484" t="s">
        <v>370</v>
      </c>
      <c r="D2579" s="485">
        <v>221145</v>
      </c>
      <c r="E2579" s="486">
        <v>17.992000000000001</v>
      </c>
      <c r="F2579" s="486">
        <f t="shared" si="120"/>
        <v>3978840.8400000003</v>
      </c>
      <c r="G2579" s="487">
        <v>0.25</v>
      </c>
      <c r="H2579" s="485">
        <v>5.0999999999999996</v>
      </c>
      <c r="I2579" s="486">
        <f t="shared" si="121"/>
        <v>1127839.5</v>
      </c>
      <c r="J2579" s="348">
        <f t="shared" si="122"/>
        <v>0</v>
      </c>
    </row>
    <row r="2580" spans="1:10">
      <c r="A2580" s="483">
        <v>2016</v>
      </c>
      <c r="B2580" s="484" t="s">
        <v>1289</v>
      </c>
      <c r="C2580" s="484" t="s">
        <v>370</v>
      </c>
      <c r="D2580" s="485">
        <v>31555</v>
      </c>
      <c r="E2580" s="486">
        <v>17.834</v>
      </c>
      <c r="F2580" s="486">
        <f t="shared" si="120"/>
        <v>562751.87</v>
      </c>
      <c r="G2580" s="487">
        <v>0.32</v>
      </c>
      <c r="H2580" s="485">
        <v>5.6</v>
      </c>
      <c r="I2580" s="486">
        <f t="shared" si="121"/>
        <v>176708</v>
      </c>
      <c r="J2580" s="348">
        <f t="shared" si="122"/>
        <v>0</v>
      </c>
    </row>
    <row r="2581" spans="1:10">
      <c r="A2581" s="483">
        <v>2016</v>
      </c>
      <c r="B2581" s="484" t="s">
        <v>1289</v>
      </c>
      <c r="C2581" s="484" t="s">
        <v>370</v>
      </c>
      <c r="D2581" s="485">
        <v>3808</v>
      </c>
      <c r="E2581" s="486">
        <v>18.963999999999999</v>
      </c>
      <c r="F2581" s="486">
        <f t="shared" si="120"/>
        <v>72214.911999999997</v>
      </c>
      <c r="G2581" s="487">
        <v>0.26</v>
      </c>
      <c r="H2581" s="485">
        <v>3.9</v>
      </c>
      <c r="I2581" s="486">
        <f t="shared" si="121"/>
        <v>14851.199999999999</v>
      </c>
      <c r="J2581" s="348">
        <f t="shared" si="122"/>
        <v>0</v>
      </c>
    </row>
    <row r="2582" spans="1:10">
      <c r="A2582" s="483">
        <v>2016</v>
      </c>
      <c r="B2582" s="484" t="s">
        <v>1289</v>
      </c>
      <c r="C2582" s="484" t="s">
        <v>370</v>
      </c>
      <c r="D2582" s="485">
        <v>13938</v>
      </c>
      <c r="E2582" s="486">
        <v>19.053999999999998</v>
      </c>
      <c r="F2582" s="486">
        <f t="shared" si="120"/>
        <v>265574.652</v>
      </c>
      <c r="G2582" s="487">
        <v>0.39</v>
      </c>
      <c r="H2582" s="485">
        <v>4.5999999999999996</v>
      </c>
      <c r="I2582" s="486">
        <f t="shared" si="121"/>
        <v>64114.799999999996</v>
      </c>
      <c r="J2582" s="348">
        <f t="shared" si="122"/>
        <v>0</v>
      </c>
    </row>
    <row r="2583" spans="1:10">
      <c r="A2583" s="483">
        <v>2016</v>
      </c>
      <c r="B2583" s="484" t="s">
        <v>1289</v>
      </c>
      <c r="C2583" s="484" t="s">
        <v>370</v>
      </c>
      <c r="D2583" s="485">
        <v>48339</v>
      </c>
      <c r="E2583" s="486">
        <v>18.719000000000001</v>
      </c>
      <c r="F2583" s="486">
        <f t="shared" si="120"/>
        <v>904857.74100000004</v>
      </c>
      <c r="G2583" s="487">
        <v>0.32</v>
      </c>
      <c r="H2583" s="485">
        <v>3.8</v>
      </c>
      <c r="I2583" s="486">
        <f t="shared" si="121"/>
        <v>183688.19999999998</v>
      </c>
      <c r="J2583" s="348">
        <f t="shared" si="122"/>
        <v>0</v>
      </c>
    </row>
    <row r="2584" spans="1:10">
      <c r="A2584" s="483">
        <v>2016</v>
      </c>
      <c r="B2584" s="484" t="s">
        <v>1296</v>
      </c>
      <c r="C2584" s="484" t="s">
        <v>370</v>
      </c>
      <c r="D2584" s="485">
        <v>4254</v>
      </c>
      <c r="E2584" s="486">
        <v>23.013999999999999</v>
      </c>
      <c r="F2584" s="486">
        <f t="shared" si="120"/>
        <v>97901.555999999997</v>
      </c>
      <c r="G2584" s="487">
        <v>3.38</v>
      </c>
      <c r="H2584" s="485">
        <v>15.8</v>
      </c>
      <c r="I2584" s="486">
        <f t="shared" si="121"/>
        <v>67213.2</v>
      </c>
      <c r="J2584" s="348">
        <f t="shared" si="122"/>
        <v>0</v>
      </c>
    </row>
    <row r="2585" spans="1:10">
      <c r="A2585" s="483">
        <v>2016</v>
      </c>
      <c r="B2585" s="484" t="s">
        <v>1296</v>
      </c>
      <c r="C2585" s="484" t="s">
        <v>370</v>
      </c>
      <c r="D2585" s="485">
        <v>9946</v>
      </c>
      <c r="E2585" s="486">
        <v>25.507999999999999</v>
      </c>
      <c r="F2585" s="486">
        <f t="shared" si="120"/>
        <v>253702.568</v>
      </c>
      <c r="G2585" s="487">
        <v>3.04</v>
      </c>
      <c r="H2585" s="485">
        <v>8.6999999999999993</v>
      </c>
      <c r="I2585" s="486">
        <f t="shared" si="121"/>
        <v>86530.2</v>
      </c>
      <c r="J2585" s="348">
        <f t="shared" si="122"/>
        <v>0</v>
      </c>
    </row>
    <row r="2586" spans="1:10">
      <c r="A2586" s="483">
        <v>2016</v>
      </c>
      <c r="B2586" s="484" t="s">
        <v>1296</v>
      </c>
      <c r="C2586" s="484" t="s">
        <v>370</v>
      </c>
      <c r="D2586" s="485">
        <v>31570</v>
      </c>
      <c r="E2586" s="486">
        <v>22.564</v>
      </c>
      <c r="F2586" s="486">
        <f t="shared" si="120"/>
        <v>712345.48</v>
      </c>
      <c r="G2586" s="487">
        <v>3.52</v>
      </c>
      <c r="H2586" s="485">
        <v>20.2</v>
      </c>
      <c r="I2586" s="486">
        <f t="shared" si="121"/>
        <v>637714</v>
      </c>
      <c r="J2586" s="348">
        <f t="shared" si="122"/>
        <v>0</v>
      </c>
    </row>
    <row r="2587" spans="1:10">
      <c r="A2587" s="483">
        <v>2016</v>
      </c>
      <c r="B2587" s="484" t="s">
        <v>1296</v>
      </c>
      <c r="C2587" s="484" t="s">
        <v>370</v>
      </c>
      <c r="D2587" s="485">
        <v>1731</v>
      </c>
      <c r="E2587" s="486">
        <v>16.001999999999999</v>
      </c>
      <c r="F2587" s="486">
        <f t="shared" si="120"/>
        <v>27699.462</v>
      </c>
      <c r="G2587" s="487">
        <v>2.42</v>
      </c>
      <c r="H2587" s="485">
        <v>34.4</v>
      </c>
      <c r="I2587" s="486">
        <f t="shared" si="121"/>
        <v>59546.399999999994</v>
      </c>
      <c r="J2587" s="348">
        <f t="shared" si="122"/>
        <v>0</v>
      </c>
    </row>
    <row r="2588" spans="1:10">
      <c r="A2588" s="483">
        <v>2016</v>
      </c>
      <c r="B2588" s="484" t="s">
        <v>1296</v>
      </c>
      <c r="C2588" s="484" t="s">
        <v>370</v>
      </c>
      <c r="D2588" s="485">
        <v>75305</v>
      </c>
      <c r="E2588" s="486">
        <v>26.193999999999999</v>
      </c>
      <c r="F2588" s="486">
        <f t="shared" si="120"/>
        <v>1972539.17</v>
      </c>
      <c r="G2588" s="487">
        <v>2.11</v>
      </c>
      <c r="H2588" s="485">
        <v>8</v>
      </c>
      <c r="I2588" s="486">
        <f t="shared" si="121"/>
        <v>602440</v>
      </c>
      <c r="J2588" s="348">
        <f t="shared" si="122"/>
        <v>0</v>
      </c>
    </row>
    <row r="2589" spans="1:10">
      <c r="A2589" s="483">
        <v>2016</v>
      </c>
      <c r="B2589" s="484" t="s">
        <v>1296</v>
      </c>
      <c r="C2589" s="484" t="s">
        <v>370</v>
      </c>
      <c r="D2589" s="485">
        <v>30432</v>
      </c>
      <c r="E2589" s="486">
        <v>25.972000000000001</v>
      </c>
      <c r="F2589" s="486">
        <f t="shared" si="120"/>
        <v>790379.9040000001</v>
      </c>
      <c r="G2589" s="487">
        <v>2.4500000000000002</v>
      </c>
      <c r="H2589" s="485">
        <v>7.5</v>
      </c>
      <c r="I2589" s="486">
        <f t="shared" si="121"/>
        <v>228240</v>
      </c>
      <c r="J2589" s="348">
        <f t="shared" si="122"/>
        <v>0</v>
      </c>
    </row>
    <row r="2590" spans="1:10">
      <c r="A2590" s="483">
        <v>2016</v>
      </c>
      <c r="B2590" s="484" t="s">
        <v>1296</v>
      </c>
      <c r="C2590" s="484" t="s">
        <v>370</v>
      </c>
      <c r="D2590" s="485">
        <v>8156</v>
      </c>
      <c r="E2590" s="486">
        <v>23.404</v>
      </c>
      <c r="F2590" s="486">
        <f t="shared" si="120"/>
        <v>190883.024</v>
      </c>
      <c r="G2590" s="487">
        <v>3.02</v>
      </c>
      <c r="H2590" s="485">
        <v>16.5</v>
      </c>
      <c r="I2590" s="486">
        <f t="shared" si="121"/>
        <v>134574</v>
      </c>
      <c r="J2590" s="348">
        <f t="shared" si="122"/>
        <v>0</v>
      </c>
    </row>
    <row r="2591" spans="1:10">
      <c r="A2591" s="483">
        <v>2016</v>
      </c>
      <c r="B2591" s="484" t="s">
        <v>1296</v>
      </c>
      <c r="C2591" s="484" t="s">
        <v>370</v>
      </c>
      <c r="D2591" s="485">
        <v>16354</v>
      </c>
      <c r="E2591" s="486">
        <v>21.794</v>
      </c>
      <c r="F2591" s="486">
        <f t="shared" si="120"/>
        <v>356419.076</v>
      </c>
      <c r="G2591" s="487">
        <v>2.33</v>
      </c>
      <c r="H2591" s="485">
        <v>19.3</v>
      </c>
      <c r="I2591" s="486">
        <f t="shared" si="121"/>
        <v>315632.2</v>
      </c>
      <c r="J2591" s="348">
        <f t="shared" si="122"/>
        <v>0</v>
      </c>
    </row>
    <row r="2592" spans="1:10">
      <c r="A2592" s="483">
        <v>2016</v>
      </c>
      <c r="B2592" s="484" t="s">
        <v>1296</v>
      </c>
      <c r="C2592" s="484" t="s">
        <v>370</v>
      </c>
      <c r="D2592" s="485">
        <v>10315</v>
      </c>
      <c r="E2592" s="486">
        <v>21.858000000000001</v>
      </c>
      <c r="F2592" s="486">
        <f t="shared" si="120"/>
        <v>225465.27000000002</v>
      </c>
      <c r="G2592" s="487">
        <v>2.97</v>
      </c>
      <c r="H2592" s="485">
        <v>23.4</v>
      </c>
      <c r="I2592" s="486">
        <f t="shared" si="121"/>
        <v>241370.99999999997</v>
      </c>
      <c r="J2592" s="348">
        <f t="shared" si="122"/>
        <v>0</v>
      </c>
    </row>
    <row r="2593" spans="1:10">
      <c r="A2593" s="483">
        <v>2016</v>
      </c>
      <c r="B2593" s="484" t="s">
        <v>1291</v>
      </c>
      <c r="C2593" s="484" t="s">
        <v>370</v>
      </c>
      <c r="D2593" s="485">
        <v>1432</v>
      </c>
      <c r="E2593" s="486">
        <v>16.094000000000001</v>
      </c>
      <c r="F2593" s="486">
        <f t="shared" si="120"/>
        <v>23046.608</v>
      </c>
      <c r="G2593" s="487">
        <v>3.61</v>
      </c>
      <c r="H2593" s="485">
        <v>41.2</v>
      </c>
      <c r="I2593" s="486">
        <f t="shared" si="121"/>
        <v>58998.400000000001</v>
      </c>
      <c r="J2593" s="348">
        <f t="shared" si="122"/>
        <v>0</v>
      </c>
    </row>
    <row r="2594" spans="1:10">
      <c r="A2594" s="483">
        <v>2016</v>
      </c>
      <c r="B2594" s="484" t="s">
        <v>1296</v>
      </c>
      <c r="C2594" s="484" t="s">
        <v>370</v>
      </c>
      <c r="D2594" s="485">
        <v>9889</v>
      </c>
      <c r="E2594" s="486">
        <v>25.356000000000002</v>
      </c>
      <c r="F2594" s="486">
        <f t="shared" si="120"/>
        <v>250745.48400000003</v>
      </c>
      <c r="G2594" s="487">
        <v>3</v>
      </c>
      <c r="H2594" s="485">
        <v>9.1</v>
      </c>
      <c r="I2594" s="486">
        <f t="shared" si="121"/>
        <v>89989.9</v>
      </c>
      <c r="J2594" s="348">
        <f t="shared" si="122"/>
        <v>0</v>
      </c>
    </row>
    <row r="2595" spans="1:10">
      <c r="A2595" s="483">
        <v>2016</v>
      </c>
      <c r="B2595" s="484" t="s">
        <v>1296</v>
      </c>
      <c r="C2595" s="484" t="s">
        <v>370</v>
      </c>
      <c r="D2595" s="485">
        <v>18020</v>
      </c>
      <c r="E2595" s="486">
        <v>23.937999999999999</v>
      </c>
      <c r="F2595" s="486">
        <f t="shared" si="120"/>
        <v>431362.75999999995</v>
      </c>
      <c r="G2595" s="487">
        <v>3.32</v>
      </c>
      <c r="H2595" s="485">
        <v>17.399999999999999</v>
      </c>
      <c r="I2595" s="486">
        <f t="shared" si="121"/>
        <v>313548</v>
      </c>
      <c r="J2595" s="348">
        <f t="shared" si="122"/>
        <v>0</v>
      </c>
    </row>
    <row r="2596" spans="1:10">
      <c r="A2596" s="483">
        <v>2016</v>
      </c>
      <c r="B2596" s="484" t="s">
        <v>1296</v>
      </c>
      <c r="C2596" s="484" t="s">
        <v>370</v>
      </c>
      <c r="D2596" s="485">
        <v>2902</v>
      </c>
      <c r="E2596" s="486">
        <v>23.864000000000001</v>
      </c>
      <c r="F2596" s="486">
        <f t="shared" si="120"/>
        <v>69253.328000000009</v>
      </c>
      <c r="G2596" s="487">
        <v>2.4300000000000002</v>
      </c>
      <c r="H2596" s="485">
        <v>18.3</v>
      </c>
      <c r="I2596" s="486">
        <f t="shared" si="121"/>
        <v>53106.6</v>
      </c>
      <c r="J2596" s="348">
        <f t="shared" si="122"/>
        <v>0</v>
      </c>
    </row>
    <row r="2597" spans="1:10">
      <c r="A2597" s="483">
        <v>2016</v>
      </c>
      <c r="B2597" s="484" t="s">
        <v>1296</v>
      </c>
      <c r="C2597" s="484" t="s">
        <v>370</v>
      </c>
      <c r="D2597" s="485">
        <v>2136</v>
      </c>
      <c r="E2597" s="486">
        <v>24.702000000000002</v>
      </c>
      <c r="F2597" s="486">
        <f t="shared" si="120"/>
        <v>52763.472000000002</v>
      </c>
      <c r="G2597" s="487">
        <v>2.56</v>
      </c>
      <c r="H2597" s="485">
        <v>13.3</v>
      </c>
      <c r="I2597" s="486">
        <f t="shared" si="121"/>
        <v>28408.800000000003</v>
      </c>
      <c r="J2597" s="348">
        <f t="shared" si="122"/>
        <v>0</v>
      </c>
    </row>
    <row r="2598" spans="1:10">
      <c r="A2598" s="483">
        <v>2016</v>
      </c>
      <c r="B2598" s="484" t="s">
        <v>1296</v>
      </c>
      <c r="C2598" s="484" t="s">
        <v>370</v>
      </c>
      <c r="D2598" s="485">
        <v>6295</v>
      </c>
      <c r="E2598" s="486">
        <v>17.776</v>
      </c>
      <c r="F2598" s="486">
        <f t="shared" si="120"/>
        <v>111899.92</v>
      </c>
      <c r="G2598" s="487">
        <v>2.64</v>
      </c>
      <c r="H2598" s="485">
        <v>29.2</v>
      </c>
      <c r="I2598" s="486">
        <f t="shared" si="121"/>
        <v>183814</v>
      </c>
      <c r="J2598" s="348">
        <f t="shared" si="122"/>
        <v>0</v>
      </c>
    </row>
    <row r="2599" spans="1:10">
      <c r="A2599" s="483">
        <v>2016</v>
      </c>
      <c r="B2599" s="484" t="s">
        <v>1296</v>
      </c>
      <c r="C2599" s="484" t="s">
        <v>370</v>
      </c>
      <c r="D2599" s="485">
        <v>8445</v>
      </c>
      <c r="E2599" s="486">
        <v>23.943999999999999</v>
      </c>
      <c r="F2599" s="486">
        <f t="shared" si="120"/>
        <v>202207.08</v>
      </c>
      <c r="G2599" s="487">
        <v>2.6</v>
      </c>
      <c r="H2599" s="485">
        <v>16.600000000000001</v>
      </c>
      <c r="I2599" s="486">
        <f t="shared" si="121"/>
        <v>140187</v>
      </c>
      <c r="J2599" s="348">
        <f t="shared" si="122"/>
        <v>0</v>
      </c>
    </row>
    <row r="2600" spans="1:10">
      <c r="A2600" s="483">
        <v>2016</v>
      </c>
      <c r="B2600" s="484" t="s">
        <v>1296</v>
      </c>
      <c r="C2600" s="484" t="s">
        <v>370</v>
      </c>
      <c r="D2600" s="485">
        <v>6971</v>
      </c>
      <c r="E2600" s="486">
        <v>24.16</v>
      </c>
      <c r="F2600" s="486">
        <f t="shared" si="120"/>
        <v>168419.36000000002</v>
      </c>
      <c r="G2600" s="487">
        <v>2.9</v>
      </c>
      <c r="H2600" s="485">
        <v>14.5</v>
      </c>
      <c r="I2600" s="486">
        <f t="shared" si="121"/>
        <v>101079.5</v>
      </c>
      <c r="J2600" s="348">
        <f t="shared" si="122"/>
        <v>0</v>
      </c>
    </row>
    <row r="2601" spans="1:10">
      <c r="A2601" s="483">
        <v>2016</v>
      </c>
      <c r="B2601" s="484" t="s">
        <v>1291</v>
      </c>
      <c r="C2601" s="484" t="s">
        <v>370</v>
      </c>
      <c r="D2601" s="485">
        <v>4272</v>
      </c>
      <c r="E2601" s="486">
        <v>17.526</v>
      </c>
      <c r="F2601" s="486">
        <f t="shared" si="120"/>
        <v>74871.072</v>
      </c>
      <c r="G2601" s="487">
        <v>2.72</v>
      </c>
      <c r="H2601" s="485">
        <v>28.7</v>
      </c>
      <c r="I2601" s="486">
        <f t="shared" si="121"/>
        <v>122606.39999999999</v>
      </c>
      <c r="J2601" s="348">
        <f t="shared" si="122"/>
        <v>0</v>
      </c>
    </row>
    <row r="2602" spans="1:10">
      <c r="A2602" s="483">
        <v>2016</v>
      </c>
      <c r="B2602" s="484" t="s">
        <v>1296</v>
      </c>
      <c r="C2602" s="484" t="s">
        <v>370</v>
      </c>
      <c r="D2602" s="485">
        <v>44420</v>
      </c>
      <c r="E2602" s="486">
        <v>25.995999999999999</v>
      </c>
      <c r="F2602" s="486">
        <f t="shared" si="120"/>
        <v>1154742.3199999998</v>
      </c>
      <c r="G2602" s="487">
        <v>2.56</v>
      </c>
      <c r="H2602" s="485">
        <v>7.5</v>
      </c>
      <c r="I2602" s="486">
        <f t="shared" si="121"/>
        <v>333150</v>
      </c>
      <c r="J2602" s="348">
        <f t="shared" si="122"/>
        <v>0</v>
      </c>
    </row>
    <row r="2603" spans="1:10">
      <c r="A2603" s="483">
        <v>2016</v>
      </c>
      <c r="B2603" s="484" t="s">
        <v>1296</v>
      </c>
      <c r="C2603" s="484" t="s">
        <v>370</v>
      </c>
      <c r="D2603" s="485">
        <v>30004</v>
      </c>
      <c r="E2603" s="486">
        <v>26.114000000000001</v>
      </c>
      <c r="F2603" s="486">
        <f t="shared" si="120"/>
        <v>783524.45600000001</v>
      </c>
      <c r="G2603" s="487">
        <v>2.09</v>
      </c>
      <c r="H2603" s="485">
        <v>8.3000000000000007</v>
      </c>
      <c r="I2603" s="486">
        <f t="shared" si="121"/>
        <v>249033.2</v>
      </c>
      <c r="J2603" s="348">
        <f t="shared" si="122"/>
        <v>0</v>
      </c>
    </row>
    <row r="2604" spans="1:10">
      <c r="A2604" s="483">
        <v>2016</v>
      </c>
      <c r="B2604" s="484" t="s">
        <v>1291</v>
      </c>
      <c r="C2604" s="484" t="s">
        <v>370</v>
      </c>
      <c r="D2604" s="485">
        <v>1338</v>
      </c>
      <c r="E2604" s="486">
        <v>18.288</v>
      </c>
      <c r="F2604" s="486">
        <f t="shared" si="120"/>
        <v>24469.344000000001</v>
      </c>
      <c r="G2604" s="487">
        <v>0.88</v>
      </c>
      <c r="H2604" s="485">
        <v>11.3</v>
      </c>
      <c r="I2604" s="486">
        <f t="shared" si="121"/>
        <v>15119.400000000001</v>
      </c>
      <c r="J2604" s="348">
        <f t="shared" si="122"/>
        <v>0</v>
      </c>
    </row>
    <row r="2605" spans="1:10">
      <c r="A2605" s="483">
        <v>2016</v>
      </c>
      <c r="B2605" s="484" t="s">
        <v>1296</v>
      </c>
      <c r="C2605" s="484" t="s">
        <v>370</v>
      </c>
      <c r="D2605" s="485">
        <v>2045</v>
      </c>
      <c r="E2605" s="486">
        <v>25.16</v>
      </c>
      <c r="F2605" s="486">
        <f t="shared" si="120"/>
        <v>51452.2</v>
      </c>
      <c r="G2605" s="487">
        <v>2.74</v>
      </c>
      <c r="H2605" s="485">
        <v>10.6</v>
      </c>
      <c r="I2605" s="486">
        <f t="shared" si="121"/>
        <v>21677</v>
      </c>
      <c r="J2605" s="348">
        <f t="shared" si="122"/>
        <v>0</v>
      </c>
    </row>
    <row r="2606" spans="1:10">
      <c r="A2606" s="483">
        <v>2016</v>
      </c>
      <c r="B2606" s="484" t="s">
        <v>1296</v>
      </c>
      <c r="C2606" s="484" t="s">
        <v>370</v>
      </c>
      <c r="D2606" s="485">
        <v>3220</v>
      </c>
      <c r="E2606" s="486">
        <v>22.498000000000001</v>
      </c>
      <c r="F2606" s="486">
        <f t="shared" si="120"/>
        <v>72443.56</v>
      </c>
      <c r="G2606" s="487">
        <v>2.46</v>
      </c>
      <c r="H2606" s="485">
        <v>20.2</v>
      </c>
      <c r="I2606" s="486">
        <f t="shared" si="121"/>
        <v>65044</v>
      </c>
      <c r="J2606" s="348">
        <f t="shared" si="122"/>
        <v>0</v>
      </c>
    </row>
    <row r="2607" spans="1:10">
      <c r="A2607" s="483">
        <v>2016</v>
      </c>
      <c r="B2607" s="484" t="s">
        <v>1296</v>
      </c>
      <c r="C2607" s="484" t="s">
        <v>370</v>
      </c>
      <c r="D2607" s="485">
        <v>2045</v>
      </c>
      <c r="E2607" s="486">
        <v>21.603999999999999</v>
      </c>
      <c r="F2607" s="486">
        <f t="shared" si="120"/>
        <v>44180.18</v>
      </c>
      <c r="G2607" s="487">
        <v>2.12</v>
      </c>
      <c r="H2607" s="485">
        <v>15.9</v>
      </c>
      <c r="I2607" s="486">
        <f t="shared" si="121"/>
        <v>32515.5</v>
      </c>
      <c r="J2607" s="348">
        <f t="shared" si="122"/>
        <v>0</v>
      </c>
    </row>
    <row r="2608" spans="1:10">
      <c r="A2608" s="483">
        <v>2016</v>
      </c>
      <c r="B2608" s="484" t="s">
        <v>1296</v>
      </c>
      <c r="C2608" s="484" t="s">
        <v>370</v>
      </c>
      <c r="D2608" s="485">
        <v>30354</v>
      </c>
      <c r="E2608" s="486">
        <v>26.015999999999998</v>
      </c>
      <c r="F2608" s="486">
        <f t="shared" si="120"/>
        <v>789689.66399999999</v>
      </c>
      <c r="G2608" s="487">
        <v>2.37</v>
      </c>
      <c r="H2608" s="485">
        <v>7.4</v>
      </c>
      <c r="I2608" s="486">
        <f t="shared" si="121"/>
        <v>224619.6</v>
      </c>
      <c r="J2608" s="348">
        <f t="shared" si="122"/>
        <v>0</v>
      </c>
    </row>
    <row r="2609" spans="1:10">
      <c r="A2609" s="483">
        <v>2016</v>
      </c>
      <c r="B2609" s="484" t="s">
        <v>1296</v>
      </c>
      <c r="C2609" s="484" t="s">
        <v>370</v>
      </c>
      <c r="D2609" s="485">
        <v>5811</v>
      </c>
      <c r="E2609" s="486">
        <v>22.481999999999999</v>
      </c>
      <c r="F2609" s="486">
        <f t="shared" si="120"/>
        <v>130642.902</v>
      </c>
      <c r="G2609" s="487">
        <v>2.97</v>
      </c>
      <c r="H2609" s="485">
        <v>8.6999999999999993</v>
      </c>
      <c r="I2609" s="486">
        <f t="shared" si="121"/>
        <v>50555.7</v>
      </c>
      <c r="J2609" s="348">
        <f t="shared" si="122"/>
        <v>0</v>
      </c>
    </row>
    <row r="2610" spans="1:10">
      <c r="A2610" s="483">
        <v>2016</v>
      </c>
      <c r="B2610" s="484" t="s">
        <v>1296</v>
      </c>
      <c r="C2610" s="484" t="s">
        <v>370</v>
      </c>
      <c r="D2610" s="485">
        <v>9356</v>
      </c>
      <c r="E2610" s="486">
        <v>23.032</v>
      </c>
      <c r="F2610" s="486">
        <f t="shared" si="120"/>
        <v>215487.39199999999</v>
      </c>
      <c r="G2610" s="487">
        <v>2.96</v>
      </c>
      <c r="H2610" s="485">
        <v>7.9</v>
      </c>
      <c r="I2610" s="486">
        <f t="shared" si="121"/>
        <v>73912.400000000009</v>
      </c>
      <c r="J2610" s="348">
        <f t="shared" si="122"/>
        <v>0</v>
      </c>
    </row>
    <row r="2611" spans="1:10">
      <c r="A2611" s="483">
        <v>2016</v>
      </c>
      <c r="B2611" s="484" t="s">
        <v>1296</v>
      </c>
      <c r="C2611" s="484" t="s">
        <v>370</v>
      </c>
      <c r="D2611" s="485">
        <v>3945</v>
      </c>
      <c r="E2611" s="486">
        <v>22.492000000000001</v>
      </c>
      <c r="F2611" s="486">
        <f t="shared" si="120"/>
        <v>88730.94</v>
      </c>
      <c r="G2611" s="487">
        <v>3.21</v>
      </c>
      <c r="H2611" s="485">
        <v>8.8000000000000007</v>
      </c>
      <c r="I2611" s="486">
        <f t="shared" si="121"/>
        <v>34716</v>
      </c>
      <c r="J2611" s="348">
        <f t="shared" si="122"/>
        <v>0</v>
      </c>
    </row>
    <row r="2612" spans="1:10">
      <c r="A2612" s="483">
        <v>2016</v>
      </c>
      <c r="B2612" s="484" t="s">
        <v>1289</v>
      </c>
      <c r="C2612" s="484" t="s">
        <v>370</v>
      </c>
      <c r="D2612" s="485">
        <v>357161</v>
      </c>
      <c r="E2612" s="486">
        <v>17.585999999999999</v>
      </c>
      <c r="F2612" s="486">
        <f t="shared" si="120"/>
        <v>6281033.3459999999</v>
      </c>
      <c r="G2612" s="487">
        <v>0.2</v>
      </c>
      <c r="H2612" s="485">
        <v>4.38</v>
      </c>
      <c r="I2612" s="486">
        <f t="shared" si="121"/>
        <v>1564365.18</v>
      </c>
      <c r="J2612" s="348">
        <f t="shared" si="122"/>
        <v>0</v>
      </c>
    </row>
    <row r="2613" spans="1:10">
      <c r="A2613" s="483">
        <v>2016</v>
      </c>
      <c r="B2613" s="484" t="s">
        <v>1289</v>
      </c>
      <c r="C2613" s="484" t="s">
        <v>370</v>
      </c>
      <c r="D2613" s="485">
        <v>16566</v>
      </c>
      <c r="E2613" s="486">
        <v>18.001999999999999</v>
      </c>
      <c r="F2613" s="486">
        <f t="shared" si="120"/>
        <v>298221.13199999998</v>
      </c>
      <c r="G2613" s="487">
        <v>0.22</v>
      </c>
      <c r="H2613" s="485">
        <v>4.53</v>
      </c>
      <c r="I2613" s="486">
        <f t="shared" si="121"/>
        <v>75043.98000000001</v>
      </c>
      <c r="J2613" s="348">
        <f t="shared" si="122"/>
        <v>0</v>
      </c>
    </row>
    <row r="2614" spans="1:10">
      <c r="A2614" s="483">
        <v>2016</v>
      </c>
      <c r="B2614" s="484" t="s">
        <v>1289</v>
      </c>
      <c r="C2614" s="484" t="s">
        <v>370</v>
      </c>
      <c r="D2614" s="485">
        <v>16418</v>
      </c>
      <c r="E2614" s="486">
        <v>17.986000000000001</v>
      </c>
      <c r="F2614" s="486">
        <f t="shared" si="120"/>
        <v>295294.14799999999</v>
      </c>
      <c r="G2614" s="487">
        <v>0.24</v>
      </c>
      <c r="H2614" s="485">
        <v>4.9800000000000004</v>
      </c>
      <c r="I2614" s="486">
        <f t="shared" si="121"/>
        <v>81761.640000000014</v>
      </c>
      <c r="J2614" s="348">
        <f t="shared" si="122"/>
        <v>0</v>
      </c>
    </row>
    <row r="2615" spans="1:10">
      <c r="A2615" s="483">
        <v>2016</v>
      </c>
      <c r="B2615" s="484" t="s">
        <v>1289</v>
      </c>
      <c r="C2615" s="484" t="s">
        <v>370</v>
      </c>
      <c r="D2615" s="485">
        <v>195847</v>
      </c>
      <c r="E2615" s="486">
        <v>18.02</v>
      </c>
      <c r="F2615" s="486">
        <f t="shared" si="120"/>
        <v>3529162.94</v>
      </c>
      <c r="G2615" s="487">
        <v>0.25</v>
      </c>
      <c r="H2615" s="485">
        <v>4.8899999999999997</v>
      </c>
      <c r="I2615" s="486">
        <f t="shared" si="121"/>
        <v>957691.83</v>
      </c>
      <c r="J2615" s="348">
        <f t="shared" si="122"/>
        <v>0</v>
      </c>
    </row>
    <row r="2616" spans="1:10">
      <c r="A2616" s="483">
        <v>2016</v>
      </c>
      <c r="B2616" s="484" t="s">
        <v>1296</v>
      </c>
      <c r="C2616" s="484" t="s">
        <v>370</v>
      </c>
      <c r="D2616" s="485">
        <v>4500</v>
      </c>
      <c r="E2616" s="486">
        <v>25</v>
      </c>
      <c r="F2616" s="486">
        <f t="shared" si="120"/>
        <v>112500</v>
      </c>
      <c r="G2616" s="487">
        <v>0.75</v>
      </c>
      <c r="H2616" s="485">
        <v>6.2</v>
      </c>
      <c r="I2616" s="486">
        <f t="shared" si="121"/>
        <v>27900</v>
      </c>
      <c r="J2616" s="348">
        <f t="shared" si="122"/>
        <v>0</v>
      </c>
    </row>
    <row r="2617" spans="1:10">
      <c r="A2617" s="483">
        <v>2016</v>
      </c>
      <c r="B2617" s="484" t="s">
        <v>1296</v>
      </c>
      <c r="C2617" s="484" t="s">
        <v>370</v>
      </c>
      <c r="D2617" s="485">
        <v>8008</v>
      </c>
      <c r="E2617" s="486">
        <v>25.01</v>
      </c>
      <c r="F2617" s="486">
        <f t="shared" si="120"/>
        <v>200280.08000000002</v>
      </c>
      <c r="G2617" s="487">
        <v>0.57999999999999996</v>
      </c>
      <c r="H2617" s="485">
        <v>5.8</v>
      </c>
      <c r="I2617" s="486">
        <f t="shared" si="121"/>
        <v>46446.400000000001</v>
      </c>
      <c r="J2617" s="348">
        <f t="shared" si="122"/>
        <v>0</v>
      </c>
    </row>
    <row r="2618" spans="1:10">
      <c r="A2618" s="483">
        <v>2016</v>
      </c>
      <c r="B2618" s="484" t="s">
        <v>1296</v>
      </c>
      <c r="C2618" s="484" t="s">
        <v>370</v>
      </c>
      <c r="D2618" s="485">
        <v>8086</v>
      </c>
      <c r="E2618" s="486">
        <v>25.01</v>
      </c>
      <c r="F2618" s="486">
        <f t="shared" si="120"/>
        <v>202230.86000000002</v>
      </c>
      <c r="G2618" s="487">
        <v>0.57999999999999996</v>
      </c>
      <c r="H2618" s="485">
        <v>5.8</v>
      </c>
      <c r="I2618" s="486">
        <f t="shared" si="121"/>
        <v>46898.799999999996</v>
      </c>
      <c r="J2618" s="348">
        <f t="shared" si="122"/>
        <v>0</v>
      </c>
    </row>
    <row r="2619" spans="1:10">
      <c r="A2619" s="483">
        <v>2016</v>
      </c>
      <c r="B2619" s="484" t="s">
        <v>1296</v>
      </c>
      <c r="C2619" s="484" t="s">
        <v>370</v>
      </c>
      <c r="D2619" s="485">
        <v>16465</v>
      </c>
      <c r="E2619" s="486">
        <v>24.59</v>
      </c>
      <c r="F2619" s="486">
        <f t="shared" si="120"/>
        <v>404874.35</v>
      </c>
      <c r="G2619" s="487">
        <v>2.5099999999999998</v>
      </c>
      <c r="H2619" s="485">
        <v>7.5</v>
      </c>
      <c r="I2619" s="486">
        <f t="shared" si="121"/>
        <v>123487.5</v>
      </c>
      <c r="J2619" s="348">
        <f t="shared" si="122"/>
        <v>0</v>
      </c>
    </row>
    <row r="2620" spans="1:10">
      <c r="A2620" s="483">
        <v>2016</v>
      </c>
      <c r="B2620" s="484" t="s">
        <v>1296</v>
      </c>
      <c r="C2620" s="484" t="s">
        <v>370</v>
      </c>
      <c r="D2620" s="485">
        <v>15061</v>
      </c>
      <c r="E2620" s="486">
        <v>25.66</v>
      </c>
      <c r="F2620" s="486">
        <f t="shared" si="120"/>
        <v>386465.26</v>
      </c>
      <c r="G2620" s="487">
        <v>0.83</v>
      </c>
      <c r="H2620" s="485">
        <v>7</v>
      </c>
      <c r="I2620" s="486">
        <f t="shared" si="121"/>
        <v>105427</v>
      </c>
      <c r="J2620" s="348">
        <f t="shared" si="122"/>
        <v>0</v>
      </c>
    </row>
    <row r="2621" spans="1:10">
      <c r="A2621" s="483">
        <v>2016</v>
      </c>
      <c r="B2621" s="484" t="s">
        <v>1296</v>
      </c>
      <c r="C2621" s="484" t="s">
        <v>370</v>
      </c>
      <c r="D2621" s="485">
        <v>10996</v>
      </c>
      <c r="E2621" s="486">
        <v>25.73</v>
      </c>
      <c r="F2621" s="486">
        <f t="shared" si="120"/>
        <v>282927.08</v>
      </c>
      <c r="G2621" s="487">
        <v>0.91</v>
      </c>
      <c r="H2621" s="485">
        <v>6.7</v>
      </c>
      <c r="I2621" s="486">
        <f t="shared" si="121"/>
        <v>73673.2</v>
      </c>
      <c r="J2621" s="348">
        <f t="shared" si="122"/>
        <v>0</v>
      </c>
    </row>
    <row r="2622" spans="1:10">
      <c r="A2622" s="483">
        <v>2016</v>
      </c>
      <c r="B2622" s="484" t="s">
        <v>1291</v>
      </c>
      <c r="C2622" s="484" t="s">
        <v>370</v>
      </c>
      <c r="D2622" s="485">
        <v>1016</v>
      </c>
      <c r="E2622" s="486">
        <v>18.914000000000001</v>
      </c>
      <c r="F2622" s="486">
        <f t="shared" si="120"/>
        <v>19216.624</v>
      </c>
      <c r="G2622" s="487">
        <v>0.81</v>
      </c>
      <c r="H2622" s="485">
        <v>27.3</v>
      </c>
      <c r="I2622" s="486">
        <f t="shared" si="121"/>
        <v>27736.799999999999</v>
      </c>
      <c r="J2622" s="348">
        <f t="shared" si="122"/>
        <v>0</v>
      </c>
    </row>
    <row r="2623" spans="1:10">
      <c r="A2623" s="483">
        <v>2016</v>
      </c>
      <c r="B2623" s="484" t="s">
        <v>1291</v>
      </c>
      <c r="C2623" s="484" t="s">
        <v>370</v>
      </c>
      <c r="D2623" s="485">
        <v>7705</v>
      </c>
      <c r="E2623" s="486">
        <v>8.4450000000000003</v>
      </c>
      <c r="F2623" s="486">
        <f t="shared" si="120"/>
        <v>65068.725000000006</v>
      </c>
      <c r="G2623" s="487">
        <v>3.09</v>
      </c>
      <c r="H2623" s="485">
        <v>57</v>
      </c>
      <c r="I2623" s="486">
        <f t="shared" si="121"/>
        <v>439185</v>
      </c>
      <c r="J2623" s="348">
        <f t="shared" si="122"/>
        <v>0</v>
      </c>
    </row>
    <row r="2624" spans="1:10">
      <c r="A2624" s="483">
        <v>2016</v>
      </c>
      <c r="B2624" s="484" t="s">
        <v>1291</v>
      </c>
      <c r="C2624" s="484" t="s">
        <v>370</v>
      </c>
      <c r="D2624" s="485">
        <v>6654</v>
      </c>
      <c r="E2624" s="486">
        <v>16.244</v>
      </c>
      <c r="F2624" s="486">
        <f t="shared" si="120"/>
        <v>108087.576</v>
      </c>
      <c r="G2624" s="487">
        <v>2.6</v>
      </c>
      <c r="H2624" s="485">
        <v>36.4</v>
      </c>
      <c r="I2624" s="486">
        <f t="shared" si="121"/>
        <v>242205.59999999998</v>
      </c>
      <c r="J2624" s="348">
        <f t="shared" si="122"/>
        <v>0</v>
      </c>
    </row>
    <row r="2625" spans="1:10">
      <c r="A2625" s="483">
        <v>2016</v>
      </c>
      <c r="B2625" s="484" t="s">
        <v>1291</v>
      </c>
      <c r="C2625" s="484" t="s">
        <v>370</v>
      </c>
      <c r="D2625" s="485">
        <v>5714</v>
      </c>
      <c r="E2625" s="486">
        <v>16.244</v>
      </c>
      <c r="F2625" s="486">
        <f t="shared" si="120"/>
        <v>92818.216</v>
      </c>
      <c r="G2625" s="487">
        <v>2.6</v>
      </c>
      <c r="H2625" s="485">
        <v>36.4</v>
      </c>
      <c r="I2625" s="486">
        <f t="shared" si="121"/>
        <v>207989.6</v>
      </c>
      <c r="J2625" s="348">
        <f t="shared" si="122"/>
        <v>0</v>
      </c>
    </row>
    <row r="2626" spans="1:10">
      <c r="A2626" s="483">
        <v>2016</v>
      </c>
      <c r="B2626" s="484" t="s">
        <v>1291</v>
      </c>
      <c r="C2626" s="484" t="s">
        <v>370</v>
      </c>
      <c r="D2626" s="485">
        <v>3588</v>
      </c>
      <c r="E2626" s="486">
        <v>17.702000000000002</v>
      </c>
      <c r="F2626" s="486">
        <f t="shared" si="120"/>
        <v>63514.776000000005</v>
      </c>
      <c r="G2626" s="487">
        <v>1.07</v>
      </c>
      <c r="H2626" s="485">
        <v>20.6</v>
      </c>
      <c r="I2626" s="486">
        <f t="shared" si="121"/>
        <v>73912.800000000003</v>
      </c>
      <c r="J2626" s="348">
        <f t="shared" si="122"/>
        <v>0</v>
      </c>
    </row>
    <row r="2627" spans="1:10">
      <c r="A2627" s="483">
        <v>2016</v>
      </c>
      <c r="B2627" s="484" t="s">
        <v>1291</v>
      </c>
      <c r="C2627" s="484" t="s">
        <v>370</v>
      </c>
      <c r="D2627" s="485">
        <v>8203</v>
      </c>
      <c r="E2627" s="486">
        <v>19.440000000000001</v>
      </c>
      <c r="F2627" s="486">
        <f t="shared" ref="F2627:F2690" si="123">E2627*D2627</f>
        <v>159466.32</v>
      </c>
      <c r="G2627" s="487">
        <v>2.68</v>
      </c>
      <c r="H2627" s="485">
        <v>19.100000000000001</v>
      </c>
      <c r="I2627" s="486">
        <f t="shared" ref="I2627:I2690" si="124">H2627*D2627</f>
        <v>156677.30000000002</v>
      </c>
      <c r="J2627" s="348">
        <f t="shared" ref="J2627:J2690" si="125">IF(B2627="LIG",1,0)</f>
        <v>0</v>
      </c>
    </row>
    <row r="2628" spans="1:10">
      <c r="A2628" s="483">
        <v>2016</v>
      </c>
      <c r="B2628" s="484" t="s">
        <v>1296</v>
      </c>
      <c r="C2628" s="484" t="s">
        <v>370</v>
      </c>
      <c r="D2628" s="485">
        <v>534</v>
      </c>
      <c r="E2628" s="486">
        <v>22.98</v>
      </c>
      <c r="F2628" s="486">
        <f t="shared" si="123"/>
        <v>12271.32</v>
      </c>
      <c r="G2628" s="487">
        <v>0.53</v>
      </c>
      <c r="H2628" s="485">
        <v>6.9</v>
      </c>
      <c r="I2628" s="486">
        <f t="shared" si="124"/>
        <v>3684.6000000000004</v>
      </c>
      <c r="J2628" s="348">
        <f t="shared" si="125"/>
        <v>0</v>
      </c>
    </row>
    <row r="2629" spans="1:10">
      <c r="A2629" s="483">
        <v>2016</v>
      </c>
      <c r="B2629" s="484" t="s">
        <v>1296</v>
      </c>
      <c r="C2629" s="484" t="s">
        <v>370</v>
      </c>
      <c r="D2629" s="485">
        <v>9941</v>
      </c>
      <c r="E2629" s="486">
        <v>22.17</v>
      </c>
      <c r="F2629" s="486">
        <f t="shared" si="123"/>
        <v>220391.97000000003</v>
      </c>
      <c r="G2629" s="487">
        <v>2.83</v>
      </c>
      <c r="H2629" s="485">
        <v>8.5</v>
      </c>
      <c r="I2629" s="486">
        <f t="shared" si="124"/>
        <v>84498.5</v>
      </c>
      <c r="J2629" s="348">
        <f t="shared" si="125"/>
        <v>0</v>
      </c>
    </row>
    <row r="2630" spans="1:10">
      <c r="A2630" s="483">
        <v>2016</v>
      </c>
      <c r="B2630" s="484" t="s">
        <v>1289</v>
      </c>
      <c r="C2630" s="484" t="s">
        <v>370</v>
      </c>
      <c r="D2630" s="485">
        <v>11470</v>
      </c>
      <c r="E2630" s="486">
        <v>16.579999999999998</v>
      </c>
      <c r="F2630" s="486">
        <f t="shared" si="123"/>
        <v>190172.59999999998</v>
      </c>
      <c r="G2630" s="487">
        <v>0.28999999999999998</v>
      </c>
      <c r="H2630" s="485">
        <v>6.3</v>
      </c>
      <c r="I2630" s="486">
        <f t="shared" si="124"/>
        <v>72261</v>
      </c>
      <c r="J2630" s="348">
        <f t="shared" si="125"/>
        <v>0</v>
      </c>
    </row>
    <row r="2631" spans="1:10">
      <c r="A2631" s="483">
        <v>2016</v>
      </c>
      <c r="B2631" s="484" t="s">
        <v>1296</v>
      </c>
      <c r="C2631" s="484" t="s">
        <v>370</v>
      </c>
      <c r="D2631" s="485">
        <v>23699</v>
      </c>
      <c r="E2631" s="486">
        <v>22.867999999999999</v>
      </c>
      <c r="F2631" s="486">
        <f t="shared" si="123"/>
        <v>541948.73199999996</v>
      </c>
      <c r="G2631" s="487">
        <v>3.6</v>
      </c>
      <c r="H2631" s="485">
        <v>10.7</v>
      </c>
      <c r="I2631" s="486">
        <f t="shared" si="124"/>
        <v>253579.3</v>
      </c>
      <c r="J2631" s="348">
        <f t="shared" si="125"/>
        <v>0</v>
      </c>
    </row>
    <row r="2632" spans="1:10">
      <c r="A2632" s="483">
        <v>2016</v>
      </c>
      <c r="B2632" s="484" t="s">
        <v>1289</v>
      </c>
      <c r="C2632" s="484" t="s">
        <v>370</v>
      </c>
      <c r="D2632" s="485">
        <v>14155</v>
      </c>
      <c r="E2632" s="486">
        <v>16.579999999999998</v>
      </c>
      <c r="F2632" s="486">
        <f t="shared" si="123"/>
        <v>234689.89999999997</v>
      </c>
      <c r="G2632" s="487">
        <v>0.28999999999999998</v>
      </c>
      <c r="H2632" s="485">
        <v>6.3</v>
      </c>
      <c r="I2632" s="486">
        <f t="shared" si="124"/>
        <v>89176.5</v>
      </c>
      <c r="J2632" s="348">
        <f t="shared" si="125"/>
        <v>0</v>
      </c>
    </row>
    <row r="2633" spans="1:10">
      <c r="A2633" s="483">
        <v>2016</v>
      </c>
      <c r="B2633" s="484" t="s">
        <v>1296</v>
      </c>
      <c r="C2633" s="484" t="s">
        <v>370</v>
      </c>
      <c r="D2633" s="485">
        <v>6712</v>
      </c>
      <c r="E2633" s="486">
        <v>25.2</v>
      </c>
      <c r="F2633" s="486">
        <f t="shared" si="123"/>
        <v>169142.39999999999</v>
      </c>
      <c r="G2633" s="487">
        <v>0.79</v>
      </c>
      <c r="H2633" s="485">
        <v>8.3000000000000007</v>
      </c>
      <c r="I2633" s="486">
        <f t="shared" si="124"/>
        <v>55709.600000000006</v>
      </c>
      <c r="J2633" s="348">
        <f t="shared" si="125"/>
        <v>0</v>
      </c>
    </row>
    <row r="2634" spans="1:10">
      <c r="A2634" s="483">
        <v>2016</v>
      </c>
      <c r="B2634" s="484" t="s">
        <v>1296</v>
      </c>
      <c r="C2634" s="484" t="s">
        <v>370</v>
      </c>
      <c r="D2634" s="485">
        <v>28719</v>
      </c>
      <c r="E2634" s="486">
        <v>26.15</v>
      </c>
      <c r="F2634" s="486">
        <f t="shared" si="123"/>
        <v>751001.85</v>
      </c>
      <c r="G2634" s="487">
        <v>2.25</v>
      </c>
      <c r="H2634" s="485">
        <v>7.2</v>
      </c>
      <c r="I2634" s="486">
        <f t="shared" si="124"/>
        <v>206776.80000000002</v>
      </c>
      <c r="J2634" s="348">
        <f t="shared" si="125"/>
        <v>0</v>
      </c>
    </row>
    <row r="2635" spans="1:10">
      <c r="A2635" s="483">
        <v>2016</v>
      </c>
      <c r="B2635" s="484" t="s">
        <v>1296</v>
      </c>
      <c r="C2635" s="484" t="s">
        <v>370</v>
      </c>
      <c r="D2635" s="485">
        <v>8809</v>
      </c>
      <c r="E2635" s="486">
        <v>27.62</v>
      </c>
      <c r="F2635" s="486">
        <f t="shared" si="123"/>
        <v>243304.58000000002</v>
      </c>
      <c r="G2635" s="487">
        <v>0.69</v>
      </c>
      <c r="H2635" s="485">
        <v>5.2</v>
      </c>
      <c r="I2635" s="486">
        <f t="shared" si="124"/>
        <v>45806.8</v>
      </c>
      <c r="J2635" s="348">
        <f t="shared" si="125"/>
        <v>0</v>
      </c>
    </row>
    <row r="2636" spans="1:10">
      <c r="A2636" s="483">
        <v>2016</v>
      </c>
      <c r="B2636" s="484" t="s">
        <v>1296</v>
      </c>
      <c r="C2636" s="484" t="s">
        <v>370</v>
      </c>
      <c r="D2636" s="485">
        <v>30228</v>
      </c>
      <c r="E2636" s="486">
        <v>21.13</v>
      </c>
      <c r="F2636" s="486">
        <f t="shared" si="123"/>
        <v>638717.64</v>
      </c>
      <c r="G2636" s="487">
        <v>1.1499999999999999</v>
      </c>
      <c r="H2636" s="485">
        <v>24.7</v>
      </c>
      <c r="I2636" s="486">
        <f t="shared" si="124"/>
        <v>746631.6</v>
      </c>
      <c r="J2636" s="348">
        <f t="shared" si="125"/>
        <v>0</v>
      </c>
    </row>
    <row r="2637" spans="1:10">
      <c r="A2637" s="483">
        <v>2016</v>
      </c>
      <c r="B2637" s="484" t="s">
        <v>1289</v>
      </c>
      <c r="C2637" s="484" t="s">
        <v>370</v>
      </c>
      <c r="D2637" s="485">
        <v>13903</v>
      </c>
      <c r="E2637" s="486">
        <v>16.64</v>
      </c>
      <c r="F2637" s="486">
        <f t="shared" si="123"/>
        <v>231345.92000000001</v>
      </c>
      <c r="G2637" s="487">
        <v>0.31</v>
      </c>
      <c r="H2637" s="485">
        <v>5</v>
      </c>
      <c r="I2637" s="486">
        <f t="shared" si="124"/>
        <v>69515</v>
      </c>
      <c r="J2637" s="348">
        <f t="shared" si="125"/>
        <v>0</v>
      </c>
    </row>
    <row r="2638" spans="1:10">
      <c r="A2638" s="483">
        <v>2016</v>
      </c>
      <c r="B2638" s="484" t="s">
        <v>1296</v>
      </c>
      <c r="C2638" s="484" t="s">
        <v>370</v>
      </c>
      <c r="D2638" s="485">
        <v>8015</v>
      </c>
      <c r="E2638" s="486">
        <v>19.91</v>
      </c>
      <c r="F2638" s="486">
        <f t="shared" si="123"/>
        <v>159578.65</v>
      </c>
      <c r="G2638" s="487">
        <v>1.32</v>
      </c>
      <c r="H2638" s="485">
        <v>26.8</v>
      </c>
      <c r="I2638" s="486">
        <f t="shared" si="124"/>
        <v>214802</v>
      </c>
      <c r="J2638" s="348">
        <f t="shared" si="125"/>
        <v>0</v>
      </c>
    </row>
    <row r="2639" spans="1:10">
      <c r="A2639" s="483">
        <v>2016</v>
      </c>
      <c r="B2639" s="484" t="s">
        <v>1296</v>
      </c>
      <c r="C2639" s="484" t="s">
        <v>370</v>
      </c>
      <c r="D2639" s="485">
        <v>1292</v>
      </c>
      <c r="E2639" s="486">
        <v>24.48</v>
      </c>
      <c r="F2639" s="486">
        <f t="shared" si="123"/>
        <v>31628.16</v>
      </c>
      <c r="G2639" s="487">
        <v>1.17</v>
      </c>
      <c r="H2639" s="485">
        <v>15</v>
      </c>
      <c r="I2639" s="486">
        <f t="shared" si="124"/>
        <v>19380</v>
      </c>
      <c r="J2639" s="348">
        <f t="shared" si="125"/>
        <v>0</v>
      </c>
    </row>
    <row r="2640" spans="1:10">
      <c r="A2640" s="483">
        <v>2016</v>
      </c>
      <c r="B2640" s="484" t="s">
        <v>1296</v>
      </c>
      <c r="C2640" s="484" t="s">
        <v>370</v>
      </c>
      <c r="D2640" s="485">
        <v>781</v>
      </c>
      <c r="E2640" s="486">
        <v>17.43</v>
      </c>
      <c r="F2640" s="486">
        <f t="shared" si="123"/>
        <v>13612.83</v>
      </c>
      <c r="G2640" s="487">
        <v>1.1599999999999999</v>
      </c>
      <c r="H2640" s="485">
        <v>34.9</v>
      </c>
      <c r="I2640" s="486">
        <f t="shared" si="124"/>
        <v>27256.899999999998</v>
      </c>
      <c r="J2640" s="348">
        <f t="shared" si="125"/>
        <v>0</v>
      </c>
    </row>
    <row r="2641" spans="1:10">
      <c r="A2641" s="483">
        <v>2016</v>
      </c>
      <c r="B2641" s="484" t="s">
        <v>1296</v>
      </c>
      <c r="C2641" s="484" t="s">
        <v>370</v>
      </c>
      <c r="D2641" s="485">
        <v>59397</v>
      </c>
      <c r="E2641" s="486">
        <v>22.986000000000001</v>
      </c>
      <c r="F2641" s="486">
        <f t="shared" si="123"/>
        <v>1365299.442</v>
      </c>
      <c r="G2641" s="487">
        <v>0.51</v>
      </c>
      <c r="H2641" s="485">
        <v>13.1</v>
      </c>
      <c r="I2641" s="486">
        <f t="shared" si="124"/>
        <v>778100.7</v>
      </c>
      <c r="J2641" s="348">
        <f t="shared" si="125"/>
        <v>0</v>
      </c>
    </row>
    <row r="2642" spans="1:10">
      <c r="A2642" s="483">
        <v>2016</v>
      </c>
      <c r="B2642" s="484" t="s">
        <v>1296</v>
      </c>
      <c r="C2642" s="484" t="s">
        <v>370</v>
      </c>
      <c r="D2642" s="485">
        <v>58975</v>
      </c>
      <c r="E2642" s="486">
        <v>21.841999999999999</v>
      </c>
      <c r="F2642" s="486">
        <f t="shared" si="123"/>
        <v>1288131.95</v>
      </c>
      <c r="G2642" s="487">
        <v>0.25</v>
      </c>
      <c r="H2642" s="485">
        <v>10.3</v>
      </c>
      <c r="I2642" s="486">
        <f t="shared" si="124"/>
        <v>607442.5</v>
      </c>
      <c r="J2642" s="348">
        <f t="shared" si="125"/>
        <v>0</v>
      </c>
    </row>
    <row r="2643" spans="1:10">
      <c r="A2643" s="483">
        <v>2016</v>
      </c>
      <c r="B2643" s="484" t="s">
        <v>1296</v>
      </c>
      <c r="C2643" s="484" t="s">
        <v>370</v>
      </c>
      <c r="D2643" s="485">
        <v>3589</v>
      </c>
      <c r="E2643" s="486">
        <v>26.25</v>
      </c>
      <c r="F2643" s="486">
        <f t="shared" si="123"/>
        <v>94211.25</v>
      </c>
      <c r="G2643" s="487">
        <v>1.19</v>
      </c>
      <c r="H2643" s="485">
        <v>8.1999999999999993</v>
      </c>
      <c r="I2643" s="486">
        <f t="shared" si="124"/>
        <v>29429.799999999996</v>
      </c>
      <c r="J2643" s="348">
        <f t="shared" si="125"/>
        <v>0</v>
      </c>
    </row>
    <row r="2644" spans="1:10">
      <c r="A2644" s="483">
        <v>2016</v>
      </c>
      <c r="B2644" s="484" t="s">
        <v>1296</v>
      </c>
      <c r="C2644" s="484" t="s">
        <v>370</v>
      </c>
      <c r="D2644" s="485">
        <v>26521</v>
      </c>
      <c r="E2644" s="486">
        <v>22.33</v>
      </c>
      <c r="F2644" s="486">
        <f t="shared" si="123"/>
        <v>592213.92999999993</v>
      </c>
      <c r="G2644" s="487">
        <v>1.89</v>
      </c>
      <c r="H2644" s="485">
        <v>20.7</v>
      </c>
      <c r="I2644" s="486">
        <f t="shared" si="124"/>
        <v>548984.69999999995</v>
      </c>
      <c r="J2644" s="348">
        <f t="shared" si="125"/>
        <v>0</v>
      </c>
    </row>
    <row r="2645" spans="1:10">
      <c r="A2645" s="483">
        <v>2016</v>
      </c>
      <c r="B2645" s="484" t="s">
        <v>1296</v>
      </c>
      <c r="C2645" s="484" t="s">
        <v>370</v>
      </c>
      <c r="D2645" s="485">
        <v>2759</v>
      </c>
      <c r="E2645" s="486">
        <v>22.13</v>
      </c>
      <c r="F2645" s="486">
        <f t="shared" si="123"/>
        <v>61056.67</v>
      </c>
      <c r="G2645" s="487">
        <v>1.71</v>
      </c>
      <c r="H2645" s="485">
        <v>21.7</v>
      </c>
      <c r="I2645" s="486">
        <f t="shared" si="124"/>
        <v>59870.299999999996</v>
      </c>
      <c r="J2645" s="348">
        <f t="shared" si="125"/>
        <v>0</v>
      </c>
    </row>
    <row r="2646" spans="1:10">
      <c r="A2646" s="483">
        <v>2016</v>
      </c>
      <c r="B2646" s="484" t="s">
        <v>1296</v>
      </c>
      <c r="C2646" s="484" t="s">
        <v>370</v>
      </c>
      <c r="D2646" s="485">
        <v>3801</v>
      </c>
      <c r="E2646" s="486">
        <v>21.89</v>
      </c>
      <c r="F2646" s="486">
        <f t="shared" si="123"/>
        <v>83203.89</v>
      </c>
      <c r="G2646" s="487">
        <v>1.83</v>
      </c>
      <c r="H2646" s="485">
        <v>19.8</v>
      </c>
      <c r="I2646" s="486">
        <f t="shared" si="124"/>
        <v>75259.8</v>
      </c>
      <c r="J2646" s="348">
        <f t="shared" si="125"/>
        <v>0</v>
      </c>
    </row>
    <row r="2647" spans="1:10">
      <c r="A2647" s="483">
        <v>2016</v>
      </c>
      <c r="B2647" s="484" t="s">
        <v>1296</v>
      </c>
      <c r="C2647" s="484" t="s">
        <v>370</v>
      </c>
      <c r="D2647" s="485">
        <v>15467</v>
      </c>
      <c r="E2647" s="486">
        <v>22.23</v>
      </c>
      <c r="F2647" s="486">
        <f t="shared" si="123"/>
        <v>343831.41000000003</v>
      </c>
      <c r="G2647" s="487">
        <v>1.72</v>
      </c>
      <c r="H2647" s="485">
        <v>22.4</v>
      </c>
      <c r="I2647" s="486">
        <f t="shared" si="124"/>
        <v>346460.8</v>
      </c>
      <c r="J2647" s="348">
        <f t="shared" si="125"/>
        <v>0</v>
      </c>
    </row>
    <row r="2648" spans="1:10">
      <c r="A2648" s="483">
        <v>2016</v>
      </c>
      <c r="B2648" s="484" t="s">
        <v>1296</v>
      </c>
      <c r="C2648" s="484" t="s">
        <v>370</v>
      </c>
      <c r="D2648" s="485">
        <v>87386</v>
      </c>
      <c r="E2648" s="486">
        <v>23.228000000000002</v>
      </c>
      <c r="F2648" s="486">
        <f t="shared" si="123"/>
        <v>2029802.0080000001</v>
      </c>
      <c r="G2648" s="487">
        <v>0.57999999999999996</v>
      </c>
      <c r="H2648" s="485">
        <v>10.3</v>
      </c>
      <c r="I2648" s="486">
        <f t="shared" si="124"/>
        <v>900075.8</v>
      </c>
      <c r="J2648" s="348">
        <f t="shared" si="125"/>
        <v>0</v>
      </c>
    </row>
    <row r="2649" spans="1:10">
      <c r="A2649" s="483">
        <v>2016</v>
      </c>
      <c r="B2649" s="484" t="s">
        <v>1296</v>
      </c>
      <c r="C2649" s="484" t="s">
        <v>370</v>
      </c>
      <c r="D2649" s="485">
        <v>20961</v>
      </c>
      <c r="E2649" s="486">
        <v>21.8</v>
      </c>
      <c r="F2649" s="486">
        <f t="shared" si="123"/>
        <v>456949.8</v>
      </c>
      <c r="G2649" s="487">
        <v>3.4</v>
      </c>
      <c r="H2649" s="485">
        <v>7.5</v>
      </c>
      <c r="I2649" s="486">
        <f t="shared" si="124"/>
        <v>157207.5</v>
      </c>
      <c r="J2649" s="348">
        <f t="shared" si="125"/>
        <v>0</v>
      </c>
    </row>
    <row r="2650" spans="1:10">
      <c r="A2650" s="483">
        <v>2016</v>
      </c>
      <c r="B2650" s="484" t="s">
        <v>1289</v>
      </c>
      <c r="C2650" s="484" t="s">
        <v>370</v>
      </c>
      <c r="D2650" s="485">
        <v>97618</v>
      </c>
      <c r="E2650" s="486">
        <v>17.5</v>
      </c>
      <c r="F2650" s="486">
        <f t="shared" si="123"/>
        <v>1708315</v>
      </c>
      <c r="G2650" s="487">
        <v>0.18</v>
      </c>
      <c r="H2650" s="485">
        <v>4.4000000000000004</v>
      </c>
      <c r="I2650" s="486">
        <f t="shared" si="124"/>
        <v>429519.2</v>
      </c>
      <c r="J2650" s="348">
        <f t="shared" si="125"/>
        <v>0</v>
      </c>
    </row>
    <row r="2651" spans="1:10">
      <c r="A2651" s="483">
        <v>2016</v>
      </c>
      <c r="B2651" s="484" t="s">
        <v>1296</v>
      </c>
      <c r="C2651" s="484" t="s">
        <v>370</v>
      </c>
      <c r="D2651" s="485">
        <v>56692</v>
      </c>
      <c r="E2651" s="486">
        <v>21.1</v>
      </c>
      <c r="F2651" s="486">
        <f t="shared" si="123"/>
        <v>1196201.2000000002</v>
      </c>
      <c r="G2651" s="487">
        <v>3.7</v>
      </c>
      <c r="H2651" s="485">
        <v>8.5</v>
      </c>
      <c r="I2651" s="486">
        <f t="shared" si="124"/>
        <v>481882</v>
      </c>
      <c r="J2651" s="348">
        <f t="shared" si="125"/>
        <v>0</v>
      </c>
    </row>
    <row r="2652" spans="1:10">
      <c r="A2652" s="483">
        <v>2016</v>
      </c>
      <c r="B2652" s="484" t="s">
        <v>1296</v>
      </c>
      <c r="C2652" s="484" t="s">
        <v>370</v>
      </c>
      <c r="D2652" s="485">
        <v>23622</v>
      </c>
      <c r="E2652" s="486">
        <v>21.1</v>
      </c>
      <c r="F2652" s="486">
        <f t="shared" si="123"/>
        <v>498424.2</v>
      </c>
      <c r="G2652" s="487">
        <v>3.7</v>
      </c>
      <c r="H2652" s="485">
        <v>10</v>
      </c>
      <c r="I2652" s="486">
        <f t="shared" si="124"/>
        <v>236220</v>
      </c>
      <c r="J2652" s="348">
        <f t="shared" si="125"/>
        <v>0</v>
      </c>
    </row>
    <row r="2653" spans="1:10">
      <c r="A2653" s="483">
        <v>2016</v>
      </c>
      <c r="B2653" s="484" t="s">
        <v>1296</v>
      </c>
      <c r="C2653" s="484" t="s">
        <v>370</v>
      </c>
      <c r="D2653" s="485">
        <v>8401</v>
      </c>
      <c r="E2653" s="486">
        <v>21.1</v>
      </c>
      <c r="F2653" s="486">
        <f t="shared" si="123"/>
        <v>177261.1</v>
      </c>
      <c r="G2653" s="487">
        <v>3.7</v>
      </c>
      <c r="H2653" s="485">
        <v>8.5</v>
      </c>
      <c r="I2653" s="486">
        <f t="shared" si="124"/>
        <v>71408.5</v>
      </c>
      <c r="J2653" s="348">
        <f t="shared" si="125"/>
        <v>0</v>
      </c>
    </row>
    <row r="2654" spans="1:10">
      <c r="A2654" s="483">
        <v>2016</v>
      </c>
      <c r="B2654" s="484" t="s">
        <v>1289</v>
      </c>
      <c r="C2654" s="484" t="s">
        <v>370</v>
      </c>
      <c r="D2654" s="485">
        <v>32586</v>
      </c>
      <c r="E2654" s="486">
        <v>17.7</v>
      </c>
      <c r="F2654" s="486">
        <f t="shared" si="123"/>
        <v>576772.19999999995</v>
      </c>
      <c r="G2654" s="487">
        <v>0.25</v>
      </c>
      <c r="H2654" s="485">
        <v>4.2</v>
      </c>
      <c r="I2654" s="486">
        <f t="shared" si="124"/>
        <v>136861.20000000001</v>
      </c>
      <c r="J2654" s="348">
        <f t="shared" si="125"/>
        <v>0</v>
      </c>
    </row>
    <row r="2655" spans="1:10">
      <c r="A2655" s="483">
        <v>2016</v>
      </c>
      <c r="B2655" s="484" t="s">
        <v>1296</v>
      </c>
      <c r="C2655" s="484" t="s">
        <v>370</v>
      </c>
      <c r="D2655" s="485">
        <v>3335</v>
      </c>
      <c r="E2655" s="486">
        <v>20.8</v>
      </c>
      <c r="F2655" s="486">
        <f t="shared" si="123"/>
        <v>69368</v>
      </c>
      <c r="G2655" s="487">
        <v>1.98</v>
      </c>
      <c r="H2655" s="485">
        <v>25.1</v>
      </c>
      <c r="I2655" s="486">
        <f t="shared" si="124"/>
        <v>83708.5</v>
      </c>
      <c r="J2655" s="348">
        <f t="shared" si="125"/>
        <v>0</v>
      </c>
    </row>
    <row r="2656" spans="1:10">
      <c r="A2656" s="483">
        <v>2016</v>
      </c>
      <c r="B2656" s="484" t="s">
        <v>1296</v>
      </c>
      <c r="C2656" s="484" t="s">
        <v>370</v>
      </c>
      <c r="D2656" s="485">
        <v>11757</v>
      </c>
      <c r="E2656" s="486">
        <v>21.6</v>
      </c>
      <c r="F2656" s="486">
        <f t="shared" si="123"/>
        <v>253951.2</v>
      </c>
      <c r="G2656" s="487">
        <v>1.9</v>
      </c>
      <c r="H2656" s="485">
        <v>22.5</v>
      </c>
      <c r="I2656" s="486">
        <f t="shared" si="124"/>
        <v>264532.5</v>
      </c>
      <c r="J2656" s="348">
        <f t="shared" si="125"/>
        <v>0</v>
      </c>
    </row>
    <row r="2657" spans="1:10">
      <c r="A2657" s="483">
        <v>2016</v>
      </c>
      <c r="B2657" s="484" t="s">
        <v>1296</v>
      </c>
      <c r="C2657" s="484" t="s">
        <v>370</v>
      </c>
      <c r="D2657" s="485">
        <v>6273</v>
      </c>
      <c r="E2657" s="486">
        <v>22.35</v>
      </c>
      <c r="F2657" s="486">
        <f t="shared" si="123"/>
        <v>140201.55000000002</v>
      </c>
      <c r="G2657" s="487">
        <v>2.33</v>
      </c>
      <c r="H2657" s="485">
        <v>20.100000000000001</v>
      </c>
      <c r="I2657" s="486">
        <f t="shared" si="124"/>
        <v>126087.3</v>
      </c>
      <c r="J2657" s="348">
        <f t="shared" si="125"/>
        <v>0</v>
      </c>
    </row>
    <row r="2658" spans="1:10">
      <c r="A2658" s="483">
        <v>2016</v>
      </c>
      <c r="B2658" s="484" t="s">
        <v>1296</v>
      </c>
      <c r="C2658" s="484" t="s">
        <v>370</v>
      </c>
      <c r="D2658" s="485">
        <v>1328</v>
      </c>
      <c r="E2658" s="486">
        <v>25.24</v>
      </c>
      <c r="F2658" s="486">
        <f t="shared" si="123"/>
        <v>33518.720000000001</v>
      </c>
      <c r="G2658" s="487">
        <v>0.79</v>
      </c>
      <c r="H2658" s="485">
        <v>8.3000000000000007</v>
      </c>
      <c r="I2658" s="486">
        <f t="shared" si="124"/>
        <v>11022.400000000001</v>
      </c>
      <c r="J2658" s="348">
        <f t="shared" si="125"/>
        <v>0</v>
      </c>
    </row>
    <row r="2659" spans="1:10">
      <c r="A2659" s="483">
        <v>2016</v>
      </c>
      <c r="B2659" s="484" t="s">
        <v>1296</v>
      </c>
      <c r="C2659" s="484" t="s">
        <v>370</v>
      </c>
      <c r="D2659" s="485">
        <v>16970</v>
      </c>
      <c r="E2659" s="486">
        <v>26.34</v>
      </c>
      <c r="F2659" s="486">
        <f t="shared" si="123"/>
        <v>446989.8</v>
      </c>
      <c r="G2659" s="487">
        <v>0.75</v>
      </c>
      <c r="H2659" s="485">
        <v>8.9</v>
      </c>
      <c r="I2659" s="486">
        <f t="shared" si="124"/>
        <v>151033</v>
      </c>
      <c r="J2659" s="348">
        <f t="shared" si="125"/>
        <v>0</v>
      </c>
    </row>
    <row r="2660" spans="1:10">
      <c r="A2660" s="483">
        <v>2016</v>
      </c>
      <c r="B2660" s="484" t="s">
        <v>1296</v>
      </c>
      <c r="C2660" s="484" t="s">
        <v>370</v>
      </c>
      <c r="D2660" s="485">
        <v>21860</v>
      </c>
      <c r="E2660" s="486">
        <v>26.02</v>
      </c>
      <c r="F2660" s="486">
        <f t="shared" si="123"/>
        <v>568797.19999999995</v>
      </c>
      <c r="G2660" s="487">
        <v>0.79</v>
      </c>
      <c r="H2660" s="485">
        <v>7.8</v>
      </c>
      <c r="I2660" s="486">
        <f t="shared" si="124"/>
        <v>170508</v>
      </c>
      <c r="J2660" s="348">
        <f t="shared" si="125"/>
        <v>0</v>
      </c>
    </row>
    <row r="2661" spans="1:10">
      <c r="A2661" s="483">
        <v>2016</v>
      </c>
      <c r="B2661" s="484" t="s">
        <v>1296</v>
      </c>
      <c r="C2661" s="484" t="s">
        <v>370</v>
      </c>
      <c r="D2661" s="485">
        <v>18965</v>
      </c>
      <c r="E2661" s="486">
        <v>26.82</v>
      </c>
      <c r="F2661" s="486">
        <f t="shared" si="123"/>
        <v>508641.3</v>
      </c>
      <c r="G2661" s="487">
        <v>0.76</v>
      </c>
      <c r="H2661" s="485">
        <v>6.6</v>
      </c>
      <c r="I2661" s="486">
        <f t="shared" si="124"/>
        <v>125169</v>
      </c>
      <c r="J2661" s="348">
        <f t="shared" si="125"/>
        <v>0</v>
      </c>
    </row>
    <row r="2662" spans="1:10">
      <c r="A2662" s="483">
        <v>2016</v>
      </c>
      <c r="B2662" s="484" t="s">
        <v>1296</v>
      </c>
      <c r="C2662" s="484" t="s">
        <v>370</v>
      </c>
      <c r="D2662" s="485">
        <v>19016</v>
      </c>
      <c r="E2662" s="486">
        <v>26</v>
      </c>
      <c r="F2662" s="486">
        <f t="shared" si="123"/>
        <v>494416</v>
      </c>
      <c r="G2662" s="487">
        <v>0.99</v>
      </c>
      <c r="H2662" s="485">
        <v>9.3000000000000007</v>
      </c>
      <c r="I2662" s="486">
        <f t="shared" si="124"/>
        <v>176848.80000000002</v>
      </c>
      <c r="J2662" s="348">
        <f t="shared" si="125"/>
        <v>0</v>
      </c>
    </row>
    <row r="2663" spans="1:10">
      <c r="A2663" s="483">
        <v>2016</v>
      </c>
      <c r="B2663" s="484" t="s">
        <v>1296</v>
      </c>
      <c r="C2663" s="484" t="s">
        <v>370</v>
      </c>
      <c r="D2663" s="485">
        <v>26916</v>
      </c>
      <c r="E2663" s="486">
        <v>26.08</v>
      </c>
      <c r="F2663" s="486">
        <f t="shared" si="123"/>
        <v>701969.27999999991</v>
      </c>
      <c r="G2663" s="487">
        <v>0.88</v>
      </c>
      <c r="H2663" s="485">
        <v>6.7</v>
      </c>
      <c r="I2663" s="486">
        <f t="shared" si="124"/>
        <v>180337.2</v>
      </c>
      <c r="J2663" s="348">
        <f t="shared" si="125"/>
        <v>0</v>
      </c>
    </row>
    <row r="2664" spans="1:10">
      <c r="A2664" s="483">
        <v>2016</v>
      </c>
      <c r="B2664" s="484" t="s">
        <v>1296</v>
      </c>
      <c r="C2664" s="484" t="s">
        <v>370</v>
      </c>
      <c r="D2664" s="485">
        <v>9460</v>
      </c>
      <c r="E2664" s="486">
        <v>25.21</v>
      </c>
      <c r="F2664" s="486">
        <f t="shared" si="123"/>
        <v>238486.6</v>
      </c>
      <c r="G2664" s="487">
        <v>0.98</v>
      </c>
      <c r="H2664" s="485">
        <v>7.9</v>
      </c>
      <c r="I2664" s="486">
        <f t="shared" si="124"/>
        <v>74734</v>
      </c>
      <c r="J2664" s="348">
        <f t="shared" si="125"/>
        <v>0</v>
      </c>
    </row>
    <row r="2665" spans="1:10">
      <c r="A2665" s="483">
        <v>2016</v>
      </c>
      <c r="B2665" s="484" t="s">
        <v>1296</v>
      </c>
      <c r="C2665" s="484" t="s">
        <v>370</v>
      </c>
      <c r="D2665" s="485">
        <v>6605</v>
      </c>
      <c r="E2665" s="486">
        <v>23.82</v>
      </c>
      <c r="F2665" s="486">
        <f t="shared" si="123"/>
        <v>157331.1</v>
      </c>
      <c r="G2665" s="487">
        <v>1.25</v>
      </c>
      <c r="H2665" s="485">
        <v>13.8</v>
      </c>
      <c r="I2665" s="486">
        <f t="shared" si="124"/>
        <v>91149</v>
      </c>
      <c r="J2665" s="348">
        <f t="shared" si="125"/>
        <v>0</v>
      </c>
    </row>
    <row r="2666" spans="1:10">
      <c r="A2666" s="483">
        <v>2016</v>
      </c>
      <c r="B2666" s="484" t="s">
        <v>1296</v>
      </c>
      <c r="C2666" s="484" t="s">
        <v>370</v>
      </c>
      <c r="D2666" s="485">
        <v>1665</v>
      </c>
      <c r="E2666" s="486">
        <v>24.02</v>
      </c>
      <c r="F2666" s="486">
        <f t="shared" si="123"/>
        <v>39993.300000000003</v>
      </c>
      <c r="G2666" s="487">
        <v>0.98</v>
      </c>
      <c r="H2666" s="485">
        <v>12.5</v>
      </c>
      <c r="I2666" s="486">
        <f t="shared" si="124"/>
        <v>20812.5</v>
      </c>
      <c r="J2666" s="348">
        <f t="shared" si="125"/>
        <v>0</v>
      </c>
    </row>
    <row r="2667" spans="1:10">
      <c r="A2667" s="483">
        <v>2016</v>
      </c>
      <c r="B2667" s="484" t="s">
        <v>1296</v>
      </c>
      <c r="C2667" s="484" t="s">
        <v>370</v>
      </c>
      <c r="D2667" s="485">
        <v>7603</v>
      </c>
      <c r="E2667" s="486">
        <v>24.8</v>
      </c>
      <c r="F2667" s="486">
        <f t="shared" si="123"/>
        <v>188554.4</v>
      </c>
      <c r="G2667" s="487">
        <v>0.75</v>
      </c>
      <c r="H2667" s="485">
        <v>6.3</v>
      </c>
      <c r="I2667" s="486">
        <f t="shared" si="124"/>
        <v>47898.9</v>
      </c>
      <c r="J2667" s="348">
        <f t="shared" si="125"/>
        <v>0</v>
      </c>
    </row>
    <row r="2668" spans="1:10">
      <c r="A2668" s="483">
        <v>2016</v>
      </c>
      <c r="B2668" s="484" t="s">
        <v>1296</v>
      </c>
      <c r="C2668" s="484" t="s">
        <v>370</v>
      </c>
      <c r="D2668" s="485">
        <v>24386</v>
      </c>
      <c r="E2668" s="486">
        <v>26</v>
      </c>
      <c r="F2668" s="486">
        <f t="shared" si="123"/>
        <v>634036</v>
      </c>
      <c r="G2668" s="487">
        <v>2</v>
      </c>
      <c r="H2668" s="485">
        <v>12</v>
      </c>
      <c r="I2668" s="486">
        <f t="shared" si="124"/>
        <v>292632</v>
      </c>
      <c r="J2668" s="348">
        <f t="shared" si="125"/>
        <v>0</v>
      </c>
    </row>
    <row r="2669" spans="1:10">
      <c r="A2669" s="483">
        <v>2016</v>
      </c>
      <c r="B2669" s="484" t="s">
        <v>1296</v>
      </c>
      <c r="C2669" s="484" t="s">
        <v>370</v>
      </c>
      <c r="D2669" s="485">
        <v>7210</v>
      </c>
      <c r="E2669" s="486">
        <v>22.6</v>
      </c>
      <c r="F2669" s="486">
        <f t="shared" si="123"/>
        <v>162946</v>
      </c>
      <c r="G2669" s="487">
        <v>3.03</v>
      </c>
      <c r="H2669" s="485">
        <v>8.8000000000000007</v>
      </c>
      <c r="I2669" s="486">
        <f t="shared" si="124"/>
        <v>63448.000000000007</v>
      </c>
      <c r="J2669" s="348">
        <f t="shared" si="125"/>
        <v>0</v>
      </c>
    </row>
    <row r="2670" spans="1:10">
      <c r="A2670" s="483">
        <v>2016</v>
      </c>
      <c r="B2670" s="484" t="s">
        <v>1296</v>
      </c>
      <c r="C2670" s="484" t="s">
        <v>370</v>
      </c>
      <c r="D2670" s="485">
        <v>10331</v>
      </c>
      <c r="E2670" s="486">
        <v>25.265999999999998</v>
      </c>
      <c r="F2670" s="486">
        <f t="shared" si="123"/>
        <v>261023.04599999997</v>
      </c>
      <c r="G2670" s="487">
        <v>0.72</v>
      </c>
      <c r="H2670" s="485">
        <v>9.5</v>
      </c>
      <c r="I2670" s="486">
        <f t="shared" si="124"/>
        <v>98144.5</v>
      </c>
      <c r="J2670" s="348">
        <f t="shared" si="125"/>
        <v>0</v>
      </c>
    </row>
    <row r="2671" spans="1:10">
      <c r="A2671" s="483">
        <v>2016</v>
      </c>
      <c r="B2671" s="484" t="s">
        <v>1296</v>
      </c>
      <c r="C2671" s="484" t="s">
        <v>370</v>
      </c>
      <c r="D2671" s="485">
        <v>8056</v>
      </c>
      <c r="E2671" s="486">
        <v>26.4</v>
      </c>
      <c r="F2671" s="486">
        <f t="shared" si="123"/>
        <v>212678.39999999999</v>
      </c>
      <c r="G2671" s="487">
        <v>0.75</v>
      </c>
      <c r="H2671" s="485">
        <v>8.8000000000000007</v>
      </c>
      <c r="I2671" s="486">
        <f t="shared" si="124"/>
        <v>70892.800000000003</v>
      </c>
      <c r="J2671" s="348">
        <f t="shared" si="125"/>
        <v>0</v>
      </c>
    </row>
    <row r="2672" spans="1:10">
      <c r="A2672" s="483">
        <v>2016</v>
      </c>
      <c r="B2672" s="484" t="s">
        <v>1296</v>
      </c>
      <c r="C2672" s="484" t="s">
        <v>370</v>
      </c>
      <c r="D2672" s="485">
        <v>11257</v>
      </c>
      <c r="E2672" s="486">
        <v>25.35</v>
      </c>
      <c r="F2672" s="486">
        <f t="shared" si="123"/>
        <v>285364.95</v>
      </c>
      <c r="G2672" s="487">
        <v>0.86</v>
      </c>
      <c r="H2672" s="485">
        <v>9.5</v>
      </c>
      <c r="I2672" s="486">
        <f t="shared" si="124"/>
        <v>106941.5</v>
      </c>
      <c r="J2672" s="348">
        <f t="shared" si="125"/>
        <v>0</v>
      </c>
    </row>
    <row r="2673" spans="1:10">
      <c r="A2673" s="483">
        <v>2016</v>
      </c>
      <c r="B2673" s="484" t="s">
        <v>1296</v>
      </c>
      <c r="C2673" s="484" t="s">
        <v>370</v>
      </c>
      <c r="D2673" s="485">
        <v>11136</v>
      </c>
      <c r="E2673" s="486">
        <v>26.05</v>
      </c>
      <c r="F2673" s="486">
        <f t="shared" si="123"/>
        <v>290092.79999999999</v>
      </c>
      <c r="G2673" s="487">
        <v>0.89</v>
      </c>
      <c r="H2673" s="485">
        <v>7.2</v>
      </c>
      <c r="I2673" s="486">
        <f t="shared" si="124"/>
        <v>80179.199999999997</v>
      </c>
      <c r="J2673" s="348">
        <f t="shared" si="125"/>
        <v>0</v>
      </c>
    </row>
    <row r="2674" spans="1:10">
      <c r="A2674" s="483">
        <v>2016</v>
      </c>
      <c r="B2674" s="484" t="s">
        <v>1296</v>
      </c>
      <c r="C2674" s="484" t="s">
        <v>370</v>
      </c>
      <c r="D2674" s="485">
        <v>3348</v>
      </c>
      <c r="E2674" s="486">
        <v>25.042000000000002</v>
      </c>
      <c r="F2674" s="486">
        <f t="shared" si="123"/>
        <v>83840.616000000009</v>
      </c>
      <c r="G2674" s="487">
        <v>1.33</v>
      </c>
      <c r="H2674" s="485">
        <v>11.1</v>
      </c>
      <c r="I2674" s="486">
        <f t="shared" si="124"/>
        <v>37162.799999999996</v>
      </c>
      <c r="J2674" s="348">
        <f t="shared" si="125"/>
        <v>0</v>
      </c>
    </row>
    <row r="2675" spans="1:10">
      <c r="A2675" s="483">
        <v>2016</v>
      </c>
      <c r="B2675" s="484" t="s">
        <v>1296</v>
      </c>
      <c r="C2675" s="484" t="s">
        <v>370</v>
      </c>
      <c r="D2675" s="485">
        <v>3272</v>
      </c>
      <c r="E2675" s="486">
        <v>24.905999999999999</v>
      </c>
      <c r="F2675" s="486">
        <f t="shared" si="123"/>
        <v>81492.432000000001</v>
      </c>
      <c r="G2675" s="487">
        <v>1.2</v>
      </c>
      <c r="H2675" s="485">
        <v>9.1</v>
      </c>
      <c r="I2675" s="486">
        <f t="shared" si="124"/>
        <v>29775.199999999997</v>
      </c>
      <c r="J2675" s="348">
        <f t="shared" si="125"/>
        <v>0</v>
      </c>
    </row>
    <row r="2676" spans="1:10">
      <c r="A2676" s="483">
        <v>2016</v>
      </c>
      <c r="B2676" s="484" t="s">
        <v>1296</v>
      </c>
      <c r="C2676" s="484" t="s">
        <v>370</v>
      </c>
      <c r="D2676" s="485">
        <v>3307</v>
      </c>
      <c r="E2676" s="486">
        <v>25.052</v>
      </c>
      <c r="F2676" s="486">
        <f t="shared" si="123"/>
        <v>82846.963999999993</v>
      </c>
      <c r="G2676" s="487">
        <v>1.33</v>
      </c>
      <c r="H2676" s="485">
        <v>9.8000000000000007</v>
      </c>
      <c r="I2676" s="486">
        <f t="shared" si="124"/>
        <v>32408.600000000002</v>
      </c>
      <c r="J2676" s="348">
        <f t="shared" si="125"/>
        <v>0</v>
      </c>
    </row>
    <row r="2677" spans="1:10">
      <c r="A2677" s="483">
        <v>2016</v>
      </c>
      <c r="B2677" s="484" t="s">
        <v>1296</v>
      </c>
      <c r="C2677" s="484" t="s">
        <v>370</v>
      </c>
      <c r="D2677" s="485">
        <v>3354</v>
      </c>
      <c r="E2677" s="486">
        <v>24.652000000000001</v>
      </c>
      <c r="F2677" s="486">
        <f t="shared" si="123"/>
        <v>82682.808000000005</v>
      </c>
      <c r="G2677" s="487">
        <v>1.2</v>
      </c>
      <c r="H2677" s="485">
        <v>9.9</v>
      </c>
      <c r="I2677" s="486">
        <f t="shared" si="124"/>
        <v>33204.6</v>
      </c>
      <c r="J2677" s="348">
        <f t="shared" si="125"/>
        <v>0</v>
      </c>
    </row>
    <row r="2678" spans="1:10">
      <c r="A2678" s="483">
        <v>2016</v>
      </c>
      <c r="B2678" s="484" t="s">
        <v>1296</v>
      </c>
      <c r="C2678" s="484" t="s">
        <v>370</v>
      </c>
      <c r="D2678" s="485">
        <v>4606</v>
      </c>
      <c r="E2678" s="486">
        <v>24</v>
      </c>
      <c r="F2678" s="486">
        <f t="shared" si="123"/>
        <v>110544</v>
      </c>
      <c r="G2678" s="487">
        <v>0.69</v>
      </c>
      <c r="H2678" s="485">
        <v>9.3000000000000007</v>
      </c>
      <c r="I2678" s="486">
        <f t="shared" si="124"/>
        <v>42835.8</v>
      </c>
      <c r="J2678" s="348">
        <f t="shared" si="125"/>
        <v>0</v>
      </c>
    </row>
    <row r="2679" spans="1:10">
      <c r="A2679" s="483">
        <v>2016</v>
      </c>
      <c r="B2679" s="484" t="s">
        <v>1296</v>
      </c>
      <c r="C2679" s="484" t="s">
        <v>370</v>
      </c>
      <c r="D2679" s="485">
        <v>11829</v>
      </c>
      <c r="E2679" s="486">
        <v>24.62</v>
      </c>
      <c r="F2679" s="486">
        <f t="shared" si="123"/>
        <v>291229.98000000004</v>
      </c>
      <c r="G2679" s="487">
        <v>0.8</v>
      </c>
      <c r="H2679" s="485">
        <v>10.5</v>
      </c>
      <c r="I2679" s="486">
        <f t="shared" si="124"/>
        <v>124204.5</v>
      </c>
      <c r="J2679" s="348">
        <f t="shared" si="125"/>
        <v>0</v>
      </c>
    </row>
    <row r="2680" spans="1:10">
      <c r="A2680" s="483">
        <v>2016</v>
      </c>
      <c r="B2680" s="484" t="s">
        <v>1296</v>
      </c>
      <c r="C2680" s="484" t="s">
        <v>370</v>
      </c>
      <c r="D2680" s="485">
        <v>4604</v>
      </c>
      <c r="E2680" s="486">
        <v>24.08</v>
      </c>
      <c r="F2680" s="486">
        <f t="shared" si="123"/>
        <v>110864.31999999999</v>
      </c>
      <c r="G2680" s="487">
        <v>2</v>
      </c>
      <c r="H2680" s="485">
        <v>12.8</v>
      </c>
      <c r="I2680" s="486">
        <f t="shared" si="124"/>
        <v>58931.200000000004</v>
      </c>
      <c r="J2680" s="348">
        <f t="shared" si="125"/>
        <v>0</v>
      </c>
    </row>
    <row r="2681" spans="1:10">
      <c r="A2681" s="483">
        <v>2016</v>
      </c>
      <c r="B2681" s="484" t="s">
        <v>1296</v>
      </c>
      <c r="C2681" s="484" t="s">
        <v>370</v>
      </c>
      <c r="D2681" s="485">
        <v>4464</v>
      </c>
      <c r="E2681" s="486">
        <v>24.9</v>
      </c>
      <c r="F2681" s="486">
        <f t="shared" si="123"/>
        <v>111153.59999999999</v>
      </c>
      <c r="G2681" s="487">
        <v>2.2999999999999998</v>
      </c>
      <c r="H2681" s="485">
        <v>12.4</v>
      </c>
      <c r="I2681" s="486">
        <f t="shared" si="124"/>
        <v>55353.599999999999</v>
      </c>
      <c r="J2681" s="348">
        <f t="shared" si="125"/>
        <v>0</v>
      </c>
    </row>
    <row r="2682" spans="1:10">
      <c r="A2682" s="483">
        <v>2016</v>
      </c>
      <c r="B2682" s="484" t="s">
        <v>1296</v>
      </c>
      <c r="C2682" s="484" t="s">
        <v>370</v>
      </c>
      <c r="D2682" s="485">
        <v>2792</v>
      </c>
      <c r="E2682" s="486">
        <v>26.05</v>
      </c>
      <c r="F2682" s="486">
        <f t="shared" si="123"/>
        <v>72731.600000000006</v>
      </c>
      <c r="G2682" s="487">
        <v>1.8</v>
      </c>
      <c r="H2682" s="485">
        <v>11.4</v>
      </c>
      <c r="I2682" s="486">
        <f t="shared" si="124"/>
        <v>31828.799999999999</v>
      </c>
      <c r="J2682" s="348">
        <f t="shared" si="125"/>
        <v>0</v>
      </c>
    </row>
    <row r="2683" spans="1:10">
      <c r="A2683" s="483">
        <v>2016</v>
      </c>
      <c r="B2683" s="484" t="s">
        <v>1301</v>
      </c>
      <c r="C2683" s="484" t="s">
        <v>370</v>
      </c>
      <c r="D2683" s="485">
        <v>272573</v>
      </c>
      <c r="E2683" s="486">
        <v>10.58</v>
      </c>
      <c r="F2683" s="486">
        <f t="shared" si="123"/>
        <v>2883822.34</v>
      </c>
      <c r="G2683" s="487">
        <v>0.46</v>
      </c>
      <c r="H2683" s="485">
        <v>13</v>
      </c>
      <c r="I2683" s="486">
        <f t="shared" si="124"/>
        <v>3543449</v>
      </c>
      <c r="J2683" s="348">
        <f t="shared" si="125"/>
        <v>1</v>
      </c>
    </row>
    <row r="2684" spans="1:10">
      <c r="A2684" s="483">
        <v>2016</v>
      </c>
      <c r="B2684" s="484" t="s">
        <v>1296</v>
      </c>
      <c r="C2684" s="484" t="s">
        <v>370</v>
      </c>
      <c r="D2684" s="485">
        <v>567545</v>
      </c>
      <c r="E2684" s="486">
        <v>16.809999999999999</v>
      </c>
      <c r="F2684" s="486">
        <f t="shared" si="123"/>
        <v>9540431.4499999993</v>
      </c>
      <c r="G2684" s="487">
        <v>3.77</v>
      </c>
      <c r="H2684" s="485">
        <v>27</v>
      </c>
      <c r="I2684" s="486">
        <f t="shared" si="124"/>
        <v>15323715</v>
      </c>
      <c r="J2684" s="348">
        <f t="shared" si="125"/>
        <v>0</v>
      </c>
    </row>
    <row r="2685" spans="1:10">
      <c r="A2685" s="483">
        <v>2016</v>
      </c>
      <c r="B2685" s="484" t="s">
        <v>1296</v>
      </c>
      <c r="C2685" s="484" t="s">
        <v>370</v>
      </c>
      <c r="D2685" s="485">
        <v>93277</v>
      </c>
      <c r="E2685" s="486">
        <v>26.04</v>
      </c>
      <c r="F2685" s="486">
        <f t="shared" si="123"/>
        <v>2428933.08</v>
      </c>
      <c r="G2685" s="487">
        <v>2.4500000000000002</v>
      </c>
      <c r="H2685" s="485">
        <v>7.3</v>
      </c>
      <c r="I2685" s="486">
        <f t="shared" si="124"/>
        <v>680922.1</v>
      </c>
      <c r="J2685" s="348">
        <f t="shared" si="125"/>
        <v>0</v>
      </c>
    </row>
    <row r="2686" spans="1:10">
      <c r="A2686" s="483">
        <v>2016</v>
      </c>
      <c r="B2686" s="484" t="s">
        <v>1289</v>
      </c>
      <c r="C2686" s="484" t="s">
        <v>370</v>
      </c>
      <c r="D2686" s="485">
        <v>193413</v>
      </c>
      <c r="E2686" s="486">
        <v>17.57</v>
      </c>
      <c r="F2686" s="486">
        <f t="shared" si="123"/>
        <v>3398266.41</v>
      </c>
      <c r="G2686" s="487">
        <v>0.19</v>
      </c>
      <c r="H2686" s="485">
        <v>4.3</v>
      </c>
      <c r="I2686" s="486">
        <f t="shared" si="124"/>
        <v>831675.9</v>
      </c>
      <c r="J2686" s="348">
        <f t="shared" si="125"/>
        <v>0</v>
      </c>
    </row>
    <row r="2687" spans="1:10">
      <c r="A2687" s="483">
        <v>2016</v>
      </c>
      <c r="B2687" s="484" t="s">
        <v>1296</v>
      </c>
      <c r="C2687" s="484" t="s">
        <v>370</v>
      </c>
      <c r="D2687" s="485">
        <v>19609</v>
      </c>
      <c r="E2687" s="486">
        <v>23.47</v>
      </c>
      <c r="F2687" s="486">
        <f t="shared" si="123"/>
        <v>460223.23</v>
      </c>
      <c r="G2687" s="487">
        <v>0.56999999999999995</v>
      </c>
      <c r="H2687" s="485">
        <v>10.6</v>
      </c>
      <c r="I2687" s="486">
        <f t="shared" si="124"/>
        <v>207855.4</v>
      </c>
      <c r="J2687" s="348">
        <f t="shared" si="125"/>
        <v>0</v>
      </c>
    </row>
    <row r="2688" spans="1:10">
      <c r="A2688" s="483">
        <v>2016</v>
      </c>
      <c r="B2688" s="484" t="s">
        <v>1289</v>
      </c>
      <c r="C2688" s="484" t="s">
        <v>370</v>
      </c>
      <c r="D2688" s="485">
        <v>14750</v>
      </c>
      <c r="E2688" s="486">
        <v>18</v>
      </c>
      <c r="F2688" s="486">
        <f t="shared" si="123"/>
        <v>265500</v>
      </c>
      <c r="G2688" s="487">
        <v>0.26</v>
      </c>
      <c r="H2688" s="485">
        <v>4.8</v>
      </c>
      <c r="I2688" s="486">
        <f t="shared" si="124"/>
        <v>70800</v>
      </c>
      <c r="J2688" s="348">
        <f t="shared" si="125"/>
        <v>0</v>
      </c>
    </row>
    <row r="2689" spans="1:10">
      <c r="A2689" s="483">
        <v>2016</v>
      </c>
      <c r="B2689" s="484" t="s">
        <v>1289</v>
      </c>
      <c r="C2689" s="484" t="s">
        <v>370</v>
      </c>
      <c r="D2689" s="485">
        <v>43154</v>
      </c>
      <c r="E2689" s="486">
        <v>16.22</v>
      </c>
      <c r="F2689" s="486">
        <f t="shared" si="123"/>
        <v>699957.88</v>
      </c>
      <c r="G2689" s="487">
        <v>0.49</v>
      </c>
      <c r="H2689" s="485">
        <v>6.6</v>
      </c>
      <c r="I2689" s="486">
        <f t="shared" si="124"/>
        <v>284816.39999999997</v>
      </c>
      <c r="J2689" s="348">
        <f t="shared" si="125"/>
        <v>0</v>
      </c>
    </row>
    <row r="2690" spans="1:10">
      <c r="A2690" s="483">
        <v>2016</v>
      </c>
      <c r="B2690" s="484" t="s">
        <v>1289</v>
      </c>
      <c r="C2690" s="484" t="s">
        <v>370</v>
      </c>
      <c r="D2690" s="485">
        <v>82535</v>
      </c>
      <c r="E2690" s="486">
        <v>17.8</v>
      </c>
      <c r="F2690" s="486">
        <f t="shared" si="123"/>
        <v>1469123</v>
      </c>
      <c r="G2690" s="487">
        <v>0.22</v>
      </c>
      <c r="H2690" s="485">
        <v>5.5</v>
      </c>
      <c r="I2690" s="486">
        <f t="shared" si="124"/>
        <v>453942.5</v>
      </c>
      <c r="J2690" s="348">
        <f t="shared" si="125"/>
        <v>0</v>
      </c>
    </row>
    <row r="2691" spans="1:10">
      <c r="A2691" s="483">
        <v>2016</v>
      </c>
      <c r="B2691" s="484" t="s">
        <v>1289</v>
      </c>
      <c r="C2691" s="484" t="s">
        <v>370</v>
      </c>
      <c r="D2691" s="485">
        <v>65824</v>
      </c>
      <c r="E2691" s="486">
        <v>18</v>
      </c>
      <c r="F2691" s="486">
        <f t="shared" ref="F2691:F2754" si="126">E2691*D2691</f>
        <v>1184832</v>
      </c>
      <c r="G2691" s="487">
        <v>0.27</v>
      </c>
      <c r="H2691" s="485">
        <v>5.3</v>
      </c>
      <c r="I2691" s="486">
        <f t="shared" ref="I2691:I2754" si="127">H2691*D2691</f>
        <v>348867.2</v>
      </c>
      <c r="J2691" s="348">
        <f t="shared" ref="J2691:J2754" si="128">IF(B2691="LIG",1,0)</f>
        <v>0</v>
      </c>
    </row>
    <row r="2692" spans="1:10">
      <c r="A2692" s="483">
        <v>2016</v>
      </c>
      <c r="B2692" s="484" t="s">
        <v>1289</v>
      </c>
      <c r="C2692" s="484" t="s">
        <v>370</v>
      </c>
      <c r="D2692" s="485">
        <v>16347</v>
      </c>
      <c r="E2692" s="486">
        <v>17.765999999999998</v>
      </c>
      <c r="F2692" s="486">
        <f t="shared" si="126"/>
        <v>290420.80199999997</v>
      </c>
      <c r="G2692" s="487">
        <v>0.24</v>
      </c>
      <c r="H2692" s="485">
        <v>5.42</v>
      </c>
      <c r="I2692" s="486">
        <f t="shared" si="127"/>
        <v>88600.74</v>
      </c>
      <c r="J2692" s="348">
        <f t="shared" si="128"/>
        <v>0</v>
      </c>
    </row>
    <row r="2693" spans="1:10">
      <c r="A2693" s="483">
        <v>2016</v>
      </c>
      <c r="B2693" s="484" t="s">
        <v>1289</v>
      </c>
      <c r="C2693" s="484" t="s">
        <v>370</v>
      </c>
      <c r="D2693" s="485">
        <v>98142</v>
      </c>
      <c r="E2693" s="486">
        <v>17.962</v>
      </c>
      <c r="F2693" s="486">
        <f t="shared" si="126"/>
        <v>1762826.6040000001</v>
      </c>
      <c r="G2693" s="487">
        <v>0.25</v>
      </c>
      <c r="H2693" s="485">
        <v>5.0599999999999996</v>
      </c>
      <c r="I2693" s="486">
        <f t="shared" si="127"/>
        <v>496598.51999999996</v>
      </c>
      <c r="J2693" s="348">
        <f t="shared" si="128"/>
        <v>0</v>
      </c>
    </row>
    <row r="2694" spans="1:10">
      <c r="A2694" s="483">
        <v>2016</v>
      </c>
      <c r="B2694" s="484" t="s">
        <v>1289</v>
      </c>
      <c r="C2694" s="484" t="s">
        <v>370</v>
      </c>
      <c r="D2694" s="485">
        <v>49497</v>
      </c>
      <c r="E2694" s="486">
        <v>17.956</v>
      </c>
      <c r="F2694" s="486">
        <f t="shared" si="126"/>
        <v>888768.13199999998</v>
      </c>
      <c r="G2694" s="487">
        <v>0.22</v>
      </c>
      <c r="H2694" s="485">
        <v>5.22</v>
      </c>
      <c r="I2694" s="486">
        <f t="shared" si="127"/>
        <v>258374.34</v>
      </c>
      <c r="J2694" s="348">
        <f t="shared" si="128"/>
        <v>0</v>
      </c>
    </row>
    <row r="2695" spans="1:10">
      <c r="A2695" s="483">
        <v>2016</v>
      </c>
      <c r="B2695" s="484" t="s">
        <v>1289</v>
      </c>
      <c r="C2695" s="484" t="s">
        <v>370</v>
      </c>
      <c r="D2695" s="485">
        <v>40581</v>
      </c>
      <c r="E2695" s="486">
        <v>16.062000000000001</v>
      </c>
      <c r="F2695" s="486">
        <f t="shared" si="126"/>
        <v>651812.022</v>
      </c>
      <c r="G2695" s="487">
        <v>0.34</v>
      </c>
      <c r="H2695" s="485">
        <v>5.3</v>
      </c>
      <c r="I2695" s="486">
        <f t="shared" si="127"/>
        <v>215079.3</v>
      </c>
      <c r="J2695" s="348">
        <f t="shared" si="128"/>
        <v>0</v>
      </c>
    </row>
    <row r="2696" spans="1:10">
      <c r="A2696" s="483">
        <v>2016</v>
      </c>
      <c r="B2696" s="484" t="s">
        <v>1296</v>
      </c>
      <c r="C2696" s="484" t="s">
        <v>370</v>
      </c>
      <c r="D2696" s="485">
        <v>157048</v>
      </c>
      <c r="E2696" s="486">
        <v>22.8</v>
      </c>
      <c r="F2696" s="486">
        <f t="shared" si="126"/>
        <v>3580694.4</v>
      </c>
      <c r="G2696" s="487">
        <v>2.94</v>
      </c>
      <c r="H2696" s="485">
        <v>17.8</v>
      </c>
      <c r="I2696" s="486">
        <f t="shared" si="127"/>
        <v>2795454.4</v>
      </c>
      <c r="J2696" s="348">
        <f t="shared" si="128"/>
        <v>0</v>
      </c>
    </row>
    <row r="2697" spans="1:10">
      <c r="A2697" s="483">
        <v>2016</v>
      </c>
      <c r="B2697" s="484" t="s">
        <v>1301</v>
      </c>
      <c r="C2697" s="484" t="s">
        <v>370</v>
      </c>
      <c r="D2697" s="485">
        <v>29906</v>
      </c>
      <c r="E2697" s="486">
        <v>13.8</v>
      </c>
      <c r="F2697" s="486">
        <f t="shared" si="126"/>
        <v>412702.80000000005</v>
      </c>
      <c r="G2697" s="487">
        <v>0.63</v>
      </c>
      <c r="H2697" s="485">
        <v>9.1999999999999993</v>
      </c>
      <c r="I2697" s="486">
        <f t="shared" si="127"/>
        <v>275135.19999999995</v>
      </c>
      <c r="J2697" s="348">
        <f t="shared" si="128"/>
        <v>1</v>
      </c>
    </row>
    <row r="2698" spans="1:10">
      <c r="A2698" s="483">
        <v>2016</v>
      </c>
      <c r="B2698" s="484" t="s">
        <v>1296</v>
      </c>
      <c r="C2698" s="484" t="s">
        <v>370</v>
      </c>
      <c r="D2698" s="485">
        <v>225960</v>
      </c>
      <c r="E2698" s="486">
        <v>16.225000000000001</v>
      </c>
      <c r="F2698" s="486">
        <f t="shared" si="126"/>
        <v>3666201.0000000005</v>
      </c>
      <c r="G2698" s="487">
        <v>0.85</v>
      </c>
      <c r="H2698" s="485">
        <v>37.299999999999997</v>
      </c>
      <c r="I2698" s="486">
        <f t="shared" si="127"/>
        <v>8428308</v>
      </c>
      <c r="J2698" s="348">
        <f t="shared" si="128"/>
        <v>0</v>
      </c>
    </row>
    <row r="2699" spans="1:10">
      <c r="A2699" s="483">
        <v>2016</v>
      </c>
      <c r="B2699" s="484" t="s">
        <v>1296</v>
      </c>
      <c r="C2699" s="484" t="s">
        <v>370</v>
      </c>
      <c r="D2699" s="485">
        <v>255373</v>
      </c>
      <c r="E2699" s="486">
        <v>21.25</v>
      </c>
      <c r="F2699" s="486">
        <f t="shared" si="126"/>
        <v>5426676.25</v>
      </c>
      <c r="G2699" s="487">
        <v>0.52</v>
      </c>
      <c r="H2699" s="485">
        <v>7.9</v>
      </c>
      <c r="I2699" s="486">
        <f t="shared" si="127"/>
        <v>2017446.7000000002</v>
      </c>
      <c r="J2699" s="348">
        <f t="shared" si="128"/>
        <v>0</v>
      </c>
    </row>
    <row r="2700" spans="1:10">
      <c r="A2700" s="483">
        <v>2016</v>
      </c>
      <c r="B2700" s="484" t="s">
        <v>1296</v>
      </c>
      <c r="C2700" s="484" t="s">
        <v>370</v>
      </c>
      <c r="D2700" s="485">
        <v>177609</v>
      </c>
      <c r="E2700" s="486">
        <v>23.786000000000001</v>
      </c>
      <c r="F2700" s="486">
        <f t="shared" si="126"/>
        <v>4224607.6740000006</v>
      </c>
      <c r="G2700" s="487">
        <v>1.22</v>
      </c>
      <c r="H2700" s="485">
        <v>14.2</v>
      </c>
      <c r="I2700" s="486">
        <f t="shared" si="127"/>
        <v>2522047.7999999998</v>
      </c>
      <c r="J2700" s="348">
        <f t="shared" si="128"/>
        <v>0</v>
      </c>
    </row>
    <row r="2701" spans="1:10">
      <c r="A2701" s="483">
        <v>2016</v>
      </c>
      <c r="B2701" s="484" t="s">
        <v>1296</v>
      </c>
      <c r="C2701" s="484" t="s">
        <v>370</v>
      </c>
      <c r="D2701" s="485">
        <v>1380</v>
      </c>
      <c r="E2701" s="486">
        <v>23.786000000000001</v>
      </c>
      <c r="F2701" s="486">
        <f t="shared" si="126"/>
        <v>32824.68</v>
      </c>
      <c r="G2701" s="487">
        <v>1.22</v>
      </c>
      <c r="H2701" s="485">
        <v>14.2</v>
      </c>
      <c r="I2701" s="486">
        <f t="shared" si="127"/>
        <v>19596</v>
      </c>
      <c r="J2701" s="348">
        <f t="shared" si="128"/>
        <v>0</v>
      </c>
    </row>
    <row r="2702" spans="1:10">
      <c r="A2702" s="483">
        <v>2016</v>
      </c>
      <c r="B2702" s="484" t="s">
        <v>1296</v>
      </c>
      <c r="C2702" s="484" t="s">
        <v>370</v>
      </c>
      <c r="D2702" s="485">
        <v>21027</v>
      </c>
      <c r="E2702" s="486">
        <v>23.292000000000002</v>
      </c>
      <c r="F2702" s="486">
        <f t="shared" si="126"/>
        <v>489760.88400000002</v>
      </c>
      <c r="G2702" s="487">
        <v>1.44</v>
      </c>
      <c r="H2702" s="485">
        <v>6.4</v>
      </c>
      <c r="I2702" s="486">
        <f t="shared" si="127"/>
        <v>134572.80000000002</v>
      </c>
      <c r="J2702" s="348">
        <f t="shared" si="128"/>
        <v>0</v>
      </c>
    </row>
    <row r="2703" spans="1:10">
      <c r="A2703" s="483">
        <v>2016</v>
      </c>
      <c r="B2703" s="484" t="s">
        <v>1296</v>
      </c>
      <c r="C2703" s="484" t="s">
        <v>370</v>
      </c>
      <c r="D2703" s="485">
        <v>31729</v>
      </c>
      <c r="E2703" s="486">
        <v>23.736000000000001</v>
      </c>
      <c r="F2703" s="486">
        <f t="shared" si="126"/>
        <v>753119.54399999999</v>
      </c>
      <c r="G2703" s="487">
        <v>2.6</v>
      </c>
      <c r="H2703" s="485">
        <v>8</v>
      </c>
      <c r="I2703" s="486">
        <f t="shared" si="127"/>
        <v>253832</v>
      </c>
      <c r="J2703" s="348">
        <f t="shared" si="128"/>
        <v>0</v>
      </c>
    </row>
    <row r="2704" spans="1:10">
      <c r="A2704" s="483">
        <v>2016</v>
      </c>
      <c r="B2704" s="484" t="s">
        <v>1301</v>
      </c>
      <c r="C2704" s="484" t="s">
        <v>370</v>
      </c>
      <c r="D2704" s="485">
        <v>10327</v>
      </c>
      <c r="E2704" s="486">
        <v>14.143000000000001</v>
      </c>
      <c r="F2704" s="486">
        <f t="shared" si="126"/>
        <v>146054.761</v>
      </c>
      <c r="G2704" s="487">
        <v>0.42</v>
      </c>
      <c r="H2704" s="485">
        <v>15.3</v>
      </c>
      <c r="I2704" s="486">
        <f t="shared" si="127"/>
        <v>158003.1</v>
      </c>
      <c r="J2704" s="348">
        <f t="shared" si="128"/>
        <v>1</v>
      </c>
    </row>
    <row r="2705" spans="1:10">
      <c r="A2705" s="483">
        <v>2016</v>
      </c>
      <c r="B2705" s="484" t="s">
        <v>1301</v>
      </c>
      <c r="C2705" s="484" t="s">
        <v>370</v>
      </c>
      <c r="D2705" s="485">
        <v>5789</v>
      </c>
      <c r="E2705" s="486">
        <v>13.887</v>
      </c>
      <c r="F2705" s="486">
        <f t="shared" si="126"/>
        <v>80391.843000000008</v>
      </c>
      <c r="G2705" s="487">
        <v>0.66</v>
      </c>
      <c r="H2705" s="485">
        <v>14.2</v>
      </c>
      <c r="I2705" s="486">
        <f t="shared" si="127"/>
        <v>82203.8</v>
      </c>
      <c r="J2705" s="348">
        <f t="shared" si="128"/>
        <v>1</v>
      </c>
    </row>
    <row r="2706" spans="1:10">
      <c r="A2706" s="483">
        <v>2016</v>
      </c>
      <c r="B2706" s="484" t="s">
        <v>1296</v>
      </c>
      <c r="C2706" s="484" t="s">
        <v>370</v>
      </c>
      <c r="D2706" s="485">
        <v>25170</v>
      </c>
      <c r="E2706" s="486">
        <v>23.001999999999999</v>
      </c>
      <c r="F2706" s="486">
        <f t="shared" si="126"/>
        <v>578960.34</v>
      </c>
      <c r="G2706" s="487">
        <v>2.41</v>
      </c>
      <c r="H2706" s="485">
        <v>8.1</v>
      </c>
      <c r="I2706" s="486">
        <f t="shared" si="127"/>
        <v>203877</v>
      </c>
      <c r="J2706" s="348">
        <f t="shared" si="128"/>
        <v>0</v>
      </c>
    </row>
    <row r="2707" spans="1:10">
      <c r="A2707" s="483">
        <v>2016</v>
      </c>
      <c r="B2707" s="484" t="s">
        <v>1296</v>
      </c>
      <c r="C2707" s="484" t="s">
        <v>370</v>
      </c>
      <c r="D2707" s="485">
        <v>9154</v>
      </c>
      <c r="E2707" s="486">
        <v>23.047999999999998</v>
      </c>
      <c r="F2707" s="486">
        <f t="shared" si="126"/>
        <v>210981.39199999999</v>
      </c>
      <c r="G2707" s="487">
        <v>2.52</v>
      </c>
      <c r="H2707" s="485">
        <v>9.4</v>
      </c>
      <c r="I2707" s="486">
        <f t="shared" si="127"/>
        <v>86047.6</v>
      </c>
      <c r="J2707" s="348">
        <f t="shared" si="128"/>
        <v>0</v>
      </c>
    </row>
    <row r="2708" spans="1:10">
      <c r="A2708" s="483">
        <v>2016</v>
      </c>
      <c r="B2708" s="484" t="s">
        <v>1289</v>
      </c>
      <c r="C2708" s="484" t="s">
        <v>370</v>
      </c>
      <c r="D2708" s="485">
        <v>8095</v>
      </c>
      <c r="E2708" s="486">
        <v>16.41</v>
      </c>
      <c r="F2708" s="486">
        <f t="shared" si="126"/>
        <v>132838.95000000001</v>
      </c>
      <c r="G2708" s="487">
        <v>0.36</v>
      </c>
      <c r="H2708" s="485">
        <v>5.2</v>
      </c>
      <c r="I2708" s="486">
        <f t="shared" si="127"/>
        <v>42094</v>
      </c>
      <c r="J2708" s="348">
        <f t="shared" si="128"/>
        <v>0</v>
      </c>
    </row>
    <row r="2709" spans="1:10">
      <c r="A2709" s="483">
        <v>2016</v>
      </c>
      <c r="B2709" s="484" t="s">
        <v>1289</v>
      </c>
      <c r="C2709" s="484" t="s">
        <v>370</v>
      </c>
      <c r="D2709" s="485">
        <v>81281</v>
      </c>
      <c r="E2709" s="486">
        <v>18.54</v>
      </c>
      <c r="F2709" s="486">
        <f t="shared" si="126"/>
        <v>1506949.74</v>
      </c>
      <c r="G2709" s="487">
        <v>0.99</v>
      </c>
      <c r="H2709" s="485">
        <v>15.4</v>
      </c>
      <c r="I2709" s="486">
        <f t="shared" si="127"/>
        <v>1251727.4000000001</v>
      </c>
      <c r="J2709" s="348">
        <f t="shared" si="128"/>
        <v>0</v>
      </c>
    </row>
    <row r="2710" spans="1:10">
      <c r="A2710" s="483">
        <v>2016</v>
      </c>
      <c r="B2710" s="484" t="s">
        <v>1289</v>
      </c>
      <c r="C2710" s="484" t="s">
        <v>370</v>
      </c>
      <c r="D2710" s="485">
        <v>15020</v>
      </c>
      <c r="E2710" s="486">
        <v>17.559999999999999</v>
      </c>
      <c r="F2710" s="486">
        <f t="shared" si="126"/>
        <v>263751.19999999995</v>
      </c>
      <c r="G2710" s="487">
        <v>0.18</v>
      </c>
      <c r="H2710" s="485">
        <v>6.4</v>
      </c>
      <c r="I2710" s="486">
        <f t="shared" si="127"/>
        <v>96128</v>
      </c>
      <c r="J2710" s="348">
        <f t="shared" si="128"/>
        <v>0</v>
      </c>
    </row>
    <row r="2711" spans="1:10">
      <c r="A2711" s="483">
        <v>2016</v>
      </c>
      <c r="B2711" s="484" t="s">
        <v>1289</v>
      </c>
      <c r="C2711" s="484" t="s">
        <v>370</v>
      </c>
      <c r="D2711" s="485">
        <v>30214</v>
      </c>
      <c r="E2711" s="486">
        <v>17.940000000000001</v>
      </c>
      <c r="F2711" s="486">
        <f t="shared" si="126"/>
        <v>542039.16</v>
      </c>
      <c r="G2711" s="487">
        <v>0.23</v>
      </c>
      <c r="H2711" s="485">
        <v>4.5999999999999996</v>
      </c>
      <c r="I2711" s="486">
        <f t="shared" si="127"/>
        <v>138984.4</v>
      </c>
      <c r="J2711" s="348">
        <f t="shared" si="128"/>
        <v>0</v>
      </c>
    </row>
    <row r="2712" spans="1:10">
      <c r="A2712" s="483">
        <v>2016</v>
      </c>
      <c r="B2712" s="484" t="s">
        <v>1289</v>
      </c>
      <c r="C2712" s="484" t="s">
        <v>370</v>
      </c>
      <c r="D2712" s="485">
        <v>29999</v>
      </c>
      <c r="E2712" s="486">
        <v>17.64</v>
      </c>
      <c r="F2712" s="486">
        <f t="shared" si="126"/>
        <v>529182.36</v>
      </c>
      <c r="G2712" s="487">
        <v>0.35</v>
      </c>
      <c r="H2712" s="485">
        <v>5.4</v>
      </c>
      <c r="I2712" s="486">
        <f t="shared" si="127"/>
        <v>161994.6</v>
      </c>
      <c r="J2712" s="348">
        <f t="shared" si="128"/>
        <v>0</v>
      </c>
    </row>
    <row r="2713" spans="1:10">
      <c r="A2713" s="483">
        <v>2016</v>
      </c>
      <c r="B2713" s="484" t="s">
        <v>1289</v>
      </c>
      <c r="C2713" s="484" t="s">
        <v>370</v>
      </c>
      <c r="D2713" s="485">
        <v>29905</v>
      </c>
      <c r="E2713" s="486">
        <v>17.670000000000002</v>
      </c>
      <c r="F2713" s="486">
        <f t="shared" si="126"/>
        <v>528421.35000000009</v>
      </c>
      <c r="G2713" s="487">
        <v>0.19</v>
      </c>
      <c r="H2713" s="485">
        <v>4.5</v>
      </c>
      <c r="I2713" s="486">
        <f t="shared" si="127"/>
        <v>134572.5</v>
      </c>
      <c r="J2713" s="348">
        <f t="shared" si="128"/>
        <v>0</v>
      </c>
    </row>
    <row r="2714" spans="1:10">
      <c r="A2714" s="483">
        <v>2016</v>
      </c>
      <c r="B2714" s="484" t="s">
        <v>1289</v>
      </c>
      <c r="C2714" s="484" t="s">
        <v>370</v>
      </c>
      <c r="D2714" s="485">
        <v>75733</v>
      </c>
      <c r="E2714" s="486">
        <v>18.64</v>
      </c>
      <c r="F2714" s="486">
        <f t="shared" si="126"/>
        <v>1411663.12</v>
      </c>
      <c r="G2714" s="487">
        <v>1.08</v>
      </c>
      <c r="H2714" s="485">
        <v>14.8</v>
      </c>
      <c r="I2714" s="486">
        <f t="shared" si="127"/>
        <v>1120848.4000000001</v>
      </c>
      <c r="J2714" s="348">
        <f t="shared" si="128"/>
        <v>0</v>
      </c>
    </row>
    <row r="2715" spans="1:10">
      <c r="A2715" s="483">
        <v>2016</v>
      </c>
      <c r="B2715" s="484" t="s">
        <v>1296</v>
      </c>
      <c r="C2715" s="484" t="s">
        <v>370</v>
      </c>
      <c r="D2715" s="485">
        <v>104667</v>
      </c>
      <c r="E2715" s="486">
        <v>25.88</v>
      </c>
      <c r="F2715" s="486">
        <f t="shared" si="126"/>
        <v>2708781.96</v>
      </c>
      <c r="G2715" s="487">
        <v>2.4700000000000002</v>
      </c>
      <c r="H2715" s="485">
        <v>7.7</v>
      </c>
      <c r="I2715" s="486">
        <f t="shared" si="127"/>
        <v>805935.9</v>
      </c>
      <c r="J2715" s="348">
        <f t="shared" si="128"/>
        <v>0</v>
      </c>
    </row>
    <row r="2716" spans="1:10">
      <c r="A2716" s="483">
        <v>2016</v>
      </c>
      <c r="B2716" s="484" t="s">
        <v>1296</v>
      </c>
      <c r="C2716" s="484" t="s">
        <v>370</v>
      </c>
      <c r="D2716" s="485">
        <v>39002</v>
      </c>
      <c r="E2716" s="486">
        <v>24.86</v>
      </c>
      <c r="F2716" s="486">
        <f t="shared" si="126"/>
        <v>969589.72</v>
      </c>
      <c r="G2716" s="487">
        <v>1.66</v>
      </c>
      <c r="H2716" s="485">
        <v>11.2</v>
      </c>
      <c r="I2716" s="486">
        <f t="shared" si="127"/>
        <v>436822.39999999997</v>
      </c>
      <c r="J2716" s="348">
        <f t="shared" si="128"/>
        <v>0</v>
      </c>
    </row>
    <row r="2717" spans="1:10">
      <c r="A2717" s="483">
        <v>2016</v>
      </c>
      <c r="B2717" s="484" t="s">
        <v>1296</v>
      </c>
      <c r="C2717" s="484" t="s">
        <v>370</v>
      </c>
      <c r="D2717" s="485">
        <v>15020</v>
      </c>
      <c r="E2717" s="486">
        <v>26.6</v>
      </c>
      <c r="F2717" s="486">
        <f t="shared" si="126"/>
        <v>399532</v>
      </c>
      <c r="G2717" s="487">
        <v>1.56</v>
      </c>
      <c r="H2717" s="485">
        <v>7.6</v>
      </c>
      <c r="I2717" s="486">
        <f t="shared" si="127"/>
        <v>114152</v>
      </c>
      <c r="J2717" s="348">
        <f t="shared" si="128"/>
        <v>0</v>
      </c>
    </row>
    <row r="2718" spans="1:10">
      <c r="A2718" s="483">
        <v>2016</v>
      </c>
      <c r="B2718" s="484" t="s">
        <v>1296</v>
      </c>
      <c r="C2718" s="484" t="s">
        <v>370</v>
      </c>
      <c r="D2718" s="485">
        <v>64934</v>
      </c>
      <c r="E2718" s="486">
        <v>23.61</v>
      </c>
      <c r="F2718" s="486">
        <f t="shared" si="126"/>
        <v>1533091.74</v>
      </c>
      <c r="G2718" s="487">
        <v>1.1100000000000001</v>
      </c>
      <c r="H2718" s="485">
        <v>12.9</v>
      </c>
      <c r="I2718" s="486">
        <f t="shared" si="127"/>
        <v>837648.6</v>
      </c>
      <c r="J2718" s="348">
        <f t="shared" si="128"/>
        <v>0</v>
      </c>
    </row>
    <row r="2719" spans="1:10">
      <c r="A2719" s="483">
        <v>2016</v>
      </c>
      <c r="B2719" s="484" t="s">
        <v>1296</v>
      </c>
      <c r="C2719" s="484" t="s">
        <v>370</v>
      </c>
      <c r="D2719" s="485">
        <v>179242</v>
      </c>
      <c r="E2719" s="486">
        <v>23.93</v>
      </c>
      <c r="F2719" s="486">
        <f t="shared" si="126"/>
        <v>4289261.0599999996</v>
      </c>
      <c r="G2719" s="487">
        <v>2.6</v>
      </c>
      <c r="H2719" s="485">
        <v>8.3000000000000007</v>
      </c>
      <c r="I2719" s="486">
        <f t="shared" si="127"/>
        <v>1487708.6</v>
      </c>
      <c r="J2719" s="348">
        <f t="shared" si="128"/>
        <v>0</v>
      </c>
    </row>
    <row r="2720" spans="1:10">
      <c r="A2720" s="483">
        <v>2016</v>
      </c>
      <c r="B2720" s="484" t="s">
        <v>1296</v>
      </c>
      <c r="C2720" s="484" t="s">
        <v>370</v>
      </c>
      <c r="D2720" s="485">
        <v>91817</v>
      </c>
      <c r="E2720" s="486">
        <v>25.2</v>
      </c>
      <c r="F2720" s="486">
        <f t="shared" si="126"/>
        <v>2313788.4</v>
      </c>
      <c r="G2720" s="487">
        <v>3.13</v>
      </c>
      <c r="H2720" s="485">
        <v>6.6</v>
      </c>
      <c r="I2720" s="486">
        <f t="shared" si="127"/>
        <v>605992.19999999995</v>
      </c>
      <c r="J2720" s="348">
        <f t="shared" si="128"/>
        <v>0</v>
      </c>
    </row>
    <row r="2721" spans="1:10">
      <c r="A2721" s="483">
        <v>2016</v>
      </c>
      <c r="B2721" s="484" t="s">
        <v>1296</v>
      </c>
      <c r="C2721" s="484" t="s">
        <v>370</v>
      </c>
      <c r="D2721" s="485">
        <v>110072</v>
      </c>
      <c r="E2721" s="486">
        <v>24.32</v>
      </c>
      <c r="F2721" s="486">
        <f t="shared" si="126"/>
        <v>2676951.04</v>
      </c>
      <c r="G2721" s="487">
        <v>2.76</v>
      </c>
      <c r="H2721" s="485">
        <v>7.4</v>
      </c>
      <c r="I2721" s="486">
        <f t="shared" si="127"/>
        <v>814532.8</v>
      </c>
      <c r="J2721" s="348">
        <f t="shared" si="128"/>
        <v>0</v>
      </c>
    </row>
    <row r="2722" spans="1:10">
      <c r="A2722" s="483">
        <v>2016</v>
      </c>
      <c r="B2722" s="484" t="s">
        <v>1296</v>
      </c>
      <c r="C2722" s="484" t="s">
        <v>370</v>
      </c>
      <c r="D2722" s="485">
        <v>20365</v>
      </c>
      <c r="E2722" s="486">
        <v>24.85</v>
      </c>
      <c r="F2722" s="486">
        <f t="shared" si="126"/>
        <v>506070.25</v>
      </c>
      <c r="G2722" s="487">
        <v>3.16</v>
      </c>
      <c r="H2722" s="485">
        <v>8.1999999999999993</v>
      </c>
      <c r="I2722" s="486">
        <f t="shared" si="127"/>
        <v>166993</v>
      </c>
      <c r="J2722" s="348">
        <f t="shared" si="128"/>
        <v>0</v>
      </c>
    </row>
    <row r="2723" spans="1:10">
      <c r="A2723" s="483">
        <v>2016</v>
      </c>
      <c r="B2723" s="484" t="s">
        <v>1296</v>
      </c>
      <c r="C2723" s="484" t="s">
        <v>370</v>
      </c>
      <c r="D2723" s="485">
        <v>12201</v>
      </c>
      <c r="E2723" s="486">
        <v>22.818000000000001</v>
      </c>
      <c r="F2723" s="486">
        <f t="shared" si="126"/>
        <v>278402.41800000001</v>
      </c>
      <c r="G2723" s="487">
        <v>0.41</v>
      </c>
      <c r="H2723" s="485">
        <v>6.4</v>
      </c>
      <c r="I2723" s="486">
        <f t="shared" si="127"/>
        <v>78086.400000000009</v>
      </c>
      <c r="J2723" s="348">
        <f t="shared" si="128"/>
        <v>0</v>
      </c>
    </row>
    <row r="2724" spans="1:10">
      <c r="A2724" s="483">
        <v>2016</v>
      </c>
      <c r="B2724" s="484" t="s">
        <v>1289</v>
      </c>
      <c r="C2724" s="484" t="s">
        <v>370</v>
      </c>
      <c r="D2724" s="485">
        <v>14098</v>
      </c>
      <c r="E2724" s="486">
        <v>18.585000000000001</v>
      </c>
      <c r="F2724" s="486">
        <f t="shared" si="126"/>
        <v>262011.33000000002</v>
      </c>
      <c r="G2724" s="487">
        <v>1.06</v>
      </c>
      <c r="H2724" s="485">
        <v>14.4</v>
      </c>
      <c r="I2724" s="486">
        <f t="shared" si="127"/>
        <v>203011.20000000001</v>
      </c>
      <c r="J2724" s="348">
        <f t="shared" si="128"/>
        <v>0</v>
      </c>
    </row>
    <row r="2725" spans="1:10">
      <c r="A2725" s="483">
        <v>2016</v>
      </c>
      <c r="B2725" s="484" t="s">
        <v>1289</v>
      </c>
      <c r="C2725" s="484" t="s">
        <v>370</v>
      </c>
      <c r="D2725" s="485">
        <v>14790</v>
      </c>
      <c r="E2725" s="486">
        <v>17.8</v>
      </c>
      <c r="F2725" s="486">
        <f t="shared" si="126"/>
        <v>263262</v>
      </c>
      <c r="G2725" s="487">
        <v>0.21</v>
      </c>
      <c r="H2725" s="485">
        <v>6</v>
      </c>
      <c r="I2725" s="486">
        <f t="shared" si="127"/>
        <v>88740</v>
      </c>
      <c r="J2725" s="348">
        <f t="shared" si="128"/>
        <v>0</v>
      </c>
    </row>
    <row r="2726" spans="1:10">
      <c r="A2726" s="483">
        <v>2016</v>
      </c>
      <c r="B2726" s="484" t="s">
        <v>1289</v>
      </c>
      <c r="C2726" s="484" t="s">
        <v>370</v>
      </c>
      <c r="D2726" s="485">
        <v>80986</v>
      </c>
      <c r="E2726" s="486">
        <v>16.7</v>
      </c>
      <c r="F2726" s="486">
        <f t="shared" si="126"/>
        <v>1352466.2</v>
      </c>
      <c r="G2726" s="487">
        <v>0.37</v>
      </c>
      <c r="H2726" s="485">
        <v>5.4</v>
      </c>
      <c r="I2726" s="486">
        <f t="shared" si="127"/>
        <v>437324.4</v>
      </c>
      <c r="J2726" s="348">
        <f t="shared" si="128"/>
        <v>0</v>
      </c>
    </row>
    <row r="2727" spans="1:10">
      <c r="A2727" s="483">
        <v>2016</v>
      </c>
      <c r="B2727" s="484" t="s">
        <v>1289</v>
      </c>
      <c r="C2727" s="484" t="s">
        <v>370</v>
      </c>
      <c r="D2727" s="485">
        <v>16458</v>
      </c>
      <c r="E2727" s="486">
        <v>16.7</v>
      </c>
      <c r="F2727" s="486">
        <f t="shared" si="126"/>
        <v>274848.59999999998</v>
      </c>
      <c r="G2727" s="487">
        <v>0.37</v>
      </c>
      <c r="H2727" s="485">
        <v>5.4</v>
      </c>
      <c r="I2727" s="486">
        <f t="shared" si="127"/>
        <v>88873.200000000012</v>
      </c>
      <c r="J2727" s="348">
        <f t="shared" si="128"/>
        <v>0</v>
      </c>
    </row>
    <row r="2728" spans="1:10">
      <c r="A2728" s="483">
        <v>2016</v>
      </c>
      <c r="B2728" s="484" t="s">
        <v>1296</v>
      </c>
      <c r="C2728" s="484" t="s">
        <v>370</v>
      </c>
      <c r="D2728" s="485">
        <v>192457</v>
      </c>
      <c r="E2728" s="486">
        <v>22.082000000000001</v>
      </c>
      <c r="F2728" s="486">
        <f t="shared" si="126"/>
        <v>4249835.4740000004</v>
      </c>
      <c r="G2728" s="487">
        <v>0.57999999999999996</v>
      </c>
      <c r="H2728" s="485">
        <v>12.2</v>
      </c>
      <c r="I2728" s="486">
        <f t="shared" si="127"/>
        <v>2347975.4</v>
      </c>
      <c r="J2728" s="348">
        <f t="shared" si="128"/>
        <v>0</v>
      </c>
    </row>
    <row r="2729" spans="1:10">
      <c r="A2729" s="483">
        <v>2016</v>
      </c>
      <c r="B2729" s="484" t="s">
        <v>1296</v>
      </c>
      <c r="C2729" s="484" t="s">
        <v>370</v>
      </c>
      <c r="D2729" s="485">
        <v>13453</v>
      </c>
      <c r="E2729" s="486">
        <v>21.673999999999999</v>
      </c>
      <c r="F2729" s="486">
        <f t="shared" si="126"/>
        <v>291580.32199999999</v>
      </c>
      <c r="G2729" s="487">
        <v>0.81</v>
      </c>
      <c r="H2729" s="485">
        <v>8.5</v>
      </c>
      <c r="I2729" s="486">
        <f t="shared" si="127"/>
        <v>114350.5</v>
      </c>
      <c r="J2729" s="348">
        <f t="shared" si="128"/>
        <v>0</v>
      </c>
    </row>
    <row r="2730" spans="1:10">
      <c r="A2730" s="483">
        <v>2016</v>
      </c>
      <c r="B2730" s="484" t="s">
        <v>1289</v>
      </c>
      <c r="C2730" s="484" t="s">
        <v>370</v>
      </c>
      <c r="D2730" s="485">
        <v>32953</v>
      </c>
      <c r="E2730" s="486">
        <v>16.440000000000001</v>
      </c>
      <c r="F2730" s="486">
        <f t="shared" si="126"/>
        <v>541747.32000000007</v>
      </c>
      <c r="G2730" s="487">
        <v>0.31</v>
      </c>
      <c r="H2730" s="485">
        <v>5.3</v>
      </c>
      <c r="I2730" s="486">
        <f t="shared" si="127"/>
        <v>174650.9</v>
      </c>
      <c r="J2730" s="348">
        <f t="shared" si="128"/>
        <v>0</v>
      </c>
    </row>
    <row r="2731" spans="1:10">
      <c r="A2731" s="483">
        <v>2016</v>
      </c>
      <c r="B2731" s="484" t="s">
        <v>1289</v>
      </c>
      <c r="C2731" s="484" t="s">
        <v>370</v>
      </c>
      <c r="D2731" s="485">
        <v>32919</v>
      </c>
      <c r="E2731" s="486">
        <v>16.98</v>
      </c>
      <c r="F2731" s="486">
        <f t="shared" si="126"/>
        <v>558964.62</v>
      </c>
      <c r="G2731" s="487">
        <v>0.38</v>
      </c>
      <c r="H2731" s="485">
        <v>5.2</v>
      </c>
      <c r="I2731" s="486">
        <f t="shared" si="127"/>
        <v>171178.80000000002</v>
      </c>
      <c r="J2731" s="348">
        <f t="shared" si="128"/>
        <v>0</v>
      </c>
    </row>
    <row r="2732" spans="1:10">
      <c r="A2732" s="483">
        <v>2016</v>
      </c>
      <c r="B2732" s="484" t="s">
        <v>1301</v>
      </c>
      <c r="C2732" s="484" t="s">
        <v>370</v>
      </c>
      <c r="D2732" s="485">
        <v>278135</v>
      </c>
      <c r="E2732" s="486">
        <v>13.61</v>
      </c>
      <c r="F2732" s="486">
        <f t="shared" si="126"/>
        <v>3785417.3499999996</v>
      </c>
      <c r="G2732" s="487">
        <v>0.95</v>
      </c>
      <c r="H2732" s="485">
        <v>16</v>
      </c>
      <c r="I2732" s="486">
        <f t="shared" si="127"/>
        <v>4450160</v>
      </c>
      <c r="J2732" s="348">
        <f t="shared" si="128"/>
        <v>1</v>
      </c>
    </row>
    <row r="2733" spans="1:10">
      <c r="A2733" s="483">
        <v>2016</v>
      </c>
      <c r="B2733" s="484" t="s">
        <v>1289</v>
      </c>
      <c r="C2733" s="484" t="s">
        <v>370</v>
      </c>
      <c r="D2733" s="485">
        <v>81580</v>
      </c>
      <c r="E2733" s="486">
        <v>16.73</v>
      </c>
      <c r="F2733" s="486">
        <f t="shared" si="126"/>
        <v>1364833.4000000001</v>
      </c>
      <c r="G2733" s="487">
        <v>0.47</v>
      </c>
      <c r="H2733" s="485">
        <v>5.4</v>
      </c>
      <c r="I2733" s="486">
        <f t="shared" si="127"/>
        <v>440532</v>
      </c>
      <c r="J2733" s="348">
        <f t="shared" si="128"/>
        <v>0</v>
      </c>
    </row>
    <row r="2734" spans="1:10">
      <c r="A2734" s="483">
        <v>2016</v>
      </c>
      <c r="B2734" s="484" t="s">
        <v>1289</v>
      </c>
      <c r="C2734" s="484" t="s">
        <v>370</v>
      </c>
      <c r="D2734" s="485">
        <v>32920</v>
      </c>
      <c r="E2734" s="486">
        <v>16.95</v>
      </c>
      <c r="F2734" s="486">
        <f t="shared" si="126"/>
        <v>557994</v>
      </c>
      <c r="G2734" s="487">
        <v>0.37</v>
      </c>
      <c r="H2734" s="485">
        <v>5.5</v>
      </c>
      <c r="I2734" s="486">
        <f t="shared" si="127"/>
        <v>181060</v>
      </c>
      <c r="J2734" s="348">
        <f t="shared" si="128"/>
        <v>0</v>
      </c>
    </row>
    <row r="2735" spans="1:10">
      <c r="A2735" s="483">
        <v>2016</v>
      </c>
      <c r="B2735" s="484" t="s">
        <v>1296</v>
      </c>
      <c r="C2735" s="484" t="s">
        <v>370</v>
      </c>
      <c r="D2735" s="485">
        <v>53946</v>
      </c>
      <c r="E2735" s="486">
        <v>22.42</v>
      </c>
      <c r="F2735" s="486">
        <f t="shared" si="126"/>
        <v>1209469.32</v>
      </c>
      <c r="G2735" s="487">
        <v>0.47</v>
      </c>
      <c r="H2735" s="485">
        <v>9.8000000000000007</v>
      </c>
      <c r="I2735" s="486">
        <f t="shared" si="127"/>
        <v>528670.80000000005</v>
      </c>
      <c r="J2735" s="348">
        <f t="shared" si="128"/>
        <v>0</v>
      </c>
    </row>
    <row r="2736" spans="1:10">
      <c r="A2736" s="483">
        <v>2016</v>
      </c>
      <c r="B2736" s="484" t="s">
        <v>1289</v>
      </c>
      <c r="C2736" s="484" t="s">
        <v>370</v>
      </c>
      <c r="D2736" s="485">
        <v>127029</v>
      </c>
      <c r="E2736" s="486">
        <v>17.899999999999999</v>
      </c>
      <c r="F2736" s="486">
        <f t="shared" si="126"/>
        <v>2273819.0999999996</v>
      </c>
      <c r="G2736" s="487">
        <v>0.24</v>
      </c>
      <c r="H2736" s="485">
        <v>5.2</v>
      </c>
      <c r="I2736" s="486">
        <f t="shared" si="127"/>
        <v>660550.80000000005</v>
      </c>
      <c r="J2736" s="348">
        <f t="shared" si="128"/>
        <v>0</v>
      </c>
    </row>
    <row r="2737" spans="1:10">
      <c r="A2737" s="483">
        <v>2016</v>
      </c>
      <c r="B2737" s="484" t="s">
        <v>1289</v>
      </c>
      <c r="C2737" s="484" t="s">
        <v>370</v>
      </c>
      <c r="D2737" s="485">
        <v>14092</v>
      </c>
      <c r="E2737" s="486">
        <v>17.73</v>
      </c>
      <c r="F2737" s="486">
        <f t="shared" si="126"/>
        <v>249851.16</v>
      </c>
      <c r="G2737" s="487">
        <v>0.31</v>
      </c>
      <c r="H2737" s="485">
        <v>4.7</v>
      </c>
      <c r="I2737" s="486">
        <f t="shared" si="127"/>
        <v>66232.400000000009</v>
      </c>
      <c r="J2737" s="348">
        <f t="shared" si="128"/>
        <v>0</v>
      </c>
    </row>
    <row r="2738" spans="1:10">
      <c r="A2738" s="483">
        <v>2016</v>
      </c>
      <c r="B2738" s="484" t="s">
        <v>1289</v>
      </c>
      <c r="C2738" s="484" t="s">
        <v>370</v>
      </c>
      <c r="D2738" s="485">
        <v>14118</v>
      </c>
      <c r="E2738" s="486">
        <v>17.22</v>
      </c>
      <c r="F2738" s="486">
        <f t="shared" si="126"/>
        <v>243111.96</v>
      </c>
      <c r="G2738" s="487">
        <v>0.24</v>
      </c>
      <c r="H2738" s="485">
        <v>4.2</v>
      </c>
      <c r="I2738" s="486">
        <f t="shared" si="127"/>
        <v>59295.600000000006</v>
      </c>
      <c r="J2738" s="348">
        <f t="shared" si="128"/>
        <v>0</v>
      </c>
    </row>
    <row r="2739" spans="1:10">
      <c r="A2739" s="483">
        <v>2016</v>
      </c>
      <c r="B2739" s="484" t="s">
        <v>1289</v>
      </c>
      <c r="C2739" s="484" t="s">
        <v>370</v>
      </c>
      <c r="D2739" s="485">
        <v>42287</v>
      </c>
      <c r="E2739" s="486">
        <v>17.25</v>
      </c>
      <c r="F2739" s="486">
        <f t="shared" si="126"/>
        <v>729450.75</v>
      </c>
      <c r="G2739" s="487">
        <v>0.24</v>
      </c>
      <c r="H2739" s="485">
        <v>4.3</v>
      </c>
      <c r="I2739" s="486">
        <f t="shared" si="127"/>
        <v>181834.1</v>
      </c>
      <c r="J2739" s="348">
        <f t="shared" si="128"/>
        <v>0</v>
      </c>
    </row>
    <row r="2740" spans="1:10">
      <c r="A2740" s="483">
        <v>2016</v>
      </c>
      <c r="B2740" s="484" t="s">
        <v>1289</v>
      </c>
      <c r="C2740" s="484" t="s">
        <v>370</v>
      </c>
      <c r="D2740" s="485">
        <v>28239</v>
      </c>
      <c r="E2740" s="486">
        <v>17.329999999999998</v>
      </c>
      <c r="F2740" s="486">
        <f t="shared" si="126"/>
        <v>489381.86999999994</v>
      </c>
      <c r="G2740" s="487">
        <v>0.24</v>
      </c>
      <c r="H2740" s="485">
        <v>4.0999999999999996</v>
      </c>
      <c r="I2740" s="486">
        <f t="shared" si="127"/>
        <v>115779.9</v>
      </c>
      <c r="J2740" s="348">
        <f t="shared" si="128"/>
        <v>0</v>
      </c>
    </row>
    <row r="2741" spans="1:10">
      <c r="A2741" s="483">
        <v>2016</v>
      </c>
      <c r="B2741" s="484" t="s">
        <v>1289</v>
      </c>
      <c r="C2741" s="484" t="s">
        <v>370</v>
      </c>
      <c r="D2741" s="485">
        <v>42555</v>
      </c>
      <c r="E2741" s="486">
        <v>17.68</v>
      </c>
      <c r="F2741" s="486">
        <f t="shared" si="126"/>
        <v>752372.4</v>
      </c>
      <c r="G2741" s="487">
        <v>0.21</v>
      </c>
      <c r="H2741" s="485">
        <v>5.3</v>
      </c>
      <c r="I2741" s="486">
        <f t="shared" si="127"/>
        <v>225541.5</v>
      </c>
      <c r="J2741" s="348">
        <f t="shared" si="128"/>
        <v>0</v>
      </c>
    </row>
    <row r="2742" spans="1:10">
      <c r="A2742" s="483">
        <v>2016</v>
      </c>
      <c r="B2742" s="484" t="s">
        <v>1296</v>
      </c>
      <c r="C2742" s="484" t="s">
        <v>370</v>
      </c>
      <c r="D2742" s="485">
        <v>26457</v>
      </c>
      <c r="E2742" s="486">
        <v>22.35</v>
      </c>
      <c r="F2742" s="486">
        <f t="shared" si="126"/>
        <v>591313.95000000007</v>
      </c>
      <c r="G2742" s="487">
        <v>0.47</v>
      </c>
      <c r="H2742" s="485">
        <v>10</v>
      </c>
      <c r="I2742" s="486">
        <f t="shared" si="127"/>
        <v>264570</v>
      </c>
      <c r="J2742" s="348">
        <f t="shared" si="128"/>
        <v>0</v>
      </c>
    </row>
    <row r="2743" spans="1:10">
      <c r="A2743" s="483">
        <v>2016</v>
      </c>
      <c r="B2743" s="484" t="s">
        <v>1289</v>
      </c>
      <c r="C2743" s="484" t="s">
        <v>370</v>
      </c>
      <c r="D2743" s="485">
        <v>13917</v>
      </c>
      <c r="E2743" s="486">
        <v>17.876000000000001</v>
      </c>
      <c r="F2743" s="486">
        <f t="shared" si="126"/>
        <v>248780.29200000002</v>
      </c>
      <c r="G2743" s="487">
        <v>0.23</v>
      </c>
      <c r="H2743" s="485">
        <v>5</v>
      </c>
      <c r="I2743" s="486">
        <f t="shared" si="127"/>
        <v>69585</v>
      </c>
      <c r="J2743" s="348">
        <f t="shared" si="128"/>
        <v>0</v>
      </c>
    </row>
    <row r="2744" spans="1:10">
      <c r="A2744" s="483">
        <v>2016</v>
      </c>
      <c r="B2744" s="484" t="s">
        <v>1289</v>
      </c>
      <c r="C2744" s="484" t="s">
        <v>370</v>
      </c>
      <c r="D2744" s="485">
        <v>70529</v>
      </c>
      <c r="E2744" s="486">
        <v>17.678000000000001</v>
      </c>
      <c r="F2744" s="486">
        <f t="shared" si="126"/>
        <v>1246811.662</v>
      </c>
      <c r="G2744" s="487">
        <v>0.21</v>
      </c>
      <c r="H2744" s="485">
        <v>4.3</v>
      </c>
      <c r="I2744" s="486">
        <f t="shared" si="127"/>
        <v>303274.7</v>
      </c>
      <c r="J2744" s="348">
        <f t="shared" si="128"/>
        <v>0</v>
      </c>
    </row>
    <row r="2745" spans="1:10">
      <c r="A2745" s="483">
        <v>2016</v>
      </c>
      <c r="B2745" s="484" t="s">
        <v>1289</v>
      </c>
      <c r="C2745" s="484" t="s">
        <v>370</v>
      </c>
      <c r="D2745" s="485">
        <v>13917</v>
      </c>
      <c r="E2745" s="486">
        <v>18.155999999999999</v>
      </c>
      <c r="F2745" s="486">
        <f t="shared" si="126"/>
        <v>252677.052</v>
      </c>
      <c r="G2745" s="487">
        <v>0.22</v>
      </c>
      <c r="H2745" s="485">
        <v>4.5999999999999996</v>
      </c>
      <c r="I2745" s="486">
        <f t="shared" si="127"/>
        <v>64018.2</v>
      </c>
      <c r="J2745" s="348">
        <f t="shared" si="128"/>
        <v>0</v>
      </c>
    </row>
    <row r="2746" spans="1:10">
      <c r="A2746" s="483">
        <v>2016</v>
      </c>
      <c r="B2746" s="484" t="s">
        <v>1296</v>
      </c>
      <c r="C2746" s="484" t="s">
        <v>370</v>
      </c>
      <c r="D2746" s="485">
        <v>67667</v>
      </c>
      <c r="E2746" s="486">
        <v>22.48</v>
      </c>
      <c r="F2746" s="486">
        <f t="shared" si="126"/>
        <v>1521154.16</v>
      </c>
      <c r="G2746" s="487">
        <v>0.47</v>
      </c>
      <c r="H2746" s="485">
        <v>9.8000000000000007</v>
      </c>
      <c r="I2746" s="486">
        <f t="shared" si="127"/>
        <v>663136.60000000009</v>
      </c>
      <c r="J2746" s="348">
        <f t="shared" si="128"/>
        <v>0</v>
      </c>
    </row>
    <row r="2747" spans="1:10">
      <c r="A2747" s="483">
        <v>2016</v>
      </c>
      <c r="B2747" s="484" t="s">
        <v>1296</v>
      </c>
      <c r="C2747" s="484" t="s">
        <v>370</v>
      </c>
      <c r="D2747" s="485">
        <v>101018</v>
      </c>
      <c r="E2747" s="486">
        <v>24.27</v>
      </c>
      <c r="F2747" s="486">
        <f t="shared" si="126"/>
        <v>2451706.86</v>
      </c>
      <c r="G2747" s="487">
        <v>2.88</v>
      </c>
      <c r="H2747" s="485">
        <v>6.5</v>
      </c>
      <c r="I2747" s="486">
        <f t="shared" si="127"/>
        <v>656617</v>
      </c>
      <c r="J2747" s="348">
        <f t="shared" si="128"/>
        <v>0</v>
      </c>
    </row>
    <row r="2748" spans="1:10">
      <c r="A2748" s="483">
        <v>2016</v>
      </c>
      <c r="B2748" s="484" t="s">
        <v>1296</v>
      </c>
      <c r="C2748" s="484" t="s">
        <v>370</v>
      </c>
      <c r="D2748" s="485">
        <v>63120</v>
      </c>
      <c r="E2748" s="486">
        <v>23.79</v>
      </c>
      <c r="F2748" s="486">
        <f t="shared" si="126"/>
        <v>1501624.8</v>
      </c>
      <c r="G2748" s="487">
        <v>2.62</v>
      </c>
      <c r="H2748" s="485">
        <v>7.9</v>
      </c>
      <c r="I2748" s="486">
        <f t="shared" si="127"/>
        <v>498648</v>
      </c>
      <c r="J2748" s="348">
        <f t="shared" si="128"/>
        <v>0</v>
      </c>
    </row>
    <row r="2749" spans="1:10">
      <c r="A2749" s="483">
        <v>2016</v>
      </c>
      <c r="B2749" s="484" t="s">
        <v>1296</v>
      </c>
      <c r="C2749" s="484" t="s">
        <v>370</v>
      </c>
      <c r="D2749" s="485">
        <v>35265</v>
      </c>
      <c r="E2749" s="486">
        <v>25.91</v>
      </c>
      <c r="F2749" s="486">
        <f t="shared" si="126"/>
        <v>913716.15</v>
      </c>
      <c r="G2749" s="487">
        <v>2.5</v>
      </c>
      <c r="H2749" s="485">
        <v>7.6</v>
      </c>
      <c r="I2749" s="486">
        <f t="shared" si="127"/>
        <v>268014</v>
      </c>
      <c r="J2749" s="348">
        <f t="shared" si="128"/>
        <v>0</v>
      </c>
    </row>
    <row r="2750" spans="1:10">
      <c r="A2750" s="483">
        <v>2016</v>
      </c>
      <c r="B2750" s="484" t="s">
        <v>1296</v>
      </c>
      <c r="C2750" s="484" t="s">
        <v>370</v>
      </c>
      <c r="D2750" s="485">
        <v>166809</v>
      </c>
      <c r="E2750" s="486">
        <v>25.966000000000001</v>
      </c>
      <c r="F2750" s="486">
        <f t="shared" si="126"/>
        <v>4331362.4939999999</v>
      </c>
      <c r="G2750" s="487">
        <v>2.4300000000000002</v>
      </c>
      <c r="H2750" s="485">
        <v>7.6</v>
      </c>
      <c r="I2750" s="486">
        <f t="shared" si="127"/>
        <v>1267748.3999999999</v>
      </c>
      <c r="J2750" s="348">
        <f t="shared" si="128"/>
        <v>0</v>
      </c>
    </row>
    <row r="2751" spans="1:10">
      <c r="A2751" s="483">
        <v>2016</v>
      </c>
      <c r="B2751" s="484" t="s">
        <v>1296</v>
      </c>
      <c r="C2751" s="484" t="s">
        <v>370</v>
      </c>
      <c r="D2751" s="485">
        <v>15657</v>
      </c>
      <c r="E2751" s="486">
        <v>23.033999999999999</v>
      </c>
      <c r="F2751" s="486">
        <f t="shared" si="126"/>
        <v>360643.33799999999</v>
      </c>
      <c r="G2751" s="487">
        <v>0.44</v>
      </c>
      <c r="H2751" s="485">
        <v>7.1</v>
      </c>
      <c r="I2751" s="486">
        <f t="shared" si="127"/>
        <v>111164.7</v>
      </c>
      <c r="J2751" s="348">
        <f t="shared" si="128"/>
        <v>0</v>
      </c>
    </row>
    <row r="2752" spans="1:10">
      <c r="A2752" s="483">
        <v>2016</v>
      </c>
      <c r="B2752" s="484" t="s">
        <v>1296</v>
      </c>
      <c r="C2752" s="484" t="s">
        <v>370</v>
      </c>
      <c r="D2752" s="485">
        <v>47726</v>
      </c>
      <c r="E2752" s="486">
        <v>23.728000000000002</v>
      </c>
      <c r="F2752" s="486">
        <f t="shared" si="126"/>
        <v>1132442.5280000002</v>
      </c>
      <c r="G2752" s="487">
        <v>2.23</v>
      </c>
      <c r="H2752" s="485">
        <v>9.5</v>
      </c>
      <c r="I2752" s="486">
        <f t="shared" si="127"/>
        <v>453397</v>
      </c>
      <c r="J2752" s="348">
        <f t="shared" si="128"/>
        <v>0</v>
      </c>
    </row>
    <row r="2753" spans="1:10">
      <c r="A2753" s="483">
        <v>2016</v>
      </c>
      <c r="B2753" s="484" t="s">
        <v>1296</v>
      </c>
      <c r="C2753" s="484" t="s">
        <v>370</v>
      </c>
      <c r="D2753" s="485">
        <v>78446</v>
      </c>
      <c r="E2753" s="486">
        <v>23.31</v>
      </c>
      <c r="F2753" s="486">
        <f t="shared" si="126"/>
        <v>1828576.26</v>
      </c>
      <c r="G2753" s="487">
        <v>2.72</v>
      </c>
      <c r="H2753" s="485">
        <v>6.8</v>
      </c>
      <c r="I2753" s="486">
        <f t="shared" si="127"/>
        <v>533432.79999999993</v>
      </c>
      <c r="J2753" s="348">
        <f t="shared" si="128"/>
        <v>0</v>
      </c>
    </row>
    <row r="2754" spans="1:10">
      <c r="A2754" s="483">
        <v>2016</v>
      </c>
      <c r="B2754" s="484" t="s">
        <v>1296</v>
      </c>
      <c r="C2754" s="484" t="s">
        <v>370</v>
      </c>
      <c r="D2754" s="485">
        <v>25613</v>
      </c>
      <c r="E2754" s="486">
        <v>23.46</v>
      </c>
      <c r="F2754" s="486">
        <f t="shared" si="126"/>
        <v>600880.98</v>
      </c>
      <c r="G2754" s="487">
        <v>2.74</v>
      </c>
      <c r="H2754" s="485">
        <v>8.6</v>
      </c>
      <c r="I2754" s="486">
        <f t="shared" si="127"/>
        <v>220271.8</v>
      </c>
      <c r="J2754" s="348">
        <f t="shared" si="128"/>
        <v>0</v>
      </c>
    </row>
    <row r="2755" spans="1:10">
      <c r="A2755" s="483">
        <v>2016</v>
      </c>
      <c r="B2755" s="484" t="s">
        <v>1296</v>
      </c>
      <c r="C2755" s="484" t="s">
        <v>370</v>
      </c>
      <c r="D2755" s="485">
        <v>40069</v>
      </c>
      <c r="E2755" s="486">
        <v>22.684000000000001</v>
      </c>
      <c r="F2755" s="486">
        <f t="shared" ref="F2755:F2818" si="129">E2755*D2755</f>
        <v>908925.196</v>
      </c>
      <c r="G2755" s="487">
        <v>0.56999999999999995</v>
      </c>
      <c r="H2755" s="485">
        <v>10.4</v>
      </c>
      <c r="I2755" s="486">
        <f t="shared" ref="I2755:I2818" si="130">H2755*D2755</f>
        <v>416717.60000000003</v>
      </c>
      <c r="J2755" s="348">
        <f t="shared" ref="J2755:J2818" si="131">IF(B2755="LIG",1,0)</f>
        <v>0</v>
      </c>
    </row>
    <row r="2756" spans="1:10">
      <c r="A2756" s="483">
        <v>2016</v>
      </c>
      <c r="B2756" s="484" t="s">
        <v>1296</v>
      </c>
      <c r="C2756" s="484" t="s">
        <v>370</v>
      </c>
      <c r="D2756" s="485">
        <v>38801</v>
      </c>
      <c r="E2756" s="486">
        <v>22.957999999999998</v>
      </c>
      <c r="F2756" s="486">
        <f t="shared" si="129"/>
        <v>890793.35799999989</v>
      </c>
      <c r="G2756" s="487">
        <v>0.57999999999999996</v>
      </c>
      <c r="H2756" s="485">
        <v>6.9</v>
      </c>
      <c r="I2756" s="486">
        <f t="shared" si="130"/>
        <v>267726.90000000002</v>
      </c>
      <c r="J2756" s="348">
        <f t="shared" si="131"/>
        <v>0</v>
      </c>
    </row>
    <row r="2757" spans="1:10">
      <c r="A2757" s="483">
        <v>2016</v>
      </c>
      <c r="B2757" s="484" t="s">
        <v>1296</v>
      </c>
      <c r="C2757" s="484" t="s">
        <v>370</v>
      </c>
      <c r="D2757" s="485">
        <v>66950</v>
      </c>
      <c r="E2757" s="486">
        <v>23.88</v>
      </c>
      <c r="F2757" s="486">
        <f t="shared" si="129"/>
        <v>1598766</v>
      </c>
      <c r="G2757" s="487">
        <v>2.69</v>
      </c>
      <c r="H2757" s="485">
        <v>7.6</v>
      </c>
      <c r="I2757" s="486">
        <f t="shared" si="130"/>
        <v>508820</v>
      </c>
      <c r="J2757" s="348">
        <f t="shared" si="131"/>
        <v>0</v>
      </c>
    </row>
    <row r="2758" spans="1:10">
      <c r="A2758" s="483">
        <v>2016</v>
      </c>
      <c r="B2758" s="484" t="s">
        <v>1296</v>
      </c>
      <c r="C2758" s="484" t="s">
        <v>370</v>
      </c>
      <c r="D2758" s="485">
        <v>222821</v>
      </c>
      <c r="E2758" s="486">
        <v>23.762</v>
      </c>
      <c r="F2758" s="486">
        <f t="shared" si="129"/>
        <v>5294672.602</v>
      </c>
      <c r="G2758" s="487">
        <v>2.65</v>
      </c>
      <c r="H2758" s="485">
        <v>7.9</v>
      </c>
      <c r="I2758" s="486">
        <f t="shared" si="130"/>
        <v>1760285.9000000001</v>
      </c>
      <c r="J2758" s="348">
        <f t="shared" si="131"/>
        <v>0</v>
      </c>
    </row>
    <row r="2759" spans="1:10">
      <c r="A2759" s="483">
        <v>2016</v>
      </c>
      <c r="B2759" s="484" t="s">
        <v>1296</v>
      </c>
      <c r="C2759" s="484" t="s">
        <v>370</v>
      </c>
      <c r="D2759" s="485">
        <v>37867</v>
      </c>
      <c r="E2759" s="486">
        <v>25.882000000000001</v>
      </c>
      <c r="F2759" s="486">
        <f t="shared" si="129"/>
        <v>980073.69400000002</v>
      </c>
      <c r="G2759" s="487">
        <v>2.13</v>
      </c>
      <c r="H2759" s="485">
        <v>7.3</v>
      </c>
      <c r="I2759" s="486">
        <f t="shared" si="130"/>
        <v>276429.09999999998</v>
      </c>
      <c r="J2759" s="348">
        <f t="shared" si="131"/>
        <v>0</v>
      </c>
    </row>
    <row r="2760" spans="1:10">
      <c r="A2760" s="483">
        <v>2016</v>
      </c>
      <c r="B2760" s="484" t="s">
        <v>1296</v>
      </c>
      <c r="C2760" s="484" t="s">
        <v>370</v>
      </c>
      <c r="D2760" s="485">
        <v>63312</v>
      </c>
      <c r="E2760" s="486">
        <v>25.844000000000001</v>
      </c>
      <c r="F2760" s="486">
        <f t="shared" si="129"/>
        <v>1636235.328</v>
      </c>
      <c r="G2760" s="487">
        <v>2.4500000000000002</v>
      </c>
      <c r="H2760" s="485">
        <v>7.5</v>
      </c>
      <c r="I2760" s="486">
        <f t="shared" si="130"/>
        <v>474840</v>
      </c>
      <c r="J2760" s="348">
        <f t="shared" si="131"/>
        <v>0</v>
      </c>
    </row>
    <row r="2761" spans="1:10">
      <c r="A2761" s="483">
        <v>2016</v>
      </c>
      <c r="B2761" s="484" t="s">
        <v>1296</v>
      </c>
      <c r="C2761" s="484" t="s">
        <v>370</v>
      </c>
      <c r="D2761" s="485">
        <v>12783</v>
      </c>
      <c r="E2761" s="486">
        <v>23.702000000000002</v>
      </c>
      <c r="F2761" s="486">
        <f t="shared" si="129"/>
        <v>302982.66600000003</v>
      </c>
      <c r="G2761" s="487">
        <v>2.68</v>
      </c>
      <c r="H2761" s="485">
        <v>8.1999999999999993</v>
      </c>
      <c r="I2761" s="486">
        <f t="shared" si="130"/>
        <v>104820.59999999999</v>
      </c>
      <c r="J2761" s="348">
        <f t="shared" si="131"/>
        <v>0</v>
      </c>
    </row>
    <row r="2762" spans="1:10">
      <c r="A2762" s="483">
        <v>2016</v>
      </c>
      <c r="B2762" s="484" t="s">
        <v>1296</v>
      </c>
      <c r="C2762" s="484" t="s">
        <v>370</v>
      </c>
      <c r="D2762" s="485">
        <v>25208</v>
      </c>
      <c r="E2762" s="486">
        <v>23.893999999999998</v>
      </c>
      <c r="F2762" s="486">
        <f t="shared" si="129"/>
        <v>602319.95199999993</v>
      </c>
      <c r="G2762" s="487">
        <v>2.69</v>
      </c>
      <c r="H2762" s="485">
        <v>8</v>
      </c>
      <c r="I2762" s="486">
        <f t="shared" si="130"/>
        <v>201664</v>
      </c>
      <c r="J2762" s="348">
        <f t="shared" si="131"/>
        <v>0</v>
      </c>
    </row>
    <row r="2763" spans="1:10">
      <c r="A2763" s="483">
        <v>2016</v>
      </c>
      <c r="B2763" s="484" t="s">
        <v>1289</v>
      </c>
      <c r="C2763" s="484" t="s">
        <v>370</v>
      </c>
      <c r="D2763" s="485">
        <v>98131</v>
      </c>
      <c r="E2763" s="486">
        <v>17.600000000000001</v>
      </c>
      <c r="F2763" s="486">
        <f t="shared" si="129"/>
        <v>1727105.6</v>
      </c>
      <c r="G2763" s="487">
        <v>0.2</v>
      </c>
      <c r="H2763" s="485">
        <v>4.3</v>
      </c>
      <c r="I2763" s="486">
        <f t="shared" si="130"/>
        <v>421963.3</v>
      </c>
      <c r="J2763" s="348">
        <f t="shared" si="131"/>
        <v>0</v>
      </c>
    </row>
    <row r="2764" spans="1:10">
      <c r="A2764" s="483">
        <v>2016</v>
      </c>
      <c r="B2764" s="484" t="s">
        <v>1289</v>
      </c>
      <c r="C2764" s="484" t="s">
        <v>370</v>
      </c>
      <c r="D2764" s="485">
        <v>48639</v>
      </c>
      <c r="E2764" s="486">
        <v>17.600000000000001</v>
      </c>
      <c r="F2764" s="486">
        <f t="shared" si="129"/>
        <v>856046.4</v>
      </c>
      <c r="G2764" s="487">
        <v>0.2</v>
      </c>
      <c r="H2764" s="485">
        <v>4.8</v>
      </c>
      <c r="I2764" s="486">
        <f t="shared" si="130"/>
        <v>233467.19999999998</v>
      </c>
      <c r="J2764" s="348">
        <f t="shared" si="131"/>
        <v>0</v>
      </c>
    </row>
    <row r="2765" spans="1:10">
      <c r="A2765" s="483">
        <v>2016</v>
      </c>
      <c r="B2765" s="484" t="s">
        <v>1289</v>
      </c>
      <c r="C2765" s="484" t="s">
        <v>370</v>
      </c>
      <c r="D2765" s="485">
        <v>154013</v>
      </c>
      <c r="E2765" s="486">
        <v>17.510000000000002</v>
      </c>
      <c r="F2765" s="486">
        <f t="shared" si="129"/>
        <v>2696767.6300000004</v>
      </c>
      <c r="G2765" s="487">
        <v>0.2</v>
      </c>
      <c r="H2765" s="485">
        <v>4.4000000000000004</v>
      </c>
      <c r="I2765" s="486">
        <f t="shared" si="130"/>
        <v>677657.20000000007</v>
      </c>
      <c r="J2765" s="348">
        <f t="shared" si="131"/>
        <v>0</v>
      </c>
    </row>
    <row r="2766" spans="1:10">
      <c r="A2766" s="483">
        <v>2016</v>
      </c>
      <c r="B2766" s="484" t="s">
        <v>1289</v>
      </c>
      <c r="C2766" s="484" t="s">
        <v>370</v>
      </c>
      <c r="D2766" s="485">
        <v>41903</v>
      </c>
      <c r="E2766" s="486">
        <v>17.510000000000002</v>
      </c>
      <c r="F2766" s="486">
        <f t="shared" si="129"/>
        <v>733721.53</v>
      </c>
      <c r="G2766" s="487">
        <v>0.25</v>
      </c>
      <c r="H2766" s="485">
        <v>4.4000000000000004</v>
      </c>
      <c r="I2766" s="486">
        <f t="shared" si="130"/>
        <v>184373.2</v>
      </c>
      <c r="J2766" s="348">
        <f t="shared" si="131"/>
        <v>0</v>
      </c>
    </row>
    <row r="2767" spans="1:10">
      <c r="A2767" s="483">
        <v>2016</v>
      </c>
      <c r="B2767" s="484" t="s">
        <v>1289</v>
      </c>
      <c r="C2767" s="484" t="s">
        <v>370</v>
      </c>
      <c r="D2767" s="485">
        <v>63732</v>
      </c>
      <c r="E2767" s="486">
        <v>17.802</v>
      </c>
      <c r="F2767" s="486">
        <f t="shared" si="129"/>
        <v>1134557.064</v>
      </c>
      <c r="G2767" s="487">
        <v>0.21</v>
      </c>
      <c r="H2767" s="485">
        <v>5</v>
      </c>
      <c r="I2767" s="486">
        <f t="shared" si="130"/>
        <v>318660</v>
      </c>
      <c r="J2767" s="348">
        <f t="shared" si="131"/>
        <v>0</v>
      </c>
    </row>
    <row r="2768" spans="1:10">
      <c r="A2768" s="483">
        <v>2016</v>
      </c>
      <c r="B2768" s="484" t="s">
        <v>1289</v>
      </c>
      <c r="C2768" s="484" t="s">
        <v>370</v>
      </c>
      <c r="D2768" s="485">
        <v>63665</v>
      </c>
      <c r="E2768" s="486">
        <v>17.584</v>
      </c>
      <c r="F2768" s="486">
        <f t="shared" si="129"/>
        <v>1119485.3599999999</v>
      </c>
      <c r="G2768" s="487">
        <v>0.21</v>
      </c>
      <c r="H2768" s="485">
        <v>4.5</v>
      </c>
      <c r="I2768" s="486">
        <f t="shared" si="130"/>
        <v>286492.5</v>
      </c>
      <c r="J2768" s="348">
        <f t="shared" si="131"/>
        <v>0</v>
      </c>
    </row>
    <row r="2769" spans="1:10">
      <c r="A2769" s="483">
        <v>2016</v>
      </c>
      <c r="B2769" s="484" t="s">
        <v>1289</v>
      </c>
      <c r="C2769" s="484" t="s">
        <v>370</v>
      </c>
      <c r="D2769" s="485">
        <v>214318</v>
      </c>
      <c r="E2769" s="486">
        <v>17.190000000000001</v>
      </c>
      <c r="F2769" s="486">
        <f t="shared" si="129"/>
        <v>3684126.4200000004</v>
      </c>
      <c r="G2769" s="487">
        <v>0.2</v>
      </c>
      <c r="H2769" s="485">
        <v>4.5</v>
      </c>
      <c r="I2769" s="486">
        <f t="shared" si="130"/>
        <v>964431</v>
      </c>
      <c r="J2769" s="348">
        <f t="shared" si="131"/>
        <v>0</v>
      </c>
    </row>
    <row r="2770" spans="1:10">
      <c r="A2770" s="483">
        <v>2016</v>
      </c>
      <c r="B2770" s="484" t="s">
        <v>1289</v>
      </c>
      <c r="C2770" s="484" t="s">
        <v>370</v>
      </c>
      <c r="D2770" s="485">
        <v>55203</v>
      </c>
      <c r="E2770" s="486">
        <v>17.21</v>
      </c>
      <c r="F2770" s="486">
        <f t="shared" si="129"/>
        <v>950043.63</v>
      </c>
      <c r="G2770" s="487">
        <v>0.2</v>
      </c>
      <c r="H2770" s="485">
        <v>4.5</v>
      </c>
      <c r="I2770" s="486">
        <f t="shared" si="130"/>
        <v>248413.5</v>
      </c>
      <c r="J2770" s="348">
        <f t="shared" si="131"/>
        <v>0</v>
      </c>
    </row>
    <row r="2771" spans="1:10">
      <c r="A2771" s="483">
        <v>2016</v>
      </c>
      <c r="B2771" s="484" t="s">
        <v>1289</v>
      </c>
      <c r="C2771" s="484" t="s">
        <v>370</v>
      </c>
      <c r="D2771" s="485">
        <v>49800</v>
      </c>
      <c r="E2771" s="486">
        <v>17.18</v>
      </c>
      <c r="F2771" s="486">
        <f t="shared" si="129"/>
        <v>855564</v>
      </c>
      <c r="G2771" s="487">
        <v>0.23</v>
      </c>
      <c r="H2771" s="485">
        <v>4.4000000000000004</v>
      </c>
      <c r="I2771" s="486">
        <f t="shared" si="130"/>
        <v>219120.00000000003</v>
      </c>
      <c r="J2771" s="348">
        <f t="shared" si="131"/>
        <v>0</v>
      </c>
    </row>
    <row r="2772" spans="1:10">
      <c r="A2772" s="483">
        <v>2016</v>
      </c>
      <c r="B2772" s="484" t="s">
        <v>1289</v>
      </c>
      <c r="C2772" s="484" t="s">
        <v>370</v>
      </c>
      <c r="D2772" s="485">
        <v>47079</v>
      </c>
      <c r="E2772" s="486">
        <v>17.600000000000001</v>
      </c>
      <c r="F2772" s="486">
        <f t="shared" si="129"/>
        <v>828590.4</v>
      </c>
      <c r="G2772" s="487">
        <v>0.21</v>
      </c>
      <c r="H2772" s="485">
        <v>5.0999999999999996</v>
      </c>
      <c r="I2772" s="486">
        <f t="shared" si="130"/>
        <v>240102.9</v>
      </c>
      <c r="J2772" s="348">
        <f t="shared" si="131"/>
        <v>0</v>
      </c>
    </row>
    <row r="2773" spans="1:10">
      <c r="A2773" s="483">
        <v>2016</v>
      </c>
      <c r="B2773" s="484" t="s">
        <v>1289</v>
      </c>
      <c r="C2773" s="484" t="s">
        <v>370</v>
      </c>
      <c r="D2773" s="485">
        <v>16060</v>
      </c>
      <c r="E2773" s="486">
        <v>17.600000000000001</v>
      </c>
      <c r="F2773" s="486">
        <f t="shared" si="129"/>
        <v>282656</v>
      </c>
      <c r="G2773" s="487">
        <v>0.2</v>
      </c>
      <c r="H2773" s="485">
        <v>4.3</v>
      </c>
      <c r="I2773" s="486">
        <f t="shared" si="130"/>
        <v>69058</v>
      </c>
      <c r="J2773" s="348">
        <f t="shared" si="131"/>
        <v>0</v>
      </c>
    </row>
    <row r="2774" spans="1:10">
      <c r="A2774" s="483">
        <v>2016</v>
      </c>
      <c r="B2774" s="484" t="s">
        <v>1289</v>
      </c>
      <c r="C2774" s="484" t="s">
        <v>370</v>
      </c>
      <c r="D2774" s="485">
        <v>15090</v>
      </c>
      <c r="E2774" s="486">
        <v>17.600000000000001</v>
      </c>
      <c r="F2774" s="486">
        <f t="shared" si="129"/>
        <v>265584</v>
      </c>
      <c r="G2774" s="487">
        <v>0.24</v>
      </c>
      <c r="H2774" s="485">
        <v>4.0999999999999996</v>
      </c>
      <c r="I2774" s="486">
        <f t="shared" si="130"/>
        <v>61868.999999999993</v>
      </c>
      <c r="J2774" s="348">
        <f t="shared" si="131"/>
        <v>0</v>
      </c>
    </row>
    <row r="2775" spans="1:10">
      <c r="A2775" s="483">
        <v>2016</v>
      </c>
      <c r="B2775" s="484" t="s">
        <v>1289</v>
      </c>
      <c r="C2775" s="484" t="s">
        <v>370</v>
      </c>
      <c r="D2775" s="485">
        <v>97642</v>
      </c>
      <c r="E2775" s="486">
        <v>17.59</v>
      </c>
      <c r="F2775" s="486">
        <f t="shared" si="129"/>
        <v>1717522.78</v>
      </c>
      <c r="G2775" s="487">
        <v>0.2</v>
      </c>
      <c r="H2775" s="485">
        <v>4.3</v>
      </c>
      <c r="I2775" s="486">
        <f t="shared" si="130"/>
        <v>419860.6</v>
      </c>
      <c r="J2775" s="348">
        <f t="shared" si="131"/>
        <v>0</v>
      </c>
    </row>
    <row r="2776" spans="1:10">
      <c r="A2776" s="483">
        <v>2016</v>
      </c>
      <c r="B2776" s="484" t="s">
        <v>1289</v>
      </c>
      <c r="C2776" s="484" t="s">
        <v>370</v>
      </c>
      <c r="D2776" s="485">
        <v>16229</v>
      </c>
      <c r="E2776" s="486">
        <v>17.28</v>
      </c>
      <c r="F2776" s="486">
        <f t="shared" si="129"/>
        <v>280437.12</v>
      </c>
      <c r="G2776" s="487">
        <v>0.23</v>
      </c>
      <c r="H2776" s="485">
        <v>3.7</v>
      </c>
      <c r="I2776" s="486">
        <f t="shared" si="130"/>
        <v>60047.3</v>
      </c>
      <c r="J2776" s="348">
        <f t="shared" si="131"/>
        <v>0</v>
      </c>
    </row>
    <row r="2777" spans="1:10">
      <c r="A2777" s="483">
        <v>2016</v>
      </c>
      <c r="B2777" s="484" t="s">
        <v>1289</v>
      </c>
      <c r="C2777" s="484" t="s">
        <v>370</v>
      </c>
      <c r="D2777" s="485">
        <v>62912</v>
      </c>
      <c r="E2777" s="486">
        <v>17.494</v>
      </c>
      <c r="F2777" s="486">
        <f t="shared" si="129"/>
        <v>1100582.5279999999</v>
      </c>
      <c r="G2777" s="487">
        <v>0.2</v>
      </c>
      <c r="H2777" s="485">
        <v>4.2</v>
      </c>
      <c r="I2777" s="486">
        <f t="shared" si="130"/>
        <v>264230.40000000002</v>
      </c>
      <c r="J2777" s="348">
        <f t="shared" si="131"/>
        <v>0</v>
      </c>
    </row>
    <row r="2778" spans="1:10">
      <c r="A2778" s="483">
        <v>2016</v>
      </c>
      <c r="B2778" s="484" t="s">
        <v>1289</v>
      </c>
      <c r="C2778" s="484" t="s">
        <v>370</v>
      </c>
      <c r="D2778" s="485">
        <v>30748</v>
      </c>
      <c r="E2778" s="486">
        <v>17.251000000000001</v>
      </c>
      <c r="F2778" s="486">
        <f t="shared" si="129"/>
        <v>530433.74800000002</v>
      </c>
      <c r="G2778" s="487">
        <v>0.24</v>
      </c>
      <c r="H2778" s="485">
        <v>4.2</v>
      </c>
      <c r="I2778" s="486">
        <f t="shared" si="130"/>
        <v>129141.6</v>
      </c>
      <c r="J2778" s="348">
        <f t="shared" si="131"/>
        <v>0</v>
      </c>
    </row>
    <row r="2779" spans="1:10">
      <c r="A2779" s="483">
        <v>2016</v>
      </c>
      <c r="B2779" s="484" t="s">
        <v>1289</v>
      </c>
      <c r="C2779" s="484" t="s">
        <v>370</v>
      </c>
      <c r="D2779" s="485">
        <v>15844</v>
      </c>
      <c r="E2779" s="486">
        <v>17.867999999999999</v>
      </c>
      <c r="F2779" s="486">
        <f t="shared" si="129"/>
        <v>283100.592</v>
      </c>
      <c r="G2779" s="487">
        <v>0.27</v>
      </c>
      <c r="H2779" s="485">
        <v>5.0999999999999996</v>
      </c>
      <c r="I2779" s="486">
        <f t="shared" si="130"/>
        <v>80804.399999999994</v>
      </c>
      <c r="J2779" s="348">
        <f t="shared" si="131"/>
        <v>0</v>
      </c>
    </row>
    <row r="2780" spans="1:10">
      <c r="A2780" s="483">
        <v>2016</v>
      </c>
      <c r="B2780" s="484" t="s">
        <v>1289</v>
      </c>
      <c r="C2780" s="484" t="s">
        <v>370</v>
      </c>
      <c r="D2780" s="485">
        <v>49684</v>
      </c>
      <c r="E2780" s="486">
        <v>17.87</v>
      </c>
      <c r="F2780" s="486">
        <f t="shared" si="129"/>
        <v>887853.08000000007</v>
      </c>
      <c r="G2780" s="487">
        <v>0.23</v>
      </c>
      <c r="H2780" s="485">
        <v>5.3</v>
      </c>
      <c r="I2780" s="486">
        <f t="shared" si="130"/>
        <v>263325.2</v>
      </c>
      <c r="J2780" s="348">
        <f t="shared" si="131"/>
        <v>0</v>
      </c>
    </row>
    <row r="2781" spans="1:10">
      <c r="A2781" s="483">
        <v>2016</v>
      </c>
      <c r="B2781" s="484" t="s">
        <v>1296</v>
      </c>
      <c r="C2781" s="484" t="s">
        <v>370</v>
      </c>
      <c r="D2781" s="485">
        <v>65245</v>
      </c>
      <c r="E2781" s="486">
        <v>21.13</v>
      </c>
      <c r="F2781" s="486">
        <f t="shared" si="129"/>
        <v>1378626.8499999999</v>
      </c>
      <c r="G2781" s="487">
        <v>3.44</v>
      </c>
      <c r="H2781" s="485">
        <v>9</v>
      </c>
      <c r="I2781" s="486">
        <f t="shared" si="130"/>
        <v>587205</v>
      </c>
      <c r="J2781" s="348">
        <f t="shared" si="131"/>
        <v>0</v>
      </c>
    </row>
    <row r="2782" spans="1:10">
      <c r="A2782" s="483">
        <v>2016</v>
      </c>
      <c r="B2782" s="484" t="s">
        <v>1296</v>
      </c>
      <c r="C2782" s="484" t="s">
        <v>370</v>
      </c>
      <c r="D2782" s="485">
        <v>14053</v>
      </c>
      <c r="E2782" s="486">
        <v>23.52</v>
      </c>
      <c r="F2782" s="486">
        <f t="shared" si="129"/>
        <v>330526.56</v>
      </c>
      <c r="G2782" s="487">
        <v>4.51</v>
      </c>
      <c r="H2782" s="485">
        <v>12.9</v>
      </c>
      <c r="I2782" s="486">
        <f t="shared" si="130"/>
        <v>181283.7</v>
      </c>
      <c r="J2782" s="348">
        <f t="shared" si="131"/>
        <v>0</v>
      </c>
    </row>
    <row r="2783" spans="1:10">
      <c r="A2783" s="483">
        <v>2016</v>
      </c>
      <c r="B2783" s="484" t="s">
        <v>1296</v>
      </c>
      <c r="C2783" s="484" t="s">
        <v>370</v>
      </c>
      <c r="D2783" s="485">
        <v>17532</v>
      </c>
      <c r="E2783" s="486">
        <v>24.19</v>
      </c>
      <c r="F2783" s="486">
        <f t="shared" si="129"/>
        <v>424099.08</v>
      </c>
      <c r="G2783" s="487">
        <v>4.26</v>
      </c>
      <c r="H2783" s="485">
        <v>11.9</v>
      </c>
      <c r="I2783" s="486">
        <f t="shared" si="130"/>
        <v>208630.80000000002</v>
      </c>
      <c r="J2783" s="348">
        <f t="shared" si="131"/>
        <v>0</v>
      </c>
    </row>
    <row r="2784" spans="1:10">
      <c r="A2784" s="483">
        <v>2016</v>
      </c>
      <c r="B2784" s="484" t="s">
        <v>1296</v>
      </c>
      <c r="C2784" s="484" t="s">
        <v>370</v>
      </c>
      <c r="D2784" s="485">
        <v>19</v>
      </c>
      <c r="E2784" s="486">
        <v>22.41</v>
      </c>
      <c r="F2784" s="486">
        <f t="shared" si="129"/>
        <v>425.79</v>
      </c>
      <c r="G2784" s="487">
        <v>2.96</v>
      </c>
      <c r="H2784" s="485">
        <v>8.9</v>
      </c>
      <c r="I2784" s="486">
        <f t="shared" si="130"/>
        <v>169.1</v>
      </c>
      <c r="J2784" s="348">
        <f t="shared" si="131"/>
        <v>0</v>
      </c>
    </row>
    <row r="2785" spans="1:10">
      <c r="A2785" s="483">
        <v>2016</v>
      </c>
      <c r="B2785" s="484" t="s">
        <v>1296</v>
      </c>
      <c r="C2785" s="484" t="s">
        <v>370</v>
      </c>
      <c r="D2785" s="485">
        <v>19122</v>
      </c>
      <c r="E2785" s="486">
        <v>21.84</v>
      </c>
      <c r="F2785" s="486">
        <f t="shared" si="129"/>
        <v>417624.48</v>
      </c>
      <c r="G2785" s="487">
        <v>3.24</v>
      </c>
      <c r="H2785" s="485">
        <v>9.8000000000000007</v>
      </c>
      <c r="I2785" s="486">
        <f t="shared" si="130"/>
        <v>187395.6</v>
      </c>
      <c r="J2785" s="348">
        <f t="shared" si="131"/>
        <v>0</v>
      </c>
    </row>
    <row r="2786" spans="1:10">
      <c r="A2786" s="483">
        <v>2016</v>
      </c>
      <c r="B2786" s="484" t="s">
        <v>1296</v>
      </c>
      <c r="C2786" s="484" t="s">
        <v>370</v>
      </c>
      <c r="D2786" s="485">
        <v>735</v>
      </c>
      <c r="E2786" s="486">
        <v>21.65</v>
      </c>
      <c r="F2786" s="486">
        <f t="shared" si="129"/>
        <v>15912.749999999998</v>
      </c>
      <c r="G2786" s="487">
        <v>3.55</v>
      </c>
      <c r="H2786" s="485">
        <v>11.2</v>
      </c>
      <c r="I2786" s="486">
        <f t="shared" si="130"/>
        <v>8232</v>
      </c>
      <c r="J2786" s="348">
        <f t="shared" si="131"/>
        <v>0</v>
      </c>
    </row>
    <row r="2787" spans="1:10">
      <c r="A2787" s="483">
        <v>2016</v>
      </c>
      <c r="B2787" s="484" t="s">
        <v>1296</v>
      </c>
      <c r="C2787" s="484" t="s">
        <v>370</v>
      </c>
      <c r="D2787" s="485">
        <v>6670</v>
      </c>
      <c r="E2787" s="486">
        <v>19.21</v>
      </c>
      <c r="F2787" s="486">
        <f t="shared" si="129"/>
        <v>128130.70000000001</v>
      </c>
      <c r="G2787" s="487">
        <v>2.67</v>
      </c>
      <c r="H2787" s="485">
        <v>11.1</v>
      </c>
      <c r="I2787" s="486">
        <f t="shared" si="130"/>
        <v>74037</v>
      </c>
      <c r="J2787" s="348">
        <f t="shared" si="131"/>
        <v>0</v>
      </c>
    </row>
    <row r="2788" spans="1:10">
      <c r="A2788" s="483">
        <v>2016</v>
      </c>
      <c r="B2788" s="484" t="s">
        <v>1296</v>
      </c>
      <c r="C2788" s="484" t="s">
        <v>370</v>
      </c>
      <c r="D2788" s="485">
        <v>2852</v>
      </c>
      <c r="E2788" s="486">
        <v>15.69</v>
      </c>
      <c r="F2788" s="486">
        <f t="shared" si="129"/>
        <v>44747.88</v>
      </c>
      <c r="G2788" s="487">
        <v>2.57</v>
      </c>
      <c r="H2788" s="485">
        <v>20</v>
      </c>
      <c r="I2788" s="486">
        <f t="shared" si="130"/>
        <v>57040</v>
      </c>
      <c r="J2788" s="348">
        <f t="shared" si="131"/>
        <v>0</v>
      </c>
    </row>
    <row r="2789" spans="1:10">
      <c r="A2789" s="483">
        <v>2016</v>
      </c>
      <c r="B2789" s="484" t="s">
        <v>1296</v>
      </c>
      <c r="C2789" s="484" t="s">
        <v>370</v>
      </c>
      <c r="D2789" s="485">
        <v>9244</v>
      </c>
      <c r="E2789" s="486">
        <v>14.63</v>
      </c>
      <c r="F2789" s="486">
        <f t="shared" si="129"/>
        <v>135239.72</v>
      </c>
      <c r="G2789" s="487">
        <v>2.06</v>
      </c>
      <c r="H2789" s="485">
        <v>23.5</v>
      </c>
      <c r="I2789" s="486">
        <f t="shared" si="130"/>
        <v>217234</v>
      </c>
      <c r="J2789" s="348">
        <f t="shared" si="131"/>
        <v>0</v>
      </c>
    </row>
    <row r="2790" spans="1:10">
      <c r="A2790" s="483">
        <v>2016</v>
      </c>
      <c r="B2790" s="484" t="s">
        <v>1296</v>
      </c>
      <c r="C2790" s="484" t="s">
        <v>370</v>
      </c>
      <c r="D2790" s="485">
        <v>87980</v>
      </c>
      <c r="E2790" s="486">
        <v>22.446000000000002</v>
      </c>
      <c r="F2790" s="486">
        <f t="shared" si="129"/>
        <v>1974799.08</v>
      </c>
      <c r="G2790" s="487">
        <v>2.95</v>
      </c>
      <c r="H2790" s="485">
        <v>8.1999999999999993</v>
      </c>
      <c r="I2790" s="486">
        <f t="shared" si="130"/>
        <v>721435.99999999988</v>
      </c>
      <c r="J2790" s="348">
        <f t="shared" si="131"/>
        <v>0</v>
      </c>
    </row>
    <row r="2791" spans="1:10">
      <c r="A2791" s="483">
        <v>2016</v>
      </c>
      <c r="B2791" s="484" t="s">
        <v>1296</v>
      </c>
      <c r="C2791" s="484" t="s">
        <v>370</v>
      </c>
      <c r="D2791" s="485">
        <v>74297</v>
      </c>
      <c r="E2791" s="486">
        <v>23.02</v>
      </c>
      <c r="F2791" s="486">
        <f t="shared" si="129"/>
        <v>1710316.94</v>
      </c>
      <c r="G2791" s="487">
        <v>2.87</v>
      </c>
      <c r="H2791" s="485">
        <v>8.1</v>
      </c>
      <c r="I2791" s="486">
        <f t="shared" si="130"/>
        <v>601805.69999999995</v>
      </c>
      <c r="J2791" s="348">
        <f t="shared" si="131"/>
        <v>0</v>
      </c>
    </row>
    <row r="2792" spans="1:10">
      <c r="A2792" s="483">
        <v>2016</v>
      </c>
      <c r="B2792" s="484" t="s">
        <v>1296</v>
      </c>
      <c r="C2792" s="484" t="s">
        <v>370</v>
      </c>
      <c r="D2792" s="485">
        <v>43233</v>
      </c>
      <c r="E2792" s="486">
        <v>22.64</v>
      </c>
      <c r="F2792" s="486">
        <f t="shared" si="129"/>
        <v>978795.12</v>
      </c>
      <c r="G2792" s="487">
        <v>3.03</v>
      </c>
      <c r="H2792" s="485">
        <v>7.8</v>
      </c>
      <c r="I2792" s="486">
        <f t="shared" si="130"/>
        <v>337217.39999999997</v>
      </c>
      <c r="J2792" s="348">
        <f t="shared" si="131"/>
        <v>0</v>
      </c>
    </row>
    <row r="2793" spans="1:10">
      <c r="A2793" s="483">
        <v>2016</v>
      </c>
      <c r="B2793" s="484" t="s">
        <v>1296</v>
      </c>
      <c r="C2793" s="484" t="s">
        <v>370</v>
      </c>
      <c r="D2793" s="485">
        <v>21476</v>
      </c>
      <c r="E2793" s="486">
        <v>23.77</v>
      </c>
      <c r="F2793" s="486">
        <f t="shared" si="129"/>
        <v>510484.52</v>
      </c>
      <c r="G2793" s="487">
        <v>2.9</v>
      </c>
      <c r="H2793" s="485">
        <v>7.2</v>
      </c>
      <c r="I2793" s="486">
        <f t="shared" si="130"/>
        <v>154627.20000000001</v>
      </c>
      <c r="J2793" s="348">
        <f t="shared" si="131"/>
        <v>0</v>
      </c>
    </row>
    <row r="2794" spans="1:10">
      <c r="A2794" s="483">
        <v>2016</v>
      </c>
      <c r="B2794" s="484" t="s">
        <v>1296</v>
      </c>
      <c r="C2794" s="484" t="s">
        <v>370</v>
      </c>
      <c r="D2794" s="485">
        <v>56853</v>
      </c>
      <c r="E2794" s="486">
        <v>23.06</v>
      </c>
      <c r="F2794" s="486">
        <f t="shared" si="129"/>
        <v>1311030.18</v>
      </c>
      <c r="G2794" s="487">
        <v>3.41</v>
      </c>
      <c r="H2794" s="485">
        <v>7.7</v>
      </c>
      <c r="I2794" s="486">
        <f t="shared" si="130"/>
        <v>437768.10000000003</v>
      </c>
      <c r="J2794" s="348">
        <f t="shared" si="131"/>
        <v>0</v>
      </c>
    </row>
    <row r="2795" spans="1:10">
      <c r="A2795" s="483">
        <v>2016</v>
      </c>
      <c r="B2795" s="484" t="s">
        <v>1296</v>
      </c>
      <c r="C2795" s="484" t="s">
        <v>370</v>
      </c>
      <c r="D2795" s="485">
        <v>6794</v>
      </c>
      <c r="E2795" s="486">
        <v>23.12</v>
      </c>
      <c r="F2795" s="486">
        <f t="shared" si="129"/>
        <v>157077.28</v>
      </c>
      <c r="G2795" s="487">
        <v>3.31</v>
      </c>
      <c r="H2795" s="485">
        <v>7.5</v>
      </c>
      <c r="I2795" s="486">
        <f t="shared" si="130"/>
        <v>50955</v>
      </c>
      <c r="J2795" s="348">
        <f t="shared" si="131"/>
        <v>0</v>
      </c>
    </row>
    <row r="2796" spans="1:10">
      <c r="A2796" s="483">
        <v>2016</v>
      </c>
      <c r="B2796" s="484" t="s">
        <v>1296</v>
      </c>
      <c r="C2796" s="484" t="s">
        <v>370</v>
      </c>
      <c r="D2796" s="485">
        <v>127400</v>
      </c>
      <c r="E2796" s="486">
        <v>22.79</v>
      </c>
      <c r="F2796" s="486">
        <f t="shared" si="129"/>
        <v>2903446</v>
      </c>
      <c r="G2796" s="487">
        <v>3.38</v>
      </c>
      <c r="H2796" s="485">
        <v>7.5</v>
      </c>
      <c r="I2796" s="486">
        <f t="shared" si="130"/>
        <v>955500</v>
      </c>
      <c r="J2796" s="348">
        <f t="shared" si="131"/>
        <v>0</v>
      </c>
    </row>
    <row r="2797" spans="1:10">
      <c r="A2797" s="483">
        <v>2016</v>
      </c>
      <c r="B2797" s="484" t="s">
        <v>1296</v>
      </c>
      <c r="C2797" s="484" t="s">
        <v>370</v>
      </c>
      <c r="D2797" s="485">
        <v>17734</v>
      </c>
      <c r="E2797" s="486">
        <v>23.73</v>
      </c>
      <c r="F2797" s="486">
        <f t="shared" si="129"/>
        <v>420827.82</v>
      </c>
      <c r="G2797" s="487">
        <v>3.13</v>
      </c>
      <c r="H2797" s="485">
        <v>7.5</v>
      </c>
      <c r="I2797" s="486">
        <f t="shared" si="130"/>
        <v>133005</v>
      </c>
      <c r="J2797" s="348">
        <f t="shared" si="131"/>
        <v>0</v>
      </c>
    </row>
    <row r="2798" spans="1:10">
      <c r="A2798" s="483">
        <v>2016</v>
      </c>
      <c r="B2798" s="484" t="s">
        <v>1296</v>
      </c>
      <c r="C2798" s="484" t="s">
        <v>370</v>
      </c>
      <c r="D2798" s="485">
        <v>10962</v>
      </c>
      <c r="E2798" s="486">
        <v>22.952000000000002</v>
      </c>
      <c r="F2798" s="486">
        <f t="shared" si="129"/>
        <v>251599.82400000002</v>
      </c>
      <c r="G2798" s="487">
        <v>3.4</v>
      </c>
      <c r="H2798" s="485">
        <v>8.6</v>
      </c>
      <c r="I2798" s="486">
        <f t="shared" si="130"/>
        <v>94273.2</v>
      </c>
      <c r="J2798" s="348">
        <f t="shared" si="131"/>
        <v>0</v>
      </c>
    </row>
    <row r="2799" spans="1:10">
      <c r="A2799" s="483">
        <v>2016</v>
      </c>
      <c r="B2799" s="484" t="s">
        <v>1289</v>
      </c>
      <c r="C2799" s="484" t="s">
        <v>370</v>
      </c>
      <c r="D2799" s="485">
        <v>64105</v>
      </c>
      <c r="E2799" s="486">
        <v>17.902000000000001</v>
      </c>
      <c r="F2799" s="486">
        <f t="shared" si="129"/>
        <v>1147607.71</v>
      </c>
      <c r="G2799" s="487">
        <v>0.24</v>
      </c>
      <c r="H2799" s="485">
        <v>4.9000000000000004</v>
      </c>
      <c r="I2799" s="486">
        <f t="shared" si="130"/>
        <v>314114.5</v>
      </c>
      <c r="J2799" s="348">
        <f t="shared" si="131"/>
        <v>0</v>
      </c>
    </row>
    <row r="2800" spans="1:10">
      <c r="A2800" s="483">
        <v>2016</v>
      </c>
      <c r="B2800" s="484" t="s">
        <v>1296</v>
      </c>
      <c r="C2800" s="484" t="s">
        <v>370</v>
      </c>
      <c r="D2800" s="485">
        <v>15284</v>
      </c>
      <c r="E2800" s="486">
        <v>25.8</v>
      </c>
      <c r="F2800" s="486">
        <f t="shared" si="129"/>
        <v>394327.2</v>
      </c>
      <c r="G2800" s="487">
        <v>2.2999999999999998</v>
      </c>
      <c r="H2800" s="485">
        <v>7.9</v>
      </c>
      <c r="I2800" s="486">
        <f t="shared" si="130"/>
        <v>120743.6</v>
      </c>
      <c r="J2800" s="348">
        <f t="shared" si="131"/>
        <v>0</v>
      </c>
    </row>
    <row r="2801" spans="1:10">
      <c r="A2801" s="483">
        <v>2016</v>
      </c>
      <c r="B2801" s="484" t="s">
        <v>1296</v>
      </c>
      <c r="C2801" s="484" t="s">
        <v>370</v>
      </c>
      <c r="D2801" s="485">
        <v>23503</v>
      </c>
      <c r="E2801" s="486">
        <v>23.184000000000001</v>
      </c>
      <c r="F2801" s="486">
        <f t="shared" si="129"/>
        <v>544893.55200000003</v>
      </c>
      <c r="G2801" s="487">
        <v>3.39</v>
      </c>
      <c r="H2801" s="485">
        <v>8.6</v>
      </c>
      <c r="I2801" s="486">
        <f t="shared" si="130"/>
        <v>202125.8</v>
      </c>
      <c r="J2801" s="348">
        <f t="shared" si="131"/>
        <v>0</v>
      </c>
    </row>
    <row r="2802" spans="1:10">
      <c r="A2802" s="483">
        <v>2016</v>
      </c>
      <c r="B2802" s="484" t="s">
        <v>1296</v>
      </c>
      <c r="C2802" s="484" t="s">
        <v>370</v>
      </c>
      <c r="D2802" s="485">
        <v>29967</v>
      </c>
      <c r="E2802" s="486">
        <v>23.044</v>
      </c>
      <c r="F2802" s="486">
        <f t="shared" si="129"/>
        <v>690559.54800000007</v>
      </c>
      <c r="G2802" s="487">
        <v>2.99</v>
      </c>
      <c r="H2802" s="485">
        <v>7.9</v>
      </c>
      <c r="I2802" s="486">
        <f t="shared" si="130"/>
        <v>236739.30000000002</v>
      </c>
      <c r="J2802" s="348">
        <f t="shared" si="131"/>
        <v>0</v>
      </c>
    </row>
    <row r="2803" spans="1:10">
      <c r="A2803" s="483">
        <v>2016</v>
      </c>
      <c r="B2803" s="484" t="s">
        <v>1296</v>
      </c>
      <c r="C2803" s="484" t="s">
        <v>370</v>
      </c>
      <c r="D2803" s="485">
        <v>244136</v>
      </c>
      <c r="E2803" s="486">
        <v>22.116</v>
      </c>
      <c r="F2803" s="486">
        <f t="shared" si="129"/>
        <v>5399311.7759999996</v>
      </c>
      <c r="G2803" s="487">
        <v>2.4</v>
      </c>
      <c r="H2803" s="485">
        <v>8.6999999999999993</v>
      </c>
      <c r="I2803" s="486">
        <f t="shared" si="130"/>
        <v>2123983.1999999997</v>
      </c>
      <c r="J2803" s="348">
        <f t="shared" si="131"/>
        <v>0</v>
      </c>
    </row>
    <row r="2804" spans="1:10">
      <c r="A2804" s="483">
        <v>2016</v>
      </c>
      <c r="B2804" s="484" t="s">
        <v>1296</v>
      </c>
      <c r="C2804" s="484" t="s">
        <v>370</v>
      </c>
      <c r="D2804" s="485">
        <v>116345</v>
      </c>
      <c r="E2804" s="486">
        <v>22.172000000000001</v>
      </c>
      <c r="F2804" s="486">
        <f t="shared" si="129"/>
        <v>2579601.34</v>
      </c>
      <c r="G2804" s="487">
        <v>2.95</v>
      </c>
      <c r="H2804" s="485">
        <v>9.3000000000000007</v>
      </c>
      <c r="I2804" s="486">
        <f t="shared" si="130"/>
        <v>1082008.5</v>
      </c>
      <c r="J2804" s="348">
        <f t="shared" si="131"/>
        <v>0</v>
      </c>
    </row>
    <row r="2805" spans="1:10">
      <c r="A2805" s="483">
        <v>2016</v>
      </c>
      <c r="B2805" s="484" t="s">
        <v>1296</v>
      </c>
      <c r="C2805" s="484" t="s">
        <v>370</v>
      </c>
      <c r="D2805" s="485">
        <v>5683</v>
      </c>
      <c r="E2805" s="486">
        <v>21.99</v>
      </c>
      <c r="F2805" s="486">
        <f t="shared" si="129"/>
        <v>124969.17</v>
      </c>
      <c r="G2805" s="487">
        <v>1.69</v>
      </c>
      <c r="H2805" s="485">
        <v>8.5</v>
      </c>
      <c r="I2805" s="486">
        <f t="shared" si="130"/>
        <v>48305.5</v>
      </c>
      <c r="J2805" s="348">
        <f t="shared" si="131"/>
        <v>0</v>
      </c>
    </row>
    <row r="2806" spans="1:10">
      <c r="A2806" s="483">
        <v>2016</v>
      </c>
      <c r="B2806" s="484" t="s">
        <v>1296</v>
      </c>
      <c r="C2806" s="484" t="s">
        <v>370</v>
      </c>
      <c r="D2806" s="485">
        <v>45323</v>
      </c>
      <c r="E2806" s="486">
        <v>22.954000000000001</v>
      </c>
      <c r="F2806" s="486">
        <f t="shared" si="129"/>
        <v>1040344.142</v>
      </c>
      <c r="G2806" s="487">
        <v>3.43</v>
      </c>
      <c r="H2806" s="485">
        <v>8.6</v>
      </c>
      <c r="I2806" s="486">
        <f t="shared" si="130"/>
        <v>389777.8</v>
      </c>
      <c r="J2806" s="348">
        <f t="shared" si="131"/>
        <v>0</v>
      </c>
    </row>
    <row r="2807" spans="1:10">
      <c r="A2807" s="483">
        <v>2016</v>
      </c>
      <c r="B2807" s="484" t="s">
        <v>1289</v>
      </c>
      <c r="C2807" s="484" t="s">
        <v>370</v>
      </c>
      <c r="D2807" s="485">
        <v>36389</v>
      </c>
      <c r="E2807" s="486">
        <v>17.504999999999999</v>
      </c>
      <c r="F2807" s="486">
        <f t="shared" si="129"/>
        <v>636989.44499999995</v>
      </c>
      <c r="G2807" s="487">
        <v>0.25</v>
      </c>
      <c r="H2807" s="485">
        <v>5.2</v>
      </c>
      <c r="I2807" s="486">
        <f t="shared" si="130"/>
        <v>189222.80000000002</v>
      </c>
      <c r="J2807" s="348">
        <f t="shared" si="131"/>
        <v>0</v>
      </c>
    </row>
    <row r="2808" spans="1:10">
      <c r="A2808" s="483">
        <v>2016</v>
      </c>
      <c r="B2808" s="484" t="s">
        <v>1289</v>
      </c>
      <c r="C2808" s="484" t="s">
        <v>370</v>
      </c>
      <c r="D2808" s="485">
        <v>29625</v>
      </c>
      <c r="E2808" s="486">
        <v>17.681999999999999</v>
      </c>
      <c r="F2808" s="486">
        <f t="shared" si="129"/>
        <v>523829.24999999994</v>
      </c>
      <c r="G2808" s="487">
        <v>0.2</v>
      </c>
      <c r="H2808" s="485">
        <v>4.2</v>
      </c>
      <c r="I2808" s="486">
        <f t="shared" si="130"/>
        <v>124425</v>
      </c>
      <c r="J2808" s="348">
        <f t="shared" si="131"/>
        <v>0</v>
      </c>
    </row>
    <row r="2809" spans="1:10">
      <c r="A2809" s="483">
        <v>2016</v>
      </c>
      <c r="B2809" s="484" t="s">
        <v>1289</v>
      </c>
      <c r="C2809" s="484" t="s">
        <v>370</v>
      </c>
      <c r="D2809" s="485">
        <v>14885</v>
      </c>
      <c r="E2809" s="486">
        <v>17.498000000000001</v>
      </c>
      <c r="F2809" s="486">
        <f t="shared" si="129"/>
        <v>260457.73</v>
      </c>
      <c r="G2809" s="487">
        <v>0.23</v>
      </c>
      <c r="H2809" s="485">
        <v>4.4000000000000004</v>
      </c>
      <c r="I2809" s="486">
        <f t="shared" si="130"/>
        <v>65494.000000000007</v>
      </c>
      <c r="J2809" s="348">
        <f t="shared" si="131"/>
        <v>0</v>
      </c>
    </row>
    <row r="2810" spans="1:10">
      <c r="A2810" s="483">
        <v>2016</v>
      </c>
      <c r="B2810" s="484" t="s">
        <v>1289</v>
      </c>
      <c r="C2810" s="484" t="s">
        <v>370</v>
      </c>
      <c r="D2810" s="485">
        <v>16183</v>
      </c>
      <c r="E2810" s="486">
        <v>17.532</v>
      </c>
      <c r="F2810" s="486">
        <f t="shared" si="129"/>
        <v>283720.35600000003</v>
      </c>
      <c r="G2810" s="487">
        <v>0.23</v>
      </c>
      <c r="H2810" s="485">
        <v>5.4</v>
      </c>
      <c r="I2810" s="486">
        <f t="shared" si="130"/>
        <v>87388.200000000012</v>
      </c>
      <c r="J2810" s="348">
        <f t="shared" si="131"/>
        <v>0</v>
      </c>
    </row>
    <row r="2811" spans="1:10">
      <c r="A2811" s="483">
        <v>2016</v>
      </c>
      <c r="B2811" s="484" t="s">
        <v>1289</v>
      </c>
      <c r="C2811" s="484" t="s">
        <v>370</v>
      </c>
      <c r="D2811" s="485">
        <v>48727</v>
      </c>
      <c r="E2811" s="486">
        <v>17.687999999999999</v>
      </c>
      <c r="F2811" s="486">
        <f t="shared" si="129"/>
        <v>861883.17599999998</v>
      </c>
      <c r="G2811" s="487">
        <v>0.22</v>
      </c>
      <c r="H2811" s="485">
        <v>5.4</v>
      </c>
      <c r="I2811" s="486">
        <f t="shared" si="130"/>
        <v>263125.8</v>
      </c>
      <c r="J2811" s="348">
        <f t="shared" si="131"/>
        <v>0</v>
      </c>
    </row>
    <row r="2812" spans="1:10">
      <c r="A2812" s="483">
        <v>2016</v>
      </c>
      <c r="B2812" s="484" t="s">
        <v>1289</v>
      </c>
      <c r="C2812" s="484" t="s">
        <v>370</v>
      </c>
      <c r="D2812" s="485">
        <v>16106</v>
      </c>
      <c r="E2812" s="486">
        <v>17.774000000000001</v>
      </c>
      <c r="F2812" s="486">
        <f t="shared" si="129"/>
        <v>286268.04399999999</v>
      </c>
      <c r="G2812" s="487">
        <v>0.21</v>
      </c>
      <c r="H2812" s="485">
        <v>5.0999999999999996</v>
      </c>
      <c r="I2812" s="486">
        <f t="shared" si="130"/>
        <v>82140.599999999991</v>
      </c>
      <c r="J2812" s="348">
        <f t="shared" si="131"/>
        <v>0</v>
      </c>
    </row>
    <row r="2813" spans="1:10">
      <c r="A2813" s="483">
        <v>2016</v>
      </c>
      <c r="B2813" s="484" t="s">
        <v>1289</v>
      </c>
      <c r="C2813" s="484" t="s">
        <v>370</v>
      </c>
      <c r="D2813" s="485">
        <v>48588</v>
      </c>
      <c r="E2813" s="486">
        <v>17.864999999999998</v>
      </c>
      <c r="F2813" s="486">
        <f t="shared" si="129"/>
        <v>868024.61999999988</v>
      </c>
      <c r="G2813" s="487">
        <v>0.24</v>
      </c>
      <c r="H2813" s="485">
        <v>5.0999999999999996</v>
      </c>
      <c r="I2813" s="486">
        <f t="shared" si="130"/>
        <v>247798.8</v>
      </c>
      <c r="J2813" s="348">
        <f t="shared" si="131"/>
        <v>0</v>
      </c>
    </row>
    <row r="2814" spans="1:10">
      <c r="A2814" s="483">
        <v>2016</v>
      </c>
      <c r="B2814" s="484" t="s">
        <v>1289</v>
      </c>
      <c r="C2814" s="484" t="s">
        <v>370</v>
      </c>
      <c r="D2814" s="485">
        <v>16299</v>
      </c>
      <c r="E2814" s="486">
        <v>16.771999999999998</v>
      </c>
      <c r="F2814" s="486">
        <f t="shared" si="129"/>
        <v>273366.82799999998</v>
      </c>
      <c r="G2814" s="487">
        <v>0.37</v>
      </c>
      <c r="H2814" s="485">
        <v>5.0999999999999996</v>
      </c>
      <c r="I2814" s="486">
        <f t="shared" si="130"/>
        <v>83124.899999999994</v>
      </c>
      <c r="J2814" s="348">
        <f t="shared" si="131"/>
        <v>0</v>
      </c>
    </row>
    <row r="2815" spans="1:10">
      <c r="A2815" s="483">
        <v>2016</v>
      </c>
      <c r="B2815" s="484" t="s">
        <v>1289</v>
      </c>
      <c r="C2815" s="484" t="s">
        <v>370</v>
      </c>
      <c r="D2815" s="485">
        <v>32450</v>
      </c>
      <c r="E2815" s="486">
        <v>17.852</v>
      </c>
      <c r="F2815" s="486">
        <f t="shared" si="129"/>
        <v>579297.4</v>
      </c>
      <c r="G2815" s="487">
        <v>0.22</v>
      </c>
      <c r="H2815" s="485">
        <v>5.4</v>
      </c>
      <c r="I2815" s="486">
        <f t="shared" si="130"/>
        <v>175230</v>
      </c>
      <c r="J2815" s="348">
        <f t="shared" si="131"/>
        <v>0</v>
      </c>
    </row>
    <row r="2816" spans="1:10">
      <c r="A2816" s="483">
        <v>2016</v>
      </c>
      <c r="B2816" s="484" t="s">
        <v>1289</v>
      </c>
      <c r="C2816" s="484" t="s">
        <v>370</v>
      </c>
      <c r="D2816" s="485">
        <v>32182</v>
      </c>
      <c r="E2816" s="486">
        <v>17.669</v>
      </c>
      <c r="F2816" s="486">
        <f t="shared" si="129"/>
        <v>568623.75800000003</v>
      </c>
      <c r="G2816" s="487">
        <v>0.2</v>
      </c>
      <c r="H2816" s="485">
        <v>4.4000000000000004</v>
      </c>
      <c r="I2816" s="486">
        <f t="shared" si="130"/>
        <v>141600.80000000002</v>
      </c>
      <c r="J2816" s="348">
        <f t="shared" si="131"/>
        <v>0</v>
      </c>
    </row>
    <row r="2817" spans="1:10">
      <c r="A2817" s="483">
        <v>2016</v>
      </c>
      <c r="B2817" s="484" t="s">
        <v>1289</v>
      </c>
      <c r="C2817" s="484" t="s">
        <v>370</v>
      </c>
      <c r="D2817" s="485">
        <v>17614</v>
      </c>
      <c r="E2817" s="486">
        <v>17.936</v>
      </c>
      <c r="F2817" s="486">
        <f t="shared" si="129"/>
        <v>315924.70400000003</v>
      </c>
      <c r="G2817" s="487">
        <v>0.24</v>
      </c>
      <c r="H2817" s="485">
        <v>4.7</v>
      </c>
      <c r="I2817" s="486">
        <f t="shared" si="130"/>
        <v>82785.8</v>
      </c>
      <c r="J2817" s="348">
        <f t="shared" si="131"/>
        <v>0</v>
      </c>
    </row>
    <row r="2818" spans="1:10">
      <c r="A2818" s="483">
        <v>2016</v>
      </c>
      <c r="B2818" s="484" t="s">
        <v>1289</v>
      </c>
      <c r="C2818" s="484" t="s">
        <v>370</v>
      </c>
      <c r="D2818" s="485">
        <v>17788</v>
      </c>
      <c r="E2818" s="486">
        <v>17.713999999999999</v>
      </c>
      <c r="F2818" s="486">
        <f t="shared" si="129"/>
        <v>315096.63199999998</v>
      </c>
      <c r="G2818" s="487">
        <v>0.2</v>
      </c>
      <c r="H2818" s="485">
        <v>4.3</v>
      </c>
      <c r="I2818" s="486">
        <f t="shared" si="130"/>
        <v>76488.399999999994</v>
      </c>
      <c r="J2818" s="348">
        <f t="shared" si="131"/>
        <v>0</v>
      </c>
    </row>
    <row r="2819" spans="1:10">
      <c r="A2819" s="483">
        <v>2016</v>
      </c>
      <c r="B2819" s="484" t="s">
        <v>1289</v>
      </c>
      <c r="C2819" s="484" t="s">
        <v>370</v>
      </c>
      <c r="D2819" s="485">
        <v>17770</v>
      </c>
      <c r="E2819" s="486">
        <v>17.736000000000001</v>
      </c>
      <c r="F2819" s="486">
        <f t="shared" ref="F2819:F2882" si="132">E2819*D2819</f>
        <v>315168.72000000003</v>
      </c>
      <c r="G2819" s="487">
        <v>0.19</v>
      </c>
      <c r="H2819" s="485">
        <v>4.3</v>
      </c>
      <c r="I2819" s="486">
        <f t="shared" ref="I2819:I2882" si="133">H2819*D2819</f>
        <v>76411</v>
      </c>
      <c r="J2819" s="348">
        <f t="shared" ref="J2819:J2882" si="134">IF(B2819="LIG",1,0)</f>
        <v>0</v>
      </c>
    </row>
    <row r="2820" spans="1:10">
      <c r="A2820" s="483">
        <v>2016</v>
      </c>
      <c r="B2820" s="484" t="s">
        <v>1289</v>
      </c>
      <c r="C2820" s="484" t="s">
        <v>370</v>
      </c>
      <c r="D2820" s="485">
        <v>17603</v>
      </c>
      <c r="E2820" s="486">
        <v>17.303999999999998</v>
      </c>
      <c r="F2820" s="486">
        <f t="shared" si="132"/>
        <v>304602.31199999998</v>
      </c>
      <c r="G2820" s="487">
        <v>0.24</v>
      </c>
      <c r="H2820" s="485">
        <v>3.8</v>
      </c>
      <c r="I2820" s="486">
        <f t="shared" si="133"/>
        <v>66891.399999999994</v>
      </c>
      <c r="J2820" s="348">
        <f t="shared" si="134"/>
        <v>0</v>
      </c>
    </row>
    <row r="2821" spans="1:10">
      <c r="A2821" s="483">
        <v>2016</v>
      </c>
      <c r="B2821" s="484" t="s">
        <v>1289</v>
      </c>
      <c r="C2821" s="484" t="s">
        <v>370</v>
      </c>
      <c r="D2821" s="485">
        <v>14082</v>
      </c>
      <c r="E2821" s="486">
        <v>17.815999999999999</v>
      </c>
      <c r="F2821" s="486">
        <f t="shared" si="132"/>
        <v>250884.91199999998</v>
      </c>
      <c r="G2821" s="487">
        <v>0.27</v>
      </c>
      <c r="H2821" s="485">
        <v>5</v>
      </c>
      <c r="I2821" s="486">
        <f t="shared" si="133"/>
        <v>70410</v>
      </c>
      <c r="J2821" s="348">
        <f t="shared" si="134"/>
        <v>0</v>
      </c>
    </row>
    <row r="2822" spans="1:10">
      <c r="A2822" s="483">
        <v>2016</v>
      </c>
      <c r="B2822" s="484" t="s">
        <v>1289</v>
      </c>
      <c r="C2822" s="484" t="s">
        <v>370</v>
      </c>
      <c r="D2822" s="485">
        <v>42234</v>
      </c>
      <c r="E2822" s="486">
        <v>18.038</v>
      </c>
      <c r="F2822" s="486">
        <f t="shared" si="132"/>
        <v>761816.89199999999</v>
      </c>
      <c r="G2822" s="487">
        <v>0.2</v>
      </c>
      <c r="H2822" s="485">
        <v>4.9000000000000004</v>
      </c>
      <c r="I2822" s="486">
        <f t="shared" si="133"/>
        <v>206946.6</v>
      </c>
      <c r="J2822" s="348">
        <f t="shared" si="134"/>
        <v>0</v>
      </c>
    </row>
    <row r="2823" spans="1:10">
      <c r="A2823" s="483">
        <v>2016</v>
      </c>
      <c r="B2823" s="484" t="s">
        <v>1289</v>
      </c>
      <c r="C2823" s="484" t="s">
        <v>370</v>
      </c>
      <c r="D2823" s="485">
        <v>85293</v>
      </c>
      <c r="E2823" s="486">
        <v>16.765000000000001</v>
      </c>
      <c r="F2823" s="486">
        <f t="shared" si="132"/>
        <v>1429937.145</v>
      </c>
      <c r="G2823" s="487">
        <v>0.27</v>
      </c>
      <c r="H2823" s="485">
        <v>5</v>
      </c>
      <c r="I2823" s="486">
        <f t="shared" si="133"/>
        <v>426465</v>
      </c>
      <c r="J2823" s="348">
        <f t="shared" si="134"/>
        <v>0</v>
      </c>
    </row>
    <row r="2824" spans="1:10">
      <c r="A2824" s="483">
        <v>2016</v>
      </c>
      <c r="B2824" s="484" t="s">
        <v>1296</v>
      </c>
      <c r="C2824" s="484" t="s">
        <v>370</v>
      </c>
      <c r="D2824" s="485">
        <v>18025</v>
      </c>
      <c r="E2824" s="486">
        <v>21.68</v>
      </c>
      <c r="F2824" s="486">
        <f t="shared" si="132"/>
        <v>390782</v>
      </c>
      <c r="G2824" s="487">
        <v>3.01</v>
      </c>
      <c r="H2824" s="485">
        <v>13.1</v>
      </c>
      <c r="I2824" s="486">
        <f t="shared" si="133"/>
        <v>236127.5</v>
      </c>
      <c r="J2824" s="348">
        <f t="shared" si="134"/>
        <v>0</v>
      </c>
    </row>
    <row r="2825" spans="1:10">
      <c r="A2825" s="483">
        <v>2016</v>
      </c>
      <c r="B2825" s="484" t="s">
        <v>1289</v>
      </c>
      <c r="C2825" s="484" t="s">
        <v>370</v>
      </c>
      <c r="D2825" s="485">
        <v>244</v>
      </c>
      <c r="E2825" s="486">
        <v>17.93</v>
      </c>
      <c r="F2825" s="486">
        <f t="shared" si="132"/>
        <v>4374.92</v>
      </c>
      <c r="G2825" s="487">
        <v>0.19</v>
      </c>
      <c r="H2825" s="485">
        <v>5</v>
      </c>
      <c r="I2825" s="486">
        <f t="shared" si="133"/>
        <v>1220</v>
      </c>
      <c r="J2825" s="348">
        <f t="shared" si="134"/>
        <v>0</v>
      </c>
    </row>
    <row r="2826" spans="1:10">
      <c r="A2826" s="483">
        <v>2016</v>
      </c>
      <c r="B2826" s="484" t="s">
        <v>1289</v>
      </c>
      <c r="C2826" s="484" t="s">
        <v>370</v>
      </c>
      <c r="D2826" s="485">
        <v>32902</v>
      </c>
      <c r="E2826" s="486">
        <v>17.68</v>
      </c>
      <c r="F2826" s="486">
        <f t="shared" si="132"/>
        <v>581707.36</v>
      </c>
      <c r="G2826" s="487">
        <v>0.22</v>
      </c>
      <c r="H2826" s="485">
        <v>5.3</v>
      </c>
      <c r="I2826" s="486">
        <f t="shared" si="133"/>
        <v>174380.6</v>
      </c>
      <c r="J2826" s="348">
        <f t="shared" si="134"/>
        <v>0</v>
      </c>
    </row>
    <row r="2827" spans="1:10">
      <c r="A2827" s="483">
        <v>2016</v>
      </c>
      <c r="B2827" s="484" t="s">
        <v>1289</v>
      </c>
      <c r="C2827" s="484" t="s">
        <v>370</v>
      </c>
      <c r="D2827" s="485">
        <v>16353</v>
      </c>
      <c r="E2827" s="486">
        <v>16.809999999999999</v>
      </c>
      <c r="F2827" s="486">
        <f t="shared" si="132"/>
        <v>274893.93</v>
      </c>
      <c r="G2827" s="487">
        <v>0.37</v>
      </c>
      <c r="H2827" s="485">
        <v>4.9000000000000004</v>
      </c>
      <c r="I2827" s="486">
        <f t="shared" si="133"/>
        <v>80129.700000000012</v>
      </c>
      <c r="J2827" s="348">
        <f t="shared" si="134"/>
        <v>0</v>
      </c>
    </row>
    <row r="2828" spans="1:10">
      <c r="A2828" s="483">
        <v>2016</v>
      </c>
      <c r="B2828" s="484" t="s">
        <v>1289</v>
      </c>
      <c r="C2828" s="484" t="s">
        <v>370</v>
      </c>
      <c r="D2828" s="485">
        <v>16372</v>
      </c>
      <c r="E2828" s="486">
        <v>17.760000000000002</v>
      </c>
      <c r="F2828" s="486">
        <f t="shared" si="132"/>
        <v>290766.72000000003</v>
      </c>
      <c r="G2828" s="487">
        <v>0.23</v>
      </c>
      <c r="H2828" s="485">
        <v>4.3</v>
      </c>
      <c r="I2828" s="486">
        <f t="shared" si="133"/>
        <v>70399.599999999991</v>
      </c>
      <c r="J2828" s="348">
        <f t="shared" si="134"/>
        <v>0</v>
      </c>
    </row>
    <row r="2829" spans="1:10">
      <c r="A2829" s="483">
        <v>2016</v>
      </c>
      <c r="B2829" s="484" t="s">
        <v>1289</v>
      </c>
      <c r="C2829" s="484" t="s">
        <v>370</v>
      </c>
      <c r="D2829" s="485">
        <v>16408</v>
      </c>
      <c r="E2829" s="486">
        <v>17.62</v>
      </c>
      <c r="F2829" s="486">
        <f t="shared" si="132"/>
        <v>289108.96000000002</v>
      </c>
      <c r="G2829" s="487">
        <v>0.21</v>
      </c>
      <c r="H2829" s="485">
        <v>4.4000000000000004</v>
      </c>
      <c r="I2829" s="486">
        <f t="shared" si="133"/>
        <v>72195.200000000012</v>
      </c>
      <c r="J2829" s="348">
        <f t="shared" si="134"/>
        <v>0</v>
      </c>
    </row>
    <row r="2830" spans="1:10">
      <c r="A2830" s="483">
        <v>2016</v>
      </c>
      <c r="B2830" s="484" t="s">
        <v>1289</v>
      </c>
      <c r="C2830" s="484" t="s">
        <v>370</v>
      </c>
      <c r="D2830" s="485">
        <v>32874</v>
      </c>
      <c r="E2830" s="486">
        <v>17.899999999999999</v>
      </c>
      <c r="F2830" s="486">
        <f t="shared" si="132"/>
        <v>588444.6</v>
      </c>
      <c r="G2830" s="487">
        <v>0.22</v>
      </c>
      <c r="H2830" s="485">
        <v>4.9000000000000004</v>
      </c>
      <c r="I2830" s="486">
        <f t="shared" si="133"/>
        <v>161082.6</v>
      </c>
      <c r="J2830" s="348">
        <f t="shared" si="134"/>
        <v>0</v>
      </c>
    </row>
    <row r="2831" spans="1:10">
      <c r="A2831" s="483">
        <v>2016</v>
      </c>
      <c r="B2831" s="484" t="s">
        <v>1289</v>
      </c>
      <c r="C2831" s="484" t="s">
        <v>370</v>
      </c>
      <c r="D2831" s="485">
        <v>32913</v>
      </c>
      <c r="E2831" s="486">
        <v>17.18</v>
      </c>
      <c r="F2831" s="486">
        <f t="shared" si="132"/>
        <v>565445.34</v>
      </c>
      <c r="G2831" s="487">
        <v>0.23</v>
      </c>
      <c r="H2831" s="485">
        <v>3.9</v>
      </c>
      <c r="I2831" s="486">
        <f t="shared" si="133"/>
        <v>128360.7</v>
      </c>
      <c r="J2831" s="348">
        <f t="shared" si="134"/>
        <v>0</v>
      </c>
    </row>
    <row r="2832" spans="1:10">
      <c r="A2832" s="483">
        <v>2016</v>
      </c>
      <c r="B2832" s="484" t="s">
        <v>1289</v>
      </c>
      <c r="C2832" s="484" t="s">
        <v>370</v>
      </c>
      <c r="D2832" s="485">
        <v>49051</v>
      </c>
      <c r="E2832" s="486">
        <v>16.72</v>
      </c>
      <c r="F2832" s="486">
        <f t="shared" si="132"/>
        <v>820132.72</v>
      </c>
      <c r="G2832" s="487">
        <v>0.28000000000000003</v>
      </c>
      <c r="H2832" s="485">
        <v>6.2</v>
      </c>
      <c r="I2832" s="486">
        <f t="shared" si="133"/>
        <v>304116.2</v>
      </c>
      <c r="J2832" s="348">
        <f t="shared" si="134"/>
        <v>0</v>
      </c>
    </row>
    <row r="2833" spans="1:10">
      <c r="A2833" s="483">
        <v>2016</v>
      </c>
      <c r="B2833" s="484" t="s">
        <v>1289</v>
      </c>
      <c r="C2833" s="484" t="s">
        <v>370</v>
      </c>
      <c r="D2833" s="485">
        <v>16371</v>
      </c>
      <c r="E2833" s="486">
        <v>16.86</v>
      </c>
      <c r="F2833" s="486">
        <f t="shared" si="132"/>
        <v>276015.06</v>
      </c>
      <c r="G2833" s="487">
        <v>0.27</v>
      </c>
      <c r="H2833" s="485">
        <v>6.1</v>
      </c>
      <c r="I2833" s="486">
        <f t="shared" si="133"/>
        <v>99863.099999999991</v>
      </c>
      <c r="J2833" s="348">
        <f t="shared" si="134"/>
        <v>0</v>
      </c>
    </row>
    <row r="2834" spans="1:10">
      <c r="A2834" s="483">
        <v>2016</v>
      </c>
      <c r="B2834" s="484" t="s">
        <v>1289</v>
      </c>
      <c r="C2834" s="484" t="s">
        <v>370</v>
      </c>
      <c r="D2834" s="485">
        <v>54201</v>
      </c>
      <c r="E2834" s="486">
        <v>17.765999999999998</v>
      </c>
      <c r="F2834" s="486">
        <f t="shared" si="132"/>
        <v>962934.9659999999</v>
      </c>
      <c r="G2834" s="487">
        <v>0.31</v>
      </c>
      <c r="H2834" s="485">
        <v>5.3</v>
      </c>
      <c r="I2834" s="486">
        <f t="shared" si="133"/>
        <v>287265.3</v>
      </c>
      <c r="J2834" s="348">
        <f t="shared" si="134"/>
        <v>0</v>
      </c>
    </row>
    <row r="2835" spans="1:10">
      <c r="A2835" s="483">
        <v>2016</v>
      </c>
      <c r="B2835" s="484" t="s">
        <v>1289</v>
      </c>
      <c r="C2835" s="484" t="s">
        <v>370</v>
      </c>
      <c r="D2835" s="485">
        <v>9417</v>
      </c>
      <c r="E2835" s="486">
        <v>17.765999999999998</v>
      </c>
      <c r="F2835" s="486">
        <f t="shared" si="132"/>
        <v>167302.42199999999</v>
      </c>
      <c r="G2835" s="487">
        <v>0.31</v>
      </c>
      <c r="H2835" s="485">
        <v>5.3</v>
      </c>
      <c r="I2835" s="486">
        <f t="shared" si="133"/>
        <v>49910.1</v>
      </c>
      <c r="J2835" s="348">
        <f t="shared" si="134"/>
        <v>0</v>
      </c>
    </row>
    <row r="2836" spans="1:10">
      <c r="A2836" s="483">
        <v>2016</v>
      </c>
      <c r="B2836" s="484" t="s">
        <v>1296</v>
      </c>
      <c r="C2836" s="484" t="s">
        <v>370</v>
      </c>
      <c r="D2836" s="485">
        <v>27224</v>
      </c>
      <c r="E2836" s="486">
        <v>22.55</v>
      </c>
      <c r="F2836" s="486">
        <f t="shared" si="132"/>
        <v>613901.20000000007</v>
      </c>
      <c r="G2836" s="487">
        <v>3.25</v>
      </c>
      <c r="H2836" s="485">
        <v>11.2</v>
      </c>
      <c r="I2836" s="486">
        <f t="shared" si="133"/>
        <v>304908.79999999999</v>
      </c>
      <c r="J2836" s="348">
        <f t="shared" si="134"/>
        <v>0</v>
      </c>
    </row>
    <row r="2837" spans="1:10">
      <c r="A2837" s="483">
        <v>2016</v>
      </c>
      <c r="B2837" s="484" t="s">
        <v>1296</v>
      </c>
      <c r="C2837" s="484" t="s">
        <v>370</v>
      </c>
      <c r="D2837" s="485">
        <v>15972</v>
      </c>
      <c r="E2837" s="486">
        <v>23.73</v>
      </c>
      <c r="F2837" s="486">
        <f t="shared" si="132"/>
        <v>379015.56</v>
      </c>
      <c r="G2837" s="487">
        <v>2.9</v>
      </c>
      <c r="H2837" s="485">
        <v>8.8000000000000007</v>
      </c>
      <c r="I2837" s="486">
        <f t="shared" si="133"/>
        <v>140553.60000000001</v>
      </c>
      <c r="J2837" s="348">
        <f t="shared" si="134"/>
        <v>0</v>
      </c>
    </row>
    <row r="2838" spans="1:10">
      <c r="A2838" s="483">
        <v>2016</v>
      </c>
      <c r="B2838" s="484" t="s">
        <v>1296</v>
      </c>
      <c r="C2838" s="484" t="s">
        <v>370</v>
      </c>
      <c r="D2838" s="485">
        <v>25668</v>
      </c>
      <c r="E2838" s="486">
        <v>22.472999999999999</v>
      </c>
      <c r="F2838" s="486">
        <f t="shared" si="132"/>
        <v>576836.96399999992</v>
      </c>
      <c r="G2838" s="487">
        <v>3.14</v>
      </c>
      <c r="H2838" s="485">
        <v>11.3</v>
      </c>
      <c r="I2838" s="486">
        <f t="shared" si="133"/>
        <v>290048.40000000002</v>
      </c>
      <c r="J2838" s="348">
        <f t="shared" si="134"/>
        <v>0</v>
      </c>
    </row>
    <row r="2839" spans="1:10">
      <c r="A2839" s="483">
        <v>2016</v>
      </c>
      <c r="B2839" s="484" t="s">
        <v>1296</v>
      </c>
      <c r="C2839" s="484" t="s">
        <v>370</v>
      </c>
      <c r="D2839" s="485">
        <v>27084</v>
      </c>
      <c r="E2839" s="486">
        <v>23.17</v>
      </c>
      <c r="F2839" s="486">
        <f t="shared" si="132"/>
        <v>627536.28</v>
      </c>
      <c r="G2839" s="487">
        <v>1.39</v>
      </c>
      <c r="H2839" s="485">
        <v>6.2</v>
      </c>
      <c r="I2839" s="486">
        <f t="shared" si="133"/>
        <v>167920.80000000002</v>
      </c>
      <c r="J2839" s="348">
        <f t="shared" si="134"/>
        <v>0</v>
      </c>
    </row>
    <row r="2840" spans="1:10">
      <c r="A2840" s="483">
        <v>2016</v>
      </c>
      <c r="B2840" s="484" t="s">
        <v>1296</v>
      </c>
      <c r="C2840" s="484" t="s">
        <v>370</v>
      </c>
      <c r="D2840" s="485">
        <v>13094</v>
      </c>
      <c r="E2840" s="486">
        <v>25.239000000000001</v>
      </c>
      <c r="F2840" s="486">
        <f t="shared" si="132"/>
        <v>330479.46600000001</v>
      </c>
      <c r="G2840" s="487">
        <v>3.68</v>
      </c>
      <c r="H2840" s="485">
        <v>9.5</v>
      </c>
      <c r="I2840" s="486">
        <f t="shared" si="133"/>
        <v>124393</v>
      </c>
      <c r="J2840" s="348">
        <f t="shared" si="134"/>
        <v>0</v>
      </c>
    </row>
    <row r="2841" spans="1:10">
      <c r="A2841" s="483">
        <v>2016</v>
      </c>
      <c r="B2841" s="484" t="s">
        <v>1296</v>
      </c>
      <c r="C2841" s="484" t="s">
        <v>370</v>
      </c>
      <c r="D2841" s="485">
        <v>56889</v>
      </c>
      <c r="E2841" s="486">
        <v>22.129000000000001</v>
      </c>
      <c r="F2841" s="486">
        <f t="shared" si="132"/>
        <v>1258896.6810000001</v>
      </c>
      <c r="G2841" s="487">
        <v>3.03</v>
      </c>
      <c r="H2841" s="485">
        <v>8.8000000000000007</v>
      </c>
      <c r="I2841" s="486">
        <f t="shared" si="133"/>
        <v>500623.2</v>
      </c>
      <c r="J2841" s="348">
        <f t="shared" si="134"/>
        <v>0</v>
      </c>
    </row>
    <row r="2842" spans="1:10">
      <c r="A2842" s="483">
        <v>2016</v>
      </c>
      <c r="B2842" s="484" t="s">
        <v>1296</v>
      </c>
      <c r="C2842" s="484" t="s">
        <v>370</v>
      </c>
      <c r="D2842" s="485">
        <v>28776</v>
      </c>
      <c r="E2842" s="486">
        <v>22.509</v>
      </c>
      <c r="F2842" s="486">
        <f t="shared" si="132"/>
        <v>647718.98400000005</v>
      </c>
      <c r="G2842" s="487">
        <v>3.19</v>
      </c>
      <c r="H2842" s="485">
        <v>11.2</v>
      </c>
      <c r="I2842" s="486">
        <f t="shared" si="133"/>
        <v>322291.19999999995</v>
      </c>
      <c r="J2842" s="348">
        <f t="shared" si="134"/>
        <v>0</v>
      </c>
    </row>
    <row r="2843" spans="1:10">
      <c r="A2843" s="483">
        <v>2016</v>
      </c>
      <c r="B2843" s="484" t="s">
        <v>1296</v>
      </c>
      <c r="C2843" s="484" t="s">
        <v>370</v>
      </c>
      <c r="D2843" s="485">
        <v>6556</v>
      </c>
      <c r="E2843" s="486">
        <v>22.593</v>
      </c>
      <c r="F2843" s="486">
        <f t="shared" si="132"/>
        <v>148119.70800000001</v>
      </c>
      <c r="G2843" s="487">
        <v>3.08</v>
      </c>
      <c r="H2843" s="485">
        <v>11.2</v>
      </c>
      <c r="I2843" s="486">
        <f t="shared" si="133"/>
        <v>73427.199999999997</v>
      </c>
      <c r="J2843" s="348">
        <f t="shared" si="134"/>
        <v>0</v>
      </c>
    </row>
    <row r="2844" spans="1:10">
      <c r="A2844" s="483">
        <v>2016</v>
      </c>
      <c r="B2844" s="484" t="s">
        <v>1296</v>
      </c>
      <c r="C2844" s="484" t="s">
        <v>370</v>
      </c>
      <c r="D2844" s="485">
        <v>53046</v>
      </c>
      <c r="E2844" s="486">
        <v>22.466999999999999</v>
      </c>
      <c r="F2844" s="486">
        <f t="shared" si="132"/>
        <v>1191784.4819999998</v>
      </c>
      <c r="G2844" s="487">
        <v>3.2</v>
      </c>
      <c r="H2844" s="485">
        <v>11.2</v>
      </c>
      <c r="I2844" s="486">
        <f t="shared" si="133"/>
        <v>594115.19999999995</v>
      </c>
      <c r="J2844" s="348">
        <f t="shared" si="134"/>
        <v>0</v>
      </c>
    </row>
    <row r="2845" spans="1:10">
      <c r="A2845" s="483">
        <v>2016</v>
      </c>
      <c r="B2845" s="484" t="s">
        <v>1296</v>
      </c>
      <c r="C2845" s="484" t="s">
        <v>370</v>
      </c>
      <c r="D2845" s="485">
        <v>68327</v>
      </c>
      <c r="E2845" s="486">
        <v>22.704000000000001</v>
      </c>
      <c r="F2845" s="486">
        <f t="shared" si="132"/>
        <v>1551296.2080000001</v>
      </c>
      <c r="G2845" s="487">
        <v>2.52</v>
      </c>
      <c r="H2845" s="485">
        <v>8.1999999999999993</v>
      </c>
      <c r="I2845" s="486">
        <f t="shared" si="133"/>
        <v>560281.39999999991</v>
      </c>
      <c r="J2845" s="348">
        <f t="shared" si="134"/>
        <v>0</v>
      </c>
    </row>
    <row r="2846" spans="1:10">
      <c r="A2846" s="483">
        <v>2016</v>
      </c>
      <c r="B2846" s="484" t="s">
        <v>1296</v>
      </c>
      <c r="C2846" s="484" t="s">
        <v>370</v>
      </c>
      <c r="D2846" s="485">
        <v>52531</v>
      </c>
      <c r="E2846" s="486">
        <v>23.591999999999999</v>
      </c>
      <c r="F2846" s="486">
        <f t="shared" si="132"/>
        <v>1239311.352</v>
      </c>
      <c r="G2846" s="487">
        <v>2.63</v>
      </c>
      <c r="H2846" s="485">
        <v>8.6</v>
      </c>
      <c r="I2846" s="486">
        <f t="shared" si="133"/>
        <v>451766.6</v>
      </c>
      <c r="J2846" s="348">
        <f t="shared" si="134"/>
        <v>0</v>
      </c>
    </row>
    <row r="2847" spans="1:10">
      <c r="A2847" s="483">
        <v>2016</v>
      </c>
      <c r="B2847" s="484" t="s">
        <v>1296</v>
      </c>
      <c r="C2847" s="484" t="s">
        <v>370</v>
      </c>
      <c r="D2847" s="485">
        <v>40116</v>
      </c>
      <c r="E2847" s="486">
        <v>23.617000000000001</v>
      </c>
      <c r="F2847" s="486">
        <f t="shared" si="132"/>
        <v>947419.57200000004</v>
      </c>
      <c r="G2847" s="487">
        <v>2.4</v>
      </c>
      <c r="H2847" s="485">
        <v>9</v>
      </c>
      <c r="I2847" s="486">
        <f t="shared" si="133"/>
        <v>361044</v>
      </c>
      <c r="J2847" s="348">
        <f t="shared" si="134"/>
        <v>0</v>
      </c>
    </row>
    <row r="2848" spans="1:10">
      <c r="A2848" s="483">
        <v>2016</v>
      </c>
      <c r="B2848" s="484" t="s">
        <v>1296</v>
      </c>
      <c r="C2848" s="484" t="s">
        <v>370</v>
      </c>
      <c r="D2848" s="485">
        <v>6177</v>
      </c>
      <c r="E2848" s="486">
        <v>20.510999999999999</v>
      </c>
      <c r="F2848" s="486">
        <f t="shared" si="132"/>
        <v>126696.447</v>
      </c>
      <c r="G2848" s="487">
        <v>0.94</v>
      </c>
      <c r="H2848" s="485">
        <v>21.1</v>
      </c>
      <c r="I2848" s="486">
        <f t="shared" si="133"/>
        <v>130334.70000000001</v>
      </c>
      <c r="J2848" s="348">
        <f t="shared" si="134"/>
        <v>0</v>
      </c>
    </row>
    <row r="2849" spans="1:10">
      <c r="A2849" s="483">
        <v>2016</v>
      </c>
      <c r="B2849" s="484" t="s">
        <v>1296</v>
      </c>
      <c r="C2849" s="484" t="s">
        <v>370</v>
      </c>
      <c r="D2849" s="485">
        <v>4840</v>
      </c>
      <c r="E2849" s="486">
        <v>19.777999999999999</v>
      </c>
      <c r="F2849" s="486">
        <f t="shared" si="132"/>
        <v>95725.51999999999</v>
      </c>
      <c r="G2849" s="487">
        <v>1.1000000000000001</v>
      </c>
      <c r="H2849" s="485">
        <v>27.4</v>
      </c>
      <c r="I2849" s="486">
        <f t="shared" si="133"/>
        <v>132616</v>
      </c>
      <c r="J2849" s="348">
        <f t="shared" si="134"/>
        <v>0</v>
      </c>
    </row>
    <row r="2850" spans="1:10">
      <c r="A2850" s="483">
        <v>2016</v>
      </c>
      <c r="B2850" s="484" t="s">
        <v>1296</v>
      </c>
      <c r="C2850" s="484" t="s">
        <v>370</v>
      </c>
      <c r="D2850" s="485">
        <v>225145</v>
      </c>
      <c r="E2850" s="486">
        <v>24.481000000000002</v>
      </c>
      <c r="F2850" s="486">
        <f t="shared" si="132"/>
        <v>5511774.7450000001</v>
      </c>
      <c r="G2850" s="487">
        <v>3.45</v>
      </c>
      <c r="H2850" s="485">
        <v>9.6</v>
      </c>
      <c r="I2850" s="486">
        <f t="shared" si="133"/>
        <v>2161392</v>
      </c>
      <c r="J2850" s="348">
        <f t="shared" si="134"/>
        <v>0</v>
      </c>
    </row>
    <row r="2851" spans="1:10">
      <c r="A2851" s="483">
        <v>2016</v>
      </c>
      <c r="B2851" s="484" t="s">
        <v>1296</v>
      </c>
      <c r="C2851" s="484" t="s">
        <v>370</v>
      </c>
      <c r="D2851" s="485">
        <v>19716</v>
      </c>
      <c r="E2851" s="486">
        <v>23.99</v>
      </c>
      <c r="F2851" s="486">
        <f t="shared" si="132"/>
        <v>472986.83999999997</v>
      </c>
      <c r="G2851" s="487">
        <v>2.72</v>
      </c>
      <c r="H2851" s="485">
        <v>7.4</v>
      </c>
      <c r="I2851" s="486">
        <f t="shared" si="133"/>
        <v>145898.4</v>
      </c>
      <c r="J2851" s="348">
        <f t="shared" si="134"/>
        <v>0</v>
      </c>
    </row>
    <row r="2852" spans="1:10">
      <c r="A2852" s="483">
        <v>2016</v>
      </c>
      <c r="B2852" s="484" t="s">
        <v>1296</v>
      </c>
      <c r="C2852" s="484" t="s">
        <v>370</v>
      </c>
      <c r="D2852" s="485">
        <v>39492</v>
      </c>
      <c r="E2852" s="486">
        <v>22.878</v>
      </c>
      <c r="F2852" s="486">
        <f t="shared" si="132"/>
        <v>903497.97600000002</v>
      </c>
      <c r="G2852" s="487">
        <v>3.07</v>
      </c>
      <c r="H2852" s="485">
        <v>9.4</v>
      </c>
      <c r="I2852" s="486">
        <f t="shared" si="133"/>
        <v>371224.8</v>
      </c>
      <c r="J2852" s="348">
        <f t="shared" si="134"/>
        <v>0</v>
      </c>
    </row>
    <row r="2853" spans="1:10">
      <c r="A2853" s="483">
        <v>2016</v>
      </c>
      <c r="B2853" s="484" t="s">
        <v>1296</v>
      </c>
      <c r="C2853" s="484" t="s">
        <v>370</v>
      </c>
      <c r="D2853" s="485">
        <v>3181</v>
      </c>
      <c r="E2853" s="486">
        <v>23.007000000000001</v>
      </c>
      <c r="F2853" s="486">
        <f t="shared" si="132"/>
        <v>73185.267000000007</v>
      </c>
      <c r="G2853" s="487">
        <v>2.9</v>
      </c>
      <c r="H2853" s="485">
        <v>7.9</v>
      </c>
      <c r="I2853" s="486">
        <f t="shared" si="133"/>
        <v>25129.9</v>
      </c>
      <c r="J2853" s="348">
        <f t="shared" si="134"/>
        <v>0</v>
      </c>
    </row>
    <row r="2854" spans="1:10">
      <c r="A2854" s="483">
        <v>2016</v>
      </c>
      <c r="B2854" s="484" t="s">
        <v>1296</v>
      </c>
      <c r="C2854" s="484" t="s">
        <v>370</v>
      </c>
      <c r="D2854" s="485">
        <v>3215</v>
      </c>
      <c r="E2854" s="486">
        <v>23.718</v>
      </c>
      <c r="F2854" s="486">
        <f t="shared" si="132"/>
        <v>76253.37</v>
      </c>
      <c r="G2854" s="487">
        <v>2.4300000000000002</v>
      </c>
      <c r="H2854" s="485">
        <v>8.6999999999999993</v>
      </c>
      <c r="I2854" s="486">
        <f t="shared" si="133"/>
        <v>27970.499999999996</v>
      </c>
      <c r="J2854" s="348">
        <f t="shared" si="134"/>
        <v>0</v>
      </c>
    </row>
    <row r="2855" spans="1:10">
      <c r="A2855" s="483">
        <v>2016</v>
      </c>
      <c r="B2855" s="484" t="s">
        <v>1296</v>
      </c>
      <c r="C2855" s="484" t="s">
        <v>370</v>
      </c>
      <c r="D2855" s="485">
        <v>9574</v>
      </c>
      <c r="E2855" s="486">
        <v>23.727</v>
      </c>
      <c r="F2855" s="486">
        <f t="shared" si="132"/>
        <v>227162.29800000001</v>
      </c>
      <c r="G2855" s="487">
        <v>2.59</v>
      </c>
      <c r="H2855" s="485">
        <v>8.6</v>
      </c>
      <c r="I2855" s="486">
        <f t="shared" si="133"/>
        <v>82336.399999999994</v>
      </c>
      <c r="J2855" s="348">
        <f t="shared" si="134"/>
        <v>0</v>
      </c>
    </row>
    <row r="2856" spans="1:10">
      <c r="A2856" s="483">
        <v>2016</v>
      </c>
      <c r="B2856" s="484" t="s">
        <v>1296</v>
      </c>
      <c r="C2856" s="484" t="s">
        <v>370</v>
      </c>
      <c r="D2856" s="485">
        <v>21013</v>
      </c>
      <c r="E2856" s="486">
        <v>23.725999999999999</v>
      </c>
      <c r="F2856" s="486">
        <f t="shared" si="132"/>
        <v>498554.43799999997</v>
      </c>
      <c r="G2856" s="487">
        <v>2.81</v>
      </c>
      <c r="H2856" s="485">
        <v>8.8000000000000007</v>
      </c>
      <c r="I2856" s="486">
        <f t="shared" si="133"/>
        <v>184914.40000000002</v>
      </c>
      <c r="J2856" s="348">
        <f t="shared" si="134"/>
        <v>0</v>
      </c>
    </row>
    <row r="2857" spans="1:10">
      <c r="A2857" s="483">
        <v>2016</v>
      </c>
      <c r="B2857" s="484" t="s">
        <v>1296</v>
      </c>
      <c r="C2857" s="484" t="s">
        <v>370</v>
      </c>
      <c r="D2857" s="485">
        <v>11189</v>
      </c>
      <c r="E2857" s="486">
        <v>23.596</v>
      </c>
      <c r="F2857" s="486">
        <f t="shared" si="132"/>
        <v>264015.64400000003</v>
      </c>
      <c r="G2857" s="487">
        <v>2.87</v>
      </c>
      <c r="H2857" s="485">
        <v>8.3000000000000007</v>
      </c>
      <c r="I2857" s="486">
        <f t="shared" si="133"/>
        <v>92868.700000000012</v>
      </c>
      <c r="J2857" s="348">
        <f t="shared" si="134"/>
        <v>0</v>
      </c>
    </row>
    <row r="2858" spans="1:10">
      <c r="A2858" s="483">
        <v>2016</v>
      </c>
      <c r="B2858" s="484" t="s">
        <v>1296</v>
      </c>
      <c r="C2858" s="484" t="s">
        <v>370</v>
      </c>
      <c r="D2858" s="485">
        <v>9430</v>
      </c>
      <c r="E2858" s="486">
        <v>22.69</v>
      </c>
      <c r="F2858" s="486">
        <f t="shared" si="132"/>
        <v>213966.7</v>
      </c>
      <c r="G2858" s="487">
        <v>3.89</v>
      </c>
      <c r="H2858" s="485">
        <v>9.1</v>
      </c>
      <c r="I2858" s="486">
        <f t="shared" si="133"/>
        <v>85813</v>
      </c>
      <c r="J2858" s="348">
        <f t="shared" si="134"/>
        <v>0</v>
      </c>
    </row>
    <row r="2859" spans="1:10">
      <c r="A2859" s="483">
        <v>2016</v>
      </c>
      <c r="B2859" s="484" t="s">
        <v>1296</v>
      </c>
      <c r="C2859" s="484" t="s">
        <v>370</v>
      </c>
      <c r="D2859" s="485">
        <v>18702</v>
      </c>
      <c r="E2859" s="486">
        <v>21.962</v>
      </c>
      <c r="F2859" s="486">
        <f t="shared" si="132"/>
        <v>410733.32400000002</v>
      </c>
      <c r="G2859" s="487">
        <v>2.69</v>
      </c>
      <c r="H2859" s="485">
        <v>10.3</v>
      </c>
      <c r="I2859" s="486">
        <f t="shared" si="133"/>
        <v>192630.6</v>
      </c>
      <c r="J2859" s="348">
        <f t="shared" si="134"/>
        <v>0</v>
      </c>
    </row>
    <row r="2860" spans="1:10">
      <c r="A2860" s="483">
        <v>2016</v>
      </c>
      <c r="B2860" s="484" t="s">
        <v>1296</v>
      </c>
      <c r="C2860" s="484" t="s">
        <v>370</v>
      </c>
      <c r="D2860" s="485">
        <v>8</v>
      </c>
      <c r="E2860" s="486">
        <v>18.8</v>
      </c>
      <c r="F2860" s="486">
        <f t="shared" si="132"/>
        <v>150.4</v>
      </c>
      <c r="G2860" s="487">
        <v>7.89</v>
      </c>
      <c r="H2860" s="485">
        <v>21.4</v>
      </c>
      <c r="I2860" s="486">
        <f t="shared" si="133"/>
        <v>171.2</v>
      </c>
      <c r="J2860" s="348">
        <f t="shared" si="134"/>
        <v>0</v>
      </c>
    </row>
    <row r="2861" spans="1:10">
      <c r="A2861" s="483">
        <v>2016</v>
      </c>
      <c r="B2861" s="484" t="s">
        <v>1296</v>
      </c>
      <c r="C2861" s="484" t="s">
        <v>370</v>
      </c>
      <c r="D2861" s="485">
        <v>47756</v>
      </c>
      <c r="E2861" s="486">
        <v>23.646000000000001</v>
      </c>
      <c r="F2861" s="486">
        <f t="shared" si="132"/>
        <v>1129238.3759999999</v>
      </c>
      <c r="G2861" s="487">
        <v>2.93</v>
      </c>
      <c r="H2861" s="485">
        <v>8.6</v>
      </c>
      <c r="I2861" s="486">
        <f t="shared" si="133"/>
        <v>410701.6</v>
      </c>
      <c r="J2861" s="348">
        <f t="shared" si="134"/>
        <v>0</v>
      </c>
    </row>
    <row r="2862" spans="1:10">
      <c r="A2862" s="483">
        <v>2016</v>
      </c>
      <c r="B2862" s="484" t="s">
        <v>1296</v>
      </c>
      <c r="C2862" s="484" t="s">
        <v>370</v>
      </c>
      <c r="D2862" s="485">
        <v>63942</v>
      </c>
      <c r="E2862" s="486">
        <v>23.411999999999999</v>
      </c>
      <c r="F2862" s="486">
        <f t="shared" si="132"/>
        <v>1497010.1040000001</v>
      </c>
      <c r="G2862" s="487">
        <v>2.7</v>
      </c>
      <c r="H2862" s="485">
        <v>8.3000000000000007</v>
      </c>
      <c r="I2862" s="486">
        <f t="shared" si="133"/>
        <v>530718.60000000009</v>
      </c>
      <c r="J2862" s="348">
        <f t="shared" si="134"/>
        <v>0</v>
      </c>
    </row>
    <row r="2863" spans="1:10">
      <c r="A2863" s="483">
        <v>2016</v>
      </c>
      <c r="B2863" s="484" t="s">
        <v>1296</v>
      </c>
      <c r="C2863" s="484" t="s">
        <v>370</v>
      </c>
      <c r="D2863" s="485">
        <v>151386</v>
      </c>
      <c r="E2863" s="486">
        <v>23.248000000000001</v>
      </c>
      <c r="F2863" s="486">
        <f t="shared" si="132"/>
        <v>3519421.7280000001</v>
      </c>
      <c r="G2863" s="487">
        <v>2.74</v>
      </c>
      <c r="H2863" s="485">
        <v>6.9</v>
      </c>
      <c r="I2863" s="486">
        <f t="shared" si="133"/>
        <v>1044563.4</v>
      </c>
      <c r="J2863" s="348">
        <f t="shared" si="134"/>
        <v>0</v>
      </c>
    </row>
    <row r="2864" spans="1:10">
      <c r="A2864" s="483">
        <v>2016</v>
      </c>
      <c r="B2864" s="484" t="s">
        <v>1296</v>
      </c>
      <c r="C2864" s="484" t="s">
        <v>370</v>
      </c>
      <c r="D2864" s="485">
        <v>115747</v>
      </c>
      <c r="E2864" s="486">
        <v>23.602</v>
      </c>
      <c r="F2864" s="486">
        <f t="shared" si="132"/>
        <v>2731860.6940000001</v>
      </c>
      <c r="G2864" s="487">
        <v>2.87</v>
      </c>
      <c r="H2864" s="485">
        <v>8</v>
      </c>
      <c r="I2864" s="486">
        <f t="shared" si="133"/>
        <v>925976</v>
      </c>
      <c r="J2864" s="348">
        <f t="shared" si="134"/>
        <v>0</v>
      </c>
    </row>
    <row r="2865" spans="1:10">
      <c r="A2865" s="483">
        <v>2016</v>
      </c>
      <c r="B2865" s="484" t="s">
        <v>1289</v>
      </c>
      <c r="C2865" s="484" t="s">
        <v>370</v>
      </c>
      <c r="D2865" s="485">
        <v>127309</v>
      </c>
      <c r="E2865" s="486">
        <v>17.832000000000001</v>
      </c>
      <c r="F2865" s="486">
        <f t="shared" si="132"/>
        <v>2270174.088</v>
      </c>
      <c r="G2865" s="487">
        <v>0.25</v>
      </c>
      <c r="H2865" s="485">
        <v>5.2</v>
      </c>
      <c r="I2865" s="486">
        <f t="shared" si="133"/>
        <v>662006.80000000005</v>
      </c>
      <c r="J2865" s="348">
        <f t="shared" si="134"/>
        <v>0</v>
      </c>
    </row>
    <row r="2866" spans="1:10">
      <c r="A2866" s="483">
        <v>2016</v>
      </c>
      <c r="B2866" s="484" t="s">
        <v>1289</v>
      </c>
      <c r="C2866" s="484" t="s">
        <v>370</v>
      </c>
      <c r="D2866" s="485">
        <v>15923</v>
      </c>
      <c r="E2866" s="486">
        <v>17.806000000000001</v>
      </c>
      <c r="F2866" s="486">
        <f t="shared" si="132"/>
        <v>283524.93800000002</v>
      </c>
      <c r="G2866" s="487">
        <v>0.34</v>
      </c>
      <c r="H2866" s="485">
        <v>5.0999999999999996</v>
      </c>
      <c r="I2866" s="486">
        <f t="shared" si="133"/>
        <v>81207.299999999988</v>
      </c>
      <c r="J2866" s="348">
        <f t="shared" si="134"/>
        <v>0</v>
      </c>
    </row>
    <row r="2867" spans="1:10">
      <c r="A2867" s="483">
        <v>2016</v>
      </c>
      <c r="B2867" s="484" t="s">
        <v>1296</v>
      </c>
      <c r="C2867" s="484" t="s">
        <v>370</v>
      </c>
      <c r="D2867" s="485">
        <v>52115</v>
      </c>
      <c r="E2867" s="486">
        <v>24.41</v>
      </c>
      <c r="F2867" s="486">
        <f t="shared" si="132"/>
        <v>1272127.1499999999</v>
      </c>
      <c r="G2867" s="487">
        <v>3.3</v>
      </c>
      <c r="H2867" s="485">
        <v>9.1999999999999993</v>
      </c>
      <c r="I2867" s="486">
        <f t="shared" si="133"/>
        <v>479457.99999999994</v>
      </c>
      <c r="J2867" s="348">
        <f t="shared" si="134"/>
        <v>0</v>
      </c>
    </row>
    <row r="2868" spans="1:10">
      <c r="A2868" s="483">
        <v>2016</v>
      </c>
      <c r="B2868" s="484" t="s">
        <v>1296</v>
      </c>
      <c r="C2868" s="484" t="s">
        <v>370</v>
      </c>
      <c r="D2868" s="485">
        <v>20027</v>
      </c>
      <c r="E2868" s="486">
        <v>24.5</v>
      </c>
      <c r="F2868" s="486">
        <f t="shared" si="132"/>
        <v>490661.5</v>
      </c>
      <c r="G2868" s="487">
        <v>3.43</v>
      </c>
      <c r="H2868" s="485">
        <v>9.4</v>
      </c>
      <c r="I2868" s="486">
        <f t="shared" si="133"/>
        <v>188253.80000000002</v>
      </c>
      <c r="J2868" s="348">
        <f t="shared" si="134"/>
        <v>0</v>
      </c>
    </row>
    <row r="2869" spans="1:10">
      <c r="A2869" s="483">
        <v>2016</v>
      </c>
      <c r="B2869" s="484" t="s">
        <v>1296</v>
      </c>
      <c r="C2869" s="484" t="s">
        <v>370</v>
      </c>
      <c r="D2869" s="485">
        <v>1391</v>
      </c>
      <c r="E2869" s="486">
        <v>24.57</v>
      </c>
      <c r="F2869" s="486">
        <f t="shared" si="132"/>
        <v>34176.870000000003</v>
      </c>
      <c r="G2869" s="487">
        <v>3.4</v>
      </c>
      <c r="H2869" s="485">
        <v>9.6999999999999993</v>
      </c>
      <c r="I2869" s="486">
        <f t="shared" si="133"/>
        <v>13492.699999999999</v>
      </c>
      <c r="J2869" s="348">
        <f t="shared" si="134"/>
        <v>0</v>
      </c>
    </row>
    <row r="2870" spans="1:10">
      <c r="A2870" s="483">
        <v>2016</v>
      </c>
      <c r="B2870" s="484" t="s">
        <v>1296</v>
      </c>
      <c r="C2870" s="484" t="s">
        <v>370</v>
      </c>
      <c r="D2870" s="485">
        <v>5614</v>
      </c>
      <c r="E2870" s="486">
        <v>24.59</v>
      </c>
      <c r="F2870" s="486">
        <f t="shared" si="132"/>
        <v>138048.26</v>
      </c>
      <c r="G2870" s="487">
        <v>1.64</v>
      </c>
      <c r="H2870" s="485">
        <v>8.6999999999999993</v>
      </c>
      <c r="I2870" s="486">
        <f t="shared" si="133"/>
        <v>48841.799999999996</v>
      </c>
      <c r="J2870" s="348">
        <f t="shared" si="134"/>
        <v>0</v>
      </c>
    </row>
    <row r="2871" spans="1:10">
      <c r="A2871" s="483">
        <v>2016</v>
      </c>
      <c r="B2871" s="484" t="s">
        <v>1289</v>
      </c>
      <c r="C2871" s="484" t="s">
        <v>370</v>
      </c>
      <c r="D2871" s="485">
        <v>15242</v>
      </c>
      <c r="E2871" s="486">
        <v>16.829999999999998</v>
      </c>
      <c r="F2871" s="486">
        <f t="shared" si="132"/>
        <v>256522.86</v>
      </c>
      <c r="G2871" s="487">
        <v>0.26</v>
      </c>
      <c r="H2871" s="485">
        <v>5.4</v>
      </c>
      <c r="I2871" s="486">
        <f t="shared" si="133"/>
        <v>82306.8</v>
      </c>
      <c r="J2871" s="348">
        <f t="shared" si="134"/>
        <v>0</v>
      </c>
    </row>
    <row r="2872" spans="1:10">
      <c r="A2872" s="483">
        <v>2016</v>
      </c>
      <c r="B2872" s="484" t="s">
        <v>1289</v>
      </c>
      <c r="C2872" s="484" t="s">
        <v>370</v>
      </c>
      <c r="D2872" s="485">
        <v>45487</v>
      </c>
      <c r="E2872" s="486">
        <v>16.829999999999998</v>
      </c>
      <c r="F2872" s="486">
        <f t="shared" si="132"/>
        <v>765546.21</v>
      </c>
      <c r="G2872" s="487">
        <v>0.28000000000000003</v>
      </c>
      <c r="H2872" s="485">
        <v>6</v>
      </c>
      <c r="I2872" s="486">
        <f t="shared" si="133"/>
        <v>272922</v>
      </c>
      <c r="J2872" s="348">
        <f t="shared" si="134"/>
        <v>0</v>
      </c>
    </row>
    <row r="2873" spans="1:10">
      <c r="A2873" s="483">
        <v>2016</v>
      </c>
      <c r="B2873" s="484" t="s">
        <v>1296</v>
      </c>
      <c r="C2873" s="484" t="s">
        <v>370</v>
      </c>
      <c r="D2873" s="485">
        <v>34859</v>
      </c>
      <c r="E2873" s="486">
        <v>24.896000000000001</v>
      </c>
      <c r="F2873" s="486">
        <f t="shared" si="132"/>
        <v>867849.66399999999</v>
      </c>
      <c r="G2873" s="487">
        <v>0.86</v>
      </c>
      <c r="H2873" s="485">
        <v>12.3</v>
      </c>
      <c r="I2873" s="486">
        <f t="shared" si="133"/>
        <v>428765.7</v>
      </c>
      <c r="J2873" s="348">
        <f t="shared" si="134"/>
        <v>0</v>
      </c>
    </row>
    <row r="2874" spans="1:10">
      <c r="A2874" s="483">
        <v>2016</v>
      </c>
      <c r="B2874" s="484" t="s">
        <v>1296</v>
      </c>
      <c r="C2874" s="484" t="s">
        <v>370</v>
      </c>
      <c r="D2874" s="485">
        <v>11618</v>
      </c>
      <c r="E2874" s="486">
        <v>24.846</v>
      </c>
      <c r="F2874" s="486">
        <f t="shared" si="132"/>
        <v>288660.82799999998</v>
      </c>
      <c r="G2874" s="487">
        <v>0.78</v>
      </c>
      <c r="H2874" s="485">
        <v>12.6</v>
      </c>
      <c r="I2874" s="486">
        <f t="shared" si="133"/>
        <v>146386.79999999999</v>
      </c>
      <c r="J2874" s="348">
        <f t="shared" si="134"/>
        <v>0</v>
      </c>
    </row>
    <row r="2875" spans="1:10">
      <c r="A2875" s="483">
        <v>2016</v>
      </c>
      <c r="B2875" s="484" t="s">
        <v>1296</v>
      </c>
      <c r="C2875" s="484" t="s">
        <v>370</v>
      </c>
      <c r="D2875" s="485">
        <v>11064</v>
      </c>
      <c r="E2875" s="486">
        <v>24.4</v>
      </c>
      <c r="F2875" s="486">
        <f t="shared" si="132"/>
        <v>269961.59999999998</v>
      </c>
      <c r="G2875" s="487">
        <v>0.83</v>
      </c>
      <c r="H2875" s="485">
        <v>13</v>
      </c>
      <c r="I2875" s="486">
        <f t="shared" si="133"/>
        <v>143832</v>
      </c>
      <c r="J2875" s="348">
        <f t="shared" si="134"/>
        <v>0</v>
      </c>
    </row>
    <row r="2876" spans="1:10">
      <c r="A2876" s="483">
        <v>2016</v>
      </c>
      <c r="B2876" s="484" t="s">
        <v>1296</v>
      </c>
      <c r="C2876" s="484" t="s">
        <v>370</v>
      </c>
      <c r="D2876" s="485">
        <v>13406</v>
      </c>
      <c r="E2876" s="486">
        <v>25.76</v>
      </c>
      <c r="F2876" s="486">
        <f t="shared" si="132"/>
        <v>345338.56</v>
      </c>
      <c r="G2876" s="487">
        <v>2.76</v>
      </c>
      <c r="H2876" s="485">
        <v>7.9</v>
      </c>
      <c r="I2876" s="486">
        <f t="shared" si="133"/>
        <v>105907.40000000001</v>
      </c>
      <c r="J2876" s="348">
        <f t="shared" si="134"/>
        <v>0</v>
      </c>
    </row>
    <row r="2877" spans="1:10">
      <c r="A2877" s="483">
        <v>2016</v>
      </c>
      <c r="B2877" s="484" t="s">
        <v>1296</v>
      </c>
      <c r="C2877" s="484" t="s">
        <v>370</v>
      </c>
      <c r="D2877" s="485">
        <v>9420</v>
      </c>
      <c r="E2877" s="486">
        <v>25.9</v>
      </c>
      <c r="F2877" s="486">
        <f t="shared" si="132"/>
        <v>243978</v>
      </c>
      <c r="G2877" s="487">
        <v>2.2799999999999998</v>
      </c>
      <c r="H2877" s="485">
        <v>7.6</v>
      </c>
      <c r="I2877" s="486">
        <f t="shared" si="133"/>
        <v>71592</v>
      </c>
      <c r="J2877" s="348">
        <f t="shared" si="134"/>
        <v>0</v>
      </c>
    </row>
    <row r="2878" spans="1:10">
      <c r="A2878" s="483">
        <v>2016</v>
      </c>
      <c r="B2878" s="484" t="s">
        <v>1296</v>
      </c>
      <c r="C2878" s="484" t="s">
        <v>370</v>
      </c>
      <c r="D2878" s="485">
        <v>13434</v>
      </c>
      <c r="E2878" s="486">
        <v>26.44</v>
      </c>
      <c r="F2878" s="486">
        <f t="shared" si="132"/>
        <v>355194.96</v>
      </c>
      <c r="G2878" s="487">
        <v>2.37</v>
      </c>
      <c r="H2878" s="485">
        <v>7.5</v>
      </c>
      <c r="I2878" s="486">
        <f t="shared" si="133"/>
        <v>100755</v>
      </c>
      <c r="J2878" s="348">
        <f t="shared" si="134"/>
        <v>0</v>
      </c>
    </row>
    <row r="2879" spans="1:10">
      <c r="A2879" s="483">
        <v>2016</v>
      </c>
      <c r="B2879" s="484" t="s">
        <v>1296</v>
      </c>
      <c r="C2879" s="484" t="s">
        <v>370</v>
      </c>
      <c r="D2879" s="485">
        <v>26732</v>
      </c>
      <c r="E2879" s="486">
        <v>26.19</v>
      </c>
      <c r="F2879" s="486">
        <f t="shared" si="132"/>
        <v>700111.08000000007</v>
      </c>
      <c r="G2879" s="487">
        <v>2.1800000000000002</v>
      </c>
      <c r="H2879" s="485">
        <v>7.4</v>
      </c>
      <c r="I2879" s="486">
        <f t="shared" si="133"/>
        <v>197816.80000000002</v>
      </c>
      <c r="J2879" s="348">
        <f t="shared" si="134"/>
        <v>0</v>
      </c>
    </row>
    <row r="2880" spans="1:10">
      <c r="A2880" s="483">
        <v>2016</v>
      </c>
      <c r="B2880" s="484" t="s">
        <v>1296</v>
      </c>
      <c r="C2880" s="484" t="s">
        <v>370</v>
      </c>
      <c r="D2880" s="485">
        <v>111014</v>
      </c>
      <c r="E2880" s="486">
        <v>25.96</v>
      </c>
      <c r="F2880" s="486">
        <f t="shared" si="132"/>
        <v>2881923.44</v>
      </c>
      <c r="G2880" s="487">
        <v>2.4700000000000002</v>
      </c>
      <c r="H2880" s="485">
        <v>7.5</v>
      </c>
      <c r="I2880" s="486">
        <f t="shared" si="133"/>
        <v>832605</v>
      </c>
      <c r="J2880" s="348">
        <f t="shared" si="134"/>
        <v>0</v>
      </c>
    </row>
    <row r="2881" spans="1:10">
      <c r="A2881" s="483">
        <v>2016</v>
      </c>
      <c r="B2881" s="484" t="s">
        <v>1296</v>
      </c>
      <c r="C2881" s="484" t="s">
        <v>370</v>
      </c>
      <c r="D2881" s="485">
        <v>18485</v>
      </c>
      <c r="E2881" s="486">
        <v>25.84</v>
      </c>
      <c r="F2881" s="486">
        <f t="shared" si="132"/>
        <v>477652.4</v>
      </c>
      <c r="G2881" s="487">
        <v>2.1800000000000002</v>
      </c>
      <c r="H2881" s="485">
        <v>7.8</v>
      </c>
      <c r="I2881" s="486">
        <f t="shared" si="133"/>
        <v>144183</v>
      </c>
      <c r="J2881" s="348">
        <f t="shared" si="134"/>
        <v>0</v>
      </c>
    </row>
    <row r="2882" spans="1:10">
      <c r="A2882" s="483">
        <v>2016</v>
      </c>
      <c r="B2882" s="484" t="s">
        <v>1296</v>
      </c>
      <c r="C2882" s="484" t="s">
        <v>370</v>
      </c>
      <c r="D2882" s="485">
        <v>69062</v>
      </c>
      <c r="E2882" s="486">
        <v>21.23</v>
      </c>
      <c r="F2882" s="486">
        <f t="shared" si="132"/>
        <v>1466186.26</v>
      </c>
      <c r="G2882" s="487">
        <v>0.54</v>
      </c>
      <c r="H2882" s="485">
        <v>7.6</v>
      </c>
      <c r="I2882" s="486">
        <f t="shared" si="133"/>
        <v>524871.19999999995</v>
      </c>
      <c r="J2882" s="348">
        <f t="shared" si="134"/>
        <v>0</v>
      </c>
    </row>
    <row r="2883" spans="1:10">
      <c r="A2883" s="483">
        <v>2016</v>
      </c>
      <c r="B2883" s="484" t="s">
        <v>1289</v>
      </c>
      <c r="C2883" s="484" t="s">
        <v>370</v>
      </c>
      <c r="D2883" s="485">
        <v>31783</v>
      </c>
      <c r="E2883" s="486">
        <v>17.802</v>
      </c>
      <c r="F2883" s="486">
        <f t="shared" ref="F2883:F2946" si="135">E2883*D2883</f>
        <v>565800.96600000001</v>
      </c>
      <c r="G2883" s="487">
        <v>0.22</v>
      </c>
      <c r="H2883" s="485">
        <v>5.2</v>
      </c>
      <c r="I2883" s="486">
        <f t="shared" ref="I2883:I2946" si="136">H2883*D2883</f>
        <v>165271.6</v>
      </c>
      <c r="J2883" s="348">
        <f t="shared" ref="J2883:J2946" si="137">IF(B2883="LIG",1,0)</f>
        <v>0</v>
      </c>
    </row>
    <row r="2884" spans="1:10">
      <c r="A2884" s="483">
        <v>2016</v>
      </c>
      <c r="B2884" s="484" t="s">
        <v>1289</v>
      </c>
      <c r="C2884" s="484" t="s">
        <v>370</v>
      </c>
      <c r="D2884" s="485">
        <v>15871</v>
      </c>
      <c r="E2884" s="486">
        <v>18.036000000000001</v>
      </c>
      <c r="F2884" s="486">
        <f t="shared" si="135"/>
        <v>286249.35600000003</v>
      </c>
      <c r="G2884" s="487">
        <v>0.32</v>
      </c>
      <c r="H2884" s="485">
        <v>5.3</v>
      </c>
      <c r="I2884" s="486">
        <f t="shared" si="136"/>
        <v>84116.3</v>
      </c>
      <c r="J2884" s="348">
        <f t="shared" si="137"/>
        <v>0</v>
      </c>
    </row>
    <row r="2885" spans="1:10">
      <c r="A2885" s="483">
        <v>2016</v>
      </c>
      <c r="B2885" s="484" t="s">
        <v>1289</v>
      </c>
      <c r="C2885" s="484" t="s">
        <v>370</v>
      </c>
      <c r="D2885" s="485">
        <v>15798</v>
      </c>
      <c r="E2885" s="486">
        <v>17.878</v>
      </c>
      <c r="F2885" s="486">
        <f t="shared" si="135"/>
        <v>282436.64400000003</v>
      </c>
      <c r="G2885" s="487">
        <v>0.18</v>
      </c>
      <c r="H2885" s="485">
        <v>4.3</v>
      </c>
      <c r="I2885" s="486">
        <f t="shared" si="136"/>
        <v>67931.399999999994</v>
      </c>
      <c r="J2885" s="348">
        <f t="shared" si="137"/>
        <v>0</v>
      </c>
    </row>
    <row r="2886" spans="1:10">
      <c r="A2886" s="483">
        <v>2016</v>
      </c>
      <c r="B2886" s="484" t="s">
        <v>1289</v>
      </c>
      <c r="C2886" s="484" t="s">
        <v>370</v>
      </c>
      <c r="D2886" s="485">
        <v>31222</v>
      </c>
      <c r="E2886" s="486">
        <v>17.920000000000002</v>
      </c>
      <c r="F2886" s="486">
        <f t="shared" si="135"/>
        <v>559498.24000000011</v>
      </c>
      <c r="G2886" s="487">
        <v>0.22</v>
      </c>
      <c r="H2886" s="485">
        <v>5</v>
      </c>
      <c r="I2886" s="486">
        <f t="shared" si="136"/>
        <v>156110</v>
      </c>
      <c r="J2886" s="348">
        <f t="shared" si="137"/>
        <v>0</v>
      </c>
    </row>
    <row r="2887" spans="1:10">
      <c r="A2887" s="483">
        <v>2016</v>
      </c>
      <c r="B2887" s="484" t="s">
        <v>1296</v>
      </c>
      <c r="C2887" s="484" t="s">
        <v>370</v>
      </c>
      <c r="D2887" s="485">
        <v>387</v>
      </c>
      <c r="E2887" s="486">
        <v>21.96</v>
      </c>
      <c r="F2887" s="486">
        <f t="shared" si="135"/>
        <v>8498.52</v>
      </c>
      <c r="G2887" s="487">
        <v>0.69</v>
      </c>
      <c r="H2887" s="485">
        <v>10</v>
      </c>
      <c r="I2887" s="486">
        <f t="shared" si="136"/>
        <v>3870</v>
      </c>
      <c r="J2887" s="348">
        <f t="shared" si="137"/>
        <v>0</v>
      </c>
    </row>
    <row r="2888" spans="1:10">
      <c r="A2888" s="483">
        <v>2016</v>
      </c>
      <c r="B2888" s="484" t="s">
        <v>1289</v>
      </c>
      <c r="C2888" s="484" t="s">
        <v>370</v>
      </c>
      <c r="D2888" s="485">
        <v>47668</v>
      </c>
      <c r="E2888" s="486">
        <v>17.93</v>
      </c>
      <c r="F2888" s="486">
        <f t="shared" si="135"/>
        <v>854687.24</v>
      </c>
      <c r="G2888" s="487">
        <v>0.23</v>
      </c>
      <c r="H2888" s="485">
        <v>4.8</v>
      </c>
      <c r="I2888" s="486">
        <f t="shared" si="136"/>
        <v>228806.39999999999</v>
      </c>
      <c r="J2888" s="348">
        <f t="shared" si="137"/>
        <v>0</v>
      </c>
    </row>
    <row r="2889" spans="1:10">
      <c r="A2889" s="483">
        <v>2016</v>
      </c>
      <c r="B2889" s="484" t="s">
        <v>1289</v>
      </c>
      <c r="C2889" s="484" t="s">
        <v>370</v>
      </c>
      <c r="D2889" s="485">
        <v>95215</v>
      </c>
      <c r="E2889" s="486">
        <v>17.920999999999999</v>
      </c>
      <c r="F2889" s="486">
        <f t="shared" si="135"/>
        <v>1706348.0149999999</v>
      </c>
      <c r="G2889" s="487">
        <v>0.24</v>
      </c>
      <c r="H2889" s="485">
        <v>4.9000000000000004</v>
      </c>
      <c r="I2889" s="486">
        <f t="shared" si="136"/>
        <v>466553.50000000006</v>
      </c>
      <c r="J2889" s="348">
        <f t="shared" si="137"/>
        <v>0</v>
      </c>
    </row>
    <row r="2890" spans="1:10">
      <c r="A2890" s="483">
        <v>2016</v>
      </c>
      <c r="B2890" s="484" t="s">
        <v>1289</v>
      </c>
      <c r="C2890" s="484" t="s">
        <v>370</v>
      </c>
      <c r="D2890" s="485">
        <v>63595</v>
      </c>
      <c r="E2890" s="486">
        <v>17.956</v>
      </c>
      <c r="F2890" s="486">
        <f t="shared" si="135"/>
        <v>1141911.82</v>
      </c>
      <c r="G2890" s="487">
        <v>0.23</v>
      </c>
      <c r="H2890" s="485">
        <v>4.5999999999999996</v>
      </c>
      <c r="I2890" s="486">
        <f t="shared" si="136"/>
        <v>292537</v>
      </c>
      <c r="J2890" s="348">
        <f t="shared" si="137"/>
        <v>0</v>
      </c>
    </row>
    <row r="2891" spans="1:10">
      <c r="A2891" s="483">
        <v>2016</v>
      </c>
      <c r="B2891" s="484" t="s">
        <v>1289</v>
      </c>
      <c r="C2891" s="484" t="s">
        <v>370</v>
      </c>
      <c r="D2891" s="485">
        <v>47790</v>
      </c>
      <c r="E2891" s="486">
        <v>17.760999999999999</v>
      </c>
      <c r="F2891" s="486">
        <f t="shared" si="135"/>
        <v>848798.19</v>
      </c>
      <c r="G2891" s="487">
        <v>0.21</v>
      </c>
      <c r="H2891" s="485">
        <v>5.3</v>
      </c>
      <c r="I2891" s="486">
        <f t="shared" si="136"/>
        <v>253287</v>
      </c>
      <c r="J2891" s="348">
        <f t="shared" si="137"/>
        <v>0</v>
      </c>
    </row>
    <row r="2892" spans="1:10">
      <c r="A2892" s="483">
        <v>2016</v>
      </c>
      <c r="B2892" s="484" t="s">
        <v>1289</v>
      </c>
      <c r="C2892" s="484" t="s">
        <v>370</v>
      </c>
      <c r="D2892" s="485">
        <v>47578</v>
      </c>
      <c r="E2892" s="486">
        <v>17.712</v>
      </c>
      <c r="F2892" s="486">
        <f t="shared" si="135"/>
        <v>842701.53599999996</v>
      </c>
      <c r="G2892" s="487">
        <v>0.2</v>
      </c>
      <c r="H2892" s="485">
        <v>4.2</v>
      </c>
      <c r="I2892" s="486">
        <f t="shared" si="136"/>
        <v>199827.6</v>
      </c>
      <c r="J2892" s="348">
        <f t="shared" si="137"/>
        <v>0</v>
      </c>
    </row>
    <row r="2893" spans="1:10">
      <c r="A2893" s="483">
        <v>2016</v>
      </c>
      <c r="B2893" s="484" t="s">
        <v>1289</v>
      </c>
      <c r="C2893" s="484" t="s">
        <v>370</v>
      </c>
      <c r="D2893" s="485">
        <v>15935</v>
      </c>
      <c r="E2893" s="486">
        <v>17.872</v>
      </c>
      <c r="F2893" s="486">
        <f t="shared" si="135"/>
        <v>284790.32</v>
      </c>
      <c r="G2893" s="487">
        <v>0.21</v>
      </c>
      <c r="H2893" s="485">
        <v>4.7</v>
      </c>
      <c r="I2893" s="486">
        <f t="shared" si="136"/>
        <v>74894.5</v>
      </c>
      <c r="J2893" s="348">
        <f t="shared" si="137"/>
        <v>0</v>
      </c>
    </row>
    <row r="2894" spans="1:10">
      <c r="A2894" s="483">
        <v>2016</v>
      </c>
      <c r="B2894" s="484" t="s">
        <v>1289</v>
      </c>
      <c r="C2894" s="484" t="s">
        <v>370</v>
      </c>
      <c r="D2894" s="485">
        <v>6633</v>
      </c>
      <c r="E2894" s="486">
        <v>17.853999999999999</v>
      </c>
      <c r="F2894" s="486">
        <f t="shared" si="135"/>
        <v>118425.58199999999</v>
      </c>
      <c r="G2894" s="487">
        <v>0.2</v>
      </c>
      <c r="H2894" s="485">
        <v>4.7</v>
      </c>
      <c r="I2894" s="486">
        <f t="shared" si="136"/>
        <v>31175.100000000002</v>
      </c>
      <c r="J2894" s="348">
        <f t="shared" si="137"/>
        <v>0</v>
      </c>
    </row>
    <row r="2895" spans="1:10">
      <c r="A2895" s="483">
        <v>2016</v>
      </c>
      <c r="B2895" s="484" t="s">
        <v>1296</v>
      </c>
      <c r="C2895" s="484" t="s">
        <v>370</v>
      </c>
      <c r="D2895" s="485">
        <v>29427</v>
      </c>
      <c r="E2895" s="486">
        <v>25.8</v>
      </c>
      <c r="F2895" s="486">
        <f t="shared" si="135"/>
        <v>759216.6</v>
      </c>
      <c r="G2895" s="487">
        <v>2.4700000000000002</v>
      </c>
      <c r="H2895" s="485">
        <v>7.8</v>
      </c>
      <c r="I2895" s="486">
        <f t="shared" si="136"/>
        <v>229530.6</v>
      </c>
      <c r="J2895" s="348">
        <f t="shared" si="137"/>
        <v>0</v>
      </c>
    </row>
    <row r="2896" spans="1:10">
      <c r="A2896" s="483">
        <v>2016</v>
      </c>
      <c r="B2896" s="484" t="s">
        <v>1289</v>
      </c>
      <c r="C2896" s="484" t="s">
        <v>370</v>
      </c>
      <c r="D2896" s="485">
        <v>15553</v>
      </c>
      <c r="E2896" s="486">
        <v>17.8</v>
      </c>
      <c r="F2896" s="486">
        <f t="shared" si="135"/>
        <v>276843.40000000002</v>
      </c>
      <c r="G2896" s="487">
        <v>0.24</v>
      </c>
      <c r="H2896" s="485">
        <v>5.2</v>
      </c>
      <c r="I2896" s="486">
        <f t="shared" si="136"/>
        <v>80875.600000000006</v>
      </c>
      <c r="J2896" s="348">
        <f t="shared" si="137"/>
        <v>0</v>
      </c>
    </row>
    <row r="2897" spans="1:10">
      <c r="A2897" s="483">
        <v>2016</v>
      </c>
      <c r="B2897" s="484" t="s">
        <v>1289</v>
      </c>
      <c r="C2897" s="484" t="s">
        <v>370</v>
      </c>
      <c r="D2897" s="485">
        <v>15834</v>
      </c>
      <c r="E2897" s="486">
        <v>17.899999999999999</v>
      </c>
      <c r="F2897" s="486">
        <f t="shared" si="135"/>
        <v>283428.59999999998</v>
      </c>
      <c r="G2897" s="487">
        <v>0.21</v>
      </c>
      <c r="H2897" s="485">
        <v>4.8</v>
      </c>
      <c r="I2897" s="486">
        <f t="shared" si="136"/>
        <v>76003.199999999997</v>
      </c>
      <c r="J2897" s="348">
        <f t="shared" si="137"/>
        <v>0</v>
      </c>
    </row>
    <row r="2898" spans="1:10">
      <c r="A2898" s="483">
        <v>2016</v>
      </c>
      <c r="B2898" s="484" t="s">
        <v>1289</v>
      </c>
      <c r="C2898" s="484" t="s">
        <v>370</v>
      </c>
      <c r="D2898" s="485">
        <v>15669</v>
      </c>
      <c r="E2898" s="486">
        <v>18.100000000000001</v>
      </c>
      <c r="F2898" s="486">
        <f t="shared" si="135"/>
        <v>283608.90000000002</v>
      </c>
      <c r="G2898" s="487">
        <v>0.24</v>
      </c>
      <c r="H2898" s="485">
        <v>4.5999999999999996</v>
      </c>
      <c r="I2898" s="486">
        <f t="shared" si="136"/>
        <v>72077.399999999994</v>
      </c>
      <c r="J2898" s="348">
        <f t="shared" si="137"/>
        <v>0</v>
      </c>
    </row>
    <row r="2899" spans="1:10">
      <c r="A2899" s="483">
        <v>2016</v>
      </c>
      <c r="B2899" s="484" t="s">
        <v>1289</v>
      </c>
      <c r="C2899" s="484" t="s">
        <v>370</v>
      </c>
      <c r="D2899" s="485">
        <v>24790</v>
      </c>
      <c r="E2899" s="486">
        <v>17.385000000000002</v>
      </c>
      <c r="F2899" s="486">
        <f t="shared" si="135"/>
        <v>430974.15</v>
      </c>
      <c r="G2899" s="487">
        <v>0.2</v>
      </c>
      <c r="H2899" s="485">
        <v>4.8</v>
      </c>
      <c r="I2899" s="486">
        <f t="shared" si="136"/>
        <v>118992</v>
      </c>
      <c r="J2899" s="348">
        <f t="shared" si="137"/>
        <v>0</v>
      </c>
    </row>
    <row r="2900" spans="1:10">
      <c r="A2900" s="483">
        <v>2016</v>
      </c>
      <c r="B2900" s="484" t="s">
        <v>1289</v>
      </c>
      <c r="C2900" s="484" t="s">
        <v>370</v>
      </c>
      <c r="D2900" s="485">
        <v>31581</v>
      </c>
      <c r="E2900" s="486">
        <v>17.899999999999999</v>
      </c>
      <c r="F2900" s="486">
        <f t="shared" si="135"/>
        <v>565299.89999999991</v>
      </c>
      <c r="G2900" s="487">
        <v>0.23</v>
      </c>
      <c r="H2900" s="485">
        <v>4.8</v>
      </c>
      <c r="I2900" s="486">
        <f t="shared" si="136"/>
        <v>151588.79999999999</v>
      </c>
      <c r="J2900" s="348">
        <f t="shared" si="137"/>
        <v>0</v>
      </c>
    </row>
    <row r="2901" spans="1:10">
      <c r="A2901" s="483">
        <v>2016</v>
      </c>
      <c r="B2901" s="484" t="s">
        <v>1289</v>
      </c>
      <c r="C2901" s="484" t="s">
        <v>370</v>
      </c>
      <c r="D2901" s="485">
        <v>61522</v>
      </c>
      <c r="E2901" s="486">
        <v>17.963999999999999</v>
      </c>
      <c r="F2901" s="486">
        <f t="shared" si="135"/>
        <v>1105181.2079999999</v>
      </c>
      <c r="G2901" s="487">
        <v>0.26</v>
      </c>
      <c r="H2901" s="485">
        <v>4.8</v>
      </c>
      <c r="I2901" s="486">
        <f t="shared" si="136"/>
        <v>295305.59999999998</v>
      </c>
      <c r="J2901" s="348">
        <f t="shared" si="137"/>
        <v>0</v>
      </c>
    </row>
    <row r="2902" spans="1:10">
      <c r="A2902" s="483">
        <v>2016</v>
      </c>
      <c r="B2902" s="484" t="s">
        <v>1289</v>
      </c>
      <c r="C2902" s="484" t="s">
        <v>370</v>
      </c>
      <c r="D2902" s="485">
        <v>94467</v>
      </c>
      <c r="E2902" s="486">
        <v>17.670000000000002</v>
      </c>
      <c r="F2902" s="486">
        <f t="shared" si="135"/>
        <v>1669231.8900000001</v>
      </c>
      <c r="G2902" s="487">
        <v>0.22</v>
      </c>
      <c r="H2902" s="485">
        <v>5.0999999999999996</v>
      </c>
      <c r="I2902" s="486">
        <f t="shared" si="136"/>
        <v>481781.69999999995</v>
      </c>
      <c r="J2902" s="348">
        <f t="shared" si="137"/>
        <v>0</v>
      </c>
    </row>
    <row r="2903" spans="1:10">
      <c r="A2903" s="483">
        <v>2016</v>
      </c>
      <c r="B2903" s="484" t="s">
        <v>1289</v>
      </c>
      <c r="C2903" s="484" t="s">
        <v>370</v>
      </c>
      <c r="D2903" s="485">
        <v>125133</v>
      </c>
      <c r="E2903" s="486">
        <v>17.693000000000001</v>
      </c>
      <c r="F2903" s="486">
        <f t="shared" si="135"/>
        <v>2213978.1690000002</v>
      </c>
      <c r="G2903" s="487">
        <v>0.2</v>
      </c>
      <c r="H2903" s="485">
        <v>4.4000000000000004</v>
      </c>
      <c r="I2903" s="486">
        <f t="shared" si="136"/>
        <v>550585.20000000007</v>
      </c>
      <c r="J2903" s="348">
        <f t="shared" si="137"/>
        <v>0</v>
      </c>
    </row>
    <row r="2904" spans="1:10">
      <c r="A2904" s="483">
        <v>2016</v>
      </c>
      <c r="B2904" s="484" t="s">
        <v>1289</v>
      </c>
      <c r="C2904" s="484" t="s">
        <v>370</v>
      </c>
      <c r="D2904" s="485">
        <v>5343</v>
      </c>
      <c r="E2904" s="486">
        <v>17.314</v>
      </c>
      <c r="F2904" s="486">
        <f t="shared" si="135"/>
        <v>92508.702000000005</v>
      </c>
      <c r="G2904" s="487">
        <v>0.5</v>
      </c>
      <c r="H2904" s="485">
        <v>6.6</v>
      </c>
      <c r="I2904" s="486">
        <f t="shared" si="136"/>
        <v>35263.799999999996</v>
      </c>
      <c r="J2904" s="348">
        <f t="shared" si="137"/>
        <v>0</v>
      </c>
    </row>
    <row r="2905" spans="1:10">
      <c r="A2905" s="483">
        <v>2016</v>
      </c>
      <c r="B2905" s="484" t="s">
        <v>1296</v>
      </c>
      <c r="C2905" s="484" t="s">
        <v>370</v>
      </c>
      <c r="D2905" s="485">
        <v>20496</v>
      </c>
      <c r="E2905" s="486">
        <v>26.109000000000002</v>
      </c>
      <c r="F2905" s="486">
        <f t="shared" si="135"/>
        <v>535130.06400000001</v>
      </c>
      <c r="G2905" s="487">
        <v>1.67</v>
      </c>
      <c r="H2905" s="485">
        <v>8.1</v>
      </c>
      <c r="I2905" s="486">
        <f t="shared" si="136"/>
        <v>166017.60000000001</v>
      </c>
      <c r="J2905" s="348">
        <f t="shared" si="137"/>
        <v>0</v>
      </c>
    </row>
    <row r="2906" spans="1:10">
      <c r="A2906" s="483">
        <v>2016</v>
      </c>
      <c r="B2906" s="484" t="s">
        <v>1296</v>
      </c>
      <c r="C2906" s="484" t="s">
        <v>370</v>
      </c>
      <c r="D2906" s="485">
        <v>15617</v>
      </c>
      <c r="E2906" s="486">
        <v>25.8</v>
      </c>
      <c r="F2906" s="486">
        <f t="shared" si="135"/>
        <v>402918.60000000003</v>
      </c>
      <c r="G2906" s="487">
        <v>2.93</v>
      </c>
      <c r="H2906" s="485">
        <v>8.1</v>
      </c>
      <c r="I2906" s="486">
        <f t="shared" si="136"/>
        <v>126497.7</v>
      </c>
      <c r="J2906" s="348">
        <f t="shared" si="137"/>
        <v>0</v>
      </c>
    </row>
    <row r="2907" spans="1:10">
      <c r="A2907" s="483">
        <v>2016</v>
      </c>
      <c r="B2907" s="484" t="s">
        <v>1289</v>
      </c>
      <c r="C2907" s="484" t="s">
        <v>370</v>
      </c>
      <c r="D2907" s="485">
        <v>15535</v>
      </c>
      <c r="E2907" s="486">
        <v>17.7</v>
      </c>
      <c r="F2907" s="486">
        <f t="shared" si="135"/>
        <v>274969.5</v>
      </c>
      <c r="G2907" s="487">
        <v>0.24</v>
      </c>
      <c r="H2907" s="485">
        <v>5.4</v>
      </c>
      <c r="I2907" s="486">
        <f t="shared" si="136"/>
        <v>83889</v>
      </c>
      <c r="J2907" s="348">
        <f t="shared" si="137"/>
        <v>0</v>
      </c>
    </row>
    <row r="2908" spans="1:10">
      <c r="A2908" s="483">
        <v>2016</v>
      </c>
      <c r="B2908" s="484" t="s">
        <v>1289</v>
      </c>
      <c r="C2908" s="484" t="s">
        <v>370</v>
      </c>
      <c r="D2908" s="485">
        <v>15531</v>
      </c>
      <c r="E2908" s="486">
        <v>17.5</v>
      </c>
      <c r="F2908" s="486">
        <f t="shared" si="135"/>
        <v>271792.5</v>
      </c>
      <c r="G2908" s="487">
        <v>0.21</v>
      </c>
      <c r="H2908" s="485">
        <v>4.4000000000000004</v>
      </c>
      <c r="I2908" s="486">
        <f t="shared" si="136"/>
        <v>68336.400000000009</v>
      </c>
      <c r="J2908" s="348">
        <f t="shared" si="137"/>
        <v>0</v>
      </c>
    </row>
    <row r="2909" spans="1:10">
      <c r="A2909" s="483">
        <v>2016</v>
      </c>
      <c r="B2909" s="484" t="s">
        <v>1289</v>
      </c>
      <c r="C2909" s="484" t="s">
        <v>370</v>
      </c>
      <c r="D2909" s="485">
        <v>14549</v>
      </c>
      <c r="E2909" s="486">
        <v>18.100000000000001</v>
      </c>
      <c r="F2909" s="486">
        <f t="shared" si="135"/>
        <v>263336.90000000002</v>
      </c>
      <c r="G2909" s="487">
        <v>0.23</v>
      </c>
      <c r="H2909" s="485">
        <v>4.7</v>
      </c>
      <c r="I2909" s="486">
        <f t="shared" si="136"/>
        <v>68380.3</v>
      </c>
      <c r="J2909" s="348">
        <f t="shared" si="137"/>
        <v>0</v>
      </c>
    </row>
    <row r="2910" spans="1:10">
      <c r="A2910" s="483">
        <v>2016</v>
      </c>
      <c r="B2910" s="484" t="s">
        <v>1296</v>
      </c>
      <c r="C2910" s="484" t="s">
        <v>370</v>
      </c>
      <c r="D2910" s="485">
        <v>14279</v>
      </c>
      <c r="E2910" s="486">
        <v>25.948</v>
      </c>
      <c r="F2910" s="486">
        <f t="shared" si="135"/>
        <v>370511.49200000003</v>
      </c>
      <c r="G2910" s="487">
        <v>2.5499999999999998</v>
      </c>
      <c r="H2910" s="485">
        <v>7.6</v>
      </c>
      <c r="I2910" s="486">
        <f t="shared" si="136"/>
        <v>108520.4</v>
      </c>
      <c r="J2910" s="348">
        <f t="shared" si="137"/>
        <v>0</v>
      </c>
    </row>
    <row r="2911" spans="1:10">
      <c r="A2911" s="483">
        <v>2016</v>
      </c>
      <c r="B2911" s="484" t="s">
        <v>1289</v>
      </c>
      <c r="C2911" s="484" t="s">
        <v>370</v>
      </c>
      <c r="D2911" s="485">
        <v>72280</v>
      </c>
      <c r="E2911" s="486">
        <v>17.760000000000002</v>
      </c>
      <c r="F2911" s="486">
        <f t="shared" si="135"/>
        <v>1283692.8</v>
      </c>
      <c r="G2911" s="487">
        <v>0.23</v>
      </c>
      <c r="H2911" s="485">
        <v>5.3</v>
      </c>
      <c r="I2911" s="486">
        <f t="shared" si="136"/>
        <v>383084</v>
      </c>
      <c r="J2911" s="348">
        <f t="shared" si="137"/>
        <v>0</v>
      </c>
    </row>
    <row r="2912" spans="1:10">
      <c r="A2912" s="483">
        <v>2016</v>
      </c>
      <c r="B2912" s="484" t="s">
        <v>1289</v>
      </c>
      <c r="C2912" s="484" t="s">
        <v>370</v>
      </c>
      <c r="D2912" s="485">
        <v>59139</v>
      </c>
      <c r="E2912" s="486">
        <v>18.79</v>
      </c>
      <c r="F2912" s="486">
        <f t="shared" si="135"/>
        <v>1111221.81</v>
      </c>
      <c r="G2912" s="487">
        <v>0.33</v>
      </c>
      <c r="H2912" s="485">
        <v>4.2</v>
      </c>
      <c r="I2912" s="486">
        <f t="shared" si="136"/>
        <v>248383.80000000002</v>
      </c>
      <c r="J2912" s="348">
        <f t="shared" si="137"/>
        <v>0</v>
      </c>
    </row>
    <row r="2913" spans="1:10">
      <c r="A2913" s="483">
        <v>2016</v>
      </c>
      <c r="B2913" s="484" t="s">
        <v>1289</v>
      </c>
      <c r="C2913" s="484" t="s">
        <v>370</v>
      </c>
      <c r="D2913" s="485">
        <v>19593</v>
      </c>
      <c r="E2913" s="486">
        <v>17.928000000000001</v>
      </c>
      <c r="F2913" s="486">
        <f t="shared" si="135"/>
        <v>351263.304</v>
      </c>
      <c r="G2913" s="487">
        <v>0.22</v>
      </c>
      <c r="H2913" s="485">
        <v>4.9000000000000004</v>
      </c>
      <c r="I2913" s="486">
        <f t="shared" si="136"/>
        <v>96005.700000000012</v>
      </c>
      <c r="J2913" s="348">
        <f t="shared" si="137"/>
        <v>0</v>
      </c>
    </row>
    <row r="2914" spans="1:10">
      <c r="A2914" s="483">
        <v>2016</v>
      </c>
      <c r="B2914" s="484" t="s">
        <v>1289</v>
      </c>
      <c r="C2914" s="484" t="s">
        <v>370</v>
      </c>
      <c r="D2914" s="485">
        <v>14726</v>
      </c>
      <c r="E2914" s="486">
        <v>18.62</v>
      </c>
      <c r="F2914" s="486">
        <f t="shared" si="135"/>
        <v>274198.12</v>
      </c>
      <c r="G2914" s="487">
        <v>0.41</v>
      </c>
      <c r="H2914" s="485">
        <v>4.8</v>
      </c>
      <c r="I2914" s="486">
        <f t="shared" si="136"/>
        <v>70684.800000000003</v>
      </c>
      <c r="J2914" s="348">
        <f t="shared" si="137"/>
        <v>0</v>
      </c>
    </row>
    <row r="2915" spans="1:10">
      <c r="A2915" s="483">
        <v>2016</v>
      </c>
      <c r="B2915" s="484" t="s">
        <v>1289</v>
      </c>
      <c r="C2915" s="484" t="s">
        <v>370</v>
      </c>
      <c r="D2915" s="485">
        <v>14999</v>
      </c>
      <c r="E2915" s="486">
        <v>18.940000000000001</v>
      </c>
      <c r="F2915" s="486">
        <f t="shared" si="135"/>
        <v>284081.06</v>
      </c>
      <c r="G2915" s="487">
        <v>0.4</v>
      </c>
      <c r="H2915" s="485">
        <v>4.8</v>
      </c>
      <c r="I2915" s="486">
        <f t="shared" si="136"/>
        <v>71995.199999999997</v>
      </c>
      <c r="J2915" s="348">
        <f t="shared" si="137"/>
        <v>0</v>
      </c>
    </row>
    <row r="2916" spans="1:10">
      <c r="A2916" s="483">
        <v>2016</v>
      </c>
      <c r="B2916" s="484" t="s">
        <v>1289</v>
      </c>
      <c r="C2916" s="484" t="s">
        <v>370</v>
      </c>
      <c r="D2916" s="485">
        <v>133253</v>
      </c>
      <c r="E2916" s="486">
        <v>17.89</v>
      </c>
      <c r="F2916" s="486">
        <f t="shared" si="135"/>
        <v>2383896.17</v>
      </c>
      <c r="G2916" s="487">
        <v>0.25</v>
      </c>
      <c r="H2916" s="485">
        <v>4.9000000000000004</v>
      </c>
      <c r="I2916" s="486">
        <f t="shared" si="136"/>
        <v>652939.70000000007</v>
      </c>
      <c r="J2916" s="348">
        <f t="shared" si="137"/>
        <v>0</v>
      </c>
    </row>
    <row r="2917" spans="1:10">
      <c r="A2917" s="483">
        <v>2016</v>
      </c>
      <c r="B2917" s="484" t="s">
        <v>1289</v>
      </c>
      <c r="C2917" s="484" t="s">
        <v>370</v>
      </c>
      <c r="D2917" s="485">
        <v>29639</v>
      </c>
      <c r="E2917" s="486">
        <v>17.71</v>
      </c>
      <c r="F2917" s="486">
        <f t="shared" si="135"/>
        <v>524906.69000000006</v>
      </c>
      <c r="G2917" s="487">
        <v>0.2</v>
      </c>
      <c r="H2917" s="485">
        <v>5.4</v>
      </c>
      <c r="I2917" s="486">
        <f t="shared" si="136"/>
        <v>160050.6</v>
      </c>
      <c r="J2917" s="348">
        <f t="shared" si="137"/>
        <v>0</v>
      </c>
    </row>
    <row r="2918" spans="1:10">
      <c r="A2918" s="483">
        <v>2016</v>
      </c>
      <c r="B2918" s="484" t="s">
        <v>1289</v>
      </c>
      <c r="C2918" s="484" t="s">
        <v>370</v>
      </c>
      <c r="D2918" s="485">
        <v>16381</v>
      </c>
      <c r="E2918" s="486">
        <v>17.71</v>
      </c>
      <c r="F2918" s="486">
        <f t="shared" si="135"/>
        <v>290107.51</v>
      </c>
      <c r="G2918" s="487">
        <v>0.28000000000000003</v>
      </c>
      <c r="H2918" s="485">
        <v>5.2</v>
      </c>
      <c r="I2918" s="486">
        <f t="shared" si="136"/>
        <v>85181.2</v>
      </c>
      <c r="J2918" s="348">
        <f t="shared" si="137"/>
        <v>0</v>
      </c>
    </row>
    <row r="2919" spans="1:10">
      <c r="A2919" s="483">
        <v>2016</v>
      </c>
      <c r="B2919" s="484" t="s">
        <v>1289</v>
      </c>
      <c r="C2919" s="484" t="s">
        <v>370</v>
      </c>
      <c r="D2919" s="485">
        <v>32849</v>
      </c>
      <c r="E2919" s="486">
        <v>17.899999999999999</v>
      </c>
      <c r="F2919" s="486">
        <f t="shared" si="135"/>
        <v>587997.1</v>
      </c>
      <c r="G2919" s="487">
        <v>0.24</v>
      </c>
      <c r="H2919" s="485">
        <v>5.0999999999999996</v>
      </c>
      <c r="I2919" s="486">
        <f t="shared" si="136"/>
        <v>167529.9</v>
      </c>
      <c r="J2919" s="348">
        <f t="shared" si="137"/>
        <v>0</v>
      </c>
    </row>
    <row r="2920" spans="1:10">
      <c r="A2920" s="483">
        <v>2016</v>
      </c>
      <c r="B2920" s="484" t="s">
        <v>1289</v>
      </c>
      <c r="C2920" s="484" t="s">
        <v>370</v>
      </c>
      <c r="D2920" s="485">
        <v>49387</v>
      </c>
      <c r="E2920" s="486">
        <v>18</v>
      </c>
      <c r="F2920" s="486">
        <f t="shared" si="135"/>
        <v>888966</v>
      </c>
      <c r="G2920" s="487">
        <v>0.23</v>
      </c>
      <c r="H2920" s="485">
        <v>5</v>
      </c>
      <c r="I2920" s="486">
        <f t="shared" si="136"/>
        <v>246935</v>
      </c>
      <c r="J2920" s="348">
        <f t="shared" si="137"/>
        <v>0</v>
      </c>
    </row>
    <row r="2921" spans="1:10">
      <c r="A2921" s="483">
        <v>2016</v>
      </c>
      <c r="B2921" s="484" t="s">
        <v>1289</v>
      </c>
      <c r="C2921" s="484" t="s">
        <v>370</v>
      </c>
      <c r="D2921" s="485">
        <v>16430</v>
      </c>
      <c r="E2921" s="486">
        <v>18.23</v>
      </c>
      <c r="F2921" s="486">
        <f t="shared" si="135"/>
        <v>299518.90000000002</v>
      </c>
      <c r="G2921" s="487">
        <v>0.24</v>
      </c>
      <c r="H2921" s="485">
        <v>4.3</v>
      </c>
      <c r="I2921" s="486">
        <f t="shared" si="136"/>
        <v>70649</v>
      </c>
      <c r="J2921" s="348">
        <f t="shared" si="137"/>
        <v>0</v>
      </c>
    </row>
    <row r="2922" spans="1:10">
      <c r="A2922" s="483">
        <v>2016</v>
      </c>
      <c r="B2922" s="484" t="s">
        <v>1289</v>
      </c>
      <c r="C2922" s="484" t="s">
        <v>370</v>
      </c>
      <c r="D2922" s="485">
        <v>15497</v>
      </c>
      <c r="E2922" s="486">
        <v>17.149999999999999</v>
      </c>
      <c r="F2922" s="486">
        <f t="shared" si="135"/>
        <v>265773.55</v>
      </c>
      <c r="G2922" s="487">
        <v>0.24</v>
      </c>
      <c r="H2922" s="485">
        <v>4.0999999999999996</v>
      </c>
      <c r="I2922" s="486">
        <f t="shared" si="136"/>
        <v>63537.7</v>
      </c>
      <c r="J2922" s="348">
        <f t="shared" si="137"/>
        <v>0</v>
      </c>
    </row>
    <row r="2923" spans="1:10">
      <c r="A2923" s="483">
        <v>2016</v>
      </c>
      <c r="B2923" s="484" t="s">
        <v>1289</v>
      </c>
      <c r="C2923" s="484" t="s">
        <v>370</v>
      </c>
      <c r="D2923" s="485">
        <v>487</v>
      </c>
      <c r="E2923" s="486">
        <v>17.61</v>
      </c>
      <c r="F2923" s="486">
        <f t="shared" si="135"/>
        <v>8576.07</v>
      </c>
      <c r="G2923" s="487">
        <v>0.23</v>
      </c>
      <c r="H2923" s="485">
        <v>5.5</v>
      </c>
      <c r="I2923" s="486">
        <f t="shared" si="136"/>
        <v>2678.5</v>
      </c>
      <c r="J2923" s="348">
        <f t="shared" si="137"/>
        <v>0</v>
      </c>
    </row>
    <row r="2924" spans="1:10">
      <c r="A2924" s="483">
        <v>2016</v>
      </c>
      <c r="B2924" s="484" t="s">
        <v>1289</v>
      </c>
      <c r="C2924" s="484" t="s">
        <v>370</v>
      </c>
      <c r="D2924" s="485">
        <v>235</v>
      </c>
      <c r="E2924" s="486">
        <v>17.8</v>
      </c>
      <c r="F2924" s="486">
        <f t="shared" si="135"/>
        <v>4183</v>
      </c>
      <c r="G2924" s="487">
        <v>0.23</v>
      </c>
      <c r="H2924" s="485">
        <v>5.5</v>
      </c>
      <c r="I2924" s="486">
        <f t="shared" si="136"/>
        <v>1292.5</v>
      </c>
      <c r="J2924" s="348">
        <f t="shared" si="137"/>
        <v>0</v>
      </c>
    </row>
    <row r="2925" spans="1:10">
      <c r="A2925" s="483">
        <v>2016</v>
      </c>
      <c r="B2925" s="484" t="s">
        <v>1289</v>
      </c>
      <c r="C2925" s="484" t="s">
        <v>370</v>
      </c>
      <c r="D2925" s="485">
        <v>13078</v>
      </c>
      <c r="E2925" s="486">
        <v>17.739999999999998</v>
      </c>
      <c r="F2925" s="486">
        <f t="shared" si="135"/>
        <v>232003.71999999997</v>
      </c>
      <c r="G2925" s="487">
        <v>0.17</v>
      </c>
      <c r="H2925" s="485">
        <v>5.0999999999999996</v>
      </c>
      <c r="I2925" s="486">
        <f t="shared" si="136"/>
        <v>66697.799999999988</v>
      </c>
      <c r="J2925" s="348">
        <f t="shared" si="137"/>
        <v>0</v>
      </c>
    </row>
    <row r="2926" spans="1:10">
      <c r="A2926" s="483">
        <v>2016</v>
      </c>
      <c r="B2926" s="484" t="s">
        <v>1289</v>
      </c>
      <c r="C2926" s="484" t="s">
        <v>370</v>
      </c>
      <c r="D2926" s="485">
        <v>255218</v>
      </c>
      <c r="E2926" s="486">
        <v>17.649999999999999</v>
      </c>
      <c r="F2926" s="486">
        <f t="shared" si="135"/>
        <v>4504597.6999999993</v>
      </c>
      <c r="G2926" s="487">
        <v>0.2</v>
      </c>
      <c r="H2926" s="485">
        <v>4.3</v>
      </c>
      <c r="I2926" s="486">
        <f t="shared" si="136"/>
        <v>1097437.3999999999</v>
      </c>
      <c r="J2926" s="348">
        <f t="shared" si="137"/>
        <v>0</v>
      </c>
    </row>
    <row r="2927" spans="1:10">
      <c r="A2927" s="483">
        <v>2016</v>
      </c>
      <c r="B2927" s="484" t="s">
        <v>1289</v>
      </c>
      <c r="C2927" s="484" t="s">
        <v>370</v>
      </c>
      <c r="D2927" s="485">
        <v>63558</v>
      </c>
      <c r="E2927" s="486">
        <v>17.07</v>
      </c>
      <c r="F2927" s="486">
        <f t="shared" si="135"/>
        <v>1084935.06</v>
      </c>
      <c r="G2927" s="487">
        <v>0.23</v>
      </c>
      <c r="H2927" s="485">
        <v>4.8</v>
      </c>
      <c r="I2927" s="486">
        <f t="shared" si="136"/>
        <v>305078.39999999997</v>
      </c>
      <c r="J2927" s="348">
        <f t="shared" si="137"/>
        <v>0</v>
      </c>
    </row>
    <row r="2928" spans="1:10">
      <c r="A2928" s="483">
        <v>2016</v>
      </c>
      <c r="B2928" s="484" t="s">
        <v>1289</v>
      </c>
      <c r="C2928" s="484" t="s">
        <v>370</v>
      </c>
      <c r="D2928" s="485">
        <v>304791</v>
      </c>
      <c r="E2928" s="486">
        <v>17.739999999999998</v>
      </c>
      <c r="F2928" s="486">
        <f t="shared" si="135"/>
        <v>5406992.3399999999</v>
      </c>
      <c r="G2928" s="487">
        <v>0.21</v>
      </c>
      <c r="H2928" s="485">
        <v>4.3</v>
      </c>
      <c r="I2928" s="486">
        <f t="shared" si="136"/>
        <v>1310601.3</v>
      </c>
      <c r="J2928" s="348">
        <f t="shared" si="137"/>
        <v>0</v>
      </c>
    </row>
    <row r="2929" spans="1:10">
      <c r="A2929" s="483">
        <v>2016</v>
      </c>
      <c r="B2929" s="484" t="s">
        <v>1289</v>
      </c>
      <c r="C2929" s="484" t="s">
        <v>370</v>
      </c>
      <c r="D2929" s="485">
        <v>15877</v>
      </c>
      <c r="E2929" s="486">
        <v>17.690000000000001</v>
      </c>
      <c r="F2929" s="486">
        <f t="shared" si="135"/>
        <v>280864.13</v>
      </c>
      <c r="G2929" s="487">
        <v>0.21</v>
      </c>
      <c r="H2929" s="485">
        <v>4.2</v>
      </c>
      <c r="I2929" s="486">
        <f t="shared" si="136"/>
        <v>66683.400000000009</v>
      </c>
      <c r="J2929" s="348">
        <f t="shared" si="137"/>
        <v>0</v>
      </c>
    </row>
    <row r="2930" spans="1:10">
      <c r="A2930" s="483">
        <v>2016</v>
      </c>
      <c r="B2930" s="484" t="s">
        <v>1289</v>
      </c>
      <c r="C2930" s="484" t="s">
        <v>370</v>
      </c>
      <c r="D2930" s="485">
        <v>63563</v>
      </c>
      <c r="E2930" s="486">
        <v>16.989999999999998</v>
      </c>
      <c r="F2930" s="486">
        <f t="shared" si="135"/>
        <v>1079935.3699999999</v>
      </c>
      <c r="G2930" s="487">
        <v>0.26</v>
      </c>
      <c r="H2930" s="485">
        <v>4.9000000000000004</v>
      </c>
      <c r="I2930" s="486">
        <f t="shared" si="136"/>
        <v>311458.7</v>
      </c>
      <c r="J2930" s="348">
        <f t="shared" si="137"/>
        <v>0</v>
      </c>
    </row>
    <row r="2931" spans="1:10">
      <c r="A2931" s="483">
        <v>2016</v>
      </c>
      <c r="B2931" s="484" t="s">
        <v>1296</v>
      </c>
      <c r="C2931" s="484" t="s">
        <v>370</v>
      </c>
      <c r="D2931" s="485">
        <v>39498</v>
      </c>
      <c r="E2931" s="486">
        <v>22.28</v>
      </c>
      <c r="F2931" s="486">
        <f t="shared" si="135"/>
        <v>880015.44000000006</v>
      </c>
      <c r="G2931" s="487">
        <v>3.41</v>
      </c>
      <c r="H2931" s="485">
        <v>9.6999999999999993</v>
      </c>
      <c r="I2931" s="486">
        <f t="shared" si="136"/>
        <v>383130.6</v>
      </c>
      <c r="J2931" s="348">
        <f t="shared" si="137"/>
        <v>0</v>
      </c>
    </row>
    <row r="2932" spans="1:10">
      <c r="A2932" s="483">
        <v>2016</v>
      </c>
      <c r="B2932" s="484" t="s">
        <v>1289</v>
      </c>
      <c r="C2932" s="484" t="s">
        <v>370</v>
      </c>
      <c r="D2932" s="485">
        <v>111090</v>
      </c>
      <c r="E2932" s="486">
        <v>17.670000000000002</v>
      </c>
      <c r="F2932" s="486">
        <f t="shared" si="135"/>
        <v>1962960.3000000003</v>
      </c>
      <c r="G2932" s="487">
        <v>0.21</v>
      </c>
      <c r="H2932" s="485">
        <v>4.3</v>
      </c>
      <c r="I2932" s="486">
        <f t="shared" si="136"/>
        <v>477687</v>
      </c>
      <c r="J2932" s="348">
        <f t="shared" si="137"/>
        <v>0</v>
      </c>
    </row>
    <row r="2933" spans="1:10">
      <c r="A2933" s="483">
        <v>2016</v>
      </c>
      <c r="B2933" s="484" t="s">
        <v>1289</v>
      </c>
      <c r="C2933" s="484" t="s">
        <v>370</v>
      </c>
      <c r="D2933" s="485">
        <v>79448</v>
      </c>
      <c r="E2933" s="486">
        <v>17.7</v>
      </c>
      <c r="F2933" s="486">
        <f t="shared" si="135"/>
        <v>1406229.5999999999</v>
      </c>
      <c r="G2933" s="487">
        <v>0.21</v>
      </c>
      <c r="H2933" s="485">
        <v>4.3</v>
      </c>
      <c r="I2933" s="486">
        <f t="shared" si="136"/>
        <v>341626.39999999997</v>
      </c>
      <c r="J2933" s="348">
        <f t="shared" si="137"/>
        <v>0</v>
      </c>
    </row>
    <row r="2934" spans="1:10">
      <c r="A2934" s="483">
        <v>2016</v>
      </c>
      <c r="B2934" s="484" t="s">
        <v>1289</v>
      </c>
      <c r="C2934" s="484" t="s">
        <v>370</v>
      </c>
      <c r="D2934" s="485">
        <v>130161</v>
      </c>
      <c r="E2934" s="486">
        <v>17.681999999999999</v>
      </c>
      <c r="F2934" s="486">
        <f t="shared" si="135"/>
        <v>2301506.8019999997</v>
      </c>
      <c r="G2934" s="487">
        <v>0.21</v>
      </c>
      <c r="H2934" s="485">
        <v>4.3</v>
      </c>
      <c r="I2934" s="486">
        <f t="shared" si="136"/>
        <v>559692.29999999993</v>
      </c>
      <c r="J2934" s="348">
        <f t="shared" si="137"/>
        <v>0</v>
      </c>
    </row>
    <row r="2935" spans="1:10">
      <c r="A2935" s="483">
        <v>2016</v>
      </c>
      <c r="B2935" s="484" t="s">
        <v>1289</v>
      </c>
      <c r="C2935" s="484" t="s">
        <v>370</v>
      </c>
      <c r="D2935" s="485">
        <v>306834</v>
      </c>
      <c r="E2935" s="486">
        <v>17.709</v>
      </c>
      <c r="F2935" s="486">
        <f t="shared" si="135"/>
        <v>5433723.3059999999</v>
      </c>
      <c r="G2935" s="487">
        <v>0.2</v>
      </c>
      <c r="H2935" s="485">
        <v>4.4000000000000004</v>
      </c>
      <c r="I2935" s="486">
        <f t="shared" si="136"/>
        <v>1350069.6</v>
      </c>
      <c r="J2935" s="348">
        <f t="shared" si="137"/>
        <v>0</v>
      </c>
    </row>
    <row r="2936" spans="1:10">
      <c r="A2936" s="483">
        <v>2016</v>
      </c>
      <c r="B2936" s="484" t="s">
        <v>1289</v>
      </c>
      <c r="C2936" s="484" t="s">
        <v>370</v>
      </c>
      <c r="D2936" s="485">
        <v>14348</v>
      </c>
      <c r="E2936" s="486">
        <v>18.059999999999999</v>
      </c>
      <c r="F2936" s="486">
        <f t="shared" si="135"/>
        <v>259124.87999999998</v>
      </c>
      <c r="G2936" s="487">
        <v>0.22</v>
      </c>
      <c r="H2936" s="485">
        <v>5</v>
      </c>
      <c r="I2936" s="486">
        <f t="shared" si="136"/>
        <v>71740</v>
      </c>
      <c r="J2936" s="348">
        <f t="shared" si="137"/>
        <v>0</v>
      </c>
    </row>
    <row r="2937" spans="1:10">
      <c r="A2937" s="483">
        <v>2016</v>
      </c>
      <c r="B2937" s="484" t="s">
        <v>1289</v>
      </c>
      <c r="C2937" s="484" t="s">
        <v>370</v>
      </c>
      <c r="D2937" s="485">
        <v>13591</v>
      </c>
      <c r="E2937" s="486">
        <v>17.809999999999999</v>
      </c>
      <c r="F2937" s="486">
        <f t="shared" si="135"/>
        <v>242055.71</v>
      </c>
      <c r="G2937" s="487">
        <v>0.22</v>
      </c>
      <c r="H2937" s="485">
        <v>4.4000000000000004</v>
      </c>
      <c r="I2937" s="486">
        <f t="shared" si="136"/>
        <v>59800.4</v>
      </c>
      <c r="J2937" s="348">
        <f t="shared" si="137"/>
        <v>0</v>
      </c>
    </row>
    <row r="2938" spans="1:10">
      <c r="A2938" s="483">
        <v>2016</v>
      </c>
      <c r="B2938" s="484" t="s">
        <v>1289</v>
      </c>
      <c r="C2938" s="484" t="s">
        <v>370</v>
      </c>
      <c r="D2938" s="485">
        <v>144076</v>
      </c>
      <c r="E2938" s="486">
        <v>16.809999999999999</v>
      </c>
      <c r="F2938" s="486">
        <f t="shared" si="135"/>
        <v>2421917.5599999996</v>
      </c>
      <c r="G2938" s="487">
        <v>0.38</v>
      </c>
      <c r="H2938" s="485">
        <v>5.3</v>
      </c>
      <c r="I2938" s="486">
        <f t="shared" si="136"/>
        <v>763602.79999999993</v>
      </c>
      <c r="J2938" s="348">
        <f t="shared" si="137"/>
        <v>0</v>
      </c>
    </row>
    <row r="2939" spans="1:10">
      <c r="A2939" s="483">
        <v>2016</v>
      </c>
      <c r="B2939" s="484" t="s">
        <v>1296</v>
      </c>
      <c r="C2939" s="484" t="s">
        <v>370</v>
      </c>
      <c r="D2939" s="485">
        <v>10167</v>
      </c>
      <c r="E2939" s="486">
        <v>26.5</v>
      </c>
      <c r="F2939" s="486">
        <f t="shared" si="135"/>
        <v>269425.5</v>
      </c>
      <c r="G2939" s="487">
        <v>2.2999999999999998</v>
      </c>
      <c r="H2939" s="485">
        <v>7.6</v>
      </c>
      <c r="I2939" s="486">
        <f t="shared" si="136"/>
        <v>77269.2</v>
      </c>
      <c r="J2939" s="348">
        <f t="shared" si="137"/>
        <v>0</v>
      </c>
    </row>
    <row r="2940" spans="1:10">
      <c r="A2940" s="483">
        <v>2016</v>
      </c>
      <c r="B2940" s="484" t="s">
        <v>1289</v>
      </c>
      <c r="C2940" s="484" t="s">
        <v>370</v>
      </c>
      <c r="D2940" s="485">
        <v>7649</v>
      </c>
      <c r="E2940" s="486">
        <v>17.469000000000001</v>
      </c>
      <c r="F2940" s="486">
        <f t="shared" si="135"/>
        <v>133620.38100000002</v>
      </c>
      <c r="G2940" s="487">
        <v>0.8</v>
      </c>
      <c r="H2940" s="485">
        <v>23.6</v>
      </c>
      <c r="I2940" s="486">
        <f t="shared" si="136"/>
        <v>180516.40000000002</v>
      </c>
      <c r="J2940" s="348">
        <f t="shared" si="137"/>
        <v>0</v>
      </c>
    </row>
    <row r="2941" spans="1:10">
      <c r="A2941" s="483">
        <v>2016</v>
      </c>
      <c r="B2941" s="484" t="s">
        <v>1296</v>
      </c>
      <c r="C2941" s="484" t="s">
        <v>370</v>
      </c>
      <c r="D2941" s="485">
        <v>476009</v>
      </c>
      <c r="E2941" s="486">
        <v>20.260000000000002</v>
      </c>
      <c r="F2941" s="486">
        <f t="shared" si="135"/>
        <v>9643942.3399999999</v>
      </c>
      <c r="G2941" s="487">
        <v>0.76</v>
      </c>
      <c r="H2941" s="485">
        <v>22.3</v>
      </c>
      <c r="I2941" s="486">
        <f t="shared" si="136"/>
        <v>10615000.700000001</v>
      </c>
      <c r="J2941" s="348">
        <f t="shared" si="137"/>
        <v>0</v>
      </c>
    </row>
    <row r="2942" spans="1:10">
      <c r="A2942" s="483">
        <v>2016</v>
      </c>
      <c r="B2942" s="484" t="s">
        <v>1296</v>
      </c>
      <c r="C2942" s="484" t="s">
        <v>370</v>
      </c>
      <c r="D2942" s="485">
        <v>11640</v>
      </c>
      <c r="E2942" s="486">
        <v>25.742000000000001</v>
      </c>
      <c r="F2942" s="486">
        <f t="shared" si="135"/>
        <v>299636.88</v>
      </c>
      <c r="G2942" s="487">
        <v>2.52</v>
      </c>
      <c r="H2942" s="485">
        <v>7.5</v>
      </c>
      <c r="I2942" s="486">
        <f t="shared" si="136"/>
        <v>87300</v>
      </c>
      <c r="J2942" s="348">
        <f t="shared" si="137"/>
        <v>0</v>
      </c>
    </row>
    <row r="2943" spans="1:10">
      <c r="A2943" s="483">
        <v>2016</v>
      </c>
      <c r="B2943" s="484" t="s">
        <v>1296</v>
      </c>
      <c r="C2943" s="484" t="s">
        <v>370</v>
      </c>
      <c r="D2943" s="485">
        <v>10121</v>
      </c>
      <c r="E2943" s="486">
        <v>24.24</v>
      </c>
      <c r="F2943" s="486">
        <f t="shared" si="135"/>
        <v>245333.03999999998</v>
      </c>
      <c r="G2943" s="487">
        <v>0.75</v>
      </c>
      <c r="H2943" s="485">
        <v>13</v>
      </c>
      <c r="I2943" s="486">
        <f t="shared" si="136"/>
        <v>131573</v>
      </c>
      <c r="J2943" s="348">
        <f t="shared" si="137"/>
        <v>0</v>
      </c>
    </row>
    <row r="2944" spans="1:10">
      <c r="A2944" s="483">
        <v>2016</v>
      </c>
      <c r="B2944" s="484" t="s">
        <v>1296</v>
      </c>
      <c r="C2944" s="484" t="s">
        <v>370</v>
      </c>
      <c r="D2944" s="485">
        <v>11708</v>
      </c>
      <c r="E2944" s="486">
        <v>23.67</v>
      </c>
      <c r="F2944" s="486">
        <f t="shared" si="135"/>
        <v>277128.36000000004</v>
      </c>
      <c r="G2944" s="487">
        <v>0.75</v>
      </c>
      <c r="H2944" s="485">
        <v>14.1</v>
      </c>
      <c r="I2944" s="486">
        <f t="shared" si="136"/>
        <v>165082.79999999999</v>
      </c>
      <c r="J2944" s="348">
        <f t="shared" si="137"/>
        <v>0</v>
      </c>
    </row>
    <row r="2945" spans="1:10">
      <c r="A2945" s="483">
        <v>2016</v>
      </c>
      <c r="B2945" s="484" t="s">
        <v>1296</v>
      </c>
      <c r="C2945" s="484" t="s">
        <v>370</v>
      </c>
      <c r="D2945" s="485">
        <v>25717</v>
      </c>
      <c r="E2945" s="486">
        <v>25.314</v>
      </c>
      <c r="F2945" s="486">
        <f t="shared" si="135"/>
        <v>651000.13800000004</v>
      </c>
      <c r="G2945" s="487">
        <v>1.49</v>
      </c>
      <c r="H2945" s="485">
        <v>7.6</v>
      </c>
      <c r="I2945" s="486">
        <f t="shared" si="136"/>
        <v>195449.19999999998</v>
      </c>
      <c r="J2945" s="348">
        <f t="shared" si="137"/>
        <v>0</v>
      </c>
    </row>
    <row r="2946" spans="1:10">
      <c r="A2946" s="483">
        <v>2016</v>
      </c>
      <c r="B2946" s="484" t="s">
        <v>1296</v>
      </c>
      <c r="C2946" s="484" t="s">
        <v>370</v>
      </c>
      <c r="D2946" s="485">
        <v>11718</v>
      </c>
      <c r="E2946" s="486">
        <v>25.777999999999999</v>
      </c>
      <c r="F2946" s="486">
        <f t="shared" si="135"/>
        <v>302066.60399999999</v>
      </c>
      <c r="G2946" s="487">
        <v>2.34</v>
      </c>
      <c r="H2946" s="485">
        <v>7.7</v>
      </c>
      <c r="I2946" s="486">
        <f t="shared" si="136"/>
        <v>90228.6</v>
      </c>
      <c r="J2946" s="348">
        <f t="shared" si="137"/>
        <v>0</v>
      </c>
    </row>
    <row r="2947" spans="1:10">
      <c r="A2947" s="483">
        <v>2016</v>
      </c>
      <c r="B2947" s="484" t="s">
        <v>1296</v>
      </c>
      <c r="C2947" s="484" t="s">
        <v>370</v>
      </c>
      <c r="D2947" s="485">
        <v>11721</v>
      </c>
      <c r="E2947" s="486">
        <v>25.77</v>
      </c>
      <c r="F2947" s="486">
        <f t="shared" ref="F2947:F3010" si="138">E2947*D2947</f>
        <v>302050.17</v>
      </c>
      <c r="G2947" s="487">
        <v>2.76</v>
      </c>
      <c r="H2947" s="485">
        <v>7.6</v>
      </c>
      <c r="I2947" s="486">
        <f t="shared" ref="I2947:I3010" si="139">H2947*D2947</f>
        <v>89079.599999999991</v>
      </c>
      <c r="J2947" s="348">
        <f t="shared" ref="J2947:J3010" si="140">IF(B2947="LIG",1,0)</f>
        <v>0</v>
      </c>
    </row>
    <row r="2948" spans="1:10">
      <c r="A2948" s="483">
        <v>2016</v>
      </c>
      <c r="B2948" s="484" t="s">
        <v>1296</v>
      </c>
      <c r="C2948" s="484" t="s">
        <v>370</v>
      </c>
      <c r="D2948" s="485">
        <v>34420</v>
      </c>
      <c r="E2948" s="486">
        <v>22.9</v>
      </c>
      <c r="F2948" s="486">
        <f t="shared" si="138"/>
        <v>788218</v>
      </c>
      <c r="G2948" s="487">
        <v>3</v>
      </c>
      <c r="H2948" s="485">
        <v>7.7</v>
      </c>
      <c r="I2948" s="486">
        <f t="shared" si="139"/>
        <v>265034</v>
      </c>
      <c r="J2948" s="348">
        <f t="shared" si="140"/>
        <v>0</v>
      </c>
    </row>
    <row r="2949" spans="1:10">
      <c r="A2949" s="483">
        <v>2016</v>
      </c>
      <c r="B2949" s="484" t="s">
        <v>1296</v>
      </c>
      <c r="C2949" s="484" t="s">
        <v>370</v>
      </c>
      <c r="D2949" s="485">
        <v>12114</v>
      </c>
      <c r="E2949" s="486">
        <v>25.808</v>
      </c>
      <c r="F2949" s="486">
        <f t="shared" si="138"/>
        <v>312638.11200000002</v>
      </c>
      <c r="G2949" s="487">
        <v>0.88</v>
      </c>
      <c r="H2949" s="485">
        <v>8.1999999999999993</v>
      </c>
      <c r="I2949" s="486">
        <f t="shared" si="139"/>
        <v>99334.799999999988</v>
      </c>
      <c r="J2949" s="348">
        <f t="shared" si="140"/>
        <v>0</v>
      </c>
    </row>
    <row r="2950" spans="1:10">
      <c r="A2950" s="483">
        <v>2016</v>
      </c>
      <c r="B2950" s="484" t="s">
        <v>1296</v>
      </c>
      <c r="C2950" s="484" t="s">
        <v>370</v>
      </c>
      <c r="D2950" s="485">
        <v>23206</v>
      </c>
      <c r="E2950" s="486">
        <v>24.05</v>
      </c>
      <c r="F2950" s="486">
        <f t="shared" si="138"/>
        <v>558104.30000000005</v>
      </c>
      <c r="G2950" s="487">
        <v>0.78</v>
      </c>
      <c r="H2950" s="485">
        <v>13.8</v>
      </c>
      <c r="I2950" s="486">
        <f t="shared" si="139"/>
        <v>320242.8</v>
      </c>
      <c r="J2950" s="348">
        <f t="shared" si="140"/>
        <v>0</v>
      </c>
    </row>
    <row r="2951" spans="1:10">
      <c r="A2951" s="483">
        <v>2016</v>
      </c>
      <c r="B2951" s="484" t="s">
        <v>1296</v>
      </c>
      <c r="C2951" s="484" t="s">
        <v>370</v>
      </c>
      <c r="D2951" s="485">
        <v>46594</v>
      </c>
      <c r="E2951" s="486">
        <v>24.167999999999999</v>
      </c>
      <c r="F2951" s="486">
        <f t="shared" si="138"/>
        <v>1126083.7919999999</v>
      </c>
      <c r="G2951" s="487">
        <v>0.78</v>
      </c>
      <c r="H2951" s="485">
        <v>12.9</v>
      </c>
      <c r="I2951" s="486">
        <f t="shared" si="139"/>
        <v>601062.6</v>
      </c>
      <c r="J2951" s="348">
        <f t="shared" si="140"/>
        <v>0</v>
      </c>
    </row>
    <row r="2952" spans="1:10">
      <c r="A2952" s="483">
        <v>2016</v>
      </c>
      <c r="B2952" s="484" t="s">
        <v>1296</v>
      </c>
      <c r="C2952" s="484" t="s">
        <v>370</v>
      </c>
      <c r="D2952" s="485">
        <v>48038</v>
      </c>
      <c r="E2952" s="486">
        <v>26.082000000000001</v>
      </c>
      <c r="F2952" s="486">
        <f t="shared" si="138"/>
        <v>1252927.1159999999</v>
      </c>
      <c r="G2952" s="487">
        <v>2.0699999999999998</v>
      </c>
      <c r="H2952" s="485">
        <v>7.8</v>
      </c>
      <c r="I2952" s="486">
        <f t="shared" si="139"/>
        <v>374696.39999999997</v>
      </c>
      <c r="J2952" s="348">
        <f t="shared" si="140"/>
        <v>0</v>
      </c>
    </row>
    <row r="2953" spans="1:10">
      <c r="A2953" s="483">
        <v>2016</v>
      </c>
      <c r="B2953" s="484" t="s">
        <v>1296</v>
      </c>
      <c r="C2953" s="484" t="s">
        <v>370</v>
      </c>
      <c r="D2953" s="485">
        <v>11393</v>
      </c>
      <c r="E2953" s="486">
        <v>24.67</v>
      </c>
      <c r="F2953" s="486">
        <f t="shared" si="138"/>
        <v>281065.31</v>
      </c>
      <c r="G2953" s="487">
        <v>0.75</v>
      </c>
      <c r="H2953" s="485">
        <v>12.1</v>
      </c>
      <c r="I2953" s="486">
        <f t="shared" si="139"/>
        <v>137855.29999999999</v>
      </c>
      <c r="J2953" s="348">
        <f t="shared" si="140"/>
        <v>0</v>
      </c>
    </row>
    <row r="2954" spans="1:10">
      <c r="A2954" s="483">
        <v>2016</v>
      </c>
      <c r="B2954" s="484" t="s">
        <v>1296</v>
      </c>
      <c r="C2954" s="484" t="s">
        <v>370</v>
      </c>
      <c r="D2954" s="485">
        <v>10940</v>
      </c>
      <c r="E2954" s="486">
        <v>24.783999999999999</v>
      </c>
      <c r="F2954" s="486">
        <f t="shared" si="138"/>
        <v>271136.95999999996</v>
      </c>
      <c r="G2954" s="487">
        <v>0.55000000000000004</v>
      </c>
      <c r="H2954" s="485">
        <v>9.6999999999999993</v>
      </c>
      <c r="I2954" s="486">
        <f t="shared" si="139"/>
        <v>106117.99999999999</v>
      </c>
      <c r="J2954" s="348">
        <f t="shared" si="140"/>
        <v>0</v>
      </c>
    </row>
    <row r="2955" spans="1:10">
      <c r="A2955" s="483">
        <v>2016</v>
      </c>
      <c r="B2955" s="484" t="s">
        <v>1296</v>
      </c>
      <c r="C2955" s="484" t="s">
        <v>370</v>
      </c>
      <c r="D2955" s="485">
        <v>58011</v>
      </c>
      <c r="E2955" s="486">
        <v>24.582000000000001</v>
      </c>
      <c r="F2955" s="486">
        <f t="shared" si="138"/>
        <v>1426026.402</v>
      </c>
      <c r="G2955" s="487">
        <v>0.78</v>
      </c>
      <c r="H2955" s="485">
        <v>11.6</v>
      </c>
      <c r="I2955" s="486">
        <f t="shared" si="139"/>
        <v>672927.6</v>
      </c>
      <c r="J2955" s="348">
        <f t="shared" si="140"/>
        <v>0</v>
      </c>
    </row>
    <row r="2956" spans="1:10">
      <c r="A2956" s="483">
        <v>2016</v>
      </c>
      <c r="B2956" s="484" t="s">
        <v>1296</v>
      </c>
      <c r="C2956" s="484" t="s">
        <v>370</v>
      </c>
      <c r="D2956" s="485">
        <v>36460</v>
      </c>
      <c r="E2956" s="486">
        <v>24.052</v>
      </c>
      <c r="F2956" s="486">
        <f t="shared" si="138"/>
        <v>876935.92</v>
      </c>
      <c r="G2956" s="487">
        <v>0.69</v>
      </c>
      <c r="H2956" s="485">
        <v>13.1</v>
      </c>
      <c r="I2956" s="486">
        <f t="shared" si="139"/>
        <v>477626</v>
      </c>
      <c r="J2956" s="348">
        <f t="shared" si="140"/>
        <v>0</v>
      </c>
    </row>
    <row r="2957" spans="1:10">
      <c r="A2957" s="483">
        <v>2016</v>
      </c>
      <c r="B2957" s="484" t="s">
        <v>1296</v>
      </c>
      <c r="C2957" s="484" t="s">
        <v>370</v>
      </c>
      <c r="D2957" s="485">
        <v>11913</v>
      </c>
      <c r="E2957" s="486">
        <v>26.303999999999998</v>
      </c>
      <c r="F2957" s="486">
        <f t="shared" si="138"/>
        <v>313359.55199999997</v>
      </c>
      <c r="G2957" s="487">
        <v>2.71</v>
      </c>
      <c r="H2957" s="485">
        <v>7.7</v>
      </c>
      <c r="I2957" s="486">
        <f t="shared" si="139"/>
        <v>91730.1</v>
      </c>
      <c r="J2957" s="348">
        <f t="shared" si="140"/>
        <v>0</v>
      </c>
    </row>
    <row r="2958" spans="1:10">
      <c r="A2958" s="483">
        <v>2016</v>
      </c>
      <c r="B2958" s="484" t="s">
        <v>1296</v>
      </c>
      <c r="C2958" s="484" t="s">
        <v>370</v>
      </c>
      <c r="D2958" s="485">
        <v>24276</v>
      </c>
      <c r="E2958" s="486">
        <v>24.588000000000001</v>
      </c>
      <c r="F2958" s="486">
        <f t="shared" si="138"/>
        <v>596898.28800000006</v>
      </c>
      <c r="G2958" s="487">
        <v>2.16</v>
      </c>
      <c r="H2958" s="485">
        <v>9.8000000000000007</v>
      </c>
      <c r="I2958" s="486">
        <f t="shared" si="139"/>
        <v>237904.80000000002</v>
      </c>
      <c r="J2958" s="348">
        <f t="shared" si="140"/>
        <v>0</v>
      </c>
    </row>
    <row r="2959" spans="1:10">
      <c r="A2959" s="483">
        <v>2016</v>
      </c>
      <c r="B2959" s="484" t="s">
        <v>1301</v>
      </c>
      <c r="C2959" s="484" t="s">
        <v>370</v>
      </c>
      <c r="D2959" s="485">
        <v>233238</v>
      </c>
      <c r="E2959" s="486">
        <v>13.59</v>
      </c>
      <c r="F2959" s="486">
        <f t="shared" si="138"/>
        <v>3169704.42</v>
      </c>
      <c r="G2959" s="487">
        <v>1.1100000000000001</v>
      </c>
      <c r="H2959" s="485">
        <v>9.5</v>
      </c>
      <c r="I2959" s="486">
        <f t="shared" si="139"/>
        <v>2215761</v>
      </c>
      <c r="J2959" s="348">
        <f t="shared" si="140"/>
        <v>1</v>
      </c>
    </row>
    <row r="2960" spans="1:10">
      <c r="A2960" s="483">
        <v>2016</v>
      </c>
      <c r="B2960" s="484" t="s">
        <v>1301</v>
      </c>
      <c r="C2960" s="484" t="s">
        <v>370</v>
      </c>
      <c r="D2960" s="485">
        <v>255603</v>
      </c>
      <c r="E2960" s="486">
        <v>12.958</v>
      </c>
      <c r="F2960" s="486">
        <f t="shared" si="138"/>
        <v>3312103.6740000001</v>
      </c>
      <c r="G2960" s="487">
        <v>0.99</v>
      </c>
      <c r="H2960" s="485">
        <v>10</v>
      </c>
      <c r="I2960" s="486">
        <f t="shared" si="139"/>
        <v>2556030</v>
      </c>
      <c r="J2960" s="348">
        <f t="shared" si="140"/>
        <v>1</v>
      </c>
    </row>
    <row r="2961" spans="1:10">
      <c r="A2961" s="483">
        <v>2016</v>
      </c>
      <c r="B2961" s="484" t="s">
        <v>1301</v>
      </c>
      <c r="C2961" s="484" t="s">
        <v>370</v>
      </c>
      <c r="D2961" s="485">
        <v>127073</v>
      </c>
      <c r="E2961" s="486">
        <v>12.997999999999999</v>
      </c>
      <c r="F2961" s="486">
        <f t="shared" si="138"/>
        <v>1651694.8539999998</v>
      </c>
      <c r="G2961" s="487">
        <v>0.98</v>
      </c>
      <c r="H2961" s="485">
        <v>10</v>
      </c>
      <c r="I2961" s="486">
        <f t="shared" si="139"/>
        <v>1270730</v>
      </c>
      <c r="J2961" s="348">
        <f t="shared" si="140"/>
        <v>1</v>
      </c>
    </row>
    <row r="2962" spans="1:10">
      <c r="A2962" s="483">
        <v>2016</v>
      </c>
      <c r="B2962" s="484" t="s">
        <v>1289</v>
      </c>
      <c r="C2962" s="484" t="s">
        <v>370</v>
      </c>
      <c r="D2962" s="485">
        <v>14246</v>
      </c>
      <c r="E2962" s="486">
        <v>18.600000000000001</v>
      </c>
      <c r="F2962" s="486">
        <f t="shared" si="138"/>
        <v>264975.60000000003</v>
      </c>
      <c r="G2962" s="487">
        <v>0.37</v>
      </c>
      <c r="H2962" s="485">
        <v>4.2</v>
      </c>
      <c r="I2962" s="486">
        <f t="shared" si="139"/>
        <v>59833.200000000004</v>
      </c>
      <c r="J2962" s="348">
        <f t="shared" si="140"/>
        <v>0</v>
      </c>
    </row>
    <row r="2963" spans="1:10">
      <c r="A2963" s="483">
        <v>2016</v>
      </c>
      <c r="B2963" s="484" t="s">
        <v>1296</v>
      </c>
      <c r="C2963" s="484" t="s">
        <v>370</v>
      </c>
      <c r="D2963" s="485">
        <v>14388</v>
      </c>
      <c r="E2963" s="486">
        <v>24.204000000000001</v>
      </c>
      <c r="F2963" s="486">
        <f t="shared" si="138"/>
        <v>348247.152</v>
      </c>
      <c r="G2963" s="487">
        <v>3.02</v>
      </c>
      <c r="H2963" s="485">
        <v>10.6</v>
      </c>
      <c r="I2963" s="486">
        <f t="shared" si="139"/>
        <v>152512.79999999999</v>
      </c>
      <c r="J2963" s="348">
        <f t="shared" si="140"/>
        <v>0</v>
      </c>
    </row>
    <row r="2964" spans="1:10">
      <c r="A2964" s="483">
        <v>2016</v>
      </c>
      <c r="B2964" s="484" t="s">
        <v>1296</v>
      </c>
      <c r="C2964" s="484" t="s">
        <v>370</v>
      </c>
      <c r="D2964" s="485">
        <v>84064</v>
      </c>
      <c r="E2964" s="486">
        <v>24.896000000000001</v>
      </c>
      <c r="F2964" s="486">
        <f t="shared" si="138"/>
        <v>2092857.344</v>
      </c>
      <c r="G2964" s="487">
        <v>4.16</v>
      </c>
      <c r="H2964" s="485">
        <v>9.27</v>
      </c>
      <c r="I2964" s="486">
        <f t="shared" si="139"/>
        <v>779273.27999999991</v>
      </c>
      <c r="J2964" s="348">
        <f t="shared" si="140"/>
        <v>0</v>
      </c>
    </row>
    <row r="2965" spans="1:10">
      <c r="A2965" s="483">
        <v>2016</v>
      </c>
      <c r="B2965" s="484" t="s">
        <v>1296</v>
      </c>
      <c r="C2965" s="484" t="s">
        <v>370</v>
      </c>
      <c r="D2965" s="485">
        <v>36636</v>
      </c>
      <c r="E2965" s="486">
        <v>24.9</v>
      </c>
      <c r="F2965" s="486">
        <f t="shared" si="138"/>
        <v>912236.39999999991</v>
      </c>
      <c r="G2965" s="487">
        <v>4.53</v>
      </c>
      <c r="H2965" s="485">
        <v>9.6300000000000008</v>
      </c>
      <c r="I2965" s="486">
        <f t="shared" si="139"/>
        <v>352804.68000000005</v>
      </c>
      <c r="J2965" s="348">
        <f t="shared" si="140"/>
        <v>0</v>
      </c>
    </row>
    <row r="2966" spans="1:10">
      <c r="A2966" s="483">
        <v>2016</v>
      </c>
      <c r="B2966" s="484" t="s">
        <v>1296</v>
      </c>
      <c r="C2966" s="484" t="s">
        <v>370</v>
      </c>
      <c r="D2966" s="485">
        <v>25469</v>
      </c>
      <c r="E2966" s="486">
        <v>24.396000000000001</v>
      </c>
      <c r="F2966" s="486">
        <f t="shared" si="138"/>
        <v>621341.72400000005</v>
      </c>
      <c r="G2966" s="487">
        <v>3.35</v>
      </c>
      <c r="H2966" s="485">
        <v>11.12</v>
      </c>
      <c r="I2966" s="486">
        <f t="shared" si="139"/>
        <v>283215.27999999997</v>
      </c>
      <c r="J2966" s="348">
        <f t="shared" si="140"/>
        <v>0</v>
      </c>
    </row>
    <row r="2967" spans="1:10">
      <c r="A2967" s="483">
        <v>2016</v>
      </c>
      <c r="B2967" s="484" t="s">
        <v>1296</v>
      </c>
      <c r="C2967" s="484" t="s">
        <v>370</v>
      </c>
      <c r="D2967" s="485">
        <v>23639</v>
      </c>
      <c r="E2967" s="486">
        <v>24.414000000000001</v>
      </c>
      <c r="F2967" s="486">
        <f t="shared" si="138"/>
        <v>577122.54600000009</v>
      </c>
      <c r="G2967" s="487">
        <v>3.5</v>
      </c>
      <c r="H2967" s="485">
        <v>11</v>
      </c>
      <c r="I2967" s="486">
        <f t="shared" si="139"/>
        <v>260029</v>
      </c>
      <c r="J2967" s="348">
        <f t="shared" si="140"/>
        <v>0</v>
      </c>
    </row>
    <row r="2968" spans="1:10">
      <c r="A2968" s="483">
        <v>2016</v>
      </c>
      <c r="B2968" s="484" t="s">
        <v>1296</v>
      </c>
      <c r="C2968" s="484" t="s">
        <v>370</v>
      </c>
      <c r="D2968" s="485">
        <v>8966</v>
      </c>
      <c r="E2968" s="486">
        <v>24.995999999999999</v>
      </c>
      <c r="F2968" s="486">
        <f t="shared" si="138"/>
        <v>224114.136</v>
      </c>
      <c r="G2968" s="487">
        <v>3.06</v>
      </c>
      <c r="H2968" s="485">
        <v>9.2200000000000006</v>
      </c>
      <c r="I2968" s="486">
        <f t="shared" si="139"/>
        <v>82666.52</v>
      </c>
      <c r="J2968" s="348">
        <f t="shared" si="140"/>
        <v>0</v>
      </c>
    </row>
    <row r="2969" spans="1:10">
      <c r="A2969" s="483">
        <v>2016</v>
      </c>
      <c r="B2969" s="484" t="s">
        <v>1296</v>
      </c>
      <c r="C2969" s="484" t="s">
        <v>370</v>
      </c>
      <c r="D2969" s="485">
        <v>66662</v>
      </c>
      <c r="E2969" s="486">
        <v>26.297999999999998</v>
      </c>
      <c r="F2969" s="486">
        <f t="shared" si="138"/>
        <v>1753077.2759999998</v>
      </c>
      <c r="G2969" s="487">
        <v>3</v>
      </c>
      <c r="H2969" s="485">
        <v>7.33</v>
      </c>
      <c r="I2969" s="486">
        <f t="shared" si="139"/>
        <v>488632.46</v>
      </c>
      <c r="J2969" s="348">
        <f t="shared" si="140"/>
        <v>0</v>
      </c>
    </row>
    <row r="2970" spans="1:10">
      <c r="A2970" s="483">
        <v>2016</v>
      </c>
      <c r="B2970" s="484" t="s">
        <v>1296</v>
      </c>
      <c r="C2970" s="484" t="s">
        <v>370</v>
      </c>
      <c r="D2970" s="485">
        <v>20033</v>
      </c>
      <c r="E2970" s="486">
        <v>25.09</v>
      </c>
      <c r="F2970" s="486">
        <f t="shared" si="138"/>
        <v>502627.97</v>
      </c>
      <c r="G2970" s="487">
        <v>2.62</v>
      </c>
      <c r="H2970" s="485">
        <v>9.2200000000000006</v>
      </c>
      <c r="I2970" s="486">
        <f t="shared" si="139"/>
        <v>184704.26</v>
      </c>
      <c r="J2970" s="348">
        <f t="shared" si="140"/>
        <v>0</v>
      </c>
    </row>
    <row r="2971" spans="1:10">
      <c r="A2971" s="483">
        <v>2016</v>
      </c>
      <c r="B2971" s="484" t="s">
        <v>1296</v>
      </c>
      <c r="C2971" s="484" t="s">
        <v>370</v>
      </c>
      <c r="D2971" s="485">
        <v>20033</v>
      </c>
      <c r="E2971" s="486">
        <v>25.09</v>
      </c>
      <c r="F2971" s="486">
        <f t="shared" si="138"/>
        <v>502627.97</v>
      </c>
      <c r="G2971" s="487">
        <v>2.62</v>
      </c>
      <c r="H2971" s="485">
        <v>9.2200000000000006</v>
      </c>
      <c r="I2971" s="486">
        <f t="shared" si="139"/>
        <v>184704.26</v>
      </c>
      <c r="J2971" s="348">
        <f t="shared" si="140"/>
        <v>0</v>
      </c>
    </row>
    <row r="2972" spans="1:10">
      <c r="A2972" s="483">
        <v>2016</v>
      </c>
      <c r="B2972" s="484" t="s">
        <v>1296</v>
      </c>
      <c r="C2972" s="484" t="s">
        <v>370</v>
      </c>
      <c r="D2972" s="485">
        <v>23924</v>
      </c>
      <c r="E2972" s="486">
        <v>24.878</v>
      </c>
      <c r="F2972" s="486">
        <f t="shared" si="138"/>
        <v>595181.272</v>
      </c>
      <c r="G2972" s="487">
        <v>4.6399999999999997</v>
      </c>
      <c r="H2972" s="485">
        <v>9.59</v>
      </c>
      <c r="I2972" s="486">
        <f t="shared" si="139"/>
        <v>229431.16</v>
      </c>
      <c r="J2972" s="348">
        <f t="shared" si="140"/>
        <v>0</v>
      </c>
    </row>
    <row r="2973" spans="1:10">
      <c r="A2973" s="483">
        <v>2016</v>
      </c>
      <c r="B2973" s="484" t="s">
        <v>1296</v>
      </c>
      <c r="C2973" s="484" t="s">
        <v>370</v>
      </c>
      <c r="D2973" s="485">
        <v>35717</v>
      </c>
      <c r="E2973" s="486">
        <v>22.152000000000001</v>
      </c>
      <c r="F2973" s="486">
        <f t="shared" si="138"/>
        <v>791202.98400000005</v>
      </c>
      <c r="G2973" s="487">
        <v>3.08</v>
      </c>
      <c r="H2973" s="485">
        <v>8.8000000000000007</v>
      </c>
      <c r="I2973" s="486">
        <f t="shared" si="139"/>
        <v>314309.60000000003</v>
      </c>
      <c r="J2973" s="348">
        <f t="shared" si="140"/>
        <v>0</v>
      </c>
    </row>
    <row r="2974" spans="1:10">
      <c r="A2974" s="483">
        <v>2016</v>
      </c>
      <c r="B2974" s="484" t="s">
        <v>1296</v>
      </c>
      <c r="C2974" s="484" t="s">
        <v>370</v>
      </c>
      <c r="D2974" s="485">
        <v>21743</v>
      </c>
      <c r="E2974" s="486">
        <v>25.204000000000001</v>
      </c>
      <c r="F2974" s="486">
        <f t="shared" si="138"/>
        <v>548010.57200000004</v>
      </c>
      <c r="G2974" s="487">
        <v>2.59</v>
      </c>
      <c r="H2974" s="485">
        <v>9</v>
      </c>
      <c r="I2974" s="486">
        <f t="shared" si="139"/>
        <v>195687</v>
      </c>
      <c r="J2974" s="348">
        <f t="shared" si="140"/>
        <v>0</v>
      </c>
    </row>
    <row r="2975" spans="1:10">
      <c r="A2975" s="483">
        <v>2016</v>
      </c>
      <c r="B2975" s="484" t="s">
        <v>1296</v>
      </c>
      <c r="C2975" s="484" t="s">
        <v>370</v>
      </c>
      <c r="D2975" s="485">
        <v>66107</v>
      </c>
      <c r="E2975" s="486">
        <v>25.277999999999999</v>
      </c>
      <c r="F2975" s="486">
        <f t="shared" si="138"/>
        <v>1671052.7459999998</v>
      </c>
      <c r="G2975" s="487">
        <v>4.41</v>
      </c>
      <c r="H2975" s="485">
        <v>9.6</v>
      </c>
      <c r="I2975" s="486">
        <f t="shared" si="139"/>
        <v>634627.19999999995</v>
      </c>
      <c r="J2975" s="348">
        <f t="shared" si="140"/>
        <v>0</v>
      </c>
    </row>
    <row r="2976" spans="1:10">
      <c r="A2976" s="483">
        <v>2016</v>
      </c>
      <c r="B2976" s="484" t="s">
        <v>1296</v>
      </c>
      <c r="C2976" s="484" t="s">
        <v>370</v>
      </c>
      <c r="D2976" s="485">
        <v>12744</v>
      </c>
      <c r="E2976" s="486">
        <v>26.34</v>
      </c>
      <c r="F2976" s="486">
        <f t="shared" si="138"/>
        <v>335676.96</v>
      </c>
      <c r="G2976" s="487">
        <v>2.83</v>
      </c>
      <c r="H2976" s="485">
        <v>7.4</v>
      </c>
      <c r="I2976" s="486">
        <f t="shared" si="139"/>
        <v>94305.600000000006</v>
      </c>
      <c r="J2976" s="348">
        <f t="shared" si="140"/>
        <v>0</v>
      </c>
    </row>
    <row r="2977" spans="1:10">
      <c r="A2977" s="483">
        <v>2016</v>
      </c>
      <c r="B2977" s="484" t="s">
        <v>1296</v>
      </c>
      <c r="C2977" s="484" t="s">
        <v>370</v>
      </c>
      <c r="D2977" s="485">
        <v>17865</v>
      </c>
      <c r="E2977" s="486">
        <v>25.23</v>
      </c>
      <c r="F2977" s="486">
        <f t="shared" si="138"/>
        <v>450733.95</v>
      </c>
      <c r="G2977" s="487">
        <v>2.5499999999999998</v>
      </c>
      <c r="H2977" s="485">
        <v>8.9</v>
      </c>
      <c r="I2977" s="486">
        <f t="shared" si="139"/>
        <v>158998.5</v>
      </c>
      <c r="J2977" s="348">
        <f t="shared" si="140"/>
        <v>0</v>
      </c>
    </row>
    <row r="2978" spans="1:10">
      <c r="A2978" s="483">
        <v>2016</v>
      </c>
      <c r="B2978" s="484" t="s">
        <v>1296</v>
      </c>
      <c r="C2978" s="484" t="s">
        <v>370</v>
      </c>
      <c r="D2978" s="485">
        <v>5557</v>
      </c>
      <c r="E2978" s="486">
        <v>25.186</v>
      </c>
      <c r="F2978" s="486">
        <f t="shared" si="138"/>
        <v>139958.60200000001</v>
      </c>
      <c r="G2978" s="487">
        <v>2.72</v>
      </c>
      <c r="H2978" s="485">
        <v>9.1</v>
      </c>
      <c r="I2978" s="486">
        <f t="shared" si="139"/>
        <v>50568.7</v>
      </c>
      <c r="J2978" s="348">
        <f t="shared" si="140"/>
        <v>0</v>
      </c>
    </row>
    <row r="2979" spans="1:10">
      <c r="A2979" s="483">
        <v>2016</v>
      </c>
      <c r="B2979" s="484" t="s">
        <v>1296</v>
      </c>
      <c r="C2979" s="484" t="s">
        <v>370</v>
      </c>
      <c r="D2979" s="485">
        <v>39205</v>
      </c>
      <c r="E2979" s="486">
        <v>23.03</v>
      </c>
      <c r="F2979" s="486">
        <f t="shared" si="138"/>
        <v>902891.15</v>
      </c>
      <c r="G2979" s="487">
        <v>0.39</v>
      </c>
      <c r="H2979" s="485">
        <v>6.8</v>
      </c>
      <c r="I2979" s="486">
        <f t="shared" si="139"/>
        <v>266594</v>
      </c>
      <c r="J2979" s="348">
        <f t="shared" si="140"/>
        <v>0</v>
      </c>
    </row>
    <row r="2980" spans="1:10">
      <c r="A2980" s="483">
        <v>2016</v>
      </c>
      <c r="B2980" s="484" t="s">
        <v>1296</v>
      </c>
      <c r="C2980" s="484" t="s">
        <v>370</v>
      </c>
      <c r="D2980" s="485">
        <v>40219</v>
      </c>
      <c r="E2980" s="486">
        <v>23.303999999999998</v>
      </c>
      <c r="F2980" s="486">
        <f t="shared" si="138"/>
        <v>937263.57599999988</v>
      </c>
      <c r="G2980" s="487">
        <v>3.48</v>
      </c>
      <c r="H2980" s="485">
        <v>11.71</v>
      </c>
      <c r="I2980" s="486">
        <f t="shared" si="139"/>
        <v>470964.49000000005</v>
      </c>
      <c r="J2980" s="348">
        <f t="shared" si="140"/>
        <v>0</v>
      </c>
    </row>
    <row r="2981" spans="1:10">
      <c r="A2981" s="483">
        <v>2016</v>
      </c>
      <c r="B2981" s="484" t="s">
        <v>1296</v>
      </c>
      <c r="C2981" s="484" t="s">
        <v>370</v>
      </c>
      <c r="D2981" s="485">
        <v>55643</v>
      </c>
      <c r="E2981" s="486">
        <v>23.78</v>
      </c>
      <c r="F2981" s="486">
        <f t="shared" si="138"/>
        <v>1323190.54</v>
      </c>
      <c r="G2981" s="487">
        <v>1.87</v>
      </c>
      <c r="H2981" s="485">
        <v>8.17</v>
      </c>
      <c r="I2981" s="486">
        <f t="shared" si="139"/>
        <v>454603.31</v>
      </c>
      <c r="J2981" s="348">
        <f t="shared" si="140"/>
        <v>0</v>
      </c>
    </row>
    <row r="2982" spans="1:10">
      <c r="A2982" s="483">
        <v>2016</v>
      </c>
      <c r="B2982" s="484" t="s">
        <v>1296</v>
      </c>
      <c r="C2982" s="484" t="s">
        <v>370</v>
      </c>
      <c r="D2982" s="485">
        <v>33187</v>
      </c>
      <c r="E2982" s="486">
        <v>24.03</v>
      </c>
      <c r="F2982" s="486">
        <f t="shared" si="138"/>
        <v>797483.61</v>
      </c>
      <c r="G2982" s="487">
        <v>2.87</v>
      </c>
      <c r="H2982" s="485">
        <v>8.5500000000000007</v>
      </c>
      <c r="I2982" s="486">
        <f t="shared" si="139"/>
        <v>283748.85000000003</v>
      </c>
      <c r="J2982" s="348">
        <f t="shared" si="140"/>
        <v>0</v>
      </c>
    </row>
    <row r="2983" spans="1:10">
      <c r="A2983" s="483">
        <v>2016</v>
      </c>
      <c r="B2983" s="484" t="s">
        <v>1296</v>
      </c>
      <c r="C2983" s="484" t="s">
        <v>370</v>
      </c>
      <c r="D2983" s="485">
        <v>68424</v>
      </c>
      <c r="E2983" s="486">
        <v>23.65</v>
      </c>
      <c r="F2983" s="486">
        <f t="shared" si="138"/>
        <v>1618227.5999999999</v>
      </c>
      <c r="G2983" s="487">
        <v>2.78</v>
      </c>
      <c r="H2983" s="485">
        <v>8.6</v>
      </c>
      <c r="I2983" s="486">
        <f t="shared" si="139"/>
        <v>588446.4</v>
      </c>
      <c r="J2983" s="348">
        <f t="shared" si="140"/>
        <v>0</v>
      </c>
    </row>
    <row r="2984" spans="1:10">
      <c r="A2984" s="483">
        <v>2016</v>
      </c>
      <c r="B2984" s="484" t="s">
        <v>1296</v>
      </c>
      <c r="C2984" s="484" t="s">
        <v>370</v>
      </c>
      <c r="D2984" s="485">
        <v>12630</v>
      </c>
      <c r="E2984" s="486">
        <v>23.6</v>
      </c>
      <c r="F2984" s="486">
        <f t="shared" si="138"/>
        <v>298068</v>
      </c>
      <c r="G2984" s="487">
        <v>2.46</v>
      </c>
      <c r="H2984" s="485">
        <v>8.8000000000000007</v>
      </c>
      <c r="I2984" s="486">
        <f t="shared" si="139"/>
        <v>111144.00000000001</v>
      </c>
      <c r="J2984" s="348">
        <f t="shared" si="140"/>
        <v>0</v>
      </c>
    </row>
    <row r="2985" spans="1:10">
      <c r="A2985" s="483">
        <v>2016</v>
      </c>
      <c r="B2985" s="484" t="s">
        <v>1296</v>
      </c>
      <c r="C2985" s="484" t="s">
        <v>370</v>
      </c>
      <c r="D2985" s="485">
        <v>12712</v>
      </c>
      <c r="E2985" s="486">
        <v>23.46</v>
      </c>
      <c r="F2985" s="486">
        <f t="shared" si="138"/>
        <v>298223.52</v>
      </c>
      <c r="G2985" s="487">
        <v>2.57</v>
      </c>
      <c r="H2985" s="485">
        <v>8.3000000000000007</v>
      </c>
      <c r="I2985" s="486">
        <f t="shared" si="139"/>
        <v>105509.6</v>
      </c>
      <c r="J2985" s="348">
        <f t="shared" si="140"/>
        <v>0</v>
      </c>
    </row>
    <row r="2986" spans="1:10">
      <c r="A2986" s="483">
        <v>2016</v>
      </c>
      <c r="B2986" s="484" t="s">
        <v>1296</v>
      </c>
      <c r="C2986" s="484" t="s">
        <v>370</v>
      </c>
      <c r="D2986" s="485">
        <v>19543</v>
      </c>
      <c r="E2986" s="486">
        <v>23.49</v>
      </c>
      <c r="F2986" s="486">
        <f t="shared" si="138"/>
        <v>459065.06999999995</v>
      </c>
      <c r="G2986" s="487">
        <v>2.79</v>
      </c>
      <c r="H2986" s="485">
        <v>8.8000000000000007</v>
      </c>
      <c r="I2986" s="486">
        <f t="shared" si="139"/>
        <v>171978.40000000002</v>
      </c>
      <c r="J2986" s="348">
        <f t="shared" si="140"/>
        <v>0</v>
      </c>
    </row>
    <row r="2987" spans="1:10">
      <c r="A2987" s="483">
        <v>2016</v>
      </c>
      <c r="B2987" s="484" t="s">
        <v>1296</v>
      </c>
      <c r="C2987" s="484" t="s">
        <v>370</v>
      </c>
      <c r="D2987" s="485">
        <v>3829</v>
      </c>
      <c r="E2987" s="486">
        <v>23.57</v>
      </c>
      <c r="F2987" s="486">
        <f t="shared" si="138"/>
        <v>90249.53</v>
      </c>
      <c r="G2987" s="487">
        <v>2.52</v>
      </c>
      <c r="H2987" s="485">
        <v>8.8000000000000007</v>
      </c>
      <c r="I2987" s="486">
        <f t="shared" si="139"/>
        <v>33695.200000000004</v>
      </c>
      <c r="J2987" s="348">
        <f t="shared" si="140"/>
        <v>0</v>
      </c>
    </row>
    <row r="2988" spans="1:10">
      <c r="A2988" s="483">
        <v>2016</v>
      </c>
      <c r="B2988" s="484" t="s">
        <v>1296</v>
      </c>
      <c r="C2988" s="484" t="s">
        <v>370</v>
      </c>
      <c r="D2988" s="485">
        <v>5080</v>
      </c>
      <c r="E2988" s="486">
        <v>26.21</v>
      </c>
      <c r="F2988" s="486">
        <f t="shared" si="138"/>
        <v>133146.80000000002</v>
      </c>
      <c r="G2988" s="487">
        <v>2.97</v>
      </c>
      <c r="H2988" s="485">
        <v>7.2</v>
      </c>
      <c r="I2988" s="486">
        <f t="shared" si="139"/>
        <v>36576</v>
      </c>
      <c r="J2988" s="348">
        <f t="shared" si="140"/>
        <v>0</v>
      </c>
    </row>
    <row r="2989" spans="1:10">
      <c r="A2989" s="483">
        <v>2016</v>
      </c>
      <c r="B2989" s="484" t="s">
        <v>1296</v>
      </c>
      <c r="C2989" s="484" t="s">
        <v>370</v>
      </c>
      <c r="D2989" s="485">
        <v>46614</v>
      </c>
      <c r="E2989" s="486">
        <v>23.51</v>
      </c>
      <c r="F2989" s="486">
        <f t="shared" si="138"/>
        <v>1095895.1400000001</v>
      </c>
      <c r="G2989" s="487">
        <v>2.54</v>
      </c>
      <c r="H2989" s="485">
        <v>8.4</v>
      </c>
      <c r="I2989" s="486">
        <f t="shared" si="139"/>
        <v>391557.60000000003</v>
      </c>
      <c r="J2989" s="348">
        <f t="shared" si="140"/>
        <v>0</v>
      </c>
    </row>
    <row r="2990" spans="1:10">
      <c r="A2990" s="483">
        <v>2016</v>
      </c>
      <c r="B2990" s="484" t="s">
        <v>1296</v>
      </c>
      <c r="C2990" s="484" t="s">
        <v>370</v>
      </c>
      <c r="D2990" s="485">
        <v>43832</v>
      </c>
      <c r="E2990" s="486">
        <v>25.36</v>
      </c>
      <c r="F2990" s="486">
        <f t="shared" si="138"/>
        <v>1111579.52</v>
      </c>
      <c r="G2990" s="487">
        <v>2.69</v>
      </c>
      <c r="H2990" s="485">
        <v>8.6999999999999993</v>
      </c>
      <c r="I2990" s="486">
        <f t="shared" si="139"/>
        <v>381338.39999999997</v>
      </c>
      <c r="J2990" s="348">
        <f t="shared" si="140"/>
        <v>0</v>
      </c>
    </row>
    <row r="2991" spans="1:10">
      <c r="A2991" s="483">
        <v>2016</v>
      </c>
      <c r="B2991" s="484" t="s">
        <v>1296</v>
      </c>
      <c r="C2991" s="484" t="s">
        <v>370</v>
      </c>
      <c r="D2991" s="485">
        <v>22874</v>
      </c>
      <c r="E2991" s="486">
        <v>26.27</v>
      </c>
      <c r="F2991" s="486">
        <f t="shared" si="138"/>
        <v>600899.98</v>
      </c>
      <c r="G2991" s="487">
        <v>2.92</v>
      </c>
      <c r="H2991" s="485">
        <v>7.2</v>
      </c>
      <c r="I2991" s="486">
        <f t="shared" si="139"/>
        <v>164692.80000000002</v>
      </c>
      <c r="J2991" s="348">
        <f t="shared" si="140"/>
        <v>0</v>
      </c>
    </row>
    <row r="2992" spans="1:10">
      <c r="A2992" s="483">
        <v>2016</v>
      </c>
      <c r="B2992" s="484" t="s">
        <v>1296</v>
      </c>
      <c r="C2992" s="484" t="s">
        <v>370</v>
      </c>
      <c r="D2992" s="485">
        <v>48459</v>
      </c>
      <c r="E2992" s="486">
        <v>23.59</v>
      </c>
      <c r="F2992" s="486">
        <f t="shared" si="138"/>
        <v>1143147.81</v>
      </c>
      <c r="G2992" s="487">
        <v>2.46</v>
      </c>
      <c r="H2992" s="485">
        <v>8.6999999999999993</v>
      </c>
      <c r="I2992" s="486">
        <f t="shared" si="139"/>
        <v>421593.3</v>
      </c>
      <c r="J2992" s="348">
        <f t="shared" si="140"/>
        <v>0</v>
      </c>
    </row>
    <row r="2993" spans="1:10">
      <c r="A2993" s="483">
        <v>2016</v>
      </c>
      <c r="B2993" s="484" t="s">
        <v>1296</v>
      </c>
      <c r="C2993" s="484" t="s">
        <v>370</v>
      </c>
      <c r="D2993" s="485">
        <v>6094</v>
      </c>
      <c r="E2993" s="486">
        <v>16.86</v>
      </c>
      <c r="F2993" s="486">
        <f t="shared" si="138"/>
        <v>102744.84</v>
      </c>
      <c r="G2993" s="487">
        <v>1.73</v>
      </c>
      <c r="H2993" s="485">
        <v>26</v>
      </c>
      <c r="I2993" s="486">
        <f t="shared" si="139"/>
        <v>158444</v>
      </c>
      <c r="J2993" s="348">
        <f t="shared" si="140"/>
        <v>0</v>
      </c>
    </row>
    <row r="2994" spans="1:10">
      <c r="A2994" s="483">
        <v>2016</v>
      </c>
      <c r="B2994" s="484" t="s">
        <v>1296</v>
      </c>
      <c r="C2994" s="484" t="s">
        <v>370</v>
      </c>
      <c r="D2994" s="485">
        <v>3626</v>
      </c>
      <c r="E2994" s="486">
        <v>23.2</v>
      </c>
      <c r="F2994" s="486">
        <f t="shared" si="138"/>
        <v>84123.199999999997</v>
      </c>
      <c r="G2994" s="487">
        <v>1.85</v>
      </c>
      <c r="H2994" s="485">
        <v>13.5</v>
      </c>
      <c r="I2994" s="486">
        <f t="shared" si="139"/>
        <v>48951</v>
      </c>
      <c r="J2994" s="348">
        <f t="shared" si="140"/>
        <v>0</v>
      </c>
    </row>
    <row r="2995" spans="1:10">
      <c r="A2995" s="483">
        <v>2016</v>
      </c>
      <c r="B2995" s="484" t="s">
        <v>1296</v>
      </c>
      <c r="C2995" s="484" t="s">
        <v>370</v>
      </c>
      <c r="D2995" s="485">
        <v>20342</v>
      </c>
      <c r="E2995" s="486">
        <v>26.26</v>
      </c>
      <c r="F2995" s="486">
        <f t="shared" si="138"/>
        <v>534180.92000000004</v>
      </c>
      <c r="G2995" s="487">
        <v>3.01</v>
      </c>
      <c r="H2995" s="485">
        <v>7.2</v>
      </c>
      <c r="I2995" s="486">
        <f t="shared" si="139"/>
        <v>146462.39999999999</v>
      </c>
      <c r="J2995" s="348">
        <f t="shared" si="140"/>
        <v>0</v>
      </c>
    </row>
    <row r="2996" spans="1:10">
      <c r="A2996" s="483">
        <v>2016</v>
      </c>
      <c r="B2996" s="484" t="s">
        <v>1296</v>
      </c>
      <c r="C2996" s="484" t="s">
        <v>370</v>
      </c>
      <c r="D2996" s="485">
        <v>76735</v>
      </c>
      <c r="E2996" s="486">
        <v>26.36</v>
      </c>
      <c r="F2996" s="486">
        <f t="shared" si="138"/>
        <v>2022734.5999999999</v>
      </c>
      <c r="G2996" s="487">
        <v>3.34</v>
      </c>
      <c r="H2996" s="485">
        <v>7.8</v>
      </c>
      <c r="I2996" s="486">
        <f t="shared" si="139"/>
        <v>598533</v>
      </c>
      <c r="J2996" s="348">
        <f t="shared" si="140"/>
        <v>0</v>
      </c>
    </row>
    <row r="2997" spans="1:10">
      <c r="A2997" s="483">
        <v>2016</v>
      </c>
      <c r="B2997" s="484" t="s">
        <v>1296</v>
      </c>
      <c r="C2997" s="484" t="s">
        <v>370</v>
      </c>
      <c r="D2997" s="485">
        <v>107081</v>
      </c>
      <c r="E2997" s="486">
        <v>25.17</v>
      </c>
      <c r="F2997" s="486">
        <f t="shared" si="138"/>
        <v>2695228.77</v>
      </c>
      <c r="G2997" s="487">
        <v>2.7</v>
      </c>
      <c r="H2997" s="485">
        <v>8.9</v>
      </c>
      <c r="I2997" s="486">
        <f t="shared" si="139"/>
        <v>953020.9</v>
      </c>
      <c r="J2997" s="348">
        <f t="shared" si="140"/>
        <v>0</v>
      </c>
    </row>
    <row r="2998" spans="1:10">
      <c r="A2998" s="483">
        <v>2016</v>
      </c>
      <c r="B2998" s="484" t="s">
        <v>1296</v>
      </c>
      <c r="C2998" s="484" t="s">
        <v>370</v>
      </c>
      <c r="D2998" s="485">
        <v>109580</v>
      </c>
      <c r="E2998" s="486">
        <v>25.17</v>
      </c>
      <c r="F2998" s="486">
        <f t="shared" si="138"/>
        <v>2758128.6</v>
      </c>
      <c r="G2998" s="487">
        <v>4.49</v>
      </c>
      <c r="H2998" s="485">
        <v>9.1999999999999993</v>
      </c>
      <c r="I2998" s="486">
        <f t="shared" si="139"/>
        <v>1008135.9999999999</v>
      </c>
      <c r="J2998" s="348">
        <f t="shared" si="140"/>
        <v>0</v>
      </c>
    </row>
    <row r="2999" spans="1:10">
      <c r="A2999" s="483">
        <v>2016</v>
      </c>
      <c r="B2999" s="484" t="s">
        <v>1289</v>
      </c>
      <c r="C2999" s="484" t="s">
        <v>370</v>
      </c>
      <c r="D2999" s="485">
        <v>96595</v>
      </c>
      <c r="E2999" s="486">
        <v>17.48</v>
      </c>
      <c r="F2999" s="486">
        <f t="shared" si="138"/>
        <v>1688480.6</v>
      </c>
      <c r="G2999" s="487">
        <v>0.2</v>
      </c>
      <c r="H2999" s="485">
        <v>4.3</v>
      </c>
      <c r="I2999" s="486">
        <f t="shared" si="139"/>
        <v>415358.5</v>
      </c>
      <c r="J2999" s="348">
        <f t="shared" si="140"/>
        <v>0</v>
      </c>
    </row>
    <row r="3000" spans="1:10">
      <c r="A3000" s="483">
        <v>2016</v>
      </c>
      <c r="B3000" s="484" t="s">
        <v>1289</v>
      </c>
      <c r="C3000" s="484" t="s">
        <v>370</v>
      </c>
      <c r="D3000" s="485">
        <v>31917</v>
      </c>
      <c r="E3000" s="486">
        <v>17.686</v>
      </c>
      <c r="F3000" s="486">
        <f t="shared" si="138"/>
        <v>564484.06200000003</v>
      </c>
      <c r="G3000" s="487">
        <v>0.21</v>
      </c>
      <c r="H3000" s="485">
        <v>5.5</v>
      </c>
      <c r="I3000" s="486">
        <f t="shared" si="139"/>
        <v>175543.5</v>
      </c>
      <c r="J3000" s="348">
        <f t="shared" si="140"/>
        <v>0</v>
      </c>
    </row>
    <row r="3001" spans="1:10">
      <c r="A3001" s="483">
        <v>2016</v>
      </c>
      <c r="B3001" s="484" t="s">
        <v>1289</v>
      </c>
      <c r="C3001" s="484" t="s">
        <v>370</v>
      </c>
      <c r="D3001" s="485">
        <v>128381</v>
      </c>
      <c r="E3001" s="486">
        <v>17.155999999999999</v>
      </c>
      <c r="F3001" s="486">
        <f t="shared" si="138"/>
        <v>2202504.4359999998</v>
      </c>
      <c r="G3001" s="487">
        <v>0.24</v>
      </c>
      <c r="H3001" s="485">
        <v>4.7</v>
      </c>
      <c r="I3001" s="486">
        <f t="shared" si="139"/>
        <v>603390.70000000007</v>
      </c>
      <c r="J3001" s="348">
        <f t="shared" si="140"/>
        <v>0</v>
      </c>
    </row>
    <row r="3002" spans="1:10">
      <c r="A3002" s="483">
        <v>2016</v>
      </c>
      <c r="B3002" s="484" t="s">
        <v>1289</v>
      </c>
      <c r="C3002" s="484" t="s">
        <v>370</v>
      </c>
      <c r="D3002" s="485">
        <v>61081</v>
      </c>
      <c r="E3002" s="486">
        <v>17.366</v>
      </c>
      <c r="F3002" s="486">
        <f t="shared" si="138"/>
        <v>1060732.6459999999</v>
      </c>
      <c r="G3002" s="487">
        <v>0.2</v>
      </c>
      <c r="H3002" s="485">
        <v>4.45</v>
      </c>
      <c r="I3002" s="486">
        <f t="shared" si="139"/>
        <v>271810.45</v>
      </c>
      <c r="J3002" s="348">
        <f t="shared" si="140"/>
        <v>0</v>
      </c>
    </row>
    <row r="3003" spans="1:10">
      <c r="A3003" s="483">
        <v>2016</v>
      </c>
      <c r="B3003" s="484" t="s">
        <v>1289</v>
      </c>
      <c r="C3003" s="484" t="s">
        <v>370</v>
      </c>
      <c r="D3003" s="485">
        <v>45080</v>
      </c>
      <c r="E3003" s="486">
        <v>17.574000000000002</v>
      </c>
      <c r="F3003" s="486">
        <f t="shared" si="138"/>
        <v>792235.92</v>
      </c>
      <c r="G3003" s="487">
        <v>0.19</v>
      </c>
      <c r="H3003" s="485">
        <v>4.43</v>
      </c>
      <c r="I3003" s="486">
        <f t="shared" si="139"/>
        <v>199704.4</v>
      </c>
      <c r="J3003" s="348">
        <f t="shared" si="140"/>
        <v>0</v>
      </c>
    </row>
    <row r="3004" spans="1:10">
      <c r="A3004" s="483">
        <v>2016</v>
      </c>
      <c r="B3004" s="484" t="s">
        <v>1296</v>
      </c>
      <c r="C3004" s="484" t="s">
        <v>370</v>
      </c>
      <c r="D3004" s="485">
        <v>55463</v>
      </c>
      <c r="E3004" s="486">
        <v>26</v>
      </c>
      <c r="F3004" s="486">
        <f t="shared" si="138"/>
        <v>1442038</v>
      </c>
      <c r="G3004" s="487">
        <v>2.13</v>
      </c>
      <c r="H3004" s="485">
        <v>7.4</v>
      </c>
      <c r="I3004" s="486">
        <f t="shared" si="139"/>
        <v>410426.2</v>
      </c>
      <c r="J3004" s="348">
        <f t="shared" si="140"/>
        <v>0</v>
      </c>
    </row>
    <row r="3005" spans="1:10">
      <c r="A3005" s="483">
        <v>2016</v>
      </c>
      <c r="B3005" s="484" t="s">
        <v>1296</v>
      </c>
      <c r="C3005" s="484" t="s">
        <v>370</v>
      </c>
      <c r="D3005" s="485">
        <v>3921</v>
      </c>
      <c r="E3005" s="486">
        <v>25</v>
      </c>
      <c r="F3005" s="486">
        <f t="shared" si="138"/>
        <v>98025</v>
      </c>
      <c r="G3005" s="487">
        <v>3.7</v>
      </c>
      <c r="H3005" s="485">
        <v>16.3</v>
      </c>
      <c r="I3005" s="486">
        <f t="shared" si="139"/>
        <v>63912.3</v>
      </c>
      <c r="J3005" s="348">
        <f t="shared" si="140"/>
        <v>0</v>
      </c>
    </row>
    <row r="3006" spans="1:10">
      <c r="A3006" s="483">
        <v>2016</v>
      </c>
      <c r="B3006" s="484" t="s">
        <v>1291</v>
      </c>
      <c r="C3006" s="484" t="s">
        <v>370</v>
      </c>
      <c r="D3006" s="485">
        <v>80245</v>
      </c>
      <c r="E3006" s="486">
        <v>11.8</v>
      </c>
      <c r="F3006" s="486">
        <f t="shared" si="138"/>
        <v>946891</v>
      </c>
      <c r="G3006" s="487">
        <v>2.92</v>
      </c>
      <c r="H3006" s="485">
        <v>48.4</v>
      </c>
      <c r="I3006" s="486">
        <f t="shared" si="139"/>
        <v>3883858</v>
      </c>
      <c r="J3006" s="348">
        <f t="shared" si="140"/>
        <v>0</v>
      </c>
    </row>
    <row r="3007" spans="1:10">
      <c r="A3007" s="483">
        <v>2016</v>
      </c>
      <c r="B3007" s="484" t="s">
        <v>1296</v>
      </c>
      <c r="C3007" s="484" t="s">
        <v>370</v>
      </c>
      <c r="D3007" s="485">
        <v>15436</v>
      </c>
      <c r="E3007" s="486">
        <v>26.36</v>
      </c>
      <c r="F3007" s="486">
        <f t="shared" si="138"/>
        <v>406892.95999999996</v>
      </c>
      <c r="G3007" s="487">
        <v>3.39</v>
      </c>
      <c r="H3007" s="485">
        <v>7.8</v>
      </c>
      <c r="I3007" s="486">
        <f t="shared" si="139"/>
        <v>120400.8</v>
      </c>
      <c r="J3007" s="348">
        <f t="shared" si="140"/>
        <v>0</v>
      </c>
    </row>
    <row r="3008" spans="1:10">
      <c r="A3008" s="483">
        <v>2016</v>
      </c>
      <c r="B3008" s="484" t="s">
        <v>1296</v>
      </c>
      <c r="C3008" s="484" t="s">
        <v>370</v>
      </c>
      <c r="D3008" s="485">
        <v>29767</v>
      </c>
      <c r="E3008" s="486">
        <v>26.43</v>
      </c>
      <c r="F3008" s="486">
        <f t="shared" si="138"/>
        <v>786741.80999999994</v>
      </c>
      <c r="G3008" s="487">
        <v>2.17</v>
      </c>
      <c r="H3008" s="485">
        <v>7.2</v>
      </c>
      <c r="I3008" s="486">
        <f t="shared" si="139"/>
        <v>214322.4</v>
      </c>
      <c r="J3008" s="348">
        <f t="shared" si="140"/>
        <v>0</v>
      </c>
    </row>
    <row r="3009" spans="1:10">
      <c r="A3009" s="483">
        <v>2016</v>
      </c>
      <c r="B3009" s="484" t="s">
        <v>1296</v>
      </c>
      <c r="C3009" s="484" t="s">
        <v>370</v>
      </c>
      <c r="D3009" s="485">
        <v>15422</v>
      </c>
      <c r="E3009" s="486">
        <v>26.12</v>
      </c>
      <c r="F3009" s="486">
        <f t="shared" si="138"/>
        <v>402822.64</v>
      </c>
      <c r="G3009" s="487">
        <v>3.11</v>
      </c>
      <c r="H3009" s="485">
        <v>7.8</v>
      </c>
      <c r="I3009" s="486">
        <f t="shared" si="139"/>
        <v>120291.59999999999</v>
      </c>
      <c r="J3009" s="348">
        <f t="shared" si="140"/>
        <v>0</v>
      </c>
    </row>
    <row r="3010" spans="1:10">
      <c r="A3010" s="483">
        <v>2016</v>
      </c>
      <c r="B3010" s="484" t="s">
        <v>1296</v>
      </c>
      <c r="C3010" s="484" t="s">
        <v>370</v>
      </c>
      <c r="D3010" s="485">
        <v>13389</v>
      </c>
      <c r="E3010" s="486">
        <v>24.385999999999999</v>
      </c>
      <c r="F3010" s="486">
        <f t="shared" si="138"/>
        <v>326504.15399999998</v>
      </c>
      <c r="G3010" s="487">
        <v>1.99</v>
      </c>
      <c r="H3010" s="485">
        <v>8.5</v>
      </c>
      <c r="I3010" s="486">
        <f t="shared" si="139"/>
        <v>113806.5</v>
      </c>
      <c r="J3010" s="348">
        <f t="shared" si="140"/>
        <v>0</v>
      </c>
    </row>
    <row r="3011" spans="1:10">
      <c r="A3011" s="483">
        <v>2016</v>
      </c>
      <c r="B3011" s="484" t="s">
        <v>1296</v>
      </c>
      <c r="C3011" s="484" t="s">
        <v>370</v>
      </c>
      <c r="D3011" s="485">
        <v>92846</v>
      </c>
      <c r="E3011" s="486">
        <v>26.405000000000001</v>
      </c>
      <c r="F3011" s="486">
        <f t="shared" ref="F3011:F3074" si="141">E3011*D3011</f>
        <v>2451598.63</v>
      </c>
      <c r="G3011" s="487">
        <v>3.36</v>
      </c>
      <c r="H3011" s="485">
        <v>7.6</v>
      </c>
      <c r="I3011" s="486">
        <f t="shared" ref="I3011:I3074" si="142">H3011*D3011</f>
        <v>705629.6</v>
      </c>
      <c r="J3011" s="348">
        <f t="shared" ref="J3011:J3074" si="143">IF(B3011="LIG",1,0)</f>
        <v>0</v>
      </c>
    </row>
    <row r="3012" spans="1:10">
      <c r="A3012" s="483">
        <v>2016</v>
      </c>
      <c r="B3012" s="484" t="s">
        <v>1296</v>
      </c>
      <c r="C3012" s="484" t="s">
        <v>370</v>
      </c>
      <c r="D3012" s="485">
        <v>15490</v>
      </c>
      <c r="E3012" s="486">
        <v>26.064</v>
      </c>
      <c r="F3012" s="486">
        <f t="shared" si="141"/>
        <v>403731.36</v>
      </c>
      <c r="G3012" s="487">
        <v>1.94</v>
      </c>
      <c r="H3012" s="485">
        <v>7.6</v>
      </c>
      <c r="I3012" s="486">
        <f t="shared" si="142"/>
        <v>117724</v>
      </c>
      <c r="J3012" s="348">
        <f t="shared" si="143"/>
        <v>0</v>
      </c>
    </row>
    <row r="3013" spans="1:10">
      <c r="A3013" s="483">
        <v>2016</v>
      </c>
      <c r="B3013" s="484" t="s">
        <v>1296</v>
      </c>
      <c r="C3013" s="484" t="s">
        <v>370</v>
      </c>
      <c r="D3013" s="485">
        <v>15489</v>
      </c>
      <c r="E3013" s="486">
        <v>26.006</v>
      </c>
      <c r="F3013" s="486">
        <f t="shared" si="141"/>
        <v>402806.93400000001</v>
      </c>
      <c r="G3013" s="487">
        <v>2.33</v>
      </c>
      <c r="H3013" s="485">
        <v>7.7</v>
      </c>
      <c r="I3013" s="486">
        <f t="shared" si="142"/>
        <v>119265.3</v>
      </c>
      <c r="J3013" s="348">
        <f t="shared" si="143"/>
        <v>0</v>
      </c>
    </row>
    <row r="3014" spans="1:10">
      <c r="A3014" s="483">
        <v>2016</v>
      </c>
      <c r="B3014" s="484" t="s">
        <v>1296</v>
      </c>
      <c r="C3014" s="484" t="s">
        <v>370</v>
      </c>
      <c r="D3014" s="485">
        <v>39689</v>
      </c>
      <c r="E3014" s="486">
        <v>26.11</v>
      </c>
      <c r="F3014" s="486">
        <f t="shared" si="141"/>
        <v>1036279.7899999999</v>
      </c>
      <c r="G3014" s="487">
        <v>1.44</v>
      </c>
      <c r="H3014" s="485">
        <v>7.5</v>
      </c>
      <c r="I3014" s="486">
        <f t="shared" si="142"/>
        <v>297667.5</v>
      </c>
      <c r="J3014" s="348">
        <f t="shared" si="143"/>
        <v>0</v>
      </c>
    </row>
    <row r="3015" spans="1:10">
      <c r="A3015" s="483">
        <v>2016</v>
      </c>
      <c r="B3015" s="484" t="s">
        <v>1296</v>
      </c>
      <c r="C3015" s="484" t="s">
        <v>370</v>
      </c>
      <c r="D3015" s="485">
        <v>863</v>
      </c>
      <c r="E3015" s="486">
        <v>26.51</v>
      </c>
      <c r="F3015" s="486">
        <f t="shared" si="141"/>
        <v>22878.13</v>
      </c>
      <c r="G3015" s="487">
        <v>0.89</v>
      </c>
      <c r="H3015" s="485">
        <v>7.6</v>
      </c>
      <c r="I3015" s="486">
        <f t="shared" si="142"/>
        <v>6558.7999999999993</v>
      </c>
      <c r="J3015" s="348">
        <f t="shared" si="143"/>
        <v>0</v>
      </c>
    </row>
    <row r="3016" spans="1:10">
      <c r="A3016" s="483">
        <v>2016</v>
      </c>
      <c r="B3016" s="484" t="s">
        <v>1296</v>
      </c>
      <c r="C3016" s="484" t="s">
        <v>370</v>
      </c>
      <c r="D3016" s="485">
        <v>12982</v>
      </c>
      <c r="E3016" s="486">
        <v>25.36</v>
      </c>
      <c r="F3016" s="486">
        <f t="shared" si="141"/>
        <v>329223.52</v>
      </c>
      <c r="G3016" s="487">
        <v>1.2</v>
      </c>
      <c r="H3016" s="485">
        <v>11.7</v>
      </c>
      <c r="I3016" s="486">
        <f t="shared" si="142"/>
        <v>151889.4</v>
      </c>
      <c r="J3016" s="348">
        <f t="shared" si="143"/>
        <v>0</v>
      </c>
    </row>
    <row r="3017" spans="1:10">
      <c r="A3017" s="483">
        <v>2016</v>
      </c>
      <c r="B3017" s="484" t="s">
        <v>1296</v>
      </c>
      <c r="C3017" s="484" t="s">
        <v>370</v>
      </c>
      <c r="D3017" s="485">
        <v>10938</v>
      </c>
      <c r="E3017" s="486">
        <v>25.89</v>
      </c>
      <c r="F3017" s="486">
        <f t="shared" si="141"/>
        <v>283184.82</v>
      </c>
      <c r="G3017" s="487">
        <v>0.96</v>
      </c>
      <c r="H3017" s="485">
        <v>10.5</v>
      </c>
      <c r="I3017" s="486">
        <f t="shared" si="142"/>
        <v>114849</v>
      </c>
      <c r="J3017" s="348">
        <f t="shared" si="143"/>
        <v>0</v>
      </c>
    </row>
    <row r="3018" spans="1:10">
      <c r="A3018" s="483">
        <v>2016</v>
      </c>
      <c r="B3018" s="484" t="s">
        <v>1296</v>
      </c>
      <c r="C3018" s="484" t="s">
        <v>370</v>
      </c>
      <c r="D3018" s="485">
        <v>13009</v>
      </c>
      <c r="E3018" s="486">
        <v>24.85</v>
      </c>
      <c r="F3018" s="486">
        <f t="shared" si="141"/>
        <v>323273.65000000002</v>
      </c>
      <c r="G3018" s="487">
        <v>0.87</v>
      </c>
      <c r="H3018" s="485">
        <v>10.8</v>
      </c>
      <c r="I3018" s="486">
        <f t="shared" si="142"/>
        <v>140497.20000000001</v>
      </c>
      <c r="J3018" s="348">
        <f t="shared" si="143"/>
        <v>0</v>
      </c>
    </row>
    <row r="3019" spans="1:10">
      <c r="A3019" s="483">
        <v>2016</v>
      </c>
      <c r="B3019" s="484" t="s">
        <v>1296</v>
      </c>
      <c r="C3019" s="484" t="s">
        <v>370</v>
      </c>
      <c r="D3019" s="485">
        <v>116</v>
      </c>
      <c r="E3019" s="486">
        <v>25.88</v>
      </c>
      <c r="F3019" s="486">
        <f t="shared" si="141"/>
        <v>3002.08</v>
      </c>
      <c r="G3019" s="487">
        <v>0.5</v>
      </c>
      <c r="H3019" s="485">
        <v>6.6</v>
      </c>
      <c r="I3019" s="486">
        <f t="shared" si="142"/>
        <v>765.59999999999991</v>
      </c>
      <c r="J3019" s="348">
        <f t="shared" si="143"/>
        <v>0</v>
      </c>
    </row>
    <row r="3020" spans="1:10">
      <c r="A3020" s="483">
        <v>2016</v>
      </c>
      <c r="B3020" s="484" t="s">
        <v>1296</v>
      </c>
      <c r="C3020" s="484" t="s">
        <v>370</v>
      </c>
      <c r="D3020" s="485">
        <v>118</v>
      </c>
      <c r="E3020" s="486">
        <v>24.89</v>
      </c>
      <c r="F3020" s="486">
        <f t="shared" si="141"/>
        <v>2937.02</v>
      </c>
      <c r="G3020" s="487">
        <v>0.99</v>
      </c>
      <c r="H3020" s="485">
        <v>10.5</v>
      </c>
      <c r="I3020" s="486">
        <f t="shared" si="142"/>
        <v>1239</v>
      </c>
      <c r="J3020" s="348">
        <f t="shared" si="143"/>
        <v>0</v>
      </c>
    </row>
    <row r="3021" spans="1:10">
      <c r="A3021" s="483">
        <v>2016</v>
      </c>
      <c r="B3021" s="484" t="s">
        <v>1296</v>
      </c>
      <c r="C3021" s="484" t="s">
        <v>370</v>
      </c>
      <c r="D3021" s="485">
        <v>39306</v>
      </c>
      <c r="E3021" s="486">
        <v>25.06</v>
      </c>
      <c r="F3021" s="486">
        <f t="shared" si="141"/>
        <v>985008.36</v>
      </c>
      <c r="G3021" s="487">
        <v>0.83</v>
      </c>
      <c r="H3021" s="485">
        <v>9.6999999999999993</v>
      </c>
      <c r="I3021" s="486">
        <f t="shared" si="142"/>
        <v>381268.19999999995</v>
      </c>
      <c r="J3021" s="348">
        <f t="shared" si="143"/>
        <v>0</v>
      </c>
    </row>
    <row r="3022" spans="1:10">
      <c r="A3022" s="483">
        <v>2016</v>
      </c>
      <c r="B3022" s="484" t="s">
        <v>1296</v>
      </c>
      <c r="C3022" s="484" t="s">
        <v>370</v>
      </c>
      <c r="D3022" s="485">
        <v>38767</v>
      </c>
      <c r="E3022" s="486">
        <v>26.06</v>
      </c>
      <c r="F3022" s="486">
        <f t="shared" si="141"/>
        <v>1010268.0199999999</v>
      </c>
      <c r="G3022" s="487">
        <v>0.91</v>
      </c>
      <c r="H3022" s="485">
        <v>6.4</v>
      </c>
      <c r="I3022" s="486">
        <f t="shared" si="142"/>
        <v>248108.80000000002</v>
      </c>
      <c r="J3022" s="348">
        <f t="shared" si="143"/>
        <v>0</v>
      </c>
    </row>
    <row r="3023" spans="1:10">
      <c r="A3023" s="483">
        <v>2016</v>
      </c>
      <c r="B3023" s="484" t="s">
        <v>1296</v>
      </c>
      <c r="C3023" s="484" t="s">
        <v>370</v>
      </c>
      <c r="D3023" s="485">
        <v>13340</v>
      </c>
      <c r="E3023" s="486">
        <v>26.03</v>
      </c>
      <c r="F3023" s="486">
        <f t="shared" si="141"/>
        <v>347240.2</v>
      </c>
      <c r="G3023" s="487">
        <v>0.74</v>
      </c>
      <c r="H3023" s="485">
        <v>8.6999999999999993</v>
      </c>
      <c r="I3023" s="486">
        <f t="shared" si="142"/>
        <v>116057.99999999999</v>
      </c>
      <c r="J3023" s="348">
        <f t="shared" si="143"/>
        <v>0</v>
      </c>
    </row>
    <row r="3024" spans="1:10">
      <c r="A3024" s="483">
        <v>2016</v>
      </c>
      <c r="B3024" s="484" t="s">
        <v>1296</v>
      </c>
      <c r="C3024" s="484" t="s">
        <v>370</v>
      </c>
      <c r="D3024" s="485">
        <v>12686</v>
      </c>
      <c r="E3024" s="486">
        <v>25.95</v>
      </c>
      <c r="F3024" s="486">
        <f t="shared" si="141"/>
        <v>329201.7</v>
      </c>
      <c r="G3024" s="487">
        <v>0.48</v>
      </c>
      <c r="H3024" s="485">
        <v>6.3</v>
      </c>
      <c r="I3024" s="486">
        <f t="shared" si="142"/>
        <v>79921.8</v>
      </c>
      <c r="J3024" s="348">
        <f t="shared" si="143"/>
        <v>0</v>
      </c>
    </row>
    <row r="3025" spans="1:10">
      <c r="A3025" s="483">
        <v>2016</v>
      </c>
      <c r="B3025" s="484" t="s">
        <v>1296</v>
      </c>
      <c r="C3025" s="484" t="s">
        <v>370</v>
      </c>
      <c r="D3025" s="485">
        <v>13403</v>
      </c>
      <c r="E3025" s="486">
        <v>26.02</v>
      </c>
      <c r="F3025" s="486">
        <f t="shared" si="141"/>
        <v>348746.06</v>
      </c>
      <c r="G3025" s="487">
        <v>0.53</v>
      </c>
      <c r="H3025" s="485">
        <v>6.1</v>
      </c>
      <c r="I3025" s="486">
        <f t="shared" si="142"/>
        <v>81758.299999999988</v>
      </c>
      <c r="J3025" s="348">
        <f t="shared" si="143"/>
        <v>0</v>
      </c>
    </row>
    <row r="3026" spans="1:10">
      <c r="A3026" s="483">
        <v>2016</v>
      </c>
      <c r="B3026" s="484" t="s">
        <v>1296</v>
      </c>
      <c r="C3026" s="484" t="s">
        <v>370</v>
      </c>
      <c r="D3026" s="485">
        <v>23491</v>
      </c>
      <c r="E3026" s="486">
        <v>23.187999999999999</v>
      </c>
      <c r="F3026" s="486">
        <f t="shared" si="141"/>
        <v>544709.30799999996</v>
      </c>
      <c r="G3026" s="487">
        <v>1.39</v>
      </c>
      <c r="H3026" s="485">
        <v>6.1</v>
      </c>
      <c r="I3026" s="486">
        <f t="shared" si="142"/>
        <v>143295.1</v>
      </c>
      <c r="J3026" s="348">
        <f t="shared" si="143"/>
        <v>0</v>
      </c>
    </row>
    <row r="3027" spans="1:10">
      <c r="A3027" s="483">
        <v>2016</v>
      </c>
      <c r="B3027" s="484" t="s">
        <v>1296</v>
      </c>
      <c r="C3027" s="484" t="s">
        <v>370</v>
      </c>
      <c r="D3027" s="485">
        <v>11581</v>
      </c>
      <c r="E3027" s="486">
        <v>26.175999999999998</v>
      </c>
      <c r="F3027" s="486">
        <f t="shared" si="141"/>
        <v>303144.25599999999</v>
      </c>
      <c r="G3027" s="487">
        <v>0.87</v>
      </c>
      <c r="H3027" s="485">
        <v>7.2</v>
      </c>
      <c r="I3027" s="486">
        <f t="shared" si="142"/>
        <v>83383.199999999997</v>
      </c>
      <c r="J3027" s="348">
        <f t="shared" si="143"/>
        <v>0</v>
      </c>
    </row>
    <row r="3028" spans="1:10">
      <c r="A3028" s="483">
        <v>2016</v>
      </c>
      <c r="B3028" s="484" t="s">
        <v>1296</v>
      </c>
      <c r="C3028" s="484" t="s">
        <v>370</v>
      </c>
      <c r="D3028" s="485">
        <v>63602</v>
      </c>
      <c r="E3028" s="486">
        <v>23.664000000000001</v>
      </c>
      <c r="F3028" s="486">
        <f t="shared" si="141"/>
        <v>1505077.7280000001</v>
      </c>
      <c r="G3028" s="487">
        <v>2.62</v>
      </c>
      <c r="H3028" s="485">
        <v>8.6999999999999993</v>
      </c>
      <c r="I3028" s="486">
        <f t="shared" si="142"/>
        <v>553337.39999999991</v>
      </c>
      <c r="J3028" s="348">
        <f t="shared" si="143"/>
        <v>0</v>
      </c>
    </row>
    <row r="3029" spans="1:10">
      <c r="A3029" s="483">
        <v>2016</v>
      </c>
      <c r="B3029" s="484" t="s">
        <v>1296</v>
      </c>
      <c r="C3029" s="484" t="s">
        <v>370</v>
      </c>
      <c r="D3029" s="485">
        <v>23012</v>
      </c>
      <c r="E3029" s="486">
        <v>23.004000000000001</v>
      </c>
      <c r="F3029" s="486">
        <f t="shared" si="141"/>
        <v>529368.04800000007</v>
      </c>
      <c r="G3029" s="487">
        <v>2.92</v>
      </c>
      <c r="H3029" s="485">
        <v>8</v>
      </c>
      <c r="I3029" s="486">
        <f t="shared" si="142"/>
        <v>184096</v>
      </c>
      <c r="J3029" s="348">
        <f t="shared" si="143"/>
        <v>0</v>
      </c>
    </row>
    <row r="3030" spans="1:10">
      <c r="A3030" s="483">
        <v>2016</v>
      </c>
      <c r="B3030" s="484" t="s">
        <v>1296</v>
      </c>
      <c r="C3030" s="484" t="s">
        <v>370</v>
      </c>
      <c r="D3030" s="485">
        <v>169545</v>
      </c>
      <c r="E3030" s="486">
        <v>24.186</v>
      </c>
      <c r="F3030" s="486">
        <f t="shared" si="141"/>
        <v>4100615.37</v>
      </c>
      <c r="G3030" s="487">
        <v>2.64</v>
      </c>
      <c r="H3030" s="485">
        <v>7.9</v>
      </c>
      <c r="I3030" s="486">
        <f t="shared" si="142"/>
        <v>1339405.5</v>
      </c>
      <c r="J3030" s="348">
        <f t="shared" si="143"/>
        <v>0</v>
      </c>
    </row>
    <row r="3031" spans="1:10">
      <c r="A3031" s="483">
        <v>2016</v>
      </c>
      <c r="B3031" s="484" t="s">
        <v>1296</v>
      </c>
      <c r="C3031" s="484" t="s">
        <v>370</v>
      </c>
      <c r="D3031" s="485">
        <v>33531</v>
      </c>
      <c r="E3031" s="486">
        <v>23.411999999999999</v>
      </c>
      <c r="F3031" s="486">
        <f t="shared" si="141"/>
        <v>785027.772</v>
      </c>
      <c r="G3031" s="487">
        <v>2.72</v>
      </c>
      <c r="H3031" s="485">
        <v>8.5</v>
      </c>
      <c r="I3031" s="486">
        <f t="shared" si="142"/>
        <v>285013.5</v>
      </c>
      <c r="J3031" s="348">
        <f t="shared" si="143"/>
        <v>0</v>
      </c>
    </row>
    <row r="3032" spans="1:10">
      <c r="A3032" s="483">
        <v>2016</v>
      </c>
      <c r="B3032" s="484" t="s">
        <v>1296</v>
      </c>
      <c r="C3032" s="484" t="s">
        <v>370</v>
      </c>
      <c r="D3032" s="485">
        <v>11522</v>
      </c>
      <c r="E3032" s="486">
        <v>21.803999999999998</v>
      </c>
      <c r="F3032" s="486">
        <f t="shared" si="141"/>
        <v>251225.68799999999</v>
      </c>
      <c r="G3032" s="487">
        <v>2.67</v>
      </c>
      <c r="H3032" s="485">
        <v>9.8000000000000007</v>
      </c>
      <c r="I3032" s="486">
        <f t="shared" si="142"/>
        <v>112915.6</v>
      </c>
      <c r="J3032" s="348">
        <f t="shared" si="143"/>
        <v>0</v>
      </c>
    </row>
    <row r="3033" spans="1:10">
      <c r="A3033" s="483">
        <v>2016</v>
      </c>
      <c r="B3033" s="484" t="s">
        <v>1296</v>
      </c>
      <c r="C3033" s="484" t="s">
        <v>370</v>
      </c>
      <c r="D3033" s="485">
        <v>44472</v>
      </c>
      <c r="E3033" s="486">
        <v>25.256</v>
      </c>
      <c r="F3033" s="486">
        <f t="shared" si="141"/>
        <v>1123184.8319999999</v>
      </c>
      <c r="G3033" s="487">
        <v>3.14</v>
      </c>
      <c r="H3033" s="485">
        <v>6.5</v>
      </c>
      <c r="I3033" s="486">
        <f t="shared" si="142"/>
        <v>289068</v>
      </c>
      <c r="J3033" s="348">
        <f t="shared" si="143"/>
        <v>0</v>
      </c>
    </row>
    <row r="3034" spans="1:10">
      <c r="A3034" s="483">
        <v>2016</v>
      </c>
      <c r="B3034" s="484" t="s">
        <v>1289</v>
      </c>
      <c r="C3034" s="484" t="s">
        <v>370</v>
      </c>
      <c r="D3034" s="485">
        <v>14604</v>
      </c>
      <c r="E3034" s="486">
        <v>17.622</v>
      </c>
      <c r="F3034" s="486">
        <f t="shared" si="141"/>
        <v>257351.68799999999</v>
      </c>
      <c r="G3034" s="487">
        <v>0.23</v>
      </c>
      <c r="H3034" s="485">
        <v>5.5</v>
      </c>
      <c r="I3034" s="486">
        <f t="shared" si="142"/>
        <v>80322</v>
      </c>
      <c r="J3034" s="348">
        <f t="shared" si="143"/>
        <v>0</v>
      </c>
    </row>
    <row r="3035" spans="1:10">
      <c r="A3035" s="483">
        <v>2016</v>
      </c>
      <c r="B3035" s="484" t="s">
        <v>1289</v>
      </c>
      <c r="C3035" s="484" t="s">
        <v>370</v>
      </c>
      <c r="D3035" s="485">
        <v>14900</v>
      </c>
      <c r="E3035" s="486">
        <v>17.73</v>
      </c>
      <c r="F3035" s="486">
        <f t="shared" si="141"/>
        <v>264177</v>
      </c>
      <c r="G3035" s="487">
        <v>0.2</v>
      </c>
      <c r="H3035" s="485">
        <v>6.2</v>
      </c>
      <c r="I3035" s="486">
        <f t="shared" si="142"/>
        <v>92380</v>
      </c>
      <c r="J3035" s="348">
        <f t="shared" si="143"/>
        <v>0</v>
      </c>
    </row>
    <row r="3036" spans="1:10">
      <c r="A3036" s="483">
        <v>2016</v>
      </c>
      <c r="B3036" s="484" t="s">
        <v>1289</v>
      </c>
      <c r="C3036" s="484" t="s">
        <v>370</v>
      </c>
      <c r="D3036" s="485">
        <v>30271</v>
      </c>
      <c r="E3036" s="486">
        <v>16.97</v>
      </c>
      <c r="F3036" s="486">
        <f t="shared" si="141"/>
        <v>513698.86999999994</v>
      </c>
      <c r="G3036" s="487">
        <v>0.35</v>
      </c>
      <c r="H3036" s="485">
        <v>5.4</v>
      </c>
      <c r="I3036" s="486">
        <f t="shared" si="142"/>
        <v>163463.40000000002</v>
      </c>
      <c r="J3036" s="348">
        <f t="shared" si="143"/>
        <v>0</v>
      </c>
    </row>
    <row r="3037" spans="1:10">
      <c r="A3037" s="483">
        <v>2016</v>
      </c>
      <c r="B3037" s="484" t="s">
        <v>1289</v>
      </c>
      <c r="C3037" s="484" t="s">
        <v>370</v>
      </c>
      <c r="D3037" s="485">
        <v>15165</v>
      </c>
      <c r="E3037" s="486">
        <v>16.399999999999999</v>
      </c>
      <c r="F3037" s="486">
        <f t="shared" si="141"/>
        <v>248705.99999999997</v>
      </c>
      <c r="G3037" s="487">
        <v>0.34</v>
      </c>
      <c r="H3037" s="485">
        <v>5.2</v>
      </c>
      <c r="I3037" s="486">
        <f t="shared" si="142"/>
        <v>78858</v>
      </c>
      <c r="J3037" s="348">
        <f t="shared" si="143"/>
        <v>0</v>
      </c>
    </row>
    <row r="3038" spans="1:10">
      <c r="A3038" s="483">
        <v>2016</v>
      </c>
      <c r="B3038" s="484" t="s">
        <v>1289</v>
      </c>
      <c r="C3038" s="484" t="s">
        <v>370</v>
      </c>
      <c r="D3038" s="485">
        <v>136092</v>
      </c>
      <c r="E3038" s="486">
        <v>16.670000000000002</v>
      </c>
      <c r="F3038" s="486">
        <f t="shared" si="141"/>
        <v>2268653.64</v>
      </c>
      <c r="G3038" s="487">
        <v>0.39</v>
      </c>
      <c r="H3038" s="485">
        <v>5.4</v>
      </c>
      <c r="I3038" s="486">
        <f t="shared" si="142"/>
        <v>734896.8</v>
      </c>
      <c r="J3038" s="348">
        <f t="shared" si="143"/>
        <v>0</v>
      </c>
    </row>
    <row r="3039" spans="1:10">
      <c r="A3039" s="483">
        <v>2016</v>
      </c>
      <c r="B3039" s="484" t="s">
        <v>1289</v>
      </c>
      <c r="C3039" s="484" t="s">
        <v>370</v>
      </c>
      <c r="D3039" s="485">
        <v>122</v>
      </c>
      <c r="E3039" s="486">
        <v>16.73</v>
      </c>
      <c r="F3039" s="486">
        <f t="shared" si="141"/>
        <v>2041.06</v>
      </c>
      <c r="G3039" s="487">
        <v>0.4</v>
      </c>
      <c r="H3039" s="485">
        <v>5.9</v>
      </c>
      <c r="I3039" s="486">
        <f t="shared" si="142"/>
        <v>719.80000000000007</v>
      </c>
      <c r="J3039" s="348">
        <f t="shared" si="143"/>
        <v>0</v>
      </c>
    </row>
    <row r="3040" spans="1:10">
      <c r="A3040" s="483">
        <v>2016</v>
      </c>
      <c r="B3040" s="484" t="s">
        <v>1289</v>
      </c>
      <c r="C3040" s="484" t="s">
        <v>370</v>
      </c>
      <c r="D3040" s="485">
        <v>15147</v>
      </c>
      <c r="E3040" s="486">
        <v>16.440000000000001</v>
      </c>
      <c r="F3040" s="486">
        <f t="shared" si="141"/>
        <v>249016.68000000002</v>
      </c>
      <c r="G3040" s="487">
        <v>0.36</v>
      </c>
      <c r="H3040" s="485">
        <v>5.8</v>
      </c>
      <c r="I3040" s="486">
        <f t="shared" si="142"/>
        <v>87852.599999999991</v>
      </c>
      <c r="J3040" s="348">
        <f t="shared" si="143"/>
        <v>0</v>
      </c>
    </row>
    <row r="3041" spans="1:10">
      <c r="A3041" s="483">
        <v>2016</v>
      </c>
      <c r="B3041" s="484" t="s">
        <v>1289</v>
      </c>
      <c r="C3041" s="484" t="s">
        <v>370</v>
      </c>
      <c r="D3041" s="485">
        <v>15975</v>
      </c>
      <c r="E3041" s="486">
        <v>16.73</v>
      </c>
      <c r="F3041" s="486">
        <f t="shared" si="141"/>
        <v>267261.75</v>
      </c>
      <c r="G3041" s="487">
        <v>0.3</v>
      </c>
      <c r="H3041" s="485">
        <v>5</v>
      </c>
      <c r="I3041" s="486">
        <f t="shared" si="142"/>
        <v>79875</v>
      </c>
      <c r="J3041" s="348">
        <f t="shared" si="143"/>
        <v>0</v>
      </c>
    </row>
    <row r="3042" spans="1:10">
      <c r="A3042" s="483">
        <v>2016</v>
      </c>
      <c r="B3042" s="484" t="s">
        <v>1301</v>
      </c>
      <c r="C3042" s="484" t="s">
        <v>370</v>
      </c>
      <c r="D3042" s="485">
        <v>137014</v>
      </c>
      <c r="E3042" s="486">
        <v>13.33</v>
      </c>
      <c r="F3042" s="486">
        <f t="shared" si="141"/>
        <v>1826396.62</v>
      </c>
      <c r="G3042" s="487">
        <v>0.7</v>
      </c>
      <c r="H3042" s="485">
        <v>15.5</v>
      </c>
      <c r="I3042" s="486">
        <f t="shared" si="142"/>
        <v>2123717</v>
      </c>
      <c r="J3042" s="348">
        <f t="shared" si="143"/>
        <v>1</v>
      </c>
    </row>
    <row r="3043" spans="1:10">
      <c r="A3043" s="483">
        <v>2016</v>
      </c>
      <c r="B3043" s="484" t="s">
        <v>1296</v>
      </c>
      <c r="C3043" s="484" t="s">
        <v>370</v>
      </c>
      <c r="D3043" s="485">
        <v>11757</v>
      </c>
      <c r="E3043" s="486">
        <v>25.096</v>
      </c>
      <c r="F3043" s="486">
        <f t="shared" si="141"/>
        <v>295053.67200000002</v>
      </c>
      <c r="G3043" s="487">
        <v>0.94</v>
      </c>
      <c r="H3043" s="485">
        <v>11</v>
      </c>
      <c r="I3043" s="486">
        <f t="shared" si="142"/>
        <v>129327</v>
      </c>
      <c r="J3043" s="348">
        <f t="shared" si="143"/>
        <v>0</v>
      </c>
    </row>
    <row r="3044" spans="1:10">
      <c r="A3044" s="483">
        <v>2016</v>
      </c>
      <c r="B3044" s="484" t="s">
        <v>1296</v>
      </c>
      <c r="C3044" s="484" t="s">
        <v>370</v>
      </c>
      <c r="D3044" s="485">
        <v>11716</v>
      </c>
      <c r="E3044" s="486">
        <v>25.338000000000001</v>
      </c>
      <c r="F3044" s="486">
        <f t="shared" si="141"/>
        <v>296860.00800000003</v>
      </c>
      <c r="G3044" s="487">
        <v>0.94</v>
      </c>
      <c r="H3044" s="485">
        <v>9.6999999999999993</v>
      </c>
      <c r="I3044" s="486">
        <f t="shared" si="142"/>
        <v>113645.2</v>
      </c>
      <c r="J3044" s="348">
        <f t="shared" si="143"/>
        <v>0</v>
      </c>
    </row>
    <row r="3045" spans="1:10">
      <c r="A3045" s="483">
        <v>2016</v>
      </c>
      <c r="B3045" s="484" t="s">
        <v>1296</v>
      </c>
      <c r="C3045" s="484" t="s">
        <v>370</v>
      </c>
      <c r="D3045" s="485">
        <v>11670</v>
      </c>
      <c r="E3045" s="486">
        <v>24.882000000000001</v>
      </c>
      <c r="F3045" s="486">
        <f t="shared" si="141"/>
        <v>290372.94</v>
      </c>
      <c r="G3045" s="487">
        <v>0.94</v>
      </c>
      <c r="H3045" s="485">
        <v>10.3</v>
      </c>
      <c r="I3045" s="486">
        <f t="shared" si="142"/>
        <v>120201.00000000001</v>
      </c>
      <c r="J3045" s="348">
        <f t="shared" si="143"/>
        <v>0</v>
      </c>
    </row>
    <row r="3046" spans="1:10">
      <c r="A3046" s="483">
        <v>2016</v>
      </c>
      <c r="B3046" s="484" t="s">
        <v>1296</v>
      </c>
      <c r="C3046" s="484" t="s">
        <v>370</v>
      </c>
      <c r="D3046" s="485">
        <v>11828</v>
      </c>
      <c r="E3046" s="486">
        <v>24.606000000000002</v>
      </c>
      <c r="F3046" s="486">
        <f t="shared" si="141"/>
        <v>291039.76800000004</v>
      </c>
      <c r="G3046" s="487">
        <v>0.97</v>
      </c>
      <c r="H3046" s="485">
        <v>11.2</v>
      </c>
      <c r="I3046" s="486">
        <f t="shared" si="142"/>
        <v>132473.60000000001</v>
      </c>
      <c r="J3046" s="348">
        <f t="shared" si="143"/>
        <v>0</v>
      </c>
    </row>
    <row r="3047" spans="1:10">
      <c r="A3047" s="483">
        <v>2016</v>
      </c>
      <c r="B3047" s="484" t="s">
        <v>1296</v>
      </c>
      <c r="C3047" s="484" t="s">
        <v>370</v>
      </c>
      <c r="D3047" s="485">
        <v>11992</v>
      </c>
      <c r="E3047" s="486">
        <v>24.97</v>
      </c>
      <c r="F3047" s="486">
        <f t="shared" si="141"/>
        <v>299440.24</v>
      </c>
      <c r="G3047" s="487">
        <v>0.85</v>
      </c>
      <c r="H3047" s="485">
        <v>9.6</v>
      </c>
      <c r="I3047" s="486">
        <f t="shared" si="142"/>
        <v>115123.2</v>
      </c>
      <c r="J3047" s="348">
        <f t="shared" si="143"/>
        <v>0</v>
      </c>
    </row>
    <row r="3048" spans="1:10">
      <c r="A3048" s="483">
        <v>2016</v>
      </c>
      <c r="B3048" s="484" t="s">
        <v>1296</v>
      </c>
      <c r="C3048" s="484" t="s">
        <v>370</v>
      </c>
      <c r="D3048" s="485">
        <v>12074</v>
      </c>
      <c r="E3048" s="486">
        <v>24.66</v>
      </c>
      <c r="F3048" s="486">
        <f t="shared" si="141"/>
        <v>297744.84000000003</v>
      </c>
      <c r="G3048" s="487">
        <v>0.77</v>
      </c>
      <c r="H3048" s="485">
        <v>12.5</v>
      </c>
      <c r="I3048" s="486">
        <f t="shared" si="142"/>
        <v>150925</v>
      </c>
      <c r="J3048" s="348">
        <f t="shared" si="143"/>
        <v>0</v>
      </c>
    </row>
    <row r="3049" spans="1:10">
      <c r="A3049" s="483">
        <v>2016</v>
      </c>
      <c r="B3049" s="484" t="s">
        <v>1296</v>
      </c>
      <c r="C3049" s="484" t="s">
        <v>370</v>
      </c>
      <c r="D3049" s="485">
        <v>12037</v>
      </c>
      <c r="E3049" s="486">
        <v>24.904</v>
      </c>
      <c r="F3049" s="486">
        <f t="shared" si="141"/>
        <v>299769.44799999997</v>
      </c>
      <c r="G3049" s="487">
        <v>0.93</v>
      </c>
      <c r="H3049" s="485">
        <v>10.199999999999999</v>
      </c>
      <c r="I3049" s="486">
        <f t="shared" si="142"/>
        <v>122777.4</v>
      </c>
      <c r="J3049" s="348">
        <f t="shared" si="143"/>
        <v>0</v>
      </c>
    </row>
    <row r="3050" spans="1:10">
      <c r="A3050" s="483">
        <v>2016</v>
      </c>
      <c r="B3050" s="484" t="s">
        <v>1296</v>
      </c>
      <c r="C3050" s="484" t="s">
        <v>370</v>
      </c>
      <c r="D3050" s="485">
        <v>12020</v>
      </c>
      <c r="E3050" s="486">
        <v>24.667999999999999</v>
      </c>
      <c r="F3050" s="486">
        <f t="shared" si="141"/>
        <v>296509.36</v>
      </c>
      <c r="G3050" s="487">
        <v>0.91</v>
      </c>
      <c r="H3050" s="485">
        <v>10</v>
      </c>
      <c r="I3050" s="486">
        <f t="shared" si="142"/>
        <v>120200</v>
      </c>
      <c r="J3050" s="348">
        <f t="shared" si="143"/>
        <v>0</v>
      </c>
    </row>
    <row r="3051" spans="1:10">
      <c r="A3051" s="483">
        <v>2016</v>
      </c>
      <c r="B3051" s="484" t="s">
        <v>1296</v>
      </c>
      <c r="C3051" s="484" t="s">
        <v>370</v>
      </c>
      <c r="D3051" s="485">
        <v>35711</v>
      </c>
      <c r="E3051" s="486">
        <v>25.855</v>
      </c>
      <c r="F3051" s="486">
        <f t="shared" si="141"/>
        <v>923307.90500000003</v>
      </c>
      <c r="G3051" s="487">
        <v>1.2</v>
      </c>
      <c r="H3051" s="485">
        <v>8.1</v>
      </c>
      <c r="I3051" s="486">
        <f t="shared" si="142"/>
        <v>289259.09999999998</v>
      </c>
      <c r="J3051" s="348">
        <f t="shared" si="143"/>
        <v>0</v>
      </c>
    </row>
    <row r="3052" spans="1:10">
      <c r="A3052" s="483">
        <v>2016</v>
      </c>
      <c r="B3052" s="484" t="s">
        <v>1296</v>
      </c>
      <c r="C3052" s="484" t="s">
        <v>370</v>
      </c>
      <c r="D3052" s="485">
        <v>11957</v>
      </c>
      <c r="E3052" s="486">
        <v>26.146000000000001</v>
      </c>
      <c r="F3052" s="486">
        <f t="shared" si="141"/>
        <v>312627.72200000001</v>
      </c>
      <c r="G3052" s="487">
        <v>2.23</v>
      </c>
      <c r="H3052" s="485">
        <v>7.2</v>
      </c>
      <c r="I3052" s="486">
        <f t="shared" si="142"/>
        <v>86090.400000000009</v>
      </c>
      <c r="J3052" s="348">
        <f t="shared" si="143"/>
        <v>0</v>
      </c>
    </row>
    <row r="3053" spans="1:10">
      <c r="A3053" s="483">
        <v>2016</v>
      </c>
      <c r="B3053" s="484" t="s">
        <v>1296</v>
      </c>
      <c r="C3053" s="484" t="s">
        <v>370</v>
      </c>
      <c r="D3053" s="485">
        <v>23848</v>
      </c>
      <c r="E3053" s="486">
        <v>26.039000000000001</v>
      </c>
      <c r="F3053" s="486">
        <f t="shared" si="141"/>
        <v>620978.07200000004</v>
      </c>
      <c r="G3053" s="487">
        <v>2.5099999999999998</v>
      </c>
      <c r="H3053" s="485">
        <v>7.6</v>
      </c>
      <c r="I3053" s="486">
        <f t="shared" si="142"/>
        <v>181244.79999999999</v>
      </c>
      <c r="J3053" s="348">
        <f t="shared" si="143"/>
        <v>0</v>
      </c>
    </row>
    <row r="3054" spans="1:10">
      <c r="A3054" s="483">
        <v>2016</v>
      </c>
      <c r="B3054" s="484" t="s">
        <v>1296</v>
      </c>
      <c r="C3054" s="484" t="s">
        <v>370</v>
      </c>
      <c r="D3054" s="485">
        <v>11769</v>
      </c>
      <c r="E3054" s="486">
        <v>25.832000000000001</v>
      </c>
      <c r="F3054" s="486">
        <f t="shared" si="141"/>
        <v>304016.80800000002</v>
      </c>
      <c r="G3054" s="487">
        <v>2.59</v>
      </c>
      <c r="H3054" s="485">
        <v>7.8</v>
      </c>
      <c r="I3054" s="486">
        <f t="shared" si="142"/>
        <v>91798.2</v>
      </c>
      <c r="J3054" s="348">
        <f t="shared" si="143"/>
        <v>0</v>
      </c>
    </row>
    <row r="3055" spans="1:10">
      <c r="A3055" s="483">
        <v>2016</v>
      </c>
      <c r="B3055" s="484" t="s">
        <v>1291</v>
      </c>
      <c r="C3055" s="484" t="s">
        <v>370</v>
      </c>
      <c r="D3055" s="485">
        <v>1555</v>
      </c>
      <c r="E3055" s="486">
        <v>14.83</v>
      </c>
      <c r="F3055" s="486">
        <f t="shared" si="141"/>
        <v>23060.65</v>
      </c>
      <c r="G3055" s="487">
        <v>0.72</v>
      </c>
      <c r="H3055" s="485">
        <v>12.7</v>
      </c>
      <c r="I3055" s="486">
        <f t="shared" si="142"/>
        <v>19748.5</v>
      </c>
      <c r="J3055" s="348">
        <f t="shared" si="143"/>
        <v>0</v>
      </c>
    </row>
    <row r="3056" spans="1:10">
      <c r="A3056" s="483">
        <v>2016</v>
      </c>
      <c r="B3056" s="484" t="s">
        <v>1296</v>
      </c>
      <c r="C3056" s="484" t="s">
        <v>370</v>
      </c>
      <c r="D3056" s="485">
        <v>22053</v>
      </c>
      <c r="E3056" s="486">
        <v>24.815999999999999</v>
      </c>
      <c r="F3056" s="486">
        <f t="shared" si="141"/>
        <v>547267.24800000002</v>
      </c>
      <c r="G3056" s="487">
        <v>0.78</v>
      </c>
      <c r="H3056" s="485">
        <v>12.07</v>
      </c>
      <c r="I3056" s="486">
        <f t="shared" si="142"/>
        <v>266179.71000000002</v>
      </c>
      <c r="J3056" s="348">
        <f t="shared" si="143"/>
        <v>0</v>
      </c>
    </row>
    <row r="3057" spans="1:10">
      <c r="A3057" s="483">
        <v>2016</v>
      </c>
      <c r="B3057" s="484" t="s">
        <v>1296</v>
      </c>
      <c r="C3057" s="484" t="s">
        <v>370</v>
      </c>
      <c r="D3057" s="485">
        <v>25073</v>
      </c>
      <c r="E3057" s="486">
        <v>24.148</v>
      </c>
      <c r="F3057" s="486">
        <f t="shared" si="141"/>
        <v>605462.804</v>
      </c>
      <c r="G3057" s="487">
        <v>0.82</v>
      </c>
      <c r="H3057" s="485">
        <v>12.16</v>
      </c>
      <c r="I3057" s="486">
        <f t="shared" si="142"/>
        <v>304887.67999999999</v>
      </c>
      <c r="J3057" s="348">
        <f t="shared" si="143"/>
        <v>0</v>
      </c>
    </row>
    <row r="3058" spans="1:10">
      <c r="A3058" s="483">
        <v>2016</v>
      </c>
      <c r="B3058" s="484" t="s">
        <v>1296</v>
      </c>
      <c r="C3058" s="484" t="s">
        <v>370</v>
      </c>
      <c r="D3058" s="485">
        <v>25073</v>
      </c>
      <c r="E3058" s="486">
        <v>24.148</v>
      </c>
      <c r="F3058" s="486">
        <f t="shared" si="141"/>
        <v>605462.804</v>
      </c>
      <c r="G3058" s="487">
        <v>0.82</v>
      </c>
      <c r="H3058" s="485">
        <v>12.16</v>
      </c>
      <c r="I3058" s="486">
        <f t="shared" si="142"/>
        <v>304887.67999999999</v>
      </c>
      <c r="J3058" s="348">
        <f t="shared" si="143"/>
        <v>0</v>
      </c>
    </row>
    <row r="3059" spans="1:10">
      <c r="A3059" s="483">
        <v>2016</v>
      </c>
      <c r="B3059" s="484" t="s">
        <v>1296</v>
      </c>
      <c r="C3059" s="484" t="s">
        <v>370</v>
      </c>
      <c r="D3059" s="485">
        <v>48615</v>
      </c>
      <c r="E3059" s="486">
        <v>24.274000000000001</v>
      </c>
      <c r="F3059" s="486">
        <f t="shared" si="141"/>
        <v>1180080.51</v>
      </c>
      <c r="G3059" s="487">
        <v>0.85</v>
      </c>
      <c r="H3059" s="485">
        <v>12</v>
      </c>
      <c r="I3059" s="486">
        <f t="shared" si="142"/>
        <v>583380</v>
      </c>
      <c r="J3059" s="348">
        <f t="shared" si="143"/>
        <v>0</v>
      </c>
    </row>
    <row r="3060" spans="1:10">
      <c r="A3060" s="483">
        <v>2016</v>
      </c>
      <c r="B3060" s="484" t="s">
        <v>1296</v>
      </c>
      <c r="C3060" s="484" t="s">
        <v>370</v>
      </c>
      <c r="D3060" s="485">
        <v>48615</v>
      </c>
      <c r="E3060" s="486">
        <v>24.274000000000001</v>
      </c>
      <c r="F3060" s="486">
        <f t="shared" si="141"/>
        <v>1180080.51</v>
      </c>
      <c r="G3060" s="487">
        <v>0.85</v>
      </c>
      <c r="H3060" s="485">
        <v>12</v>
      </c>
      <c r="I3060" s="486">
        <f t="shared" si="142"/>
        <v>583380</v>
      </c>
      <c r="J3060" s="348">
        <f t="shared" si="143"/>
        <v>0</v>
      </c>
    </row>
    <row r="3061" spans="1:10">
      <c r="A3061" s="483">
        <v>2016</v>
      </c>
      <c r="B3061" s="484" t="s">
        <v>1296</v>
      </c>
      <c r="C3061" s="484" t="s">
        <v>370</v>
      </c>
      <c r="D3061" s="485">
        <v>42581</v>
      </c>
      <c r="E3061" s="486">
        <v>24.344000000000001</v>
      </c>
      <c r="F3061" s="486">
        <f t="shared" si="141"/>
        <v>1036591.8640000001</v>
      </c>
      <c r="G3061" s="487">
        <v>0.82</v>
      </c>
      <c r="H3061" s="485">
        <v>12.57</v>
      </c>
      <c r="I3061" s="486">
        <f t="shared" si="142"/>
        <v>535243.17000000004</v>
      </c>
      <c r="J3061" s="348">
        <f t="shared" si="143"/>
        <v>0</v>
      </c>
    </row>
    <row r="3062" spans="1:10">
      <c r="A3062" s="483">
        <v>2016</v>
      </c>
      <c r="B3062" s="484" t="s">
        <v>1296</v>
      </c>
      <c r="C3062" s="484" t="s">
        <v>370</v>
      </c>
      <c r="D3062" s="485">
        <v>35115</v>
      </c>
      <c r="E3062" s="486">
        <v>24.696000000000002</v>
      </c>
      <c r="F3062" s="486">
        <f t="shared" si="141"/>
        <v>867200.04</v>
      </c>
      <c r="G3062" s="487">
        <v>0.91</v>
      </c>
      <c r="H3062" s="485">
        <v>12.59</v>
      </c>
      <c r="I3062" s="486">
        <f t="shared" si="142"/>
        <v>442097.85</v>
      </c>
      <c r="J3062" s="348">
        <f t="shared" si="143"/>
        <v>0</v>
      </c>
    </row>
    <row r="3063" spans="1:10">
      <c r="A3063" s="483">
        <v>2016</v>
      </c>
      <c r="B3063" s="484" t="s">
        <v>1296</v>
      </c>
      <c r="C3063" s="484" t="s">
        <v>370</v>
      </c>
      <c r="D3063" s="485">
        <v>25415</v>
      </c>
      <c r="E3063" s="486">
        <v>25.207999999999998</v>
      </c>
      <c r="F3063" s="486">
        <f t="shared" si="141"/>
        <v>640661.31999999995</v>
      </c>
      <c r="G3063" s="487">
        <v>4.1399999999999997</v>
      </c>
      <c r="H3063" s="485">
        <v>9.7899999999999991</v>
      </c>
      <c r="I3063" s="486">
        <f t="shared" si="142"/>
        <v>248812.84999999998</v>
      </c>
      <c r="J3063" s="348">
        <f t="shared" si="143"/>
        <v>0</v>
      </c>
    </row>
    <row r="3064" spans="1:10">
      <c r="A3064" s="483">
        <v>2016</v>
      </c>
      <c r="B3064" s="484" t="s">
        <v>1296</v>
      </c>
      <c r="C3064" s="484" t="s">
        <v>370</v>
      </c>
      <c r="D3064" s="485">
        <v>28902</v>
      </c>
      <c r="E3064" s="486">
        <v>25.22</v>
      </c>
      <c r="F3064" s="486">
        <f t="shared" si="141"/>
        <v>728908.44</v>
      </c>
      <c r="G3064" s="487">
        <v>3</v>
      </c>
      <c r="H3064" s="485">
        <v>9.43</v>
      </c>
      <c r="I3064" s="486">
        <f t="shared" si="142"/>
        <v>272545.86</v>
      </c>
      <c r="J3064" s="348">
        <f t="shared" si="143"/>
        <v>0</v>
      </c>
    </row>
    <row r="3065" spans="1:10">
      <c r="A3065" s="483">
        <v>2016</v>
      </c>
      <c r="B3065" s="484" t="s">
        <v>1296</v>
      </c>
      <c r="C3065" s="484" t="s">
        <v>370</v>
      </c>
      <c r="D3065" s="485">
        <v>127009</v>
      </c>
      <c r="E3065" s="486">
        <v>24.986000000000001</v>
      </c>
      <c r="F3065" s="486">
        <f t="shared" si="141"/>
        <v>3173446.8740000003</v>
      </c>
      <c r="G3065" s="487">
        <v>4.5199999999999996</v>
      </c>
      <c r="H3065" s="485">
        <v>9.2100000000000009</v>
      </c>
      <c r="I3065" s="486">
        <f t="shared" si="142"/>
        <v>1169752.8900000001</v>
      </c>
      <c r="J3065" s="348">
        <f t="shared" si="143"/>
        <v>0</v>
      </c>
    </row>
    <row r="3066" spans="1:10">
      <c r="A3066" s="483">
        <v>2016</v>
      </c>
      <c r="B3066" s="484" t="s">
        <v>1296</v>
      </c>
      <c r="C3066" s="484" t="s">
        <v>370</v>
      </c>
      <c r="D3066" s="485">
        <v>1813</v>
      </c>
      <c r="E3066" s="486">
        <v>25.12</v>
      </c>
      <c r="F3066" s="486">
        <f t="shared" si="141"/>
        <v>45542.560000000005</v>
      </c>
      <c r="G3066" s="487">
        <v>3.42</v>
      </c>
      <c r="H3066" s="485">
        <v>9.9</v>
      </c>
      <c r="I3066" s="486">
        <f t="shared" si="142"/>
        <v>17948.7</v>
      </c>
      <c r="J3066" s="348">
        <f t="shared" si="143"/>
        <v>0</v>
      </c>
    </row>
    <row r="3067" spans="1:10">
      <c r="A3067" s="483">
        <v>2016</v>
      </c>
      <c r="B3067" s="484" t="s">
        <v>1296</v>
      </c>
      <c r="C3067" s="484" t="s">
        <v>370</v>
      </c>
      <c r="D3067" s="485">
        <v>36574</v>
      </c>
      <c r="E3067" s="486">
        <v>26.28</v>
      </c>
      <c r="F3067" s="486">
        <f t="shared" si="141"/>
        <v>961164.72000000009</v>
      </c>
      <c r="G3067" s="487">
        <v>3.01</v>
      </c>
      <c r="H3067" s="485">
        <v>7.3</v>
      </c>
      <c r="I3067" s="486">
        <f t="shared" si="142"/>
        <v>266990.2</v>
      </c>
      <c r="J3067" s="348">
        <f t="shared" si="143"/>
        <v>0</v>
      </c>
    </row>
    <row r="3068" spans="1:10">
      <c r="A3068" s="483">
        <v>2016</v>
      </c>
      <c r="B3068" s="484" t="s">
        <v>1296</v>
      </c>
      <c r="C3068" s="484" t="s">
        <v>370</v>
      </c>
      <c r="D3068" s="485">
        <v>50031</v>
      </c>
      <c r="E3068" s="486">
        <v>24.15</v>
      </c>
      <c r="F3068" s="486">
        <f t="shared" si="141"/>
        <v>1208248.6499999999</v>
      </c>
      <c r="G3068" s="487">
        <v>2.56</v>
      </c>
      <c r="H3068" s="485">
        <v>14.9</v>
      </c>
      <c r="I3068" s="486">
        <f t="shared" si="142"/>
        <v>745461.9</v>
      </c>
      <c r="J3068" s="348">
        <f t="shared" si="143"/>
        <v>0</v>
      </c>
    </row>
    <row r="3069" spans="1:10">
      <c r="A3069" s="483">
        <v>2016</v>
      </c>
      <c r="B3069" s="484" t="s">
        <v>1296</v>
      </c>
      <c r="C3069" s="484" t="s">
        <v>370</v>
      </c>
      <c r="D3069" s="485">
        <v>82149</v>
      </c>
      <c r="E3069" s="486">
        <v>25.19</v>
      </c>
      <c r="F3069" s="486">
        <f t="shared" si="141"/>
        <v>2069333.31</v>
      </c>
      <c r="G3069" s="487">
        <v>2.69</v>
      </c>
      <c r="H3069" s="485">
        <v>9.1</v>
      </c>
      <c r="I3069" s="486">
        <f t="shared" si="142"/>
        <v>747555.9</v>
      </c>
      <c r="J3069" s="348">
        <f t="shared" si="143"/>
        <v>0</v>
      </c>
    </row>
    <row r="3070" spans="1:10">
      <c r="A3070" s="483">
        <v>2016</v>
      </c>
      <c r="B3070" s="484" t="s">
        <v>1296</v>
      </c>
      <c r="C3070" s="484" t="s">
        <v>370</v>
      </c>
      <c r="D3070" s="485">
        <v>457088</v>
      </c>
      <c r="E3070" s="486">
        <v>25</v>
      </c>
      <c r="F3070" s="486">
        <f t="shared" si="141"/>
        <v>11427200</v>
      </c>
      <c r="G3070" s="487">
        <v>3.1</v>
      </c>
      <c r="H3070" s="485">
        <v>12.5</v>
      </c>
      <c r="I3070" s="486">
        <f t="shared" si="142"/>
        <v>5713600</v>
      </c>
      <c r="J3070" s="348">
        <f t="shared" si="143"/>
        <v>0</v>
      </c>
    </row>
    <row r="3071" spans="1:10">
      <c r="A3071" s="483">
        <v>2016</v>
      </c>
      <c r="B3071" s="484" t="s">
        <v>1296</v>
      </c>
      <c r="C3071" s="484" t="s">
        <v>370</v>
      </c>
      <c r="D3071" s="485">
        <v>29896</v>
      </c>
      <c r="E3071" s="486">
        <v>24.271999999999998</v>
      </c>
      <c r="F3071" s="486">
        <f t="shared" si="141"/>
        <v>725635.71199999994</v>
      </c>
      <c r="G3071" s="487">
        <v>0.78</v>
      </c>
      <c r="H3071" s="485">
        <v>12.8</v>
      </c>
      <c r="I3071" s="486">
        <f t="shared" si="142"/>
        <v>382668.80000000005</v>
      </c>
      <c r="J3071" s="348">
        <f t="shared" si="143"/>
        <v>0</v>
      </c>
    </row>
    <row r="3072" spans="1:10">
      <c r="A3072" s="483">
        <v>2016</v>
      </c>
      <c r="B3072" s="484" t="s">
        <v>1296</v>
      </c>
      <c r="C3072" s="484" t="s">
        <v>370</v>
      </c>
      <c r="D3072" s="485">
        <v>3209</v>
      </c>
      <c r="E3072" s="486">
        <v>24.114000000000001</v>
      </c>
      <c r="F3072" s="486">
        <f t="shared" si="141"/>
        <v>77381.826000000001</v>
      </c>
      <c r="G3072" s="487">
        <v>0.8</v>
      </c>
      <c r="H3072" s="485">
        <v>12.31</v>
      </c>
      <c r="I3072" s="486">
        <f t="shared" si="142"/>
        <v>39502.79</v>
      </c>
      <c r="J3072" s="348">
        <f t="shared" si="143"/>
        <v>0</v>
      </c>
    </row>
    <row r="3073" spans="1:10">
      <c r="A3073" s="483">
        <v>2016</v>
      </c>
      <c r="B3073" s="484" t="s">
        <v>1296</v>
      </c>
      <c r="C3073" s="484" t="s">
        <v>370</v>
      </c>
      <c r="D3073" s="485">
        <v>3209</v>
      </c>
      <c r="E3073" s="486">
        <v>24.114000000000001</v>
      </c>
      <c r="F3073" s="486">
        <f t="shared" si="141"/>
        <v>77381.826000000001</v>
      </c>
      <c r="G3073" s="487">
        <v>0.8</v>
      </c>
      <c r="H3073" s="485">
        <v>12.31</v>
      </c>
      <c r="I3073" s="486">
        <f t="shared" si="142"/>
        <v>39502.79</v>
      </c>
      <c r="J3073" s="348">
        <f t="shared" si="143"/>
        <v>0</v>
      </c>
    </row>
    <row r="3074" spans="1:10">
      <c r="A3074" s="483">
        <v>2016</v>
      </c>
      <c r="B3074" s="484" t="s">
        <v>1296</v>
      </c>
      <c r="C3074" s="484" t="s">
        <v>370</v>
      </c>
      <c r="D3074" s="485">
        <v>24574</v>
      </c>
      <c r="E3074" s="486">
        <v>24.026</v>
      </c>
      <c r="F3074" s="486">
        <f t="shared" si="141"/>
        <v>590414.924</v>
      </c>
      <c r="G3074" s="487">
        <v>0.99</v>
      </c>
      <c r="H3074" s="485">
        <v>10.58</v>
      </c>
      <c r="I3074" s="486">
        <f t="shared" si="142"/>
        <v>259992.92</v>
      </c>
      <c r="J3074" s="348">
        <f t="shared" si="143"/>
        <v>0</v>
      </c>
    </row>
    <row r="3075" spans="1:10">
      <c r="A3075" s="483">
        <v>2016</v>
      </c>
      <c r="B3075" s="484" t="s">
        <v>1296</v>
      </c>
      <c r="C3075" s="484" t="s">
        <v>370</v>
      </c>
      <c r="D3075" s="485">
        <v>29896</v>
      </c>
      <c r="E3075" s="486">
        <v>24.271999999999998</v>
      </c>
      <c r="F3075" s="486">
        <f t="shared" ref="F3075:F3138" si="144">E3075*D3075</f>
        <v>725635.71199999994</v>
      </c>
      <c r="G3075" s="487">
        <v>0.78</v>
      </c>
      <c r="H3075" s="485">
        <v>12.8</v>
      </c>
      <c r="I3075" s="486">
        <f t="shared" ref="I3075:I3138" si="145">H3075*D3075</f>
        <v>382668.80000000005</v>
      </c>
      <c r="J3075" s="348">
        <f t="shared" ref="J3075:J3138" si="146">IF(B3075="LIG",1,0)</f>
        <v>0</v>
      </c>
    </row>
    <row r="3076" spans="1:10">
      <c r="A3076" s="483">
        <v>2016</v>
      </c>
      <c r="B3076" s="484" t="s">
        <v>1296</v>
      </c>
      <c r="C3076" s="484" t="s">
        <v>370</v>
      </c>
      <c r="D3076" s="485">
        <v>100270</v>
      </c>
      <c r="E3076" s="486">
        <v>25.245999999999999</v>
      </c>
      <c r="F3076" s="486">
        <f t="shared" si="144"/>
        <v>2531416.42</v>
      </c>
      <c r="G3076" s="487">
        <v>4.47</v>
      </c>
      <c r="H3076" s="485">
        <v>9.31</v>
      </c>
      <c r="I3076" s="486">
        <f t="shared" si="145"/>
        <v>933513.70000000007</v>
      </c>
      <c r="J3076" s="348">
        <f t="shared" si="146"/>
        <v>0</v>
      </c>
    </row>
    <row r="3077" spans="1:10">
      <c r="A3077" s="483">
        <v>2016</v>
      </c>
      <c r="B3077" s="484" t="s">
        <v>1296</v>
      </c>
      <c r="C3077" s="484" t="s">
        <v>370</v>
      </c>
      <c r="D3077" s="485">
        <v>25485</v>
      </c>
      <c r="E3077" s="486">
        <v>24.224</v>
      </c>
      <c r="F3077" s="486">
        <f t="shared" si="144"/>
        <v>617348.64</v>
      </c>
      <c r="G3077" s="487">
        <v>0.83</v>
      </c>
      <c r="H3077" s="485">
        <v>12.51</v>
      </c>
      <c r="I3077" s="486">
        <f t="shared" si="145"/>
        <v>318817.34999999998</v>
      </c>
      <c r="J3077" s="348">
        <f t="shared" si="146"/>
        <v>0</v>
      </c>
    </row>
    <row r="3078" spans="1:10">
      <c r="A3078" s="483">
        <v>2016</v>
      </c>
      <c r="B3078" s="484" t="s">
        <v>1296</v>
      </c>
      <c r="C3078" s="484" t="s">
        <v>370</v>
      </c>
      <c r="D3078" s="485">
        <v>25485</v>
      </c>
      <c r="E3078" s="486">
        <v>24.224</v>
      </c>
      <c r="F3078" s="486">
        <f t="shared" si="144"/>
        <v>617348.64</v>
      </c>
      <c r="G3078" s="487">
        <v>0.83</v>
      </c>
      <c r="H3078" s="485">
        <v>12.51</v>
      </c>
      <c r="I3078" s="486">
        <f t="shared" si="145"/>
        <v>318817.34999999998</v>
      </c>
      <c r="J3078" s="348">
        <f t="shared" si="146"/>
        <v>0</v>
      </c>
    </row>
    <row r="3079" spans="1:10">
      <c r="A3079" s="483">
        <v>2016</v>
      </c>
      <c r="B3079" s="484" t="s">
        <v>1296</v>
      </c>
      <c r="C3079" s="484" t="s">
        <v>370</v>
      </c>
      <c r="D3079" s="485">
        <v>9665</v>
      </c>
      <c r="E3079" s="486">
        <v>22.335000000000001</v>
      </c>
      <c r="F3079" s="486">
        <f t="shared" si="144"/>
        <v>215867.77499999999</v>
      </c>
      <c r="G3079" s="487">
        <v>1.71</v>
      </c>
      <c r="H3079" s="485">
        <v>22.8</v>
      </c>
      <c r="I3079" s="486">
        <f t="shared" si="145"/>
        <v>220362</v>
      </c>
      <c r="J3079" s="348">
        <f t="shared" si="146"/>
        <v>0</v>
      </c>
    </row>
    <row r="3080" spans="1:10">
      <c r="A3080" s="483">
        <v>2016</v>
      </c>
      <c r="B3080" s="484" t="s">
        <v>1296</v>
      </c>
      <c r="C3080" s="484" t="s">
        <v>370</v>
      </c>
      <c r="D3080" s="485">
        <v>53269</v>
      </c>
      <c r="E3080" s="486">
        <v>24.457999999999998</v>
      </c>
      <c r="F3080" s="486">
        <f t="shared" si="144"/>
        <v>1302853.2019999998</v>
      </c>
      <c r="G3080" s="487">
        <v>1.72</v>
      </c>
      <c r="H3080" s="485">
        <v>15.2</v>
      </c>
      <c r="I3080" s="486">
        <f t="shared" si="145"/>
        <v>809688.79999999993</v>
      </c>
      <c r="J3080" s="348">
        <f t="shared" si="146"/>
        <v>0</v>
      </c>
    </row>
    <row r="3081" spans="1:10">
      <c r="A3081" s="483">
        <v>2016</v>
      </c>
      <c r="B3081" s="484" t="s">
        <v>1296</v>
      </c>
      <c r="C3081" s="484" t="s">
        <v>370</v>
      </c>
      <c r="D3081" s="485">
        <v>18725</v>
      </c>
      <c r="E3081" s="486">
        <v>23.393999999999998</v>
      </c>
      <c r="F3081" s="486">
        <f t="shared" si="144"/>
        <v>438052.64999999997</v>
      </c>
      <c r="G3081" s="487">
        <v>1.7</v>
      </c>
      <c r="H3081" s="485">
        <v>19.100000000000001</v>
      </c>
      <c r="I3081" s="486">
        <f t="shared" si="145"/>
        <v>357647.5</v>
      </c>
      <c r="J3081" s="348">
        <f t="shared" si="146"/>
        <v>0</v>
      </c>
    </row>
    <row r="3082" spans="1:10">
      <c r="A3082" s="483">
        <v>2016</v>
      </c>
      <c r="B3082" s="484" t="s">
        <v>1296</v>
      </c>
      <c r="C3082" s="484" t="s">
        <v>370</v>
      </c>
      <c r="D3082" s="485">
        <v>9002</v>
      </c>
      <c r="E3082" s="486">
        <v>26.027999999999999</v>
      </c>
      <c r="F3082" s="486">
        <f t="shared" si="144"/>
        <v>234304.05599999998</v>
      </c>
      <c r="G3082" s="487">
        <v>2.79</v>
      </c>
      <c r="H3082" s="485">
        <v>7.6</v>
      </c>
      <c r="I3082" s="486">
        <f t="shared" si="145"/>
        <v>68415.199999999997</v>
      </c>
      <c r="J3082" s="348">
        <f t="shared" si="146"/>
        <v>0</v>
      </c>
    </row>
    <row r="3083" spans="1:10">
      <c r="A3083" s="483">
        <v>2016</v>
      </c>
      <c r="B3083" s="484" t="s">
        <v>1296</v>
      </c>
      <c r="C3083" s="484" t="s">
        <v>370</v>
      </c>
      <c r="D3083" s="485">
        <v>35965</v>
      </c>
      <c r="E3083" s="486">
        <v>25.983000000000001</v>
      </c>
      <c r="F3083" s="486">
        <f t="shared" si="144"/>
        <v>934478.59499999997</v>
      </c>
      <c r="G3083" s="487">
        <v>2.19</v>
      </c>
      <c r="H3083" s="485">
        <v>7.5</v>
      </c>
      <c r="I3083" s="486">
        <f t="shared" si="145"/>
        <v>269737.5</v>
      </c>
      <c r="J3083" s="348">
        <f t="shared" si="146"/>
        <v>0</v>
      </c>
    </row>
    <row r="3084" spans="1:10">
      <c r="A3084" s="483">
        <v>2016</v>
      </c>
      <c r="B3084" s="484" t="s">
        <v>1296</v>
      </c>
      <c r="C3084" s="484" t="s">
        <v>370</v>
      </c>
      <c r="D3084" s="485">
        <v>8873</v>
      </c>
      <c r="E3084" s="486">
        <v>26.05</v>
      </c>
      <c r="F3084" s="486">
        <f t="shared" si="144"/>
        <v>231141.65</v>
      </c>
      <c r="G3084" s="487">
        <v>2.38</v>
      </c>
      <c r="H3084" s="485">
        <v>7.4</v>
      </c>
      <c r="I3084" s="486">
        <f t="shared" si="145"/>
        <v>65660.2</v>
      </c>
      <c r="J3084" s="348">
        <f t="shared" si="146"/>
        <v>0</v>
      </c>
    </row>
    <row r="3085" spans="1:10">
      <c r="A3085" s="483">
        <v>2016</v>
      </c>
      <c r="B3085" s="484" t="s">
        <v>1296</v>
      </c>
      <c r="C3085" s="484" t="s">
        <v>370</v>
      </c>
      <c r="D3085" s="485">
        <v>137525</v>
      </c>
      <c r="E3085" s="486">
        <v>24.053999999999998</v>
      </c>
      <c r="F3085" s="486">
        <f t="shared" si="144"/>
        <v>3308026.3499999996</v>
      </c>
      <c r="G3085" s="487">
        <v>1.49</v>
      </c>
      <c r="H3085" s="485">
        <v>15.9</v>
      </c>
      <c r="I3085" s="486">
        <f t="shared" si="145"/>
        <v>2186647.5</v>
      </c>
      <c r="J3085" s="348">
        <f t="shared" si="146"/>
        <v>0</v>
      </c>
    </row>
    <row r="3086" spans="1:10">
      <c r="A3086" s="483">
        <v>2016</v>
      </c>
      <c r="B3086" s="484" t="s">
        <v>1296</v>
      </c>
      <c r="C3086" s="484" t="s">
        <v>370</v>
      </c>
      <c r="D3086" s="485">
        <v>17903</v>
      </c>
      <c r="E3086" s="486">
        <v>26.495999999999999</v>
      </c>
      <c r="F3086" s="486">
        <f t="shared" si="144"/>
        <v>474357.88799999998</v>
      </c>
      <c r="G3086" s="487">
        <v>2.31</v>
      </c>
      <c r="H3086" s="485">
        <v>7.4</v>
      </c>
      <c r="I3086" s="486">
        <f t="shared" si="145"/>
        <v>132482.20000000001</v>
      </c>
      <c r="J3086" s="348">
        <f t="shared" si="146"/>
        <v>0</v>
      </c>
    </row>
    <row r="3087" spans="1:10">
      <c r="A3087" s="483">
        <v>2016</v>
      </c>
      <c r="B3087" s="484" t="s">
        <v>1289</v>
      </c>
      <c r="C3087" s="484" t="s">
        <v>370</v>
      </c>
      <c r="D3087" s="485">
        <v>35561</v>
      </c>
      <c r="E3087" s="486">
        <v>17.84</v>
      </c>
      <c r="F3087" s="486">
        <f t="shared" si="144"/>
        <v>634408.24</v>
      </c>
      <c r="G3087" s="487">
        <v>0.21</v>
      </c>
      <c r="H3087" s="485">
        <v>4.9000000000000004</v>
      </c>
      <c r="I3087" s="486">
        <f t="shared" si="145"/>
        <v>174248.90000000002</v>
      </c>
      <c r="J3087" s="348">
        <f t="shared" si="146"/>
        <v>0</v>
      </c>
    </row>
    <row r="3088" spans="1:10">
      <c r="A3088" s="483">
        <v>2016</v>
      </c>
      <c r="B3088" s="484" t="s">
        <v>1289</v>
      </c>
      <c r="C3088" s="484" t="s">
        <v>370</v>
      </c>
      <c r="D3088" s="485">
        <v>45616</v>
      </c>
      <c r="E3088" s="486">
        <v>17.98</v>
      </c>
      <c r="F3088" s="486">
        <f t="shared" si="144"/>
        <v>820175.68</v>
      </c>
      <c r="G3088" s="487">
        <v>0.22</v>
      </c>
      <c r="H3088" s="485">
        <v>4.8</v>
      </c>
      <c r="I3088" s="486">
        <f t="shared" si="145"/>
        <v>218956.79999999999</v>
      </c>
      <c r="J3088" s="348">
        <f t="shared" si="146"/>
        <v>0</v>
      </c>
    </row>
    <row r="3089" spans="1:10">
      <c r="A3089" s="483">
        <v>2016</v>
      </c>
      <c r="B3089" s="484" t="s">
        <v>1289</v>
      </c>
      <c r="C3089" s="484" t="s">
        <v>370</v>
      </c>
      <c r="D3089" s="485">
        <v>30207</v>
      </c>
      <c r="E3089" s="486">
        <v>18.158000000000001</v>
      </c>
      <c r="F3089" s="486">
        <f t="shared" si="144"/>
        <v>548498.70600000001</v>
      </c>
      <c r="G3089" s="487">
        <v>0.24</v>
      </c>
      <c r="H3089" s="485">
        <v>4.4000000000000004</v>
      </c>
      <c r="I3089" s="486">
        <f t="shared" si="145"/>
        <v>132910.80000000002</v>
      </c>
      <c r="J3089" s="348">
        <f t="shared" si="146"/>
        <v>0</v>
      </c>
    </row>
    <row r="3090" spans="1:10">
      <c r="A3090" s="483">
        <v>2016</v>
      </c>
      <c r="B3090" s="484" t="s">
        <v>1289</v>
      </c>
      <c r="C3090" s="484" t="s">
        <v>370</v>
      </c>
      <c r="D3090" s="485">
        <v>33981</v>
      </c>
      <c r="E3090" s="486">
        <v>18</v>
      </c>
      <c r="F3090" s="486">
        <f t="shared" si="144"/>
        <v>611658</v>
      </c>
      <c r="G3090" s="487">
        <v>0.23</v>
      </c>
      <c r="H3090" s="485">
        <v>5</v>
      </c>
      <c r="I3090" s="486">
        <f t="shared" si="145"/>
        <v>169905</v>
      </c>
      <c r="J3090" s="348">
        <f t="shared" si="146"/>
        <v>0</v>
      </c>
    </row>
    <row r="3091" spans="1:10">
      <c r="A3091" s="483">
        <v>2016</v>
      </c>
      <c r="B3091" s="484" t="s">
        <v>1289</v>
      </c>
      <c r="C3091" s="484" t="s">
        <v>370</v>
      </c>
      <c r="D3091" s="485">
        <v>50699</v>
      </c>
      <c r="E3091" s="486">
        <v>17.600000000000001</v>
      </c>
      <c r="F3091" s="486">
        <f t="shared" si="144"/>
        <v>892302.4</v>
      </c>
      <c r="G3091" s="487">
        <v>0.22</v>
      </c>
      <c r="H3091" s="485">
        <v>5.8</v>
      </c>
      <c r="I3091" s="486">
        <f t="shared" si="145"/>
        <v>294054.2</v>
      </c>
      <c r="J3091" s="348">
        <f t="shared" si="146"/>
        <v>0</v>
      </c>
    </row>
    <row r="3092" spans="1:10">
      <c r="A3092" s="483">
        <v>2016</v>
      </c>
      <c r="B3092" s="484" t="s">
        <v>1289</v>
      </c>
      <c r="C3092" s="484" t="s">
        <v>370</v>
      </c>
      <c r="D3092" s="485">
        <v>50853</v>
      </c>
      <c r="E3092" s="486">
        <v>18</v>
      </c>
      <c r="F3092" s="486">
        <f t="shared" si="144"/>
        <v>915354</v>
      </c>
      <c r="G3092" s="487">
        <v>0.24</v>
      </c>
      <c r="H3092" s="485">
        <v>4.5999999999999996</v>
      </c>
      <c r="I3092" s="486">
        <f t="shared" si="145"/>
        <v>233923.8</v>
      </c>
      <c r="J3092" s="348">
        <f t="shared" si="146"/>
        <v>0</v>
      </c>
    </row>
    <row r="3093" spans="1:10">
      <c r="A3093" s="483">
        <v>2016</v>
      </c>
      <c r="B3093" s="484" t="s">
        <v>1296</v>
      </c>
      <c r="C3093" s="484" t="s">
        <v>370</v>
      </c>
      <c r="D3093" s="485">
        <v>305</v>
      </c>
      <c r="E3093" s="486">
        <v>22.78</v>
      </c>
      <c r="F3093" s="486">
        <f t="shared" si="144"/>
        <v>6947.9000000000005</v>
      </c>
      <c r="G3093" s="487">
        <v>1.37</v>
      </c>
      <c r="H3093" s="485">
        <v>7</v>
      </c>
      <c r="I3093" s="486">
        <f t="shared" si="145"/>
        <v>2135</v>
      </c>
      <c r="J3093" s="348">
        <f t="shared" si="146"/>
        <v>0</v>
      </c>
    </row>
    <row r="3094" spans="1:10">
      <c r="A3094" s="483">
        <v>2016</v>
      </c>
      <c r="B3094" s="484" t="s">
        <v>1289</v>
      </c>
      <c r="C3094" s="484" t="s">
        <v>370</v>
      </c>
      <c r="D3094" s="485">
        <v>134148</v>
      </c>
      <c r="E3094" s="486">
        <v>17.911999999999999</v>
      </c>
      <c r="F3094" s="486">
        <f t="shared" si="144"/>
        <v>2402858.9759999998</v>
      </c>
      <c r="G3094" s="487">
        <v>0.23</v>
      </c>
      <c r="H3094" s="485">
        <v>5.0999999999999996</v>
      </c>
      <c r="I3094" s="486">
        <f t="shared" si="145"/>
        <v>684154.79999999993</v>
      </c>
      <c r="J3094" s="348">
        <f t="shared" si="146"/>
        <v>0</v>
      </c>
    </row>
    <row r="3095" spans="1:10">
      <c r="A3095" s="483">
        <v>2016</v>
      </c>
      <c r="B3095" s="484" t="s">
        <v>1289</v>
      </c>
      <c r="C3095" s="484" t="s">
        <v>370</v>
      </c>
      <c r="D3095" s="485">
        <v>241243</v>
      </c>
      <c r="E3095" s="486">
        <v>15.972</v>
      </c>
      <c r="F3095" s="486">
        <f t="shared" si="144"/>
        <v>3853133.196</v>
      </c>
      <c r="G3095" s="487">
        <v>0.33</v>
      </c>
      <c r="H3095" s="485">
        <v>5.7</v>
      </c>
      <c r="I3095" s="486">
        <f t="shared" si="145"/>
        <v>1375085.1</v>
      </c>
      <c r="J3095" s="348">
        <f t="shared" si="146"/>
        <v>0</v>
      </c>
    </row>
    <row r="3096" spans="1:10">
      <c r="A3096" s="483">
        <v>2016</v>
      </c>
      <c r="B3096" s="484" t="s">
        <v>1289</v>
      </c>
      <c r="C3096" s="484" t="s">
        <v>370</v>
      </c>
      <c r="D3096" s="485">
        <v>31795</v>
      </c>
      <c r="E3096" s="486">
        <v>16.763999999999999</v>
      </c>
      <c r="F3096" s="486">
        <f t="shared" si="144"/>
        <v>533011.38</v>
      </c>
      <c r="G3096" s="487">
        <v>0.28000000000000003</v>
      </c>
      <c r="H3096" s="485">
        <v>5.9</v>
      </c>
      <c r="I3096" s="486">
        <f t="shared" si="145"/>
        <v>187590.5</v>
      </c>
      <c r="J3096" s="348">
        <f t="shared" si="146"/>
        <v>0</v>
      </c>
    </row>
    <row r="3097" spans="1:10">
      <c r="A3097" s="483">
        <v>2016</v>
      </c>
      <c r="B3097" s="484" t="s">
        <v>1289</v>
      </c>
      <c r="C3097" s="484" t="s">
        <v>370</v>
      </c>
      <c r="D3097" s="485">
        <v>193502</v>
      </c>
      <c r="E3097" s="486">
        <v>20.170000000000002</v>
      </c>
      <c r="F3097" s="486">
        <f t="shared" si="144"/>
        <v>3902935.3400000003</v>
      </c>
      <c r="G3097" s="487">
        <v>0.76</v>
      </c>
      <c r="H3097" s="485">
        <v>4.8</v>
      </c>
      <c r="I3097" s="486">
        <f t="shared" si="145"/>
        <v>928809.6</v>
      </c>
      <c r="J3097" s="348">
        <f t="shared" si="146"/>
        <v>0</v>
      </c>
    </row>
    <row r="3098" spans="1:10">
      <c r="A3098" s="483">
        <v>2016</v>
      </c>
      <c r="B3098" s="484" t="s">
        <v>1289</v>
      </c>
      <c r="C3098" s="484" t="s">
        <v>370</v>
      </c>
      <c r="D3098" s="485">
        <v>33588</v>
      </c>
      <c r="E3098" s="486">
        <v>17.654</v>
      </c>
      <c r="F3098" s="486">
        <f t="shared" si="144"/>
        <v>592962.55200000003</v>
      </c>
      <c r="G3098" s="487">
        <v>0.23</v>
      </c>
      <c r="H3098" s="485">
        <v>5.2</v>
      </c>
      <c r="I3098" s="486">
        <f t="shared" si="145"/>
        <v>174657.6</v>
      </c>
      <c r="J3098" s="348">
        <f t="shared" si="146"/>
        <v>0</v>
      </c>
    </row>
    <row r="3099" spans="1:10">
      <c r="A3099" s="483">
        <v>2016</v>
      </c>
      <c r="B3099" s="484" t="s">
        <v>1296</v>
      </c>
      <c r="C3099" s="484" t="s">
        <v>370</v>
      </c>
      <c r="D3099" s="485">
        <v>349250</v>
      </c>
      <c r="E3099" s="486">
        <v>21.5</v>
      </c>
      <c r="F3099" s="486">
        <f t="shared" si="144"/>
        <v>7508875</v>
      </c>
      <c r="G3099" s="487">
        <v>0.59</v>
      </c>
      <c r="H3099" s="485">
        <v>10.7</v>
      </c>
      <c r="I3099" s="486">
        <f t="shared" si="145"/>
        <v>3736974.9999999995</v>
      </c>
      <c r="J3099" s="348">
        <f t="shared" si="146"/>
        <v>0</v>
      </c>
    </row>
    <row r="3100" spans="1:10">
      <c r="A3100" s="483">
        <v>2016</v>
      </c>
      <c r="B3100" s="484" t="s">
        <v>1289</v>
      </c>
      <c r="C3100" s="484" t="s">
        <v>370</v>
      </c>
      <c r="D3100" s="485">
        <v>144376</v>
      </c>
      <c r="E3100" s="486">
        <v>17.696000000000002</v>
      </c>
      <c r="F3100" s="486">
        <f t="shared" si="144"/>
        <v>2554877.696</v>
      </c>
      <c r="G3100" s="487">
        <v>0.2</v>
      </c>
      <c r="H3100" s="485">
        <v>5.3</v>
      </c>
      <c r="I3100" s="486">
        <f t="shared" si="145"/>
        <v>765192.79999999993</v>
      </c>
      <c r="J3100" s="348">
        <f t="shared" si="146"/>
        <v>0</v>
      </c>
    </row>
    <row r="3101" spans="1:10">
      <c r="A3101" s="483">
        <v>2016</v>
      </c>
      <c r="B3101" s="484" t="s">
        <v>1289</v>
      </c>
      <c r="C3101" s="484" t="s">
        <v>370</v>
      </c>
      <c r="D3101" s="485">
        <v>32040</v>
      </c>
      <c r="E3101" s="486">
        <v>17.54</v>
      </c>
      <c r="F3101" s="486">
        <f t="shared" si="144"/>
        <v>561981.6</v>
      </c>
      <c r="G3101" s="487">
        <v>0.19</v>
      </c>
      <c r="H3101" s="485">
        <v>4.5999999999999996</v>
      </c>
      <c r="I3101" s="486">
        <f t="shared" si="145"/>
        <v>147384</v>
      </c>
      <c r="J3101" s="348">
        <f t="shared" si="146"/>
        <v>0</v>
      </c>
    </row>
    <row r="3102" spans="1:10">
      <c r="A3102" s="483">
        <v>2016</v>
      </c>
      <c r="B3102" s="484" t="s">
        <v>1289</v>
      </c>
      <c r="C3102" s="484" t="s">
        <v>370</v>
      </c>
      <c r="D3102" s="485">
        <v>192176</v>
      </c>
      <c r="E3102" s="486">
        <v>17.861999999999998</v>
      </c>
      <c r="F3102" s="486">
        <f t="shared" si="144"/>
        <v>3432647.7119999998</v>
      </c>
      <c r="G3102" s="487">
        <v>0.23</v>
      </c>
      <c r="H3102" s="485">
        <v>4.8</v>
      </c>
      <c r="I3102" s="486">
        <f t="shared" si="145"/>
        <v>922444.79999999993</v>
      </c>
      <c r="J3102" s="348">
        <f t="shared" si="146"/>
        <v>0</v>
      </c>
    </row>
    <row r="3103" spans="1:10">
      <c r="A3103" s="483">
        <v>2016</v>
      </c>
      <c r="B3103" s="484" t="s">
        <v>1289</v>
      </c>
      <c r="C3103" s="484" t="s">
        <v>370</v>
      </c>
      <c r="D3103" s="485">
        <v>16059</v>
      </c>
      <c r="E3103" s="486">
        <v>17.783999999999999</v>
      </c>
      <c r="F3103" s="486">
        <f t="shared" si="144"/>
        <v>285593.25599999999</v>
      </c>
      <c r="G3103" s="487">
        <v>0.19</v>
      </c>
      <c r="H3103" s="485">
        <v>4.8</v>
      </c>
      <c r="I3103" s="486">
        <f t="shared" si="145"/>
        <v>77083.199999999997</v>
      </c>
      <c r="J3103" s="348">
        <f t="shared" si="146"/>
        <v>0</v>
      </c>
    </row>
    <row r="3104" spans="1:10">
      <c r="A3104" s="483">
        <v>2016</v>
      </c>
      <c r="B3104" s="484" t="s">
        <v>1289</v>
      </c>
      <c r="C3104" s="484" t="s">
        <v>370</v>
      </c>
      <c r="D3104" s="485">
        <v>79868</v>
      </c>
      <c r="E3104" s="486">
        <v>17.768000000000001</v>
      </c>
      <c r="F3104" s="486">
        <f t="shared" si="144"/>
        <v>1419094.6240000001</v>
      </c>
      <c r="G3104" s="487">
        <v>0.24</v>
      </c>
      <c r="H3104" s="485">
        <v>5</v>
      </c>
      <c r="I3104" s="486">
        <f t="shared" si="145"/>
        <v>399340</v>
      </c>
      <c r="J3104" s="348">
        <f t="shared" si="146"/>
        <v>0</v>
      </c>
    </row>
    <row r="3105" spans="1:10">
      <c r="A3105" s="483">
        <v>2016</v>
      </c>
      <c r="B3105" s="484" t="s">
        <v>1289</v>
      </c>
      <c r="C3105" s="484" t="s">
        <v>370</v>
      </c>
      <c r="D3105" s="485">
        <v>32077</v>
      </c>
      <c r="E3105" s="486">
        <v>17.760000000000002</v>
      </c>
      <c r="F3105" s="486">
        <f t="shared" si="144"/>
        <v>569687.52</v>
      </c>
      <c r="G3105" s="487">
        <v>0.26</v>
      </c>
      <c r="H3105" s="485">
        <v>5</v>
      </c>
      <c r="I3105" s="486">
        <f t="shared" si="145"/>
        <v>160385</v>
      </c>
      <c r="J3105" s="348">
        <f t="shared" si="146"/>
        <v>0</v>
      </c>
    </row>
    <row r="3106" spans="1:10">
      <c r="A3106" s="483">
        <v>2016</v>
      </c>
      <c r="B3106" s="484" t="s">
        <v>1296</v>
      </c>
      <c r="C3106" s="484" t="s">
        <v>370</v>
      </c>
      <c r="D3106" s="485">
        <v>143163</v>
      </c>
      <c r="E3106" s="486">
        <v>24.94</v>
      </c>
      <c r="F3106" s="486">
        <f t="shared" si="144"/>
        <v>3570485.22</v>
      </c>
      <c r="G3106" s="487">
        <v>4.54</v>
      </c>
      <c r="H3106" s="485">
        <v>9.5</v>
      </c>
      <c r="I3106" s="486">
        <f t="shared" si="145"/>
        <v>1360048.5</v>
      </c>
      <c r="J3106" s="348">
        <f t="shared" si="146"/>
        <v>0</v>
      </c>
    </row>
    <row r="3107" spans="1:10">
      <c r="A3107" s="483">
        <v>2016</v>
      </c>
      <c r="B3107" s="484" t="s">
        <v>1289</v>
      </c>
      <c r="C3107" s="484" t="s">
        <v>370</v>
      </c>
      <c r="D3107" s="485">
        <v>49077</v>
      </c>
      <c r="E3107" s="486">
        <v>17.79</v>
      </c>
      <c r="F3107" s="486">
        <f t="shared" si="144"/>
        <v>873079.83</v>
      </c>
      <c r="G3107" s="487">
        <v>0.24</v>
      </c>
      <c r="H3107" s="485">
        <v>5.3</v>
      </c>
      <c r="I3107" s="486">
        <f t="shared" si="145"/>
        <v>260108.1</v>
      </c>
      <c r="J3107" s="348">
        <f t="shared" si="146"/>
        <v>0</v>
      </c>
    </row>
    <row r="3108" spans="1:10">
      <c r="A3108" s="483">
        <v>2016</v>
      </c>
      <c r="B3108" s="484" t="s">
        <v>1289</v>
      </c>
      <c r="C3108" s="484" t="s">
        <v>370</v>
      </c>
      <c r="D3108" s="485">
        <v>63707</v>
      </c>
      <c r="E3108" s="486">
        <v>17.600000000000001</v>
      </c>
      <c r="F3108" s="486">
        <f t="shared" si="144"/>
        <v>1121243.2000000002</v>
      </c>
      <c r="G3108" s="487">
        <v>0.23</v>
      </c>
      <c r="H3108" s="485">
        <v>5.2</v>
      </c>
      <c r="I3108" s="486">
        <f t="shared" si="145"/>
        <v>331276.40000000002</v>
      </c>
      <c r="J3108" s="348">
        <f t="shared" si="146"/>
        <v>0</v>
      </c>
    </row>
    <row r="3109" spans="1:10">
      <c r="A3109" s="483">
        <v>2016</v>
      </c>
      <c r="B3109" s="484" t="s">
        <v>1289</v>
      </c>
      <c r="C3109" s="484" t="s">
        <v>370</v>
      </c>
      <c r="D3109" s="485">
        <v>52561</v>
      </c>
      <c r="E3109" s="486">
        <v>17.600000000000001</v>
      </c>
      <c r="F3109" s="486">
        <f t="shared" si="144"/>
        <v>925073.60000000009</v>
      </c>
      <c r="G3109" s="487">
        <v>0.23</v>
      </c>
      <c r="H3109" s="485">
        <v>4.7</v>
      </c>
      <c r="I3109" s="486">
        <f t="shared" si="145"/>
        <v>247036.7</v>
      </c>
      <c r="J3109" s="348">
        <f t="shared" si="146"/>
        <v>0</v>
      </c>
    </row>
    <row r="3110" spans="1:10">
      <c r="A3110" s="483">
        <v>2016</v>
      </c>
      <c r="B3110" s="484" t="s">
        <v>1289</v>
      </c>
      <c r="C3110" s="484" t="s">
        <v>370</v>
      </c>
      <c r="D3110" s="485">
        <v>606</v>
      </c>
      <c r="E3110" s="486">
        <v>17.600000000000001</v>
      </c>
      <c r="F3110" s="486">
        <f t="shared" si="144"/>
        <v>10665.6</v>
      </c>
      <c r="G3110" s="487">
        <v>0.28999999999999998</v>
      </c>
      <c r="H3110" s="485">
        <v>5.8</v>
      </c>
      <c r="I3110" s="486">
        <f t="shared" si="145"/>
        <v>3514.7999999999997</v>
      </c>
      <c r="J3110" s="348">
        <f t="shared" si="146"/>
        <v>0</v>
      </c>
    </row>
    <row r="3111" spans="1:10">
      <c r="A3111" s="483">
        <v>2016</v>
      </c>
      <c r="B3111" s="484" t="s">
        <v>1289</v>
      </c>
      <c r="C3111" s="484" t="s">
        <v>370</v>
      </c>
      <c r="D3111" s="485">
        <v>102630</v>
      </c>
      <c r="E3111" s="486">
        <v>20.8</v>
      </c>
      <c r="F3111" s="486">
        <f t="shared" si="144"/>
        <v>2134704</v>
      </c>
      <c r="G3111" s="487">
        <v>0.46</v>
      </c>
      <c r="H3111" s="485">
        <v>5.9</v>
      </c>
      <c r="I3111" s="486">
        <f t="shared" si="145"/>
        <v>605517</v>
      </c>
      <c r="J3111" s="348">
        <f t="shared" si="146"/>
        <v>0</v>
      </c>
    </row>
    <row r="3112" spans="1:10">
      <c r="A3112" s="483">
        <v>2016</v>
      </c>
      <c r="B3112" s="484" t="s">
        <v>1289</v>
      </c>
      <c r="C3112" s="484" t="s">
        <v>370</v>
      </c>
      <c r="D3112" s="485">
        <v>91855</v>
      </c>
      <c r="E3112" s="486">
        <v>20.8</v>
      </c>
      <c r="F3112" s="486">
        <f t="shared" si="144"/>
        <v>1910584</v>
      </c>
      <c r="G3112" s="487">
        <v>0.46</v>
      </c>
      <c r="H3112" s="485">
        <v>5.9</v>
      </c>
      <c r="I3112" s="486">
        <f t="shared" si="145"/>
        <v>541944.5</v>
      </c>
      <c r="J3112" s="348">
        <f t="shared" si="146"/>
        <v>0</v>
      </c>
    </row>
    <row r="3113" spans="1:10">
      <c r="A3113" s="483">
        <v>2016</v>
      </c>
      <c r="B3113" s="484" t="s">
        <v>1289</v>
      </c>
      <c r="C3113" s="484" t="s">
        <v>370</v>
      </c>
      <c r="D3113" s="485">
        <v>162739</v>
      </c>
      <c r="E3113" s="486">
        <v>19.63</v>
      </c>
      <c r="F3113" s="486">
        <f t="shared" si="144"/>
        <v>3194566.57</v>
      </c>
      <c r="G3113" s="487">
        <v>0.42</v>
      </c>
      <c r="H3113" s="485">
        <v>7.4</v>
      </c>
      <c r="I3113" s="486">
        <f t="shared" si="145"/>
        <v>1204268.6000000001</v>
      </c>
      <c r="J3113" s="348">
        <f t="shared" si="146"/>
        <v>0</v>
      </c>
    </row>
    <row r="3114" spans="1:10">
      <c r="A3114" s="483">
        <v>2016</v>
      </c>
      <c r="B3114" s="484" t="s">
        <v>1301</v>
      </c>
      <c r="C3114" s="484" t="s">
        <v>370</v>
      </c>
      <c r="D3114" s="485">
        <v>476631</v>
      </c>
      <c r="E3114" s="486">
        <v>12.8</v>
      </c>
      <c r="F3114" s="486">
        <f t="shared" si="144"/>
        <v>6100876.8000000007</v>
      </c>
      <c r="G3114" s="487">
        <v>0.64</v>
      </c>
      <c r="H3114" s="485">
        <v>10</v>
      </c>
      <c r="I3114" s="486">
        <f t="shared" si="145"/>
        <v>4766310</v>
      </c>
      <c r="J3114" s="348">
        <f t="shared" si="146"/>
        <v>1</v>
      </c>
    </row>
    <row r="3115" spans="1:10">
      <c r="A3115" s="483">
        <v>2016</v>
      </c>
      <c r="B3115" s="484" t="s">
        <v>1296</v>
      </c>
      <c r="C3115" s="484" t="s">
        <v>370</v>
      </c>
      <c r="D3115" s="485">
        <v>51684</v>
      </c>
      <c r="E3115" s="486">
        <v>23.58</v>
      </c>
      <c r="F3115" s="486">
        <f t="shared" si="144"/>
        <v>1218708.72</v>
      </c>
      <c r="G3115" s="487">
        <v>2.78</v>
      </c>
      <c r="H3115" s="485">
        <v>8.4</v>
      </c>
      <c r="I3115" s="486">
        <f t="shared" si="145"/>
        <v>434145.60000000003</v>
      </c>
      <c r="J3115" s="348">
        <f t="shared" si="146"/>
        <v>0</v>
      </c>
    </row>
    <row r="3116" spans="1:10">
      <c r="A3116" s="483">
        <v>2016</v>
      </c>
      <c r="B3116" s="484" t="s">
        <v>1296</v>
      </c>
      <c r="C3116" s="484" t="s">
        <v>370</v>
      </c>
      <c r="D3116" s="485">
        <v>22774</v>
      </c>
      <c r="E3116" s="486">
        <v>23.41</v>
      </c>
      <c r="F3116" s="486">
        <f t="shared" si="144"/>
        <v>533139.34</v>
      </c>
      <c r="G3116" s="487">
        <v>2.4900000000000002</v>
      </c>
      <c r="H3116" s="485">
        <v>8.8000000000000007</v>
      </c>
      <c r="I3116" s="486">
        <f t="shared" si="145"/>
        <v>200411.2</v>
      </c>
      <c r="J3116" s="348">
        <f t="shared" si="146"/>
        <v>0</v>
      </c>
    </row>
    <row r="3117" spans="1:10">
      <c r="A3117" s="483">
        <v>2016</v>
      </c>
      <c r="B3117" s="484" t="s">
        <v>1296</v>
      </c>
      <c r="C3117" s="484" t="s">
        <v>370</v>
      </c>
      <c r="D3117" s="485">
        <v>10406</v>
      </c>
      <c r="E3117" s="486">
        <v>25.17</v>
      </c>
      <c r="F3117" s="486">
        <f t="shared" si="144"/>
        <v>261919.02000000002</v>
      </c>
      <c r="G3117" s="487">
        <v>2.65</v>
      </c>
      <c r="H3117" s="485">
        <v>9.1999999999999993</v>
      </c>
      <c r="I3117" s="486">
        <f t="shared" si="145"/>
        <v>95735.2</v>
      </c>
      <c r="J3117" s="348">
        <f t="shared" si="146"/>
        <v>0</v>
      </c>
    </row>
    <row r="3118" spans="1:10">
      <c r="A3118" s="483">
        <v>2016</v>
      </c>
      <c r="B3118" s="484" t="s">
        <v>1296</v>
      </c>
      <c r="C3118" s="484" t="s">
        <v>370</v>
      </c>
      <c r="D3118" s="485">
        <v>12648</v>
      </c>
      <c r="E3118" s="486">
        <v>23.7</v>
      </c>
      <c r="F3118" s="486">
        <f t="shared" si="144"/>
        <v>299757.59999999998</v>
      </c>
      <c r="G3118" s="487">
        <v>2.79</v>
      </c>
      <c r="H3118" s="485">
        <v>8.6</v>
      </c>
      <c r="I3118" s="486">
        <f t="shared" si="145"/>
        <v>108772.79999999999</v>
      </c>
      <c r="J3118" s="348">
        <f t="shared" si="146"/>
        <v>0</v>
      </c>
    </row>
    <row r="3119" spans="1:10">
      <c r="A3119" s="483">
        <v>2016</v>
      </c>
      <c r="B3119" s="484" t="s">
        <v>1296</v>
      </c>
      <c r="C3119" s="484" t="s">
        <v>370</v>
      </c>
      <c r="D3119" s="485">
        <v>30208</v>
      </c>
      <c r="E3119" s="486">
        <v>23.53</v>
      </c>
      <c r="F3119" s="486">
        <f t="shared" si="144"/>
        <v>710794.23999999999</v>
      </c>
      <c r="G3119" s="487">
        <v>2.5499999999999998</v>
      </c>
      <c r="H3119" s="485">
        <v>8.1</v>
      </c>
      <c r="I3119" s="486">
        <f t="shared" si="145"/>
        <v>244684.79999999999</v>
      </c>
      <c r="J3119" s="348">
        <f t="shared" si="146"/>
        <v>0</v>
      </c>
    </row>
    <row r="3120" spans="1:10">
      <c r="A3120" s="483">
        <v>2016</v>
      </c>
      <c r="B3120" s="484" t="s">
        <v>1296</v>
      </c>
      <c r="C3120" s="484" t="s">
        <v>370</v>
      </c>
      <c r="D3120" s="485">
        <v>9037</v>
      </c>
      <c r="E3120" s="486">
        <v>25.09</v>
      </c>
      <c r="F3120" s="486">
        <f t="shared" si="144"/>
        <v>226738.33</v>
      </c>
      <c r="G3120" s="487">
        <v>3</v>
      </c>
      <c r="H3120" s="485">
        <v>9.5</v>
      </c>
      <c r="I3120" s="486">
        <f t="shared" si="145"/>
        <v>85851.5</v>
      </c>
      <c r="J3120" s="348">
        <f t="shared" si="146"/>
        <v>0</v>
      </c>
    </row>
    <row r="3121" spans="1:10">
      <c r="A3121" s="483">
        <v>2016</v>
      </c>
      <c r="B3121" s="484" t="s">
        <v>1296</v>
      </c>
      <c r="C3121" s="484" t="s">
        <v>370</v>
      </c>
      <c r="D3121" s="485">
        <v>1951</v>
      </c>
      <c r="E3121" s="486">
        <v>23.75</v>
      </c>
      <c r="F3121" s="486">
        <f t="shared" si="144"/>
        <v>46336.25</v>
      </c>
      <c r="G3121" s="487">
        <v>2.8</v>
      </c>
      <c r="H3121" s="485">
        <v>8.6999999999999993</v>
      </c>
      <c r="I3121" s="486">
        <f t="shared" si="145"/>
        <v>16973.699999999997</v>
      </c>
      <c r="J3121" s="348">
        <f t="shared" si="146"/>
        <v>0</v>
      </c>
    </row>
    <row r="3122" spans="1:10">
      <c r="A3122" s="483">
        <v>2016</v>
      </c>
      <c r="B3122" s="484" t="s">
        <v>1296</v>
      </c>
      <c r="C3122" s="484" t="s">
        <v>370</v>
      </c>
      <c r="D3122" s="485">
        <v>39168</v>
      </c>
      <c r="E3122" s="486">
        <v>21.69</v>
      </c>
      <c r="F3122" s="486">
        <f t="shared" si="144"/>
        <v>849553.92000000004</v>
      </c>
      <c r="G3122" s="487">
        <v>3.76</v>
      </c>
      <c r="H3122" s="485">
        <v>18</v>
      </c>
      <c r="I3122" s="486">
        <f t="shared" si="145"/>
        <v>705024</v>
      </c>
      <c r="J3122" s="348">
        <f t="shared" si="146"/>
        <v>0</v>
      </c>
    </row>
    <row r="3123" spans="1:10">
      <c r="A3123" s="483">
        <v>2016</v>
      </c>
      <c r="B3123" s="484" t="s">
        <v>1296</v>
      </c>
      <c r="C3123" s="484" t="s">
        <v>370</v>
      </c>
      <c r="D3123" s="485">
        <v>31753</v>
      </c>
      <c r="E3123" s="486">
        <v>21.76</v>
      </c>
      <c r="F3123" s="486">
        <f t="shared" si="144"/>
        <v>690945.28</v>
      </c>
      <c r="G3123" s="487">
        <v>4.72</v>
      </c>
      <c r="H3123" s="485">
        <v>18.3</v>
      </c>
      <c r="I3123" s="486">
        <f t="shared" si="145"/>
        <v>581079.9</v>
      </c>
      <c r="J3123" s="348">
        <f t="shared" si="146"/>
        <v>0</v>
      </c>
    </row>
    <row r="3124" spans="1:10">
      <c r="A3124" s="483">
        <v>2016</v>
      </c>
      <c r="B3124" s="484" t="s">
        <v>1296</v>
      </c>
      <c r="C3124" s="484" t="s">
        <v>370</v>
      </c>
      <c r="D3124" s="485">
        <v>11392</v>
      </c>
      <c r="E3124" s="486">
        <v>23.76</v>
      </c>
      <c r="F3124" s="486">
        <f t="shared" si="144"/>
        <v>270673.92000000004</v>
      </c>
      <c r="G3124" s="487">
        <v>2.81</v>
      </c>
      <c r="H3124" s="485">
        <v>8.3000000000000007</v>
      </c>
      <c r="I3124" s="486">
        <f t="shared" si="145"/>
        <v>94553.600000000006</v>
      </c>
      <c r="J3124" s="348">
        <f t="shared" si="146"/>
        <v>0</v>
      </c>
    </row>
    <row r="3125" spans="1:10">
      <c r="A3125" s="483">
        <v>2016</v>
      </c>
      <c r="B3125" s="484" t="s">
        <v>1296</v>
      </c>
      <c r="C3125" s="484" t="s">
        <v>370</v>
      </c>
      <c r="D3125" s="485">
        <v>30261</v>
      </c>
      <c r="E3125" s="486">
        <v>23.03</v>
      </c>
      <c r="F3125" s="486">
        <f t="shared" si="144"/>
        <v>696910.83000000007</v>
      </c>
      <c r="G3125" s="487">
        <v>2.89</v>
      </c>
      <c r="H3125" s="485">
        <v>8.1</v>
      </c>
      <c r="I3125" s="486">
        <f t="shared" si="145"/>
        <v>245114.09999999998</v>
      </c>
      <c r="J3125" s="348">
        <f t="shared" si="146"/>
        <v>0</v>
      </c>
    </row>
    <row r="3126" spans="1:10">
      <c r="A3126" s="483">
        <v>2016</v>
      </c>
      <c r="B3126" s="484" t="s">
        <v>1296</v>
      </c>
      <c r="C3126" s="484" t="s">
        <v>370</v>
      </c>
      <c r="D3126" s="485">
        <v>30991</v>
      </c>
      <c r="E3126" s="486">
        <v>22.26</v>
      </c>
      <c r="F3126" s="486">
        <f t="shared" si="144"/>
        <v>689859.66</v>
      </c>
      <c r="G3126" s="487">
        <v>3.09</v>
      </c>
      <c r="H3126" s="485">
        <v>8.8000000000000007</v>
      </c>
      <c r="I3126" s="486">
        <f t="shared" si="145"/>
        <v>272720.80000000005</v>
      </c>
      <c r="J3126" s="348">
        <f t="shared" si="146"/>
        <v>0</v>
      </c>
    </row>
    <row r="3127" spans="1:10">
      <c r="A3127" s="483">
        <v>2016</v>
      </c>
      <c r="B3127" s="484" t="s">
        <v>1296</v>
      </c>
      <c r="C3127" s="484" t="s">
        <v>370</v>
      </c>
      <c r="D3127" s="485">
        <v>4990</v>
      </c>
      <c r="E3127" s="486">
        <v>22.32</v>
      </c>
      <c r="F3127" s="486">
        <f t="shared" si="144"/>
        <v>111376.8</v>
      </c>
      <c r="G3127" s="487">
        <v>4.42</v>
      </c>
      <c r="H3127" s="485">
        <v>17.100000000000001</v>
      </c>
      <c r="I3127" s="486">
        <f t="shared" si="145"/>
        <v>85329</v>
      </c>
      <c r="J3127" s="348">
        <f t="shared" si="146"/>
        <v>0</v>
      </c>
    </row>
    <row r="3128" spans="1:10">
      <c r="A3128" s="483">
        <v>2016</v>
      </c>
      <c r="B3128" s="484" t="s">
        <v>1296</v>
      </c>
      <c r="C3128" s="484" t="s">
        <v>370</v>
      </c>
      <c r="D3128" s="485">
        <v>8215</v>
      </c>
      <c r="E3128" s="486">
        <v>23.64</v>
      </c>
      <c r="F3128" s="486">
        <f t="shared" si="144"/>
        <v>194202.6</v>
      </c>
      <c r="G3128" s="487">
        <v>2.77</v>
      </c>
      <c r="H3128" s="485">
        <v>8.4</v>
      </c>
      <c r="I3128" s="486">
        <f t="shared" si="145"/>
        <v>69006</v>
      </c>
      <c r="J3128" s="348">
        <f t="shared" si="146"/>
        <v>0</v>
      </c>
    </row>
    <row r="3129" spans="1:10">
      <c r="A3129" s="483">
        <v>2016</v>
      </c>
      <c r="B3129" s="484" t="s">
        <v>1296</v>
      </c>
      <c r="C3129" s="484" t="s">
        <v>370</v>
      </c>
      <c r="D3129" s="485">
        <v>8459</v>
      </c>
      <c r="E3129" s="486">
        <v>22.3</v>
      </c>
      <c r="F3129" s="486">
        <f t="shared" si="144"/>
        <v>188635.7</v>
      </c>
      <c r="G3129" s="487">
        <v>4.78</v>
      </c>
      <c r="H3129" s="485">
        <v>17.2</v>
      </c>
      <c r="I3129" s="486">
        <f t="shared" si="145"/>
        <v>145494.79999999999</v>
      </c>
      <c r="J3129" s="348">
        <f t="shared" si="146"/>
        <v>0</v>
      </c>
    </row>
    <row r="3130" spans="1:10">
      <c r="A3130" s="483">
        <v>2016</v>
      </c>
      <c r="B3130" s="484" t="s">
        <v>1296</v>
      </c>
      <c r="C3130" s="484" t="s">
        <v>370</v>
      </c>
      <c r="D3130" s="485">
        <v>3181</v>
      </c>
      <c r="E3130" s="486">
        <v>23.61</v>
      </c>
      <c r="F3130" s="486">
        <f t="shared" si="144"/>
        <v>75103.41</v>
      </c>
      <c r="G3130" s="487">
        <v>2.75</v>
      </c>
      <c r="H3130" s="485">
        <v>8.4</v>
      </c>
      <c r="I3130" s="486">
        <f t="shared" si="145"/>
        <v>26720.400000000001</v>
      </c>
      <c r="J3130" s="348">
        <f t="shared" si="146"/>
        <v>0</v>
      </c>
    </row>
    <row r="3131" spans="1:10">
      <c r="A3131" s="483">
        <v>2016</v>
      </c>
      <c r="B3131" s="484" t="s">
        <v>1296</v>
      </c>
      <c r="C3131" s="484" t="s">
        <v>370</v>
      </c>
      <c r="D3131" s="485">
        <v>8221</v>
      </c>
      <c r="E3131" s="486">
        <v>23.76</v>
      </c>
      <c r="F3131" s="486">
        <f t="shared" si="144"/>
        <v>195330.96000000002</v>
      </c>
      <c r="G3131" s="487">
        <v>2.8</v>
      </c>
      <c r="H3131" s="485">
        <v>8.1999999999999993</v>
      </c>
      <c r="I3131" s="486">
        <f t="shared" si="145"/>
        <v>67412.2</v>
      </c>
      <c r="J3131" s="348">
        <f t="shared" si="146"/>
        <v>0</v>
      </c>
    </row>
    <row r="3132" spans="1:10">
      <c r="A3132" s="483">
        <v>2016</v>
      </c>
      <c r="B3132" s="484" t="s">
        <v>1296</v>
      </c>
      <c r="C3132" s="484" t="s">
        <v>370</v>
      </c>
      <c r="D3132" s="485">
        <v>25293</v>
      </c>
      <c r="E3132" s="486">
        <v>22.99</v>
      </c>
      <c r="F3132" s="486">
        <f t="shared" si="144"/>
        <v>581486.06999999995</v>
      </c>
      <c r="G3132" s="487">
        <v>2.88</v>
      </c>
      <c r="H3132" s="485">
        <v>8</v>
      </c>
      <c r="I3132" s="486">
        <f t="shared" si="145"/>
        <v>202344</v>
      </c>
      <c r="J3132" s="348">
        <f t="shared" si="146"/>
        <v>0</v>
      </c>
    </row>
    <row r="3133" spans="1:10">
      <c r="A3133" s="483">
        <v>2016</v>
      </c>
      <c r="B3133" s="484" t="s">
        <v>1296</v>
      </c>
      <c r="C3133" s="484" t="s">
        <v>370</v>
      </c>
      <c r="D3133" s="485">
        <v>6272</v>
      </c>
      <c r="E3133" s="486">
        <v>23.61</v>
      </c>
      <c r="F3133" s="486">
        <f t="shared" si="144"/>
        <v>148081.91999999998</v>
      </c>
      <c r="G3133" s="487">
        <v>2.78</v>
      </c>
      <c r="H3133" s="485">
        <v>8.5</v>
      </c>
      <c r="I3133" s="486">
        <f t="shared" si="145"/>
        <v>53312</v>
      </c>
      <c r="J3133" s="348">
        <f t="shared" si="146"/>
        <v>0</v>
      </c>
    </row>
    <row r="3134" spans="1:10">
      <c r="A3134" s="483">
        <v>2016</v>
      </c>
      <c r="B3134" s="484" t="s">
        <v>1296</v>
      </c>
      <c r="C3134" s="484" t="s">
        <v>370</v>
      </c>
      <c r="D3134" s="485">
        <v>1498</v>
      </c>
      <c r="E3134" s="486">
        <v>23.78</v>
      </c>
      <c r="F3134" s="486">
        <f t="shared" si="144"/>
        <v>35622.44</v>
      </c>
      <c r="G3134" s="487">
        <v>2.79</v>
      </c>
      <c r="H3134" s="485">
        <v>7.7</v>
      </c>
      <c r="I3134" s="486">
        <f t="shared" si="145"/>
        <v>11534.6</v>
      </c>
      <c r="J3134" s="348">
        <f t="shared" si="146"/>
        <v>0</v>
      </c>
    </row>
    <row r="3135" spans="1:10">
      <c r="A3135" s="483">
        <v>2016</v>
      </c>
      <c r="B3135" s="484" t="s">
        <v>1296</v>
      </c>
      <c r="C3135" s="484" t="s">
        <v>370</v>
      </c>
      <c r="D3135" s="485">
        <v>39037</v>
      </c>
      <c r="E3135" s="486">
        <v>23.19</v>
      </c>
      <c r="F3135" s="486">
        <f t="shared" si="144"/>
        <v>905268.03</v>
      </c>
      <c r="G3135" s="487">
        <v>3.66</v>
      </c>
      <c r="H3135" s="485">
        <v>13.9</v>
      </c>
      <c r="I3135" s="486">
        <f t="shared" si="145"/>
        <v>542614.30000000005</v>
      </c>
      <c r="J3135" s="348">
        <f t="shared" si="146"/>
        <v>0</v>
      </c>
    </row>
    <row r="3136" spans="1:10">
      <c r="A3136" s="483">
        <v>2016</v>
      </c>
      <c r="B3136" s="484" t="s">
        <v>1296</v>
      </c>
      <c r="C3136" s="484" t="s">
        <v>370</v>
      </c>
      <c r="D3136" s="485">
        <v>3352</v>
      </c>
      <c r="E3136" s="486">
        <v>25.27</v>
      </c>
      <c r="F3136" s="486">
        <f t="shared" si="144"/>
        <v>84705.04</v>
      </c>
      <c r="G3136" s="487">
        <v>2.5499999999999998</v>
      </c>
      <c r="H3136" s="485">
        <v>9.1999999999999993</v>
      </c>
      <c r="I3136" s="486">
        <f t="shared" si="145"/>
        <v>30838.399999999998</v>
      </c>
      <c r="J3136" s="348">
        <f t="shared" si="146"/>
        <v>0</v>
      </c>
    </row>
    <row r="3137" spans="1:10">
      <c r="A3137" s="483">
        <v>2016</v>
      </c>
      <c r="B3137" s="484" t="s">
        <v>1296</v>
      </c>
      <c r="C3137" s="484" t="s">
        <v>370</v>
      </c>
      <c r="D3137" s="485">
        <v>25296</v>
      </c>
      <c r="E3137" s="486">
        <v>23.34</v>
      </c>
      <c r="F3137" s="486">
        <f t="shared" si="144"/>
        <v>590408.64</v>
      </c>
      <c r="G3137" s="487">
        <v>1.89</v>
      </c>
      <c r="H3137" s="485">
        <v>10.199999999999999</v>
      </c>
      <c r="I3137" s="486">
        <f t="shared" si="145"/>
        <v>258019.19999999998</v>
      </c>
      <c r="J3137" s="348">
        <f t="shared" si="146"/>
        <v>0</v>
      </c>
    </row>
    <row r="3138" spans="1:10">
      <c r="A3138" s="483">
        <v>2016</v>
      </c>
      <c r="B3138" s="484" t="s">
        <v>1296</v>
      </c>
      <c r="C3138" s="484" t="s">
        <v>370</v>
      </c>
      <c r="D3138" s="485">
        <v>6559</v>
      </c>
      <c r="E3138" s="486">
        <v>25.26</v>
      </c>
      <c r="F3138" s="486">
        <f t="shared" si="144"/>
        <v>165680.34</v>
      </c>
      <c r="G3138" s="487">
        <v>2.46</v>
      </c>
      <c r="H3138" s="485">
        <v>9.1</v>
      </c>
      <c r="I3138" s="486">
        <f t="shared" si="145"/>
        <v>59686.899999999994</v>
      </c>
      <c r="J3138" s="348">
        <f t="shared" si="146"/>
        <v>0</v>
      </c>
    </row>
    <row r="3139" spans="1:10">
      <c r="A3139" s="483">
        <v>2016</v>
      </c>
      <c r="B3139" s="484" t="s">
        <v>1296</v>
      </c>
      <c r="C3139" s="484" t="s">
        <v>370</v>
      </c>
      <c r="D3139" s="485">
        <v>19055</v>
      </c>
      <c r="E3139" s="486">
        <v>23</v>
      </c>
      <c r="F3139" s="486">
        <f t="shared" ref="F3139:F3202" si="147">E3139*D3139</f>
        <v>438265</v>
      </c>
      <c r="G3139" s="487">
        <v>2.86</v>
      </c>
      <c r="H3139" s="485">
        <v>8</v>
      </c>
      <c r="I3139" s="486">
        <f t="shared" ref="I3139:I3202" si="148">H3139*D3139</f>
        <v>152440</v>
      </c>
      <c r="J3139" s="348">
        <f t="shared" ref="J3139:J3202" si="149">IF(B3139="LIG",1,0)</f>
        <v>0</v>
      </c>
    </row>
    <row r="3140" spans="1:10">
      <c r="A3140" s="483">
        <v>2016</v>
      </c>
      <c r="B3140" s="484" t="s">
        <v>1296</v>
      </c>
      <c r="C3140" s="484" t="s">
        <v>370</v>
      </c>
      <c r="D3140" s="485">
        <v>18061</v>
      </c>
      <c r="E3140" s="486">
        <v>25.17</v>
      </c>
      <c r="F3140" s="486">
        <f t="shared" si="147"/>
        <v>454595.37000000005</v>
      </c>
      <c r="G3140" s="487">
        <v>2.74</v>
      </c>
      <c r="H3140" s="485">
        <v>9.1</v>
      </c>
      <c r="I3140" s="486">
        <f t="shared" si="148"/>
        <v>164355.1</v>
      </c>
      <c r="J3140" s="348">
        <f t="shared" si="149"/>
        <v>0</v>
      </c>
    </row>
    <row r="3141" spans="1:10">
      <c r="A3141" s="483">
        <v>2016</v>
      </c>
      <c r="B3141" s="484" t="s">
        <v>1296</v>
      </c>
      <c r="C3141" s="484" t="s">
        <v>370</v>
      </c>
      <c r="D3141" s="485">
        <v>25323</v>
      </c>
      <c r="E3141" s="486">
        <v>23.731999999999999</v>
      </c>
      <c r="F3141" s="486">
        <f t="shared" si="147"/>
        <v>600965.43599999999</v>
      </c>
      <c r="G3141" s="487">
        <v>2.65</v>
      </c>
      <c r="H3141" s="485">
        <v>8.3000000000000007</v>
      </c>
      <c r="I3141" s="486">
        <f t="shared" si="148"/>
        <v>210180.90000000002</v>
      </c>
      <c r="J3141" s="348">
        <f t="shared" si="149"/>
        <v>0</v>
      </c>
    </row>
    <row r="3142" spans="1:10">
      <c r="A3142" s="483">
        <v>2016</v>
      </c>
      <c r="B3142" s="484" t="s">
        <v>1296</v>
      </c>
      <c r="C3142" s="484" t="s">
        <v>370</v>
      </c>
      <c r="D3142" s="485">
        <v>12764</v>
      </c>
      <c r="E3142" s="486">
        <v>23.716000000000001</v>
      </c>
      <c r="F3142" s="486">
        <f t="shared" si="147"/>
        <v>302711.02400000003</v>
      </c>
      <c r="G3142" s="487">
        <v>2.7</v>
      </c>
      <c r="H3142" s="485">
        <v>8.1999999999999993</v>
      </c>
      <c r="I3142" s="486">
        <f t="shared" si="148"/>
        <v>104664.79999999999</v>
      </c>
      <c r="J3142" s="348">
        <f t="shared" si="149"/>
        <v>0</v>
      </c>
    </row>
    <row r="3143" spans="1:10">
      <c r="A3143" s="483">
        <v>2016</v>
      </c>
      <c r="B3143" s="484" t="s">
        <v>1296</v>
      </c>
      <c r="C3143" s="484" t="s">
        <v>370</v>
      </c>
      <c r="D3143" s="485">
        <v>23556</v>
      </c>
      <c r="E3143" s="486">
        <v>25.776</v>
      </c>
      <c r="F3143" s="486">
        <f t="shared" si="147"/>
        <v>607179.45600000001</v>
      </c>
      <c r="G3143" s="487">
        <v>2.4300000000000002</v>
      </c>
      <c r="H3143" s="485">
        <v>7.5</v>
      </c>
      <c r="I3143" s="486">
        <f t="shared" si="148"/>
        <v>176670</v>
      </c>
      <c r="J3143" s="348">
        <f t="shared" si="149"/>
        <v>0</v>
      </c>
    </row>
    <row r="3144" spans="1:10">
      <c r="A3144" s="483">
        <v>2016</v>
      </c>
      <c r="B3144" s="484" t="s">
        <v>1296</v>
      </c>
      <c r="C3144" s="484" t="s">
        <v>370</v>
      </c>
      <c r="D3144" s="485">
        <v>61913</v>
      </c>
      <c r="E3144" s="486">
        <v>23.908000000000001</v>
      </c>
      <c r="F3144" s="486">
        <f t="shared" si="147"/>
        <v>1480216.0040000002</v>
      </c>
      <c r="G3144" s="487">
        <v>2.67</v>
      </c>
      <c r="H3144" s="485">
        <v>8</v>
      </c>
      <c r="I3144" s="486">
        <f t="shared" si="148"/>
        <v>495304</v>
      </c>
      <c r="J3144" s="348">
        <f t="shared" si="149"/>
        <v>0</v>
      </c>
    </row>
    <row r="3145" spans="1:10">
      <c r="A3145" s="483">
        <v>2016</v>
      </c>
      <c r="B3145" s="484" t="s">
        <v>1289</v>
      </c>
      <c r="C3145" s="484" t="s">
        <v>370</v>
      </c>
      <c r="D3145" s="485">
        <v>16460</v>
      </c>
      <c r="E3145" s="486">
        <v>16.79</v>
      </c>
      <c r="F3145" s="486">
        <f t="shared" si="147"/>
        <v>276363.39999999997</v>
      </c>
      <c r="G3145" s="487">
        <v>0.22</v>
      </c>
      <c r="H3145" s="485">
        <v>4.4000000000000004</v>
      </c>
      <c r="I3145" s="486">
        <f t="shared" si="148"/>
        <v>72424</v>
      </c>
      <c r="J3145" s="348">
        <f t="shared" si="149"/>
        <v>0</v>
      </c>
    </row>
    <row r="3146" spans="1:10">
      <c r="A3146" s="483">
        <v>2016</v>
      </c>
      <c r="B3146" s="484" t="s">
        <v>1289</v>
      </c>
      <c r="C3146" s="484" t="s">
        <v>370</v>
      </c>
      <c r="D3146" s="485">
        <v>49262</v>
      </c>
      <c r="E3146" s="486">
        <v>16.66</v>
      </c>
      <c r="F3146" s="486">
        <f t="shared" si="147"/>
        <v>820704.92</v>
      </c>
      <c r="G3146" s="487">
        <v>0.41</v>
      </c>
      <c r="H3146" s="485">
        <v>5.4</v>
      </c>
      <c r="I3146" s="486">
        <f t="shared" si="148"/>
        <v>266014.80000000005</v>
      </c>
      <c r="J3146" s="348">
        <f t="shared" si="149"/>
        <v>0</v>
      </c>
    </row>
    <row r="3147" spans="1:10">
      <c r="A3147" s="483">
        <v>2016</v>
      </c>
      <c r="B3147" s="484" t="s">
        <v>1289</v>
      </c>
      <c r="C3147" s="484" t="s">
        <v>370</v>
      </c>
      <c r="D3147" s="485">
        <v>16375</v>
      </c>
      <c r="E3147" s="486">
        <v>17.829999999999998</v>
      </c>
      <c r="F3147" s="486">
        <f t="shared" si="147"/>
        <v>291966.25</v>
      </c>
      <c r="G3147" s="487">
        <v>0.24</v>
      </c>
      <c r="H3147" s="485">
        <v>4.8</v>
      </c>
      <c r="I3147" s="486">
        <f t="shared" si="148"/>
        <v>78600</v>
      </c>
      <c r="J3147" s="348">
        <f t="shared" si="149"/>
        <v>0</v>
      </c>
    </row>
    <row r="3148" spans="1:10">
      <c r="A3148" s="483">
        <v>2016</v>
      </c>
      <c r="B3148" s="484" t="s">
        <v>1289</v>
      </c>
      <c r="C3148" s="484" t="s">
        <v>370</v>
      </c>
      <c r="D3148" s="485">
        <v>32929</v>
      </c>
      <c r="E3148" s="486">
        <v>16.64</v>
      </c>
      <c r="F3148" s="486">
        <f t="shared" si="147"/>
        <v>547938.56000000006</v>
      </c>
      <c r="G3148" s="487">
        <v>0.38</v>
      </c>
      <c r="H3148" s="485">
        <v>5.4</v>
      </c>
      <c r="I3148" s="486">
        <f t="shared" si="148"/>
        <v>177816.6</v>
      </c>
      <c r="J3148" s="348">
        <f t="shared" si="149"/>
        <v>0</v>
      </c>
    </row>
    <row r="3149" spans="1:10">
      <c r="A3149" s="483">
        <v>2016</v>
      </c>
      <c r="B3149" s="484" t="s">
        <v>1289</v>
      </c>
      <c r="C3149" s="484" t="s">
        <v>370</v>
      </c>
      <c r="D3149" s="485">
        <v>48092</v>
      </c>
      <c r="E3149" s="486">
        <v>16.64</v>
      </c>
      <c r="F3149" s="486">
        <f t="shared" si="147"/>
        <v>800250.88</v>
      </c>
      <c r="G3149" s="487">
        <v>0.38</v>
      </c>
      <c r="H3149" s="485">
        <v>5.4</v>
      </c>
      <c r="I3149" s="486">
        <f t="shared" si="148"/>
        <v>259696.80000000002</v>
      </c>
      <c r="J3149" s="348">
        <f t="shared" si="149"/>
        <v>0</v>
      </c>
    </row>
    <row r="3150" spans="1:10">
      <c r="A3150" s="483">
        <v>2016</v>
      </c>
      <c r="B3150" s="484" t="s">
        <v>1289</v>
      </c>
      <c r="C3150" s="484" t="s">
        <v>370</v>
      </c>
      <c r="D3150" s="485">
        <v>32935</v>
      </c>
      <c r="E3150" s="486">
        <v>17.78</v>
      </c>
      <c r="F3150" s="486">
        <f t="shared" si="147"/>
        <v>585584.30000000005</v>
      </c>
      <c r="G3150" s="487">
        <v>0.19</v>
      </c>
      <c r="H3150" s="485">
        <v>5</v>
      </c>
      <c r="I3150" s="486">
        <f t="shared" si="148"/>
        <v>164675</v>
      </c>
      <c r="J3150" s="348">
        <f t="shared" si="149"/>
        <v>0</v>
      </c>
    </row>
    <row r="3151" spans="1:10">
      <c r="A3151" s="483">
        <v>2016</v>
      </c>
      <c r="B3151" s="484" t="s">
        <v>1289</v>
      </c>
      <c r="C3151" s="484" t="s">
        <v>370</v>
      </c>
      <c r="D3151" s="485">
        <v>48177</v>
      </c>
      <c r="E3151" s="486">
        <v>17.72</v>
      </c>
      <c r="F3151" s="486">
        <f t="shared" si="147"/>
        <v>853696.44</v>
      </c>
      <c r="G3151" s="487">
        <v>0.21</v>
      </c>
      <c r="H3151" s="485">
        <v>5.3</v>
      </c>
      <c r="I3151" s="486">
        <f t="shared" si="148"/>
        <v>255338.1</v>
      </c>
      <c r="J3151" s="348">
        <f t="shared" si="149"/>
        <v>0</v>
      </c>
    </row>
    <row r="3152" spans="1:10">
      <c r="A3152" s="483">
        <v>2016</v>
      </c>
      <c r="B3152" s="484" t="s">
        <v>1289</v>
      </c>
      <c r="C3152" s="484" t="s">
        <v>370</v>
      </c>
      <c r="D3152" s="485">
        <v>49126</v>
      </c>
      <c r="E3152" s="486">
        <v>17.27</v>
      </c>
      <c r="F3152" s="486">
        <f t="shared" si="147"/>
        <v>848406.02</v>
      </c>
      <c r="G3152" s="487">
        <v>0.23</v>
      </c>
      <c r="H3152" s="485">
        <v>4.0999999999999996</v>
      </c>
      <c r="I3152" s="486">
        <f t="shared" si="148"/>
        <v>201416.59999999998</v>
      </c>
      <c r="J3152" s="348">
        <f t="shared" si="149"/>
        <v>0</v>
      </c>
    </row>
    <row r="3153" spans="1:10">
      <c r="A3153" s="483">
        <v>2016</v>
      </c>
      <c r="B3153" s="484" t="s">
        <v>1289</v>
      </c>
      <c r="C3153" s="484" t="s">
        <v>370</v>
      </c>
      <c r="D3153" s="485">
        <v>120</v>
      </c>
      <c r="E3153" s="486">
        <v>16.82</v>
      </c>
      <c r="F3153" s="486">
        <f t="shared" si="147"/>
        <v>2018.4</v>
      </c>
      <c r="G3153" s="487">
        <v>0.39</v>
      </c>
      <c r="H3153" s="485">
        <v>6.2</v>
      </c>
      <c r="I3153" s="486">
        <f t="shared" si="148"/>
        <v>744</v>
      </c>
      <c r="J3153" s="348">
        <f t="shared" si="149"/>
        <v>0</v>
      </c>
    </row>
    <row r="3154" spans="1:10">
      <c r="A3154" s="483">
        <v>2016</v>
      </c>
      <c r="B3154" s="484" t="s">
        <v>1289</v>
      </c>
      <c r="C3154" s="484" t="s">
        <v>370</v>
      </c>
      <c r="D3154" s="485">
        <v>33078</v>
      </c>
      <c r="E3154" s="486">
        <v>17.809999999999999</v>
      </c>
      <c r="F3154" s="486">
        <f t="shared" si="147"/>
        <v>589119.17999999993</v>
      </c>
      <c r="G3154" s="487">
        <v>0.23</v>
      </c>
      <c r="H3154" s="485">
        <v>5.0999999999999996</v>
      </c>
      <c r="I3154" s="486">
        <f t="shared" si="148"/>
        <v>168697.8</v>
      </c>
      <c r="J3154" s="348">
        <f t="shared" si="149"/>
        <v>0</v>
      </c>
    </row>
    <row r="3155" spans="1:10">
      <c r="A3155" s="483">
        <v>2016</v>
      </c>
      <c r="B3155" s="484" t="s">
        <v>1289</v>
      </c>
      <c r="C3155" s="484" t="s">
        <v>370</v>
      </c>
      <c r="D3155" s="485">
        <v>65434</v>
      </c>
      <c r="E3155" s="486">
        <v>17.690000000000001</v>
      </c>
      <c r="F3155" s="486">
        <f t="shared" si="147"/>
        <v>1157527.4600000002</v>
      </c>
      <c r="G3155" s="487">
        <v>0.2</v>
      </c>
      <c r="H3155" s="485">
        <v>4.3</v>
      </c>
      <c r="I3155" s="486">
        <f t="shared" si="148"/>
        <v>281366.2</v>
      </c>
      <c r="J3155" s="348">
        <f t="shared" si="149"/>
        <v>0</v>
      </c>
    </row>
    <row r="3156" spans="1:10">
      <c r="A3156" s="483">
        <v>2016</v>
      </c>
      <c r="B3156" s="484" t="s">
        <v>1289</v>
      </c>
      <c r="C3156" s="484" t="s">
        <v>370</v>
      </c>
      <c r="D3156" s="485">
        <v>16481</v>
      </c>
      <c r="E3156" s="486">
        <v>17.68</v>
      </c>
      <c r="F3156" s="486">
        <f t="shared" si="147"/>
        <v>291384.08</v>
      </c>
      <c r="G3156" s="487">
        <v>0.23</v>
      </c>
      <c r="H3156" s="485">
        <v>5.3</v>
      </c>
      <c r="I3156" s="486">
        <f t="shared" si="148"/>
        <v>87349.3</v>
      </c>
      <c r="J3156" s="348">
        <f t="shared" si="149"/>
        <v>0</v>
      </c>
    </row>
    <row r="3157" spans="1:10">
      <c r="A3157" s="483">
        <v>2016</v>
      </c>
      <c r="B3157" s="484" t="s">
        <v>1289</v>
      </c>
      <c r="C3157" s="484" t="s">
        <v>370</v>
      </c>
      <c r="D3157" s="485">
        <v>16366</v>
      </c>
      <c r="E3157" s="486">
        <v>16.809999999999999</v>
      </c>
      <c r="F3157" s="486">
        <f t="shared" si="147"/>
        <v>275112.45999999996</v>
      </c>
      <c r="G3157" s="487">
        <v>0.26</v>
      </c>
      <c r="H3157" s="485">
        <v>5.5</v>
      </c>
      <c r="I3157" s="486">
        <f t="shared" si="148"/>
        <v>90013</v>
      </c>
      <c r="J3157" s="348">
        <f t="shared" si="149"/>
        <v>0</v>
      </c>
    </row>
    <row r="3158" spans="1:10">
      <c r="A3158" s="483">
        <v>2016</v>
      </c>
      <c r="B3158" s="484" t="s">
        <v>1289</v>
      </c>
      <c r="C3158" s="484" t="s">
        <v>370</v>
      </c>
      <c r="D3158" s="485">
        <v>16346</v>
      </c>
      <c r="E3158" s="486">
        <v>16.89</v>
      </c>
      <c r="F3158" s="486">
        <f t="shared" si="147"/>
        <v>276083.94</v>
      </c>
      <c r="G3158" s="487">
        <v>0.28999999999999998</v>
      </c>
      <c r="H3158" s="485">
        <v>6</v>
      </c>
      <c r="I3158" s="486">
        <f t="shared" si="148"/>
        <v>98076</v>
      </c>
      <c r="J3158" s="348">
        <f t="shared" si="149"/>
        <v>0</v>
      </c>
    </row>
    <row r="3159" spans="1:10">
      <c r="A3159" s="483">
        <v>2016</v>
      </c>
      <c r="B3159" s="484" t="s">
        <v>1289</v>
      </c>
      <c r="C3159" s="484" t="s">
        <v>370</v>
      </c>
      <c r="D3159" s="485">
        <v>49321</v>
      </c>
      <c r="E3159" s="486">
        <v>17.18</v>
      </c>
      <c r="F3159" s="486">
        <f t="shared" si="147"/>
        <v>847334.78</v>
      </c>
      <c r="G3159" s="487">
        <v>0.23</v>
      </c>
      <c r="H3159" s="485">
        <v>4.2</v>
      </c>
      <c r="I3159" s="486">
        <f t="shared" si="148"/>
        <v>207148.2</v>
      </c>
      <c r="J3159" s="348">
        <f t="shared" si="149"/>
        <v>0</v>
      </c>
    </row>
    <row r="3160" spans="1:10">
      <c r="A3160" s="483">
        <v>2016</v>
      </c>
      <c r="B3160" s="484" t="s">
        <v>1289</v>
      </c>
      <c r="C3160" s="484" t="s">
        <v>370</v>
      </c>
      <c r="D3160" s="485">
        <v>49170</v>
      </c>
      <c r="E3160" s="486">
        <v>17.239999999999998</v>
      </c>
      <c r="F3160" s="486">
        <f t="shared" si="147"/>
        <v>847690.79999999993</v>
      </c>
      <c r="G3160" s="487">
        <v>0.25</v>
      </c>
      <c r="H3160" s="485">
        <v>4.4000000000000004</v>
      </c>
      <c r="I3160" s="486">
        <f t="shared" si="148"/>
        <v>216348.00000000003</v>
      </c>
      <c r="J3160" s="348">
        <f t="shared" si="149"/>
        <v>0</v>
      </c>
    </row>
    <row r="3161" spans="1:10">
      <c r="A3161" s="483">
        <v>2016</v>
      </c>
      <c r="B3161" s="484" t="s">
        <v>1289</v>
      </c>
      <c r="C3161" s="484" t="s">
        <v>370</v>
      </c>
      <c r="D3161" s="485">
        <v>32851</v>
      </c>
      <c r="E3161" s="486">
        <v>16.75</v>
      </c>
      <c r="F3161" s="486">
        <f t="shared" si="147"/>
        <v>550254.25</v>
      </c>
      <c r="G3161" s="487">
        <v>0.28999999999999998</v>
      </c>
      <c r="H3161" s="485">
        <v>6.1</v>
      </c>
      <c r="I3161" s="486">
        <f t="shared" si="148"/>
        <v>200391.09999999998</v>
      </c>
      <c r="J3161" s="348">
        <f t="shared" si="149"/>
        <v>0</v>
      </c>
    </row>
    <row r="3162" spans="1:10">
      <c r="A3162" s="483">
        <v>2016</v>
      </c>
      <c r="B3162" s="484" t="s">
        <v>1289</v>
      </c>
      <c r="C3162" s="484" t="s">
        <v>370</v>
      </c>
      <c r="D3162" s="485">
        <v>328400</v>
      </c>
      <c r="E3162" s="486">
        <v>16.884</v>
      </c>
      <c r="F3162" s="486">
        <f t="shared" si="147"/>
        <v>5544705.6000000006</v>
      </c>
      <c r="G3162" s="487">
        <v>0.37</v>
      </c>
      <c r="H3162" s="485">
        <v>4.9000000000000004</v>
      </c>
      <c r="I3162" s="486">
        <f t="shared" si="148"/>
        <v>1609160.0000000002</v>
      </c>
      <c r="J3162" s="348">
        <f t="shared" si="149"/>
        <v>0</v>
      </c>
    </row>
    <row r="3163" spans="1:10">
      <c r="A3163" s="483">
        <v>2016</v>
      </c>
      <c r="B3163" s="484" t="s">
        <v>1296</v>
      </c>
      <c r="C3163" s="484" t="s">
        <v>370</v>
      </c>
      <c r="D3163" s="485">
        <v>14562</v>
      </c>
      <c r="E3163" s="486">
        <v>22.35</v>
      </c>
      <c r="F3163" s="486">
        <f t="shared" si="147"/>
        <v>325460.7</v>
      </c>
      <c r="G3163" s="487">
        <v>3.27</v>
      </c>
      <c r="H3163" s="485">
        <v>10.6</v>
      </c>
      <c r="I3163" s="486">
        <f t="shared" si="148"/>
        <v>154357.19999999998</v>
      </c>
      <c r="J3163" s="348">
        <f t="shared" si="149"/>
        <v>0</v>
      </c>
    </row>
    <row r="3164" spans="1:10">
      <c r="A3164" s="483">
        <v>2016</v>
      </c>
      <c r="B3164" s="484" t="s">
        <v>1289</v>
      </c>
      <c r="C3164" s="484" t="s">
        <v>370</v>
      </c>
      <c r="D3164" s="485">
        <v>41148</v>
      </c>
      <c r="E3164" s="486">
        <v>17.945</v>
      </c>
      <c r="F3164" s="486">
        <f t="shared" si="147"/>
        <v>738400.86</v>
      </c>
      <c r="G3164" s="487">
        <v>0.25</v>
      </c>
      <c r="H3164" s="485">
        <v>5.0999999999999996</v>
      </c>
      <c r="I3164" s="486">
        <f t="shared" si="148"/>
        <v>209854.8</v>
      </c>
      <c r="J3164" s="348">
        <f t="shared" si="149"/>
        <v>0</v>
      </c>
    </row>
    <row r="3165" spans="1:10">
      <c r="A3165" s="483">
        <v>2016</v>
      </c>
      <c r="B3165" s="484" t="s">
        <v>1296</v>
      </c>
      <c r="C3165" s="484" t="s">
        <v>370</v>
      </c>
      <c r="D3165" s="485">
        <v>12868</v>
      </c>
      <c r="E3165" s="486">
        <v>25.233000000000001</v>
      </c>
      <c r="F3165" s="486">
        <f t="shared" si="147"/>
        <v>324698.24400000001</v>
      </c>
      <c r="G3165" s="487">
        <v>3.74</v>
      </c>
      <c r="H3165" s="485">
        <v>9.6999999999999993</v>
      </c>
      <c r="I3165" s="486">
        <f t="shared" si="148"/>
        <v>124819.59999999999</v>
      </c>
      <c r="J3165" s="348">
        <f t="shared" si="149"/>
        <v>0</v>
      </c>
    </row>
    <row r="3166" spans="1:10">
      <c r="A3166" s="483">
        <v>2016</v>
      </c>
      <c r="B3166" s="484" t="s">
        <v>1296</v>
      </c>
      <c r="C3166" s="484" t="s">
        <v>370</v>
      </c>
      <c r="D3166" s="485">
        <v>9720</v>
      </c>
      <c r="E3166" s="486">
        <v>22.244</v>
      </c>
      <c r="F3166" s="486">
        <f t="shared" si="147"/>
        <v>216211.68</v>
      </c>
      <c r="G3166" s="487">
        <v>3.17</v>
      </c>
      <c r="H3166" s="485">
        <v>10.9</v>
      </c>
      <c r="I3166" s="486">
        <f t="shared" si="148"/>
        <v>105948</v>
      </c>
      <c r="J3166" s="348">
        <f t="shared" si="149"/>
        <v>0</v>
      </c>
    </row>
    <row r="3167" spans="1:10">
      <c r="A3167" s="483">
        <v>2016</v>
      </c>
      <c r="B3167" s="484" t="s">
        <v>1296</v>
      </c>
      <c r="C3167" s="484" t="s">
        <v>370</v>
      </c>
      <c r="D3167" s="485">
        <v>1585</v>
      </c>
      <c r="E3167" s="486">
        <v>23.85</v>
      </c>
      <c r="F3167" s="486">
        <f t="shared" si="147"/>
        <v>37802.25</v>
      </c>
      <c r="G3167" s="487">
        <v>2.54</v>
      </c>
      <c r="H3167" s="485">
        <v>8.1</v>
      </c>
      <c r="I3167" s="486">
        <f t="shared" si="148"/>
        <v>12838.5</v>
      </c>
      <c r="J3167" s="348">
        <f t="shared" si="149"/>
        <v>0</v>
      </c>
    </row>
    <row r="3168" spans="1:10">
      <c r="A3168" s="483">
        <v>2016</v>
      </c>
      <c r="B3168" s="484" t="s">
        <v>1296</v>
      </c>
      <c r="C3168" s="484" t="s">
        <v>370</v>
      </c>
      <c r="D3168" s="485">
        <v>71737</v>
      </c>
      <c r="E3168" s="486">
        <v>22.88</v>
      </c>
      <c r="F3168" s="486">
        <f t="shared" si="147"/>
        <v>1641342.5599999998</v>
      </c>
      <c r="G3168" s="487">
        <v>2.96</v>
      </c>
      <c r="H3168" s="485">
        <v>8.3000000000000007</v>
      </c>
      <c r="I3168" s="486">
        <f t="shared" si="148"/>
        <v>595417.10000000009</v>
      </c>
      <c r="J3168" s="348">
        <f t="shared" si="149"/>
        <v>0</v>
      </c>
    </row>
    <row r="3169" spans="1:10">
      <c r="A3169" s="483">
        <v>2016</v>
      </c>
      <c r="B3169" s="484" t="s">
        <v>1296</v>
      </c>
      <c r="C3169" s="484" t="s">
        <v>370</v>
      </c>
      <c r="D3169" s="485">
        <v>91199</v>
      </c>
      <c r="E3169" s="486">
        <v>23.04</v>
      </c>
      <c r="F3169" s="486">
        <f t="shared" si="147"/>
        <v>2101224.96</v>
      </c>
      <c r="G3169" s="487">
        <v>2.91</v>
      </c>
      <c r="H3169" s="485">
        <v>8</v>
      </c>
      <c r="I3169" s="486">
        <f t="shared" si="148"/>
        <v>729592</v>
      </c>
      <c r="J3169" s="348">
        <f t="shared" si="149"/>
        <v>0</v>
      </c>
    </row>
    <row r="3170" spans="1:10">
      <c r="A3170" s="483">
        <v>2016</v>
      </c>
      <c r="B3170" s="484" t="s">
        <v>1296</v>
      </c>
      <c r="C3170" s="484" t="s">
        <v>370</v>
      </c>
      <c r="D3170" s="485">
        <v>24109</v>
      </c>
      <c r="E3170" s="486">
        <v>23.645</v>
      </c>
      <c r="F3170" s="486">
        <f t="shared" si="147"/>
        <v>570057.30499999993</v>
      </c>
      <c r="G3170" s="487">
        <v>2.4</v>
      </c>
      <c r="H3170" s="485">
        <v>8.9</v>
      </c>
      <c r="I3170" s="486">
        <f t="shared" si="148"/>
        <v>214570.1</v>
      </c>
      <c r="J3170" s="348">
        <f t="shared" si="149"/>
        <v>0</v>
      </c>
    </row>
    <row r="3171" spans="1:10">
      <c r="A3171" s="483">
        <v>2016</v>
      </c>
      <c r="B3171" s="484" t="s">
        <v>1296</v>
      </c>
      <c r="C3171" s="484" t="s">
        <v>370</v>
      </c>
      <c r="D3171" s="485">
        <v>3094</v>
      </c>
      <c r="E3171" s="486">
        <v>20.943999999999999</v>
      </c>
      <c r="F3171" s="486">
        <f t="shared" si="147"/>
        <v>64800.735999999997</v>
      </c>
      <c r="G3171" s="487">
        <v>0.98</v>
      </c>
      <c r="H3171" s="485">
        <v>19</v>
      </c>
      <c r="I3171" s="486">
        <f t="shared" si="148"/>
        <v>58786</v>
      </c>
      <c r="J3171" s="348">
        <f t="shared" si="149"/>
        <v>0</v>
      </c>
    </row>
    <row r="3172" spans="1:10">
      <c r="A3172" s="483">
        <v>2016</v>
      </c>
      <c r="B3172" s="484" t="s">
        <v>1296</v>
      </c>
      <c r="C3172" s="484" t="s">
        <v>370</v>
      </c>
      <c r="D3172" s="485">
        <v>3203</v>
      </c>
      <c r="E3172" s="486">
        <v>20.960999999999999</v>
      </c>
      <c r="F3172" s="486">
        <f t="shared" si="147"/>
        <v>67138.082999999999</v>
      </c>
      <c r="G3172" s="487">
        <v>1.03</v>
      </c>
      <c r="H3172" s="485">
        <v>25</v>
      </c>
      <c r="I3172" s="486">
        <f t="shared" si="148"/>
        <v>80075</v>
      </c>
      <c r="J3172" s="348">
        <f t="shared" si="149"/>
        <v>0</v>
      </c>
    </row>
    <row r="3173" spans="1:10">
      <c r="A3173" s="483">
        <v>2016</v>
      </c>
      <c r="B3173" s="484" t="s">
        <v>1289</v>
      </c>
      <c r="C3173" s="484" t="s">
        <v>370</v>
      </c>
      <c r="D3173" s="485">
        <v>433870</v>
      </c>
      <c r="E3173" s="486">
        <v>16.670000000000002</v>
      </c>
      <c r="F3173" s="486">
        <f t="shared" si="147"/>
        <v>7232612.9000000004</v>
      </c>
      <c r="G3173" s="487">
        <v>0.65</v>
      </c>
      <c r="H3173" s="485">
        <v>10.6</v>
      </c>
      <c r="I3173" s="486">
        <f t="shared" si="148"/>
        <v>4599022</v>
      </c>
      <c r="J3173" s="348">
        <f t="shared" si="149"/>
        <v>0</v>
      </c>
    </row>
    <row r="3174" spans="1:10">
      <c r="A3174" s="483">
        <v>2016</v>
      </c>
      <c r="B3174" s="484" t="s">
        <v>1289</v>
      </c>
      <c r="C3174" s="484" t="s">
        <v>370</v>
      </c>
      <c r="D3174" s="485">
        <v>56948</v>
      </c>
      <c r="E3174" s="486">
        <v>17.52</v>
      </c>
      <c r="F3174" s="486">
        <f t="shared" si="147"/>
        <v>997728.96</v>
      </c>
      <c r="G3174" s="487">
        <v>0.62</v>
      </c>
      <c r="H3174" s="485">
        <v>8.5</v>
      </c>
      <c r="I3174" s="486">
        <f t="shared" si="148"/>
        <v>484058</v>
      </c>
      <c r="J3174" s="348">
        <f t="shared" si="149"/>
        <v>0</v>
      </c>
    </row>
    <row r="3175" spans="1:10">
      <c r="A3175" s="483">
        <v>2016</v>
      </c>
      <c r="B3175" s="484" t="s">
        <v>1289</v>
      </c>
      <c r="C3175" s="484" t="s">
        <v>370</v>
      </c>
      <c r="D3175" s="485">
        <v>17105</v>
      </c>
      <c r="E3175" s="486">
        <v>16.846</v>
      </c>
      <c r="F3175" s="486">
        <f t="shared" si="147"/>
        <v>288150.83</v>
      </c>
      <c r="G3175" s="487">
        <v>0.28999999999999998</v>
      </c>
      <c r="H3175" s="485">
        <v>6.1</v>
      </c>
      <c r="I3175" s="486">
        <f t="shared" si="148"/>
        <v>104340.5</v>
      </c>
      <c r="J3175" s="348">
        <f t="shared" si="149"/>
        <v>0</v>
      </c>
    </row>
    <row r="3176" spans="1:10">
      <c r="A3176" s="483">
        <v>2016</v>
      </c>
      <c r="B3176" s="484" t="s">
        <v>1289</v>
      </c>
      <c r="C3176" s="484" t="s">
        <v>370</v>
      </c>
      <c r="D3176" s="485">
        <v>68413</v>
      </c>
      <c r="E3176" s="486">
        <v>16.7</v>
      </c>
      <c r="F3176" s="486">
        <f t="shared" si="147"/>
        <v>1142497.0999999999</v>
      </c>
      <c r="G3176" s="487">
        <v>0.28999999999999998</v>
      </c>
      <c r="H3176" s="485">
        <v>6.2</v>
      </c>
      <c r="I3176" s="486">
        <f t="shared" si="148"/>
        <v>424160.60000000003</v>
      </c>
      <c r="J3176" s="348">
        <f t="shared" si="149"/>
        <v>0</v>
      </c>
    </row>
    <row r="3177" spans="1:10">
      <c r="A3177" s="483">
        <v>2016</v>
      </c>
      <c r="B3177" s="484" t="s">
        <v>1289</v>
      </c>
      <c r="C3177" s="484" t="s">
        <v>370</v>
      </c>
      <c r="D3177" s="485">
        <v>136771</v>
      </c>
      <c r="E3177" s="486">
        <v>17.169</v>
      </c>
      <c r="F3177" s="486">
        <f t="shared" si="147"/>
        <v>2348221.2990000001</v>
      </c>
      <c r="G3177" s="487">
        <v>0.24</v>
      </c>
      <c r="H3177" s="485">
        <v>4.0999999999999996</v>
      </c>
      <c r="I3177" s="486">
        <f t="shared" si="148"/>
        <v>560761.1</v>
      </c>
      <c r="J3177" s="348">
        <f t="shared" si="149"/>
        <v>0</v>
      </c>
    </row>
    <row r="3178" spans="1:10">
      <c r="A3178" s="483">
        <v>2016</v>
      </c>
      <c r="B3178" s="484" t="s">
        <v>1289</v>
      </c>
      <c r="C3178" s="484" t="s">
        <v>370</v>
      </c>
      <c r="D3178" s="485">
        <v>51382</v>
      </c>
      <c r="E3178" s="486">
        <v>17.068999999999999</v>
      </c>
      <c r="F3178" s="486">
        <f t="shared" si="147"/>
        <v>877039.35800000001</v>
      </c>
      <c r="G3178" s="487">
        <v>0.25</v>
      </c>
      <c r="H3178" s="485">
        <v>4.9000000000000004</v>
      </c>
      <c r="I3178" s="486">
        <f t="shared" si="148"/>
        <v>251771.80000000002</v>
      </c>
      <c r="J3178" s="348">
        <f t="shared" si="149"/>
        <v>0</v>
      </c>
    </row>
    <row r="3179" spans="1:10">
      <c r="A3179" s="483">
        <v>2016</v>
      </c>
      <c r="B3179" s="484" t="s">
        <v>1289</v>
      </c>
      <c r="C3179" s="484" t="s">
        <v>370</v>
      </c>
      <c r="D3179" s="485">
        <v>15003</v>
      </c>
      <c r="E3179" s="486">
        <v>17.956</v>
      </c>
      <c r="F3179" s="486">
        <f t="shared" si="147"/>
        <v>269393.86800000002</v>
      </c>
      <c r="G3179" s="487">
        <v>0.25</v>
      </c>
      <c r="H3179" s="485">
        <v>4.5999999999999996</v>
      </c>
      <c r="I3179" s="486">
        <f t="shared" si="148"/>
        <v>69013.799999999988</v>
      </c>
      <c r="J3179" s="348">
        <f t="shared" si="149"/>
        <v>0</v>
      </c>
    </row>
    <row r="3180" spans="1:10">
      <c r="A3180" s="483">
        <v>2016</v>
      </c>
      <c r="B3180" s="484" t="s">
        <v>1289</v>
      </c>
      <c r="C3180" s="484" t="s">
        <v>370</v>
      </c>
      <c r="D3180" s="485">
        <v>47416</v>
      </c>
      <c r="E3180" s="486">
        <v>17.776</v>
      </c>
      <c r="F3180" s="486">
        <f t="shared" si="147"/>
        <v>842866.81599999999</v>
      </c>
      <c r="G3180" s="487">
        <v>0.2</v>
      </c>
      <c r="H3180" s="485">
        <v>4.4000000000000004</v>
      </c>
      <c r="I3180" s="486">
        <f t="shared" si="148"/>
        <v>208630.40000000002</v>
      </c>
      <c r="J3180" s="348">
        <f t="shared" si="149"/>
        <v>0</v>
      </c>
    </row>
    <row r="3181" spans="1:10">
      <c r="A3181" s="483">
        <v>2016</v>
      </c>
      <c r="B3181" s="484" t="s">
        <v>1296</v>
      </c>
      <c r="C3181" s="484" t="s">
        <v>370</v>
      </c>
      <c r="D3181" s="485">
        <v>90354</v>
      </c>
      <c r="E3181" s="486">
        <v>21.853999999999999</v>
      </c>
      <c r="F3181" s="486">
        <f t="shared" si="147"/>
        <v>1974596.3159999999</v>
      </c>
      <c r="G3181" s="487">
        <v>2.72</v>
      </c>
      <c r="H3181" s="485">
        <v>8.8000000000000007</v>
      </c>
      <c r="I3181" s="486">
        <f t="shared" si="148"/>
        <v>795115.20000000007</v>
      </c>
      <c r="J3181" s="348">
        <f t="shared" si="149"/>
        <v>0</v>
      </c>
    </row>
    <row r="3182" spans="1:10">
      <c r="A3182" s="483">
        <v>2016</v>
      </c>
      <c r="B3182" s="484" t="s">
        <v>1289</v>
      </c>
      <c r="C3182" s="484" t="s">
        <v>370</v>
      </c>
      <c r="D3182" s="485">
        <v>72481</v>
      </c>
      <c r="E3182" s="486">
        <v>17.02</v>
      </c>
      <c r="F3182" s="486">
        <f t="shared" si="147"/>
        <v>1233626.6199999999</v>
      </c>
      <c r="G3182" s="487">
        <v>0.66</v>
      </c>
      <c r="H3182" s="485">
        <v>9.3000000000000007</v>
      </c>
      <c r="I3182" s="486">
        <f t="shared" si="148"/>
        <v>674073.3</v>
      </c>
      <c r="J3182" s="348">
        <f t="shared" si="149"/>
        <v>0</v>
      </c>
    </row>
    <row r="3183" spans="1:10">
      <c r="A3183" s="483">
        <v>2016</v>
      </c>
      <c r="B3183" s="484" t="s">
        <v>1289</v>
      </c>
      <c r="C3183" s="484" t="s">
        <v>370</v>
      </c>
      <c r="D3183" s="485">
        <v>43467</v>
      </c>
      <c r="E3183" s="486">
        <v>17.84</v>
      </c>
      <c r="F3183" s="486">
        <f t="shared" si="147"/>
        <v>775451.28</v>
      </c>
      <c r="G3183" s="487">
        <v>0.2</v>
      </c>
      <c r="H3183" s="485">
        <v>5.4</v>
      </c>
      <c r="I3183" s="486">
        <f t="shared" si="148"/>
        <v>234721.80000000002</v>
      </c>
      <c r="J3183" s="348">
        <f t="shared" si="149"/>
        <v>0</v>
      </c>
    </row>
    <row r="3184" spans="1:10">
      <c r="A3184" s="483">
        <v>2016</v>
      </c>
      <c r="B3184" s="484" t="s">
        <v>1289</v>
      </c>
      <c r="C3184" s="484" t="s">
        <v>370</v>
      </c>
      <c r="D3184" s="485">
        <v>43332</v>
      </c>
      <c r="E3184" s="486">
        <v>16.96</v>
      </c>
      <c r="F3184" s="486">
        <f t="shared" si="147"/>
        <v>734910.72000000009</v>
      </c>
      <c r="G3184" s="487">
        <v>0.61</v>
      </c>
      <c r="H3184" s="485">
        <v>9.6999999999999993</v>
      </c>
      <c r="I3184" s="486">
        <f t="shared" si="148"/>
        <v>420320.39999999997</v>
      </c>
      <c r="J3184" s="348">
        <f t="shared" si="149"/>
        <v>0</v>
      </c>
    </row>
    <row r="3185" spans="1:10">
      <c r="A3185" s="483">
        <v>2016</v>
      </c>
      <c r="B3185" s="484" t="s">
        <v>1289</v>
      </c>
      <c r="C3185" s="484" t="s">
        <v>370</v>
      </c>
      <c r="D3185" s="485">
        <v>58085</v>
      </c>
      <c r="E3185" s="486">
        <v>16.95</v>
      </c>
      <c r="F3185" s="486">
        <f t="shared" si="147"/>
        <v>984540.75</v>
      </c>
      <c r="G3185" s="487">
        <v>0.57999999999999996</v>
      </c>
      <c r="H3185" s="485">
        <v>9.3000000000000007</v>
      </c>
      <c r="I3185" s="486">
        <f t="shared" si="148"/>
        <v>540190.5</v>
      </c>
      <c r="J3185" s="348">
        <f t="shared" si="149"/>
        <v>0</v>
      </c>
    </row>
    <row r="3186" spans="1:10">
      <c r="A3186" s="483">
        <v>2016</v>
      </c>
      <c r="B3186" s="484" t="s">
        <v>1289</v>
      </c>
      <c r="C3186" s="484" t="s">
        <v>370</v>
      </c>
      <c r="D3186" s="485">
        <v>14663</v>
      </c>
      <c r="E3186" s="486">
        <v>18.12</v>
      </c>
      <c r="F3186" s="486">
        <f t="shared" si="147"/>
        <v>265693.56</v>
      </c>
      <c r="G3186" s="487">
        <v>0.34</v>
      </c>
      <c r="H3186" s="485">
        <v>5.2</v>
      </c>
      <c r="I3186" s="486">
        <f t="shared" si="148"/>
        <v>76247.600000000006</v>
      </c>
      <c r="J3186" s="348">
        <f t="shared" si="149"/>
        <v>0</v>
      </c>
    </row>
    <row r="3187" spans="1:10">
      <c r="A3187" s="483">
        <v>2016</v>
      </c>
      <c r="B3187" s="484" t="s">
        <v>1289</v>
      </c>
      <c r="C3187" s="484" t="s">
        <v>370</v>
      </c>
      <c r="D3187" s="485">
        <v>58553</v>
      </c>
      <c r="E3187" s="486">
        <v>17.920000000000002</v>
      </c>
      <c r="F3187" s="486">
        <f t="shared" si="147"/>
        <v>1049269.76</v>
      </c>
      <c r="G3187" s="487">
        <v>0.24</v>
      </c>
      <c r="H3187" s="485">
        <v>4.8</v>
      </c>
      <c r="I3187" s="486">
        <f t="shared" si="148"/>
        <v>281054.39999999997</v>
      </c>
      <c r="J3187" s="348">
        <f t="shared" si="149"/>
        <v>0</v>
      </c>
    </row>
    <row r="3188" spans="1:10">
      <c r="A3188" s="483">
        <v>2016</v>
      </c>
      <c r="B3188" s="484" t="s">
        <v>1289</v>
      </c>
      <c r="C3188" s="484" t="s">
        <v>370</v>
      </c>
      <c r="D3188" s="485">
        <v>28678</v>
      </c>
      <c r="E3188" s="486">
        <v>16.97</v>
      </c>
      <c r="F3188" s="486">
        <f t="shared" si="147"/>
        <v>486665.66</v>
      </c>
      <c r="G3188" s="487">
        <v>0.6</v>
      </c>
      <c r="H3188" s="485">
        <v>9.6999999999999993</v>
      </c>
      <c r="I3188" s="486">
        <f t="shared" si="148"/>
        <v>278176.59999999998</v>
      </c>
      <c r="J3188" s="348">
        <f t="shared" si="149"/>
        <v>0</v>
      </c>
    </row>
    <row r="3189" spans="1:10">
      <c r="A3189" s="483">
        <v>2016</v>
      </c>
      <c r="B3189" s="484" t="s">
        <v>1296</v>
      </c>
      <c r="C3189" s="484" t="s">
        <v>370</v>
      </c>
      <c r="D3189" s="485">
        <v>7657</v>
      </c>
      <c r="E3189" s="486">
        <v>22.23</v>
      </c>
      <c r="F3189" s="486">
        <f t="shared" si="147"/>
        <v>170215.11000000002</v>
      </c>
      <c r="G3189" s="487">
        <v>3.01</v>
      </c>
      <c r="H3189" s="485">
        <v>18.5</v>
      </c>
      <c r="I3189" s="486">
        <f t="shared" si="148"/>
        <v>141654.5</v>
      </c>
      <c r="J3189" s="348">
        <f t="shared" si="149"/>
        <v>0</v>
      </c>
    </row>
    <row r="3190" spans="1:10">
      <c r="A3190" s="483">
        <v>2016</v>
      </c>
      <c r="B3190" s="484" t="s">
        <v>1296</v>
      </c>
      <c r="C3190" s="484" t="s">
        <v>370</v>
      </c>
      <c r="D3190" s="485">
        <v>1366</v>
      </c>
      <c r="E3190" s="486">
        <v>16.75</v>
      </c>
      <c r="F3190" s="486">
        <f t="shared" si="147"/>
        <v>22880.5</v>
      </c>
      <c r="G3190" s="487">
        <v>1.69</v>
      </c>
      <c r="H3190" s="485">
        <v>25.6</v>
      </c>
      <c r="I3190" s="486">
        <f t="shared" si="148"/>
        <v>34969.599999999999</v>
      </c>
      <c r="J3190" s="348">
        <f t="shared" si="149"/>
        <v>0</v>
      </c>
    </row>
    <row r="3191" spans="1:10">
      <c r="A3191" s="483">
        <v>2016</v>
      </c>
      <c r="B3191" s="484" t="s">
        <v>1296</v>
      </c>
      <c r="C3191" s="484" t="s">
        <v>370</v>
      </c>
      <c r="D3191" s="485">
        <v>191120</v>
      </c>
      <c r="E3191" s="486">
        <v>25.37</v>
      </c>
      <c r="F3191" s="486">
        <f t="shared" si="147"/>
        <v>4848714.4000000004</v>
      </c>
      <c r="G3191" s="487">
        <v>4.41</v>
      </c>
      <c r="H3191" s="485">
        <v>9.5</v>
      </c>
      <c r="I3191" s="486">
        <f t="shared" si="148"/>
        <v>1815640</v>
      </c>
      <c r="J3191" s="348">
        <f t="shared" si="149"/>
        <v>0</v>
      </c>
    </row>
    <row r="3192" spans="1:10">
      <c r="A3192" s="483">
        <v>2016</v>
      </c>
      <c r="B3192" s="484" t="s">
        <v>1296</v>
      </c>
      <c r="C3192" s="484" t="s">
        <v>370</v>
      </c>
      <c r="D3192" s="485">
        <v>15837</v>
      </c>
      <c r="E3192" s="486">
        <v>25.13</v>
      </c>
      <c r="F3192" s="486">
        <f t="shared" si="147"/>
        <v>397983.81</v>
      </c>
      <c r="G3192" s="487">
        <v>2.89</v>
      </c>
      <c r="H3192" s="485">
        <v>9.6999999999999993</v>
      </c>
      <c r="I3192" s="486">
        <f t="shared" si="148"/>
        <v>153618.9</v>
      </c>
      <c r="J3192" s="348">
        <f t="shared" si="149"/>
        <v>0</v>
      </c>
    </row>
    <row r="3193" spans="1:10">
      <c r="A3193" s="483">
        <v>2016</v>
      </c>
      <c r="B3193" s="484" t="s">
        <v>1289</v>
      </c>
      <c r="C3193" s="484" t="s">
        <v>370</v>
      </c>
      <c r="D3193" s="485">
        <v>18244</v>
      </c>
      <c r="E3193" s="486">
        <v>17.756</v>
      </c>
      <c r="F3193" s="486">
        <f t="shared" si="147"/>
        <v>323940.46399999998</v>
      </c>
      <c r="G3193" s="487">
        <v>0.18</v>
      </c>
      <c r="H3193" s="485">
        <v>5</v>
      </c>
      <c r="I3193" s="486">
        <f t="shared" si="148"/>
        <v>91220</v>
      </c>
      <c r="J3193" s="348">
        <f t="shared" si="149"/>
        <v>0</v>
      </c>
    </row>
    <row r="3194" spans="1:10">
      <c r="A3194" s="483">
        <v>2016</v>
      </c>
      <c r="B3194" s="484" t="s">
        <v>1289</v>
      </c>
      <c r="C3194" s="484" t="s">
        <v>370</v>
      </c>
      <c r="D3194" s="485">
        <v>18146</v>
      </c>
      <c r="E3194" s="486">
        <v>17.16</v>
      </c>
      <c r="F3194" s="486">
        <f t="shared" si="147"/>
        <v>311385.36</v>
      </c>
      <c r="G3194" s="487">
        <v>0.22</v>
      </c>
      <c r="H3194" s="485">
        <v>4.9000000000000004</v>
      </c>
      <c r="I3194" s="486">
        <f t="shared" si="148"/>
        <v>88915.400000000009</v>
      </c>
      <c r="J3194" s="348">
        <f t="shared" si="149"/>
        <v>0</v>
      </c>
    </row>
    <row r="3195" spans="1:10">
      <c r="A3195" s="483">
        <v>2016</v>
      </c>
      <c r="B3195" s="484" t="s">
        <v>1289</v>
      </c>
      <c r="C3195" s="484" t="s">
        <v>370</v>
      </c>
      <c r="D3195" s="485">
        <v>18170</v>
      </c>
      <c r="E3195" s="486">
        <v>17.170000000000002</v>
      </c>
      <c r="F3195" s="486">
        <f t="shared" si="147"/>
        <v>311978.90000000002</v>
      </c>
      <c r="G3195" s="487">
        <v>0.2</v>
      </c>
      <c r="H3195" s="485">
        <v>4.5</v>
      </c>
      <c r="I3195" s="486">
        <f t="shared" si="148"/>
        <v>81765</v>
      </c>
      <c r="J3195" s="348">
        <f t="shared" si="149"/>
        <v>0</v>
      </c>
    </row>
    <row r="3196" spans="1:10">
      <c r="A3196" s="483">
        <v>2016</v>
      </c>
      <c r="B3196" s="484" t="s">
        <v>1289</v>
      </c>
      <c r="C3196" s="484" t="s">
        <v>370</v>
      </c>
      <c r="D3196" s="485">
        <v>405663</v>
      </c>
      <c r="E3196" s="486">
        <v>16.72</v>
      </c>
      <c r="F3196" s="486">
        <f t="shared" si="147"/>
        <v>6782685.3599999994</v>
      </c>
      <c r="G3196" s="487">
        <v>0.28000000000000003</v>
      </c>
      <c r="H3196" s="485">
        <v>5.8</v>
      </c>
      <c r="I3196" s="486">
        <f t="shared" si="148"/>
        <v>2352845.4</v>
      </c>
      <c r="J3196" s="348">
        <f t="shared" si="149"/>
        <v>0</v>
      </c>
    </row>
    <row r="3197" spans="1:10">
      <c r="A3197" s="483">
        <v>2016</v>
      </c>
      <c r="B3197" s="484" t="s">
        <v>1289</v>
      </c>
      <c r="C3197" s="484" t="s">
        <v>370</v>
      </c>
      <c r="D3197" s="485">
        <v>28505</v>
      </c>
      <c r="E3197" s="486">
        <v>16.391999999999999</v>
      </c>
      <c r="F3197" s="486">
        <f t="shared" si="147"/>
        <v>467253.95999999996</v>
      </c>
      <c r="G3197" s="487">
        <v>0.4</v>
      </c>
      <c r="H3197" s="485">
        <v>5.9</v>
      </c>
      <c r="I3197" s="486">
        <f t="shared" si="148"/>
        <v>168179.5</v>
      </c>
      <c r="J3197" s="348">
        <f t="shared" si="149"/>
        <v>0</v>
      </c>
    </row>
    <row r="3198" spans="1:10">
      <c r="A3198" s="483">
        <v>2016</v>
      </c>
      <c r="B3198" s="484" t="s">
        <v>1289</v>
      </c>
      <c r="C3198" s="484" t="s">
        <v>370</v>
      </c>
      <c r="D3198" s="485">
        <v>14148</v>
      </c>
      <c r="E3198" s="486">
        <v>16.576000000000001</v>
      </c>
      <c r="F3198" s="486">
        <f t="shared" si="147"/>
        <v>234517.24800000002</v>
      </c>
      <c r="G3198" s="487">
        <v>0.46</v>
      </c>
      <c r="H3198" s="485">
        <v>5.4</v>
      </c>
      <c r="I3198" s="486">
        <f t="shared" si="148"/>
        <v>76399.200000000012</v>
      </c>
      <c r="J3198" s="348">
        <f t="shared" si="149"/>
        <v>0</v>
      </c>
    </row>
    <row r="3199" spans="1:10">
      <c r="A3199" s="483">
        <v>2016</v>
      </c>
      <c r="B3199" s="484" t="s">
        <v>1289</v>
      </c>
      <c r="C3199" s="484" t="s">
        <v>370</v>
      </c>
      <c r="D3199" s="485">
        <v>14193</v>
      </c>
      <c r="E3199" s="486">
        <v>16.524000000000001</v>
      </c>
      <c r="F3199" s="486">
        <f t="shared" si="147"/>
        <v>234525.13200000001</v>
      </c>
      <c r="G3199" s="487">
        <v>0.42</v>
      </c>
      <c r="H3199" s="485">
        <v>5.7</v>
      </c>
      <c r="I3199" s="486">
        <f t="shared" si="148"/>
        <v>80900.100000000006</v>
      </c>
      <c r="J3199" s="348">
        <f t="shared" si="149"/>
        <v>0</v>
      </c>
    </row>
    <row r="3200" spans="1:10">
      <c r="A3200" s="483">
        <v>2016</v>
      </c>
      <c r="B3200" s="484" t="s">
        <v>1289</v>
      </c>
      <c r="C3200" s="484" t="s">
        <v>370</v>
      </c>
      <c r="D3200" s="485">
        <v>28369</v>
      </c>
      <c r="E3200" s="486">
        <v>16.315999999999999</v>
      </c>
      <c r="F3200" s="486">
        <f t="shared" si="147"/>
        <v>462868.60399999999</v>
      </c>
      <c r="G3200" s="487">
        <v>0.37</v>
      </c>
      <c r="H3200" s="485">
        <v>5.7</v>
      </c>
      <c r="I3200" s="486">
        <f t="shared" si="148"/>
        <v>161703.30000000002</v>
      </c>
      <c r="J3200" s="348">
        <f t="shared" si="149"/>
        <v>0</v>
      </c>
    </row>
    <row r="3201" spans="1:10">
      <c r="A3201" s="483">
        <v>2016</v>
      </c>
      <c r="B3201" s="484" t="s">
        <v>1289</v>
      </c>
      <c r="C3201" s="484" t="s">
        <v>370</v>
      </c>
      <c r="D3201" s="485">
        <v>79295</v>
      </c>
      <c r="E3201" s="486">
        <v>16</v>
      </c>
      <c r="F3201" s="486">
        <f t="shared" si="147"/>
        <v>1268720</v>
      </c>
      <c r="G3201" s="487">
        <v>0.51</v>
      </c>
      <c r="H3201" s="485">
        <v>6.7</v>
      </c>
      <c r="I3201" s="486">
        <f t="shared" si="148"/>
        <v>531276.5</v>
      </c>
      <c r="J3201" s="348">
        <f t="shared" si="149"/>
        <v>0</v>
      </c>
    </row>
    <row r="3202" spans="1:10">
      <c r="A3202" s="483">
        <v>2016</v>
      </c>
      <c r="B3202" s="484" t="s">
        <v>1296</v>
      </c>
      <c r="C3202" s="484" t="s">
        <v>370</v>
      </c>
      <c r="D3202" s="485">
        <v>98237</v>
      </c>
      <c r="E3202" s="486">
        <v>23.22</v>
      </c>
      <c r="F3202" s="486">
        <f t="shared" si="147"/>
        <v>2281063.1399999997</v>
      </c>
      <c r="G3202" s="487">
        <v>1.42</v>
      </c>
      <c r="H3202" s="485">
        <v>6</v>
      </c>
      <c r="I3202" s="486">
        <f t="shared" si="148"/>
        <v>589422</v>
      </c>
      <c r="J3202" s="348">
        <f t="shared" si="149"/>
        <v>0</v>
      </c>
    </row>
    <row r="3203" spans="1:10">
      <c r="A3203" s="483">
        <v>2016</v>
      </c>
      <c r="B3203" s="484" t="s">
        <v>1296</v>
      </c>
      <c r="C3203" s="484" t="s">
        <v>370</v>
      </c>
      <c r="D3203" s="485">
        <v>157484</v>
      </c>
      <c r="E3203" s="486">
        <v>22.978000000000002</v>
      </c>
      <c r="F3203" s="486">
        <f t="shared" ref="F3203:F3266" si="150">E3203*D3203</f>
        <v>3618667.3520000004</v>
      </c>
      <c r="G3203" s="487">
        <v>3.53</v>
      </c>
      <c r="H3203" s="485">
        <v>8.9</v>
      </c>
      <c r="I3203" s="486">
        <f t="shared" ref="I3203:I3266" si="151">H3203*D3203</f>
        <v>1401607.6</v>
      </c>
      <c r="J3203" s="348">
        <f t="shared" ref="J3203:J3266" si="152">IF(B3203="LIG",1,0)</f>
        <v>0</v>
      </c>
    </row>
    <row r="3204" spans="1:10">
      <c r="A3204" s="483">
        <v>2016</v>
      </c>
      <c r="B3204" s="484" t="s">
        <v>1296</v>
      </c>
      <c r="C3204" s="484" t="s">
        <v>370</v>
      </c>
      <c r="D3204" s="485">
        <v>165003</v>
      </c>
      <c r="E3204" s="486">
        <v>22.542000000000002</v>
      </c>
      <c r="F3204" s="486">
        <f t="shared" si="150"/>
        <v>3719497.6260000002</v>
      </c>
      <c r="G3204" s="487">
        <v>2.38</v>
      </c>
      <c r="H3204" s="485">
        <v>8.3000000000000007</v>
      </c>
      <c r="I3204" s="486">
        <f t="shared" si="151"/>
        <v>1369524.9000000001</v>
      </c>
      <c r="J3204" s="348">
        <f t="shared" si="152"/>
        <v>0</v>
      </c>
    </row>
    <row r="3205" spans="1:10">
      <c r="A3205" s="483">
        <v>2016</v>
      </c>
      <c r="B3205" s="484" t="s">
        <v>1296</v>
      </c>
      <c r="C3205" s="484" t="s">
        <v>370</v>
      </c>
      <c r="D3205" s="485">
        <v>35235</v>
      </c>
      <c r="E3205" s="486">
        <v>23.196000000000002</v>
      </c>
      <c r="F3205" s="486">
        <f t="shared" si="150"/>
        <v>817311.06</v>
      </c>
      <c r="G3205" s="487">
        <v>3.52</v>
      </c>
      <c r="H3205" s="485">
        <v>8.1999999999999993</v>
      </c>
      <c r="I3205" s="486">
        <f t="shared" si="151"/>
        <v>288927</v>
      </c>
      <c r="J3205" s="348">
        <f t="shared" si="152"/>
        <v>0</v>
      </c>
    </row>
    <row r="3206" spans="1:10">
      <c r="A3206" s="483">
        <v>2016</v>
      </c>
      <c r="B3206" s="484" t="s">
        <v>1296</v>
      </c>
      <c r="C3206" s="484" t="s">
        <v>370</v>
      </c>
      <c r="D3206" s="485">
        <v>27905</v>
      </c>
      <c r="E3206" s="486">
        <v>21.972000000000001</v>
      </c>
      <c r="F3206" s="486">
        <f t="shared" si="150"/>
        <v>613128.66</v>
      </c>
      <c r="G3206" s="487">
        <v>3.08</v>
      </c>
      <c r="H3206" s="485">
        <v>9.5</v>
      </c>
      <c r="I3206" s="486">
        <f t="shared" si="151"/>
        <v>265097.5</v>
      </c>
      <c r="J3206" s="348">
        <f t="shared" si="152"/>
        <v>0</v>
      </c>
    </row>
    <row r="3207" spans="1:10">
      <c r="A3207" s="483">
        <v>2016</v>
      </c>
      <c r="B3207" s="484" t="s">
        <v>1289</v>
      </c>
      <c r="C3207" s="484" t="s">
        <v>370</v>
      </c>
      <c r="D3207" s="485">
        <v>59858</v>
      </c>
      <c r="E3207" s="486">
        <v>16.327999999999999</v>
      </c>
      <c r="F3207" s="486">
        <f t="shared" si="150"/>
        <v>977361.424</v>
      </c>
      <c r="G3207" s="487">
        <v>0.28000000000000003</v>
      </c>
      <c r="H3207" s="485">
        <v>6.4</v>
      </c>
      <c r="I3207" s="486">
        <f t="shared" si="151"/>
        <v>383091.20000000001</v>
      </c>
      <c r="J3207" s="348">
        <f t="shared" si="152"/>
        <v>0</v>
      </c>
    </row>
    <row r="3208" spans="1:10">
      <c r="A3208" s="483">
        <v>2016</v>
      </c>
      <c r="B3208" s="484" t="s">
        <v>1296</v>
      </c>
      <c r="C3208" s="484" t="s">
        <v>370</v>
      </c>
      <c r="D3208" s="485">
        <v>70754</v>
      </c>
      <c r="E3208" s="486">
        <v>22.922999999999998</v>
      </c>
      <c r="F3208" s="486">
        <f t="shared" si="150"/>
        <v>1621893.9419999998</v>
      </c>
      <c r="G3208" s="487">
        <v>3.38</v>
      </c>
      <c r="H3208" s="485">
        <v>8.4</v>
      </c>
      <c r="I3208" s="486">
        <f t="shared" si="151"/>
        <v>594333.6</v>
      </c>
      <c r="J3208" s="348">
        <f t="shared" si="152"/>
        <v>0</v>
      </c>
    </row>
    <row r="3209" spans="1:10">
      <c r="A3209" s="483">
        <v>2016</v>
      </c>
      <c r="B3209" s="484" t="s">
        <v>1289</v>
      </c>
      <c r="C3209" s="484" t="s">
        <v>370</v>
      </c>
      <c r="D3209" s="485">
        <v>60249</v>
      </c>
      <c r="E3209" s="486">
        <v>17.356000000000002</v>
      </c>
      <c r="F3209" s="486">
        <f t="shared" si="150"/>
        <v>1045681.6440000001</v>
      </c>
      <c r="G3209" s="487">
        <v>0.21</v>
      </c>
      <c r="H3209" s="485">
        <v>4.34</v>
      </c>
      <c r="I3209" s="486">
        <f t="shared" si="151"/>
        <v>261480.66</v>
      </c>
      <c r="J3209" s="348">
        <f t="shared" si="152"/>
        <v>0</v>
      </c>
    </row>
    <row r="3210" spans="1:10">
      <c r="A3210" s="483">
        <v>2016</v>
      </c>
      <c r="B3210" s="484" t="s">
        <v>1289</v>
      </c>
      <c r="C3210" s="484" t="s">
        <v>370</v>
      </c>
      <c r="D3210" s="485">
        <v>14962</v>
      </c>
      <c r="E3210" s="486">
        <v>17.239999999999998</v>
      </c>
      <c r="F3210" s="486">
        <f t="shared" si="150"/>
        <v>257944.87999999998</v>
      </c>
      <c r="G3210" s="487">
        <v>0.25</v>
      </c>
      <c r="H3210" s="485">
        <v>4.32</v>
      </c>
      <c r="I3210" s="486">
        <f t="shared" si="151"/>
        <v>64635.840000000004</v>
      </c>
      <c r="J3210" s="348">
        <f t="shared" si="152"/>
        <v>0</v>
      </c>
    </row>
    <row r="3211" spans="1:10">
      <c r="A3211" s="483">
        <v>2016</v>
      </c>
      <c r="B3211" s="484" t="s">
        <v>1301</v>
      </c>
      <c r="C3211" s="484" t="s">
        <v>370</v>
      </c>
      <c r="D3211" s="485">
        <v>234458</v>
      </c>
      <c r="E3211" s="486">
        <v>13.79</v>
      </c>
      <c r="F3211" s="486">
        <f t="shared" si="150"/>
        <v>3233175.82</v>
      </c>
      <c r="G3211" s="487">
        <v>0.7</v>
      </c>
      <c r="H3211" s="485">
        <v>12</v>
      </c>
      <c r="I3211" s="486">
        <f t="shared" si="151"/>
        <v>2813496</v>
      </c>
      <c r="J3211" s="348">
        <f t="shared" si="152"/>
        <v>1</v>
      </c>
    </row>
    <row r="3212" spans="1:10">
      <c r="A3212" s="483">
        <v>2016</v>
      </c>
      <c r="B3212" s="484" t="s">
        <v>1289</v>
      </c>
      <c r="C3212" s="484" t="s">
        <v>370</v>
      </c>
      <c r="D3212" s="485">
        <v>380381</v>
      </c>
      <c r="E3212" s="486">
        <v>17.079999999999998</v>
      </c>
      <c r="F3212" s="486">
        <f t="shared" si="150"/>
        <v>6496907.4799999995</v>
      </c>
      <c r="G3212" s="487">
        <v>0.25</v>
      </c>
      <c r="H3212" s="485">
        <v>4.9000000000000004</v>
      </c>
      <c r="I3212" s="486">
        <f t="shared" si="151"/>
        <v>1863866.9000000001</v>
      </c>
      <c r="J3212" s="348">
        <f t="shared" si="152"/>
        <v>0</v>
      </c>
    </row>
    <row r="3213" spans="1:10">
      <c r="A3213" s="483">
        <v>2016</v>
      </c>
      <c r="B3213" s="484" t="s">
        <v>1289</v>
      </c>
      <c r="C3213" s="484" t="s">
        <v>370</v>
      </c>
      <c r="D3213" s="485">
        <v>15933</v>
      </c>
      <c r="E3213" s="486">
        <v>18.11</v>
      </c>
      <c r="F3213" s="486">
        <f t="shared" si="150"/>
        <v>288546.63</v>
      </c>
      <c r="G3213" s="487">
        <v>0.21</v>
      </c>
      <c r="H3213" s="485">
        <v>4.3</v>
      </c>
      <c r="I3213" s="486">
        <f t="shared" si="151"/>
        <v>68511.899999999994</v>
      </c>
      <c r="J3213" s="348">
        <f t="shared" si="152"/>
        <v>0</v>
      </c>
    </row>
    <row r="3214" spans="1:10">
      <c r="A3214" s="483">
        <v>2016</v>
      </c>
      <c r="B3214" s="484" t="s">
        <v>1296</v>
      </c>
      <c r="C3214" s="484" t="s">
        <v>370</v>
      </c>
      <c r="D3214" s="485">
        <v>54781</v>
      </c>
      <c r="E3214" s="486">
        <v>23.68</v>
      </c>
      <c r="F3214" s="486">
        <f t="shared" si="150"/>
        <v>1297214.08</v>
      </c>
      <c r="G3214" s="487">
        <v>0.97</v>
      </c>
      <c r="H3214" s="485">
        <v>10.7</v>
      </c>
      <c r="I3214" s="486">
        <f t="shared" si="151"/>
        <v>586156.69999999995</v>
      </c>
      <c r="J3214" s="348">
        <f t="shared" si="152"/>
        <v>0</v>
      </c>
    </row>
    <row r="3215" spans="1:10">
      <c r="A3215" s="483">
        <v>2016</v>
      </c>
      <c r="B3215" s="484" t="s">
        <v>1296</v>
      </c>
      <c r="C3215" s="484" t="s">
        <v>370</v>
      </c>
      <c r="D3215" s="485">
        <v>260823</v>
      </c>
      <c r="E3215" s="486">
        <v>22.1</v>
      </c>
      <c r="F3215" s="486">
        <f t="shared" si="150"/>
        <v>5764188.3000000007</v>
      </c>
      <c r="G3215" s="487">
        <v>0.49</v>
      </c>
      <c r="H3215" s="485">
        <v>11.5</v>
      </c>
      <c r="I3215" s="486">
        <f t="shared" si="151"/>
        <v>2999464.5</v>
      </c>
      <c r="J3215" s="348">
        <f t="shared" si="152"/>
        <v>0</v>
      </c>
    </row>
    <row r="3216" spans="1:10">
      <c r="A3216" s="483">
        <v>2016</v>
      </c>
      <c r="B3216" s="484" t="s">
        <v>1296</v>
      </c>
      <c r="C3216" s="484" t="s">
        <v>370</v>
      </c>
      <c r="D3216" s="485">
        <v>15587</v>
      </c>
      <c r="E3216" s="486">
        <v>24.175999999999998</v>
      </c>
      <c r="F3216" s="486">
        <f t="shared" si="150"/>
        <v>376831.31199999998</v>
      </c>
      <c r="G3216" s="487">
        <v>0.79</v>
      </c>
      <c r="H3216" s="485">
        <v>12.66</v>
      </c>
      <c r="I3216" s="486">
        <f t="shared" si="151"/>
        <v>197331.42</v>
      </c>
      <c r="J3216" s="348">
        <f t="shared" si="152"/>
        <v>0</v>
      </c>
    </row>
    <row r="3217" spans="1:10">
      <c r="A3217" s="483">
        <v>2016</v>
      </c>
      <c r="B3217" s="484" t="s">
        <v>1296</v>
      </c>
      <c r="C3217" s="484" t="s">
        <v>370</v>
      </c>
      <c r="D3217" s="485">
        <v>25765</v>
      </c>
      <c r="E3217" s="486">
        <v>24.416</v>
      </c>
      <c r="F3217" s="486">
        <f t="shared" si="150"/>
        <v>629078.24</v>
      </c>
      <c r="G3217" s="487">
        <v>0.84</v>
      </c>
      <c r="H3217" s="485">
        <v>11.92</v>
      </c>
      <c r="I3217" s="486">
        <f t="shared" si="151"/>
        <v>307118.8</v>
      </c>
      <c r="J3217" s="348">
        <f t="shared" si="152"/>
        <v>0</v>
      </c>
    </row>
    <row r="3218" spans="1:10">
      <c r="A3218" s="483">
        <v>2016</v>
      </c>
      <c r="B3218" s="484" t="s">
        <v>1296</v>
      </c>
      <c r="C3218" s="484" t="s">
        <v>370</v>
      </c>
      <c r="D3218" s="485">
        <v>30333</v>
      </c>
      <c r="E3218" s="486">
        <v>24.007999999999999</v>
      </c>
      <c r="F3218" s="486">
        <f t="shared" si="150"/>
        <v>728234.66399999999</v>
      </c>
      <c r="G3218" s="487">
        <v>0.93</v>
      </c>
      <c r="H3218" s="485">
        <v>10.6</v>
      </c>
      <c r="I3218" s="486">
        <f t="shared" si="151"/>
        <v>321529.8</v>
      </c>
      <c r="J3218" s="348">
        <f t="shared" si="152"/>
        <v>0</v>
      </c>
    </row>
    <row r="3219" spans="1:10">
      <c r="A3219" s="483">
        <v>2016</v>
      </c>
      <c r="B3219" s="484" t="s">
        <v>1296</v>
      </c>
      <c r="C3219" s="484" t="s">
        <v>370</v>
      </c>
      <c r="D3219" s="485">
        <v>9836</v>
      </c>
      <c r="E3219" s="486">
        <v>24.021999999999998</v>
      </c>
      <c r="F3219" s="486">
        <f t="shared" si="150"/>
        <v>236280.39199999999</v>
      </c>
      <c r="G3219" s="487">
        <v>0.94</v>
      </c>
      <c r="H3219" s="485">
        <v>11.24</v>
      </c>
      <c r="I3219" s="486">
        <f t="shared" si="151"/>
        <v>110556.64</v>
      </c>
      <c r="J3219" s="348">
        <f t="shared" si="152"/>
        <v>0</v>
      </c>
    </row>
    <row r="3220" spans="1:10">
      <c r="A3220" s="483">
        <v>2016</v>
      </c>
      <c r="B3220" s="484" t="s">
        <v>1289</v>
      </c>
      <c r="C3220" s="484" t="s">
        <v>370</v>
      </c>
      <c r="D3220" s="485">
        <v>32499</v>
      </c>
      <c r="E3220" s="486">
        <v>16.809999999999999</v>
      </c>
      <c r="F3220" s="486">
        <f t="shared" si="150"/>
        <v>546308.18999999994</v>
      </c>
      <c r="G3220" s="487">
        <v>0.38</v>
      </c>
      <c r="H3220" s="485">
        <v>5.4</v>
      </c>
      <c r="I3220" s="486">
        <f t="shared" si="151"/>
        <v>175494.6</v>
      </c>
      <c r="J3220" s="348">
        <f t="shared" si="152"/>
        <v>0</v>
      </c>
    </row>
    <row r="3221" spans="1:10">
      <c r="A3221" s="483">
        <v>2016</v>
      </c>
      <c r="B3221" s="484" t="s">
        <v>1289</v>
      </c>
      <c r="C3221" s="484" t="s">
        <v>370</v>
      </c>
      <c r="D3221" s="485">
        <v>32632</v>
      </c>
      <c r="E3221" s="486">
        <v>16.649999999999999</v>
      </c>
      <c r="F3221" s="486">
        <f t="shared" si="150"/>
        <v>543322.79999999993</v>
      </c>
      <c r="G3221" s="487">
        <v>0.28000000000000003</v>
      </c>
      <c r="H3221" s="485">
        <v>6.4</v>
      </c>
      <c r="I3221" s="486">
        <f t="shared" si="151"/>
        <v>208844.80000000002</v>
      </c>
      <c r="J3221" s="348">
        <f t="shared" si="152"/>
        <v>0</v>
      </c>
    </row>
    <row r="3222" spans="1:10">
      <c r="A3222" s="483">
        <v>2016</v>
      </c>
      <c r="B3222" s="484" t="s">
        <v>1289</v>
      </c>
      <c r="C3222" s="484" t="s">
        <v>370</v>
      </c>
      <c r="D3222" s="485">
        <v>81592</v>
      </c>
      <c r="E3222" s="486">
        <v>16.8</v>
      </c>
      <c r="F3222" s="486">
        <f t="shared" si="150"/>
        <v>1370745.6</v>
      </c>
      <c r="G3222" s="487">
        <v>0.27</v>
      </c>
      <c r="H3222" s="485">
        <v>6</v>
      </c>
      <c r="I3222" s="486">
        <f t="shared" si="151"/>
        <v>489552</v>
      </c>
      <c r="J3222" s="348">
        <f t="shared" si="152"/>
        <v>0</v>
      </c>
    </row>
    <row r="3223" spans="1:10">
      <c r="A3223" s="483">
        <v>2016</v>
      </c>
      <c r="B3223" s="484" t="s">
        <v>1289</v>
      </c>
      <c r="C3223" s="484" t="s">
        <v>370</v>
      </c>
      <c r="D3223" s="485">
        <v>162091</v>
      </c>
      <c r="E3223" s="486">
        <v>17.7</v>
      </c>
      <c r="F3223" s="486">
        <f t="shared" si="150"/>
        <v>2869010.6999999997</v>
      </c>
      <c r="G3223" s="487">
        <v>0.3</v>
      </c>
      <c r="H3223" s="485">
        <v>5.2</v>
      </c>
      <c r="I3223" s="486">
        <f t="shared" si="151"/>
        <v>842873.20000000007</v>
      </c>
      <c r="J3223" s="348">
        <f t="shared" si="152"/>
        <v>0</v>
      </c>
    </row>
    <row r="3224" spans="1:10">
      <c r="A3224" s="483">
        <v>2016</v>
      </c>
      <c r="B3224" s="484" t="s">
        <v>1289</v>
      </c>
      <c r="C3224" s="484" t="s">
        <v>370</v>
      </c>
      <c r="D3224" s="485">
        <v>105335</v>
      </c>
      <c r="E3224" s="486">
        <v>18.7</v>
      </c>
      <c r="F3224" s="486">
        <f t="shared" si="150"/>
        <v>1969764.5</v>
      </c>
      <c r="G3224" s="487">
        <v>0.4</v>
      </c>
      <c r="H3224" s="485">
        <v>4.4000000000000004</v>
      </c>
      <c r="I3224" s="486">
        <f t="shared" si="151"/>
        <v>463474.00000000006</v>
      </c>
      <c r="J3224" s="348">
        <f t="shared" si="152"/>
        <v>0</v>
      </c>
    </row>
    <row r="3225" spans="1:10">
      <c r="A3225" s="483">
        <v>2016</v>
      </c>
      <c r="B3225" s="484" t="s">
        <v>1289</v>
      </c>
      <c r="C3225" s="484" t="s">
        <v>370</v>
      </c>
      <c r="D3225" s="485">
        <v>16585</v>
      </c>
      <c r="E3225" s="486">
        <v>17.39</v>
      </c>
      <c r="F3225" s="486">
        <f t="shared" si="150"/>
        <v>288413.15000000002</v>
      </c>
      <c r="G3225" s="487">
        <v>0.19</v>
      </c>
      <c r="H3225" s="485">
        <v>4.3</v>
      </c>
      <c r="I3225" s="486">
        <f t="shared" si="151"/>
        <v>71315.5</v>
      </c>
      <c r="J3225" s="348">
        <f t="shared" si="152"/>
        <v>0</v>
      </c>
    </row>
    <row r="3226" spans="1:10">
      <c r="A3226" s="483">
        <v>2016</v>
      </c>
      <c r="B3226" s="484" t="s">
        <v>1289</v>
      </c>
      <c r="C3226" s="484" t="s">
        <v>370</v>
      </c>
      <c r="D3226" s="485">
        <v>16532</v>
      </c>
      <c r="E3226" s="486">
        <v>17.8</v>
      </c>
      <c r="F3226" s="486">
        <f t="shared" si="150"/>
        <v>294269.60000000003</v>
      </c>
      <c r="G3226" s="487">
        <v>0.22</v>
      </c>
      <c r="H3226" s="485">
        <v>5</v>
      </c>
      <c r="I3226" s="486">
        <f t="shared" si="151"/>
        <v>82660</v>
      </c>
      <c r="J3226" s="348">
        <f t="shared" si="152"/>
        <v>0</v>
      </c>
    </row>
    <row r="3227" spans="1:10">
      <c r="A3227" s="483">
        <v>2016</v>
      </c>
      <c r="B3227" s="484" t="s">
        <v>1289</v>
      </c>
      <c r="C3227" s="484" t="s">
        <v>370</v>
      </c>
      <c r="D3227" s="485">
        <v>16423</v>
      </c>
      <c r="E3227" s="486">
        <v>17.8</v>
      </c>
      <c r="F3227" s="486">
        <f t="shared" si="150"/>
        <v>292329.40000000002</v>
      </c>
      <c r="G3227" s="487">
        <v>0.24</v>
      </c>
      <c r="H3227" s="485">
        <v>5.2</v>
      </c>
      <c r="I3227" s="486">
        <f t="shared" si="151"/>
        <v>85399.6</v>
      </c>
      <c r="J3227" s="348">
        <f t="shared" si="152"/>
        <v>0</v>
      </c>
    </row>
    <row r="3228" spans="1:10">
      <c r="A3228" s="483">
        <v>2016</v>
      </c>
      <c r="B3228" s="484" t="s">
        <v>1289</v>
      </c>
      <c r="C3228" s="484" t="s">
        <v>370</v>
      </c>
      <c r="D3228" s="485">
        <v>14647</v>
      </c>
      <c r="E3228" s="486">
        <v>16.366</v>
      </c>
      <c r="F3228" s="486">
        <f t="shared" si="150"/>
        <v>239712.802</v>
      </c>
      <c r="G3228" s="487">
        <v>0.43</v>
      </c>
      <c r="H3228" s="485">
        <v>6.1</v>
      </c>
      <c r="I3228" s="486">
        <f t="shared" si="151"/>
        <v>89346.7</v>
      </c>
      <c r="J3228" s="348">
        <f t="shared" si="152"/>
        <v>0</v>
      </c>
    </row>
    <row r="3229" spans="1:10">
      <c r="A3229" s="483">
        <v>2016</v>
      </c>
      <c r="B3229" s="484" t="s">
        <v>1289</v>
      </c>
      <c r="C3229" s="484" t="s">
        <v>370</v>
      </c>
      <c r="D3229" s="485">
        <v>14650</v>
      </c>
      <c r="E3229" s="486">
        <v>16.681999999999999</v>
      </c>
      <c r="F3229" s="486">
        <f t="shared" si="150"/>
        <v>244391.3</v>
      </c>
      <c r="G3229" s="487">
        <v>0.26</v>
      </c>
      <c r="H3229" s="485">
        <v>6</v>
      </c>
      <c r="I3229" s="486">
        <f t="shared" si="151"/>
        <v>87900</v>
      </c>
      <c r="J3229" s="348">
        <f t="shared" si="152"/>
        <v>0</v>
      </c>
    </row>
    <row r="3230" spans="1:10">
      <c r="A3230" s="483">
        <v>2016</v>
      </c>
      <c r="B3230" s="484" t="s">
        <v>1289</v>
      </c>
      <c r="C3230" s="484" t="s">
        <v>370</v>
      </c>
      <c r="D3230" s="485">
        <v>29212</v>
      </c>
      <c r="E3230" s="486">
        <v>16.696000000000002</v>
      </c>
      <c r="F3230" s="486">
        <f t="shared" si="150"/>
        <v>487723.55200000003</v>
      </c>
      <c r="G3230" s="487">
        <v>0.28999999999999998</v>
      </c>
      <c r="H3230" s="485">
        <v>6.8</v>
      </c>
      <c r="I3230" s="486">
        <f t="shared" si="151"/>
        <v>198641.6</v>
      </c>
      <c r="J3230" s="348">
        <f t="shared" si="152"/>
        <v>0</v>
      </c>
    </row>
    <row r="3231" spans="1:10">
      <c r="A3231" s="483">
        <v>2016</v>
      </c>
      <c r="B3231" s="484" t="s">
        <v>1289</v>
      </c>
      <c r="C3231" s="484" t="s">
        <v>370</v>
      </c>
      <c r="D3231" s="485">
        <v>43004</v>
      </c>
      <c r="E3231" s="486">
        <v>16.425000000000001</v>
      </c>
      <c r="F3231" s="486">
        <f t="shared" si="150"/>
        <v>706340.70000000007</v>
      </c>
      <c r="G3231" s="487">
        <v>0.39</v>
      </c>
      <c r="H3231" s="485">
        <v>5.7</v>
      </c>
      <c r="I3231" s="486">
        <f t="shared" si="151"/>
        <v>245122.80000000002</v>
      </c>
      <c r="J3231" s="348">
        <f t="shared" si="152"/>
        <v>0</v>
      </c>
    </row>
    <row r="3232" spans="1:10">
      <c r="A3232" s="483">
        <v>2016</v>
      </c>
      <c r="B3232" s="484" t="s">
        <v>1289</v>
      </c>
      <c r="C3232" s="484" t="s">
        <v>370</v>
      </c>
      <c r="D3232" s="485">
        <v>43794</v>
      </c>
      <c r="E3232" s="486">
        <v>16.754000000000001</v>
      </c>
      <c r="F3232" s="486">
        <f t="shared" si="150"/>
        <v>733724.67600000009</v>
      </c>
      <c r="G3232" s="487">
        <v>0.45</v>
      </c>
      <c r="H3232" s="485">
        <v>5.3</v>
      </c>
      <c r="I3232" s="486">
        <f t="shared" si="151"/>
        <v>232108.19999999998</v>
      </c>
      <c r="J3232" s="348">
        <f t="shared" si="152"/>
        <v>0</v>
      </c>
    </row>
    <row r="3233" spans="1:10">
      <c r="A3233" s="483">
        <v>2016</v>
      </c>
      <c r="B3233" s="484" t="s">
        <v>1289</v>
      </c>
      <c r="C3233" s="484" t="s">
        <v>370</v>
      </c>
      <c r="D3233" s="485">
        <v>73010</v>
      </c>
      <c r="E3233" s="486">
        <v>16.742999999999999</v>
      </c>
      <c r="F3233" s="486">
        <f t="shared" si="150"/>
        <v>1222406.43</v>
      </c>
      <c r="G3233" s="487">
        <v>0.28999999999999998</v>
      </c>
      <c r="H3233" s="485">
        <v>5</v>
      </c>
      <c r="I3233" s="486">
        <f t="shared" si="151"/>
        <v>365050</v>
      </c>
      <c r="J3233" s="348">
        <f t="shared" si="152"/>
        <v>0</v>
      </c>
    </row>
    <row r="3234" spans="1:10">
      <c r="A3234" s="483">
        <v>2016</v>
      </c>
      <c r="B3234" s="484" t="s">
        <v>1301</v>
      </c>
      <c r="C3234" s="484" t="s">
        <v>370</v>
      </c>
      <c r="D3234" s="485">
        <v>670220</v>
      </c>
      <c r="E3234" s="486">
        <v>13.56</v>
      </c>
      <c r="F3234" s="486">
        <f t="shared" si="150"/>
        <v>9088183.2000000011</v>
      </c>
      <c r="G3234" s="487">
        <v>0.9</v>
      </c>
      <c r="H3234" s="485">
        <v>16</v>
      </c>
      <c r="I3234" s="486">
        <f t="shared" si="151"/>
        <v>10723520</v>
      </c>
      <c r="J3234" s="348">
        <f t="shared" si="152"/>
        <v>1</v>
      </c>
    </row>
    <row r="3235" spans="1:10">
      <c r="A3235" s="483">
        <v>2016</v>
      </c>
      <c r="B3235" s="484" t="s">
        <v>1289</v>
      </c>
      <c r="C3235" s="484" t="s">
        <v>370</v>
      </c>
      <c r="D3235" s="485">
        <v>16531</v>
      </c>
      <c r="E3235" s="486">
        <v>16.776</v>
      </c>
      <c r="F3235" s="486">
        <f t="shared" si="150"/>
        <v>277324.05599999998</v>
      </c>
      <c r="G3235" s="487">
        <v>0.28000000000000003</v>
      </c>
      <c r="H3235" s="485">
        <v>6</v>
      </c>
      <c r="I3235" s="486">
        <f t="shared" si="151"/>
        <v>99186</v>
      </c>
      <c r="J3235" s="348">
        <f t="shared" si="152"/>
        <v>0</v>
      </c>
    </row>
    <row r="3236" spans="1:10">
      <c r="A3236" s="483">
        <v>2016</v>
      </c>
      <c r="B3236" s="484" t="s">
        <v>1301</v>
      </c>
      <c r="C3236" s="484" t="s">
        <v>370</v>
      </c>
      <c r="D3236" s="485">
        <v>175779</v>
      </c>
      <c r="E3236" s="486">
        <v>10.25</v>
      </c>
      <c r="F3236" s="486">
        <f t="shared" si="150"/>
        <v>1801734.75</v>
      </c>
      <c r="G3236" s="487">
        <v>2.15</v>
      </c>
      <c r="H3236" s="485">
        <v>30.6</v>
      </c>
      <c r="I3236" s="486">
        <f t="shared" si="151"/>
        <v>5378837.4000000004</v>
      </c>
      <c r="J3236" s="348">
        <f t="shared" si="152"/>
        <v>1</v>
      </c>
    </row>
    <row r="3237" spans="1:10">
      <c r="A3237" s="483">
        <v>2016</v>
      </c>
      <c r="B3237" s="484" t="s">
        <v>1296</v>
      </c>
      <c r="C3237" s="484" t="s">
        <v>370</v>
      </c>
      <c r="D3237" s="485">
        <v>47399</v>
      </c>
      <c r="E3237" s="486">
        <v>22.36</v>
      </c>
      <c r="F3237" s="486">
        <f t="shared" si="150"/>
        <v>1059841.6399999999</v>
      </c>
      <c r="G3237" s="487">
        <v>3.35</v>
      </c>
      <c r="H3237" s="485">
        <v>9.6</v>
      </c>
      <c r="I3237" s="486">
        <f t="shared" si="151"/>
        <v>455030.39999999997</v>
      </c>
      <c r="J3237" s="348">
        <f t="shared" si="152"/>
        <v>0</v>
      </c>
    </row>
    <row r="3238" spans="1:10">
      <c r="A3238" s="483">
        <v>2016</v>
      </c>
      <c r="B3238" s="484" t="s">
        <v>1289</v>
      </c>
      <c r="C3238" s="484" t="s">
        <v>370</v>
      </c>
      <c r="D3238" s="485">
        <v>198662</v>
      </c>
      <c r="E3238" s="486">
        <v>17.77</v>
      </c>
      <c r="F3238" s="486">
        <f t="shared" si="150"/>
        <v>3530223.7399999998</v>
      </c>
      <c r="G3238" s="487">
        <v>0.22</v>
      </c>
      <c r="H3238" s="485">
        <v>4.7</v>
      </c>
      <c r="I3238" s="486">
        <f t="shared" si="151"/>
        <v>933711.4</v>
      </c>
      <c r="J3238" s="348">
        <f t="shared" si="152"/>
        <v>0</v>
      </c>
    </row>
    <row r="3239" spans="1:10">
      <c r="A3239" s="483">
        <v>2016</v>
      </c>
      <c r="B3239" s="484" t="s">
        <v>1289</v>
      </c>
      <c r="C3239" s="484" t="s">
        <v>370</v>
      </c>
      <c r="D3239" s="485">
        <v>56644</v>
      </c>
      <c r="E3239" s="486">
        <v>17.773</v>
      </c>
      <c r="F3239" s="486">
        <f t="shared" si="150"/>
        <v>1006733.812</v>
      </c>
      <c r="G3239" s="487">
        <v>0.23</v>
      </c>
      <c r="H3239" s="485">
        <v>4.9000000000000004</v>
      </c>
      <c r="I3239" s="486">
        <f t="shared" si="151"/>
        <v>277555.60000000003</v>
      </c>
      <c r="J3239" s="348">
        <f t="shared" si="152"/>
        <v>0</v>
      </c>
    </row>
    <row r="3240" spans="1:10">
      <c r="A3240" s="483">
        <v>2016</v>
      </c>
      <c r="B3240" s="484" t="s">
        <v>1289</v>
      </c>
      <c r="C3240" s="484" t="s">
        <v>370</v>
      </c>
      <c r="D3240" s="485">
        <v>94065</v>
      </c>
      <c r="E3240" s="486">
        <v>17.760000000000002</v>
      </c>
      <c r="F3240" s="486">
        <f t="shared" si="150"/>
        <v>1670594.4000000001</v>
      </c>
      <c r="G3240" s="487">
        <v>0.21</v>
      </c>
      <c r="H3240" s="485">
        <v>4.2</v>
      </c>
      <c r="I3240" s="486">
        <f t="shared" si="151"/>
        <v>395073</v>
      </c>
      <c r="J3240" s="348">
        <f t="shared" si="152"/>
        <v>0</v>
      </c>
    </row>
    <row r="3241" spans="1:10">
      <c r="A3241" s="483">
        <v>2016</v>
      </c>
      <c r="B3241" s="484" t="s">
        <v>1289</v>
      </c>
      <c r="C3241" s="484" t="s">
        <v>370</v>
      </c>
      <c r="D3241" s="485">
        <v>30141</v>
      </c>
      <c r="E3241" s="486">
        <v>17.782</v>
      </c>
      <c r="F3241" s="486">
        <f t="shared" si="150"/>
        <v>535967.26199999999</v>
      </c>
      <c r="G3241" s="487">
        <v>0.21</v>
      </c>
      <c r="H3241" s="485">
        <v>4.3</v>
      </c>
      <c r="I3241" s="486">
        <f t="shared" si="151"/>
        <v>129606.29999999999</v>
      </c>
      <c r="J3241" s="348">
        <f t="shared" si="152"/>
        <v>0</v>
      </c>
    </row>
    <row r="3242" spans="1:10">
      <c r="A3242" s="483">
        <v>2016</v>
      </c>
      <c r="B3242" s="484" t="s">
        <v>1289</v>
      </c>
      <c r="C3242" s="484" t="s">
        <v>370</v>
      </c>
      <c r="D3242" s="485">
        <v>106579</v>
      </c>
      <c r="E3242" s="486">
        <v>18.047999999999998</v>
      </c>
      <c r="F3242" s="486">
        <f t="shared" si="150"/>
        <v>1923537.7919999999</v>
      </c>
      <c r="G3242" s="487">
        <v>0.23</v>
      </c>
      <c r="H3242" s="485">
        <v>4.5</v>
      </c>
      <c r="I3242" s="486">
        <f t="shared" si="151"/>
        <v>479605.5</v>
      </c>
      <c r="J3242" s="348">
        <f t="shared" si="152"/>
        <v>0</v>
      </c>
    </row>
    <row r="3243" spans="1:10">
      <c r="A3243" s="483">
        <v>2016</v>
      </c>
      <c r="B3243" s="484" t="s">
        <v>1289</v>
      </c>
      <c r="C3243" s="484" t="s">
        <v>370</v>
      </c>
      <c r="D3243" s="485">
        <v>198664</v>
      </c>
      <c r="E3243" s="486">
        <v>17.681999999999999</v>
      </c>
      <c r="F3243" s="486">
        <f t="shared" si="150"/>
        <v>3512776.8479999998</v>
      </c>
      <c r="G3243" s="487">
        <v>0.23</v>
      </c>
      <c r="H3243" s="485">
        <v>5.4</v>
      </c>
      <c r="I3243" s="486">
        <f t="shared" si="151"/>
        <v>1072785.6000000001</v>
      </c>
      <c r="J3243" s="348">
        <f t="shared" si="152"/>
        <v>0</v>
      </c>
    </row>
    <row r="3244" spans="1:10">
      <c r="A3244" s="483">
        <v>2016</v>
      </c>
      <c r="B3244" s="484" t="s">
        <v>1289</v>
      </c>
      <c r="C3244" s="484" t="s">
        <v>370</v>
      </c>
      <c r="D3244" s="485">
        <v>106465</v>
      </c>
      <c r="E3244" s="486">
        <v>17.141999999999999</v>
      </c>
      <c r="F3244" s="486">
        <f t="shared" si="150"/>
        <v>1825023.03</v>
      </c>
      <c r="G3244" s="487">
        <v>0.24</v>
      </c>
      <c r="H3244" s="485">
        <v>4.7</v>
      </c>
      <c r="I3244" s="486">
        <f t="shared" si="151"/>
        <v>500385.5</v>
      </c>
      <c r="J3244" s="348">
        <f t="shared" si="152"/>
        <v>0</v>
      </c>
    </row>
    <row r="3245" spans="1:10">
      <c r="A3245" s="483">
        <v>2016</v>
      </c>
      <c r="B3245" s="484" t="s">
        <v>1289</v>
      </c>
      <c r="C3245" s="484" t="s">
        <v>370</v>
      </c>
      <c r="D3245" s="485">
        <v>106658</v>
      </c>
      <c r="E3245" s="486">
        <v>16.132000000000001</v>
      </c>
      <c r="F3245" s="486">
        <f t="shared" si="150"/>
        <v>1720606.8560000001</v>
      </c>
      <c r="G3245" s="487">
        <v>0.35</v>
      </c>
      <c r="H3245" s="485">
        <v>4.9000000000000004</v>
      </c>
      <c r="I3245" s="486">
        <f t="shared" si="151"/>
        <v>522624.2</v>
      </c>
      <c r="J3245" s="348">
        <f t="shared" si="152"/>
        <v>0</v>
      </c>
    </row>
    <row r="3246" spans="1:10">
      <c r="A3246" s="483">
        <v>2016</v>
      </c>
      <c r="B3246" s="484" t="s">
        <v>1296</v>
      </c>
      <c r="C3246" s="484" t="s">
        <v>370</v>
      </c>
      <c r="D3246" s="485">
        <v>101652</v>
      </c>
      <c r="E3246" s="486">
        <v>22.95</v>
      </c>
      <c r="F3246" s="486">
        <f t="shared" si="150"/>
        <v>2332913.4</v>
      </c>
      <c r="G3246" s="487">
        <v>2.98</v>
      </c>
      <c r="H3246" s="485">
        <v>8.3000000000000007</v>
      </c>
      <c r="I3246" s="486">
        <f t="shared" si="151"/>
        <v>843711.60000000009</v>
      </c>
      <c r="J3246" s="348">
        <f t="shared" si="152"/>
        <v>0</v>
      </c>
    </row>
    <row r="3247" spans="1:10">
      <c r="A3247" s="483">
        <v>2016</v>
      </c>
      <c r="B3247" s="484" t="s">
        <v>1296</v>
      </c>
      <c r="C3247" s="484" t="s">
        <v>370</v>
      </c>
      <c r="D3247" s="485">
        <v>169176</v>
      </c>
      <c r="E3247" s="486">
        <v>22.2</v>
      </c>
      <c r="F3247" s="486">
        <f t="shared" si="150"/>
        <v>3755707.1999999997</v>
      </c>
      <c r="G3247" s="487">
        <v>2.92</v>
      </c>
      <c r="H3247" s="485">
        <v>9.3000000000000007</v>
      </c>
      <c r="I3247" s="486">
        <f t="shared" si="151"/>
        <v>1573336.8</v>
      </c>
      <c r="J3247" s="348">
        <f t="shared" si="152"/>
        <v>0</v>
      </c>
    </row>
    <row r="3248" spans="1:10">
      <c r="A3248" s="483">
        <v>2016</v>
      </c>
      <c r="B3248" s="484" t="s">
        <v>1296</v>
      </c>
      <c r="C3248" s="484" t="s">
        <v>370</v>
      </c>
      <c r="D3248" s="485">
        <v>23456</v>
      </c>
      <c r="E3248" s="486">
        <v>25.83</v>
      </c>
      <c r="F3248" s="486">
        <f t="shared" si="150"/>
        <v>605868.48</v>
      </c>
      <c r="G3248" s="487">
        <v>2.48</v>
      </c>
      <c r="H3248" s="485">
        <v>7.5</v>
      </c>
      <c r="I3248" s="486">
        <f t="shared" si="151"/>
        <v>175920</v>
      </c>
      <c r="J3248" s="348">
        <f t="shared" si="152"/>
        <v>0</v>
      </c>
    </row>
    <row r="3249" spans="1:10">
      <c r="A3249" s="483">
        <v>2016</v>
      </c>
      <c r="B3249" s="484" t="s">
        <v>1296</v>
      </c>
      <c r="C3249" s="484" t="s">
        <v>370</v>
      </c>
      <c r="D3249" s="485">
        <v>34814</v>
      </c>
      <c r="E3249" s="486">
        <v>23.87</v>
      </c>
      <c r="F3249" s="486">
        <f t="shared" si="150"/>
        <v>831010.18</v>
      </c>
      <c r="G3249" s="487">
        <v>0.74</v>
      </c>
      <c r="H3249" s="485">
        <v>13.6</v>
      </c>
      <c r="I3249" s="486">
        <f t="shared" si="151"/>
        <v>473470.39999999997</v>
      </c>
      <c r="J3249" s="348">
        <f t="shared" si="152"/>
        <v>0</v>
      </c>
    </row>
    <row r="3250" spans="1:10">
      <c r="A3250" s="483">
        <v>2016</v>
      </c>
      <c r="B3250" s="484" t="s">
        <v>1296</v>
      </c>
      <c r="C3250" s="484" t="s">
        <v>370</v>
      </c>
      <c r="D3250" s="485">
        <v>38544</v>
      </c>
      <c r="E3250" s="486">
        <v>25.37</v>
      </c>
      <c r="F3250" s="486">
        <f t="shared" si="150"/>
        <v>977861.28</v>
      </c>
      <c r="G3250" s="487">
        <v>1.6</v>
      </c>
      <c r="H3250" s="485">
        <v>7.6</v>
      </c>
      <c r="I3250" s="486">
        <f t="shared" si="151"/>
        <v>292934.39999999997</v>
      </c>
      <c r="J3250" s="348">
        <f t="shared" si="152"/>
        <v>0</v>
      </c>
    </row>
    <row r="3251" spans="1:10">
      <c r="A3251" s="483">
        <v>2016</v>
      </c>
      <c r="B3251" s="484" t="s">
        <v>1296</v>
      </c>
      <c r="C3251" s="484" t="s">
        <v>370</v>
      </c>
      <c r="D3251" s="485">
        <v>11765</v>
      </c>
      <c r="E3251" s="486">
        <v>25.954000000000001</v>
      </c>
      <c r="F3251" s="486">
        <f t="shared" si="150"/>
        <v>305348.81</v>
      </c>
      <c r="G3251" s="487">
        <v>2.59</v>
      </c>
      <c r="H3251" s="485">
        <v>7.7</v>
      </c>
      <c r="I3251" s="486">
        <f t="shared" si="151"/>
        <v>90590.5</v>
      </c>
      <c r="J3251" s="348">
        <f t="shared" si="152"/>
        <v>0</v>
      </c>
    </row>
    <row r="3252" spans="1:10">
      <c r="A3252" s="483">
        <v>2016</v>
      </c>
      <c r="B3252" s="484" t="s">
        <v>1289</v>
      </c>
      <c r="C3252" s="484" t="s">
        <v>370</v>
      </c>
      <c r="D3252" s="485">
        <v>61397</v>
      </c>
      <c r="E3252" s="486">
        <v>17.63</v>
      </c>
      <c r="F3252" s="486">
        <f t="shared" si="150"/>
        <v>1082429.1099999999</v>
      </c>
      <c r="G3252" s="487">
        <v>0.2</v>
      </c>
      <c r="H3252" s="485">
        <v>4.4000000000000004</v>
      </c>
      <c r="I3252" s="486">
        <f t="shared" si="151"/>
        <v>270146.80000000005</v>
      </c>
      <c r="J3252" s="348">
        <f t="shared" si="152"/>
        <v>0</v>
      </c>
    </row>
    <row r="3253" spans="1:10">
      <c r="A3253" s="483">
        <v>2016</v>
      </c>
      <c r="B3253" s="484" t="s">
        <v>1289</v>
      </c>
      <c r="C3253" s="484" t="s">
        <v>370</v>
      </c>
      <c r="D3253" s="485">
        <v>15352</v>
      </c>
      <c r="E3253" s="486">
        <v>16.838000000000001</v>
      </c>
      <c r="F3253" s="486">
        <f t="shared" si="150"/>
        <v>258496.97600000002</v>
      </c>
      <c r="G3253" s="487">
        <v>0.31</v>
      </c>
      <c r="H3253" s="485">
        <v>4.9000000000000004</v>
      </c>
      <c r="I3253" s="486">
        <f t="shared" si="151"/>
        <v>75224.800000000003</v>
      </c>
      <c r="J3253" s="348">
        <f t="shared" si="152"/>
        <v>0</v>
      </c>
    </row>
    <row r="3254" spans="1:10">
      <c r="A3254" s="483">
        <v>2016</v>
      </c>
      <c r="B3254" s="484" t="s">
        <v>1289</v>
      </c>
      <c r="C3254" s="484" t="s">
        <v>370</v>
      </c>
      <c r="D3254" s="485">
        <v>30668</v>
      </c>
      <c r="E3254" s="486">
        <v>17.186</v>
      </c>
      <c r="F3254" s="486">
        <f t="shared" si="150"/>
        <v>527060.24800000002</v>
      </c>
      <c r="G3254" s="487">
        <v>0.26</v>
      </c>
      <c r="H3254" s="485">
        <v>4</v>
      </c>
      <c r="I3254" s="486">
        <f t="shared" si="151"/>
        <v>122672</v>
      </c>
      <c r="J3254" s="348">
        <f t="shared" si="152"/>
        <v>0</v>
      </c>
    </row>
    <row r="3255" spans="1:10">
      <c r="A3255" s="483">
        <v>2016</v>
      </c>
      <c r="B3255" s="484" t="s">
        <v>1289</v>
      </c>
      <c r="C3255" s="484" t="s">
        <v>370</v>
      </c>
      <c r="D3255" s="485">
        <v>92240</v>
      </c>
      <c r="E3255" s="486">
        <v>17.89</v>
      </c>
      <c r="F3255" s="486">
        <f t="shared" si="150"/>
        <v>1650173.6</v>
      </c>
      <c r="G3255" s="487">
        <v>0.25</v>
      </c>
      <c r="H3255" s="485">
        <v>5</v>
      </c>
      <c r="I3255" s="486">
        <f t="shared" si="151"/>
        <v>461200</v>
      </c>
      <c r="J3255" s="348">
        <f t="shared" si="152"/>
        <v>0</v>
      </c>
    </row>
    <row r="3256" spans="1:10">
      <c r="A3256" s="483">
        <v>2016</v>
      </c>
      <c r="B3256" s="484" t="s">
        <v>1289</v>
      </c>
      <c r="C3256" s="484" t="s">
        <v>370</v>
      </c>
      <c r="D3256" s="485">
        <v>95153</v>
      </c>
      <c r="E3256" s="486">
        <v>17.675999999999998</v>
      </c>
      <c r="F3256" s="486">
        <f t="shared" si="150"/>
        <v>1681924.4279999998</v>
      </c>
      <c r="G3256" s="487">
        <v>0.22</v>
      </c>
      <c r="H3256" s="485">
        <v>4.2</v>
      </c>
      <c r="I3256" s="486">
        <f t="shared" si="151"/>
        <v>399642.60000000003</v>
      </c>
      <c r="J3256" s="348">
        <f t="shared" si="152"/>
        <v>0</v>
      </c>
    </row>
    <row r="3257" spans="1:10">
      <c r="A3257" s="483">
        <v>2016</v>
      </c>
      <c r="B3257" s="484" t="s">
        <v>1289</v>
      </c>
      <c r="C3257" s="484" t="s">
        <v>370</v>
      </c>
      <c r="D3257" s="485">
        <v>15954</v>
      </c>
      <c r="E3257" s="486">
        <v>17.202000000000002</v>
      </c>
      <c r="F3257" s="486">
        <f t="shared" si="150"/>
        <v>274440.70800000004</v>
      </c>
      <c r="G3257" s="487">
        <v>0.28999999999999998</v>
      </c>
      <c r="H3257" s="485">
        <v>4.5999999999999996</v>
      </c>
      <c r="I3257" s="486">
        <f t="shared" si="151"/>
        <v>73388.399999999994</v>
      </c>
      <c r="J3257" s="348">
        <f t="shared" si="152"/>
        <v>0</v>
      </c>
    </row>
    <row r="3258" spans="1:10">
      <c r="A3258" s="483">
        <v>2016</v>
      </c>
      <c r="B3258" s="484" t="s">
        <v>1289</v>
      </c>
      <c r="C3258" s="484" t="s">
        <v>370</v>
      </c>
      <c r="D3258" s="485">
        <v>254119</v>
      </c>
      <c r="E3258" s="486">
        <v>16.896000000000001</v>
      </c>
      <c r="F3258" s="486">
        <f t="shared" si="150"/>
        <v>4293594.6239999998</v>
      </c>
      <c r="G3258" s="487">
        <v>0.45</v>
      </c>
      <c r="H3258" s="485">
        <v>5.2</v>
      </c>
      <c r="I3258" s="486">
        <f t="shared" si="151"/>
        <v>1321418.8</v>
      </c>
      <c r="J3258" s="348">
        <f t="shared" si="152"/>
        <v>0</v>
      </c>
    </row>
    <row r="3259" spans="1:10">
      <c r="A3259" s="483">
        <v>2016</v>
      </c>
      <c r="B3259" s="484" t="s">
        <v>1289</v>
      </c>
      <c r="C3259" s="484" t="s">
        <v>370</v>
      </c>
      <c r="D3259" s="485">
        <v>79607</v>
      </c>
      <c r="E3259" s="486">
        <v>17.832000000000001</v>
      </c>
      <c r="F3259" s="486">
        <f t="shared" si="150"/>
        <v>1419552.024</v>
      </c>
      <c r="G3259" s="487">
        <v>0.27</v>
      </c>
      <c r="H3259" s="485">
        <v>4.9000000000000004</v>
      </c>
      <c r="I3259" s="486">
        <f t="shared" si="151"/>
        <v>390074.30000000005</v>
      </c>
      <c r="J3259" s="348">
        <f t="shared" si="152"/>
        <v>0</v>
      </c>
    </row>
    <row r="3260" spans="1:10">
      <c r="A3260" s="483">
        <v>2016</v>
      </c>
      <c r="B3260" s="484" t="s">
        <v>1289</v>
      </c>
      <c r="C3260" s="484" t="s">
        <v>370</v>
      </c>
      <c r="D3260" s="485">
        <v>254772</v>
      </c>
      <c r="E3260" s="486">
        <v>17.084</v>
      </c>
      <c r="F3260" s="486">
        <f t="shared" si="150"/>
        <v>4352524.8480000002</v>
      </c>
      <c r="G3260" s="487">
        <v>0.27</v>
      </c>
      <c r="H3260" s="485">
        <v>4.7</v>
      </c>
      <c r="I3260" s="486">
        <f t="shared" si="151"/>
        <v>1197428.4000000001</v>
      </c>
      <c r="J3260" s="348">
        <f t="shared" si="152"/>
        <v>0</v>
      </c>
    </row>
    <row r="3261" spans="1:10">
      <c r="A3261" s="483">
        <v>2016</v>
      </c>
      <c r="B3261" s="484" t="s">
        <v>1296</v>
      </c>
      <c r="C3261" s="484" t="s">
        <v>370</v>
      </c>
      <c r="D3261" s="485">
        <v>31197</v>
      </c>
      <c r="E3261" s="486">
        <v>25.975999999999999</v>
      </c>
      <c r="F3261" s="486">
        <f t="shared" si="150"/>
        <v>810373.272</v>
      </c>
      <c r="G3261" s="487">
        <v>2.44</v>
      </c>
      <c r="H3261" s="485">
        <v>7.69</v>
      </c>
      <c r="I3261" s="486">
        <f t="shared" si="151"/>
        <v>239904.93000000002</v>
      </c>
      <c r="J3261" s="348">
        <f t="shared" si="152"/>
        <v>0</v>
      </c>
    </row>
    <row r="3262" spans="1:10">
      <c r="A3262" s="483">
        <v>2016</v>
      </c>
      <c r="B3262" s="484" t="s">
        <v>1296</v>
      </c>
      <c r="C3262" s="484" t="s">
        <v>370</v>
      </c>
      <c r="D3262" s="485">
        <v>5995</v>
      </c>
      <c r="E3262" s="486">
        <v>26.367999999999999</v>
      </c>
      <c r="F3262" s="486">
        <f t="shared" si="150"/>
        <v>158076.16</v>
      </c>
      <c r="G3262" s="487">
        <v>2.9</v>
      </c>
      <c r="H3262" s="485">
        <v>7.46</v>
      </c>
      <c r="I3262" s="486">
        <f t="shared" si="151"/>
        <v>44722.7</v>
      </c>
      <c r="J3262" s="348">
        <f t="shared" si="152"/>
        <v>0</v>
      </c>
    </row>
    <row r="3263" spans="1:10">
      <c r="A3263" s="483">
        <v>2016</v>
      </c>
      <c r="B3263" s="484" t="s">
        <v>1296</v>
      </c>
      <c r="C3263" s="484" t="s">
        <v>370</v>
      </c>
      <c r="D3263" s="485">
        <v>23136</v>
      </c>
      <c r="E3263" s="486">
        <v>24.908000000000001</v>
      </c>
      <c r="F3263" s="486">
        <f t="shared" si="150"/>
        <v>576271.48800000001</v>
      </c>
      <c r="G3263" s="487">
        <v>3.07</v>
      </c>
      <c r="H3263" s="485">
        <v>9.66</v>
      </c>
      <c r="I3263" s="486">
        <f t="shared" si="151"/>
        <v>223493.76000000001</v>
      </c>
      <c r="J3263" s="348">
        <f t="shared" si="152"/>
        <v>0</v>
      </c>
    </row>
    <row r="3264" spans="1:10">
      <c r="A3264" s="483">
        <v>2016</v>
      </c>
      <c r="B3264" s="484" t="s">
        <v>1296</v>
      </c>
      <c r="C3264" s="484" t="s">
        <v>370</v>
      </c>
      <c r="D3264" s="485">
        <v>70843</v>
      </c>
      <c r="E3264" s="486">
        <v>26.302</v>
      </c>
      <c r="F3264" s="486">
        <f t="shared" si="150"/>
        <v>1863312.5859999999</v>
      </c>
      <c r="G3264" s="487">
        <v>2.99</v>
      </c>
      <c r="H3264" s="485">
        <v>7.69</v>
      </c>
      <c r="I3264" s="486">
        <f t="shared" si="151"/>
        <v>544782.67000000004</v>
      </c>
      <c r="J3264" s="348">
        <f t="shared" si="152"/>
        <v>0</v>
      </c>
    </row>
    <row r="3265" spans="1:10">
      <c r="A3265" s="483">
        <v>2016</v>
      </c>
      <c r="B3265" s="484" t="s">
        <v>1296</v>
      </c>
      <c r="C3265" s="484" t="s">
        <v>370</v>
      </c>
      <c r="D3265" s="485">
        <v>128581</v>
      </c>
      <c r="E3265" s="486">
        <v>24.628</v>
      </c>
      <c r="F3265" s="486">
        <f t="shared" si="150"/>
        <v>3166692.8679999998</v>
      </c>
      <c r="G3265" s="487">
        <v>4.55</v>
      </c>
      <c r="H3265" s="485">
        <v>9.4700000000000006</v>
      </c>
      <c r="I3265" s="486">
        <f t="shared" si="151"/>
        <v>1217662.07</v>
      </c>
      <c r="J3265" s="348">
        <f t="shared" si="152"/>
        <v>0</v>
      </c>
    </row>
    <row r="3266" spans="1:10">
      <c r="A3266" s="483">
        <v>2016</v>
      </c>
      <c r="B3266" s="484" t="s">
        <v>1296</v>
      </c>
      <c r="C3266" s="484" t="s">
        <v>370</v>
      </c>
      <c r="D3266" s="485">
        <v>103787</v>
      </c>
      <c r="E3266" s="486">
        <v>25.123999999999999</v>
      </c>
      <c r="F3266" s="486">
        <f t="shared" si="150"/>
        <v>2607544.588</v>
      </c>
      <c r="G3266" s="487">
        <v>4.41</v>
      </c>
      <c r="H3266" s="485">
        <v>9.24</v>
      </c>
      <c r="I3266" s="486">
        <f t="shared" si="151"/>
        <v>958991.88</v>
      </c>
      <c r="J3266" s="348">
        <f t="shared" si="152"/>
        <v>0</v>
      </c>
    </row>
    <row r="3267" spans="1:10">
      <c r="A3267" s="483">
        <v>2016</v>
      </c>
      <c r="B3267" s="484" t="s">
        <v>1301</v>
      </c>
      <c r="C3267" s="484" t="s">
        <v>370</v>
      </c>
      <c r="D3267" s="485">
        <v>2003</v>
      </c>
      <c r="E3267" s="486">
        <v>14</v>
      </c>
      <c r="F3267" s="486">
        <f t="shared" ref="F3267:F3330" si="153">E3267*D3267</f>
        <v>28042</v>
      </c>
      <c r="G3267" s="487">
        <v>0.15</v>
      </c>
      <c r="H3267" s="485">
        <v>8.8000000000000007</v>
      </c>
      <c r="I3267" s="486">
        <f t="shared" ref="I3267:I3330" si="154">H3267*D3267</f>
        <v>17626.400000000001</v>
      </c>
      <c r="J3267" s="348">
        <f t="shared" ref="J3267:J3330" si="155">IF(B3267="LIG",1,0)</f>
        <v>1</v>
      </c>
    </row>
    <row r="3268" spans="1:10">
      <c r="A3268" s="483">
        <v>2016</v>
      </c>
      <c r="B3268" s="484" t="s">
        <v>1291</v>
      </c>
      <c r="C3268" s="484" t="s">
        <v>370</v>
      </c>
      <c r="D3268" s="485">
        <v>1254</v>
      </c>
      <c r="E3268" s="486">
        <v>14</v>
      </c>
      <c r="F3268" s="486">
        <f t="shared" si="153"/>
        <v>17556</v>
      </c>
      <c r="G3268" s="487">
        <v>0.15</v>
      </c>
      <c r="H3268" s="485">
        <v>8.8000000000000007</v>
      </c>
      <c r="I3268" s="486">
        <f t="shared" si="154"/>
        <v>11035.2</v>
      </c>
      <c r="J3268" s="348">
        <f t="shared" si="155"/>
        <v>0</v>
      </c>
    </row>
    <row r="3269" spans="1:10">
      <c r="A3269" s="483">
        <v>2016</v>
      </c>
      <c r="B3269" s="484" t="s">
        <v>1301</v>
      </c>
      <c r="C3269" s="484" t="s">
        <v>370</v>
      </c>
      <c r="D3269" s="485">
        <v>354184</v>
      </c>
      <c r="E3269" s="486">
        <v>13.536</v>
      </c>
      <c r="F3269" s="486">
        <f t="shared" si="153"/>
        <v>4794234.6239999998</v>
      </c>
      <c r="G3269" s="487">
        <v>0.98</v>
      </c>
      <c r="H3269" s="485">
        <v>10.4</v>
      </c>
      <c r="I3269" s="486">
        <f t="shared" si="154"/>
        <v>3683513.6</v>
      </c>
      <c r="J3269" s="348">
        <f t="shared" si="155"/>
        <v>1</v>
      </c>
    </row>
    <row r="3270" spans="1:10">
      <c r="A3270" s="483">
        <v>2016</v>
      </c>
      <c r="B3270" s="484" t="s">
        <v>1296</v>
      </c>
      <c r="C3270" s="484" t="s">
        <v>370</v>
      </c>
      <c r="D3270" s="485">
        <v>47405</v>
      </c>
      <c r="E3270" s="486">
        <v>23.686</v>
      </c>
      <c r="F3270" s="486">
        <f t="shared" si="153"/>
        <v>1122834.83</v>
      </c>
      <c r="G3270" s="487">
        <v>1.1100000000000001</v>
      </c>
      <c r="H3270" s="485">
        <v>11.4</v>
      </c>
      <c r="I3270" s="486">
        <f t="shared" si="154"/>
        <v>540417</v>
      </c>
      <c r="J3270" s="348">
        <f t="shared" si="155"/>
        <v>0</v>
      </c>
    </row>
    <row r="3271" spans="1:10">
      <c r="A3271" s="483">
        <v>2016</v>
      </c>
      <c r="B3271" s="484" t="s">
        <v>1296</v>
      </c>
      <c r="C3271" s="484" t="s">
        <v>370</v>
      </c>
      <c r="D3271" s="485">
        <v>33099</v>
      </c>
      <c r="E3271" s="486">
        <v>22.472999999999999</v>
      </c>
      <c r="F3271" s="486">
        <f t="shared" si="153"/>
        <v>743833.82699999993</v>
      </c>
      <c r="G3271" s="487">
        <v>0.53</v>
      </c>
      <c r="H3271" s="485">
        <v>12.6</v>
      </c>
      <c r="I3271" s="486">
        <f t="shared" si="154"/>
        <v>417047.39999999997</v>
      </c>
      <c r="J3271" s="348">
        <f t="shared" si="155"/>
        <v>0</v>
      </c>
    </row>
    <row r="3272" spans="1:10">
      <c r="A3272" s="483">
        <v>2016</v>
      </c>
      <c r="B3272" s="484" t="s">
        <v>1296</v>
      </c>
      <c r="C3272" s="484" t="s">
        <v>370</v>
      </c>
      <c r="D3272" s="485">
        <v>24434</v>
      </c>
      <c r="E3272" s="486">
        <v>22.888999999999999</v>
      </c>
      <c r="F3272" s="486">
        <f t="shared" si="153"/>
        <v>559269.826</v>
      </c>
      <c r="G3272" s="487">
        <v>0.41</v>
      </c>
      <c r="H3272" s="485">
        <v>7.4</v>
      </c>
      <c r="I3272" s="486">
        <f t="shared" si="154"/>
        <v>180811.6</v>
      </c>
      <c r="J3272" s="348">
        <f t="shared" si="155"/>
        <v>0</v>
      </c>
    </row>
    <row r="3273" spans="1:10">
      <c r="A3273" s="483">
        <v>2016</v>
      </c>
      <c r="B3273" s="484" t="s">
        <v>1296</v>
      </c>
      <c r="C3273" s="484" t="s">
        <v>370</v>
      </c>
      <c r="D3273" s="485">
        <v>45347</v>
      </c>
      <c r="E3273" s="486">
        <v>22.341000000000001</v>
      </c>
      <c r="F3273" s="486">
        <f t="shared" si="153"/>
        <v>1013097.327</v>
      </c>
      <c r="G3273" s="487">
        <v>0.53</v>
      </c>
      <c r="H3273" s="485">
        <v>12.9</v>
      </c>
      <c r="I3273" s="486">
        <f t="shared" si="154"/>
        <v>584976.30000000005</v>
      </c>
      <c r="J3273" s="348">
        <f t="shared" si="155"/>
        <v>0</v>
      </c>
    </row>
    <row r="3274" spans="1:10">
      <c r="A3274" s="483">
        <v>2016</v>
      </c>
      <c r="B3274" s="484" t="s">
        <v>1296</v>
      </c>
      <c r="C3274" s="484" t="s">
        <v>370</v>
      </c>
      <c r="D3274" s="485">
        <v>113948</v>
      </c>
      <c r="E3274" s="486">
        <v>21.042000000000002</v>
      </c>
      <c r="F3274" s="486">
        <f t="shared" si="153"/>
        <v>2397693.8160000001</v>
      </c>
      <c r="G3274" s="487">
        <v>0.39</v>
      </c>
      <c r="H3274" s="485">
        <v>13.3</v>
      </c>
      <c r="I3274" s="486">
        <f t="shared" si="154"/>
        <v>1515508.4000000001</v>
      </c>
      <c r="J3274" s="348">
        <f t="shared" si="155"/>
        <v>0</v>
      </c>
    </row>
    <row r="3275" spans="1:10">
      <c r="A3275" s="483">
        <v>2016</v>
      </c>
      <c r="B3275" s="484" t="s">
        <v>1289</v>
      </c>
      <c r="C3275" s="484" t="s">
        <v>370</v>
      </c>
      <c r="D3275" s="485">
        <v>33691</v>
      </c>
      <c r="E3275" s="486">
        <v>19.655999999999999</v>
      </c>
      <c r="F3275" s="486">
        <f t="shared" si="153"/>
        <v>662230.29599999997</v>
      </c>
      <c r="G3275" s="487">
        <v>0.82</v>
      </c>
      <c r="H3275" s="485">
        <v>8.1</v>
      </c>
      <c r="I3275" s="486">
        <f t="shared" si="154"/>
        <v>272897.09999999998</v>
      </c>
      <c r="J3275" s="348">
        <f t="shared" si="155"/>
        <v>0</v>
      </c>
    </row>
    <row r="3276" spans="1:10">
      <c r="A3276" s="483">
        <v>2016</v>
      </c>
      <c r="B3276" s="484" t="s">
        <v>1296</v>
      </c>
      <c r="C3276" s="484" t="s">
        <v>370</v>
      </c>
      <c r="D3276" s="485">
        <v>42580</v>
      </c>
      <c r="E3276" s="486">
        <v>23.06</v>
      </c>
      <c r="F3276" s="486">
        <f t="shared" si="153"/>
        <v>981894.79999999993</v>
      </c>
      <c r="G3276" s="487">
        <v>2.91</v>
      </c>
      <c r="H3276" s="485">
        <v>8.1</v>
      </c>
      <c r="I3276" s="486">
        <f t="shared" si="154"/>
        <v>344898</v>
      </c>
      <c r="J3276" s="348">
        <f t="shared" si="155"/>
        <v>0</v>
      </c>
    </row>
    <row r="3277" spans="1:10">
      <c r="A3277" s="483">
        <v>2016</v>
      </c>
      <c r="B3277" s="484" t="s">
        <v>1296</v>
      </c>
      <c r="C3277" s="484" t="s">
        <v>370</v>
      </c>
      <c r="D3277" s="485">
        <v>36660</v>
      </c>
      <c r="E3277" s="486">
        <v>22.11</v>
      </c>
      <c r="F3277" s="486">
        <f t="shared" si="153"/>
        <v>810552.6</v>
      </c>
      <c r="G3277" s="487">
        <v>3.04</v>
      </c>
      <c r="H3277" s="485">
        <v>8.8000000000000007</v>
      </c>
      <c r="I3277" s="486">
        <f t="shared" si="154"/>
        <v>322608</v>
      </c>
      <c r="J3277" s="348">
        <f t="shared" si="155"/>
        <v>0</v>
      </c>
    </row>
    <row r="3278" spans="1:10">
      <c r="A3278" s="483">
        <v>2016</v>
      </c>
      <c r="B3278" s="484" t="s">
        <v>1289</v>
      </c>
      <c r="C3278" s="484" t="s">
        <v>370</v>
      </c>
      <c r="D3278" s="485">
        <v>163851</v>
      </c>
      <c r="E3278" s="486">
        <v>17.91</v>
      </c>
      <c r="F3278" s="486">
        <f t="shared" si="153"/>
        <v>2934571.41</v>
      </c>
      <c r="G3278" s="487">
        <v>0.23</v>
      </c>
      <c r="H3278" s="485">
        <v>4.9000000000000004</v>
      </c>
      <c r="I3278" s="486">
        <f t="shared" si="154"/>
        <v>802869.9</v>
      </c>
      <c r="J3278" s="348">
        <f t="shared" si="155"/>
        <v>0</v>
      </c>
    </row>
    <row r="3279" spans="1:10">
      <c r="A3279" s="483">
        <v>2016</v>
      </c>
      <c r="B3279" s="484" t="s">
        <v>1289</v>
      </c>
      <c r="C3279" s="484" t="s">
        <v>370</v>
      </c>
      <c r="D3279" s="485">
        <v>98284</v>
      </c>
      <c r="E3279" s="486">
        <v>16.809999999999999</v>
      </c>
      <c r="F3279" s="486">
        <f t="shared" si="153"/>
        <v>1652154.0399999998</v>
      </c>
      <c r="G3279" s="487">
        <v>0.28000000000000003</v>
      </c>
      <c r="H3279" s="485">
        <v>6.2</v>
      </c>
      <c r="I3279" s="486">
        <f t="shared" si="154"/>
        <v>609360.80000000005</v>
      </c>
      <c r="J3279" s="348">
        <f t="shared" si="155"/>
        <v>0</v>
      </c>
    </row>
    <row r="3280" spans="1:10">
      <c r="A3280" s="483">
        <v>2016</v>
      </c>
      <c r="B3280" s="484" t="s">
        <v>1289</v>
      </c>
      <c r="C3280" s="484" t="s">
        <v>370</v>
      </c>
      <c r="D3280" s="485">
        <v>49222</v>
      </c>
      <c r="E3280" s="486">
        <v>17.72</v>
      </c>
      <c r="F3280" s="486">
        <f t="shared" si="153"/>
        <v>872213.84</v>
      </c>
      <c r="G3280" s="487">
        <v>0.2</v>
      </c>
      <c r="H3280" s="485">
        <v>4.4000000000000004</v>
      </c>
      <c r="I3280" s="486">
        <f t="shared" si="154"/>
        <v>216576.80000000002</v>
      </c>
      <c r="J3280" s="348">
        <f t="shared" si="155"/>
        <v>0</v>
      </c>
    </row>
    <row r="3281" spans="1:10">
      <c r="A3281" s="483">
        <v>2016</v>
      </c>
      <c r="B3281" s="484" t="s">
        <v>1289</v>
      </c>
      <c r="C3281" s="484" t="s">
        <v>370</v>
      </c>
      <c r="D3281" s="485">
        <v>114062</v>
      </c>
      <c r="E3281" s="486">
        <v>16.73</v>
      </c>
      <c r="F3281" s="486">
        <f t="shared" si="153"/>
        <v>1908257.26</v>
      </c>
      <c r="G3281" s="487">
        <v>0.28000000000000003</v>
      </c>
      <c r="H3281" s="485">
        <v>6</v>
      </c>
      <c r="I3281" s="486">
        <f t="shared" si="154"/>
        <v>684372</v>
      </c>
      <c r="J3281" s="348">
        <f t="shared" si="155"/>
        <v>0</v>
      </c>
    </row>
    <row r="3282" spans="1:10">
      <c r="A3282" s="483">
        <v>2016</v>
      </c>
      <c r="B3282" s="484" t="s">
        <v>1301</v>
      </c>
      <c r="C3282" s="484" t="s">
        <v>370</v>
      </c>
      <c r="D3282" s="485">
        <v>469757</v>
      </c>
      <c r="E3282" s="486">
        <v>12.53</v>
      </c>
      <c r="F3282" s="486">
        <f t="shared" si="153"/>
        <v>5886055.21</v>
      </c>
      <c r="G3282" s="487">
        <v>1.1000000000000001</v>
      </c>
      <c r="H3282" s="485">
        <v>19.399999999999999</v>
      </c>
      <c r="I3282" s="486">
        <f t="shared" si="154"/>
        <v>9113285.7999999989</v>
      </c>
      <c r="J3282" s="348">
        <f t="shared" si="155"/>
        <v>1</v>
      </c>
    </row>
    <row r="3283" spans="1:10">
      <c r="A3283" s="483">
        <v>2016</v>
      </c>
      <c r="B3283" s="484" t="s">
        <v>1289</v>
      </c>
      <c r="C3283" s="484" t="s">
        <v>370</v>
      </c>
      <c r="D3283" s="485">
        <v>32429</v>
      </c>
      <c r="E3283" s="486">
        <v>18.033000000000001</v>
      </c>
      <c r="F3283" s="486">
        <f t="shared" si="153"/>
        <v>584792.15700000001</v>
      </c>
      <c r="G3283" s="487">
        <v>0.22</v>
      </c>
      <c r="H3283" s="485">
        <v>4.7</v>
      </c>
      <c r="I3283" s="486">
        <f t="shared" si="154"/>
        <v>152416.30000000002</v>
      </c>
      <c r="J3283" s="348">
        <f t="shared" si="155"/>
        <v>0</v>
      </c>
    </row>
    <row r="3284" spans="1:10">
      <c r="A3284" s="483">
        <v>2016</v>
      </c>
      <c r="B3284" s="484" t="s">
        <v>1289</v>
      </c>
      <c r="C3284" s="484" t="s">
        <v>370</v>
      </c>
      <c r="D3284" s="485">
        <v>16326</v>
      </c>
      <c r="E3284" s="486">
        <v>17.792000000000002</v>
      </c>
      <c r="F3284" s="486">
        <f t="shared" si="153"/>
        <v>290472.19200000004</v>
      </c>
      <c r="G3284" s="487">
        <v>0.23</v>
      </c>
      <c r="H3284" s="485">
        <v>4.7</v>
      </c>
      <c r="I3284" s="486">
        <f t="shared" si="154"/>
        <v>76732.2</v>
      </c>
      <c r="J3284" s="348">
        <f t="shared" si="155"/>
        <v>0</v>
      </c>
    </row>
    <row r="3285" spans="1:10">
      <c r="A3285" s="483">
        <v>2016</v>
      </c>
      <c r="B3285" s="484" t="s">
        <v>1289</v>
      </c>
      <c r="C3285" s="484" t="s">
        <v>370</v>
      </c>
      <c r="D3285" s="485">
        <v>49444</v>
      </c>
      <c r="E3285" s="486">
        <v>17.962</v>
      </c>
      <c r="F3285" s="486">
        <f t="shared" si="153"/>
        <v>888113.12800000003</v>
      </c>
      <c r="G3285" s="487">
        <v>0.25</v>
      </c>
      <c r="H3285" s="485">
        <v>4.7</v>
      </c>
      <c r="I3285" s="486">
        <f t="shared" si="154"/>
        <v>232386.80000000002</v>
      </c>
      <c r="J3285" s="348">
        <f t="shared" si="155"/>
        <v>0</v>
      </c>
    </row>
    <row r="3286" spans="1:10">
      <c r="A3286" s="483">
        <v>2016</v>
      </c>
      <c r="B3286" s="484" t="s">
        <v>1289</v>
      </c>
      <c r="C3286" s="484" t="s">
        <v>370</v>
      </c>
      <c r="D3286" s="485">
        <v>32707</v>
      </c>
      <c r="E3286" s="486">
        <v>17.257000000000001</v>
      </c>
      <c r="F3286" s="486">
        <f t="shared" si="153"/>
        <v>564424.69900000002</v>
      </c>
      <c r="G3286" s="487">
        <v>0.24</v>
      </c>
      <c r="H3286" s="485">
        <v>4</v>
      </c>
      <c r="I3286" s="486">
        <f t="shared" si="154"/>
        <v>130828</v>
      </c>
      <c r="J3286" s="348">
        <f t="shared" si="155"/>
        <v>0</v>
      </c>
    </row>
    <row r="3287" spans="1:10">
      <c r="A3287" s="483">
        <v>2016</v>
      </c>
      <c r="B3287" s="484" t="s">
        <v>1289</v>
      </c>
      <c r="C3287" s="484" t="s">
        <v>370</v>
      </c>
      <c r="D3287" s="485">
        <v>16351</v>
      </c>
      <c r="E3287" s="486">
        <v>17.7</v>
      </c>
      <c r="F3287" s="486">
        <f t="shared" si="153"/>
        <v>289412.7</v>
      </c>
      <c r="G3287" s="487">
        <v>0.18</v>
      </c>
      <c r="H3287" s="485">
        <v>4.5</v>
      </c>
      <c r="I3287" s="486">
        <f t="shared" si="154"/>
        <v>73579.5</v>
      </c>
      <c r="J3287" s="348">
        <f t="shared" si="155"/>
        <v>0</v>
      </c>
    </row>
    <row r="3288" spans="1:10">
      <c r="A3288" s="483">
        <v>2016</v>
      </c>
      <c r="B3288" s="484" t="s">
        <v>1289</v>
      </c>
      <c r="C3288" s="484" t="s">
        <v>370</v>
      </c>
      <c r="D3288" s="485">
        <v>16259</v>
      </c>
      <c r="E3288" s="486">
        <v>17.556000000000001</v>
      </c>
      <c r="F3288" s="486">
        <f t="shared" si="153"/>
        <v>285443.00400000002</v>
      </c>
      <c r="G3288" s="487">
        <v>0.2</v>
      </c>
      <c r="H3288" s="485">
        <v>4.3</v>
      </c>
      <c r="I3288" s="486">
        <f t="shared" si="154"/>
        <v>69913.7</v>
      </c>
      <c r="J3288" s="348">
        <f t="shared" si="155"/>
        <v>0</v>
      </c>
    </row>
    <row r="3289" spans="1:10">
      <c r="A3289" s="483">
        <v>2016</v>
      </c>
      <c r="B3289" s="484" t="s">
        <v>1289</v>
      </c>
      <c r="C3289" s="484" t="s">
        <v>370</v>
      </c>
      <c r="D3289" s="485">
        <v>16317</v>
      </c>
      <c r="E3289" s="486">
        <v>17.41</v>
      </c>
      <c r="F3289" s="486">
        <f t="shared" si="153"/>
        <v>284078.97000000003</v>
      </c>
      <c r="G3289" s="487">
        <v>0.19</v>
      </c>
      <c r="H3289" s="485">
        <v>4.2</v>
      </c>
      <c r="I3289" s="486">
        <f t="shared" si="154"/>
        <v>68531.400000000009</v>
      </c>
      <c r="J3289" s="348">
        <f t="shared" si="155"/>
        <v>0</v>
      </c>
    </row>
    <row r="3290" spans="1:10">
      <c r="A3290" s="483">
        <v>2016</v>
      </c>
      <c r="B3290" s="484" t="s">
        <v>1289</v>
      </c>
      <c r="C3290" s="484" t="s">
        <v>370</v>
      </c>
      <c r="D3290" s="485">
        <v>32858</v>
      </c>
      <c r="E3290" s="486">
        <v>17.765999999999998</v>
      </c>
      <c r="F3290" s="486">
        <f t="shared" si="153"/>
        <v>583755.22799999989</v>
      </c>
      <c r="G3290" s="487">
        <v>0.2</v>
      </c>
      <c r="H3290" s="485">
        <v>5.2</v>
      </c>
      <c r="I3290" s="486">
        <f t="shared" si="154"/>
        <v>170861.6</v>
      </c>
      <c r="J3290" s="348">
        <f t="shared" si="155"/>
        <v>0</v>
      </c>
    </row>
    <row r="3291" spans="1:10">
      <c r="A3291" s="483">
        <v>2016</v>
      </c>
      <c r="B3291" s="484" t="s">
        <v>1296</v>
      </c>
      <c r="C3291" s="484" t="s">
        <v>370</v>
      </c>
      <c r="D3291" s="485">
        <v>46431</v>
      </c>
      <c r="E3291" s="486">
        <v>22.96</v>
      </c>
      <c r="F3291" s="486">
        <f t="shared" si="153"/>
        <v>1066055.76</v>
      </c>
      <c r="G3291" s="487">
        <v>3.38</v>
      </c>
      <c r="H3291" s="485">
        <v>8.6999999999999993</v>
      </c>
      <c r="I3291" s="486">
        <f t="shared" si="154"/>
        <v>403949.69999999995</v>
      </c>
      <c r="J3291" s="348">
        <f t="shared" si="155"/>
        <v>0</v>
      </c>
    </row>
    <row r="3292" spans="1:10">
      <c r="A3292" s="483">
        <v>2016</v>
      </c>
      <c r="B3292" s="484" t="s">
        <v>1296</v>
      </c>
      <c r="C3292" s="484" t="s">
        <v>370</v>
      </c>
      <c r="D3292" s="485">
        <v>87543</v>
      </c>
      <c r="E3292" s="486">
        <v>22.46</v>
      </c>
      <c r="F3292" s="486">
        <f t="shared" si="153"/>
        <v>1966215.78</v>
      </c>
      <c r="G3292" s="487">
        <v>3.6</v>
      </c>
      <c r="H3292" s="485">
        <v>10.1</v>
      </c>
      <c r="I3292" s="486">
        <f t="shared" si="154"/>
        <v>884184.29999999993</v>
      </c>
      <c r="J3292" s="348">
        <f t="shared" si="155"/>
        <v>0</v>
      </c>
    </row>
    <row r="3293" spans="1:10">
      <c r="A3293" s="483">
        <v>2016</v>
      </c>
      <c r="B3293" s="484" t="s">
        <v>1289</v>
      </c>
      <c r="C3293" s="484" t="s">
        <v>370</v>
      </c>
      <c r="D3293" s="485">
        <v>102526</v>
      </c>
      <c r="E3293" s="486">
        <v>17.702999999999999</v>
      </c>
      <c r="F3293" s="486">
        <f t="shared" si="153"/>
        <v>1815017.7779999999</v>
      </c>
      <c r="G3293" s="487">
        <v>0.21</v>
      </c>
      <c r="H3293" s="485">
        <v>5.0999999999999996</v>
      </c>
      <c r="I3293" s="486">
        <f t="shared" si="154"/>
        <v>522882.6</v>
      </c>
      <c r="J3293" s="348">
        <f t="shared" si="155"/>
        <v>0</v>
      </c>
    </row>
    <row r="3294" spans="1:10">
      <c r="A3294" s="483">
        <v>2016</v>
      </c>
      <c r="B3294" s="484" t="s">
        <v>1289</v>
      </c>
      <c r="C3294" s="484" t="s">
        <v>370</v>
      </c>
      <c r="D3294" s="485">
        <v>15865</v>
      </c>
      <c r="E3294" s="486">
        <v>17.853999999999999</v>
      </c>
      <c r="F3294" s="486">
        <f t="shared" si="153"/>
        <v>283253.70999999996</v>
      </c>
      <c r="G3294" s="487">
        <v>0.23</v>
      </c>
      <c r="H3294" s="485">
        <v>4.8</v>
      </c>
      <c r="I3294" s="486">
        <f t="shared" si="154"/>
        <v>76152</v>
      </c>
      <c r="J3294" s="348">
        <f t="shared" si="155"/>
        <v>0</v>
      </c>
    </row>
    <row r="3295" spans="1:10">
      <c r="A3295" s="483">
        <v>2016</v>
      </c>
      <c r="B3295" s="484" t="s">
        <v>1296</v>
      </c>
      <c r="C3295" s="484" t="s">
        <v>370</v>
      </c>
      <c r="D3295" s="485">
        <v>9747</v>
      </c>
      <c r="E3295" s="486">
        <v>23.02</v>
      </c>
      <c r="F3295" s="486">
        <f t="shared" si="153"/>
        <v>224375.94</v>
      </c>
      <c r="G3295" s="487">
        <v>2.85</v>
      </c>
      <c r="H3295" s="485">
        <v>8</v>
      </c>
      <c r="I3295" s="486">
        <f t="shared" si="154"/>
        <v>77976</v>
      </c>
      <c r="J3295" s="348">
        <f t="shared" si="155"/>
        <v>0</v>
      </c>
    </row>
    <row r="3296" spans="1:10">
      <c r="A3296" s="483">
        <v>2016</v>
      </c>
      <c r="B3296" s="484" t="s">
        <v>1296</v>
      </c>
      <c r="C3296" s="484" t="s">
        <v>370</v>
      </c>
      <c r="D3296" s="485">
        <v>42224</v>
      </c>
      <c r="E3296" s="486">
        <v>22.75</v>
      </c>
      <c r="F3296" s="486">
        <f t="shared" si="153"/>
        <v>960596</v>
      </c>
      <c r="G3296" s="487">
        <v>2.54</v>
      </c>
      <c r="H3296" s="485">
        <v>8.3000000000000007</v>
      </c>
      <c r="I3296" s="486">
        <f t="shared" si="154"/>
        <v>350459.2</v>
      </c>
      <c r="J3296" s="348">
        <f t="shared" si="155"/>
        <v>0</v>
      </c>
    </row>
    <row r="3297" spans="1:10">
      <c r="A3297" s="483">
        <v>2016</v>
      </c>
      <c r="B3297" s="484" t="s">
        <v>1296</v>
      </c>
      <c r="C3297" s="484" t="s">
        <v>370</v>
      </c>
      <c r="D3297" s="485">
        <v>19342</v>
      </c>
      <c r="E3297" s="486">
        <v>22.32</v>
      </c>
      <c r="F3297" s="486">
        <f t="shared" si="153"/>
        <v>431713.44</v>
      </c>
      <c r="G3297" s="487">
        <v>3.28</v>
      </c>
      <c r="H3297" s="485">
        <v>7.6</v>
      </c>
      <c r="I3297" s="486">
        <f t="shared" si="154"/>
        <v>146999.19999999998</v>
      </c>
      <c r="J3297" s="348">
        <f t="shared" si="155"/>
        <v>0</v>
      </c>
    </row>
    <row r="3298" spans="1:10">
      <c r="A3298" s="483">
        <v>2016</v>
      </c>
      <c r="B3298" s="484" t="s">
        <v>1296</v>
      </c>
      <c r="C3298" s="484" t="s">
        <v>370</v>
      </c>
      <c r="D3298" s="485">
        <v>43115</v>
      </c>
      <c r="E3298" s="486">
        <v>23.63</v>
      </c>
      <c r="F3298" s="486">
        <f t="shared" si="153"/>
        <v>1018807.45</v>
      </c>
      <c r="G3298" s="487">
        <v>2.78</v>
      </c>
      <c r="H3298" s="485">
        <v>7.9</v>
      </c>
      <c r="I3298" s="486">
        <f t="shared" si="154"/>
        <v>340608.5</v>
      </c>
      <c r="J3298" s="348">
        <f t="shared" si="155"/>
        <v>0</v>
      </c>
    </row>
    <row r="3299" spans="1:10">
      <c r="A3299" s="483">
        <v>2016</v>
      </c>
      <c r="B3299" s="484" t="s">
        <v>1301</v>
      </c>
      <c r="C3299" s="484" t="s">
        <v>370</v>
      </c>
      <c r="D3299" s="485">
        <v>156017</v>
      </c>
      <c r="E3299" s="486">
        <v>13.66</v>
      </c>
      <c r="F3299" s="486">
        <f t="shared" si="153"/>
        <v>2131192.2200000002</v>
      </c>
      <c r="G3299" s="487">
        <v>0.88</v>
      </c>
      <c r="H3299" s="485">
        <v>14.9</v>
      </c>
      <c r="I3299" s="486">
        <f t="shared" si="154"/>
        <v>2324653.3000000003</v>
      </c>
      <c r="J3299" s="348">
        <f t="shared" si="155"/>
        <v>1</v>
      </c>
    </row>
    <row r="3300" spans="1:10">
      <c r="A3300" s="483">
        <v>2016</v>
      </c>
      <c r="B3300" s="484" t="s">
        <v>1296</v>
      </c>
      <c r="C3300" s="484" t="s">
        <v>370</v>
      </c>
      <c r="D3300" s="485">
        <v>13028</v>
      </c>
      <c r="E3300" s="486">
        <v>25.02</v>
      </c>
      <c r="F3300" s="486">
        <f t="shared" si="153"/>
        <v>325960.56</v>
      </c>
      <c r="G3300" s="487">
        <v>0.86</v>
      </c>
      <c r="H3300" s="485">
        <v>10.7</v>
      </c>
      <c r="I3300" s="486">
        <f t="shared" si="154"/>
        <v>139399.59999999998</v>
      </c>
      <c r="J3300" s="348">
        <f t="shared" si="155"/>
        <v>0</v>
      </c>
    </row>
    <row r="3301" spans="1:10">
      <c r="A3301" s="483">
        <v>2016</v>
      </c>
      <c r="B3301" s="484" t="s">
        <v>1296</v>
      </c>
      <c r="C3301" s="484" t="s">
        <v>370</v>
      </c>
      <c r="D3301" s="485">
        <v>26059</v>
      </c>
      <c r="E3301" s="486">
        <v>24.89</v>
      </c>
      <c r="F3301" s="486">
        <f t="shared" si="153"/>
        <v>648608.51</v>
      </c>
      <c r="G3301" s="487">
        <v>0.87</v>
      </c>
      <c r="H3301" s="485">
        <v>11.1</v>
      </c>
      <c r="I3301" s="486">
        <f t="shared" si="154"/>
        <v>289254.89999999997</v>
      </c>
      <c r="J3301" s="348">
        <f t="shared" si="155"/>
        <v>0</v>
      </c>
    </row>
    <row r="3302" spans="1:10">
      <c r="A3302" s="483">
        <v>2016</v>
      </c>
      <c r="B3302" s="484" t="s">
        <v>1296</v>
      </c>
      <c r="C3302" s="484" t="s">
        <v>370</v>
      </c>
      <c r="D3302" s="485">
        <v>13104</v>
      </c>
      <c r="E3302" s="486">
        <v>24.69</v>
      </c>
      <c r="F3302" s="486">
        <f t="shared" si="153"/>
        <v>323537.76</v>
      </c>
      <c r="G3302" s="487">
        <v>0.68</v>
      </c>
      <c r="H3302" s="485">
        <v>12.8</v>
      </c>
      <c r="I3302" s="486">
        <f t="shared" si="154"/>
        <v>167731.20000000001</v>
      </c>
      <c r="J3302" s="348">
        <f t="shared" si="155"/>
        <v>0</v>
      </c>
    </row>
    <row r="3303" spans="1:10">
      <c r="A3303" s="483">
        <v>2016</v>
      </c>
      <c r="B3303" s="484" t="s">
        <v>1296</v>
      </c>
      <c r="C3303" s="484" t="s">
        <v>370</v>
      </c>
      <c r="D3303" s="485">
        <v>12829</v>
      </c>
      <c r="E3303" s="486">
        <v>24.46</v>
      </c>
      <c r="F3303" s="486">
        <f t="shared" si="153"/>
        <v>313797.34000000003</v>
      </c>
      <c r="G3303" s="487">
        <v>0.73</v>
      </c>
      <c r="H3303" s="485">
        <v>10.1</v>
      </c>
      <c r="I3303" s="486">
        <f t="shared" si="154"/>
        <v>129572.9</v>
      </c>
      <c r="J3303" s="348">
        <f t="shared" si="155"/>
        <v>0</v>
      </c>
    </row>
    <row r="3304" spans="1:10">
      <c r="A3304" s="483">
        <v>2016</v>
      </c>
      <c r="B3304" s="484" t="s">
        <v>1296</v>
      </c>
      <c r="C3304" s="484" t="s">
        <v>370</v>
      </c>
      <c r="D3304" s="485">
        <v>44138</v>
      </c>
      <c r="E3304" s="486">
        <v>25.497</v>
      </c>
      <c r="F3304" s="486">
        <f t="shared" si="153"/>
        <v>1125386.5859999999</v>
      </c>
      <c r="G3304" s="487">
        <v>0.86</v>
      </c>
      <c r="H3304" s="485">
        <v>13.3</v>
      </c>
      <c r="I3304" s="486">
        <f t="shared" si="154"/>
        <v>587035.4</v>
      </c>
      <c r="J3304" s="348">
        <f t="shared" si="155"/>
        <v>0</v>
      </c>
    </row>
    <row r="3305" spans="1:10">
      <c r="A3305" s="483">
        <v>2016</v>
      </c>
      <c r="B3305" s="484" t="s">
        <v>1296</v>
      </c>
      <c r="C3305" s="484" t="s">
        <v>370</v>
      </c>
      <c r="D3305" s="485">
        <v>23869</v>
      </c>
      <c r="E3305" s="486">
        <v>25.276</v>
      </c>
      <c r="F3305" s="486">
        <f t="shared" si="153"/>
        <v>603312.84400000004</v>
      </c>
      <c r="G3305" s="487">
        <v>1.22</v>
      </c>
      <c r="H3305" s="485">
        <v>10.6</v>
      </c>
      <c r="I3305" s="486">
        <f t="shared" si="154"/>
        <v>253011.4</v>
      </c>
      <c r="J3305" s="348">
        <f t="shared" si="155"/>
        <v>0</v>
      </c>
    </row>
    <row r="3306" spans="1:10">
      <c r="A3306" s="483">
        <v>2016</v>
      </c>
      <c r="B3306" s="484" t="s">
        <v>1296</v>
      </c>
      <c r="C3306" s="484" t="s">
        <v>370</v>
      </c>
      <c r="D3306" s="485">
        <v>11740</v>
      </c>
      <c r="E3306" s="486">
        <v>25.044</v>
      </c>
      <c r="F3306" s="486">
        <f t="shared" si="153"/>
        <v>294016.56</v>
      </c>
      <c r="G3306" s="487">
        <v>0.81</v>
      </c>
      <c r="H3306" s="485">
        <v>11.4</v>
      </c>
      <c r="I3306" s="486">
        <f t="shared" si="154"/>
        <v>133836</v>
      </c>
      <c r="J3306" s="348">
        <f t="shared" si="155"/>
        <v>0</v>
      </c>
    </row>
    <row r="3307" spans="1:10">
      <c r="A3307" s="483">
        <v>2016</v>
      </c>
      <c r="B3307" s="484" t="s">
        <v>1296</v>
      </c>
      <c r="C3307" s="484" t="s">
        <v>370</v>
      </c>
      <c r="D3307" s="485">
        <v>11909</v>
      </c>
      <c r="E3307" s="486">
        <v>25.265999999999998</v>
      </c>
      <c r="F3307" s="486">
        <f t="shared" si="153"/>
        <v>300892.79399999999</v>
      </c>
      <c r="G3307" s="487">
        <v>0.63</v>
      </c>
      <c r="H3307" s="485">
        <v>10.5</v>
      </c>
      <c r="I3307" s="486">
        <f t="shared" si="154"/>
        <v>125044.5</v>
      </c>
      <c r="J3307" s="348">
        <f t="shared" si="155"/>
        <v>0</v>
      </c>
    </row>
    <row r="3308" spans="1:10">
      <c r="A3308" s="483">
        <v>2016</v>
      </c>
      <c r="B3308" s="484" t="s">
        <v>1296</v>
      </c>
      <c r="C3308" s="484" t="s">
        <v>370</v>
      </c>
      <c r="D3308" s="485">
        <v>25175</v>
      </c>
      <c r="E3308" s="486">
        <v>24.259</v>
      </c>
      <c r="F3308" s="486">
        <f t="shared" si="153"/>
        <v>610720.32499999995</v>
      </c>
      <c r="G3308" s="487">
        <v>0.69</v>
      </c>
      <c r="H3308" s="485">
        <v>13.7</v>
      </c>
      <c r="I3308" s="486">
        <f t="shared" si="154"/>
        <v>344897.5</v>
      </c>
      <c r="J3308" s="348">
        <f t="shared" si="155"/>
        <v>0</v>
      </c>
    </row>
    <row r="3309" spans="1:10">
      <c r="A3309" s="483">
        <v>2016</v>
      </c>
      <c r="B3309" s="484" t="s">
        <v>1296</v>
      </c>
      <c r="C3309" s="484" t="s">
        <v>370</v>
      </c>
      <c r="D3309" s="485">
        <v>34210</v>
      </c>
      <c r="E3309" s="486">
        <v>25.82</v>
      </c>
      <c r="F3309" s="486">
        <f t="shared" si="153"/>
        <v>883302.2</v>
      </c>
      <c r="G3309" s="487">
        <v>1.08</v>
      </c>
      <c r="H3309" s="485">
        <v>9.9</v>
      </c>
      <c r="I3309" s="486">
        <f t="shared" si="154"/>
        <v>338679</v>
      </c>
      <c r="J3309" s="348">
        <f t="shared" si="155"/>
        <v>0</v>
      </c>
    </row>
    <row r="3310" spans="1:10">
      <c r="A3310" s="483">
        <v>2016</v>
      </c>
      <c r="B3310" s="484" t="s">
        <v>1296</v>
      </c>
      <c r="C3310" s="484" t="s">
        <v>370</v>
      </c>
      <c r="D3310" s="485">
        <v>34903</v>
      </c>
      <c r="E3310" s="486">
        <v>24.72</v>
      </c>
      <c r="F3310" s="486">
        <f t="shared" si="153"/>
        <v>862802.15999999992</v>
      </c>
      <c r="G3310" s="487">
        <v>0.84</v>
      </c>
      <c r="H3310" s="485">
        <v>12.9</v>
      </c>
      <c r="I3310" s="486">
        <f t="shared" si="154"/>
        <v>450248.7</v>
      </c>
      <c r="J3310" s="348">
        <f t="shared" si="155"/>
        <v>0</v>
      </c>
    </row>
    <row r="3311" spans="1:10">
      <c r="A3311" s="483">
        <v>2016</v>
      </c>
      <c r="B3311" s="484" t="s">
        <v>1296</v>
      </c>
      <c r="C3311" s="484" t="s">
        <v>370</v>
      </c>
      <c r="D3311" s="485">
        <v>10968</v>
      </c>
      <c r="E3311" s="486">
        <v>25.431999999999999</v>
      </c>
      <c r="F3311" s="486">
        <f t="shared" si="153"/>
        <v>278938.17599999998</v>
      </c>
      <c r="G3311" s="487">
        <v>0.87</v>
      </c>
      <c r="H3311" s="485">
        <v>11.3</v>
      </c>
      <c r="I3311" s="486">
        <f t="shared" si="154"/>
        <v>123938.40000000001</v>
      </c>
      <c r="J3311" s="348">
        <f t="shared" si="155"/>
        <v>0</v>
      </c>
    </row>
    <row r="3312" spans="1:10">
      <c r="A3312" s="483">
        <v>2016</v>
      </c>
      <c r="B3312" s="484" t="s">
        <v>1296</v>
      </c>
      <c r="C3312" s="484" t="s">
        <v>370</v>
      </c>
      <c r="D3312" s="485">
        <v>11935</v>
      </c>
      <c r="E3312" s="486">
        <v>24.542000000000002</v>
      </c>
      <c r="F3312" s="486">
        <f t="shared" si="153"/>
        <v>292908.77</v>
      </c>
      <c r="G3312" s="487">
        <v>0.78</v>
      </c>
      <c r="H3312" s="485">
        <v>12.8</v>
      </c>
      <c r="I3312" s="486">
        <f t="shared" si="154"/>
        <v>152768</v>
      </c>
      <c r="J3312" s="348">
        <f t="shared" si="155"/>
        <v>0</v>
      </c>
    </row>
    <row r="3313" spans="1:10">
      <c r="A3313" s="483">
        <v>2016</v>
      </c>
      <c r="B3313" s="484" t="s">
        <v>1289</v>
      </c>
      <c r="C3313" s="484" t="s">
        <v>370</v>
      </c>
      <c r="D3313" s="485">
        <v>17808</v>
      </c>
      <c r="E3313" s="486">
        <v>17.568000000000001</v>
      </c>
      <c r="F3313" s="486">
        <f t="shared" si="153"/>
        <v>312850.94400000002</v>
      </c>
      <c r="G3313" s="487">
        <v>0.21</v>
      </c>
      <c r="H3313" s="485">
        <v>5.8</v>
      </c>
      <c r="I3313" s="486">
        <f t="shared" si="154"/>
        <v>103286.39999999999</v>
      </c>
      <c r="J3313" s="348">
        <f t="shared" si="155"/>
        <v>0</v>
      </c>
    </row>
    <row r="3314" spans="1:10">
      <c r="A3314" s="483">
        <v>2016</v>
      </c>
      <c r="B3314" s="484" t="s">
        <v>1289</v>
      </c>
      <c r="C3314" s="484" t="s">
        <v>370</v>
      </c>
      <c r="D3314" s="485">
        <v>35337</v>
      </c>
      <c r="E3314" s="486">
        <v>17.577999999999999</v>
      </c>
      <c r="F3314" s="486">
        <f t="shared" si="153"/>
        <v>621153.78599999996</v>
      </c>
      <c r="G3314" s="487">
        <v>0.21</v>
      </c>
      <c r="H3314" s="485">
        <v>4.4000000000000004</v>
      </c>
      <c r="I3314" s="486">
        <f t="shared" si="154"/>
        <v>155482.80000000002</v>
      </c>
      <c r="J3314" s="348">
        <f t="shared" si="155"/>
        <v>0</v>
      </c>
    </row>
    <row r="3315" spans="1:10">
      <c r="A3315" s="483">
        <v>2016</v>
      </c>
      <c r="B3315" s="484" t="s">
        <v>1289</v>
      </c>
      <c r="C3315" s="484" t="s">
        <v>370</v>
      </c>
      <c r="D3315" s="485">
        <v>17309</v>
      </c>
      <c r="E3315" s="486">
        <v>17.172000000000001</v>
      </c>
      <c r="F3315" s="486">
        <f t="shared" si="153"/>
        <v>297230.14799999999</v>
      </c>
      <c r="G3315" s="487">
        <v>0.27</v>
      </c>
      <c r="H3315" s="485">
        <v>4.2</v>
      </c>
      <c r="I3315" s="486">
        <f t="shared" si="154"/>
        <v>72697.8</v>
      </c>
      <c r="J3315" s="348">
        <f t="shared" si="155"/>
        <v>0</v>
      </c>
    </row>
    <row r="3316" spans="1:10">
      <c r="A3316" s="483">
        <v>2016</v>
      </c>
      <c r="B3316" s="484" t="s">
        <v>1289</v>
      </c>
      <c r="C3316" s="484" t="s">
        <v>370</v>
      </c>
      <c r="D3316" s="485">
        <v>17702</v>
      </c>
      <c r="E3316" s="486">
        <v>17.815999999999999</v>
      </c>
      <c r="F3316" s="486">
        <f t="shared" si="153"/>
        <v>315378.83199999999</v>
      </c>
      <c r="G3316" s="487">
        <v>0.22</v>
      </c>
      <c r="H3316" s="485">
        <v>5.2</v>
      </c>
      <c r="I3316" s="486">
        <f t="shared" si="154"/>
        <v>92050.400000000009</v>
      </c>
      <c r="J3316" s="348">
        <f t="shared" si="155"/>
        <v>0</v>
      </c>
    </row>
    <row r="3317" spans="1:10">
      <c r="A3317" s="483">
        <v>2016</v>
      </c>
      <c r="B3317" s="484" t="s">
        <v>1289</v>
      </c>
      <c r="C3317" s="484" t="s">
        <v>370</v>
      </c>
      <c r="D3317" s="485">
        <v>17700</v>
      </c>
      <c r="E3317" s="486">
        <v>17.838000000000001</v>
      </c>
      <c r="F3317" s="486">
        <f t="shared" si="153"/>
        <v>315732.60000000003</v>
      </c>
      <c r="G3317" s="487">
        <v>0.28999999999999998</v>
      </c>
      <c r="H3317" s="485">
        <v>5.2</v>
      </c>
      <c r="I3317" s="486">
        <f t="shared" si="154"/>
        <v>92040</v>
      </c>
      <c r="J3317" s="348">
        <f t="shared" si="155"/>
        <v>0</v>
      </c>
    </row>
    <row r="3318" spans="1:10">
      <c r="A3318" s="483">
        <v>2016</v>
      </c>
      <c r="B3318" s="484" t="s">
        <v>1289</v>
      </c>
      <c r="C3318" s="484" t="s">
        <v>370</v>
      </c>
      <c r="D3318" s="485">
        <v>17745</v>
      </c>
      <c r="E3318" s="486">
        <v>17.783999999999999</v>
      </c>
      <c r="F3318" s="486">
        <f t="shared" si="153"/>
        <v>315577.07999999996</v>
      </c>
      <c r="G3318" s="487">
        <v>0.22</v>
      </c>
      <c r="H3318" s="485">
        <v>5.3</v>
      </c>
      <c r="I3318" s="486">
        <f t="shared" si="154"/>
        <v>94048.5</v>
      </c>
      <c r="J3318" s="348">
        <f t="shared" si="155"/>
        <v>0</v>
      </c>
    </row>
    <row r="3319" spans="1:10">
      <c r="A3319" s="483">
        <v>2016</v>
      </c>
      <c r="B3319" s="484" t="s">
        <v>1296</v>
      </c>
      <c r="C3319" s="484" t="s">
        <v>370</v>
      </c>
      <c r="D3319" s="485">
        <v>8726</v>
      </c>
      <c r="E3319" s="486">
        <v>26.044</v>
      </c>
      <c r="F3319" s="486">
        <f t="shared" si="153"/>
        <v>227259.94400000002</v>
      </c>
      <c r="G3319" s="487">
        <v>0.94</v>
      </c>
      <c r="H3319" s="485">
        <v>9.1999999999999993</v>
      </c>
      <c r="I3319" s="486">
        <f t="shared" si="154"/>
        <v>80279.199999999997</v>
      </c>
      <c r="J3319" s="348">
        <f t="shared" si="155"/>
        <v>0</v>
      </c>
    </row>
    <row r="3320" spans="1:10">
      <c r="A3320" s="483">
        <v>2016</v>
      </c>
      <c r="B3320" s="484" t="s">
        <v>1296</v>
      </c>
      <c r="C3320" s="484" t="s">
        <v>370</v>
      </c>
      <c r="D3320" s="485">
        <v>147547</v>
      </c>
      <c r="E3320" s="486">
        <v>18.2</v>
      </c>
      <c r="F3320" s="486">
        <f t="shared" si="153"/>
        <v>2685355.4</v>
      </c>
      <c r="G3320" s="487">
        <v>0.64</v>
      </c>
      <c r="H3320" s="485">
        <v>15.8</v>
      </c>
      <c r="I3320" s="486">
        <f t="shared" si="154"/>
        <v>2331242.6</v>
      </c>
      <c r="J3320" s="348">
        <f t="shared" si="155"/>
        <v>0</v>
      </c>
    </row>
    <row r="3321" spans="1:10">
      <c r="A3321" s="483">
        <v>2016</v>
      </c>
      <c r="B3321" s="484" t="s">
        <v>1301</v>
      </c>
      <c r="C3321" s="484" t="s">
        <v>370</v>
      </c>
      <c r="D3321" s="485">
        <v>373741</v>
      </c>
      <c r="E3321" s="486">
        <v>13.064</v>
      </c>
      <c r="F3321" s="486">
        <f t="shared" si="153"/>
        <v>4882552.4239999996</v>
      </c>
      <c r="G3321" s="487">
        <v>0.81</v>
      </c>
      <c r="H3321" s="485">
        <v>14.06</v>
      </c>
      <c r="I3321" s="486">
        <f t="shared" si="154"/>
        <v>5254798.46</v>
      </c>
      <c r="J3321" s="348">
        <f t="shared" si="155"/>
        <v>1</v>
      </c>
    </row>
    <row r="3322" spans="1:10">
      <c r="A3322" s="483">
        <v>2016</v>
      </c>
      <c r="B3322" s="484" t="s">
        <v>1289</v>
      </c>
      <c r="C3322" s="484" t="s">
        <v>370</v>
      </c>
      <c r="D3322" s="485">
        <v>41935</v>
      </c>
      <c r="E3322" s="486">
        <v>16.768000000000001</v>
      </c>
      <c r="F3322" s="486">
        <f t="shared" si="153"/>
        <v>703166.08000000007</v>
      </c>
      <c r="G3322" s="487">
        <v>0.28999999999999998</v>
      </c>
      <c r="H3322" s="485">
        <v>6.2</v>
      </c>
      <c r="I3322" s="486">
        <f t="shared" si="154"/>
        <v>259997</v>
      </c>
      <c r="J3322" s="348">
        <f t="shared" si="155"/>
        <v>0</v>
      </c>
    </row>
    <row r="3323" spans="1:10">
      <c r="A3323" s="483">
        <v>2016</v>
      </c>
      <c r="B3323" s="484" t="s">
        <v>1289</v>
      </c>
      <c r="C3323" s="484" t="s">
        <v>370</v>
      </c>
      <c r="D3323" s="485">
        <v>14012</v>
      </c>
      <c r="E3323" s="486">
        <v>17.745999999999999</v>
      </c>
      <c r="F3323" s="486">
        <f t="shared" si="153"/>
        <v>248656.95199999999</v>
      </c>
      <c r="G3323" s="487">
        <v>0.21</v>
      </c>
      <c r="H3323" s="485">
        <v>4.3</v>
      </c>
      <c r="I3323" s="486">
        <f t="shared" si="154"/>
        <v>60251.6</v>
      </c>
      <c r="J3323" s="348">
        <f t="shared" si="155"/>
        <v>0</v>
      </c>
    </row>
    <row r="3324" spans="1:10">
      <c r="A3324" s="483">
        <v>2016</v>
      </c>
      <c r="B3324" s="484" t="s">
        <v>1289</v>
      </c>
      <c r="C3324" s="484" t="s">
        <v>370</v>
      </c>
      <c r="D3324" s="485">
        <v>13851</v>
      </c>
      <c r="E3324" s="486">
        <v>18.082000000000001</v>
      </c>
      <c r="F3324" s="486">
        <f t="shared" si="153"/>
        <v>250453.78200000001</v>
      </c>
      <c r="G3324" s="487">
        <v>0.21</v>
      </c>
      <c r="H3324" s="485">
        <v>4.5</v>
      </c>
      <c r="I3324" s="486">
        <f t="shared" si="154"/>
        <v>62329.5</v>
      </c>
      <c r="J3324" s="348">
        <f t="shared" si="155"/>
        <v>0</v>
      </c>
    </row>
    <row r="3325" spans="1:10">
      <c r="A3325" s="483">
        <v>2016</v>
      </c>
      <c r="B3325" s="484" t="s">
        <v>1289</v>
      </c>
      <c r="C3325" s="484" t="s">
        <v>370</v>
      </c>
      <c r="D3325" s="485">
        <v>27704</v>
      </c>
      <c r="E3325" s="486">
        <v>17.876000000000001</v>
      </c>
      <c r="F3325" s="486">
        <f t="shared" si="153"/>
        <v>495236.70400000003</v>
      </c>
      <c r="G3325" s="487">
        <v>0.24</v>
      </c>
      <c r="H3325" s="485">
        <v>5</v>
      </c>
      <c r="I3325" s="486">
        <f t="shared" si="154"/>
        <v>138520</v>
      </c>
      <c r="J3325" s="348">
        <f t="shared" si="155"/>
        <v>0</v>
      </c>
    </row>
    <row r="3326" spans="1:10">
      <c r="A3326" s="483">
        <v>2016</v>
      </c>
      <c r="B3326" s="484" t="s">
        <v>1296</v>
      </c>
      <c r="C3326" s="484" t="s">
        <v>370</v>
      </c>
      <c r="D3326" s="485">
        <v>1417</v>
      </c>
      <c r="E3326" s="486">
        <v>26.01</v>
      </c>
      <c r="F3326" s="486">
        <f t="shared" si="153"/>
        <v>36856.170000000006</v>
      </c>
      <c r="G3326" s="487">
        <v>2.4900000000000002</v>
      </c>
      <c r="H3326" s="485">
        <v>7.3</v>
      </c>
      <c r="I3326" s="486">
        <f t="shared" si="154"/>
        <v>10344.1</v>
      </c>
      <c r="J3326" s="348">
        <f t="shared" si="155"/>
        <v>0</v>
      </c>
    </row>
    <row r="3327" spans="1:10">
      <c r="A3327" s="483">
        <v>2016</v>
      </c>
      <c r="B3327" s="484" t="s">
        <v>1296</v>
      </c>
      <c r="C3327" s="484" t="s">
        <v>370</v>
      </c>
      <c r="D3327" s="485">
        <v>12366</v>
      </c>
      <c r="E3327" s="486">
        <v>25.75</v>
      </c>
      <c r="F3327" s="486">
        <f t="shared" si="153"/>
        <v>318424.5</v>
      </c>
      <c r="G3327" s="487">
        <v>0.87</v>
      </c>
      <c r="H3327" s="485">
        <v>7.3</v>
      </c>
      <c r="I3327" s="486">
        <f t="shared" si="154"/>
        <v>90271.8</v>
      </c>
      <c r="J3327" s="348">
        <f t="shared" si="155"/>
        <v>0</v>
      </c>
    </row>
    <row r="3328" spans="1:10">
      <c r="A3328" s="483">
        <v>2016</v>
      </c>
      <c r="B3328" s="484" t="s">
        <v>1296</v>
      </c>
      <c r="C3328" s="484" t="s">
        <v>370</v>
      </c>
      <c r="D3328" s="485">
        <v>1338</v>
      </c>
      <c r="E3328" s="486">
        <v>24.66</v>
      </c>
      <c r="F3328" s="486">
        <f t="shared" si="153"/>
        <v>32995.08</v>
      </c>
      <c r="G3328" s="487">
        <v>0.74</v>
      </c>
      <c r="H3328" s="485">
        <v>10.8</v>
      </c>
      <c r="I3328" s="486">
        <f t="shared" si="154"/>
        <v>14450.400000000001</v>
      </c>
      <c r="J3328" s="348">
        <f t="shared" si="155"/>
        <v>0</v>
      </c>
    </row>
    <row r="3329" spans="1:10">
      <c r="A3329" s="483">
        <v>2016</v>
      </c>
      <c r="B3329" s="484" t="s">
        <v>1296</v>
      </c>
      <c r="C3329" s="484" t="s">
        <v>370</v>
      </c>
      <c r="D3329" s="485">
        <v>11854</v>
      </c>
      <c r="E3329" s="486">
        <v>24.4</v>
      </c>
      <c r="F3329" s="486">
        <f t="shared" si="153"/>
        <v>289237.59999999998</v>
      </c>
      <c r="G3329" s="487">
        <v>0.85</v>
      </c>
      <c r="H3329" s="485">
        <v>12</v>
      </c>
      <c r="I3329" s="486">
        <f t="shared" si="154"/>
        <v>142248</v>
      </c>
      <c r="J3329" s="348">
        <f t="shared" si="155"/>
        <v>0</v>
      </c>
    </row>
    <row r="3330" spans="1:10">
      <c r="A3330" s="483">
        <v>2016</v>
      </c>
      <c r="B3330" s="484" t="s">
        <v>1296</v>
      </c>
      <c r="C3330" s="484" t="s">
        <v>370</v>
      </c>
      <c r="D3330" s="485">
        <v>12169</v>
      </c>
      <c r="E3330" s="486">
        <v>25.58</v>
      </c>
      <c r="F3330" s="486">
        <f t="shared" si="153"/>
        <v>311283.01999999996</v>
      </c>
      <c r="G3330" s="487">
        <v>2.84</v>
      </c>
      <c r="H3330" s="485">
        <v>8.8000000000000007</v>
      </c>
      <c r="I3330" s="486">
        <f t="shared" si="154"/>
        <v>107087.20000000001</v>
      </c>
      <c r="J3330" s="348">
        <f t="shared" si="155"/>
        <v>0</v>
      </c>
    </row>
    <row r="3331" spans="1:10">
      <c r="A3331" s="483">
        <v>2016</v>
      </c>
      <c r="B3331" s="484" t="s">
        <v>1289</v>
      </c>
      <c r="C3331" s="484" t="s">
        <v>370</v>
      </c>
      <c r="D3331" s="485">
        <v>149068</v>
      </c>
      <c r="E3331" s="486">
        <v>18.675999999999998</v>
      </c>
      <c r="F3331" s="486">
        <f t="shared" ref="F3331:F3394" si="156">E3331*D3331</f>
        <v>2783993.9679999999</v>
      </c>
      <c r="G3331" s="487">
        <v>0.47</v>
      </c>
      <c r="H3331" s="485">
        <v>10.199999999999999</v>
      </c>
      <c r="I3331" s="486">
        <f t="shared" ref="I3331:I3394" si="157">H3331*D3331</f>
        <v>1520493.5999999999</v>
      </c>
      <c r="J3331" s="348">
        <f t="shared" ref="J3331:J3394" si="158">IF(B3331="LIG",1,0)</f>
        <v>0</v>
      </c>
    </row>
    <row r="3332" spans="1:10">
      <c r="A3332" s="483">
        <v>2016</v>
      </c>
      <c r="B3332" s="484" t="s">
        <v>1289</v>
      </c>
      <c r="C3332" s="484" t="s">
        <v>370</v>
      </c>
      <c r="D3332" s="485">
        <v>33732</v>
      </c>
      <c r="E3332" s="486">
        <v>16.876000000000001</v>
      </c>
      <c r="F3332" s="486">
        <f t="shared" si="156"/>
        <v>569261.23200000008</v>
      </c>
      <c r="G3332" s="487">
        <v>0.68</v>
      </c>
      <c r="H3332" s="485">
        <v>17.8</v>
      </c>
      <c r="I3332" s="486">
        <f t="shared" si="157"/>
        <v>600429.6</v>
      </c>
      <c r="J3332" s="348">
        <f t="shared" si="158"/>
        <v>0</v>
      </c>
    </row>
    <row r="3333" spans="1:10">
      <c r="A3333" s="483">
        <v>2016</v>
      </c>
      <c r="B3333" s="484" t="s">
        <v>1289</v>
      </c>
      <c r="C3333" s="484" t="s">
        <v>370</v>
      </c>
      <c r="D3333" s="485">
        <v>73297</v>
      </c>
      <c r="E3333" s="486">
        <v>16.876000000000001</v>
      </c>
      <c r="F3333" s="486">
        <f t="shared" si="156"/>
        <v>1236960.172</v>
      </c>
      <c r="G3333" s="487">
        <v>0.68</v>
      </c>
      <c r="H3333" s="485">
        <v>17.8</v>
      </c>
      <c r="I3333" s="486">
        <f t="shared" si="157"/>
        <v>1304686.6000000001</v>
      </c>
      <c r="J3333" s="348">
        <f t="shared" si="158"/>
        <v>0</v>
      </c>
    </row>
    <row r="3334" spans="1:10">
      <c r="A3334" s="483">
        <v>2016</v>
      </c>
      <c r="B3334" s="484" t="s">
        <v>1296</v>
      </c>
      <c r="C3334" s="484" t="s">
        <v>370</v>
      </c>
      <c r="D3334" s="485">
        <v>43959</v>
      </c>
      <c r="E3334" s="486">
        <v>23.638000000000002</v>
      </c>
      <c r="F3334" s="486">
        <f t="shared" si="156"/>
        <v>1039102.8420000001</v>
      </c>
      <c r="G3334" s="487">
        <v>0.64</v>
      </c>
      <c r="H3334" s="485">
        <v>11.8</v>
      </c>
      <c r="I3334" s="486">
        <f t="shared" si="157"/>
        <v>518716.2</v>
      </c>
      <c r="J3334" s="348">
        <f t="shared" si="158"/>
        <v>0</v>
      </c>
    </row>
    <row r="3335" spans="1:10">
      <c r="A3335" s="483">
        <v>2016</v>
      </c>
      <c r="B3335" s="484" t="s">
        <v>1296</v>
      </c>
      <c r="C3335" s="484" t="s">
        <v>370</v>
      </c>
      <c r="D3335" s="485">
        <v>12209</v>
      </c>
      <c r="E3335" s="486">
        <v>23.722000000000001</v>
      </c>
      <c r="F3335" s="486">
        <f t="shared" si="156"/>
        <v>289621.89800000004</v>
      </c>
      <c r="G3335" s="487">
        <v>0.66</v>
      </c>
      <c r="H3335" s="485">
        <v>11.9</v>
      </c>
      <c r="I3335" s="486">
        <f t="shared" si="157"/>
        <v>145287.1</v>
      </c>
      <c r="J3335" s="348">
        <f t="shared" si="158"/>
        <v>0</v>
      </c>
    </row>
    <row r="3336" spans="1:10">
      <c r="A3336" s="483">
        <v>2016</v>
      </c>
      <c r="B3336" s="484" t="s">
        <v>1296</v>
      </c>
      <c r="C3336" s="484" t="s">
        <v>370</v>
      </c>
      <c r="D3336" s="485">
        <v>19681</v>
      </c>
      <c r="E3336" s="486">
        <v>23.588999999999999</v>
      </c>
      <c r="F3336" s="486">
        <f t="shared" si="156"/>
        <v>464255.109</v>
      </c>
      <c r="G3336" s="487">
        <v>0.54</v>
      </c>
      <c r="H3336" s="485">
        <v>10.199999999999999</v>
      </c>
      <c r="I3336" s="486">
        <f t="shared" si="157"/>
        <v>200746.19999999998</v>
      </c>
      <c r="J3336" s="348">
        <f t="shared" si="158"/>
        <v>0</v>
      </c>
    </row>
    <row r="3337" spans="1:10">
      <c r="A3337" s="483">
        <v>2016</v>
      </c>
      <c r="B3337" s="484" t="s">
        <v>1296</v>
      </c>
      <c r="C3337" s="484" t="s">
        <v>370</v>
      </c>
      <c r="D3337" s="485">
        <v>22795</v>
      </c>
      <c r="E3337" s="486">
        <v>21.254999999999999</v>
      </c>
      <c r="F3337" s="486">
        <f t="shared" si="156"/>
        <v>484507.72499999998</v>
      </c>
      <c r="G3337" s="487">
        <v>0.39</v>
      </c>
      <c r="H3337" s="485">
        <v>12.9</v>
      </c>
      <c r="I3337" s="486">
        <f t="shared" si="157"/>
        <v>294055.5</v>
      </c>
      <c r="J3337" s="348">
        <f t="shared" si="158"/>
        <v>0</v>
      </c>
    </row>
    <row r="3338" spans="1:10">
      <c r="A3338" s="483">
        <v>2016</v>
      </c>
      <c r="B3338" s="484" t="s">
        <v>1296</v>
      </c>
      <c r="C3338" s="484" t="s">
        <v>370</v>
      </c>
      <c r="D3338" s="485">
        <v>33934</v>
      </c>
      <c r="E3338" s="486">
        <v>23.722000000000001</v>
      </c>
      <c r="F3338" s="486">
        <f t="shared" si="156"/>
        <v>804982.348</v>
      </c>
      <c r="G3338" s="487">
        <v>3.71</v>
      </c>
      <c r="H3338" s="485">
        <v>11.81</v>
      </c>
      <c r="I3338" s="486">
        <f t="shared" si="157"/>
        <v>400760.54000000004</v>
      </c>
      <c r="J3338" s="348">
        <f t="shared" si="158"/>
        <v>0</v>
      </c>
    </row>
    <row r="3339" spans="1:10">
      <c r="A3339" s="483">
        <v>2016</v>
      </c>
      <c r="B3339" s="484" t="s">
        <v>1296</v>
      </c>
      <c r="C3339" s="484" t="s">
        <v>370</v>
      </c>
      <c r="D3339" s="485">
        <v>4726</v>
      </c>
      <c r="E3339" s="486">
        <v>23.832000000000001</v>
      </c>
      <c r="F3339" s="486">
        <f t="shared" si="156"/>
        <v>112630.03200000001</v>
      </c>
      <c r="G3339" s="487">
        <v>3.8</v>
      </c>
      <c r="H3339" s="485">
        <v>11.8</v>
      </c>
      <c r="I3339" s="486">
        <f t="shared" si="157"/>
        <v>55766.8</v>
      </c>
      <c r="J3339" s="348">
        <f t="shared" si="158"/>
        <v>0</v>
      </c>
    </row>
    <row r="3340" spans="1:10">
      <c r="A3340" s="483">
        <v>2016</v>
      </c>
      <c r="B3340" s="484" t="s">
        <v>1296</v>
      </c>
      <c r="C3340" s="484" t="s">
        <v>370</v>
      </c>
      <c r="D3340" s="485">
        <v>4726</v>
      </c>
      <c r="E3340" s="486">
        <v>23.832000000000001</v>
      </c>
      <c r="F3340" s="486">
        <f t="shared" si="156"/>
        <v>112630.03200000001</v>
      </c>
      <c r="G3340" s="487">
        <v>3.8</v>
      </c>
      <c r="H3340" s="485">
        <v>11.8</v>
      </c>
      <c r="I3340" s="486">
        <f t="shared" si="157"/>
        <v>55766.8</v>
      </c>
      <c r="J3340" s="348">
        <f t="shared" si="158"/>
        <v>0</v>
      </c>
    </row>
    <row r="3341" spans="1:10">
      <c r="A3341" s="483">
        <v>2016</v>
      </c>
      <c r="B3341" s="484" t="s">
        <v>1296</v>
      </c>
      <c r="C3341" s="484" t="s">
        <v>370</v>
      </c>
      <c r="D3341" s="485">
        <v>25746</v>
      </c>
      <c r="E3341" s="486">
        <v>26.062000000000001</v>
      </c>
      <c r="F3341" s="486">
        <f t="shared" si="156"/>
        <v>670992.25199999998</v>
      </c>
      <c r="G3341" s="487">
        <v>2.2599999999999998</v>
      </c>
      <c r="H3341" s="485">
        <v>7.36</v>
      </c>
      <c r="I3341" s="486">
        <f t="shared" si="157"/>
        <v>189490.56</v>
      </c>
      <c r="J3341" s="348">
        <f t="shared" si="158"/>
        <v>0</v>
      </c>
    </row>
    <row r="3342" spans="1:10">
      <c r="A3342" s="483">
        <v>2016</v>
      </c>
      <c r="B3342" s="484" t="s">
        <v>1296</v>
      </c>
      <c r="C3342" s="484" t="s">
        <v>370</v>
      </c>
      <c r="D3342" s="485">
        <v>452720</v>
      </c>
      <c r="E3342" s="486">
        <v>24.943999999999999</v>
      </c>
      <c r="F3342" s="486">
        <f t="shared" si="156"/>
        <v>11292647.68</v>
      </c>
      <c r="G3342" s="487">
        <v>3.24</v>
      </c>
      <c r="H3342" s="485">
        <v>9.5299999999999994</v>
      </c>
      <c r="I3342" s="486">
        <f t="shared" si="157"/>
        <v>4314421.5999999996</v>
      </c>
      <c r="J3342" s="348">
        <f t="shared" si="158"/>
        <v>0</v>
      </c>
    </row>
    <row r="3343" spans="1:10">
      <c r="A3343" s="483">
        <v>2016</v>
      </c>
      <c r="B3343" s="484" t="s">
        <v>1296</v>
      </c>
      <c r="C3343" s="484" t="s">
        <v>370</v>
      </c>
      <c r="D3343" s="485">
        <v>144373</v>
      </c>
      <c r="E3343" s="486">
        <v>26.256</v>
      </c>
      <c r="F3343" s="486">
        <f t="shared" si="156"/>
        <v>3790657.4879999999</v>
      </c>
      <c r="G3343" s="487">
        <v>3.02</v>
      </c>
      <c r="H3343" s="485">
        <v>7.4</v>
      </c>
      <c r="I3343" s="486">
        <f t="shared" si="157"/>
        <v>1068360.2</v>
      </c>
      <c r="J3343" s="348">
        <f t="shared" si="158"/>
        <v>0</v>
      </c>
    </row>
    <row r="3344" spans="1:10">
      <c r="A3344" s="483">
        <v>2016</v>
      </c>
      <c r="B3344" s="484" t="s">
        <v>1296</v>
      </c>
      <c r="C3344" s="484" t="s">
        <v>370</v>
      </c>
      <c r="D3344" s="485">
        <v>1742</v>
      </c>
      <c r="E3344" s="486">
        <v>24.995999999999999</v>
      </c>
      <c r="F3344" s="486">
        <f t="shared" si="156"/>
        <v>43543.031999999999</v>
      </c>
      <c r="G3344" s="487">
        <v>4.5</v>
      </c>
      <c r="H3344" s="485">
        <v>10.39</v>
      </c>
      <c r="I3344" s="486">
        <f t="shared" si="157"/>
        <v>18099.38</v>
      </c>
      <c r="J3344" s="348">
        <f t="shared" si="158"/>
        <v>0</v>
      </c>
    </row>
    <row r="3345" spans="1:10">
      <c r="A3345" s="483">
        <v>2016</v>
      </c>
      <c r="B3345" s="484" t="s">
        <v>1296</v>
      </c>
      <c r="C3345" s="484" t="s">
        <v>370</v>
      </c>
      <c r="D3345" s="485">
        <v>38558</v>
      </c>
      <c r="E3345" s="486">
        <v>25.085999999999999</v>
      </c>
      <c r="F3345" s="486">
        <f t="shared" si="156"/>
        <v>967265.9879999999</v>
      </c>
      <c r="G3345" s="487">
        <v>4.24</v>
      </c>
      <c r="H3345" s="485">
        <v>9.17</v>
      </c>
      <c r="I3345" s="486">
        <f t="shared" si="157"/>
        <v>353576.86</v>
      </c>
      <c r="J3345" s="348">
        <f t="shared" si="158"/>
        <v>0</v>
      </c>
    </row>
    <row r="3346" spans="1:10">
      <c r="A3346" s="483">
        <v>2016</v>
      </c>
      <c r="B3346" s="484" t="s">
        <v>1296</v>
      </c>
      <c r="C3346" s="484" t="s">
        <v>370</v>
      </c>
      <c r="D3346" s="485">
        <v>42028</v>
      </c>
      <c r="E3346" s="486">
        <v>24.992000000000001</v>
      </c>
      <c r="F3346" s="486">
        <f t="shared" si="156"/>
        <v>1050363.7760000001</v>
      </c>
      <c r="G3346" s="487">
        <v>2.9</v>
      </c>
      <c r="H3346" s="485">
        <v>9.25</v>
      </c>
      <c r="I3346" s="486">
        <f t="shared" si="157"/>
        <v>388759</v>
      </c>
      <c r="J3346" s="348">
        <f t="shared" si="158"/>
        <v>0</v>
      </c>
    </row>
    <row r="3347" spans="1:10">
      <c r="A3347" s="483">
        <v>2016</v>
      </c>
      <c r="B3347" s="484" t="s">
        <v>1289</v>
      </c>
      <c r="C3347" s="484" t="s">
        <v>370</v>
      </c>
      <c r="D3347" s="485">
        <v>42369</v>
      </c>
      <c r="E3347" s="486">
        <v>17.684999999999999</v>
      </c>
      <c r="F3347" s="486">
        <f t="shared" si="156"/>
        <v>749295.7649999999</v>
      </c>
      <c r="G3347" s="487">
        <v>0.21</v>
      </c>
      <c r="H3347" s="485">
        <v>4.2</v>
      </c>
      <c r="I3347" s="486">
        <f t="shared" si="157"/>
        <v>177949.80000000002</v>
      </c>
      <c r="J3347" s="348">
        <f t="shared" si="158"/>
        <v>0</v>
      </c>
    </row>
    <row r="3348" spans="1:10">
      <c r="A3348" s="483">
        <v>2016</v>
      </c>
      <c r="B3348" s="484" t="s">
        <v>1289</v>
      </c>
      <c r="C3348" s="484" t="s">
        <v>370</v>
      </c>
      <c r="D3348" s="485">
        <v>139894</v>
      </c>
      <c r="E3348" s="486">
        <v>18.489999999999998</v>
      </c>
      <c r="F3348" s="486">
        <f t="shared" si="156"/>
        <v>2586640.0599999996</v>
      </c>
      <c r="G3348" s="487">
        <v>1.03</v>
      </c>
      <c r="H3348" s="485">
        <v>15.2</v>
      </c>
      <c r="I3348" s="486">
        <f t="shared" si="157"/>
        <v>2126388.7999999998</v>
      </c>
      <c r="J3348" s="348">
        <f t="shared" si="158"/>
        <v>0</v>
      </c>
    </row>
    <row r="3349" spans="1:10">
      <c r="A3349" s="483">
        <v>2016</v>
      </c>
      <c r="B3349" s="484" t="s">
        <v>1289</v>
      </c>
      <c r="C3349" s="484" t="s">
        <v>370</v>
      </c>
      <c r="D3349" s="485">
        <v>90485</v>
      </c>
      <c r="E3349" s="486">
        <v>17.7</v>
      </c>
      <c r="F3349" s="486">
        <f t="shared" si="156"/>
        <v>1601584.5</v>
      </c>
      <c r="G3349" s="487">
        <v>0.2</v>
      </c>
      <c r="H3349" s="485">
        <v>4.4000000000000004</v>
      </c>
      <c r="I3349" s="486">
        <f t="shared" si="157"/>
        <v>398134.00000000006</v>
      </c>
      <c r="J3349" s="348">
        <f t="shared" si="158"/>
        <v>0</v>
      </c>
    </row>
    <row r="3350" spans="1:10">
      <c r="A3350" s="483">
        <v>2016</v>
      </c>
      <c r="B3350" s="484" t="s">
        <v>1289</v>
      </c>
      <c r="C3350" s="484" t="s">
        <v>370</v>
      </c>
      <c r="D3350" s="485">
        <v>15088</v>
      </c>
      <c r="E3350" s="486">
        <v>18.23</v>
      </c>
      <c r="F3350" s="486">
        <f t="shared" si="156"/>
        <v>275054.24</v>
      </c>
      <c r="G3350" s="487">
        <v>0.2</v>
      </c>
      <c r="H3350" s="485">
        <v>4.4000000000000004</v>
      </c>
      <c r="I3350" s="486">
        <f t="shared" si="157"/>
        <v>66387.200000000012</v>
      </c>
      <c r="J3350" s="348">
        <f t="shared" si="158"/>
        <v>0</v>
      </c>
    </row>
    <row r="3351" spans="1:10">
      <c r="A3351" s="483">
        <v>2016</v>
      </c>
      <c r="B3351" s="484" t="s">
        <v>1296</v>
      </c>
      <c r="C3351" s="484" t="s">
        <v>370</v>
      </c>
      <c r="D3351" s="485">
        <v>109129</v>
      </c>
      <c r="E3351" s="486">
        <v>23</v>
      </c>
      <c r="F3351" s="486">
        <f t="shared" si="156"/>
        <v>2509967</v>
      </c>
      <c r="G3351" s="487">
        <v>0.5</v>
      </c>
      <c r="H3351" s="485">
        <v>11</v>
      </c>
      <c r="I3351" s="486">
        <f t="shared" si="157"/>
        <v>1200419</v>
      </c>
      <c r="J3351" s="348">
        <f t="shared" si="158"/>
        <v>0</v>
      </c>
    </row>
    <row r="3352" spans="1:10">
      <c r="A3352" s="483">
        <v>2016</v>
      </c>
      <c r="B3352" s="484" t="s">
        <v>1296</v>
      </c>
      <c r="C3352" s="484" t="s">
        <v>370</v>
      </c>
      <c r="D3352" s="485">
        <v>107262</v>
      </c>
      <c r="E3352" s="486">
        <v>26.32</v>
      </c>
      <c r="F3352" s="486">
        <f t="shared" si="156"/>
        <v>2823135.84</v>
      </c>
      <c r="G3352" s="487">
        <v>2.97</v>
      </c>
      <c r="H3352" s="485">
        <v>7.3</v>
      </c>
      <c r="I3352" s="486">
        <f t="shared" si="157"/>
        <v>783012.6</v>
      </c>
      <c r="J3352" s="348">
        <f t="shared" si="158"/>
        <v>0</v>
      </c>
    </row>
    <row r="3353" spans="1:10">
      <c r="A3353" s="483">
        <v>2016</v>
      </c>
      <c r="B3353" s="484" t="s">
        <v>1296</v>
      </c>
      <c r="C3353" s="484" t="s">
        <v>370</v>
      </c>
      <c r="D3353" s="485">
        <v>44149</v>
      </c>
      <c r="E3353" s="486">
        <v>25.15</v>
      </c>
      <c r="F3353" s="486">
        <f t="shared" si="156"/>
        <v>1110347.3499999999</v>
      </c>
      <c r="G3353" s="487">
        <v>2.73</v>
      </c>
      <c r="H3353" s="485">
        <v>9</v>
      </c>
      <c r="I3353" s="486">
        <f t="shared" si="157"/>
        <v>397341</v>
      </c>
      <c r="J3353" s="348">
        <f t="shared" si="158"/>
        <v>0</v>
      </c>
    </row>
    <row r="3354" spans="1:10">
      <c r="A3354" s="483">
        <v>2016</v>
      </c>
      <c r="B3354" s="484" t="s">
        <v>1296</v>
      </c>
      <c r="C3354" s="484" t="s">
        <v>370</v>
      </c>
      <c r="D3354" s="485">
        <v>31915</v>
      </c>
      <c r="E3354" s="486">
        <v>22.513999999999999</v>
      </c>
      <c r="F3354" s="486">
        <f t="shared" si="156"/>
        <v>718534.30999999994</v>
      </c>
      <c r="G3354" s="487">
        <v>2.99</v>
      </c>
      <c r="H3354" s="485">
        <v>8.4</v>
      </c>
      <c r="I3354" s="486">
        <f t="shared" si="157"/>
        <v>268086</v>
      </c>
      <c r="J3354" s="348">
        <f t="shared" si="158"/>
        <v>0</v>
      </c>
    </row>
    <row r="3355" spans="1:10">
      <c r="A3355" s="483">
        <v>2016</v>
      </c>
      <c r="B3355" s="484" t="s">
        <v>1296</v>
      </c>
      <c r="C3355" s="484" t="s">
        <v>370</v>
      </c>
      <c r="D3355" s="485">
        <v>26388</v>
      </c>
      <c r="E3355" s="486">
        <v>22.553999999999998</v>
      </c>
      <c r="F3355" s="486">
        <f t="shared" si="156"/>
        <v>595154.95199999993</v>
      </c>
      <c r="G3355" s="487">
        <v>3.12</v>
      </c>
      <c r="H3355" s="485">
        <v>7.5</v>
      </c>
      <c r="I3355" s="486">
        <f t="shared" si="157"/>
        <v>197910</v>
      </c>
      <c r="J3355" s="348">
        <f t="shared" si="158"/>
        <v>0</v>
      </c>
    </row>
    <row r="3356" spans="1:10">
      <c r="A3356" s="483">
        <v>2016</v>
      </c>
      <c r="B3356" s="484" t="s">
        <v>1296</v>
      </c>
      <c r="C3356" s="484" t="s">
        <v>370</v>
      </c>
      <c r="D3356" s="485">
        <v>26367</v>
      </c>
      <c r="E3356" s="486">
        <v>22.332000000000001</v>
      </c>
      <c r="F3356" s="486">
        <f t="shared" si="156"/>
        <v>588827.84400000004</v>
      </c>
      <c r="G3356" s="487">
        <v>3.01</v>
      </c>
      <c r="H3356" s="485">
        <v>8.6</v>
      </c>
      <c r="I3356" s="486">
        <f t="shared" si="157"/>
        <v>226756.19999999998</v>
      </c>
      <c r="J3356" s="348">
        <f t="shared" si="158"/>
        <v>0</v>
      </c>
    </row>
    <row r="3357" spans="1:10">
      <c r="A3357" s="483">
        <v>2016</v>
      </c>
      <c r="B3357" s="484" t="s">
        <v>1296</v>
      </c>
      <c r="C3357" s="484" t="s">
        <v>370</v>
      </c>
      <c r="D3357" s="485">
        <v>18389</v>
      </c>
      <c r="E3357" s="486">
        <v>23.474</v>
      </c>
      <c r="F3357" s="486">
        <f t="shared" si="156"/>
        <v>431663.386</v>
      </c>
      <c r="G3357" s="487">
        <v>2.4</v>
      </c>
      <c r="H3357" s="485">
        <v>8.6</v>
      </c>
      <c r="I3357" s="486">
        <f t="shared" si="157"/>
        <v>158145.4</v>
      </c>
      <c r="J3357" s="348">
        <f t="shared" si="158"/>
        <v>0</v>
      </c>
    </row>
    <row r="3358" spans="1:10">
      <c r="A3358" s="483">
        <v>2016</v>
      </c>
      <c r="B3358" s="484" t="s">
        <v>1296</v>
      </c>
      <c r="C3358" s="484" t="s">
        <v>370</v>
      </c>
      <c r="D3358" s="485">
        <v>34300</v>
      </c>
      <c r="E3358" s="486">
        <v>22.448</v>
      </c>
      <c r="F3358" s="486">
        <f t="shared" si="156"/>
        <v>769966.4</v>
      </c>
      <c r="G3358" s="487">
        <v>3.18</v>
      </c>
      <c r="H3358" s="485">
        <v>8.9</v>
      </c>
      <c r="I3358" s="486">
        <f t="shared" si="157"/>
        <v>305270</v>
      </c>
      <c r="J3358" s="348">
        <f t="shared" si="158"/>
        <v>0</v>
      </c>
    </row>
    <row r="3359" spans="1:10">
      <c r="A3359" s="483">
        <v>2016</v>
      </c>
      <c r="B3359" s="484" t="s">
        <v>1296</v>
      </c>
      <c r="C3359" s="484" t="s">
        <v>370</v>
      </c>
      <c r="D3359" s="485">
        <v>31390</v>
      </c>
      <c r="E3359" s="486">
        <v>23.99</v>
      </c>
      <c r="F3359" s="486">
        <f t="shared" si="156"/>
        <v>753046.1</v>
      </c>
      <c r="G3359" s="487">
        <v>2.67</v>
      </c>
      <c r="H3359" s="485">
        <v>8.4</v>
      </c>
      <c r="I3359" s="486">
        <f t="shared" si="157"/>
        <v>263676</v>
      </c>
      <c r="J3359" s="348">
        <f t="shared" si="158"/>
        <v>0</v>
      </c>
    </row>
    <row r="3360" spans="1:10">
      <c r="A3360" s="483">
        <v>2016</v>
      </c>
      <c r="B3360" s="484" t="s">
        <v>1289</v>
      </c>
      <c r="C3360" s="484" t="s">
        <v>370</v>
      </c>
      <c r="D3360" s="485">
        <v>31921</v>
      </c>
      <c r="E3360" s="486">
        <v>17.402000000000001</v>
      </c>
      <c r="F3360" s="486">
        <f t="shared" si="156"/>
        <v>555489.24200000009</v>
      </c>
      <c r="G3360" s="487">
        <v>0.21</v>
      </c>
      <c r="H3360" s="485">
        <v>4.4000000000000004</v>
      </c>
      <c r="I3360" s="486">
        <f t="shared" si="157"/>
        <v>140452.40000000002</v>
      </c>
      <c r="J3360" s="348">
        <f t="shared" si="158"/>
        <v>0</v>
      </c>
    </row>
    <row r="3361" spans="1:10">
      <c r="A3361" s="483">
        <v>2016</v>
      </c>
      <c r="B3361" s="484" t="s">
        <v>1296</v>
      </c>
      <c r="C3361" s="484" t="s">
        <v>370</v>
      </c>
      <c r="D3361" s="485">
        <v>10795</v>
      </c>
      <c r="E3361" s="486">
        <v>24.521999999999998</v>
      </c>
      <c r="F3361" s="486">
        <f t="shared" si="156"/>
        <v>264714.99</v>
      </c>
      <c r="G3361" s="487">
        <v>0.71</v>
      </c>
      <c r="H3361" s="485">
        <v>11.9</v>
      </c>
      <c r="I3361" s="486">
        <f t="shared" si="157"/>
        <v>128460.5</v>
      </c>
      <c r="J3361" s="348">
        <f t="shared" si="158"/>
        <v>0</v>
      </c>
    </row>
    <row r="3362" spans="1:10">
      <c r="A3362" s="483">
        <v>2016</v>
      </c>
      <c r="B3362" s="484" t="s">
        <v>1296</v>
      </c>
      <c r="C3362" s="484" t="s">
        <v>370</v>
      </c>
      <c r="D3362" s="485">
        <v>149685</v>
      </c>
      <c r="E3362" s="486">
        <v>25.128</v>
      </c>
      <c r="F3362" s="486">
        <f t="shared" si="156"/>
        <v>3761284.68</v>
      </c>
      <c r="G3362" s="487">
        <v>3.09</v>
      </c>
      <c r="H3362" s="485">
        <v>7</v>
      </c>
      <c r="I3362" s="486">
        <f t="shared" si="157"/>
        <v>1047795</v>
      </c>
      <c r="J3362" s="348">
        <f t="shared" si="158"/>
        <v>0</v>
      </c>
    </row>
    <row r="3363" spans="1:10">
      <c r="A3363" s="483">
        <v>2016</v>
      </c>
      <c r="B3363" s="484" t="s">
        <v>1289</v>
      </c>
      <c r="C3363" s="484" t="s">
        <v>370</v>
      </c>
      <c r="D3363" s="485">
        <v>127021</v>
      </c>
      <c r="E3363" s="486">
        <v>17.675999999999998</v>
      </c>
      <c r="F3363" s="486">
        <f t="shared" si="156"/>
        <v>2245223.196</v>
      </c>
      <c r="G3363" s="487">
        <v>0.2</v>
      </c>
      <c r="H3363" s="485">
        <v>4.3</v>
      </c>
      <c r="I3363" s="486">
        <f t="shared" si="157"/>
        <v>546190.29999999993</v>
      </c>
      <c r="J3363" s="348">
        <f t="shared" si="158"/>
        <v>0</v>
      </c>
    </row>
    <row r="3364" spans="1:10">
      <c r="A3364" s="483">
        <v>2016</v>
      </c>
      <c r="B3364" s="484" t="s">
        <v>1289</v>
      </c>
      <c r="C3364" s="484" t="s">
        <v>370</v>
      </c>
      <c r="D3364" s="485">
        <v>78878</v>
      </c>
      <c r="E3364" s="486">
        <v>17.702000000000002</v>
      </c>
      <c r="F3364" s="486">
        <f t="shared" si="156"/>
        <v>1396298.3560000001</v>
      </c>
      <c r="G3364" s="487">
        <v>0.55000000000000004</v>
      </c>
      <c r="H3364" s="485">
        <v>5.3</v>
      </c>
      <c r="I3364" s="486">
        <f t="shared" si="157"/>
        <v>418053.39999999997</v>
      </c>
      <c r="J3364" s="348">
        <f t="shared" si="158"/>
        <v>0</v>
      </c>
    </row>
    <row r="3365" spans="1:10">
      <c r="A3365" s="483">
        <v>2016</v>
      </c>
      <c r="B3365" s="484" t="s">
        <v>1289</v>
      </c>
      <c r="C3365" s="484" t="s">
        <v>370</v>
      </c>
      <c r="D3365" s="485">
        <v>63754</v>
      </c>
      <c r="E3365" s="486">
        <v>17.657</v>
      </c>
      <c r="F3365" s="486">
        <f t="shared" si="156"/>
        <v>1125704.378</v>
      </c>
      <c r="G3365" s="487">
        <v>0.28999999999999998</v>
      </c>
      <c r="H3365" s="485">
        <v>5.4</v>
      </c>
      <c r="I3365" s="486">
        <f t="shared" si="157"/>
        <v>344271.60000000003</v>
      </c>
      <c r="J3365" s="348">
        <f t="shared" si="158"/>
        <v>0</v>
      </c>
    </row>
    <row r="3366" spans="1:10">
      <c r="A3366" s="483">
        <v>2016</v>
      </c>
      <c r="B3366" s="484" t="s">
        <v>1289</v>
      </c>
      <c r="C3366" s="484" t="s">
        <v>370</v>
      </c>
      <c r="D3366" s="485">
        <v>156749</v>
      </c>
      <c r="E3366" s="486">
        <v>17.934000000000001</v>
      </c>
      <c r="F3366" s="486">
        <f t="shared" si="156"/>
        <v>2811136.5660000001</v>
      </c>
      <c r="G3366" s="487">
        <v>0.24</v>
      </c>
      <c r="H3366" s="485">
        <v>5</v>
      </c>
      <c r="I3366" s="486">
        <f t="shared" si="157"/>
        <v>783745</v>
      </c>
      <c r="J3366" s="348">
        <f t="shared" si="158"/>
        <v>0</v>
      </c>
    </row>
    <row r="3367" spans="1:10">
      <c r="A3367" s="483">
        <v>2016</v>
      </c>
      <c r="B3367" s="484" t="s">
        <v>1289</v>
      </c>
      <c r="C3367" s="484" t="s">
        <v>370</v>
      </c>
      <c r="D3367" s="485">
        <v>187158</v>
      </c>
      <c r="E3367" s="486">
        <v>18.911000000000001</v>
      </c>
      <c r="F3367" s="486">
        <f t="shared" si="156"/>
        <v>3539344.9380000001</v>
      </c>
      <c r="G3367" s="487">
        <v>0.33</v>
      </c>
      <c r="H3367" s="485">
        <v>4.0999999999999996</v>
      </c>
      <c r="I3367" s="486">
        <f t="shared" si="157"/>
        <v>767347.79999999993</v>
      </c>
      <c r="J3367" s="348">
        <f t="shared" si="158"/>
        <v>0</v>
      </c>
    </row>
    <row r="3368" spans="1:10">
      <c r="A3368" s="483">
        <v>2016</v>
      </c>
      <c r="B3368" s="484" t="s">
        <v>1289</v>
      </c>
      <c r="C3368" s="484" t="s">
        <v>370</v>
      </c>
      <c r="D3368" s="485">
        <v>87525</v>
      </c>
      <c r="E3368" s="486">
        <v>18.849</v>
      </c>
      <c r="F3368" s="486">
        <f t="shared" si="156"/>
        <v>1649758.7250000001</v>
      </c>
      <c r="G3368" s="487">
        <v>0.39</v>
      </c>
      <c r="H3368" s="485">
        <v>4.5</v>
      </c>
      <c r="I3368" s="486">
        <f t="shared" si="157"/>
        <v>393862.5</v>
      </c>
      <c r="J3368" s="348">
        <f t="shared" si="158"/>
        <v>0</v>
      </c>
    </row>
    <row r="3369" spans="1:10">
      <c r="A3369" s="483">
        <v>2016</v>
      </c>
      <c r="B3369" s="484" t="s">
        <v>1289</v>
      </c>
      <c r="C3369" s="484" t="s">
        <v>370</v>
      </c>
      <c r="D3369" s="485">
        <v>207181</v>
      </c>
      <c r="E3369" s="486">
        <v>18.760000000000002</v>
      </c>
      <c r="F3369" s="486">
        <f t="shared" si="156"/>
        <v>3886715.5600000005</v>
      </c>
      <c r="G3369" s="487">
        <v>0.32</v>
      </c>
      <c r="H3369" s="485">
        <v>3.8</v>
      </c>
      <c r="I3369" s="486">
        <f t="shared" si="157"/>
        <v>787287.79999999993</v>
      </c>
      <c r="J3369" s="348">
        <f t="shared" si="158"/>
        <v>0</v>
      </c>
    </row>
    <row r="3370" spans="1:10">
      <c r="A3370" s="483">
        <v>2016</v>
      </c>
      <c r="B3370" s="484" t="s">
        <v>1289</v>
      </c>
      <c r="C3370" s="484" t="s">
        <v>370</v>
      </c>
      <c r="D3370" s="485">
        <v>233341</v>
      </c>
      <c r="E3370" s="486">
        <v>18.751999999999999</v>
      </c>
      <c r="F3370" s="486">
        <f t="shared" si="156"/>
        <v>4375610.432</v>
      </c>
      <c r="G3370" s="487">
        <v>0.35</v>
      </c>
      <c r="H3370" s="485">
        <v>4.5999999999999996</v>
      </c>
      <c r="I3370" s="486">
        <f t="shared" si="157"/>
        <v>1073368.5999999999</v>
      </c>
      <c r="J3370" s="348">
        <f t="shared" si="158"/>
        <v>0</v>
      </c>
    </row>
    <row r="3371" spans="1:10">
      <c r="A3371" s="483">
        <v>2016</v>
      </c>
      <c r="B3371" s="484" t="s">
        <v>1296</v>
      </c>
      <c r="C3371" s="484" t="s">
        <v>370</v>
      </c>
      <c r="D3371" s="485">
        <v>4292</v>
      </c>
      <c r="E3371" s="486">
        <v>22.867999999999999</v>
      </c>
      <c r="F3371" s="486">
        <f t="shared" si="156"/>
        <v>98149.455999999991</v>
      </c>
      <c r="G3371" s="487">
        <v>3.88</v>
      </c>
      <c r="H3371" s="485">
        <v>16.5</v>
      </c>
      <c r="I3371" s="486">
        <f t="shared" si="157"/>
        <v>70818</v>
      </c>
      <c r="J3371" s="348">
        <f t="shared" si="158"/>
        <v>0</v>
      </c>
    </row>
    <row r="3372" spans="1:10">
      <c r="A3372" s="483">
        <v>2016</v>
      </c>
      <c r="B3372" s="484" t="s">
        <v>1296</v>
      </c>
      <c r="C3372" s="484" t="s">
        <v>370</v>
      </c>
      <c r="D3372" s="485">
        <v>9991</v>
      </c>
      <c r="E3372" s="486">
        <v>25.748000000000001</v>
      </c>
      <c r="F3372" s="486">
        <f t="shared" si="156"/>
        <v>257248.26800000001</v>
      </c>
      <c r="G3372" s="487">
        <v>3.08</v>
      </c>
      <c r="H3372" s="485">
        <v>8.4</v>
      </c>
      <c r="I3372" s="486">
        <f t="shared" si="157"/>
        <v>83924.400000000009</v>
      </c>
      <c r="J3372" s="348">
        <f t="shared" si="158"/>
        <v>0</v>
      </c>
    </row>
    <row r="3373" spans="1:10">
      <c r="A3373" s="483">
        <v>2016</v>
      </c>
      <c r="B3373" s="484" t="s">
        <v>1296</v>
      </c>
      <c r="C3373" s="484" t="s">
        <v>370</v>
      </c>
      <c r="D3373" s="485">
        <v>1687</v>
      </c>
      <c r="E3373" s="486">
        <v>16.052</v>
      </c>
      <c r="F3373" s="486">
        <f t="shared" si="156"/>
        <v>27079.723999999998</v>
      </c>
      <c r="G3373" s="487">
        <v>1.5</v>
      </c>
      <c r="H3373" s="485">
        <v>29.4</v>
      </c>
      <c r="I3373" s="486">
        <f t="shared" si="157"/>
        <v>49597.799999999996</v>
      </c>
      <c r="J3373" s="348">
        <f t="shared" si="158"/>
        <v>0</v>
      </c>
    </row>
    <row r="3374" spans="1:10">
      <c r="A3374" s="483">
        <v>2016</v>
      </c>
      <c r="B3374" s="484" t="s">
        <v>1296</v>
      </c>
      <c r="C3374" s="484" t="s">
        <v>370</v>
      </c>
      <c r="D3374" s="485">
        <v>46911</v>
      </c>
      <c r="E3374" s="486">
        <v>22.638000000000002</v>
      </c>
      <c r="F3374" s="486">
        <f t="shared" si="156"/>
        <v>1061971.2180000001</v>
      </c>
      <c r="G3374" s="487">
        <v>2.2400000000000002</v>
      </c>
      <c r="H3374" s="485">
        <v>20.3</v>
      </c>
      <c r="I3374" s="486">
        <f t="shared" si="157"/>
        <v>952293.3</v>
      </c>
      <c r="J3374" s="348">
        <f t="shared" si="158"/>
        <v>0</v>
      </c>
    </row>
    <row r="3375" spans="1:10">
      <c r="A3375" s="483">
        <v>2016</v>
      </c>
      <c r="B3375" s="484" t="s">
        <v>1296</v>
      </c>
      <c r="C3375" s="484" t="s">
        <v>370</v>
      </c>
      <c r="D3375" s="485">
        <v>28446</v>
      </c>
      <c r="E3375" s="486">
        <v>26.096</v>
      </c>
      <c r="F3375" s="486">
        <f t="shared" si="156"/>
        <v>742326.81599999999</v>
      </c>
      <c r="G3375" s="487">
        <v>2.19</v>
      </c>
      <c r="H3375" s="485">
        <v>7.1</v>
      </c>
      <c r="I3375" s="486">
        <f t="shared" si="157"/>
        <v>201966.59999999998</v>
      </c>
      <c r="J3375" s="348">
        <f t="shared" si="158"/>
        <v>0</v>
      </c>
    </row>
    <row r="3376" spans="1:10">
      <c r="A3376" s="483">
        <v>2016</v>
      </c>
      <c r="B3376" s="484" t="s">
        <v>1296</v>
      </c>
      <c r="C3376" s="484" t="s">
        <v>370</v>
      </c>
      <c r="D3376" s="485">
        <v>8135</v>
      </c>
      <c r="E3376" s="486">
        <v>23.545999999999999</v>
      </c>
      <c r="F3376" s="486">
        <f t="shared" si="156"/>
        <v>191546.71</v>
      </c>
      <c r="G3376" s="487">
        <v>3.33</v>
      </c>
      <c r="H3376" s="485">
        <v>16.3</v>
      </c>
      <c r="I3376" s="486">
        <f t="shared" si="157"/>
        <v>132600.5</v>
      </c>
      <c r="J3376" s="348">
        <f t="shared" si="158"/>
        <v>0</v>
      </c>
    </row>
    <row r="3377" spans="1:10">
      <c r="A3377" s="483">
        <v>2016</v>
      </c>
      <c r="B3377" s="484" t="s">
        <v>1296</v>
      </c>
      <c r="C3377" s="484" t="s">
        <v>370</v>
      </c>
      <c r="D3377" s="485">
        <v>76528</v>
      </c>
      <c r="E3377" s="486">
        <v>26.425999999999998</v>
      </c>
      <c r="F3377" s="486">
        <f t="shared" si="156"/>
        <v>2022328.9279999998</v>
      </c>
      <c r="G3377" s="487">
        <v>3.28</v>
      </c>
      <c r="H3377" s="485">
        <v>7.7</v>
      </c>
      <c r="I3377" s="486">
        <f t="shared" si="157"/>
        <v>589265.6</v>
      </c>
      <c r="J3377" s="348">
        <f t="shared" si="158"/>
        <v>0</v>
      </c>
    </row>
    <row r="3378" spans="1:10">
      <c r="A3378" s="483">
        <v>2016</v>
      </c>
      <c r="B3378" s="484" t="s">
        <v>1296</v>
      </c>
      <c r="C3378" s="484" t="s">
        <v>370</v>
      </c>
      <c r="D3378" s="485">
        <v>10273</v>
      </c>
      <c r="E3378" s="486">
        <v>22.213999999999999</v>
      </c>
      <c r="F3378" s="486">
        <f t="shared" si="156"/>
        <v>228204.42199999999</v>
      </c>
      <c r="G3378" s="487">
        <v>2.71</v>
      </c>
      <c r="H3378" s="485">
        <v>21.8</v>
      </c>
      <c r="I3378" s="486">
        <f t="shared" si="157"/>
        <v>223951.4</v>
      </c>
      <c r="J3378" s="348">
        <f t="shared" si="158"/>
        <v>0</v>
      </c>
    </row>
    <row r="3379" spans="1:10">
      <c r="A3379" s="483">
        <v>2016</v>
      </c>
      <c r="B3379" s="484" t="s">
        <v>1296</v>
      </c>
      <c r="C3379" s="484" t="s">
        <v>370</v>
      </c>
      <c r="D3379" s="485">
        <v>16285</v>
      </c>
      <c r="E3379" s="486">
        <v>21.795999999999999</v>
      </c>
      <c r="F3379" s="486">
        <f t="shared" si="156"/>
        <v>354947.86</v>
      </c>
      <c r="G3379" s="487">
        <v>1.89</v>
      </c>
      <c r="H3379" s="485">
        <v>18.600000000000001</v>
      </c>
      <c r="I3379" s="486">
        <f t="shared" si="157"/>
        <v>302901</v>
      </c>
      <c r="J3379" s="348">
        <f t="shared" si="158"/>
        <v>0</v>
      </c>
    </row>
    <row r="3380" spans="1:10">
      <c r="A3380" s="483">
        <v>2016</v>
      </c>
      <c r="B3380" s="484" t="s">
        <v>1291</v>
      </c>
      <c r="C3380" s="484" t="s">
        <v>370</v>
      </c>
      <c r="D3380" s="485">
        <v>1425</v>
      </c>
      <c r="E3380" s="486">
        <v>15.938000000000001</v>
      </c>
      <c r="F3380" s="486">
        <f t="shared" si="156"/>
        <v>22711.65</v>
      </c>
      <c r="G3380" s="487">
        <v>3.67</v>
      </c>
      <c r="H3380" s="485">
        <v>40</v>
      </c>
      <c r="I3380" s="486">
        <f t="shared" si="157"/>
        <v>57000</v>
      </c>
      <c r="J3380" s="348">
        <f t="shared" si="158"/>
        <v>0</v>
      </c>
    </row>
    <row r="3381" spans="1:10">
      <c r="A3381" s="483">
        <v>2016</v>
      </c>
      <c r="B3381" s="484" t="s">
        <v>1296</v>
      </c>
      <c r="C3381" s="484" t="s">
        <v>370</v>
      </c>
      <c r="D3381" s="485">
        <v>9706</v>
      </c>
      <c r="E3381" s="486">
        <v>25.707999999999998</v>
      </c>
      <c r="F3381" s="486">
        <f t="shared" si="156"/>
        <v>249521.848</v>
      </c>
      <c r="G3381" s="487">
        <v>2.93</v>
      </c>
      <c r="H3381" s="485">
        <v>8.9</v>
      </c>
      <c r="I3381" s="486">
        <f t="shared" si="157"/>
        <v>86383.400000000009</v>
      </c>
      <c r="J3381" s="348">
        <f t="shared" si="158"/>
        <v>0</v>
      </c>
    </row>
    <row r="3382" spans="1:10">
      <c r="A3382" s="483">
        <v>2016</v>
      </c>
      <c r="B3382" s="484" t="s">
        <v>1296</v>
      </c>
      <c r="C3382" s="484" t="s">
        <v>370</v>
      </c>
      <c r="D3382" s="485">
        <v>17930</v>
      </c>
      <c r="E3382" s="486">
        <v>23.908000000000001</v>
      </c>
      <c r="F3382" s="486">
        <f t="shared" si="156"/>
        <v>428670.44</v>
      </c>
      <c r="G3382" s="487">
        <v>3.3</v>
      </c>
      <c r="H3382" s="485">
        <v>17.600000000000001</v>
      </c>
      <c r="I3382" s="486">
        <f t="shared" si="157"/>
        <v>315568</v>
      </c>
      <c r="J3382" s="348">
        <f t="shared" si="158"/>
        <v>0</v>
      </c>
    </row>
    <row r="3383" spans="1:10">
      <c r="A3383" s="483">
        <v>2016</v>
      </c>
      <c r="B3383" s="484" t="s">
        <v>1296</v>
      </c>
      <c r="C3383" s="484" t="s">
        <v>370</v>
      </c>
      <c r="D3383" s="485">
        <v>2910</v>
      </c>
      <c r="E3383" s="486">
        <v>24.356000000000002</v>
      </c>
      <c r="F3383" s="486">
        <f t="shared" si="156"/>
        <v>70875.960000000006</v>
      </c>
      <c r="G3383" s="487">
        <v>2.11</v>
      </c>
      <c r="H3383" s="485">
        <v>16.3</v>
      </c>
      <c r="I3383" s="486">
        <f t="shared" si="157"/>
        <v>47433</v>
      </c>
      <c r="J3383" s="348">
        <f t="shared" si="158"/>
        <v>0</v>
      </c>
    </row>
    <row r="3384" spans="1:10">
      <c r="A3384" s="483">
        <v>2016</v>
      </c>
      <c r="B3384" s="484" t="s">
        <v>1296</v>
      </c>
      <c r="C3384" s="484" t="s">
        <v>370</v>
      </c>
      <c r="D3384" s="485">
        <v>2097</v>
      </c>
      <c r="E3384" s="486">
        <v>24.38</v>
      </c>
      <c r="F3384" s="486">
        <f t="shared" si="156"/>
        <v>51124.86</v>
      </c>
      <c r="G3384" s="487">
        <v>2.17</v>
      </c>
      <c r="H3384" s="485">
        <v>13.1</v>
      </c>
      <c r="I3384" s="486">
        <f t="shared" si="157"/>
        <v>27470.7</v>
      </c>
      <c r="J3384" s="348">
        <f t="shared" si="158"/>
        <v>0</v>
      </c>
    </row>
    <row r="3385" spans="1:10">
      <c r="A3385" s="483">
        <v>2016</v>
      </c>
      <c r="B3385" s="484" t="s">
        <v>1296</v>
      </c>
      <c r="C3385" s="484" t="s">
        <v>370</v>
      </c>
      <c r="D3385" s="485">
        <v>6331</v>
      </c>
      <c r="E3385" s="486">
        <v>18.391999999999999</v>
      </c>
      <c r="F3385" s="486">
        <f t="shared" si="156"/>
        <v>116439.75199999999</v>
      </c>
      <c r="G3385" s="487">
        <v>2.4</v>
      </c>
      <c r="H3385" s="485">
        <v>26.1</v>
      </c>
      <c r="I3385" s="486">
        <f t="shared" si="157"/>
        <v>165239.1</v>
      </c>
      <c r="J3385" s="348">
        <f t="shared" si="158"/>
        <v>0</v>
      </c>
    </row>
    <row r="3386" spans="1:10">
      <c r="A3386" s="483">
        <v>2016</v>
      </c>
      <c r="B3386" s="484" t="s">
        <v>1296</v>
      </c>
      <c r="C3386" s="484" t="s">
        <v>370</v>
      </c>
      <c r="D3386" s="485">
        <v>8473</v>
      </c>
      <c r="E3386" s="486">
        <v>22.812000000000001</v>
      </c>
      <c r="F3386" s="486">
        <f t="shared" si="156"/>
        <v>193286.076</v>
      </c>
      <c r="G3386" s="487">
        <v>1.72</v>
      </c>
      <c r="H3386" s="485">
        <v>16.600000000000001</v>
      </c>
      <c r="I3386" s="486">
        <f t="shared" si="157"/>
        <v>140651.80000000002</v>
      </c>
      <c r="J3386" s="348">
        <f t="shared" si="158"/>
        <v>0</v>
      </c>
    </row>
    <row r="3387" spans="1:10">
      <c r="A3387" s="483">
        <v>2016</v>
      </c>
      <c r="B3387" s="484" t="s">
        <v>1296</v>
      </c>
      <c r="C3387" s="484" t="s">
        <v>370</v>
      </c>
      <c r="D3387" s="485">
        <v>7012</v>
      </c>
      <c r="E3387" s="486">
        <v>24.091999999999999</v>
      </c>
      <c r="F3387" s="486">
        <f t="shared" si="156"/>
        <v>168933.10399999999</v>
      </c>
      <c r="G3387" s="487">
        <v>2.5099999999999998</v>
      </c>
      <c r="H3387" s="485">
        <v>13.1</v>
      </c>
      <c r="I3387" s="486">
        <f t="shared" si="157"/>
        <v>91857.2</v>
      </c>
      <c r="J3387" s="348">
        <f t="shared" si="158"/>
        <v>0</v>
      </c>
    </row>
    <row r="3388" spans="1:10">
      <c r="A3388" s="483">
        <v>2016</v>
      </c>
      <c r="B3388" s="484" t="s">
        <v>1291</v>
      </c>
      <c r="C3388" s="484" t="s">
        <v>370</v>
      </c>
      <c r="D3388" s="485">
        <v>4335</v>
      </c>
      <c r="E3388" s="486">
        <v>17.552</v>
      </c>
      <c r="F3388" s="486">
        <f t="shared" si="156"/>
        <v>76087.92</v>
      </c>
      <c r="G3388" s="487">
        <v>2.57</v>
      </c>
      <c r="H3388" s="485">
        <v>26.6</v>
      </c>
      <c r="I3388" s="486">
        <f t="shared" si="157"/>
        <v>115311</v>
      </c>
      <c r="J3388" s="348">
        <f t="shared" si="158"/>
        <v>0</v>
      </c>
    </row>
    <row r="3389" spans="1:10">
      <c r="A3389" s="483">
        <v>2016</v>
      </c>
      <c r="B3389" s="484" t="s">
        <v>1296</v>
      </c>
      <c r="C3389" s="484" t="s">
        <v>370</v>
      </c>
      <c r="D3389" s="485">
        <v>14901</v>
      </c>
      <c r="E3389" s="486">
        <v>25.97</v>
      </c>
      <c r="F3389" s="486">
        <f t="shared" si="156"/>
        <v>386978.97</v>
      </c>
      <c r="G3389" s="487">
        <v>2.29</v>
      </c>
      <c r="H3389" s="485">
        <v>7.6</v>
      </c>
      <c r="I3389" s="486">
        <f t="shared" si="157"/>
        <v>113247.59999999999</v>
      </c>
      <c r="J3389" s="348">
        <f t="shared" si="158"/>
        <v>0</v>
      </c>
    </row>
    <row r="3390" spans="1:10">
      <c r="A3390" s="483">
        <v>2016</v>
      </c>
      <c r="B3390" s="484" t="s">
        <v>1296</v>
      </c>
      <c r="C3390" s="484" t="s">
        <v>370</v>
      </c>
      <c r="D3390" s="485">
        <v>29803</v>
      </c>
      <c r="E3390" s="486">
        <v>26.414000000000001</v>
      </c>
      <c r="F3390" s="486">
        <f t="shared" si="156"/>
        <v>787216.44200000004</v>
      </c>
      <c r="G3390" s="487">
        <v>3.26</v>
      </c>
      <c r="H3390" s="485">
        <v>7.8</v>
      </c>
      <c r="I3390" s="486">
        <f t="shared" si="157"/>
        <v>232463.4</v>
      </c>
      <c r="J3390" s="348">
        <f t="shared" si="158"/>
        <v>0</v>
      </c>
    </row>
    <row r="3391" spans="1:10">
      <c r="A3391" s="483">
        <v>2016</v>
      </c>
      <c r="B3391" s="484" t="s">
        <v>1291</v>
      </c>
      <c r="C3391" s="484" t="s">
        <v>370</v>
      </c>
      <c r="D3391" s="485">
        <v>4089</v>
      </c>
      <c r="E3391" s="486">
        <v>18.187999999999999</v>
      </c>
      <c r="F3391" s="486">
        <f t="shared" si="156"/>
        <v>74370.731999999989</v>
      </c>
      <c r="G3391" s="487">
        <v>0.99</v>
      </c>
      <c r="H3391" s="485">
        <v>10.7</v>
      </c>
      <c r="I3391" s="486">
        <f t="shared" si="157"/>
        <v>43752.299999999996</v>
      </c>
      <c r="J3391" s="348">
        <f t="shared" si="158"/>
        <v>0</v>
      </c>
    </row>
    <row r="3392" spans="1:10">
      <c r="A3392" s="483">
        <v>2016</v>
      </c>
      <c r="B3392" s="484" t="s">
        <v>1296</v>
      </c>
      <c r="C3392" s="484" t="s">
        <v>370</v>
      </c>
      <c r="D3392" s="485">
        <v>2089</v>
      </c>
      <c r="E3392" s="486">
        <v>24.417999999999999</v>
      </c>
      <c r="F3392" s="486">
        <f t="shared" si="156"/>
        <v>51009.201999999997</v>
      </c>
      <c r="G3392" s="487">
        <v>2.5499999999999998</v>
      </c>
      <c r="H3392" s="485">
        <v>12.6</v>
      </c>
      <c r="I3392" s="486">
        <f t="shared" si="157"/>
        <v>26321.399999999998</v>
      </c>
      <c r="J3392" s="348">
        <f t="shared" si="158"/>
        <v>0</v>
      </c>
    </row>
    <row r="3393" spans="1:10">
      <c r="A3393" s="483">
        <v>2016</v>
      </c>
      <c r="B3393" s="484" t="s">
        <v>1296</v>
      </c>
      <c r="C3393" s="484" t="s">
        <v>370</v>
      </c>
      <c r="D3393" s="485">
        <v>2112</v>
      </c>
      <c r="E3393" s="486">
        <v>22.667999999999999</v>
      </c>
      <c r="F3393" s="486">
        <f t="shared" si="156"/>
        <v>47874.815999999999</v>
      </c>
      <c r="G3393" s="487">
        <v>2.57</v>
      </c>
      <c r="H3393" s="485">
        <v>18.600000000000001</v>
      </c>
      <c r="I3393" s="486">
        <f t="shared" si="157"/>
        <v>39283.200000000004</v>
      </c>
      <c r="J3393" s="348">
        <f t="shared" si="158"/>
        <v>0</v>
      </c>
    </row>
    <row r="3394" spans="1:10">
      <c r="A3394" s="483">
        <v>2016</v>
      </c>
      <c r="B3394" s="484" t="s">
        <v>1296</v>
      </c>
      <c r="C3394" s="484" t="s">
        <v>370</v>
      </c>
      <c r="D3394" s="485">
        <v>3222</v>
      </c>
      <c r="E3394" s="486">
        <v>22.738</v>
      </c>
      <c r="F3394" s="486">
        <f t="shared" si="156"/>
        <v>73261.835999999996</v>
      </c>
      <c r="G3394" s="487">
        <v>2.56</v>
      </c>
      <c r="H3394" s="485">
        <v>21</v>
      </c>
      <c r="I3394" s="486">
        <f t="shared" si="157"/>
        <v>67662</v>
      </c>
      <c r="J3394" s="348">
        <f t="shared" si="158"/>
        <v>0</v>
      </c>
    </row>
    <row r="3395" spans="1:10">
      <c r="A3395" s="483">
        <v>2016</v>
      </c>
      <c r="B3395" s="484" t="s">
        <v>1296</v>
      </c>
      <c r="C3395" s="484" t="s">
        <v>370</v>
      </c>
      <c r="D3395" s="485">
        <v>30378</v>
      </c>
      <c r="E3395" s="486">
        <v>25.896000000000001</v>
      </c>
      <c r="F3395" s="486">
        <f t="shared" ref="F3395:F3458" si="159">E3395*D3395</f>
        <v>786668.68800000008</v>
      </c>
      <c r="G3395" s="487">
        <v>2.48</v>
      </c>
      <c r="H3395" s="485">
        <v>7.5</v>
      </c>
      <c r="I3395" s="486">
        <f t="shared" ref="I3395:I3458" si="160">H3395*D3395</f>
        <v>227835</v>
      </c>
      <c r="J3395" s="348">
        <f t="shared" ref="J3395:J3458" si="161">IF(B3395="LIG",1,0)</f>
        <v>0</v>
      </c>
    </row>
    <row r="3396" spans="1:10">
      <c r="A3396" s="483">
        <v>2016</v>
      </c>
      <c r="B3396" s="484" t="s">
        <v>1296</v>
      </c>
      <c r="C3396" s="484" t="s">
        <v>370</v>
      </c>
      <c r="D3396" s="485">
        <v>20705</v>
      </c>
      <c r="E3396" s="486">
        <v>22.283999999999999</v>
      </c>
      <c r="F3396" s="486">
        <f t="shared" si="159"/>
        <v>461390.22</v>
      </c>
      <c r="G3396" s="487">
        <v>3.11</v>
      </c>
      <c r="H3396" s="485">
        <v>7.9</v>
      </c>
      <c r="I3396" s="486">
        <f t="shared" si="160"/>
        <v>163569.5</v>
      </c>
      <c r="J3396" s="348">
        <f t="shared" si="161"/>
        <v>0</v>
      </c>
    </row>
    <row r="3397" spans="1:10">
      <c r="A3397" s="483">
        <v>2016</v>
      </c>
      <c r="B3397" s="484" t="s">
        <v>1296</v>
      </c>
      <c r="C3397" s="484" t="s">
        <v>370</v>
      </c>
      <c r="D3397" s="485">
        <v>13308</v>
      </c>
      <c r="E3397" s="486">
        <v>23.026</v>
      </c>
      <c r="F3397" s="486">
        <f t="shared" si="159"/>
        <v>306430.00799999997</v>
      </c>
      <c r="G3397" s="487">
        <v>2.93</v>
      </c>
      <c r="H3397" s="485">
        <v>7.9</v>
      </c>
      <c r="I3397" s="486">
        <f t="shared" si="160"/>
        <v>105133.20000000001</v>
      </c>
      <c r="J3397" s="348">
        <f t="shared" si="161"/>
        <v>0</v>
      </c>
    </row>
    <row r="3398" spans="1:10">
      <c r="A3398" s="483">
        <v>2016</v>
      </c>
      <c r="B3398" s="484" t="s">
        <v>1296</v>
      </c>
      <c r="C3398" s="484" t="s">
        <v>370</v>
      </c>
      <c r="D3398" s="485">
        <v>1500</v>
      </c>
      <c r="E3398" s="486">
        <v>23.521999999999998</v>
      </c>
      <c r="F3398" s="486">
        <f t="shared" si="159"/>
        <v>35283</v>
      </c>
      <c r="G3398" s="487">
        <v>2.48</v>
      </c>
      <c r="H3398" s="485">
        <v>8.1</v>
      </c>
      <c r="I3398" s="486">
        <f t="shared" si="160"/>
        <v>12150</v>
      </c>
      <c r="J3398" s="348">
        <f t="shared" si="161"/>
        <v>0</v>
      </c>
    </row>
    <row r="3399" spans="1:10">
      <c r="A3399" s="483">
        <v>2016</v>
      </c>
      <c r="B3399" s="484" t="s">
        <v>1296</v>
      </c>
      <c r="C3399" s="484" t="s">
        <v>370</v>
      </c>
      <c r="D3399" s="485">
        <v>1851</v>
      </c>
      <c r="E3399" s="486">
        <v>22.376000000000001</v>
      </c>
      <c r="F3399" s="486">
        <f t="shared" si="159"/>
        <v>41417.976000000002</v>
      </c>
      <c r="G3399" s="487">
        <v>2.88</v>
      </c>
      <c r="H3399" s="485">
        <v>8.1999999999999993</v>
      </c>
      <c r="I3399" s="486">
        <f t="shared" si="160"/>
        <v>15178.199999999999</v>
      </c>
      <c r="J3399" s="348">
        <f t="shared" si="161"/>
        <v>0</v>
      </c>
    </row>
    <row r="3400" spans="1:10">
      <c r="A3400" s="483">
        <v>2016</v>
      </c>
      <c r="B3400" s="484" t="s">
        <v>1296</v>
      </c>
      <c r="C3400" s="484" t="s">
        <v>370</v>
      </c>
      <c r="D3400" s="485">
        <v>11535</v>
      </c>
      <c r="E3400" s="486">
        <v>22.494</v>
      </c>
      <c r="F3400" s="486">
        <f t="shared" si="159"/>
        <v>259468.29</v>
      </c>
      <c r="G3400" s="487">
        <v>3.03</v>
      </c>
      <c r="H3400" s="485">
        <v>8.6999999999999993</v>
      </c>
      <c r="I3400" s="486">
        <f t="shared" si="160"/>
        <v>100354.49999999999</v>
      </c>
      <c r="J3400" s="348">
        <f t="shared" si="161"/>
        <v>0</v>
      </c>
    </row>
    <row r="3401" spans="1:10">
      <c r="A3401" s="483">
        <v>2016</v>
      </c>
      <c r="B3401" s="484" t="s">
        <v>1296</v>
      </c>
      <c r="C3401" s="484" t="s">
        <v>370</v>
      </c>
      <c r="D3401" s="485">
        <v>5525</v>
      </c>
      <c r="E3401" s="486">
        <v>24.122</v>
      </c>
      <c r="F3401" s="486">
        <f t="shared" si="159"/>
        <v>133274.04999999999</v>
      </c>
      <c r="G3401" s="487">
        <v>2.73</v>
      </c>
      <c r="H3401" s="485">
        <v>8.3000000000000007</v>
      </c>
      <c r="I3401" s="486">
        <f t="shared" si="160"/>
        <v>45857.500000000007</v>
      </c>
      <c r="J3401" s="348">
        <f t="shared" si="161"/>
        <v>0</v>
      </c>
    </row>
    <row r="3402" spans="1:10">
      <c r="A3402" s="483">
        <v>2016</v>
      </c>
      <c r="B3402" s="484" t="s">
        <v>1289</v>
      </c>
      <c r="C3402" s="484" t="s">
        <v>370</v>
      </c>
      <c r="D3402" s="485">
        <v>362749</v>
      </c>
      <c r="E3402" s="486">
        <v>17.692</v>
      </c>
      <c r="F3402" s="486">
        <f t="shared" si="159"/>
        <v>6417755.3080000002</v>
      </c>
      <c r="G3402" s="487">
        <v>0.21</v>
      </c>
      <c r="H3402" s="485">
        <v>4.3099999999999996</v>
      </c>
      <c r="I3402" s="486">
        <f t="shared" si="160"/>
        <v>1563448.19</v>
      </c>
      <c r="J3402" s="348">
        <f t="shared" si="161"/>
        <v>0</v>
      </c>
    </row>
    <row r="3403" spans="1:10">
      <c r="A3403" s="483">
        <v>2016</v>
      </c>
      <c r="B3403" s="484" t="s">
        <v>1289</v>
      </c>
      <c r="C3403" s="484" t="s">
        <v>370</v>
      </c>
      <c r="D3403" s="485">
        <v>81529</v>
      </c>
      <c r="E3403" s="486">
        <v>17.867999999999999</v>
      </c>
      <c r="F3403" s="486">
        <f t="shared" si="159"/>
        <v>1456760.1719999998</v>
      </c>
      <c r="G3403" s="487">
        <v>0.23</v>
      </c>
      <c r="H3403" s="485">
        <v>4.8</v>
      </c>
      <c r="I3403" s="486">
        <f t="shared" si="160"/>
        <v>391339.2</v>
      </c>
      <c r="J3403" s="348">
        <f t="shared" si="161"/>
        <v>0</v>
      </c>
    </row>
    <row r="3404" spans="1:10">
      <c r="A3404" s="483">
        <v>2016</v>
      </c>
      <c r="B3404" s="484" t="s">
        <v>1289</v>
      </c>
      <c r="C3404" s="484" t="s">
        <v>370</v>
      </c>
      <c r="D3404" s="485">
        <v>16272</v>
      </c>
      <c r="E3404" s="486">
        <v>17.742000000000001</v>
      </c>
      <c r="F3404" s="486">
        <f t="shared" si="159"/>
        <v>288697.82400000002</v>
      </c>
      <c r="G3404" s="487">
        <v>0.19</v>
      </c>
      <c r="H3404" s="485">
        <v>5.0599999999999996</v>
      </c>
      <c r="I3404" s="486">
        <f t="shared" si="160"/>
        <v>82336.319999999992</v>
      </c>
      <c r="J3404" s="348">
        <f t="shared" si="161"/>
        <v>0</v>
      </c>
    </row>
    <row r="3405" spans="1:10">
      <c r="A3405" s="483">
        <v>2016</v>
      </c>
      <c r="B3405" s="484" t="s">
        <v>1289</v>
      </c>
      <c r="C3405" s="484" t="s">
        <v>370</v>
      </c>
      <c r="D3405" s="485">
        <v>122</v>
      </c>
      <c r="E3405" s="486">
        <v>17.98</v>
      </c>
      <c r="F3405" s="486">
        <f t="shared" si="159"/>
        <v>2193.56</v>
      </c>
      <c r="G3405" s="487">
        <v>0.25</v>
      </c>
      <c r="H3405" s="485">
        <v>5.14</v>
      </c>
      <c r="I3405" s="486">
        <f t="shared" si="160"/>
        <v>627.07999999999993</v>
      </c>
      <c r="J3405" s="348">
        <f t="shared" si="161"/>
        <v>0</v>
      </c>
    </row>
    <row r="3406" spans="1:10">
      <c r="A3406" s="483">
        <v>2016</v>
      </c>
      <c r="B3406" s="484" t="s">
        <v>1296</v>
      </c>
      <c r="C3406" s="484" t="s">
        <v>370</v>
      </c>
      <c r="D3406" s="485">
        <v>2000</v>
      </c>
      <c r="E3406" s="486">
        <v>25</v>
      </c>
      <c r="F3406" s="486">
        <f t="shared" si="159"/>
        <v>50000</v>
      </c>
      <c r="G3406" s="487">
        <v>0.77</v>
      </c>
      <c r="H3406" s="485">
        <v>6.8</v>
      </c>
      <c r="I3406" s="486">
        <f t="shared" si="160"/>
        <v>13600</v>
      </c>
      <c r="J3406" s="348">
        <f t="shared" si="161"/>
        <v>0</v>
      </c>
    </row>
    <row r="3407" spans="1:10">
      <c r="A3407" s="483">
        <v>2016</v>
      </c>
      <c r="B3407" s="484" t="s">
        <v>1296</v>
      </c>
      <c r="C3407" s="484" t="s">
        <v>370</v>
      </c>
      <c r="D3407" s="485">
        <v>7613</v>
      </c>
      <c r="E3407" s="486">
        <v>26.25</v>
      </c>
      <c r="F3407" s="486">
        <f t="shared" si="159"/>
        <v>199841.25</v>
      </c>
      <c r="G3407" s="487">
        <v>0.56999999999999995</v>
      </c>
      <c r="H3407" s="485">
        <v>5.9</v>
      </c>
      <c r="I3407" s="486">
        <f t="shared" si="160"/>
        <v>44916.700000000004</v>
      </c>
      <c r="J3407" s="348">
        <f t="shared" si="161"/>
        <v>0</v>
      </c>
    </row>
    <row r="3408" spans="1:10">
      <c r="A3408" s="483">
        <v>2016</v>
      </c>
      <c r="B3408" s="484" t="s">
        <v>1296</v>
      </c>
      <c r="C3408" s="484" t="s">
        <v>370</v>
      </c>
      <c r="D3408" s="485">
        <v>8118</v>
      </c>
      <c r="E3408" s="486">
        <v>26</v>
      </c>
      <c r="F3408" s="486">
        <f t="shared" si="159"/>
        <v>211068</v>
      </c>
      <c r="G3408" s="487">
        <v>2.36</v>
      </c>
      <c r="H3408" s="485">
        <v>7.4</v>
      </c>
      <c r="I3408" s="486">
        <f t="shared" si="160"/>
        <v>60073.200000000004</v>
      </c>
      <c r="J3408" s="348">
        <f t="shared" si="161"/>
        <v>0</v>
      </c>
    </row>
    <row r="3409" spans="1:10">
      <c r="A3409" s="483">
        <v>2016</v>
      </c>
      <c r="B3409" s="484" t="s">
        <v>1296</v>
      </c>
      <c r="C3409" s="484" t="s">
        <v>370</v>
      </c>
      <c r="D3409" s="485">
        <v>15654</v>
      </c>
      <c r="E3409" s="486">
        <v>25.85</v>
      </c>
      <c r="F3409" s="486">
        <f t="shared" si="159"/>
        <v>404655.9</v>
      </c>
      <c r="G3409" s="487">
        <v>0.81</v>
      </c>
      <c r="H3409" s="485">
        <v>6.3</v>
      </c>
      <c r="I3409" s="486">
        <f t="shared" si="160"/>
        <v>98620.2</v>
      </c>
      <c r="J3409" s="348">
        <f t="shared" si="161"/>
        <v>0</v>
      </c>
    </row>
    <row r="3410" spans="1:10">
      <c r="A3410" s="483">
        <v>2016</v>
      </c>
      <c r="B3410" s="484" t="s">
        <v>1291</v>
      </c>
      <c r="C3410" s="484" t="s">
        <v>370</v>
      </c>
      <c r="D3410" s="485">
        <v>10446</v>
      </c>
      <c r="E3410" s="486">
        <v>17.37</v>
      </c>
      <c r="F3410" s="486">
        <f t="shared" si="159"/>
        <v>181447.02000000002</v>
      </c>
      <c r="G3410" s="487">
        <v>3.01</v>
      </c>
      <c r="H3410" s="485">
        <v>25</v>
      </c>
      <c r="I3410" s="486">
        <f t="shared" si="160"/>
        <v>261150</v>
      </c>
      <c r="J3410" s="348">
        <f t="shared" si="161"/>
        <v>0</v>
      </c>
    </row>
    <row r="3411" spans="1:10">
      <c r="A3411" s="483">
        <v>2016</v>
      </c>
      <c r="B3411" s="484" t="s">
        <v>1291</v>
      </c>
      <c r="C3411" s="484" t="s">
        <v>370</v>
      </c>
      <c r="D3411" s="485">
        <v>5797</v>
      </c>
      <c r="E3411" s="486">
        <v>7.91</v>
      </c>
      <c r="F3411" s="486">
        <f t="shared" si="159"/>
        <v>45854.270000000004</v>
      </c>
      <c r="G3411" s="487">
        <v>2.83</v>
      </c>
      <c r="H3411" s="485">
        <v>58.5</v>
      </c>
      <c r="I3411" s="486">
        <f t="shared" si="160"/>
        <v>339124.5</v>
      </c>
      <c r="J3411" s="348">
        <f t="shared" si="161"/>
        <v>0</v>
      </c>
    </row>
    <row r="3412" spans="1:10">
      <c r="A3412" s="483">
        <v>2016</v>
      </c>
      <c r="B3412" s="484" t="s">
        <v>1291</v>
      </c>
      <c r="C3412" s="484" t="s">
        <v>370</v>
      </c>
      <c r="D3412" s="485">
        <v>2989</v>
      </c>
      <c r="E3412" s="486">
        <v>16.739999999999998</v>
      </c>
      <c r="F3412" s="486">
        <f t="shared" si="159"/>
        <v>50035.859999999993</v>
      </c>
      <c r="G3412" s="487">
        <v>2.86</v>
      </c>
      <c r="H3412" s="485">
        <v>33.6</v>
      </c>
      <c r="I3412" s="486">
        <f t="shared" si="160"/>
        <v>100430.40000000001</v>
      </c>
      <c r="J3412" s="348">
        <f t="shared" si="161"/>
        <v>0</v>
      </c>
    </row>
    <row r="3413" spans="1:10">
      <c r="A3413" s="483">
        <v>2016</v>
      </c>
      <c r="B3413" s="484" t="s">
        <v>1291</v>
      </c>
      <c r="C3413" s="484" t="s">
        <v>370</v>
      </c>
      <c r="D3413" s="485">
        <v>1894</v>
      </c>
      <c r="E3413" s="486">
        <v>8.77</v>
      </c>
      <c r="F3413" s="486">
        <f t="shared" si="159"/>
        <v>16610.379999999997</v>
      </c>
      <c r="G3413" s="487">
        <v>1.76</v>
      </c>
      <c r="H3413" s="485">
        <v>50.7</v>
      </c>
      <c r="I3413" s="486">
        <f t="shared" si="160"/>
        <v>96025.8</v>
      </c>
      <c r="J3413" s="348">
        <f t="shared" si="161"/>
        <v>0</v>
      </c>
    </row>
    <row r="3414" spans="1:10">
      <c r="A3414" s="483">
        <v>2016</v>
      </c>
      <c r="B3414" s="484" t="s">
        <v>1291</v>
      </c>
      <c r="C3414" s="484" t="s">
        <v>370</v>
      </c>
      <c r="D3414" s="485">
        <v>10484</v>
      </c>
      <c r="E3414" s="486">
        <v>16.739999999999998</v>
      </c>
      <c r="F3414" s="486">
        <f t="shared" si="159"/>
        <v>175502.15999999997</v>
      </c>
      <c r="G3414" s="487">
        <v>2.86</v>
      </c>
      <c r="H3414" s="485">
        <v>33.6</v>
      </c>
      <c r="I3414" s="486">
        <f t="shared" si="160"/>
        <v>352262.40000000002</v>
      </c>
      <c r="J3414" s="348">
        <f t="shared" si="161"/>
        <v>0</v>
      </c>
    </row>
    <row r="3415" spans="1:10">
      <c r="A3415" s="483">
        <v>2016</v>
      </c>
      <c r="B3415" s="484" t="s">
        <v>1291</v>
      </c>
      <c r="C3415" s="484" t="s">
        <v>370</v>
      </c>
      <c r="D3415" s="485">
        <v>4452</v>
      </c>
      <c r="E3415" s="486">
        <v>17.71</v>
      </c>
      <c r="F3415" s="486">
        <f t="shared" si="159"/>
        <v>78844.92</v>
      </c>
      <c r="G3415" s="487">
        <v>1.1100000000000001</v>
      </c>
      <c r="H3415" s="485">
        <v>19.5</v>
      </c>
      <c r="I3415" s="486">
        <f t="shared" si="160"/>
        <v>86814</v>
      </c>
      <c r="J3415" s="348">
        <f t="shared" si="161"/>
        <v>0</v>
      </c>
    </row>
    <row r="3416" spans="1:10">
      <c r="A3416" s="483">
        <v>2016</v>
      </c>
      <c r="B3416" s="484" t="s">
        <v>1296</v>
      </c>
      <c r="C3416" s="484" t="s">
        <v>370</v>
      </c>
      <c r="D3416" s="485">
        <v>29</v>
      </c>
      <c r="E3416" s="486">
        <v>22.98</v>
      </c>
      <c r="F3416" s="486">
        <f t="shared" si="159"/>
        <v>666.42</v>
      </c>
      <c r="G3416" s="487">
        <v>0.52</v>
      </c>
      <c r="H3416" s="485">
        <v>6.7</v>
      </c>
      <c r="I3416" s="486">
        <f t="shared" si="160"/>
        <v>194.3</v>
      </c>
      <c r="J3416" s="348">
        <f t="shared" si="161"/>
        <v>0</v>
      </c>
    </row>
    <row r="3417" spans="1:10">
      <c r="A3417" s="483">
        <v>2016</v>
      </c>
      <c r="B3417" s="484" t="s">
        <v>1296</v>
      </c>
      <c r="C3417" s="484" t="s">
        <v>370</v>
      </c>
      <c r="D3417" s="485">
        <v>7697</v>
      </c>
      <c r="E3417" s="486">
        <v>22.2</v>
      </c>
      <c r="F3417" s="486">
        <f t="shared" si="159"/>
        <v>170873.4</v>
      </c>
      <c r="G3417" s="487">
        <v>2.83</v>
      </c>
      <c r="H3417" s="485">
        <v>8.5</v>
      </c>
      <c r="I3417" s="486">
        <f t="shared" si="160"/>
        <v>65424.5</v>
      </c>
      <c r="J3417" s="348">
        <f t="shared" si="161"/>
        <v>0</v>
      </c>
    </row>
    <row r="3418" spans="1:10">
      <c r="A3418" s="483">
        <v>2016</v>
      </c>
      <c r="B3418" s="484" t="s">
        <v>1289</v>
      </c>
      <c r="C3418" s="484" t="s">
        <v>370</v>
      </c>
      <c r="D3418" s="485">
        <v>10532</v>
      </c>
      <c r="E3418" s="486">
        <v>17.3</v>
      </c>
      <c r="F3418" s="486">
        <f t="shared" si="159"/>
        <v>182203.6</v>
      </c>
      <c r="G3418" s="487">
        <v>0.25</v>
      </c>
      <c r="H3418" s="485">
        <v>5.6</v>
      </c>
      <c r="I3418" s="486">
        <f t="shared" si="160"/>
        <v>58979.199999999997</v>
      </c>
      <c r="J3418" s="348">
        <f t="shared" si="161"/>
        <v>0</v>
      </c>
    </row>
    <row r="3419" spans="1:10">
      <c r="A3419" s="483">
        <v>2016</v>
      </c>
      <c r="B3419" s="484" t="s">
        <v>1296</v>
      </c>
      <c r="C3419" s="484" t="s">
        <v>370</v>
      </c>
      <c r="D3419" s="485">
        <v>23199</v>
      </c>
      <c r="E3419" s="486">
        <v>22.545999999999999</v>
      </c>
      <c r="F3419" s="486">
        <f t="shared" si="159"/>
        <v>523044.65399999998</v>
      </c>
      <c r="G3419" s="487">
        <v>2.61</v>
      </c>
      <c r="H3419" s="485">
        <v>11.1</v>
      </c>
      <c r="I3419" s="486">
        <f t="shared" si="160"/>
        <v>257508.9</v>
      </c>
      <c r="J3419" s="348">
        <f t="shared" si="161"/>
        <v>0</v>
      </c>
    </row>
    <row r="3420" spans="1:10">
      <c r="A3420" s="483">
        <v>2016</v>
      </c>
      <c r="B3420" s="484" t="s">
        <v>1296</v>
      </c>
      <c r="C3420" s="484" t="s">
        <v>370</v>
      </c>
      <c r="D3420" s="485">
        <v>12780</v>
      </c>
      <c r="E3420" s="486">
        <v>22.26</v>
      </c>
      <c r="F3420" s="486">
        <f t="shared" si="159"/>
        <v>284482.80000000005</v>
      </c>
      <c r="G3420" s="487">
        <v>0.49</v>
      </c>
      <c r="H3420" s="485">
        <v>9.6999999999999993</v>
      </c>
      <c r="I3420" s="486">
        <f t="shared" si="160"/>
        <v>123965.99999999999</v>
      </c>
      <c r="J3420" s="348">
        <f t="shared" si="161"/>
        <v>0</v>
      </c>
    </row>
    <row r="3421" spans="1:10">
      <c r="A3421" s="483">
        <v>2016</v>
      </c>
      <c r="B3421" s="484" t="s">
        <v>1289</v>
      </c>
      <c r="C3421" s="484" t="s">
        <v>370</v>
      </c>
      <c r="D3421" s="485">
        <v>11942</v>
      </c>
      <c r="E3421" s="486">
        <v>16.899999999999999</v>
      </c>
      <c r="F3421" s="486">
        <f t="shared" si="159"/>
        <v>201819.8</v>
      </c>
      <c r="G3421" s="487">
        <v>0.25</v>
      </c>
      <c r="H3421" s="485">
        <v>5.6</v>
      </c>
      <c r="I3421" s="486">
        <f t="shared" si="160"/>
        <v>66875.199999999997</v>
      </c>
      <c r="J3421" s="348">
        <f t="shared" si="161"/>
        <v>0</v>
      </c>
    </row>
    <row r="3422" spans="1:10">
      <c r="A3422" s="483">
        <v>2016</v>
      </c>
      <c r="B3422" s="484" t="s">
        <v>1296</v>
      </c>
      <c r="C3422" s="484" t="s">
        <v>370</v>
      </c>
      <c r="D3422" s="485">
        <v>4257</v>
      </c>
      <c r="E3422" s="486">
        <v>25.2</v>
      </c>
      <c r="F3422" s="486">
        <f t="shared" si="159"/>
        <v>107276.4</v>
      </c>
      <c r="G3422" s="487">
        <v>0.79</v>
      </c>
      <c r="H3422" s="485">
        <v>8.3000000000000007</v>
      </c>
      <c r="I3422" s="486">
        <f t="shared" si="160"/>
        <v>35333.100000000006</v>
      </c>
      <c r="J3422" s="348">
        <f t="shared" si="161"/>
        <v>0</v>
      </c>
    </row>
    <row r="3423" spans="1:10">
      <c r="A3423" s="483">
        <v>2016</v>
      </c>
      <c r="B3423" s="484" t="s">
        <v>1296</v>
      </c>
      <c r="C3423" s="484" t="s">
        <v>370</v>
      </c>
      <c r="D3423" s="485">
        <v>37446</v>
      </c>
      <c r="E3423" s="486">
        <v>21.15</v>
      </c>
      <c r="F3423" s="486">
        <f t="shared" si="159"/>
        <v>791982.89999999991</v>
      </c>
      <c r="G3423" s="487">
        <v>1.2</v>
      </c>
      <c r="H3423" s="485">
        <v>24.9</v>
      </c>
      <c r="I3423" s="486">
        <f t="shared" si="160"/>
        <v>932405.39999999991</v>
      </c>
      <c r="J3423" s="348">
        <f t="shared" si="161"/>
        <v>0</v>
      </c>
    </row>
    <row r="3424" spans="1:10">
      <c r="A3424" s="483">
        <v>2016</v>
      </c>
      <c r="B3424" s="484" t="s">
        <v>1289</v>
      </c>
      <c r="C3424" s="484" t="s">
        <v>370</v>
      </c>
      <c r="D3424" s="485">
        <v>41850</v>
      </c>
      <c r="E3424" s="486">
        <v>16.7</v>
      </c>
      <c r="F3424" s="486">
        <f t="shared" si="159"/>
        <v>698895</v>
      </c>
      <c r="G3424" s="487">
        <v>0.28999999999999998</v>
      </c>
      <c r="H3424" s="485">
        <v>4.9000000000000004</v>
      </c>
      <c r="I3424" s="486">
        <f t="shared" si="160"/>
        <v>205065.00000000003</v>
      </c>
      <c r="J3424" s="348">
        <f t="shared" si="161"/>
        <v>0</v>
      </c>
    </row>
    <row r="3425" spans="1:10">
      <c r="A3425" s="483">
        <v>2016</v>
      </c>
      <c r="B3425" s="484" t="s">
        <v>1296</v>
      </c>
      <c r="C3425" s="484" t="s">
        <v>370</v>
      </c>
      <c r="D3425" s="485">
        <v>14839</v>
      </c>
      <c r="E3425" s="486">
        <v>19.28</v>
      </c>
      <c r="F3425" s="486">
        <f t="shared" si="159"/>
        <v>286095.92000000004</v>
      </c>
      <c r="G3425" s="487">
        <v>1.24</v>
      </c>
      <c r="H3425" s="485">
        <v>29.2</v>
      </c>
      <c r="I3425" s="486">
        <f t="shared" si="160"/>
        <v>433298.8</v>
      </c>
      <c r="J3425" s="348">
        <f t="shared" si="161"/>
        <v>0</v>
      </c>
    </row>
    <row r="3426" spans="1:10">
      <c r="A3426" s="483">
        <v>2016</v>
      </c>
      <c r="B3426" s="484" t="s">
        <v>1296</v>
      </c>
      <c r="C3426" s="484" t="s">
        <v>370</v>
      </c>
      <c r="D3426" s="485">
        <v>2962</v>
      </c>
      <c r="E3426" s="486">
        <v>25.16</v>
      </c>
      <c r="F3426" s="486">
        <f t="shared" si="159"/>
        <v>74523.92</v>
      </c>
      <c r="G3426" s="487">
        <v>1.08</v>
      </c>
      <c r="H3426" s="485">
        <v>13.5</v>
      </c>
      <c r="I3426" s="486">
        <f t="shared" si="160"/>
        <v>39987</v>
      </c>
      <c r="J3426" s="348">
        <f t="shared" si="161"/>
        <v>0</v>
      </c>
    </row>
    <row r="3427" spans="1:10">
      <c r="A3427" s="483">
        <v>2016</v>
      </c>
      <c r="B3427" s="484" t="s">
        <v>1296</v>
      </c>
      <c r="C3427" s="484" t="s">
        <v>370</v>
      </c>
      <c r="D3427" s="485">
        <v>1044</v>
      </c>
      <c r="E3427" s="486">
        <v>17.190000000000001</v>
      </c>
      <c r="F3427" s="486">
        <f t="shared" si="159"/>
        <v>17946.36</v>
      </c>
      <c r="G3427" s="487">
        <v>1.18</v>
      </c>
      <c r="H3427" s="485">
        <v>35.4</v>
      </c>
      <c r="I3427" s="486">
        <f t="shared" si="160"/>
        <v>36957.599999999999</v>
      </c>
      <c r="J3427" s="348">
        <f t="shared" si="161"/>
        <v>0</v>
      </c>
    </row>
    <row r="3428" spans="1:10">
      <c r="A3428" s="483">
        <v>2016</v>
      </c>
      <c r="B3428" s="484" t="s">
        <v>1296</v>
      </c>
      <c r="C3428" s="484" t="s">
        <v>370</v>
      </c>
      <c r="D3428" s="485">
        <v>62569</v>
      </c>
      <c r="E3428" s="486">
        <v>23.064</v>
      </c>
      <c r="F3428" s="486">
        <f t="shared" si="159"/>
        <v>1443091.416</v>
      </c>
      <c r="G3428" s="487">
        <v>0.47</v>
      </c>
      <c r="H3428" s="485">
        <v>12.2</v>
      </c>
      <c r="I3428" s="486">
        <f t="shared" si="160"/>
        <v>763341.79999999993</v>
      </c>
      <c r="J3428" s="348">
        <f t="shared" si="161"/>
        <v>0</v>
      </c>
    </row>
    <row r="3429" spans="1:10">
      <c r="A3429" s="483">
        <v>2016</v>
      </c>
      <c r="B3429" s="484" t="s">
        <v>1296</v>
      </c>
      <c r="C3429" s="484" t="s">
        <v>370</v>
      </c>
      <c r="D3429" s="485">
        <v>12713</v>
      </c>
      <c r="E3429" s="486">
        <v>22.04</v>
      </c>
      <c r="F3429" s="486">
        <f t="shared" si="159"/>
        <v>280194.51999999996</v>
      </c>
      <c r="G3429" s="487">
        <v>1.85</v>
      </c>
      <c r="H3429" s="485">
        <v>21.8</v>
      </c>
      <c r="I3429" s="486">
        <f t="shared" si="160"/>
        <v>277143.40000000002</v>
      </c>
      <c r="J3429" s="348">
        <f t="shared" si="161"/>
        <v>0</v>
      </c>
    </row>
    <row r="3430" spans="1:10">
      <c r="A3430" s="483">
        <v>2016</v>
      </c>
      <c r="B3430" s="484" t="s">
        <v>1296</v>
      </c>
      <c r="C3430" s="484" t="s">
        <v>370</v>
      </c>
      <c r="D3430" s="485">
        <v>1121</v>
      </c>
      <c r="E3430" s="486">
        <v>22.29</v>
      </c>
      <c r="F3430" s="486">
        <f t="shared" si="159"/>
        <v>24987.09</v>
      </c>
      <c r="G3430" s="487">
        <v>1.46</v>
      </c>
      <c r="H3430" s="485">
        <v>20.6</v>
      </c>
      <c r="I3430" s="486">
        <f t="shared" si="160"/>
        <v>23092.600000000002</v>
      </c>
      <c r="J3430" s="348">
        <f t="shared" si="161"/>
        <v>0</v>
      </c>
    </row>
    <row r="3431" spans="1:10">
      <c r="A3431" s="483">
        <v>2016</v>
      </c>
      <c r="B3431" s="484" t="s">
        <v>1296</v>
      </c>
      <c r="C3431" s="484" t="s">
        <v>370</v>
      </c>
      <c r="D3431" s="485">
        <v>8144</v>
      </c>
      <c r="E3431" s="486">
        <v>22.19</v>
      </c>
      <c r="F3431" s="486">
        <f t="shared" si="159"/>
        <v>180715.36000000002</v>
      </c>
      <c r="G3431" s="487">
        <v>1.67</v>
      </c>
      <c r="H3431" s="485">
        <v>22.5</v>
      </c>
      <c r="I3431" s="486">
        <f t="shared" si="160"/>
        <v>183240</v>
      </c>
      <c r="J3431" s="348">
        <f t="shared" si="161"/>
        <v>0</v>
      </c>
    </row>
    <row r="3432" spans="1:10">
      <c r="A3432" s="483">
        <v>2016</v>
      </c>
      <c r="B3432" s="484" t="s">
        <v>1296</v>
      </c>
      <c r="C3432" s="484" t="s">
        <v>370</v>
      </c>
      <c r="D3432" s="485">
        <v>55143</v>
      </c>
      <c r="E3432" s="486">
        <v>23.314</v>
      </c>
      <c r="F3432" s="486">
        <f t="shared" si="159"/>
        <v>1285603.902</v>
      </c>
      <c r="G3432" s="487">
        <v>0.55000000000000004</v>
      </c>
      <c r="H3432" s="485">
        <v>10.4</v>
      </c>
      <c r="I3432" s="486">
        <f t="shared" si="160"/>
        <v>573487.20000000007</v>
      </c>
      <c r="J3432" s="348">
        <f t="shared" si="161"/>
        <v>0</v>
      </c>
    </row>
    <row r="3433" spans="1:10">
      <c r="A3433" s="483">
        <v>2016</v>
      </c>
      <c r="B3433" s="484" t="s">
        <v>1296</v>
      </c>
      <c r="C3433" s="484" t="s">
        <v>370</v>
      </c>
      <c r="D3433" s="485">
        <v>22214</v>
      </c>
      <c r="E3433" s="486">
        <v>21.8</v>
      </c>
      <c r="F3433" s="486">
        <f t="shared" si="159"/>
        <v>484265.2</v>
      </c>
      <c r="G3433" s="487">
        <v>3.4</v>
      </c>
      <c r="H3433" s="485">
        <v>7.5</v>
      </c>
      <c r="I3433" s="486">
        <f t="shared" si="160"/>
        <v>166605</v>
      </c>
      <c r="J3433" s="348">
        <f t="shared" si="161"/>
        <v>0</v>
      </c>
    </row>
    <row r="3434" spans="1:10">
      <c r="A3434" s="483">
        <v>2016</v>
      </c>
      <c r="B3434" s="484" t="s">
        <v>1289</v>
      </c>
      <c r="C3434" s="484" t="s">
        <v>370</v>
      </c>
      <c r="D3434" s="485">
        <v>49121</v>
      </c>
      <c r="E3434" s="486">
        <v>17.5</v>
      </c>
      <c r="F3434" s="486">
        <f t="shared" si="159"/>
        <v>859617.5</v>
      </c>
      <c r="G3434" s="487">
        <v>0.18</v>
      </c>
      <c r="H3434" s="485">
        <v>4.4000000000000004</v>
      </c>
      <c r="I3434" s="486">
        <f t="shared" si="160"/>
        <v>216132.40000000002</v>
      </c>
      <c r="J3434" s="348">
        <f t="shared" si="161"/>
        <v>0</v>
      </c>
    </row>
    <row r="3435" spans="1:10">
      <c r="A3435" s="483">
        <v>2016</v>
      </c>
      <c r="B3435" s="484" t="s">
        <v>1296</v>
      </c>
      <c r="C3435" s="484" t="s">
        <v>370</v>
      </c>
      <c r="D3435" s="485">
        <v>575</v>
      </c>
      <c r="E3435" s="486">
        <v>21.1</v>
      </c>
      <c r="F3435" s="486">
        <f t="shared" si="159"/>
        <v>12132.5</v>
      </c>
      <c r="G3435" s="487">
        <v>3.7</v>
      </c>
      <c r="H3435" s="485">
        <v>8.5</v>
      </c>
      <c r="I3435" s="486">
        <f t="shared" si="160"/>
        <v>4887.5</v>
      </c>
      <c r="J3435" s="348">
        <f t="shared" si="161"/>
        <v>0</v>
      </c>
    </row>
    <row r="3436" spans="1:10">
      <c r="A3436" s="483">
        <v>2016</v>
      </c>
      <c r="B3436" s="484" t="s">
        <v>1296</v>
      </c>
      <c r="C3436" s="484" t="s">
        <v>370</v>
      </c>
      <c r="D3436" s="485">
        <v>72763</v>
      </c>
      <c r="E3436" s="486">
        <v>21.1</v>
      </c>
      <c r="F3436" s="486">
        <f t="shared" si="159"/>
        <v>1535299.3</v>
      </c>
      <c r="G3436" s="487">
        <v>3.7</v>
      </c>
      <c r="H3436" s="485">
        <v>8.5</v>
      </c>
      <c r="I3436" s="486">
        <f t="shared" si="160"/>
        <v>618485.5</v>
      </c>
      <c r="J3436" s="348">
        <f t="shared" si="161"/>
        <v>0</v>
      </c>
    </row>
    <row r="3437" spans="1:10">
      <c r="A3437" s="483">
        <v>2016</v>
      </c>
      <c r="B3437" s="484" t="s">
        <v>1296</v>
      </c>
      <c r="C3437" s="484" t="s">
        <v>370</v>
      </c>
      <c r="D3437" s="485">
        <v>28770</v>
      </c>
      <c r="E3437" s="486">
        <v>21.1</v>
      </c>
      <c r="F3437" s="486">
        <f t="shared" si="159"/>
        <v>607047</v>
      </c>
      <c r="G3437" s="487">
        <v>3.7</v>
      </c>
      <c r="H3437" s="485">
        <v>10</v>
      </c>
      <c r="I3437" s="486">
        <f t="shared" si="160"/>
        <v>287700</v>
      </c>
      <c r="J3437" s="348">
        <f t="shared" si="161"/>
        <v>0</v>
      </c>
    </row>
    <row r="3438" spans="1:10">
      <c r="A3438" s="483">
        <v>2016</v>
      </c>
      <c r="B3438" s="484" t="s">
        <v>1296</v>
      </c>
      <c r="C3438" s="484" t="s">
        <v>370</v>
      </c>
      <c r="D3438" s="485">
        <v>5914</v>
      </c>
      <c r="E3438" s="486">
        <v>21.1</v>
      </c>
      <c r="F3438" s="486">
        <f t="shared" si="159"/>
        <v>124785.40000000001</v>
      </c>
      <c r="G3438" s="487">
        <v>3.7</v>
      </c>
      <c r="H3438" s="485">
        <v>8.5</v>
      </c>
      <c r="I3438" s="486">
        <f t="shared" si="160"/>
        <v>50269</v>
      </c>
      <c r="J3438" s="348">
        <f t="shared" si="161"/>
        <v>0</v>
      </c>
    </row>
    <row r="3439" spans="1:10">
      <c r="A3439" s="483">
        <v>2016</v>
      </c>
      <c r="B3439" s="484" t="s">
        <v>1289</v>
      </c>
      <c r="C3439" s="484" t="s">
        <v>370</v>
      </c>
      <c r="D3439" s="485">
        <v>32912</v>
      </c>
      <c r="E3439" s="486">
        <v>17.5</v>
      </c>
      <c r="F3439" s="486">
        <f t="shared" si="159"/>
        <v>575960</v>
      </c>
      <c r="G3439" s="487">
        <v>0.8</v>
      </c>
      <c r="H3439" s="485">
        <v>6.5</v>
      </c>
      <c r="I3439" s="486">
        <f t="shared" si="160"/>
        <v>213928</v>
      </c>
      <c r="J3439" s="348">
        <f t="shared" si="161"/>
        <v>0</v>
      </c>
    </row>
    <row r="3440" spans="1:10">
      <c r="A3440" s="483">
        <v>2016</v>
      </c>
      <c r="B3440" s="484" t="s">
        <v>1296</v>
      </c>
      <c r="C3440" s="484" t="s">
        <v>370</v>
      </c>
      <c r="D3440" s="485">
        <v>5105</v>
      </c>
      <c r="E3440" s="486">
        <v>22.34</v>
      </c>
      <c r="F3440" s="486">
        <f t="shared" si="159"/>
        <v>114045.7</v>
      </c>
      <c r="G3440" s="487">
        <v>2.34</v>
      </c>
      <c r="H3440" s="485">
        <v>20.3</v>
      </c>
      <c r="I3440" s="486">
        <f t="shared" si="160"/>
        <v>103631.5</v>
      </c>
      <c r="J3440" s="348">
        <f t="shared" si="161"/>
        <v>0</v>
      </c>
    </row>
    <row r="3441" spans="1:10">
      <c r="A3441" s="483">
        <v>2016</v>
      </c>
      <c r="B3441" s="484" t="s">
        <v>1296</v>
      </c>
      <c r="C3441" s="484" t="s">
        <v>370</v>
      </c>
      <c r="D3441" s="485">
        <v>2629</v>
      </c>
      <c r="E3441" s="486">
        <v>20.7</v>
      </c>
      <c r="F3441" s="486">
        <f t="shared" si="159"/>
        <v>54420.299999999996</v>
      </c>
      <c r="G3441" s="487">
        <v>1.97</v>
      </c>
      <c r="H3441" s="485">
        <v>25.2</v>
      </c>
      <c r="I3441" s="486">
        <f t="shared" si="160"/>
        <v>66250.8</v>
      </c>
      <c r="J3441" s="348">
        <f t="shared" si="161"/>
        <v>0</v>
      </c>
    </row>
    <row r="3442" spans="1:10">
      <c r="A3442" s="483">
        <v>2016</v>
      </c>
      <c r="B3442" s="484" t="s">
        <v>1296</v>
      </c>
      <c r="C3442" s="484" t="s">
        <v>370</v>
      </c>
      <c r="D3442" s="485">
        <v>9856</v>
      </c>
      <c r="E3442" s="486">
        <v>21.5</v>
      </c>
      <c r="F3442" s="486">
        <f t="shared" si="159"/>
        <v>211904</v>
      </c>
      <c r="G3442" s="487">
        <v>1.8</v>
      </c>
      <c r="H3442" s="485">
        <v>22.3</v>
      </c>
      <c r="I3442" s="486">
        <f t="shared" si="160"/>
        <v>219788.80000000002</v>
      </c>
      <c r="J3442" s="348">
        <f t="shared" si="161"/>
        <v>0</v>
      </c>
    </row>
    <row r="3443" spans="1:10">
      <c r="A3443" s="483">
        <v>2016</v>
      </c>
      <c r="B3443" s="484" t="s">
        <v>1296</v>
      </c>
      <c r="C3443" s="484" t="s">
        <v>370</v>
      </c>
      <c r="D3443" s="485">
        <v>1112</v>
      </c>
      <c r="E3443" s="486">
        <v>25.24</v>
      </c>
      <c r="F3443" s="486">
        <f t="shared" si="159"/>
        <v>28066.879999999997</v>
      </c>
      <c r="G3443" s="487">
        <v>0.73</v>
      </c>
      <c r="H3443" s="485">
        <v>8.4</v>
      </c>
      <c r="I3443" s="486">
        <f t="shared" si="160"/>
        <v>9340.8000000000011</v>
      </c>
      <c r="J3443" s="348">
        <f t="shared" si="161"/>
        <v>0</v>
      </c>
    </row>
    <row r="3444" spans="1:10">
      <c r="A3444" s="483">
        <v>2016</v>
      </c>
      <c r="B3444" s="484" t="s">
        <v>1296</v>
      </c>
      <c r="C3444" s="484" t="s">
        <v>370</v>
      </c>
      <c r="D3444" s="485">
        <v>16301</v>
      </c>
      <c r="E3444" s="486">
        <v>26.46</v>
      </c>
      <c r="F3444" s="486">
        <f t="shared" si="159"/>
        <v>431324.46</v>
      </c>
      <c r="G3444" s="487">
        <v>0.72</v>
      </c>
      <c r="H3444" s="485">
        <v>8.1999999999999993</v>
      </c>
      <c r="I3444" s="486">
        <f t="shared" si="160"/>
        <v>133668.19999999998</v>
      </c>
      <c r="J3444" s="348">
        <f t="shared" si="161"/>
        <v>0</v>
      </c>
    </row>
    <row r="3445" spans="1:10">
      <c r="A3445" s="483">
        <v>2016</v>
      </c>
      <c r="B3445" s="484" t="s">
        <v>1296</v>
      </c>
      <c r="C3445" s="484" t="s">
        <v>370</v>
      </c>
      <c r="D3445" s="485">
        <v>21118</v>
      </c>
      <c r="E3445" s="486">
        <v>26.37</v>
      </c>
      <c r="F3445" s="486">
        <f t="shared" si="159"/>
        <v>556881.66</v>
      </c>
      <c r="G3445" s="487">
        <v>0.83</v>
      </c>
      <c r="H3445" s="485">
        <v>6.8</v>
      </c>
      <c r="I3445" s="486">
        <f t="shared" si="160"/>
        <v>143602.4</v>
      </c>
      <c r="J3445" s="348">
        <f t="shared" si="161"/>
        <v>0</v>
      </c>
    </row>
    <row r="3446" spans="1:10">
      <c r="A3446" s="483">
        <v>2016</v>
      </c>
      <c r="B3446" s="484" t="s">
        <v>1296</v>
      </c>
      <c r="C3446" s="484" t="s">
        <v>370</v>
      </c>
      <c r="D3446" s="485">
        <v>18045</v>
      </c>
      <c r="E3446" s="486">
        <v>26.13</v>
      </c>
      <c r="F3446" s="486">
        <f t="shared" si="159"/>
        <v>471515.85</v>
      </c>
      <c r="G3446" s="487">
        <v>0.82</v>
      </c>
      <c r="H3446" s="485">
        <v>7.2</v>
      </c>
      <c r="I3446" s="486">
        <f t="shared" si="160"/>
        <v>129924</v>
      </c>
      <c r="J3446" s="348">
        <f t="shared" si="161"/>
        <v>0</v>
      </c>
    </row>
    <row r="3447" spans="1:10">
      <c r="A3447" s="483">
        <v>2016</v>
      </c>
      <c r="B3447" s="484" t="s">
        <v>1296</v>
      </c>
      <c r="C3447" s="484" t="s">
        <v>370</v>
      </c>
      <c r="D3447" s="485">
        <v>34417</v>
      </c>
      <c r="E3447" s="486">
        <v>26.86</v>
      </c>
      <c r="F3447" s="486">
        <f t="shared" si="159"/>
        <v>924440.62</v>
      </c>
      <c r="G3447" s="487">
        <v>0.76</v>
      </c>
      <c r="H3447" s="485">
        <v>6.7</v>
      </c>
      <c r="I3447" s="486">
        <f t="shared" si="160"/>
        <v>230593.9</v>
      </c>
      <c r="J3447" s="348">
        <f t="shared" si="161"/>
        <v>0</v>
      </c>
    </row>
    <row r="3448" spans="1:10">
      <c r="A3448" s="483">
        <v>2016</v>
      </c>
      <c r="B3448" s="484" t="s">
        <v>1296</v>
      </c>
      <c r="C3448" s="484" t="s">
        <v>370</v>
      </c>
      <c r="D3448" s="485">
        <v>10010</v>
      </c>
      <c r="E3448" s="486">
        <v>26.15</v>
      </c>
      <c r="F3448" s="486">
        <f t="shared" si="159"/>
        <v>261761.5</v>
      </c>
      <c r="G3448" s="487">
        <v>1</v>
      </c>
      <c r="H3448" s="485">
        <v>9.3000000000000007</v>
      </c>
      <c r="I3448" s="486">
        <f t="shared" si="160"/>
        <v>93093</v>
      </c>
      <c r="J3448" s="348">
        <f t="shared" si="161"/>
        <v>0</v>
      </c>
    </row>
    <row r="3449" spans="1:10">
      <c r="A3449" s="483">
        <v>2016</v>
      </c>
      <c r="B3449" s="484" t="s">
        <v>1296</v>
      </c>
      <c r="C3449" s="484" t="s">
        <v>370</v>
      </c>
      <c r="D3449" s="485">
        <v>9401</v>
      </c>
      <c r="E3449" s="486">
        <v>26.67</v>
      </c>
      <c r="F3449" s="486">
        <f t="shared" si="159"/>
        <v>250724.67</v>
      </c>
      <c r="G3449" s="487">
        <v>0.91</v>
      </c>
      <c r="H3449" s="485">
        <v>7.2</v>
      </c>
      <c r="I3449" s="486">
        <f t="shared" si="160"/>
        <v>67687.199999999997</v>
      </c>
      <c r="J3449" s="348">
        <f t="shared" si="161"/>
        <v>0</v>
      </c>
    </row>
    <row r="3450" spans="1:10">
      <c r="A3450" s="483">
        <v>2016</v>
      </c>
      <c r="B3450" s="484" t="s">
        <v>1296</v>
      </c>
      <c r="C3450" s="484" t="s">
        <v>370</v>
      </c>
      <c r="D3450" s="485">
        <v>6643</v>
      </c>
      <c r="E3450" s="486">
        <v>23.57</v>
      </c>
      <c r="F3450" s="486">
        <f t="shared" si="159"/>
        <v>156575.51</v>
      </c>
      <c r="G3450" s="487">
        <v>1.27</v>
      </c>
      <c r="H3450" s="485">
        <v>15.4</v>
      </c>
      <c r="I3450" s="486">
        <f t="shared" si="160"/>
        <v>102302.2</v>
      </c>
      <c r="J3450" s="348">
        <f t="shared" si="161"/>
        <v>0</v>
      </c>
    </row>
    <row r="3451" spans="1:10">
      <c r="A3451" s="483">
        <v>2016</v>
      </c>
      <c r="B3451" s="484" t="s">
        <v>1296</v>
      </c>
      <c r="C3451" s="484" t="s">
        <v>370</v>
      </c>
      <c r="D3451" s="485">
        <v>4853</v>
      </c>
      <c r="E3451" s="486">
        <v>24.16</v>
      </c>
      <c r="F3451" s="486">
        <f t="shared" si="159"/>
        <v>117248.48</v>
      </c>
      <c r="G3451" s="487">
        <v>0.74</v>
      </c>
      <c r="H3451" s="485">
        <v>12.7</v>
      </c>
      <c r="I3451" s="486">
        <f t="shared" si="160"/>
        <v>61633.1</v>
      </c>
      <c r="J3451" s="348">
        <f t="shared" si="161"/>
        <v>0</v>
      </c>
    </row>
    <row r="3452" spans="1:10">
      <c r="A3452" s="483">
        <v>2016</v>
      </c>
      <c r="B3452" s="484" t="s">
        <v>1296</v>
      </c>
      <c r="C3452" s="484" t="s">
        <v>370</v>
      </c>
      <c r="D3452" s="485">
        <v>7571</v>
      </c>
      <c r="E3452" s="486">
        <v>24.8</v>
      </c>
      <c r="F3452" s="486">
        <f t="shared" si="159"/>
        <v>187760.80000000002</v>
      </c>
      <c r="G3452" s="487">
        <v>0.75</v>
      </c>
      <c r="H3452" s="485">
        <v>6.3</v>
      </c>
      <c r="I3452" s="486">
        <f t="shared" si="160"/>
        <v>47697.299999999996</v>
      </c>
      <c r="J3452" s="348">
        <f t="shared" si="161"/>
        <v>0</v>
      </c>
    </row>
    <row r="3453" spans="1:10">
      <c r="A3453" s="483">
        <v>2016</v>
      </c>
      <c r="B3453" s="484" t="s">
        <v>1296</v>
      </c>
      <c r="C3453" s="484" t="s">
        <v>370</v>
      </c>
      <c r="D3453" s="485">
        <v>17984</v>
      </c>
      <c r="E3453" s="486">
        <v>20.27</v>
      </c>
      <c r="F3453" s="486">
        <f t="shared" si="159"/>
        <v>364535.68</v>
      </c>
      <c r="G3453" s="487">
        <v>0.47</v>
      </c>
      <c r="H3453" s="485">
        <v>5.7</v>
      </c>
      <c r="I3453" s="486">
        <f t="shared" si="160"/>
        <v>102508.8</v>
      </c>
      <c r="J3453" s="348">
        <f t="shared" si="161"/>
        <v>0</v>
      </c>
    </row>
    <row r="3454" spans="1:10">
      <c r="A3454" s="483">
        <v>2016</v>
      </c>
      <c r="B3454" s="484" t="s">
        <v>1296</v>
      </c>
      <c r="C3454" s="484" t="s">
        <v>370</v>
      </c>
      <c r="D3454" s="485">
        <v>17248</v>
      </c>
      <c r="E3454" s="486">
        <v>25.57</v>
      </c>
      <c r="F3454" s="486">
        <f t="shared" si="159"/>
        <v>441031.36</v>
      </c>
      <c r="G3454" s="487">
        <v>2.2400000000000002</v>
      </c>
      <c r="H3454" s="485">
        <v>7.5</v>
      </c>
      <c r="I3454" s="486">
        <f t="shared" si="160"/>
        <v>129360</v>
      </c>
      <c r="J3454" s="348">
        <f t="shared" si="161"/>
        <v>0</v>
      </c>
    </row>
    <row r="3455" spans="1:10">
      <c r="A3455" s="483">
        <v>2016</v>
      </c>
      <c r="B3455" s="484" t="s">
        <v>1296</v>
      </c>
      <c r="C3455" s="484" t="s">
        <v>370</v>
      </c>
      <c r="D3455" s="485">
        <v>24158</v>
      </c>
      <c r="E3455" s="486">
        <v>26</v>
      </c>
      <c r="F3455" s="486">
        <f t="shared" si="159"/>
        <v>628108</v>
      </c>
      <c r="G3455" s="487">
        <v>2</v>
      </c>
      <c r="H3455" s="485">
        <v>12</v>
      </c>
      <c r="I3455" s="486">
        <f t="shared" si="160"/>
        <v>289896</v>
      </c>
      <c r="J3455" s="348">
        <f t="shared" si="161"/>
        <v>0</v>
      </c>
    </row>
    <row r="3456" spans="1:10">
      <c r="A3456" s="483">
        <v>2016</v>
      </c>
      <c r="B3456" s="484" t="s">
        <v>1296</v>
      </c>
      <c r="C3456" s="484" t="s">
        <v>370</v>
      </c>
      <c r="D3456" s="485">
        <v>393</v>
      </c>
      <c r="E3456" s="486">
        <v>22.64</v>
      </c>
      <c r="F3456" s="486">
        <f t="shared" si="159"/>
        <v>8897.52</v>
      </c>
      <c r="G3456" s="487">
        <v>2.98</v>
      </c>
      <c r="H3456" s="485">
        <v>8.9</v>
      </c>
      <c r="I3456" s="486">
        <f t="shared" si="160"/>
        <v>3497.7000000000003</v>
      </c>
      <c r="J3456" s="348">
        <f t="shared" si="161"/>
        <v>0</v>
      </c>
    </row>
    <row r="3457" spans="1:10">
      <c r="A3457" s="483">
        <v>2016</v>
      </c>
      <c r="B3457" s="484" t="s">
        <v>1296</v>
      </c>
      <c r="C3457" s="484" t="s">
        <v>370</v>
      </c>
      <c r="D3457" s="485">
        <v>24257</v>
      </c>
      <c r="E3457" s="486">
        <v>24.8</v>
      </c>
      <c r="F3457" s="486">
        <f t="shared" si="159"/>
        <v>601573.6</v>
      </c>
      <c r="G3457" s="487">
        <v>0.84</v>
      </c>
      <c r="H3457" s="485">
        <v>10.1</v>
      </c>
      <c r="I3457" s="486">
        <f t="shared" si="160"/>
        <v>244995.69999999998</v>
      </c>
      <c r="J3457" s="348">
        <f t="shared" si="161"/>
        <v>0</v>
      </c>
    </row>
    <row r="3458" spans="1:10">
      <c r="A3458" s="483">
        <v>2016</v>
      </c>
      <c r="B3458" s="484" t="s">
        <v>1296</v>
      </c>
      <c r="C3458" s="484" t="s">
        <v>370</v>
      </c>
      <c r="D3458" s="485">
        <v>11283</v>
      </c>
      <c r="E3458" s="486">
        <v>25.134</v>
      </c>
      <c r="F3458" s="486">
        <f t="shared" si="159"/>
        <v>283586.92200000002</v>
      </c>
      <c r="G3458" s="487">
        <v>0.6</v>
      </c>
      <c r="H3458" s="485">
        <v>10.199999999999999</v>
      </c>
      <c r="I3458" s="486">
        <f t="shared" si="160"/>
        <v>115086.59999999999</v>
      </c>
      <c r="J3458" s="348">
        <f t="shared" si="161"/>
        <v>0</v>
      </c>
    </row>
    <row r="3459" spans="1:10">
      <c r="A3459" s="483">
        <v>2016</v>
      </c>
      <c r="B3459" s="484" t="s">
        <v>1296</v>
      </c>
      <c r="C3459" s="484" t="s">
        <v>370</v>
      </c>
      <c r="D3459" s="485">
        <v>22629</v>
      </c>
      <c r="E3459" s="486">
        <v>25.42</v>
      </c>
      <c r="F3459" s="486">
        <f t="shared" ref="F3459:F3522" si="162">E3459*D3459</f>
        <v>575229.18000000005</v>
      </c>
      <c r="G3459" s="487">
        <v>0.95</v>
      </c>
      <c r="H3459" s="485">
        <v>8.5</v>
      </c>
      <c r="I3459" s="486">
        <f t="shared" ref="I3459:I3522" si="163">H3459*D3459</f>
        <v>192346.5</v>
      </c>
      <c r="J3459" s="348">
        <f t="shared" ref="J3459:J3522" si="164">IF(B3459="LIG",1,0)</f>
        <v>0</v>
      </c>
    </row>
    <row r="3460" spans="1:10">
      <c r="A3460" s="483">
        <v>2016</v>
      </c>
      <c r="B3460" s="484" t="s">
        <v>1296</v>
      </c>
      <c r="C3460" s="484" t="s">
        <v>370</v>
      </c>
      <c r="D3460" s="485">
        <v>11265</v>
      </c>
      <c r="E3460" s="486">
        <v>26.13</v>
      </c>
      <c r="F3460" s="486">
        <f t="shared" si="162"/>
        <v>294354.45</v>
      </c>
      <c r="G3460" s="487">
        <v>0.79</v>
      </c>
      <c r="H3460" s="485">
        <v>6.4</v>
      </c>
      <c r="I3460" s="486">
        <f t="shared" si="163"/>
        <v>72096</v>
      </c>
      <c r="J3460" s="348">
        <f t="shared" si="164"/>
        <v>0</v>
      </c>
    </row>
    <row r="3461" spans="1:10">
      <c r="A3461" s="483">
        <v>2016</v>
      </c>
      <c r="B3461" s="484" t="s">
        <v>1296</v>
      </c>
      <c r="C3461" s="484" t="s">
        <v>370</v>
      </c>
      <c r="D3461" s="485">
        <v>3700</v>
      </c>
      <c r="E3461" s="486">
        <v>25.088000000000001</v>
      </c>
      <c r="F3461" s="486">
        <f t="shared" si="162"/>
        <v>92825.600000000006</v>
      </c>
      <c r="G3461" s="487">
        <v>1.31</v>
      </c>
      <c r="H3461" s="485">
        <v>9.8000000000000007</v>
      </c>
      <c r="I3461" s="486">
        <f t="shared" si="163"/>
        <v>36260</v>
      </c>
      <c r="J3461" s="348">
        <f t="shared" si="164"/>
        <v>0</v>
      </c>
    </row>
    <row r="3462" spans="1:10">
      <c r="A3462" s="483">
        <v>2016</v>
      </c>
      <c r="B3462" s="484" t="s">
        <v>1296</v>
      </c>
      <c r="C3462" s="484" t="s">
        <v>370</v>
      </c>
      <c r="D3462" s="485">
        <v>3257</v>
      </c>
      <c r="E3462" s="486">
        <v>24.736000000000001</v>
      </c>
      <c r="F3462" s="486">
        <f t="shared" si="162"/>
        <v>80565.152000000002</v>
      </c>
      <c r="G3462" s="487">
        <v>0.72</v>
      </c>
      <c r="H3462" s="485">
        <v>7.9</v>
      </c>
      <c r="I3462" s="486">
        <f t="shared" si="163"/>
        <v>25730.300000000003</v>
      </c>
      <c r="J3462" s="348">
        <f t="shared" si="164"/>
        <v>0</v>
      </c>
    </row>
    <row r="3463" spans="1:10">
      <c r="A3463" s="483">
        <v>2016</v>
      </c>
      <c r="B3463" s="484" t="s">
        <v>1296</v>
      </c>
      <c r="C3463" s="484" t="s">
        <v>370</v>
      </c>
      <c r="D3463" s="485">
        <v>3341</v>
      </c>
      <c r="E3463" s="486">
        <v>25.021999999999998</v>
      </c>
      <c r="F3463" s="486">
        <f t="shared" si="162"/>
        <v>83598.501999999993</v>
      </c>
      <c r="G3463" s="487">
        <v>1.45</v>
      </c>
      <c r="H3463" s="485">
        <v>9.8000000000000007</v>
      </c>
      <c r="I3463" s="486">
        <f t="shared" si="163"/>
        <v>32741.800000000003</v>
      </c>
      <c r="J3463" s="348">
        <f t="shared" si="164"/>
        <v>0</v>
      </c>
    </row>
    <row r="3464" spans="1:10">
      <c r="A3464" s="483">
        <v>2016</v>
      </c>
      <c r="B3464" s="484" t="s">
        <v>1296</v>
      </c>
      <c r="C3464" s="484" t="s">
        <v>370</v>
      </c>
      <c r="D3464" s="485">
        <v>5978</v>
      </c>
      <c r="E3464" s="486">
        <v>24</v>
      </c>
      <c r="F3464" s="486">
        <f t="shared" si="162"/>
        <v>143472</v>
      </c>
      <c r="G3464" s="487">
        <v>0.69</v>
      </c>
      <c r="H3464" s="485">
        <v>9.3000000000000007</v>
      </c>
      <c r="I3464" s="486">
        <f t="shared" si="163"/>
        <v>55595.4</v>
      </c>
      <c r="J3464" s="348">
        <f t="shared" si="164"/>
        <v>0</v>
      </c>
    </row>
    <row r="3465" spans="1:10">
      <c r="A3465" s="483">
        <v>2016</v>
      </c>
      <c r="B3465" s="484" t="s">
        <v>1296</v>
      </c>
      <c r="C3465" s="484" t="s">
        <v>370</v>
      </c>
      <c r="D3465" s="485">
        <v>1916</v>
      </c>
      <c r="E3465" s="486">
        <v>26.33</v>
      </c>
      <c r="F3465" s="486">
        <f t="shared" si="162"/>
        <v>50448.28</v>
      </c>
      <c r="G3465" s="487">
        <v>1.5</v>
      </c>
      <c r="H3465" s="485">
        <v>11.6</v>
      </c>
      <c r="I3465" s="486">
        <f t="shared" si="163"/>
        <v>22225.599999999999</v>
      </c>
      <c r="J3465" s="348">
        <f t="shared" si="164"/>
        <v>0</v>
      </c>
    </row>
    <row r="3466" spans="1:10">
      <c r="A3466" s="483">
        <v>2016</v>
      </c>
      <c r="B3466" s="484" t="s">
        <v>1296</v>
      </c>
      <c r="C3466" s="484" t="s">
        <v>370</v>
      </c>
      <c r="D3466" s="485">
        <v>2428</v>
      </c>
      <c r="E3466" s="486">
        <v>25.39</v>
      </c>
      <c r="F3466" s="486">
        <f t="shared" si="162"/>
        <v>61646.92</v>
      </c>
      <c r="G3466" s="487">
        <v>2.2999999999999998</v>
      </c>
      <c r="H3466" s="485">
        <v>11.1</v>
      </c>
      <c r="I3466" s="486">
        <f t="shared" si="163"/>
        <v>26950.799999999999</v>
      </c>
      <c r="J3466" s="348">
        <f t="shared" si="164"/>
        <v>0</v>
      </c>
    </row>
    <row r="3467" spans="1:10">
      <c r="A3467" s="483">
        <v>2016</v>
      </c>
      <c r="B3467" s="484" t="s">
        <v>1296</v>
      </c>
      <c r="C3467" s="484" t="s">
        <v>370</v>
      </c>
      <c r="D3467" s="485">
        <v>2846</v>
      </c>
      <c r="E3467" s="486">
        <v>21.17</v>
      </c>
      <c r="F3467" s="486">
        <f t="shared" si="162"/>
        <v>60249.820000000007</v>
      </c>
      <c r="G3467" s="487">
        <v>2.1</v>
      </c>
      <c r="H3467" s="485">
        <v>10.7</v>
      </c>
      <c r="I3467" s="486">
        <f t="shared" si="163"/>
        <v>30452.199999999997</v>
      </c>
      <c r="J3467" s="348">
        <f t="shared" si="164"/>
        <v>0</v>
      </c>
    </row>
    <row r="3468" spans="1:10">
      <c r="A3468" s="483">
        <v>2016</v>
      </c>
      <c r="B3468" s="484" t="s">
        <v>1301</v>
      </c>
      <c r="C3468" s="484" t="s">
        <v>370</v>
      </c>
      <c r="D3468" s="485">
        <v>56175</v>
      </c>
      <c r="E3468" s="486">
        <v>10.84</v>
      </c>
      <c r="F3468" s="486">
        <f t="shared" si="162"/>
        <v>608937</v>
      </c>
      <c r="G3468" s="487">
        <v>0.34</v>
      </c>
      <c r="H3468" s="485">
        <v>12.3</v>
      </c>
      <c r="I3468" s="486">
        <f t="shared" si="163"/>
        <v>690952.5</v>
      </c>
      <c r="J3468" s="348">
        <f t="shared" si="164"/>
        <v>1</v>
      </c>
    </row>
    <row r="3469" spans="1:10">
      <c r="A3469" s="483">
        <v>2016</v>
      </c>
      <c r="B3469" s="484" t="s">
        <v>1296</v>
      </c>
      <c r="C3469" s="484" t="s">
        <v>370</v>
      </c>
      <c r="D3469" s="485">
        <v>522274</v>
      </c>
      <c r="E3469" s="486">
        <v>17.079999999999998</v>
      </c>
      <c r="F3469" s="486">
        <f t="shared" si="162"/>
        <v>8920439.9199999999</v>
      </c>
      <c r="G3469" s="487">
        <v>3.95</v>
      </c>
      <c r="H3469" s="485">
        <v>26.6</v>
      </c>
      <c r="I3469" s="486">
        <f t="shared" si="163"/>
        <v>13892488.4</v>
      </c>
      <c r="J3469" s="348">
        <f t="shared" si="164"/>
        <v>0</v>
      </c>
    </row>
    <row r="3470" spans="1:10">
      <c r="A3470" s="483">
        <v>2016</v>
      </c>
      <c r="B3470" s="484" t="s">
        <v>1296</v>
      </c>
      <c r="C3470" s="484" t="s">
        <v>370</v>
      </c>
      <c r="D3470" s="485">
        <v>124188</v>
      </c>
      <c r="E3470" s="486">
        <v>25.9</v>
      </c>
      <c r="F3470" s="486">
        <f t="shared" si="162"/>
        <v>3216469.1999999997</v>
      </c>
      <c r="G3470" s="487">
        <v>2.4300000000000002</v>
      </c>
      <c r="H3470" s="485">
        <v>7.6</v>
      </c>
      <c r="I3470" s="486">
        <f t="shared" si="163"/>
        <v>943828.79999999993</v>
      </c>
      <c r="J3470" s="348">
        <f t="shared" si="164"/>
        <v>0</v>
      </c>
    </row>
    <row r="3471" spans="1:10">
      <c r="A3471" s="483">
        <v>2016</v>
      </c>
      <c r="B3471" s="484" t="s">
        <v>1289</v>
      </c>
      <c r="C3471" s="484" t="s">
        <v>370</v>
      </c>
      <c r="D3471" s="485">
        <v>230587</v>
      </c>
      <c r="E3471" s="486">
        <v>17.7</v>
      </c>
      <c r="F3471" s="486">
        <f t="shared" si="162"/>
        <v>4081389.9</v>
      </c>
      <c r="G3471" s="487">
        <v>0.21</v>
      </c>
      <c r="H3471" s="485">
        <v>4.3</v>
      </c>
      <c r="I3471" s="486">
        <f t="shared" si="163"/>
        <v>991524.1</v>
      </c>
      <c r="J3471" s="348">
        <f t="shared" si="164"/>
        <v>0</v>
      </c>
    </row>
    <row r="3472" spans="1:10">
      <c r="A3472" s="483">
        <v>2016</v>
      </c>
      <c r="B3472" s="484" t="s">
        <v>1296</v>
      </c>
      <c r="C3472" s="484" t="s">
        <v>370</v>
      </c>
      <c r="D3472" s="485">
        <v>8021</v>
      </c>
      <c r="E3472" s="486">
        <v>23.7</v>
      </c>
      <c r="F3472" s="486">
        <f t="shared" si="162"/>
        <v>190097.69999999998</v>
      </c>
      <c r="G3472" s="487">
        <v>0.55000000000000004</v>
      </c>
      <c r="H3472" s="485">
        <v>10.199999999999999</v>
      </c>
      <c r="I3472" s="486">
        <f t="shared" si="163"/>
        <v>81814.2</v>
      </c>
      <c r="J3472" s="348">
        <f t="shared" si="164"/>
        <v>0</v>
      </c>
    </row>
    <row r="3473" spans="1:10">
      <c r="A3473" s="483">
        <v>2016</v>
      </c>
      <c r="B3473" s="484" t="s">
        <v>1289</v>
      </c>
      <c r="C3473" s="484" t="s">
        <v>370</v>
      </c>
      <c r="D3473" s="485">
        <v>29653</v>
      </c>
      <c r="E3473" s="486">
        <v>17.797999999999998</v>
      </c>
      <c r="F3473" s="486">
        <f t="shared" si="162"/>
        <v>527764.09399999992</v>
      </c>
      <c r="G3473" s="487">
        <v>0.25</v>
      </c>
      <c r="H3473" s="485">
        <v>4.9000000000000004</v>
      </c>
      <c r="I3473" s="486">
        <f t="shared" si="163"/>
        <v>145299.70000000001</v>
      </c>
      <c r="J3473" s="348">
        <f t="shared" si="164"/>
        <v>0</v>
      </c>
    </row>
    <row r="3474" spans="1:10">
      <c r="A3474" s="483">
        <v>2016</v>
      </c>
      <c r="B3474" s="484" t="s">
        <v>1289</v>
      </c>
      <c r="C3474" s="484" t="s">
        <v>370</v>
      </c>
      <c r="D3474" s="485">
        <v>42695</v>
      </c>
      <c r="E3474" s="486">
        <v>15.96</v>
      </c>
      <c r="F3474" s="486">
        <f t="shared" si="162"/>
        <v>681412.20000000007</v>
      </c>
      <c r="G3474" s="487">
        <v>0.42</v>
      </c>
      <c r="H3474" s="485">
        <v>6</v>
      </c>
      <c r="I3474" s="486">
        <f t="shared" si="163"/>
        <v>256170</v>
      </c>
      <c r="J3474" s="348">
        <f t="shared" si="164"/>
        <v>0</v>
      </c>
    </row>
    <row r="3475" spans="1:10">
      <c r="A3475" s="483">
        <v>2016</v>
      </c>
      <c r="B3475" s="484" t="s">
        <v>1289</v>
      </c>
      <c r="C3475" s="484" t="s">
        <v>370</v>
      </c>
      <c r="D3475" s="485">
        <v>66042</v>
      </c>
      <c r="E3475" s="486">
        <v>17.8</v>
      </c>
      <c r="F3475" s="486">
        <f t="shared" si="162"/>
        <v>1175547.6000000001</v>
      </c>
      <c r="G3475" s="487">
        <v>0.24</v>
      </c>
      <c r="H3475" s="485">
        <v>5.0999999999999996</v>
      </c>
      <c r="I3475" s="486">
        <f t="shared" si="163"/>
        <v>336814.19999999995</v>
      </c>
      <c r="J3475" s="348">
        <f t="shared" si="164"/>
        <v>0</v>
      </c>
    </row>
    <row r="3476" spans="1:10">
      <c r="A3476" s="483">
        <v>2016</v>
      </c>
      <c r="B3476" s="484" t="s">
        <v>1289</v>
      </c>
      <c r="C3476" s="484" t="s">
        <v>370</v>
      </c>
      <c r="D3476" s="485">
        <v>81120</v>
      </c>
      <c r="E3476" s="486">
        <v>16.600000000000001</v>
      </c>
      <c r="F3476" s="486">
        <f t="shared" si="162"/>
        <v>1346592</v>
      </c>
      <c r="G3476" s="487">
        <v>0.26</v>
      </c>
      <c r="H3476" s="485">
        <v>5.0999999999999996</v>
      </c>
      <c r="I3476" s="486">
        <f t="shared" si="163"/>
        <v>413712</v>
      </c>
      <c r="J3476" s="348">
        <f t="shared" si="164"/>
        <v>0</v>
      </c>
    </row>
    <row r="3477" spans="1:10">
      <c r="A3477" s="483">
        <v>2016</v>
      </c>
      <c r="B3477" s="484" t="s">
        <v>1289</v>
      </c>
      <c r="C3477" s="484" t="s">
        <v>370</v>
      </c>
      <c r="D3477" s="485">
        <v>98515</v>
      </c>
      <c r="E3477" s="486">
        <v>17.812000000000001</v>
      </c>
      <c r="F3477" s="486">
        <f t="shared" si="162"/>
        <v>1754749.1800000002</v>
      </c>
      <c r="G3477" s="487">
        <v>0.26</v>
      </c>
      <c r="H3477" s="485">
        <v>5.17</v>
      </c>
      <c r="I3477" s="486">
        <f t="shared" si="163"/>
        <v>509322.55</v>
      </c>
      <c r="J3477" s="348">
        <f t="shared" si="164"/>
        <v>0</v>
      </c>
    </row>
    <row r="3478" spans="1:10">
      <c r="A3478" s="483">
        <v>2016</v>
      </c>
      <c r="B3478" s="484" t="s">
        <v>1289</v>
      </c>
      <c r="C3478" s="484" t="s">
        <v>370</v>
      </c>
      <c r="D3478" s="485">
        <v>65987</v>
      </c>
      <c r="E3478" s="486">
        <v>17.824000000000002</v>
      </c>
      <c r="F3478" s="486">
        <f t="shared" si="162"/>
        <v>1176152.2880000002</v>
      </c>
      <c r="G3478" s="487">
        <v>0.27</v>
      </c>
      <c r="H3478" s="485">
        <v>5.26</v>
      </c>
      <c r="I3478" s="486">
        <f t="shared" si="163"/>
        <v>347091.62</v>
      </c>
      <c r="J3478" s="348">
        <f t="shared" si="164"/>
        <v>0</v>
      </c>
    </row>
    <row r="3479" spans="1:10">
      <c r="A3479" s="483">
        <v>2016</v>
      </c>
      <c r="B3479" s="484" t="s">
        <v>1289</v>
      </c>
      <c r="C3479" s="484" t="s">
        <v>370</v>
      </c>
      <c r="D3479" s="485">
        <v>16771</v>
      </c>
      <c r="E3479" s="486">
        <v>17.808</v>
      </c>
      <c r="F3479" s="486">
        <f t="shared" si="162"/>
        <v>298657.96799999999</v>
      </c>
      <c r="G3479" s="487">
        <v>0.2</v>
      </c>
      <c r="H3479" s="485">
        <v>4.7</v>
      </c>
      <c r="I3479" s="486">
        <f t="shared" si="163"/>
        <v>78823.7</v>
      </c>
      <c r="J3479" s="348">
        <f t="shared" si="164"/>
        <v>0</v>
      </c>
    </row>
    <row r="3480" spans="1:10">
      <c r="A3480" s="483">
        <v>2016</v>
      </c>
      <c r="B3480" s="484" t="s">
        <v>1289</v>
      </c>
      <c r="C3480" s="484" t="s">
        <v>370</v>
      </c>
      <c r="D3480" s="485">
        <v>42123</v>
      </c>
      <c r="E3480" s="486">
        <v>16.007999999999999</v>
      </c>
      <c r="F3480" s="486">
        <f t="shared" si="162"/>
        <v>674304.98399999994</v>
      </c>
      <c r="G3480" s="487">
        <v>0.33</v>
      </c>
      <c r="H3480" s="485">
        <v>5.4</v>
      </c>
      <c r="I3480" s="486">
        <f t="shared" si="163"/>
        <v>227464.2</v>
      </c>
      <c r="J3480" s="348">
        <f t="shared" si="164"/>
        <v>0</v>
      </c>
    </row>
    <row r="3481" spans="1:10">
      <c r="A3481" s="483">
        <v>2016</v>
      </c>
      <c r="B3481" s="484" t="s">
        <v>1296</v>
      </c>
      <c r="C3481" s="484" t="s">
        <v>370</v>
      </c>
      <c r="D3481" s="485">
        <v>90797</v>
      </c>
      <c r="E3481" s="486">
        <v>22.6</v>
      </c>
      <c r="F3481" s="486">
        <f t="shared" si="162"/>
        <v>2052012.2000000002</v>
      </c>
      <c r="G3481" s="487">
        <v>2.8</v>
      </c>
      <c r="H3481" s="485">
        <v>18.899999999999999</v>
      </c>
      <c r="I3481" s="486">
        <f t="shared" si="163"/>
        <v>1716063.2999999998</v>
      </c>
      <c r="J3481" s="348">
        <f t="shared" si="164"/>
        <v>0</v>
      </c>
    </row>
    <row r="3482" spans="1:10">
      <c r="A3482" s="483">
        <v>2016</v>
      </c>
      <c r="B3482" s="484" t="s">
        <v>1301</v>
      </c>
      <c r="C3482" s="484" t="s">
        <v>370</v>
      </c>
      <c r="D3482" s="485">
        <v>35366</v>
      </c>
      <c r="E3482" s="486">
        <v>13.6</v>
      </c>
      <c r="F3482" s="486">
        <f t="shared" si="162"/>
        <v>480977.6</v>
      </c>
      <c r="G3482" s="487">
        <v>0.67</v>
      </c>
      <c r="H3482" s="485">
        <v>9.9</v>
      </c>
      <c r="I3482" s="486">
        <f t="shared" si="163"/>
        <v>350123.4</v>
      </c>
      <c r="J3482" s="348">
        <f t="shared" si="164"/>
        <v>1</v>
      </c>
    </row>
    <row r="3483" spans="1:10">
      <c r="A3483" s="483">
        <v>2016</v>
      </c>
      <c r="B3483" s="484" t="s">
        <v>1296</v>
      </c>
      <c r="C3483" s="484" t="s">
        <v>370</v>
      </c>
      <c r="D3483" s="485">
        <v>55103</v>
      </c>
      <c r="E3483" s="486">
        <v>16.388000000000002</v>
      </c>
      <c r="F3483" s="486">
        <f t="shared" si="162"/>
        <v>903027.96400000004</v>
      </c>
      <c r="G3483" s="487">
        <v>0.76</v>
      </c>
      <c r="H3483" s="485">
        <v>36.6</v>
      </c>
      <c r="I3483" s="486">
        <f t="shared" si="163"/>
        <v>2016769.8</v>
      </c>
      <c r="J3483" s="348">
        <f t="shared" si="164"/>
        <v>0</v>
      </c>
    </row>
    <row r="3484" spans="1:10">
      <c r="A3484" s="483">
        <v>2016</v>
      </c>
      <c r="B3484" s="484" t="s">
        <v>1296</v>
      </c>
      <c r="C3484" s="484" t="s">
        <v>370</v>
      </c>
      <c r="D3484" s="485">
        <v>11506</v>
      </c>
      <c r="E3484" s="486">
        <v>17.696000000000002</v>
      </c>
      <c r="F3484" s="486">
        <f t="shared" si="162"/>
        <v>203610.17600000001</v>
      </c>
      <c r="G3484" s="487">
        <v>0.97</v>
      </c>
      <c r="H3484" s="485">
        <v>33.5</v>
      </c>
      <c r="I3484" s="486">
        <f t="shared" si="163"/>
        <v>385451</v>
      </c>
      <c r="J3484" s="348">
        <f t="shared" si="164"/>
        <v>0</v>
      </c>
    </row>
    <row r="3485" spans="1:10">
      <c r="A3485" s="483">
        <v>2016</v>
      </c>
      <c r="B3485" s="484" t="s">
        <v>1296</v>
      </c>
      <c r="C3485" s="484" t="s">
        <v>370</v>
      </c>
      <c r="D3485" s="485">
        <v>252802</v>
      </c>
      <c r="E3485" s="486">
        <v>21.321999999999999</v>
      </c>
      <c r="F3485" s="486">
        <f t="shared" si="162"/>
        <v>5390244.2439999999</v>
      </c>
      <c r="G3485" s="487">
        <v>0.54</v>
      </c>
      <c r="H3485" s="485">
        <v>7.4</v>
      </c>
      <c r="I3485" s="486">
        <f t="shared" si="163"/>
        <v>1870734.8</v>
      </c>
      <c r="J3485" s="348">
        <f t="shared" si="164"/>
        <v>0</v>
      </c>
    </row>
    <row r="3486" spans="1:10">
      <c r="A3486" s="483">
        <v>2016</v>
      </c>
      <c r="B3486" s="484" t="s">
        <v>1296</v>
      </c>
      <c r="C3486" s="484" t="s">
        <v>370</v>
      </c>
      <c r="D3486" s="485">
        <v>159134</v>
      </c>
      <c r="E3486" s="486">
        <v>24.61</v>
      </c>
      <c r="F3486" s="486">
        <f t="shared" si="162"/>
        <v>3916287.7399999998</v>
      </c>
      <c r="G3486" s="487">
        <v>1.18</v>
      </c>
      <c r="H3486" s="485">
        <v>14</v>
      </c>
      <c r="I3486" s="486">
        <f t="shared" si="163"/>
        <v>2227876</v>
      </c>
      <c r="J3486" s="348">
        <f t="shared" si="164"/>
        <v>0</v>
      </c>
    </row>
    <row r="3487" spans="1:10">
      <c r="A3487" s="483">
        <v>2016</v>
      </c>
      <c r="B3487" s="484" t="s">
        <v>1296</v>
      </c>
      <c r="C3487" s="484" t="s">
        <v>370</v>
      </c>
      <c r="D3487" s="485">
        <v>83998</v>
      </c>
      <c r="E3487" s="486">
        <v>23.164000000000001</v>
      </c>
      <c r="F3487" s="486">
        <f t="shared" si="162"/>
        <v>1945729.672</v>
      </c>
      <c r="G3487" s="487">
        <v>1.34</v>
      </c>
      <c r="H3487" s="485">
        <v>5.9</v>
      </c>
      <c r="I3487" s="486">
        <f t="shared" si="163"/>
        <v>495588.2</v>
      </c>
      <c r="J3487" s="348">
        <f t="shared" si="164"/>
        <v>0</v>
      </c>
    </row>
    <row r="3488" spans="1:10">
      <c r="A3488" s="483">
        <v>2016</v>
      </c>
      <c r="B3488" s="484" t="s">
        <v>1296</v>
      </c>
      <c r="C3488" s="484" t="s">
        <v>370</v>
      </c>
      <c r="D3488" s="485">
        <v>42273</v>
      </c>
      <c r="E3488" s="486">
        <v>24.065999999999999</v>
      </c>
      <c r="F3488" s="486">
        <f t="shared" si="162"/>
        <v>1017342.0179999999</v>
      </c>
      <c r="G3488" s="487">
        <v>2.78</v>
      </c>
      <c r="H3488" s="485">
        <v>7.8</v>
      </c>
      <c r="I3488" s="486">
        <f t="shared" si="163"/>
        <v>329729.39999999997</v>
      </c>
      <c r="J3488" s="348">
        <f t="shared" si="164"/>
        <v>0</v>
      </c>
    </row>
    <row r="3489" spans="1:10">
      <c r="A3489" s="483">
        <v>2016</v>
      </c>
      <c r="B3489" s="484" t="s">
        <v>1301</v>
      </c>
      <c r="C3489" s="484" t="s">
        <v>370</v>
      </c>
      <c r="D3489" s="485">
        <v>55659</v>
      </c>
      <c r="E3489" s="486">
        <v>13.58</v>
      </c>
      <c r="F3489" s="486">
        <f t="shared" si="162"/>
        <v>755849.22</v>
      </c>
      <c r="G3489" s="487">
        <v>0.67</v>
      </c>
      <c r="H3489" s="485">
        <v>16.399999999999999</v>
      </c>
      <c r="I3489" s="486">
        <f t="shared" si="163"/>
        <v>912807.6</v>
      </c>
      <c r="J3489" s="348">
        <f t="shared" si="164"/>
        <v>1</v>
      </c>
    </row>
    <row r="3490" spans="1:10">
      <c r="A3490" s="483">
        <v>2016</v>
      </c>
      <c r="B3490" s="484" t="s">
        <v>1301</v>
      </c>
      <c r="C3490" s="484" t="s">
        <v>370</v>
      </c>
      <c r="D3490" s="485">
        <v>232824</v>
      </c>
      <c r="E3490" s="486">
        <v>14.143000000000001</v>
      </c>
      <c r="F3490" s="486">
        <f t="shared" si="162"/>
        <v>3292829.8319999999</v>
      </c>
      <c r="G3490" s="487">
        <v>0.42</v>
      </c>
      <c r="H3490" s="485">
        <v>15.3</v>
      </c>
      <c r="I3490" s="486">
        <f t="shared" si="163"/>
        <v>3562207.2</v>
      </c>
      <c r="J3490" s="348">
        <f t="shared" si="164"/>
        <v>1</v>
      </c>
    </row>
    <row r="3491" spans="1:10">
      <c r="A3491" s="483">
        <v>2016</v>
      </c>
      <c r="B3491" s="484" t="s">
        <v>1296</v>
      </c>
      <c r="C3491" s="484" t="s">
        <v>370</v>
      </c>
      <c r="D3491" s="485">
        <v>25085</v>
      </c>
      <c r="E3491" s="486">
        <v>23.068000000000001</v>
      </c>
      <c r="F3491" s="486">
        <f t="shared" si="162"/>
        <v>578660.78</v>
      </c>
      <c r="G3491" s="487">
        <v>2.38</v>
      </c>
      <c r="H3491" s="485">
        <v>8.1999999999999993</v>
      </c>
      <c r="I3491" s="486">
        <f t="shared" si="163"/>
        <v>205696.99999999997</v>
      </c>
      <c r="J3491" s="348">
        <f t="shared" si="164"/>
        <v>0</v>
      </c>
    </row>
    <row r="3492" spans="1:10">
      <c r="A3492" s="483">
        <v>2016</v>
      </c>
      <c r="B3492" s="484" t="s">
        <v>1296</v>
      </c>
      <c r="C3492" s="484" t="s">
        <v>370</v>
      </c>
      <c r="D3492" s="485">
        <v>3043</v>
      </c>
      <c r="E3492" s="486">
        <v>23.254000000000001</v>
      </c>
      <c r="F3492" s="486">
        <f t="shared" si="162"/>
        <v>70761.922000000006</v>
      </c>
      <c r="G3492" s="487">
        <v>2.56</v>
      </c>
      <c r="H3492" s="485">
        <v>9.5</v>
      </c>
      <c r="I3492" s="486">
        <f t="shared" si="163"/>
        <v>28908.5</v>
      </c>
      <c r="J3492" s="348">
        <f t="shared" si="164"/>
        <v>0</v>
      </c>
    </row>
    <row r="3493" spans="1:10">
      <c r="A3493" s="483">
        <v>2016</v>
      </c>
      <c r="B3493" s="484" t="s">
        <v>1289</v>
      </c>
      <c r="C3493" s="484" t="s">
        <v>370</v>
      </c>
      <c r="D3493" s="485">
        <v>41704</v>
      </c>
      <c r="E3493" s="486">
        <v>16.456</v>
      </c>
      <c r="F3493" s="486">
        <f t="shared" si="162"/>
        <v>686281.02399999998</v>
      </c>
      <c r="G3493" s="487">
        <v>0.34</v>
      </c>
      <c r="H3493" s="485">
        <v>5.8</v>
      </c>
      <c r="I3493" s="486">
        <f t="shared" si="163"/>
        <v>241883.19999999998</v>
      </c>
      <c r="J3493" s="348">
        <f t="shared" si="164"/>
        <v>0</v>
      </c>
    </row>
    <row r="3494" spans="1:10">
      <c r="A3494" s="483">
        <v>2016</v>
      </c>
      <c r="B3494" s="484" t="s">
        <v>1289</v>
      </c>
      <c r="C3494" s="484" t="s">
        <v>370</v>
      </c>
      <c r="D3494" s="485">
        <v>62352</v>
      </c>
      <c r="E3494" s="486">
        <v>18.53</v>
      </c>
      <c r="F3494" s="486">
        <f t="shared" si="162"/>
        <v>1155382.56</v>
      </c>
      <c r="G3494" s="487">
        <v>0.99</v>
      </c>
      <c r="H3494" s="485">
        <v>15.4</v>
      </c>
      <c r="I3494" s="486">
        <f t="shared" si="163"/>
        <v>960220.8</v>
      </c>
      <c r="J3494" s="348">
        <f t="shared" si="164"/>
        <v>0</v>
      </c>
    </row>
    <row r="3495" spans="1:10">
      <c r="A3495" s="483">
        <v>2016</v>
      </c>
      <c r="B3495" s="484" t="s">
        <v>1289</v>
      </c>
      <c r="C3495" s="484" t="s">
        <v>370</v>
      </c>
      <c r="D3495" s="485">
        <v>15080</v>
      </c>
      <c r="E3495" s="486">
        <v>17.739999999999998</v>
      </c>
      <c r="F3495" s="486">
        <f t="shared" si="162"/>
        <v>267519.19999999995</v>
      </c>
      <c r="G3495" s="487">
        <v>0.23</v>
      </c>
      <c r="H3495" s="485">
        <v>5.8</v>
      </c>
      <c r="I3495" s="486">
        <f t="shared" si="163"/>
        <v>87464</v>
      </c>
      <c r="J3495" s="348">
        <f t="shared" si="164"/>
        <v>0</v>
      </c>
    </row>
    <row r="3496" spans="1:10">
      <c r="A3496" s="483">
        <v>2016</v>
      </c>
      <c r="B3496" s="484" t="s">
        <v>1289</v>
      </c>
      <c r="C3496" s="484" t="s">
        <v>370</v>
      </c>
      <c r="D3496" s="485">
        <v>30038</v>
      </c>
      <c r="E3496" s="486">
        <v>17.52</v>
      </c>
      <c r="F3496" s="486">
        <f t="shared" si="162"/>
        <v>526265.76</v>
      </c>
      <c r="G3496" s="487">
        <v>0.2</v>
      </c>
      <c r="H3496" s="485">
        <v>4.7</v>
      </c>
      <c r="I3496" s="486">
        <f t="shared" si="163"/>
        <v>141178.6</v>
      </c>
      <c r="J3496" s="348">
        <f t="shared" si="164"/>
        <v>0</v>
      </c>
    </row>
    <row r="3497" spans="1:10">
      <c r="A3497" s="483">
        <v>2016</v>
      </c>
      <c r="B3497" s="484" t="s">
        <v>1289</v>
      </c>
      <c r="C3497" s="484" t="s">
        <v>370</v>
      </c>
      <c r="D3497" s="485">
        <v>15015</v>
      </c>
      <c r="E3497" s="486">
        <v>17.71</v>
      </c>
      <c r="F3497" s="486">
        <f t="shared" si="162"/>
        <v>265915.65000000002</v>
      </c>
      <c r="G3497" s="487">
        <v>0.35</v>
      </c>
      <c r="H3497" s="485">
        <v>5.2</v>
      </c>
      <c r="I3497" s="486">
        <f t="shared" si="163"/>
        <v>78078</v>
      </c>
      <c r="J3497" s="348">
        <f t="shared" si="164"/>
        <v>0</v>
      </c>
    </row>
    <row r="3498" spans="1:10">
      <c r="A3498" s="483">
        <v>2016</v>
      </c>
      <c r="B3498" s="484" t="s">
        <v>1289</v>
      </c>
      <c r="C3498" s="484" t="s">
        <v>370</v>
      </c>
      <c r="D3498" s="485">
        <v>44407</v>
      </c>
      <c r="E3498" s="486">
        <v>17.88</v>
      </c>
      <c r="F3498" s="486">
        <f t="shared" si="162"/>
        <v>793997.15999999992</v>
      </c>
      <c r="G3498" s="487">
        <v>0.21</v>
      </c>
      <c r="H3498" s="485">
        <v>5</v>
      </c>
      <c r="I3498" s="486">
        <f t="shared" si="163"/>
        <v>222035</v>
      </c>
      <c r="J3498" s="348">
        <f t="shared" si="164"/>
        <v>0</v>
      </c>
    </row>
    <row r="3499" spans="1:10">
      <c r="A3499" s="483">
        <v>2016</v>
      </c>
      <c r="B3499" s="484" t="s">
        <v>1289</v>
      </c>
      <c r="C3499" s="484" t="s">
        <v>370</v>
      </c>
      <c r="D3499" s="485">
        <v>58843</v>
      </c>
      <c r="E3499" s="486">
        <v>17.315999999999999</v>
      </c>
      <c r="F3499" s="486">
        <f t="shared" si="162"/>
        <v>1018925.3879999999</v>
      </c>
      <c r="G3499" s="487">
        <v>0.18</v>
      </c>
      <c r="H3499" s="485">
        <v>4.32</v>
      </c>
      <c r="I3499" s="486">
        <f t="shared" si="163"/>
        <v>254201.76</v>
      </c>
      <c r="J3499" s="348">
        <f t="shared" si="164"/>
        <v>0</v>
      </c>
    </row>
    <row r="3500" spans="1:10">
      <c r="A3500" s="483">
        <v>2016</v>
      </c>
      <c r="B3500" s="484" t="s">
        <v>1296</v>
      </c>
      <c r="C3500" s="484" t="s">
        <v>370</v>
      </c>
      <c r="D3500" s="485">
        <v>30242</v>
      </c>
      <c r="E3500" s="486">
        <v>24.75</v>
      </c>
      <c r="F3500" s="486">
        <f t="shared" si="162"/>
        <v>748489.5</v>
      </c>
      <c r="G3500" s="487">
        <v>1.69</v>
      </c>
      <c r="H3500" s="485">
        <v>11.3</v>
      </c>
      <c r="I3500" s="486">
        <f t="shared" si="163"/>
        <v>341734.60000000003</v>
      </c>
      <c r="J3500" s="348">
        <f t="shared" si="164"/>
        <v>0</v>
      </c>
    </row>
    <row r="3501" spans="1:10">
      <c r="A3501" s="483">
        <v>2016</v>
      </c>
      <c r="B3501" s="484" t="s">
        <v>1296</v>
      </c>
      <c r="C3501" s="484" t="s">
        <v>370</v>
      </c>
      <c r="D3501" s="485">
        <v>66713</v>
      </c>
      <c r="E3501" s="486">
        <v>25.81</v>
      </c>
      <c r="F3501" s="486">
        <f t="shared" si="162"/>
        <v>1721862.53</v>
      </c>
      <c r="G3501" s="487">
        <v>2.1</v>
      </c>
      <c r="H3501" s="485">
        <v>7.5</v>
      </c>
      <c r="I3501" s="486">
        <f t="shared" si="163"/>
        <v>500347.5</v>
      </c>
      <c r="J3501" s="348">
        <f t="shared" si="164"/>
        <v>0</v>
      </c>
    </row>
    <row r="3502" spans="1:10">
      <c r="A3502" s="483">
        <v>2016</v>
      </c>
      <c r="B3502" s="484" t="s">
        <v>1296</v>
      </c>
      <c r="C3502" s="484" t="s">
        <v>370</v>
      </c>
      <c r="D3502" s="485">
        <v>86253</v>
      </c>
      <c r="E3502" s="486">
        <v>25.8</v>
      </c>
      <c r="F3502" s="486">
        <f t="shared" si="162"/>
        <v>2225327.4</v>
      </c>
      <c r="G3502" s="487">
        <v>1.47</v>
      </c>
      <c r="H3502" s="485">
        <v>7.6</v>
      </c>
      <c r="I3502" s="486">
        <f t="shared" si="163"/>
        <v>655522.79999999993</v>
      </c>
      <c r="J3502" s="348">
        <f t="shared" si="164"/>
        <v>0</v>
      </c>
    </row>
    <row r="3503" spans="1:10">
      <c r="A3503" s="483">
        <v>2016</v>
      </c>
      <c r="B3503" s="484" t="s">
        <v>1296</v>
      </c>
      <c r="C3503" s="484" t="s">
        <v>370</v>
      </c>
      <c r="D3503" s="485">
        <v>12953</v>
      </c>
      <c r="E3503" s="486">
        <v>23.52</v>
      </c>
      <c r="F3503" s="486">
        <f t="shared" si="162"/>
        <v>304654.56</v>
      </c>
      <c r="G3503" s="487">
        <v>1.1299999999999999</v>
      </c>
      <c r="H3503" s="485">
        <v>11.2</v>
      </c>
      <c r="I3503" s="486">
        <f t="shared" si="163"/>
        <v>145073.59999999998</v>
      </c>
      <c r="J3503" s="348">
        <f t="shared" si="164"/>
        <v>0</v>
      </c>
    </row>
    <row r="3504" spans="1:10">
      <c r="A3504" s="483">
        <v>2016</v>
      </c>
      <c r="B3504" s="484" t="s">
        <v>1296</v>
      </c>
      <c r="C3504" s="484" t="s">
        <v>370</v>
      </c>
      <c r="D3504" s="485">
        <v>104517</v>
      </c>
      <c r="E3504" s="486">
        <v>24.06</v>
      </c>
      <c r="F3504" s="486">
        <f t="shared" si="162"/>
        <v>2514679.02</v>
      </c>
      <c r="G3504" s="487">
        <v>2.68</v>
      </c>
      <c r="H3504" s="485">
        <v>7.8</v>
      </c>
      <c r="I3504" s="486">
        <f t="shared" si="163"/>
        <v>815232.6</v>
      </c>
      <c r="J3504" s="348">
        <f t="shared" si="164"/>
        <v>0</v>
      </c>
    </row>
    <row r="3505" spans="1:10">
      <c r="A3505" s="483">
        <v>2016</v>
      </c>
      <c r="B3505" s="484" t="s">
        <v>1296</v>
      </c>
      <c r="C3505" s="484" t="s">
        <v>370</v>
      </c>
      <c r="D3505" s="485">
        <v>221591</v>
      </c>
      <c r="E3505" s="486">
        <v>24.99</v>
      </c>
      <c r="F3505" s="486">
        <f t="shared" si="162"/>
        <v>5537559.0899999999</v>
      </c>
      <c r="G3505" s="487">
        <v>3.18</v>
      </c>
      <c r="H3505" s="485">
        <v>6.8</v>
      </c>
      <c r="I3505" s="486">
        <f t="shared" si="163"/>
        <v>1506818.8</v>
      </c>
      <c r="J3505" s="348">
        <f t="shared" si="164"/>
        <v>0</v>
      </c>
    </row>
    <row r="3506" spans="1:10">
      <c r="A3506" s="483">
        <v>2016</v>
      </c>
      <c r="B3506" s="484" t="s">
        <v>1296</v>
      </c>
      <c r="C3506" s="484" t="s">
        <v>370</v>
      </c>
      <c r="D3506" s="485">
        <v>20405</v>
      </c>
      <c r="E3506" s="486">
        <v>23.09</v>
      </c>
      <c r="F3506" s="486">
        <f t="shared" si="162"/>
        <v>471151.45</v>
      </c>
      <c r="G3506" s="487">
        <v>2.73</v>
      </c>
      <c r="H3506" s="485">
        <v>7.1</v>
      </c>
      <c r="I3506" s="486">
        <f t="shared" si="163"/>
        <v>144875.5</v>
      </c>
      <c r="J3506" s="348">
        <f t="shared" si="164"/>
        <v>0</v>
      </c>
    </row>
    <row r="3507" spans="1:10">
      <c r="A3507" s="483">
        <v>2016</v>
      </c>
      <c r="B3507" s="484" t="s">
        <v>1296</v>
      </c>
      <c r="C3507" s="484" t="s">
        <v>370</v>
      </c>
      <c r="D3507" s="485">
        <v>13447</v>
      </c>
      <c r="E3507" s="486">
        <v>22.41</v>
      </c>
      <c r="F3507" s="486">
        <f t="shared" si="162"/>
        <v>301347.27</v>
      </c>
      <c r="G3507" s="487">
        <v>0.46</v>
      </c>
      <c r="H3507" s="485">
        <v>9.9</v>
      </c>
      <c r="I3507" s="486">
        <f t="shared" si="163"/>
        <v>133125.30000000002</v>
      </c>
      <c r="J3507" s="348">
        <f t="shared" si="164"/>
        <v>0</v>
      </c>
    </row>
    <row r="3508" spans="1:10">
      <c r="A3508" s="483">
        <v>2016</v>
      </c>
      <c r="B3508" s="484" t="s">
        <v>1296</v>
      </c>
      <c r="C3508" s="484" t="s">
        <v>370</v>
      </c>
      <c r="D3508" s="485">
        <v>36337</v>
      </c>
      <c r="E3508" s="486">
        <v>22.981999999999999</v>
      </c>
      <c r="F3508" s="486">
        <f t="shared" si="162"/>
        <v>835096.93400000001</v>
      </c>
      <c r="G3508" s="487">
        <v>0.42</v>
      </c>
      <c r="H3508" s="485">
        <v>7.2</v>
      </c>
      <c r="I3508" s="486">
        <f t="shared" si="163"/>
        <v>261626.4</v>
      </c>
      <c r="J3508" s="348">
        <f t="shared" si="164"/>
        <v>0</v>
      </c>
    </row>
    <row r="3509" spans="1:10">
      <c r="A3509" s="483">
        <v>2016</v>
      </c>
      <c r="B3509" s="484" t="s">
        <v>1289</v>
      </c>
      <c r="C3509" s="484" t="s">
        <v>370</v>
      </c>
      <c r="D3509" s="485">
        <v>13846</v>
      </c>
      <c r="E3509" s="486">
        <v>17.614000000000001</v>
      </c>
      <c r="F3509" s="486">
        <f t="shared" si="162"/>
        <v>243883.44400000002</v>
      </c>
      <c r="G3509" s="487">
        <v>0.38</v>
      </c>
      <c r="H3509" s="485">
        <v>4.5999999999999996</v>
      </c>
      <c r="I3509" s="486">
        <f t="shared" si="163"/>
        <v>63691.6</v>
      </c>
      <c r="J3509" s="348">
        <f t="shared" si="164"/>
        <v>0</v>
      </c>
    </row>
    <row r="3510" spans="1:10">
      <c r="A3510" s="483">
        <v>2016</v>
      </c>
      <c r="B3510" s="484" t="s">
        <v>1289</v>
      </c>
      <c r="C3510" s="484" t="s">
        <v>370</v>
      </c>
      <c r="D3510" s="485">
        <v>40376</v>
      </c>
      <c r="E3510" s="486">
        <v>18.422000000000001</v>
      </c>
      <c r="F3510" s="486">
        <f t="shared" si="162"/>
        <v>743806.67200000002</v>
      </c>
      <c r="G3510" s="487">
        <v>1.03</v>
      </c>
      <c r="H3510" s="485">
        <v>15.8</v>
      </c>
      <c r="I3510" s="486">
        <f t="shared" si="163"/>
        <v>637940.80000000005</v>
      </c>
      <c r="J3510" s="348">
        <f t="shared" si="164"/>
        <v>0</v>
      </c>
    </row>
    <row r="3511" spans="1:10">
      <c r="A3511" s="483">
        <v>2016</v>
      </c>
      <c r="B3511" s="484" t="s">
        <v>1289</v>
      </c>
      <c r="C3511" s="484" t="s">
        <v>370</v>
      </c>
      <c r="D3511" s="485">
        <v>16403</v>
      </c>
      <c r="E3511" s="486">
        <v>16.64</v>
      </c>
      <c r="F3511" s="486">
        <f t="shared" si="162"/>
        <v>272945.91999999998</v>
      </c>
      <c r="G3511" s="487">
        <v>0.37</v>
      </c>
      <c r="H3511" s="485">
        <v>5.8</v>
      </c>
      <c r="I3511" s="486">
        <f t="shared" si="163"/>
        <v>95137.4</v>
      </c>
      <c r="J3511" s="348">
        <f t="shared" si="164"/>
        <v>0</v>
      </c>
    </row>
    <row r="3512" spans="1:10">
      <c r="A3512" s="483">
        <v>2016</v>
      </c>
      <c r="B3512" s="484" t="s">
        <v>1289</v>
      </c>
      <c r="C3512" s="484" t="s">
        <v>370</v>
      </c>
      <c r="D3512" s="485">
        <v>80431</v>
      </c>
      <c r="E3512" s="486">
        <v>16.64</v>
      </c>
      <c r="F3512" s="486">
        <f t="shared" si="162"/>
        <v>1338371.8400000001</v>
      </c>
      <c r="G3512" s="487">
        <v>0.37</v>
      </c>
      <c r="H3512" s="485">
        <v>5.8</v>
      </c>
      <c r="I3512" s="486">
        <f t="shared" si="163"/>
        <v>466499.8</v>
      </c>
      <c r="J3512" s="348">
        <f t="shared" si="164"/>
        <v>0</v>
      </c>
    </row>
    <row r="3513" spans="1:10">
      <c r="A3513" s="483">
        <v>2016</v>
      </c>
      <c r="B3513" s="484" t="s">
        <v>1296</v>
      </c>
      <c r="C3513" s="484" t="s">
        <v>370</v>
      </c>
      <c r="D3513" s="485">
        <v>128937</v>
      </c>
      <c r="E3513" s="486">
        <v>21.803999999999998</v>
      </c>
      <c r="F3513" s="486">
        <f t="shared" si="162"/>
        <v>2811342.3479999998</v>
      </c>
      <c r="G3513" s="487">
        <v>0.61</v>
      </c>
      <c r="H3513" s="485">
        <v>11.9</v>
      </c>
      <c r="I3513" s="486">
        <f t="shared" si="163"/>
        <v>1534350.3</v>
      </c>
      <c r="J3513" s="348">
        <f t="shared" si="164"/>
        <v>0</v>
      </c>
    </row>
    <row r="3514" spans="1:10">
      <c r="A3514" s="483">
        <v>2016</v>
      </c>
      <c r="B3514" s="484" t="s">
        <v>1296</v>
      </c>
      <c r="C3514" s="484" t="s">
        <v>370</v>
      </c>
      <c r="D3514" s="485">
        <v>13447</v>
      </c>
      <c r="E3514" s="486">
        <v>22.148</v>
      </c>
      <c r="F3514" s="486">
        <f t="shared" si="162"/>
        <v>297824.15600000002</v>
      </c>
      <c r="G3514" s="487">
        <v>0.73</v>
      </c>
      <c r="H3514" s="485">
        <v>8.3000000000000007</v>
      </c>
      <c r="I3514" s="486">
        <f t="shared" si="163"/>
        <v>111610.1</v>
      </c>
      <c r="J3514" s="348">
        <f t="shared" si="164"/>
        <v>0</v>
      </c>
    </row>
    <row r="3515" spans="1:10">
      <c r="A3515" s="483">
        <v>2016</v>
      </c>
      <c r="B3515" s="484" t="s">
        <v>1301</v>
      </c>
      <c r="C3515" s="484" t="s">
        <v>370</v>
      </c>
      <c r="D3515" s="485">
        <v>219701</v>
      </c>
      <c r="E3515" s="486">
        <v>13.36</v>
      </c>
      <c r="F3515" s="486">
        <f t="shared" si="162"/>
        <v>2935205.36</v>
      </c>
      <c r="G3515" s="487">
        <v>1.01</v>
      </c>
      <c r="H3515" s="485">
        <v>17.899999999999999</v>
      </c>
      <c r="I3515" s="486">
        <f t="shared" si="163"/>
        <v>3932647.9</v>
      </c>
      <c r="J3515" s="348">
        <f t="shared" si="164"/>
        <v>1</v>
      </c>
    </row>
    <row r="3516" spans="1:10">
      <c r="A3516" s="483">
        <v>2016</v>
      </c>
      <c r="B3516" s="484" t="s">
        <v>1289</v>
      </c>
      <c r="C3516" s="484" t="s">
        <v>370</v>
      </c>
      <c r="D3516" s="485">
        <v>159878</v>
      </c>
      <c r="E3516" s="486">
        <v>16.579999999999998</v>
      </c>
      <c r="F3516" s="486">
        <f t="shared" si="162"/>
        <v>2650777.2399999998</v>
      </c>
      <c r="G3516" s="487">
        <v>0.37</v>
      </c>
      <c r="H3516" s="485">
        <v>4.9000000000000004</v>
      </c>
      <c r="I3516" s="486">
        <f t="shared" si="163"/>
        <v>783402.20000000007</v>
      </c>
      <c r="J3516" s="348">
        <f t="shared" si="164"/>
        <v>0</v>
      </c>
    </row>
    <row r="3517" spans="1:10">
      <c r="A3517" s="483">
        <v>2016</v>
      </c>
      <c r="B3517" s="484" t="s">
        <v>1289</v>
      </c>
      <c r="C3517" s="484" t="s">
        <v>370</v>
      </c>
      <c r="D3517" s="485">
        <v>16566</v>
      </c>
      <c r="E3517" s="486">
        <v>17.87</v>
      </c>
      <c r="F3517" s="486">
        <f t="shared" si="162"/>
        <v>296034.42000000004</v>
      </c>
      <c r="G3517" s="487">
        <v>0.3</v>
      </c>
      <c r="H3517" s="485">
        <v>5.6</v>
      </c>
      <c r="I3517" s="486">
        <f t="shared" si="163"/>
        <v>92769.599999999991</v>
      </c>
      <c r="J3517" s="348">
        <f t="shared" si="164"/>
        <v>0</v>
      </c>
    </row>
    <row r="3518" spans="1:10">
      <c r="A3518" s="483">
        <v>2016</v>
      </c>
      <c r="B3518" s="484" t="s">
        <v>1296</v>
      </c>
      <c r="C3518" s="484" t="s">
        <v>370</v>
      </c>
      <c r="D3518" s="485">
        <v>67704</v>
      </c>
      <c r="E3518" s="486">
        <v>22.29</v>
      </c>
      <c r="F3518" s="486">
        <f t="shared" si="162"/>
        <v>1509122.16</v>
      </c>
      <c r="G3518" s="487">
        <v>0.46</v>
      </c>
      <c r="H3518" s="485">
        <v>10.3</v>
      </c>
      <c r="I3518" s="486">
        <f t="shared" si="163"/>
        <v>697351.20000000007</v>
      </c>
      <c r="J3518" s="348">
        <f t="shared" si="164"/>
        <v>0</v>
      </c>
    </row>
    <row r="3519" spans="1:10">
      <c r="A3519" s="483">
        <v>2016</v>
      </c>
      <c r="B3519" s="484" t="s">
        <v>1289</v>
      </c>
      <c r="C3519" s="484" t="s">
        <v>370</v>
      </c>
      <c r="D3519" s="485">
        <v>70530</v>
      </c>
      <c r="E3519" s="486">
        <v>17.670000000000002</v>
      </c>
      <c r="F3519" s="486">
        <f t="shared" si="162"/>
        <v>1246265.1000000001</v>
      </c>
      <c r="G3519" s="487">
        <v>0.31</v>
      </c>
      <c r="H3519" s="485">
        <v>5.0999999999999996</v>
      </c>
      <c r="I3519" s="486">
        <f t="shared" si="163"/>
        <v>359703</v>
      </c>
      <c r="J3519" s="348">
        <f t="shared" si="164"/>
        <v>0</v>
      </c>
    </row>
    <row r="3520" spans="1:10">
      <c r="A3520" s="483">
        <v>2016</v>
      </c>
      <c r="B3520" s="484" t="s">
        <v>1289</v>
      </c>
      <c r="C3520" s="484" t="s">
        <v>370</v>
      </c>
      <c r="D3520" s="485">
        <v>70761</v>
      </c>
      <c r="E3520" s="486">
        <v>17.95</v>
      </c>
      <c r="F3520" s="486">
        <f t="shared" si="162"/>
        <v>1270159.95</v>
      </c>
      <c r="G3520" s="487">
        <v>0.25</v>
      </c>
      <c r="H3520" s="485">
        <v>5.3</v>
      </c>
      <c r="I3520" s="486">
        <f t="shared" si="163"/>
        <v>375033.3</v>
      </c>
      <c r="J3520" s="348">
        <f t="shared" si="164"/>
        <v>0</v>
      </c>
    </row>
    <row r="3521" spans="1:10">
      <c r="A3521" s="483">
        <v>2016</v>
      </c>
      <c r="B3521" s="484" t="s">
        <v>1289</v>
      </c>
      <c r="C3521" s="484" t="s">
        <v>370</v>
      </c>
      <c r="D3521" s="485">
        <v>28205</v>
      </c>
      <c r="E3521" s="486">
        <v>17.239999999999998</v>
      </c>
      <c r="F3521" s="486">
        <f t="shared" si="162"/>
        <v>486254.19999999995</v>
      </c>
      <c r="G3521" s="487">
        <v>0.28999999999999998</v>
      </c>
      <c r="H3521" s="485">
        <v>4</v>
      </c>
      <c r="I3521" s="486">
        <f t="shared" si="163"/>
        <v>112820</v>
      </c>
      <c r="J3521" s="348">
        <f t="shared" si="164"/>
        <v>0</v>
      </c>
    </row>
    <row r="3522" spans="1:10">
      <c r="A3522" s="483">
        <v>2016</v>
      </c>
      <c r="B3522" s="484" t="s">
        <v>1289</v>
      </c>
      <c r="C3522" s="484" t="s">
        <v>370</v>
      </c>
      <c r="D3522" s="485">
        <v>28234</v>
      </c>
      <c r="E3522" s="486">
        <v>17.28</v>
      </c>
      <c r="F3522" s="486">
        <f t="shared" si="162"/>
        <v>487883.52000000002</v>
      </c>
      <c r="G3522" s="487">
        <v>0.28000000000000003</v>
      </c>
      <c r="H3522" s="485">
        <v>4.0999999999999996</v>
      </c>
      <c r="I3522" s="486">
        <f t="shared" si="163"/>
        <v>115759.4</v>
      </c>
      <c r="J3522" s="348">
        <f t="shared" si="164"/>
        <v>0</v>
      </c>
    </row>
    <row r="3523" spans="1:10">
      <c r="A3523" s="483">
        <v>2016</v>
      </c>
      <c r="B3523" s="484" t="s">
        <v>1289</v>
      </c>
      <c r="C3523" s="484" t="s">
        <v>370</v>
      </c>
      <c r="D3523" s="485">
        <v>28174</v>
      </c>
      <c r="E3523" s="486">
        <v>17.309999999999999</v>
      </c>
      <c r="F3523" s="486">
        <f t="shared" ref="F3523:F3586" si="165">E3523*D3523</f>
        <v>487691.93999999994</v>
      </c>
      <c r="G3523" s="487">
        <v>0.27</v>
      </c>
      <c r="H3523" s="485">
        <v>4</v>
      </c>
      <c r="I3523" s="486">
        <f t="shared" ref="I3523:I3586" si="166">H3523*D3523</f>
        <v>112696</v>
      </c>
      <c r="J3523" s="348">
        <f t="shared" ref="J3523:J3586" si="167">IF(B3523="LIG",1,0)</f>
        <v>0</v>
      </c>
    </row>
    <row r="3524" spans="1:10">
      <c r="A3524" s="483">
        <v>2016</v>
      </c>
      <c r="B3524" s="484" t="s">
        <v>1289</v>
      </c>
      <c r="C3524" s="484" t="s">
        <v>370</v>
      </c>
      <c r="D3524" s="485">
        <v>14104</v>
      </c>
      <c r="E3524" s="486">
        <v>17.3</v>
      </c>
      <c r="F3524" s="486">
        <f t="shared" si="165"/>
        <v>243999.2</v>
      </c>
      <c r="G3524" s="487">
        <v>0.27</v>
      </c>
      <c r="H3524" s="485">
        <v>4</v>
      </c>
      <c r="I3524" s="486">
        <f t="shared" si="166"/>
        <v>56416</v>
      </c>
      <c r="J3524" s="348">
        <f t="shared" si="167"/>
        <v>0</v>
      </c>
    </row>
    <row r="3525" spans="1:10">
      <c r="A3525" s="483">
        <v>2016</v>
      </c>
      <c r="B3525" s="484" t="s">
        <v>1289</v>
      </c>
      <c r="C3525" s="484" t="s">
        <v>370</v>
      </c>
      <c r="D3525" s="485">
        <v>28219</v>
      </c>
      <c r="E3525" s="486">
        <v>17.12</v>
      </c>
      <c r="F3525" s="486">
        <f t="shared" si="165"/>
        <v>483109.28</v>
      </c>
      <c r="G3525" s="487">
        <v>0.22</v>
      </c>
      <c r="H3525" s="485">
        <v>4.2</v>
      </c>
      <c r="I3525" s="486">
        <f t="shared" si="166"/>
        <v>118519.8</v>
      </c>
      <c r="J3525" s="348">
        <f t="shared" si="167"/>
        <v>0</v>
      </c>
    </row>
    <row r="3526" spans="1:10">
      <c r="A3526" s="483">
        <v>2016</v>
      </c>
      <c r="B3526" s="484" t="s">
        <v>1289</v>
      </c>
      <c r="C3526" s="484" t="s">
        <v>370</v>
      </c>
      <c r="D3526" s="485">
        <v>42533</v>
      </c>
      <c r="E3526" s="486">
        <v>17.670000000000002</v>
      </c>
      <c r="F3526" s="486">
        <f t="shared" si="165"/>
        <v>751558.1100000001</v>
      </c>
      <c r="G3526" s="487">
        <v>0.24</v>
      </c>
      <c r="H3526" s="485">
        <v>5.4</v>
      </c>
      <c r="I3526" s="486">
        <f t="shared" si="166"/>
        <v>229678.2</v>
      </c>
      <c r="J3526" s="348">
        <f t="shared" si="167"/>
        <v>0</v>
      </c>
    </row>
    <row r="3527" spans="1:10">
      <c r="A3527" s="483">
        <v>2016</v>
      </c>
      <c r="B3527" s="484" t="s">
        <v>1289</v>
      </c>
      <c r="C3527" s="484" t="s">
        <v>370</v>
      </c>
      <c r="D3527" s="485">
        <v>28046</v>
      </c>
      <c r="E3527" s="486">
        <v>17.09</v>
      </c>
      <c r="F3527" s="486">
        <f t="shared" si="165"/>
        <v>479306.14</v>
      </c>
      <c r="G3527" s="487">
        <v>0.24</v>
      </c>
      <c r="H3527" s="485">
        <v>4.0999999999999996</v>
      </c>
      <c r="I3527" s="486">
        <f t="shared" si="166"/>
        <v>114988.59999999999</v>
      </c>
      <c r="J3527" s="348">
        <f t="shared" si="167"/>
        <v>0</v>
      </c>
    </row>
    <row r="3528" spans="1:10">
      <c r="A3528" s="483">
        <v>2016</v>
      </c>
      <c r="B3528" s="484" t="s">
        <v>1296</v>
      </c>
      <c r="C3528" s="484" t="s">
        <v>370</v>
      </c>
      <c r="D3528" s="485">
        <v>47085</v>
      </c>
      <c r="E3528" s="486">
        <v>22.3</v>
      </c>
      <c r="F3528" s="486">
        <f t="shared" si="165"/>
        <v>1049995.5</v>
      </c>
      <c r="G3528" s="487">
        <v>0.45</v>
      </c>
      <c r="H3528" s="485">
        <v>10.3</v>
      </c>
      <c r="I3528" s="486">
        <f t="shared" si="166"/>
        <v>484975.50000000006</v>
      </c>
      <c r="J3528" s="348">
        <f t="shared" si="167"/>
        <v>0</v>
      </c>
    </row>
    <row r="3529" spans="1:10">
      <c r="A3529" s="483">
        <v>2016</v>
      </c>
      <c r="B3529" s="484" t="s">
        <v>1289</v>
      </c>
      <c r="C3529" s="484" t="s">
        <v>370</v>
      </c>
      <c r="D3529" s="485">
        <v>56306</v>
      </c>
      <c r="E3529" s="486">
        <v>17.521000000000001</v>
      </c>
      <c r="F3529" s="486">
        <f t="shared" si="165"/>
        <v>986537.42600000009</v>
      </c>
      <c r="G3529" s="487">
        <v>0.19</v>
      </c>
      <c r="H3529" s="485">
        <v>4.4000000000000004</v>
      </c>
      <c r="I3529" s="486">
        <f t="shared" si="166"/>
        <v>247746.40000000002</v>
      </c>
      <c r="J3529" s="348">
        <f t="shared" si="167"/>
        <v>0</v>
      </c>
    </row>
    <row r="3530" spans="1:10">
      <c r="A3530" s="483">
        <v>2016</v>
      </c>
      <c r="B3530" s="484" t="s">
        <v>1296</v>
      </c>
      <c r="C3530" s="484" t="s">
        <v>370</v>
      </c>
      <c r="D3530" s="485">
        <v>81570</v>
      </c>
      <c r="E3530" s="486">
        <v>22.36</v>
      </c>
      <c r="F3530" s="486">
        <f t="shared" si="165"/>
        <v>1823905.2</v>
      </c>
      <c r="G3530" s="487">
        <v>0.46</v>
      </c>
      <c r="H3530" s="485">
        <v>10.5</v>
      </c>
      <c r="I3530" s="486">
        <f t="shared" si="166"/>
        <v>856485</v>
      </c>
      <c r="J3530" s="348">
        <f t="shared" si="167"/>
        <v>0</v>
      </c>
    </row>
    <row r="3531" spans="1:10">
      <c r="A3531" s="483">
        <v>2016</v>
      </c>
      <c r="B3531" s="484" t="s">
        <v>1296</v>
      </c>
      <c r="C3531" s="484" t="s">
        <v>370</v>
      </c>
      <c r="D3531" s="485">
        <v>51664</v>
      </c>
      <c r="E3531" s="486">
        <v>23.97</v>
      </c>
      <c r="F3531" s="486">
        <f t="shared" si="165"/>
        <v>1238386.0799999998</v>
      </c>
      <c r="G3531" s="487">
        <v>2.71</v>
      </c>
      <c r="H3531" s="485">
        <v>7.5</v>
      </c>
      <c r="I3531" s="486">
        <f t="shared" si="166"/>
        <v>387480</v>
      </c>
      <c r="J3531" s="348">
        <f t="shared" si="167"/>
        <v>0</v>
      </c>
    </row>
    <row r="3532" spans="1:10">
      <c r="A3532" s="483">
        <v>2016</v>
      </c>
      <c r="B3532" s="484" t="s">
        <v>1296</v>
      </c>
      <c r="C3532" s="484" t="s">
        <v>370</v>
      </c>
      <c r="D3532" s="485">
        <v>85648</v>
      </c>
      <c r="E3532" s="486">
        <v>24.29</v>
      </c>
      <c r="F3532" s="486">
        <f t="shared" si="165"/>
        <v>2080389.92</v>
      </c>
      <c r="G3532" s="487">
        <v>2.88</v>
      </c>
      <c r="H3532" s="485">
        <v>6.6</v>
      </c>
      <c r="I3532" s="486">
        <f t="shared" si="166"/>
        <v>565276.79999999993</v>
      </c>
      <c r="J3532" s="348">
        <f t="shared" si="167"/>
        <v>0</v>
      </c>
    </row>
    <row r="3533" spans="1:10">
      <c r="A3533" s="483">
        <v>2016</v>
      </c>
      <c r="B3533" s="484" t="s">
        <v>1296</v>
      </c>
      <c r="C3533" s="484" t="s">
        <v>370</v>
      </c>
      <c r="D3533" s="485">
        <v>60970</v>
      </c>
      <c r="E3533" s="486">
        <v>25.92</v>
      </c>
      <c r="F3533" s="486">
        <f t="shared" si="165"/>
        <v>1580342.4000000001</v>
      </c>
      <c r="G3533" s="487">
        <v>2.6</v>
      </c>
      <c r="H3533" s="485">
        <v>8.3000000000000007</v>
      </c>
      <c r="I3533" s="486">
        <f t="shared" si="166"/>
        <v>506051.00000000006</v>
      </c>
      <c r="J3533" s="348">
        <f t="shared" si="167"/>
        <v>0</v>
      </c>
    </row>
    <row r="3534" spans="1:10">
      <c r="A3534" s="483">
        <v>2016</v>
      </c>
      <c r="B3534" s="484" t="s">
        <v>1296</v>
      </c>
      <c r="C3534" s="484" t="s">
        <v>370</v>
      </c>
      <c r="D3534" s="485">
        <v>23818</v>
      </c>
      <c r="E3534" s="486">
        <v>25.94</v>
      </c>
      <c r="F3534" s="486">
        <f t="shared" si="165"/>
        <v>617838.92000000004</v>
      </c>
      <c r="G3534" s="487">
        <v>2.11</v>
      </c>
      <c r="H3534" s="485">
        <v>7.5</v>
      </c>
      <c r="I3534" s="486">
        <f t="shared" si="166"/>
        <v>178635</v>
      </c>
      <c r="J3534" s="348">
        <f t="shared" si="167"/>
        <v>0</v>
      </c>
    </row>
    <row r="3535" spans="1:10">
      <c r="A3535" s="483">
        <v>2016</v>
      </c>
      <c r="B3535" s="484" t="s">
        <v>1296</v>
      </c>
      <c r="C3535" s="484" t="s">
        <v>370</v>
      </c>
      <c r="D3535" s="485">
        <v>273410</v>
      </c>
      <c r="E3535" s="486">
        <v>24.459</v>
      </c>
      <c r="F3535" s="486">
        <f t="shared" si="165"/>
        <v>6687335.1899999995</v>
      </c>
      <c r="G3535" s="487">
        <v>4.07</v>
      </c>
      <c r="H3535" s="485">
        <v>7.3</v>
      </c>
      <c r="I3535" s="486">
        <f t="shared" si="166"/>
        <v>1995893</v>
      </c>
      <c r="J3535" s="348">
        <f t="shared" si="167"/>
        <v>0</v>
      </c>
    </row>
    <row r="3536" spans="1:10">
      <c r="A3536" s="483">
        <v>2016</v>
      </c>
      <c r="B3536" s="484" t="s">
        <v>1296</v>
      </c>
      <c r="C3536" s="484" t="s">
        <v>370</v>
      </c>
      <c r="D3536" s="485">
        <v>15278</v>
      </c>
      <c r="E3536" s="486">
        <v>26.352</v>
      </c>
      <c r="F3536" s="486">
        <f t="shared" si="165"/>
        <v>402605.85600000003</v>
      </c>
      <c r="G3536" s="487">
        <v>3.26</v>
      </c>
      <c r="H3536" s="485">
        <v>7.6</v>
      </c>
      <c r="I3536" s="486">
        <f t="shared" si="166"/>
        <v>116112.79999999999</v>
      </c>
      <c r="J3536" s="348">
        <f t="shared" si="167"/>
        <v>0</v>
      </c>
    </row>
    <row r="3537" spans="1:10">
      <c r="A3537" s="483">
        <v>2016</v>
      </c>
      <c r="B3537" s="484" t="s">
        <v>1296</v>
      </c>
      <c r="C3537" s="484" t="s">
        <v>370</v>
      </c>
      <c r="D3537" s="485">
        <v>48629</v>
      </c>
      <c r="E3537" s="486">
        <v>22.457999999999998</v>
      </c>
      <c r="F3537" s="486">
        <f t="shared" si="165"/>
        <v>1092110.0819999999</v>
      </c>
      <c r="G3537" s="487">
        <v>0.42</v>
      </c>
      <c r="H3537" s="485">
        <v>6.1</v>
      </c>
      <c r="I3537" s="486">
        <f t="shared" si="166"/>
        <v>296636.89999999997</v>
      </c>
      <c r="J3537" s="348">
        <f t="shared" si="167"/>
        <v>0</v>
      </c>
    </row>
    <row r="3538" spans="1:10">
      <c r="A3538" s="483">
        <v>2016</v>
      </c>
      <c r="B3538" s="484" t="s">
        <v>1296</v>
      </c>
      <c r="C3538" s="484" t="s">
        <v>370</v>
      </c>
      <c r="D3538" s="485">
        <v>89182</v>
      </c>
      <c r="E3538" s="486">
        <v>23.728000000000002</v>
      </c>
      <c r="F3538" s="486">
        <f t="shared" si="165"/>
        <v>2116110.4960000003</v>
      </c>
      <c r="G3538" s="487">
        <v>2.23</v>
      </c>
      <c r="H3538" s="485">
        <v>9.5</v>
      </c>
      <c r="I3538" s="486">
        <f t="shared" si="166"/>
        <v>847229</v>
      </c>
      <c r="J3538" s="348">
        <f t="shared" si="167"/>
        <v>0</v>
      </c>
    </row>
    <row r="3539" spans="1:10">
      <c r="A3539" s="483">
        <v>2016</v>
      </c>
      <c r="B3539" s="484" t="s">
        <v>1296</v>
      </c>
      <c r="C3539" s="484" t="s">
        <v>370</v>
      </c>
      <c r="D3539" s="485">
        <v>25851</v>
      </c>
      <c r="E3539" s="486">
        <v>25.82</v>
      </c>
      <c r="F3539" s="486">
        <f t="shared" si="165"/>
        <v>667472.82000000007</v>
      </c>
      <c r="G3539" s="487">
        <v>2.5299999999999998</v>
      </c>
      <c r="H3539" s="485">
        <v>7.8</v>
      </c>
      <c r="I3539" s="486">
        <f t="shared" si="166"/>
        <v>201637.8</v>
      </c>
      <c r="J3539" s="348">
        <f t="shared" si="167"/>
        <v>0</v>
      </c>
    </row>
    <row r="3540" spans="1:10">
      <c r="A3540" s="483">
        <v>2016</v>
      </c>
      <c r="B3540" s="484" t="s">
        <v>1296</v>
      </c>
      <c r="C3540" s="484" t="s">
        <v>370</v>
      </c>
      <c r="D3540" s="485">
        <v>77280</v>
      </c>
      <c r="E3540" s="486">
        <v>23.21</v>
      </c>
      <c r="F3540" s="486">
        <f t="shared" si="165"/>
        <v>1793668.8</v>
      </c>
      <c r="G3540" s="487">
        <v>2.76</v>
      </c>
      <c r="H3540" s="485">
        <v>7</v>
      </c>
      <c r="I3540" s="486">
        <f t="shared" si="166"/>
        <v>540960</v>
      </c>
      <c r="J3540" s="348">
        <f t="shared" si="167"/>
        <v>0</v>
      </c>
    </row>
    <row r="3541" spans="1:10">
      <c r="A3541" s="483">
        <v>2016</v>
      </c>
      <c r="B3541" s="484" t="s">
        <v>1296</v>
      </c>
      <c r="C3541" s="484" t="s">
        <v>370</v>
      </c>
      <c r="D3541" s="485">
        <v>33519</v>
      </c>
      <c r="E3541" s="486">
        <v>22.948</v>
      </c>
      <c r="F3541" s="486">
        <f t="shared" si="165"/>
        <v>769194.01199999999</v>
      </c>
      <c r="G3541" s="487">
        <v>0.57999999999999996</v>
      </c>
      <c r="H3541" s="485">
        <v>7.9</v>
      </c>
      <c r="I3541" s="486">
        <f t="shared" si="166"/>
        <v>264800.10000000003</v>
      </c>
      <c r="J3541" s="348">
        <f t="shared" si="167"/>
        <v>0</v>
      </c>
    </row>
    <row r="3542" spans="1:10">
      <c r="A3542" s="483">
        <v>2016</v>
      </c>
      <c r="B3542" s="484" t="s">
        <v>1296</v>
      </c>
      <c r="C3542" s="484" t="s">
        <v>370</v>
      </c>
      <c r="D3542" s="485">
        <v>55869</v>
      </c>
      <c r="E3542" s="486">
        <v>24.062000000000001</v>
      </c>
      <c r="F3542" s="486">
        <f t="shared" si="165"/>
        <v>1344319.878</v>
      </c>
      <c r="G3542" s="487">
        <v>2.66</v>
      </c>
      <c r="H3542" s="485">
        <v>7.4</v>
      </c>
      <c r="I3542" s="486">
        <f t="shared" si="166"/>
        <v>413430.60000000003</v>
      </c>
      <c r="J3542" s="348">
        <f t="shared" si="167"/>
        <v>0</v>
      </c>
    </row>
    <row r="3543" spans="1:10">
      <c r="A3543" s="483">
        <v>2016</v>
      </c>
      <c r="B3543" s="484" t="s">
        <v>1296</v>
      </c>
      <c r="C3543" s="484" t="s">
        <v>370</v>
      </c>
      <c r="D3543" s="485">
        <v>145219</v>
      </c>
      <c r="E3543" s="486">
        <v>23.956</v>
      </c>
      <c r="F3543" s="486">
        <f t="shared" si="165"/>
        <v>3478866.3640000001</v>
      </c>
      <c r="G3543" s="487">
        <v>2.7</v>
      </c>
      <c r="H3543" s="485">
        <v>7.6</v>
      </c>
      <c r="I3543" s="486">
        <f t="shared" si="166"/>
        <v>1103664.3999999999</v>
      </c>
      <c r="J3543" s="348">
        <f t="shared" si="167"/>
        <v>0</v>
      </c>
    </row>
    <row r="3544" spans="1:10">
      <c r="A3544" s="483">
        <v>2016</v>
      </c>
      <c r="B3544" s="484" t="s">
        <v>1296</v>
      </c>
      <c r="C3544" s="484" t="s">
        <v>370</v>
      </c>
      <c r="D3544" s="485">
        <v>279417</v>
      </c>
      <c r="E3544" s="486">
        <v>23.981999999999999</v>
      </c>
      <c r="F3544" s="486">
        <f t="shared" si="165"/>
        <v>6700978.4939999999</v>
      </c>
      <c r="G3544" s="487">
        <v>2.7</v>
      </c>
      <c r="H3544" s="485">
        <v>7.5</v>
      </c>
      <c r="I3544" s="486">
        <f t="shared" si="166"/>
        <v>2095627.5</v>
      </c>
      <c r="J3544" s="348">
        <f t="shared" si="167"/>
        <v>0</v>
      </c>
    </row>
    <row r="3545" spans="1:10">
      <c r="A3545" s="483">
        <v>2016</v>
      </c>
      <c r="B3545" s="484" t="s">
        <v>1296</v>
      </c>
      <c r="C3545" s="484" t="s">
        <v>370</v>
      </c>
      <c r="D3545" s="485">
        <v>63207</v>
      </c>
      <c r="E3545" s="486">
        <v>25.763999999999999</v>
      </c>
      <c r="F3545" s="486">
        <f t="shared" si="165"/>
        <v>1628465.148</v>
      </c>
      <c r="G3545" s="487">
        <v>2.35</v>
      </c>
      <c r="H3545" s="485">
        <v>7.6</v>
      </c>
      <c r="I3545" s="486">
        <f t="shared" si="166"/>
        <v>480373.19999999995</v>
      </c>
      <c r="J3545" s="348">
        <f t="shared" si="167"/>
        <v>0</v>
      </c>
    </row>
    <row r="3546" spans="1:10">
      <c r="A3546" s="483">
        <v>2016</v>
      </c>
      <c r="B3546" s="484" t="s">
        <v>1296</v>
      </c>
      <c r="C3546" s="484" t="s">
        <v>370</v>
      </c>
      <c r="D3546" s="485">
        <v>37896</v>
      </c>
      <c r="E3546" s="486">
        <v>25.925999999999998</v>
      </c>
      <c r="F3546" s="486">
        <f t="shared" si="165"/>
        <v>982491.696</v>
      </c>
      <c r="G3546" s="487">
        <v>2.1800000000000002</v>
      </c>
      <c r="H3546" s="485">
        <v>7.4</v>
      </c>
      <c r="I3546" s="486">
        <f t="shared" si="166"/>
        <v>280430.40000000002</v>
      </c>
      <c r="J3546" s="348">
        <f t="shared" si="167"/>
        <v>0</v>
      </c>
    </row>
    <row r="3547" spans="1:10">
      <c r="A3547" s="483">
        <v>2016</v>
      </c>
      <c r="B3547" s="484" t="s">
        <v>1296</v>
      </c>
      <c r="C3547" s="484" t="s">
        <v>370</v>
      </c>
      <c r="D3547" s="485">
        <v>38271</v>
      </c>
      <c r="E3547" s="486">
        <v>23.92</v>
      </c>
      <c r="F3547" s="486">
        <f t="shared" si="165"/>
        <v>915442.32000000007</v>
      </c>
      <c r="G3547" s="487">
        <v>2.65</v>
      </c>
      <c r="H3547" s="485">
        <v>7.6</v>
      </c>
      <c r="I3547" s="486">
        <f t="shared" si="166"/>
        <v>290859.59999999998</v>
      </c>
      <c r="J3547" s="348">
        <f t="shared" si="167"/>
        <v>0</v>
      </c>
    </row>
    <row r="3548" spans="1:10">
      <c r="A3548" s="483">
        <v>2016</v>
      </c>
      <c r="B3548" s="484" t="s">
        <v>1289</v>
      </c>
      <c r="C3548" s="484" t="s">
        <v>370</v>
      </c>
      <c r="D3548" s="485">
        <v>81830</v>
      </c>
      <c r="E3548" s="486">
        <v>17.600000000000001</v>
      </c>
      <c r="F3548" s="486">
        <f t="shared" si="165"/>
        <v>1440208</v>
      </c>
      <c r="G3548" s="487">
        <v>0.2</v>
      </c>
      <c r="H3548" s="485">
        <v>4.3</v>
      </c>
      <c r="I3548" s="486">
        <f t="shared" si="166"/>
        <v>351869</v>
      </c>
      <c r="J3548" s="348">
        <f t="shared" si="167"/>
        <v>0</v>
      </c>
    </row>
    <row r="3549" spans="1:10">
      <c r="A3549" s="483">
        <v>2016</v>
      </c>
      <c r="B3549" s="484" t="s">
        <v>1289</v>
      </c>
      <c r="C3549" s="484" t="s">
        <v>370</v>
      </c>
      <c r="D3549" s="485">
        <v>32813</v>
      </c>
      <c r="E3549" s="486">
        <v>17.600000000000001</v>
      </c>
      <c r="F3549" s="486">
        <f t="shared" si="165"/>
        <v>577508.80000000005</v>
      </c>
      <c r="G3549" s="487">
        <v>0.2</v>
      </c>
      <c r="H3549" s="485">
        <v>5.7</v>
      </c>
      <c r="I3549" s="486">
        <f t="shared" si="166"/>
        <v>187034.1</v>
      </c>
      <c r="J3549" s="348">
        <f t="shared" si="167"/>
        <v>0</v>
      </c>
    </row>
    <row r="3550" spans="1:10">
      <c r="A3550" s="483">
        <v>2016</v>
      </c>
      <c r="B3550" s="484" t="s">
        <v>1289</v>
      </c>
      <c r="C3550" s="484" t="s">
        <v>370</v>
      </c>
      <c r="D3550" s="485">
        <v>168328</v>
      </c>
      <c r="E3550" s="486">
        <v>17.506</v>
      </c>
      <c r="F3550" s="486">
        <f t="shared" si="165"/>
        <v>2946749.9679999999</v>
      </c>
      <c r="G3550" s="487">
        <v>0.19</v>
      </c>
      <c r="H3550" s="485">
        <v>4.4000000000000004</v>
      </c>
      <c r="I3550" s="486">
        <f t="shared" si="166"/>
        <v>740643.20000000007</v>
      </c>
      <c r="J3550" s="348">
        <f t="shared" si="167"/>
        <v>0</v>
      </c>
    </row>
    <row r="3551" spans="1:10">
      <c r="A3551" s="483">
        <v>2016</v>
      </c>
      <c r="B3551" s="484" t="s">
        <v>1289</v>
      </c>
      <c r="C3551" s="484" t="s">
        <v>370</v>
      </c>
      <c r="D3551" s="485">
        <v>27958</v>
      </c>
      <c r="E3551" s="486">
        <v>17.506</v>
      </c>
      <c r="F3551" s="486">
        <f t="shared" si="165"/>
        <v>489432.74800000002</v>
      </c>
      <c r="G3551" s="487">
        <v>0.23</v>
      </c>
      <c r="H3551" s="485">
        <v>4.0999999999999996</v>
      </c>
      <c r="I3551" s="486">
        <f t="shared" si="166"/>
        <v>114627.79999999999</v>
      </c>
      <c r="J3551" s="348">
        <f t="shared" si="167"/>
        <v>0</v>
      </c>
    </row>
    <row r="3552" spans="1:10">
      <c r="A3552" s="483">
        <v>2016</v>
      </c>
      <c r="B3552" s="484" t="s">
        <v>1289</v>
      </c>
      <c r="C3552" s="484" t="s">
        <v>370</v>
      </c>
      <c r="D3552" s="485">
        <v>46398</v>
      </c>
      <c r="E3552" s="486">
        <v>17.774000000000001</v>
      </c>
      <c r="F3552" s="486">
        <f t="shared" si="165"/>
        <v>824678.05200000003</v>
      </c>
      <c r="G3552" s="487">
        <v>0.22</v>
      </c>
      <c r="H3552" s="485">
        <v>5.2</v>
      </c>
      <c r="I3552" s="486">
        <f t="shared" si="166"/>
        <v>241269.6</v>
      </c>
      <c r="J3552" s="348">
        <f t="shared" si="167"/>
        <v>0</v>
      </c>
    </row>
    <row r="3553" spans="1:10">
      <c r="A3553" s="483">
        <v>2016</v>
      </c>
      <c r="B3553" s="484" t="s">
        <v>1289</v>
      </c>
      <c r="C3553" s="484" t="s">
        <v>370</v>
      </c>
      <c r="D3553" s="485">
        <v>79243</v>
      </c>
      <c r="E3553" s="486">
        <v>17.526</v>
      </c>
      <c r="F3553" s="486">
        <f t="shared" si="165"/>
        <v>1388812.818</v>
      </c>
      <c r="G3553" s="487">
        <v>0.2</v>
      </c>
      <c r="H3553" s="485">
        <v>4.4000000000000004</v>
      </c>
      <c r="I3553" s="486">
        <f t="shared" si="166"/>
        <v>348669.2</v>
      </c>
      <c r="J3553" s="348">
        <f t="shared" si="167"/>
        <v>0</v>
      </c>
    </row>
    <row r="3554" spans="1:10">
      <c r="A3554" s="483">
        <v>2016</v>
      </c>
      <c r="B3554" s="484" t="s">
        <v>1289</v>
      </c>
      <c r="C3554" s="484" t="s">
        <v>370</v>
      </c>
      <c r="D3554" s="485">
        <v>98940</v>
      </c>
      <c r="E3554" s="486">
        <v>17.21</v>
      </c>
      <c r="F3554" s="486">
        <f t="shared" si="165"/>
        <v>1702757.4000000001</v>
      </c>
      <c r="G3554" s="487">
        <v>0.19</v>
      </c>
      <c r="H3554" s="485">
        <v>4.3</v>
      </c>
      <c r="I3554" s="486">
        <f t="shared" si="166"/>
        <v>425442</v>
      </c>
      <c r="J3554" s="348">
        <f t="shared" si="167"/>
        <v>0</v>
      </c>
    </row>
    <row r="3555" spans="1:10">
      <c r="A3555" s="483">
        <v>2016</v>
      </c>
      <c r="B3555" s="484" t="s">
        <v>1289</v>
      </c>
      <c r="C3555" s="484" t="s">
        <v>370</v>
      </c>
      <c r="D3555" s="485">
        <v>82725</v>
      </c>
      <c r="E3555" s="486">
        <v>17</v>
      </c>
      <c r="F3555" s="486">
        <f t="shared" si="165"/>
        <v>1406325</v>
      </c>
      <c r="G3555" s="487">
        <v>0.18</v>
      </c>
      <c r="H3555" s="485">
        <v>4.3</v>
      </c>
      <c r="I3555" s="486">
        <f t="shared" si="166"/>
        <v>355717.5</v>
      </c>
      <c r="J3555" s="348">
        <f t="shared" si="167"/>
        <v>0</v>
      </c>
    </row>
    <row r="3556" spans="1:10">
      <c r="A3556" s="483">
        <v>2016</v>
      </c>
      <c r="B3556" s="484" t="s">
        <v>1289</v>
      </c>
      <c r="C3556" s="484" t="s">
        <v>370</v>
      </c>
      <c r="D3556" s="485">
        <v>66218</v>
      </c>
      <c r="E3556" s="486">
        <v>17.170000000000002</v>
      </c>
      <c r="F3556" s="486">
        <f t="shared" si="165"/>
        <v>1136963.06</v>
      </c>
      <c r="G3556" s="487">
        <v>0.18</v>
      </c>
      <c r="H3556" s="485">
        <v>4.3</v>
      </c>
      <c r="I3556" s="486">
        <f t="shared" si="166"/>
        <v>284737.39999999997</v>
      </c>
      <c r="J3556" s="348">
        <f t="shared" si="167"/>
        <v>0</v>
      </c>
    </row>
    <row r="3557" spans="1:10">
      <c r="A3557" s="483">
        <v>2016</v>
      </c>
      <c r="B3557" s="484" t="s">
        <v>1289</v>
      </c>
      <c r="C3557" s="484" t="s">
        <v>370</v>
      </c>
      <c r="D3557" s="485">
        <v>47834</v>
      </c>
      <c r="E3557" s="486">
        <v>17.04</v>
      </c>
      <c r="F3557" s="486">
        <f t="shared" si="165"/>
        <v>815091.36</v>
      </c>
      <c r="G3557" s="487">
        <v>0.24</v>
      </c>
      <c r="H3557" s="485">
        <v>4.0999999999999996</v>
      </c>
      <c r="I3557" s="486">
        <f t="shared" si="166"/>
        <v>196119.4</v>
      </c>
      <c r="J3557" s="348">
        <f t="shared" si="167"/>
        <v>0</v>
      </c>
    </row>
    <row r="3558" spans="1:10">
      <c r="A3558" s="483">
        <v>2016</v>
      </c>
      <c r="B3558" s="484" t="s">
        <v>1289</v>
      </c>
      <c r="C3558" s="484" t="s">
        <v>370</v>
      </c>
      <c r="D3558" s="485">
        <v>31909</v>
      </c>
      <c r="E3558" s="486">
        <v>17.04</v>
      </c>
      <c r="F3558" s="486">
        <f t="shared" si="165"/>
        <v>543729.36</v>
      </c>
      <c r="G3558" s="487">
        <v>0.25</v>
      </c>
      <c r="H3558" s="485">
        <v>4.8</v>
      </c>
      <c r="I3558" s="486">
        <f t="shared" si="166"/>
        <v>153163.19999999998</v>
      </c>
      <c r="J3558" s="348">
        <f t="shared" si="167"/>
        <v>0</v>
      </c>
    </row>
    <row r="3559" spans="1:10">
      <c r="A3559" s="483">
        <v>2016</v>
      </c>
      <c r="B3559" s="484" t="s">
        <v>1289</v>
      </c>
      <c r="C3559" s="484" t="s">
        <v>370</v>
      </c>
      <c r="D3559" s="485">
        <v>16141</v>
      </c>
      <c r="E3559" s="486">
        <v>17.04</v>
      </c>
      <c r="F3559" s="486">
        <f t="shared" si="165"/>
        <v>275042.64</v>
      </c>
      <c r="G3559" s="487">
        <v>0.18</v>
      </c>
      <c r="H3559" s="485">
        <v>4.0999999999999996</v>
      </c>
      <c r="I3559" s="486">
        <f t="shared" si="166"/>
        <v>66178.099999999991</v>
      </c>
      <c r="J3559" s="348">
        <f t="shared" si="167"/>
        <v>0</v>
      </c>
    </row>
    <row r="3560" spans="1:10">
      <c r="A3560" s="483">
        <v>2016</v>
      </c>
      <c r="B3560" s="484" t="s">
        <v>1289</v>
      </c>
      <c r="C3560" s="484" t="s">
        <v>370</v>
      </c>
      <c r="D3560" s="485">
        <v>278418</v>
      </c>
      <c r="E3560" s="486">
        <v>17.510000000000002</v>
      </c>
      <c r="F3560" s="486">
        <f t="shared" si="165"/>
        <v>4875099.1800000006</v>
      </c>
      <c r="G3560" s="487">
        <v>0.19</v>
      </c>
      <c r="H3560" s="485">
        <v>4.3</v>
      </c>
      <c r="I3560" s="486">
        <f t="shared" si="166"/>
        <v>1197197.3999999999</v>
      </c>
      <c r="J3560" s="348">
        <f t="shared" si="167"/>
        <v>0</v>
      </c>
    </row>
    <row r="3561" spans="1:10">
      <c r="A3561" s="483">
        <v>2016</v>
      </c>
      <c r="B3561" s="484" t="s">
        <v>1289</v>
      </c>
      <c r="C3561" s="484" t="s">
        <v>370</v>
      </c>
      <c r="D3561" s="485">
        <v>81476</v>
      </c>
      <c r="E3561" s="486">
        <v>17.190000000000001</v>
      </c>
      <c r="F3561" s="486">
        <f t="shared" si="165"/>
        <v>1400572.4400000002</v>
      </c>
      <c r="G3561" s="487">
        <v>0.24</v>
      </c>
      <c r="H3561" s="485">
        <v>4</v>
      </c>
      <c r="I3561" s="486">
        <f t="shared" si="166"/>
        <v>325904</v>
      </c>
      <c r="J3561" s="348">
        <f t="shared" si="167"/>
        <v>0</v>
      </c>
    </row>
    <row r="3562" spans="1:10">
      <c r="A3562" s="483">
        <v>2016</v>
      </c>
      <c r="B3562" s="484" t="s">
        <v>1289</v>
      </c>
      <c r="C3562" s="484" t="s">
        <v>370</v>
      </c>
      <c r="D3562" s="485">
        <v>51464</v>
      </c>
      <c r="E3562" s="486">
        <v>17.46</v>
      </c>
      <c r="F3562" s="486">
        <f t="shared" si="165"/>
        <v>898561.44000000006</v>
      </c>
      <c r="G3562" s="487">
        <v>0.19</v>
      </c>
      <c r="H3562" s="485">
        <v>4.3</v>
      </c>
      <c r="I3562" s="486">
        <f t="shared" si="166"/>
        <v>221295.19999999998</v>
      </c>
      <c r="J3562" s="348">
        <f t="shared" si="167"/>
        <v>0</v>
      </c>
    </row>
    <row r="3563" spans="1:10">
      <c r="A3563" s="483">
        <v>2016</v>
      </c>
      <c r="B3563" s="484" t="s">
        <v>1289</v>
      </c>
      <c r="C3563" s="484" t="s">
        <v>370</v>
      </c>
      <c r="D3563" s="485">
        <v>50279</v>
      </c>
      <c r="E3563" s="486">
        <v>18.02</v>
      </c>
      <c r="F3563" s="486">
        <f t="shared" si="165"/>
        <v>906027.58</v>
      </c>
      <c r="G3563" s="487">
        <v>0.21</v>
      </c>
      <c r="H3563" s="485">
        <v>4.7</v>
      </c>
      <c r="I3563" s="486">
        <f t="shared" si="166"/>
        <v>236311.30000000002</v>
      </c>
      <c r="J3563" s="348">
        <f t="shared" si="167"/>
        <v>0</v>
      </c>
    </row>
    <row r="3564" spans="1:10">
      <c r="A3564" s="483">
        <v>2016</v>
      </c>
      <c r="B3564" s="484" t="s">
        <v>1289</v>
      </c>
      <c r="C3564" s="484" t="s">
        <v>370</v>
      </c>
      <c r="D3564" s="485">
        <v>31678</v>
      </c>
      <c r="E3564" s="486">
        <v>17.100000000000001</v>
      </c>
      <c r="F3564" s="486">
        <f t="shared" si="165"/>
        <v>541693.80000000005</v>
      </c>
      <c r="G3564" s="487">
        <v>0.23</v>
      </c>
      <c r="H3564" s="485">
        <v>4.2</v>
      </c>
      <c r="I3564" s="486">
        <f t="shared" si="166"/>
        <v>133047.6</v>
      </c>
      <c r="J3564" s="348">
        <f t="shared" si="167"/>
        <v>0</v>
      </c>
    </row>
    <row r="3565" spans="1:10">
      <c r="A3565" s="483">
        <v>2016</v>
      </c>
      <c r="B3565" s="484" t="s">
        <v>1289</v>
      </c>
      <c r="C3565" s="484" t="s">
        <v>370</v>
      </c>
      <c r="D3565" s="485">
        <v>19481</v>
      </c>
      <c r="E3565" s="486">
        <v>17.739999999999998</v>
      </c>
      <c r="F3565" s="486">
        <f t="shared" si="165"/>
        <v>345592.93999999994</v>
      </c>
      <c r="G3565" s="487">
        <v>0.2</v>
      </c>
      <c r="H3565" s="485">
        <v>4.4000000000000004</v>
      </c>
      <c r="I3565" s="486">
        <f t="shared" si="166"/>
        <v>85716.400000000009</v>
      </c>
      <c r="J3565" s="348">
        <f t="shared" si="167"/>
        <v>0</v>
      </c>
    </row>
    <row r="3566" spans="1:10">
      <c r="A3566" s="483">
        <v>2016</v>
      </c>
      <c r="B3566" s="484" t="s">
        <v>1296</v>
      </c>
      <c r="C3566" s="484" t="s">
        <v>370</v>
      </c>
      <c r="D3566" s="485">
        <v>60021</v>
      </c>
      <c r="E3566" s="486">
        <v>21.219000000000001</v>
      </c>
      <c r="F3566" s="486">
        <f t="shared" si="165"/>
        <v>1273585.5990000002</v>
      </c>
      <c r="G3566" s="487">
        <v>3.44</v>
      </c>
      <c r="H3566" s="485">
        <v>9</v>
      </c>
      <c r="I3566" s="486">
        <f t="shared" si="166"/>
        <v>540189</v>
      </c>
      <c r="J3566" s="348">
        <f t="shared" si="167"/>
        <v>0</v>
      </c>
    </row>
    <row r="3567" spans="1:10">
      <c r="A3567" s="483">
        <v>2016</v>
      </c>
      <c r="B3567" s="484" t="s">
        <v>1296</v>
      </c>
      <c r="C3567" s="484" t="s">
        <v>370</v>
      </c>
      <c r="D3567" s="485">
        <v>23009</v>
      </c>
      <c r="E3567" s="486">
        <v>24.24</v>
      </c>
      <c r="F3567" s="486">
        <f t="shared" si="165"/>
        <v>557738.15999999992</v>
      </c>
      <c r="G3567" s="487">
        <v>4.09</v>
      </c>
      <c r="H3567" s="485">
        <v>11.6</v>
      </c>
      <c r="I3567" s="486">
        <f t="shared" si="166"/>
        <v>266904.39999999997</v>
      </c>
      <c r="J3567" s="348">
        <f t="shared" si="167"/>
        <v>0</v>
      </c>
    </row>
    <row r="3568" spans="1:10">
      <c r="A3568" s="483">
        <v>2016</v>
      </c>
      <c r="B3568" s="484" t="s">
        <v>1296</v>
      </c>
      <c r="C3568" s="484" t="s">
        <v>370</v>
      </c>
      <c r="D3568" s="485">
        <v>7191</v>
      </c>
      <c r="E3568" s="486">
        <v>23.25</v>
      </c>
      <c r="F3568" s="486">
        <f t="shared" si="165"/>
        <v>167190.75</v>
      </c>
      <c r="G3568" s="487">
        <v>4.3899999999999997</v>
      </c>
      <c r="H3568" s="485">
        <v>13.2</v>
      </c>
      <c r="I3568" s="486">
        <f t="shared" si="166"/>
        <v>94921.2</v>
      </c>
      <c r="J3568" s="348">
        <f t="shared" si="167"/>
        <v>0</v>
      </c>
    </row>
    <row r="3569" spans="1:10">
      <c r="A3569" s="483">
        <v>2016</v>
      </c>
      <c r="B3569" s="484" t="s">
        <v>1296</v>
      </c>
      <c r="C3569" s="484" t="s">
        <v>370</v>
      </c>
      <c r="D3569" s="485">
        <v>12</v>
      </c>
      <c r="E3569" s="486">
        <v>20.5</v>
      </c>
      <c r="F3569" s="486">
        <f t="shared" si="165"/>
        <v>246</v>
      </c>
      <c r="G3569" s="487">
        <v>2.76</v>
      </c>
      <c r="H3569" s="485">
        <v>15</v>
      </c>
      <c r="I3569" s="486">
        <f t="shared" si="166"/>
        <v>180</v>
      </c>
      <c r="J3569" s="348">
        <f t="shared" si="167"/>
        <v>0</v>
      </c>
    </row>
    <row r="3570" spans="1:10">
      <c r="A3570" s="483">
        <v>2016</v>
      </c>
      <c r="B3570" s="484" t="s">
        <v>1296</v>
      </c>
      <c r="C3570" s="484" t="s">
        <v>370</v>
      </c>
      <c r="D3570" s="485">
        <v>500</v>
      </c>
      <c r="E3570" s="486">
        <v>19.18</v>
      </c>
      <c r="F3570" s="486">
        <f t="shared" si="165"/>
        <v>9590</v>
      </c>
      <c r="G3570" s="487">
        <v>0.84</v>
      </c>
      <c r="H3570" s="485">
        <v>12.4</v>
      </c>
      <c r="I3570" s="486">
        <f t="shared" si="166"/>
        <v>6200</v>
      </c>
      <c r="J3570" s="348">
        <f t="shared" si="167"/>
        <v>0</v>
      </c>
    </row>
    <row r="3571" spans="1:10">
      <c r="A3571" s="483">
        <v>2016</v>
      </c>
      <c r="B3571" s="484" t="s">
        <v>1296</v>
      </c>
      <c r="C3571" s="484" t="s">
        <v>370</v>
      </c>
      <c r="D3571" s="485">
        <v>1611</v>
      </c>
      <c r="E3571" s="486">
        <v>21.89</v>
      </c>
      <c r="F3571" s="486">
        <f t="shared" si="165"/>
        <v>35264.79</v>
      </c>
      <c r="G3571" s="487">
        <v>3.63</v>
      </c>
      <c r="H3571" s="485">
        <v>10.1</v>
      </c>
      <c r="I3571" s="486">
        <f t="shared" si="166"/>
        <v>16271.099999999999</v>
      </c>
      <c r="J3571" s="348">
        <f t="shared" si="167"/>
        <v>0</v>
      </c>
    </row>
    <row r="3572" spans="1:10">
      <c r="A3572" s="483">
        <v>2016</v>
      </c>
      <c r="B3572" s="484" t="s">
        <v>1296</v>
      </c>
      <c r="C3572" s="484" t="s">
        <v>370</v>
      </c>
      <c r="D3572" s="485">
        <v>18358</v>
      </c>
      <c r="E3572" s="486">
        <v>21.62</v>
      </c>
      <c r="F3572" s="486">
        <f t="shared" si="165"/>
        <v>396899.96</v>
      </c>
      <c r="G3572" s="487">
        <v>3.5</v>
      </c>
      <c r="H3572" s="485">
        <v>10.5</v>
      </c>
      <c r="I3572" s="486">
        <f t="shared" si="166"/>
        <v>192759</v>
      </c>
      <c r="J3572" s="348">
        <f t="shared" si="167"/>
        <v>0</v>
      </c>
    </row>
    <row r="3573" spans="1:10">
      <c r="A3573" s="483">
        <v>2016</v>
      </c>
      <c r="B3573" s="484" t="s">
        <v>1296</v>
      </c>
      <c r="C3573" s="484" t="s">
        <v>370</v>
      </c>
      <c r="D3573" s="485">
        <v>4441</v>
      </c>
      <c r="E3573" s="486">
        <v>15.33</v>
      </c>
      <c r="F3573" s="486">
        <f t="shared" si="165"/>
        <v>68080.53</v>
      </c>
      <c r="G3573" s="487">
        <v>2.5499999999999998</v>
      </c>
      <c r="H3573" s="485">
        <v>21</v>
      </c>
      <c r="I3573" s="486">
        <f t="shared" si="166"/>
        <v>93261</v>
      </c>
      <c r="J3573" s="348">
        <f t="shared" si="167"/>
        <v>0</v>
      </c>
    </row>
    <row r="3574" spans="1:10">
      <c r="A3574" s="483">
        <v>2016</v>
      </c>
      <c r="B3574" s="484" t="s">
        <v>1296</v>
      </c>
      <c r="C3574" s="484" t="s">
        <v>370</v>
      </c>
      <c r="D3574" s="485">
        <v>14388</v>
      </c>
      <c r="E3574" s="486">
        <v>19.670000000000002</v>
      </c>
      <c r="F3574" s="486">
        <f t="shared" si="165"/>
        <v>283011.96000000002</v>
      </c>
      <c r="G3574" s="487">
        <v>2.8</v>
      </c>
      <c r="H3574" s="485">
        <v>10</v>
      </c>
      <c r="I3574" s="486">
        <f t="shared" si="166"/>
        <v>143880</v>
      </c>
      <c r="J3574" s="348">
        <f t="shared" si="167"/>
        <v>0</v>
      </c>
    </row>
    <row r="3575" spans="1:10">
      <c r="A3575" s="483">
        <v>2016</v>
      </c>
      <c r="B3575" s="484" t="s">
        <v>1296</v>
      </c>
      <c r="C3575" s="484" t="s">
        <v>370</v>
      </c>
      <c r="D3575" s="485">
        <v>11531</v>
      </c>
      <c r="E3575" s="486">
        <v>15.55</v>
      </c>
      <c r="F3575" s="486">
        <f t="shared" si="165"/>
        <v>179307.05000000002</v>
      </c>
      <c r="G3575" s="487">
        <v>2.3199999999999998</v>
      </c>
      <c r="H3575" s="485">
        <v>23.5</v>
      </c>
      <c r="I3575" s="486">
        <f t="shared" si="166"/>
        <v>270978.5</v>
      </c>
      <c r="J3575" s="348">
        <f t="shared" si="167"/>
        <v>0</v>
      </c>
    </row>
    <row r="3576" spans="1:10">
      <c r="A3576" s="483">
        <v>2016</v>
      </c>
      <c r="B3576" s="484" t="s">
        <v>1296</v>
      </c>
      <c r="C3576" s="484" t="s">
        <v>370</v>
      </c>
      <c r="D3576" s="485">
        <v>94147</v>
      </c>
      <c r="E3576" s="486">
        <v>22.338000000000001</v>
      </c>
      <c r="F3576" s="486">
        <f t="shared" si="165"/>
        <v>2103055.6860000002</v>
      </c>
      <c r="G3576" s="487">
        <v>2.91</v>
      </c>
      <c r="H3576" s="485">
        <v>8.5</v>
      </c>
      <c r="I3576" s="486">
        <f t="shared" si="166"/>
        <v>800249.5</v>
      </c>
      <c r="J3576" s="348">
        <f t="shared" si="167"/>
        <v>0</v>
      </c>
    </row>
    <row r="3577" spans="1:10">
      <c r="A3577" s="483">
        <v>2016</v>
      </c>
      <c r="B3577" s="484" t="s">
        <v>1296</v>
      </c>
      <c r="C3577" s="484" t="s">
        <v>370</v>
      </c>
      <c r="D3577" s="485">
        <v>80455</v>
      </c>
      <c r="E3577" s="486">
        <v>23</v>
      </c>
      <c r="F3577" s="486">
        <f t="shared" si="165"/>
        <v>1850465</v>
      </c>
      <c r="G3577" s="487">
        <v>2.92</v>
      </c>
      <c r="H3577" s="485">
        <v>8.1999999999999993</v>
      </c>
      <c r="I3577" s="486">
        <f t="shared" si="166"/>
        <v>659731</v>
      </c>
      <c r="J3577" s="348">
        <f t="shared" si="167"/>
        <v>0</v>
      </c>
    </row>
    <row r="3578" spans="1:10">
      <c r="A3578" s="483">
        <v>2016</v>
      </c>
      <c r="B3578" s="484" t="s">
        <v>1296</v>
      </c>
      <c r="C3578" s="484" t="s">
        <v>370</v>
      </c>
      <c r="D3578" s="485">
        <v>32745</v>
      </c>
      <c r="E3578" s="486">
        <v>22.646000000000001</v>
      </c>
      <c r="F3578" s="486">
        <f t="shared" si="165"/>
        <v>741543.27</v>
      </c>
      <c r="G3578" s="487">
        <v>3.06</v>
      </c>
      <c r="H3578" s="485">
        <v>7.9</v>
      </c>
      <c r="I3578" s="486">
        <f t="shared" si="166"/>
        <v>258685.5</v>
      </c>
      <c r="J3578" s="348">
        <f t="shared" si="167"/>
        <v>0</v>
      </c>
    </row>
    <row r="3579" spans="1:10">
      <c r="A3579" s="483">
        <v>2016</v>
      </c>
      <c r="B3579" s="484" t="s">
        <v>1296</v>
      </c>
      <c r="C3579" s="484" t="s">
        <v>370</v>
      </c>
      <c r="D3579" s="485">
        <v>24446</v>
      </c>
      <c r="E3579" s="486">
        <v>23.45</v>
      </c>
      <c r="F3579" s="486">
        <f t="shared" si="165"/>
        <v>573258.69999999995</v>
      </c>
      <c r="G3579" s="487">
        <v>1.3</v>
      </c>
      <c r="H3579" s="485">
        <v>5.7</v>
      </c>
      <c r="I3579" s="486">
        <f t="shared" si="166"/>
        <v>139342.20000000001</v>
      </c>
      <c r="J3579" s="348">
        <f t="shared" si="167"/>
        <v>0</v>
      </c>
    </row>
    <row r="3580" spans="1:10">
      <c r="A3580" s="483">
        <v>2016</v>
      </c>
      <c r="B3580" s="484" t="s">
        <v>1296</v>
      </c>
      <c r="C3580" s="484" t="s">
        <v>370</v>
      </c>
      <c r="D3580" s="485">
        <v>18277</v>
      </c>
      <c r="E3580" s="486">
        <v>23.84</v>
      </c>
      <c r="F3580" s="486">
        <f t="shared" si="165"/>
        <v>435723.68</v>
      </c>
      <c r="G3580" s="487">
        <v>2.94</v>
      </c>
      <c r="H3580" s="485">
        <v>7</v>
      </c>
      <c r="I3580" s="486">
        <f t="shared" si="166"/>
        <v>127939</v>
      </c>
      <c r="J3580" s="348">
        <f t="shared" si="167"/>
        <v>0</v>
      </c>
    </row>
    <row r="3581" spans="1:10">
      <c r="A3581" s="483">
        <v>2016</v>
      </c>
      <c r="B3581" s="484" t="s">
        <v>1296</v>
      </c>
      <c r="C3581" s="484" t="s">
        <v>370</v>
      </c>
      <c r="D3581" s="485">
        <v>70570</v>
      </c>
      <c r="E3581" s="486">
        <v>23.16</v>
      </c>
      <c r="F3581" s="486">
        <f t="shared" si="165"/>
        <v>1634401.2</v>
      </c>
      <c r="G3581" s="487">
        <v>3.45</v>
      </c>
      <c r="H3581" s="485">
        <v>7.5</v>
      </c>
      <c r="I3581" s="486">
        <f t="shared" si="166"/>
        <v>529275</v>
      </c>
      <c r="J3581" s="348">
        <f t="shared" si="167"/>
        <v>0</v>
      </c>
    </row>
    <row r="3582" spans="1:10">
      <c r="A3582" s="483">
        <v>2016</v>
      </c>
      <c r="B3582" s="484" t="s">
        <v>1296</v>
      </c>
      <c r="C3582" s="484" t="s">
        <v>370</v>
      </c>
      <c r="D3582" s="485">
        <v>146902</v>
      </c>
      <c r="E3582" s="486">
        <v>22.75</v>
      </c>
      <c r="F3582" s="486">
        <f t="shared" si="165"/>
        <v>3342020.5</v>
      </c>
      <c r="G3582" s="487">
        <v>3.38</v>
      </c>
      <c r="H3582" s="485">
        <v>7.6</v>
      </c>
      <c r="I3582" s="486">
        <f t="shared" si="166"/>
        <v>1116455.2</v>
      </c>
      <c r="J3582" s="348">
        <f t="shared" si="167"/>
        <v>0</v>
      </c>
    </row>
    <row r="3583" spans="1:10">
      <c r="A3583" s="483">
        <v>2016</v>
      </c>
      <c r="B3583" s="484" t="s">
        <v>1296</v>
      </c>
      <c r="C3583" s="484" t="s">
        <v>370</v>
      </c>
      <c r="D3583" s="485">
        <v>20147</v>
      </c>
      <c r="E3583" s="486">
        <v>23.29</v>
      </c>
      <c r="F3583" s="486">
        <f t="shared" si="165"/>
        <v>469223.63</v>
      </c>
      <c r="G3583" s="487">
        <v>3.28</v>
      </c>
      <c r="H3583" s="485">
        <v>7.6</v>
      </c>
      <c r="I3583" s="486">
        <f t="shared" si="166"/>
        <v>153117.19999999998</v>
      </c>
      <c r="J3583" s="348">
        <f t="shared" si="167"/>
        <v>0</v>
      </c>
    </row>
    <row r="3584" spans="1:10">
      <c r="A3584" s="483">
        <v>2016</v>
      </c>
      <c r="B3584" s="484" t="s">
        <v>1296</v>
      </c>
      <c r="C3584" s="484" t="s">
        <v>370</v>
      </c>
      <c r="D3584" s="485">
        <v>53390</v>
      </c>
      <c r="E3584" s="486">
        <v>23.245999999999999</v>
      </c>
      <c r="F3584" s="486">
        <f t="shared" si="165"/>
        <v>1241103.94</v>
      </c>
      <c r="G3584" s="487">
        <v>3.26</v>
      </c>
      <c r="H3584" s="485">
        <v>7.7</v>
      </c>
      <c r="I3584" s="486">
        <f t="shared" si="166"/>
        <v>411103</v>
      </c>
      <c r="J3584" s="348">
        <f t="shared" si="167"/>
        <v>0</v>
      </c>
    </row>
    <row r="3585" spans="1:10">
      <c r="A3585" s="483">
        <v>2016</v>
      </c>
      <c r="B3585" s="484" t="s">
        <v>1289</v>
      </c>
      <c r="C3585" s="484" t="s">
        <v>370</v>
      </c>
      <c r="D3585" s="485">
        <v>40392</v>
      </c>
      <c r="E3585" s="486">
        <v>17.934000000000001</v>
      </c>
      <c r="F3585" s="486">
        <f t="shared" si="165"/>
        <v>724390.12800000003</v>
      </c>
      <c r="G3585" s="487">
        <v>0.32</v>
      </c>
      <c r="H3585" s="485">
        <v>4.9000000000000004</v>
      </c>
      <c r="I3585" s="486">
        <f t="shared" si="166"/>
        <v>197920.80000000002</v>
      </c>
      <c r="J3585" s="348">
        <f t="shared" si="167"/>
        <v>0</v>
      </c>
    </row>
    <row r="3586" spans="1:10">
      <c r="A3586" s="483">
        <v>2016</v>
      </c>
      <c r="B3586" s="484" t="s">
        <v>1296</v>
      </c>
      <c r="C3586" s="484" t="s">
        <v>370</v>
      </c>
      <c r="D3586" s="485">
        <v>29053</v>
      </c>
      <c r="E3586" s="486">
        <v>25.922000000000001</v>
      </c>
      <c r="F3586" s="486">
        <f t="shared" si="165"/>
        <v>753111.86600000004</v>
      </c>
      <c r="G3586" s="487">
        <v>2.2799999999999998</v>
      </c>
      <c r="H3586" s="485">
        <v>7.9</v>
      </c>
      <c r="I3586" s="486">
        <f t="shared" si="166"/>
        <v>229518.7</v>
      </c>
      <c r="J3586" s="348">
        <f t="shared" si="167"/>
        <v>0</v>
      </c>
    </row>
    <row r="3587" spans="1:10">
      <c r="A3587" s="483">
        <v>2016</v>
      </c>
      <c r="B3587" s="484" t="s">
        <v>1296</v>
      </c>
      <c r="C3587" s="484" t="s">
        <v>370</v>
      </c>
      <c r="D3587" s="485">
        <v>11708</v>
      </c>
      <c r="E3587" s="486">
        <v>22.882000000000001</v>
      </c>
      <c r="F3587" s="486">
        <f t="shared" ref="F3587:F3650" si="168">E3587*D3587</f>
        <v>267902.45600000001</v>
      </c>
      <c r="G3587" s="487">
        <v>3.55</v>
      </c>
      <c r="H3587" s="485">
        <v>9</v>
      </c>
      <c r="I3587" s="486">
        <f t="shared" ref="I3587:I3650" si="169">H3587*D3587</f>
        <v>105372</v>
      </c>
      <c r="J3587" s="348">
        <f t="shared" ref="J3587:J3650" si="170">IF(B3587="LIG",1,0)</f>
        <v>0</v>
      </c>
    </row>
    <row r="3588" spans="1:10">
      <c r="A3588" s="483">
        <v>2016</v>
      </c>
      <c r="B3588" s="484" t="s">
        <v>1296</v>
      </c>
      <c r="C3588" s="484" t="s">
        <v>370</v>
      </c>
      <c r="D3588" s="485">
        <v>17350</v>
      </c>
      <c r="E3588" s="486">
        <v>22.808</v>
      </c>
      <c r="F3588" s="486">
        <f t="shared" si="168"/>
        <v>395718.8</v>
      </c>
      <c r="G3588" s="487">
        <v>2.86</v>
      </c>
      <c r="H3588" s="485">
        <v>7.8</v>
      </c>
      <c r="I3588" s="486">
        <f t="shared" si="169"/>
        <v>135330</v>
      </c>
      <c r="J3588" s="348">
        <f t="shared" si="170"/>
        <v>0</v>
      </c>
    </row>
    <row r="3589" spans="1:10">
      <c r="A3589" s="483">
        <v>2016</v>
      </c>
      <c r="B3589" s="484" t="s">
        <v>1296</v>
      </c>
      <c r="C3589" s="484" t="s">
        <v>370</v>
      </c>
      <c r="D3589" s="485">
        <v>81389</v>
      </c>
      <c r="E3589" s="486">
        <v>22.158000000000001</v>
      </c>
      <c r="F3589" s="486">
        <f t="shared" si="168"/>
        <v>1803417.4620000001</v>
      </c>
      <c r="G3589" s="487">
        <v>2.63</v>
      </c>
      <c r="H3589" s="485">
        <v>8.9</v>
      </c>
      <c r="I3589" s="486">
        <f t="shared" si="169"/>
        <v>724362.1</v>
      </c>
      <c r="J3589" s="348">
        <f t="shared" si="170"/>
        <v>0</v>
      </c>
    </row>
    <row r="3590" spans="1:10">
      <c r="A3590" s="483">
        <v>2016</v>
      </c>
      <c r="B3590" s="484" t="s">
        <v>1296</v>
      </c>
      <c r="C3590" s="484" t="s">
        <v>370</v>
      </c>
      <c r="D3590" s="485">
        <v>53826</v>
      </c>
      <c r="E3590" s="486">
        <v>22.658000000000001</v>
      </c>
      <c r="F3590" s="486">
        <f t="shared" si="168"/>
        <v>1219589.5080000001</v>
      </c>
      <c r="G3590" s="487">
        <v>3.47</v>
      </c>
      <c r="H3590" s="485">
        <v>9.6</v>
      </c>
      <c r="I3590" s="486">
        <f t="shared" si="169"/>
        <v>516729.59999999998</v>
      </c>
      <c r="J3590" s="348">
        <f t="shared" si="170"/>
        <v>0</v>
      </c>
    </row>
    <row r="3591" spans="1:10">
      <c r="A3591" s="483">
        <v>2016</v>
      </c>
      <c r="B3591" s="484" t="s">
        <v>1289</v>
      </c>
      <c r="C3591" s="484" t="s">
        <v>370</v>
      </c>
      <c r="D3591" s="485">
        <v>71833</v>
      </c>
      <c r="E3591" s="486">
        <v>17.52</v>
      </c>
      <c r="F3591" s="486">
        <f t="shared" si="168"/>
        <v>1258514.1599999999</v>
      </c>
      <c r="G3591" s="487">
        <v>0.27</v>
      </c>
      <c r="H3591" s="485">
        <v>5.7</v>
      </c>
      <c r="I3591" s="486">
        <f t="shared" si="169"/>
        <v>409448.10000000003</v>
      </c>
      <c r="J3591" s="348">
        <f t="shared" si="170"/>
        <v>0</v>
      </c>
    </row>
    <row r="3592" spans="1:10">
      <c r="A3592" s="483">
        <v>2016</v>
      </c>
      <c r="B3592" s="484" t="s">
        <v>1289</v>
      </c>
      <c r="C3592" s="484" t="s">
        <v>370</v>
      </c>
      <c r="D3592" s="485">
        <v>43972</v>
      </c>
      <c r="E3592" s="486">
        <v>17.45</v>
      </c>
      <c r="F3592" s="486">
        <f t="shared" si="168"/>
        <v>767311.4</v>
      </c>
      <c r="G3592" s="487">
        <v>0.19</v>
      </c>
      <c r="H3592" s="485">
        <v>4.4000000000000004</v>
      </c>
      <c r="I3592" s="486">
        <f t="shared" si="169"/>
        <v>193476.80000000002</v>
      </c>
      <c r="J3592" s="348">
        <f t="shared" si="170"/>
        <v>0</v>
      </c>
    </row>
    <row r="3593" spans="1:10">
      <c r="A3593" s="483">
        <v>2016</v>
      </c>
      <c r="B3593" s="484" t="s">
        <v>1289</v>
      </c>
      <c r="C3593" s="484" t="s">
        <v>370</v>
      </c>
      <c r="D3593" s="485">
        <v>80832</v>
      </c>
      <c r="E3593" s="486">
        <v>17.79</v>
      </c>
      <c r="F3593" s="486">
        <f t="shared" si="168"/>
        <v>1438001.28</v>
      </c>
      <c r="G3593" s="487">
        <v>0.28999999999999998</v>
      </c>
      <c r="H3593" s="485">
        <v>4.9000000000000004</v>
      </c>
      <c r="I3593" s="486">
        <f t="shared" si="169"/>
        <v>396076.80000000005</v>
      </c>
      <c r="J3593" s="348">
        <f t="shared" si="170"/>
        <v>0</v>
      </c>
    </row>
    <row r="3594" spans="1:10">
      <c r="A3594" s="483">
        <v>2016</v>
      </c>
      <c r="B3594" s="484" t="s">
        <v>1289</v>
      </c>
      <c r="C3594" s="484" t="s">
        <v>370</v>
      </c>
      <c r="D3594" s="485">
        <v>49053</v>
      </c>
      <c r="E3594" s="486">
        <v>17.526</v>
      </c>
      <c r="F3594" s="486">
        <f t="shared" si="168"/>
        <v>859702.87800000003</v>
      </c>
      <c r="G3594" s="487">
        <v>0.19</v>
      </c>
      <c r="H3594" s="485">
        <v>4.4000000000000004</v>
      </c>
      <c r="I3594" s="486">
        <f t="shared" si="169"/>
        <v>215833.2</v>
      </c>
      <c r="J3594" s="348">
        <f t="shared" si="170"/>
        <v>0</v>
      </c>
    </row>
    <row r="3595" spans="1:10">
      <c r="A3595" s="483">
        <v>2016</v>
      </c>
      <c r="B3595" s="484" t="s">
        <v>1289</v>
      </c>
      <c r="C3595" s="484" t="s">
        <v>370</v>
      </c>
      <c r="D3595" s="485">
        <v>32548</v>
      </c>
      <c r="E3595" s="486">
        <v>16.75</v>
      </c>
      <c r="F3595" s="486">
        <f t="shared" si="168"/>
        <v>545179</v>
      </c>
      <c r="G3595" s="487">
        <v>0.37</v>
      </c>
      <c r="H3595" s="485">
        <v>5.8</v>
      </c>
      <c r="I3595" s="486">
        <f t="shared" si="169"/>
        <v>188778.4</v>
      </c>
      <c r="J3595" s="348">
        <f t="shared" si="170"/>
        <v>0</v>
      </c>
    </row>
    <row r="3596" spans="1:10">
      <c r="A3596" s="483">
        <v>2016</v>
      </c>
      <c r="B3596" s="484" t="s">
        <v>1289</v>
      </c>
      <c r="C3596" s="484" t="s">
        <v>370</v>
      </c>
      <c r="D3596" s="485">
        <v>32245</v>
      </c>
      <c r="E3596" s="486">
        <v>17.533999999999999</v>
      </c>
      <c r="F3596" s="486">
        <f t="shared" si="168"/>
        <v>565383.82999999996</v>
      </c>
      <c r="G3596" s="487">
        <v>0.19</v>
      </c>
      <c r="H3596" s="485">
        <v>4.5</v>
      </c>
      <c r="I3596" s="486">
        <f t="shared" si="169"/>
        <v>145102.5</v>
      </c>
      <c r="J3596" s="348">
        <f t="shared" si="170"/>
        <v>0</v>
      </c>
    </row>
    <row r="3597" spans="1:10">
      <c r="A3597" s="483">
        <v>2016</v>
      </c>
      <c r="B3597" s="484" t="s">
        <v>1289</v>
      </c>
      <c r="C3597" s="484" t="s">
        <v>370</v>
      </c>
      <c r="D3597" s="485">
        <v>16152</v>
      </c>
      <c r="E3597" s="486">
        <v>17.667999999999999</v>
      </c>
      <c r="F3597" s="486">
        <f t="shared" si="168"/>
        <v>285373.53599999996</v>
      </c>
      <c r="G3597" s="487">
        <v>0.19</v>
      </c>
      <c r="H3597" s="485">
        <v>5.5</v>
      </c>
      <c r="I3597" s="486">
        <f t="shared" si="169"/>
        <v>88836</v>
      </c>
      <c r="J3597" s="348">
        <f t="shared" si="170"/>
        <v>0</v>
      </c>
    </row>
    <row r="3598" spans="1:10">
      <c r="A3598" s="483">
        <v>2016</v>
      </c>
      <c r="B3598" s="484" t="s">
        <v>1289</v>
      </c>
      <c r="C3598" s="484" t="s">
        <v>370</v>
      </c>
      <c r="D3598" s="485">
        <v>17366</v>
      </c>
      <c r="E3598" s="486">
        <v>18.065999999999999</v>
      </c>
      <c r="F3598" s="486">
        <f t="shared" si="168"/>
        <v>313734.15599999996</v>
      </c>
      <c r="G3598" s="487">
        <v>0.33</v>
      </c>
      <c r="H3598" s="485">
        <v>5</v>
      </c>
      <c r="I3598" s="486">
        <f t="shared" si="169"/>
        <v>86830</v>
      </c>
      <c r="J3598" s="348">
        <f t="shared" si="170"/>
        <v>0</v>
      </c>
    </row>
    <row r="3599" spans="1:10">
      <c r="A3599" s="483">
        <v>2016</v>
      </c>
      <c r="B3599" s="484" t="s">
        <v>1289</v>
      </c>
      <c r="C3599" s="484" t="s">
        <v>370</v>
      </c>
      <c r="D3599" s="485">
        <v>17565</v>
      </c>
      <c r="E3599" s="486">
        <v>17.882000000000001</v>
      </c>
      <c r="F3599" s="486">
        <f t="shared" si="168"/>
        <v>314097.33</v>
      </c>
      <c r="G3599" s="487">
        <v>0.18</v>
      </c>
      <c r="H3599" s="485">
        <v>4.5999999999999996</v>
      </c>
      <c r="I3599" s="486">
        <f t="shared" si="169"/>
        <v>80799</v>
      </c>
      <c r="J3599" s="348">
        <f t="shared" si="170"/>
        <v>0</v>
      </c>
    </row>
    <row r="3600" spans="1:10">
      <c r="A3600" s="483">
        <v>2016</v>
      </c>
      <c r="B3600" s="484" t="s">
        <v>1289</v>
      </c>
      <c r="C3600" s="484" t="s">
        <v>370</v>
      </c>
      <c r="D3600" s="485">
        <v>17481</v>
      </c>
      <c r="E3600" s="486">
        <v>18.004000000000001</v>
      </c>
      <c r="F3600" s="486">
        <f t="shared" si="168"/>
        <v>314727.924</v>
      </c>
      <c r="G3600" s="487">
        <v>0.24</v>
      </c>
      <c r="H3600" s="485">
        <v>5</v>
      </c>
      <c r="I3600" s="486">
        <f t="shared" si="169"/>
        <v>87405</v>
      </c>
      <c r="J3600" s="348">
        <f t="shared" si="170"/>
        <v>0</v>
      </c>
    </row>
    <row r="3601" spans="1:10">
      <c r="A3601" s="483">
        <v>2016</v>
      </c>
      <c r="B3601" s="484" t="s">
        <v>1289</v>
      </c>
      <c r="C3601" s="484" t="s">
        <v>370</v>
      </c>
      <c r="D3601" s="485">
        <v>17511</v>
      </c>
      <c r="E3601" s="486">
        <v>17.521999999999998</v>
      </c>
      <c r="F3601" s="486">
        <f t="shared" si="168"/>
        <v>306827.74199999997</v>
      </c>
      <c r="G3601" s="487">
        <v>0.19</v>
      </c>
      <c r="H3601" s="485">
        <v>4.5</v>
      </c>
      <c r="I3601" s="486">
        <f t="shared" si="169"/>
        <v>78799.5</v>
      </c>
      <c r="J3601" s="348">
        <f t="shared" si="170"/>
        <v>0</v>
      </c>
    </row>
    <row r="3602" spans="1:10">
      <c r="A3602" s="483">
        <v>2016</v>
      </c>
      <c r="B3602" s="484" t="s">
        <v>1289</v>
      </c>
      <c r="C3602" s="484" t="s">
        <v>370</v>
      </c>
      <c r="D3602" s="485">
        <v>17721</v>
      </c>
      <c r="E3602" s="486">
        <v>17.32</v>
      </c>
      <c r="F3602" s="486">
        <f t="shared" si="168"/>
        <v>306927.72000000003</v>
      </c>
      <c r="G3602" s="487">
        <v>0.2</v>
      </c>
      <c r="H3602" s="485">
        <v>4.4000000000000004</v>
      </c>
      <c r="I3602" s="486">
        <f t="shared" si="169"/>
        <v>77972.400000000009</v>
      </c>
      <c r="J3602" s="348">
        <f t="shared" si="170"/>
        <v>0</v>
      </c>
    </row>
    <row r="3603" spans="1:10">
      <c r="A3603" s="483">
        <v>2016</v>
      </c>
      <c r="B3603" s="484" t="s">
        <v>1289</v>
      </c>
      <c r="C3603" s="484" t="s">
        <v>370</v>
      </c>
      <c r="D3603" s="485">
        <v>35388</v>
      </c>
      <c r="E3603" s="486">
        <v>17.937000000000001</v>
      </c>
      <c r="F3603" s="486">
        <f t="shared" si="168"/>
        <v>634754.5560000001</v>
      </c>
      <c r="G3603" s="487">
        <v>0.27</v>
      </c>
      <c r="H3603" s="485">
        <v>5.8</v>
      </c>
      <c r="I3603" s="486">
        <f t="shared" si="169"/>
        <v>205250.4</v>
      </c>
      <c r="J3603" s="348">
        <f t="shared" si="170"/>
        <v>0</v>
      </c>
    </row>
    <row r="3604" spans="1:10">
      <c r="A3604" s="483">
        <v>2016</v>
      </c>
      <c r="B3604" s="484" t="s">
        <v>1289</v>
      </c>
      <c r="C3604" s="484" t="s">
        <v>370</v>
      </c>
      <c r="D3604" s="485">
        <v>16997</v>
      </c>
      <c r="E3604" s="486">
        <v>17.34</v>
      </c>
      <c r="F3604" s="486">
        <f t="shared" si="168"/>
        <v>294727.98</v>
      </c>
      <c r="G3604" s="487">
        <v>0.28000000000000003</v>
      </c>
      <c r="H3604" s="485">
        <v>3.9</v>
      </c>
      <c r="I3604" s="486">
        <f t="shared" si="169"/>
        <v>66288.3</v>
      </c>
      <c r="J3604" s="348">
        <f t="shared" si="170"/>
        <v>0</v>
      </c>
    </row>
    <row r="3605" spans="1:10">
      <c r="A3605" s="483">
        <v>2016</v>
      </c>
      <c r="B3605" s="484" t="s">
        <v>1289</v>
      </c>
      <c r="C3605" s="484" t="s">
        <v>370</v>
      </c>
      <c r="D3605" s="485">
        <v>28169</v>
      </c>
      <c r="E3605" s="486">
        <v>17.963999999999999</v>
      </c>
      <c r="F3605" s="486">
        <f t="shared" si="168"/>
        <v>506027.91599999997</v>
      </c>
      <c r="G3605" s="487">
        <v>0.25</v>
      </c>
      <c r="H3605" s="485">
        <v>5</v>
      </c>
      <c r="I3605" s="486">
        <f t="shared" si="169"/>
        <v>140845</v>
      </c>
      <c r="J3605" s="348">
        <f t="shared" si="170"/>
        <v>0</v>
      </c>
    </row>
    <row r="3606" spans="1:10">
      <c r="A3606" s="483">
        <v>2016</v>
      </c>
      <c r="B3606" s="484" t="s">
        <v>1289</v>
      </c>
      <c r="C3606" s="484" t="s">
        <v>370</v>
      </c>
      <c r="D3606" s="485">
        <v>14030</v>
      </c>
      <c r="E3606" s="486">
        <v>17.61</v>
      </c>
      <c r="F3606" s="486">
        <f t="shared" si="168"/>
        <v>247068.3</v>
      </c>
      <c r="G3606" s="487">
        <v>0.28000000000000003</v>
      </c>
      <c r="H3606" s="485">
        <v>5.5</v>
      </c>
      <c r="I3606" s="486">
        <f t="shared" si="169"/>
        <v>77165</v>
      </c>
      <c r="J3606" s="348">
        <f t="shared" si="170"/>
        <v>0</v>
      </c>
    </row>
    <row r="3607" spans="1:10">
      <c r="A3607" s="483">
        <v>2016</v>
      </c>
      <c r="B3607" s="484" t="s">
        <v>1289</v>
      </c>
      <c r="C3607" s="484" t="s">
        <v>370</v>
      </c>
      <c r="D3607" s="485">
        <v>57241</v>
      </c>
      <c r="E3607" s="486">
        <v>16.738</v>
      </c>
      <c r="F3607" s="486">
        <f t="shared" si="168"/>
        <v>958099.85800000001</v>
      </c>
      <c r="G3607" s="487">
        <v>0.28000000000000003</v>
      </c>
      <c r="H3607" s="485">
        <v>5.0999999999999996</v>
      </c>
      <c r="I3607" s="486">
        <f t="shared" si="169"/>
        <v>291929.09999999998</v>
      </c>
      <c r="J3607" s="348">
        <f t="shared" si="170"/>
        <v>0</v>
      </c>
    </row>
    <row r="3608" spans="1:10">
      <c r="A3608" s="483">
        <v>2016</v>
      </c>
      <c r="B3608" s="484" t="s">
        <v>1296</v>
      </c>
      <c r="C3608" s="484" t="s">
        <v>370</v>
      </c>
      <c r="D3608" s="485">
        <v>18014</v>
      </c>
      <c r="E3608" s="486">
        <v>21.64</v>
      </c>
      <c r="F3608" s="486">
        <f t="shared" si="168"/>
        <v>389822.96</v>
      </c>
      <c r="G3608" s="487">
        <v>3.15</v>
      </c>
      <c r="H3608" s="485">
        <v>12.9</v>
      </c>
      <c r="I3608" s="486">
        <f t="shared" si="169"/>
        <v>232380.6</v>
      </c>
      <c r="J3608" s="348">
        <f t="shared" si="170"/>
        <v>0</v>
      </c>
    </row>
    <row r="3609" spans="1:10">
      <c r="A3609" s="483">
        <v>2016</v>
      </c>
      <c r="B3609" s="484" t="s">
        <v>1289</v>
      </c>
      <c r="C3609" s="484" t="s">
        <v>370</v>
      </c>
      <c r="D3609" s="485">
        <v>16474</v>
      </c>
      <c r="E3609" s="486">
        <v>17.73</v>
      </c>
      <c r="F3609" s="486">
        <f t="shared" si="168"/>
        <v>292084.02</v>
      </c>
      <c r="G3609" s="487">
        <v>0.25</v>
      </c>
      <c r="H3609" s="485">
        <v>5.5</v>
      </c>
      <c r="I3609" s="486">
        <f t="shared" si="169"/>
        <v>90607</v>
      </c>
      <c r="J3609" s="348">
        <f t="shared" si="170"/>
        <v>0</v>
      </c>
    </row>
    <row r="3610" spans="1:10">
      <c r="A3610" s="483">
        <v>2016</v>
      </c>
      <c r="B3610" s="484" t="s">
        <v>1289</v>
      </c>
      <c r="C3610" s="484" t="s">
        <v>370</v>
      </c>
      <c r="D3610" s="485">
        <v>82246</v>
      </c>
      <c r="E3610" s="486">
        <v>17.649999999999999</v>
      </c>
      <c r="F3610" s="486">
        <f t="shared" si="168"/>
        <v>1451641.9</v>
      </c>
      <c r="G3610" s="487">
        <v>0.24</v>
      </c>
      <c r="H3610" s="485">
        <v>5.7</v>
      </c>
      <c r="I3610" s="486">
        <f t="shared" si="169"/>
        <v>468802.2</v>
      </c>
      <c r="J3610" s="348">
        <f t="shared" si="170"/>
        <v>0</v>
      </c>
    </row>
    <row r="3611" spans="1:10">
      <c r="A3611" s="483">
        <v>2016</v>
      </c>
      <c r="B3611" s="484" t="s">
        <v>1289</v>
      </c>
      <c r="C3611" s="484" t="s">
        <v>370</v>
      </c>
      <c r="D3611" s="485">
        <v>32250</v>
      </c>
      <c r="E3611" s="486">
        <v>17.89</v>
      </c>
      <c r="F3611" s="486">
        <f t="shared" si="168"/>
        <v>576952.5</v>
      </c>
      <c r="G3611" s="487">
        <v>0.25</v>
      </c>
      <c r="H3611" s="485">
        <v>5.0999999999999996</v>
      </c>
      <c r="I3611" s="486">
        <f t="shared" si="169"/>
        <v>164475</v>
      </c>
      <c r="J3611" s="348">
        <f t="shared" si="170"/>
        <v>0</v>
      </c>
    </row>
    <row r="3612" spans="1:10">
      <c r="A3612" s="483">
        <v>2016</v>
      </c>
      <c r="B3612" s="484" t="s">
        <v>1289</v>
      </c>
      <c r="C3612" s="484" t="s">
        <v>370</v>
      </c>
      <c r="D3612" s="485">
        <v>32309</v>
      </c>
      <c r="E3612" s="486">
        <v>17.95</v>
      </c>
      <c r="F3612" s="486">
        <f t="shared" si="168"/>
        <v>579946.54999999993</v>
      </c>
      <c r="G3612" s="487">
        <v>0.32</v>
      </c>
      <c r="H3612" s="485">
        <v>5.0999999999999996</v>
      </c>
      <c r="I3612" s="486">
        <f t="shared" si="169"/>
        <v>164775.9</v>
      </c>
      <c r="J3612" s="348">
        <f t="shared" si="170"/>
        <v>0</v>
      </c>
    </row>
    <row r="3613" spans="1:10">
      <c r="A3613" s="483">
        <v>2016</v>
      </c>
      <c r="B3613" s="484" t="s">
        <v>1289</v>
      </c>
      <c r="C3613" s="484" t="s">
        <v>370</v>
      </c>
      <c r="D3613" s="485">
        <v>32565</v>
      </c>
      <c r="E3613" s="486">
        <v>16.8</v>
      </c>
      <c r="F3613" s="486">
        <f t="shared" si="168"/>
        <v>547092</v>
      </c>
      <c r="G3613" s="487">
        <v>0.36</v>
      </c>
      <c r="H3613" s="485">
        <v>5.8</v>
      </c>
      <c r="I3613" s="486">
        <f t="shared" si="169"/>
        <v>188877</v>
      </c>
      <c r="J3613" s="348">
        <f t="shared" si="170"/>
        <v>0</v>
      </c>
    </row>
    <row r="3614" spans="1:10">
      <c r="A3614" s="483">
        <v>2016</v>
      </c>
      <c r="B3614" s="484" t="s">
        <v>1289</v>
      </c>
      <c r="C3614" s="484" t="s">
        <v>370</v>
      </c>
      <c r="D3614" s="485">
        <v>32778</v>
      </c>
      <c r="E3614" s="486">
        <v>16.7</v>
      </c>
      <c r="F3614" s="486">
        <f t="shared" si="168"/>
        <v>547392.6</v>
      </c>
      <c r="G3614" s="487">
        <v>0.3</v>
      </c>
      <c r="H3614" s="485">
        <v>6.8</v>
      </c>
      <c r="I3614" s="486">
        <f t="shared" si="169"/>
        <v>222890.4</v>
      </c>
      <c r="J3614" s="348">
        <f t="shared" si="170"/>
        <v>0</v>
      </c>
    </row>
    <row r="3615" spans="1:10">
      <c r="A3615" s="483">
        <v>2016</v>
      </c>
      <c r="B3615" s="484" t="s">
        <v>1289</v>
      </c>
      <c r="C3615" s="484" t="s">
        <v>370</v>
      </c>
      <c r="D3615" s="485">
        <v>32816</v>
      </c>
      <c r="E3615" s="486">
        <v>17.2</v>
      </c>
      <c r="F3615" s="486">
        <f t="shared" si="168"/>
        <v>564435.19999999995</v>
      </c>
      <c r="G3615" s="487">
        <v>0.23</v>
      </c>
      <c r="H3615" s="485">
        <v>3.9</v>
      </c>
      <c r="I3615" s="486">
        <f t="shared" si="169"/>
        <v>127982.39999999999</v>
      </c>
      <c r="J3615" s="348">
        <f t="shared" si="170"/>
        <v>0</v>
      </c>
    </row>
    <row r="3616" spans="1:10">
      <c r="A3616" s="483">
        <v>2016</v>
      </c>
      <c r="B3616" s="484" t="s">
        <v>1289</v>
      </c>
      <c r="C3616" s="484" t="s">
        <v>370</v>
      </c>
      <c r="D3616" s="485">
        <v>49152</v>
      </c>
      <c r="E3616" s="486">
        <v>17.27</v>
      </c>
      <c r="F3616" s="486">
        <f t="shared" si="168"/>
        <v>848855.04000000004</v>
      </c>
      <c r="G3616" s="487">
        <v>0.24</v>
      </c>
      <c r="H3616" s="485">
        <v>3.9</v>
      </c>
      <c r="I3616" s="486">
        <f t="shared" si="169"/>
        <v>191692.79999999999</v>
      </c>
      <c r="J3616" s="348">
        <f t="shared" si="170"/>
        <v>0</v>
      </c>
    </row>
    <row r="3617" spans="1:10">
      <c r="A3617" s="483">
        <v>2016</v>
      </c>
      <c r="B3617" s="484" t="s">
        <v>1289</v>
      </c>
      <c r="C3617" s="484" t="s">
        <v>370</v>
      </c>
      <c r="D3617" s="485">
        <v>32073</v>
      </c>
      <c r="E3617" s="486">
        <v>17.399999999999999</v>
      </c>
      <c r="F3617" s="486">
        <f t="shared" si="168"/>
        <v>558070.19999999995</v>
      </c>
      <c r="G3617" s="487">
        <v>0.19</v>
      </c>
      <c r="H3617" s="485">
        <v>4.3</v>
      </c>
      <c r="I3617" s="486">
        <f t="shared" si="169"/>
        <v>137913.9</v>
      </c>
      <c r="J3617" s="348">
        <f t="shared" si="170"/>
        <v>0</v>
      </c>
    </row>
    <row r="3618" spans="1:10">
      <c r="A3618" s="483">
        <v>2016</v>
      </c>
      <c r="B3618" s="484" t="s">
        <v>1289</v>
      </c>
      <c r="C3618" s="484" t="s">
        <v>370</v>
      </c>
      <c r="D3618" s="485">
        <v>72505</v>
      </c>
      <c r="E3618" s="486">
        <v>17.815999999999999</v>
      </c>
      <c r="F3618" s="486">
        <f t="shared" si="168"/>
        <v>1291749.0799999998</v>
      </c>
      <c r="G3618" s="487">
        <v>0.27</v>
      </c>
      <c r="H3618" s="485">
        <v>5.2</v>
      </c>
      <c r="I3618" s="486">
        <f t="shared" si="169"/>
        <v>377026</v>
      </c>
      <c r="J3618" s="348">
        <f t="shared" si="170"/>
        <v>0</v>
      </c>
    </row>
    <row r="3619" spans="1:10">
      <c r="A3619" s="483">
        <v>2016</v>
      </c>
      <c r="B3619" s="484" t="s">
        <v>1289</v>
      </c>
      <c r="C3619" s="484" t="s">
        <v>370</v>
      </c>
      <c r="D3619" s="485">
        <v>7064</v>
      </c>
      <c r="E3619" s="486">
        <v>17.652000000000001</v>
      </c>
      <c r="F3619" s="486">
        <f t="shared" si="168"/>
        <v>124693.728</v>
      </c>
      <c r="G3619" s="487">
        <v>0.3</v>
      </c>
      <c r="H3619" s="485">
        <v>5.6</v>
      </c>
      <c r="I3619" s="486">
        <f t="shared" si="169"/>
        <v>39558.399999999994</v>
      </c>
      <c r="J3619" s="348">
        <f t="shared" si="170"/>
        <v>0</v>
      </c>
    </row>
    <row r="3620" spans="1:10">
      <c r="A3620" s="483">
        <v>2016</v>
      </c>
      <c r="B3620" s="484" t="s">
        <v>1296</v>
      </c>
      <c r="C3620" s="484" t="s">
        <v>370</v>
      </c>
      <c r="D3620" s="485">
        <v>8632</v>
      </c>
      <c r="E3620" s="486">
        <v>24.664000000000001</v>
      </c>
      <c r="F3620" s="486">
        <f t="shared" si="168"/>
        <v>212899.64800000002</v>
      </c>
      <c r="G3620" s="487">
        <v>2.48</v>
      </c>
      <c r="H3620" s="485">
        <v>9.8000000000000007</v>
      </c>
      <c r="I3620" s="486">
        <f t="shared" si="169"/>
        <v>84593.600000000006</v>
      </c>
      <c r="J3620" s="348">
        <f t="shared" si="170"/>
        <v>0</v>
      </c>
    </row>
    <row r="3621" spans="1:10">
      <c r="A3621" s="483">
        <v>2016</v>
      </c>
      <c r="B3621" s="484" t="s">
        <v>1296</v>
      </c>
      <c r="C3621" s="484" t="s">
        <v>370</v>
      </c>
      <c r="D3621" s="485">
        <v>56468</v>
      </c>
      <c r="E3621" s="486">
        <v>23.01</v>
      </c>
      <c r="F3621" s="486">
        <f t="shared" si="168"/>
        <v>1299328.6800000002</v>
      </c>
      <c r="G3621" s="487">
        <v>3.53</v>
      </c>
      <c r="H3621" s="485">
        <v>8.1</v>
      </c>
      <c r="I3621" s="486">
        <f t="shared" si="169"/>
        <v>457390.8</v>
      </c>
      <c r="J3621" s="348">
        <f t="shared" si="170"/>
        <v>0</v>
      </c>
    </row>
    <row r="3622" spans="1:10">
      <c r="A3622" s="483">
        <v>2016</v>
      </c>
      <c r="B3622" s="484" t="s">
        <v>1296</v>
      </c>
      <c r="C3622" s="484" t="s">
        <v>370</v>
      </c>
      <c r="D3622" s="485">
        <v>11210</v>
      </c>
      <c r="E3622" s="486">
        <v>22.814</v>
      </c>
      <c r="F3622" s="486">
        <f t="shared" si="168"/>
        <v>255744.94</v>
      </c>
      <c r="G3622" s="487">
        <v>3.38</v>
      </c>
      <c r="H3622" s="485">
        <v>7.5</v>
      </c>
      <c r="I3622" s="486">
        <f t="shared" si="169"/>
        <v>84075</v>
      </c>
      <c r="J3622" s="348">
        <f t="shared" si="170"/>
        <v>0</v>
      </c>
    </row>
    <row r="3623" spans="1:10">
      <c r="A3623" s="483">
        <v>2016</v>
      </c>
      <c r="B3623" s="484" t="s">
        <v>1296</v>
      </c>
      <c r="C3623" s="484" t="s">
        <v>370</v>
      </c>
      <c r="D3623" s="485">
        <v>21100</v>
      </c>
      <c r="E3623" s="486">
        <v>22.414999999999999</v>
      </c>
      <c r="F3623" s="486">
        <f t="shared" si="168"/>
        <v>472956.5</v>
      </c>
      <c r="G3623" s="487">
        <v>3.27</v>
      </c>
      <c r="H3623" s="485">
        <v>11.1</v>
      </c>
      <c r="I3623" s="486">
        <f t="shared" si="169"/>
        <v>234210</v>
      </c>
      <c r="J3623" s="348">
        <f t="shared" si="170"/>
        <v>0</v>
      </c>
    </row>
    <row r="3624" spans="1:10">
      <c r="A3624" s="483">
        <v>2016</v>
      </c>
      <c r="B3624" s="484" t="s">
        <v>1296</v>
      </c>
      <c r="C3624" s="484" t="s">
        <v>370</v>
      </c>
      <c r="D3624" s="485">
        <v>30170</v>
      </c>
      <c r="E3624" s="486">
        <v>23.829000000000001</v>
      </c>
      <c r="F3624" s="486">
        <f t="shared" si="168"/>
        <v>718920.93</v>
      </c>
      <c r="G3624" s="487">
        <v>2.82</v>
      </c>
      <c r="H3624" s="485">
        <v>8.9</v>
      </c>
      <c r="I3624" s="486">
        <f t="shared" si="169"/>
        <v>268513</v>
      </c>
      <c r="J3624" s="348">
        <f t="shared" si="170"/>
        <v>0</v>
      </c>
    </row>
    <row r="3625" spans="1:10">
      <c r="A3625" s="483">
        <v>2016</v>
      </c>
      <c r="B3625" s="484" t="s">
        <v>1296</v>
      </c>
      <c r="C3625" s="484" t="s">
        <v>370</v>
      </c>
      <c r="D3625" s="485">
        <v>33738</v>
      </c>
      <c r="E3625" s="486">
        <v>22.401</v>
      </c>
      <c r="F3625" s="486">
        <f t="shared" si="168"/>
        <v>755764.93799999997</v>
      </c>
      <c r="G3625" s="487">
        <v>3.22</v>
      </c>
      <c r="H3625" s="485">
        <v>10.9</v>
      </c>
      <c r="I3625" s="486">
        <f t="shared" si="169"/>
        <v>367744.2</v>
      </c>
      <c r="J3625" s="348">
        <f t="shared" si="170"/>
        <v>0</v>
      </c>
    </row>
    <row r="3626" spans="1:10">
      <c r="A3626" s="483">
        <v>2016</v>
      </c>
      <c r="B3626" s="484" t="s">
        <v>1296</v>
      </c>
      <c r="C3626" s="484" t="s">
        <v>370</v>
      </c>
      <c r="D3626" s="485">
        <v>20580</v>
      </c>
      <c r="E3626" s="486">
        <v>23.085999999999999</v>
      </c>
      <c r="F3626" s="486">
        <f t="shared" si="168"/>
        <v>475109.87999999995</v>
      </c>
      <c r="G3626" s="487">
        <v>1.33</v>
      </c>
      <c r="H3626" s="485">
        <v>6</v>
      </c>
      <c r="I3626" s="486">
        <f t="shared" si="169"/>
        <v>123480</v>
      </c>
      <c r="J3626" s="348">
        <f t="shared" si="170"/>
        <v>0</v>
      </c>
    </row>
    <row r="3627" spans="1:10">
      <c r="A3627" s="483">
        <v>2016</v>
      </c>
      <c r="B3627" s="484" t="s">
        <v>1296</v>
      </c>
      <c r="C3627" s="484" t="s">
        <v>370</v>
      </c>
      <c r="D3627" s="485">
        <v>53897</v>
      </c>
      <c r="E3627" s="486">
        <v>22.123000000000001</v>
      </c>
      <c r="F3627" s="486">
        <f t="shared" si="168"/>
        <v>1192363.331</v>
      </c>
      <c r="G3627" s="487">
        <v>3.01</v>
      </c>
      <c r="H3627" s="485">
        <v>8.6999999999999993</v>
      </c>
      <c r="I3627" s="486">
        <f t="shared" si="169"/>
        <v>468903.89999999997</v>
      </c>
      <c r="J3627" s="348">
        <f t="shared" si="170"/>
        <v>0</v>
      </c>
    </row>
    <row r="3628" spans="1:10">
      <c r="A3628" s="483">
        <v>2016</v>
      </c>
      <c r="B3628" s="484" t="s">
        <v>1296</v>
      </c>
      <c r="C3628" s="484" t="s">
        <v>370</v>
      </c>
      <c r="D3628" s="485">
        <v>24435</v>
      </c>
      <c r="E3628" s="486">
        <v>25.19</v>
      </c>
      <c r="F3628" s="486">
        <f t="shared" si="168"/>
        <v>615517.65</v>
      </c>
      <c r="G3628" s="487">
        <v>3.88</v>
      </c>
      <c r="H3628" s="485">
        <v>9.9</v>
      </c>
      <c r="I3628" s="486">
        <f t="shared" si="169"/>
        <v>241906.5</v>
      </c>
      <c r="J3628" s="348">
        <f t="shared" si="170"/>
        <v>0</v>
      </c>
    </row>
    <row r="3629" spans="1:10">
      <c r="A3629" s="483">
        <v>2016</v>
      </c>
      <c r="B3629" s="484" t="s">
        <v>1296</v>
      </c>
      <c r="C3629" s="484" t="s">
        <v>370</v>
      </c>
      <c r="D3629" s="485">
        <v>32122</v>
      </c>
      <c r="E3629" s="486">
        <v>22.472999999999999</v>
      </c>
      <c r="F3629" s="486">
        <f t="shared" si="168"/>
        <v>721877.70600000001</v>
      </c>
      <c r="G3629" s="487">
        <v>3.31</v>
      </c>
      <c r="H3629" s="485">
        <v>10.5</v>
      </c>
      <c r="I3629" s="486">
        <f t="shared" si="169"/>
        <v>337281</v>
      </c>
      <c r="J3629" s="348">
        <f t="shared" si="170"/>
        <v>0</v>
      </c>
    </row>
    <row r="3630" spans="1:10">
      <c r="A3630" s="483">
        <v>2016</v>
      </c>
      <c r="B3630" s="484" t="s">
        <v>1296</v>
      </c>
      <c r="C3630" s="484" t="s">
        <v>370</v>
      </c>
      <c r="D3630" s="485">
        <v>59034</v>
      </c>
      <c r="E3630" s="486">
        <v>22.545999999999999</v>
      </c>
      <c r="F3630" s="486">
        <f t="shared" si="168"/>
        <v>1330980.564</v>
      </c>
      <c r="G3630" s="487">
        <v>3.38</v>
      </c>
      <c r="H3630" s="485">
        <v>11</v>
      </c>
      <c r="I3630" s="486">
        <f t="shared" si="169"/>
        <v>649374</v>
      </c>
      <c r="J3630" s="348">
        <f t="shared" si="170"/>
        <v>0</v>
      </c>
    </row>
    <row r="3631" spans="1:10">
      <c r="A3631" s="483">
        <v>2016</v>
      </c>
      <c r="B3631" s="484" t="s">
        <v>1296</v>
      </c>
      <c r="C3631" s="484" t="s">
        <v>370</v>
      </c>
      <c r="D3631" s="485">
        <v>9684</v>
      </c>
      <c r="E3631" s="486">
        <v>22.433</v>
      </c>
      <c r="F3631" s="486">
        <f t="shared" si="168"/>
        <v>217241.17199999999</v>
      </c>
      <c r="G3631" s="487">
        <v>3.27</v>
      </c>
      <c r="H3631" s="485">
        <v>11</v>
      </c>
      <c r="I3631" s="486">
        <f t="shared" si="169"/>
        <v>106524</v>
      </c>
      <c r="J3631" s="348">
        <f t="shared" si="170"/>
        <v>0</v>
      </c>
    </row>
    <row r="3632" spans="1:10">
      <c r="A3632" s="483">
        <v>2016</v>
      </c>
      <c r="B3632" s="484" t="s">
        <v>1296</v>
      </c>
      <c r="C3632" s="484" t="s">
        <v>370</v>
      </c>
      <c r="D3632" s="485">
        <v>59035</v>
      </c>
      <c r="E3632" s="486">
        <v>22.677</v>
      </c>
      <c r="F3632" s="486">
        <f t="shared" si="168"/>
        <v>1338736.6950000001</v>
      </c>
      <c r="G3632" s="487">
        <v>2.57</v>
      </c>
      <c r="H3632" s="485">
        <v>8.3000000000000007</v>
      </c>
      <c r="I3632" s="486">
        <f t="shared" si="169"/>
        <v>489990.50000000006</v>
      </c>
      <c r="J3632" s="348">
        <f t="shared" si="170"/>
        <v>0</v>
      </c>
    </row>
    <row r="3633" spans="1:10">
      <c r="A3633" s="483">
        <v>2016</v>
      </c>
      <c r="B3633" s="484" t="s">
        <v>1296</v>
      </c>
      <c r="C3633" s="484" t="s">
        <v>370</v>
      </c>
      <c r="D3633" s="485">
        <v>55666</v>
      </c>
      <c r="E3633" s="486">
        <v>23.731000000000002</v>
      </c>
      <c r="F3633" s="486">
        <f t="shared" si="168"/>
        <v>1321009.8460000001</v>
      </c>
      <c r="G3633" s="487">
        <v>2.67</v>
      </c>
      <c r="H3633" s="485">
        <v>8.1999999999999993</v>
      </c>
      <c r="I3633" s="486">
        <f t="shared" si="169"/>
        <v>456461.19999999995</v>
      </c>
      <c r="J3633" s="348">
        <f t="shared" si="170"/>
        <v>0</v>
      </c>
    </row>
    <row r="3634" spans="1:10">
      <c r="A3634" s="483">
        <v>2016</v>
      </c>
      <c r="B3634" s="484" t="s">
        <v>1296</v>
      </c>
      <c r="C3634" s="484" t="s">
        <v>370</v>
      </c>
      <c r="D3634" s="485">
        <v>35120</v>
      </c>
      <c r="E3634" s="486">
        <v>23.411999999999999</v>
      </c>
      <c r="F3634" s="486">
        <f t="shared" si="168"/>
        <v>822229.44</v>
      </c>
      <c r="G3634" s="487">
        <v>2.38</v>
      </c>
      <c r="H3634" s="485">
        <v>8.8000000000000007</v>
      </c>
      <c r="I3634" s="486">
        <f t="shared" si="169"/>
        <v>309056</v>
      </c>
      <c r="J3634" s="348">
        <f t="shared" si="170"/>
        <v>0</v>
      </c>
    </row>
    <row r="3635" spans="1:10">
      <c r="A3635" s="483">
        <v>2016</v>
      </c>
      <c r="B3635" s="484" t="s">
        <v>1296</v>
      </c>
      <c r="C3635" s="484" t="s">
        <v>370</v>
      </c>
      <c r="D3635" s="485">
        <v>3174</v>
      </c>
      <c r="E3635" s="486">
        <v>22.84</v>
      </c>
      <c r="F3635" s="486">
        <f t="shared" si="168"/>
        <v>72494.16</v>
      </c>
      <c r="G3635" s="487">
        <v>2.81</v>
      </c>
      <c r="H3635" s="485">
        <v>8.1</v>
      </c>
      <c r="I3635" s="486">
        <f t="shared" si="169"/>
        <v>25709.399999999998</v>
      </c>
      <c r="J3635" s="348">
        <f t="shared" si="170"/>
        <v>0</v>
      </c>
    </row>
    <row r="3636" spans="1:10">
      <c r="A3636" s="483">
        <v>2016</v>
      </c>
      <c r="B3636" s="484" t="s">
        <v>1296</v>
      </c>
      <c r="C3636" s="484" t="s">
        <v>370</v>
      </c>
      <c r="D3636" s="485">
        <v>6281</v>
      </c>
      <c r="E3636" s="486">
        <v>19.498000000000001</v>
      </c>
      <c r="F3636" s="486">
        <f t="shared" si="168"/>
        <v>122466.93800000001</v>
      </c>
      <c r="G3636" s="487">
        <v>0.79</v>
      </c>
      <c r="H3636" s="485">
        <v>23</v>
      </c>
      <c r="I3636" s="486">
        <f t="shared" si="169"/>
        <v>144463</v>
      </c>
      <c r="J3636" s="348">
        <f t="shared" si="170"/>
        <v>0</v>
      </c>
    </row>
    <row r="3637" spans="1:10">
      <c r="A3637" s="483">
        <v>2016</v>
      </c>
      <c r="B3637" s="484" t="s">
        <v>1296</v>
      </c>
      <c r="C3637" s="484" t="s">
        <v>370</v>
      </c>
      <c r="D3637" s="485">
        <v>6566</v>
      </c>
      <c r="E3637" s="486">
        <v>20.55</v>
      </c>
      <c r="F3637" s="486">
        <f t="shared" si="168"/>
        <v>134931.30000000002</v>
      </c>
      <c r="G3637" s="487">
        <v>1.1000000000000001</v>
      </c>
      <c r="H3637" s="485">
        <v>26.2</v>
      </c>
      <c r="I3637" s="486">
        <f t="shared" si="169"/>
        <v>172029.19999999998</v>
      </c>
      <c r="J3637" s="348">
        <f t="shared" si="170"/>
        <v>0</v>
      </c>
    </row>
    <row r="3638" spans="1:10">
      <c r="A3638" s="483">
        <v>2016</v>
      </c>
      <c r="B3638" s="484" t="s">
        <v>1296</v>
      </c>
      <c r="C3638" s="484" t="s">
        <v>370</v>
      </c>
      <c r="D3638" s="485">
        <v>184106</v>
      </c>
      <c r="E3638" s="486">
        <v>24.388999999999999</v>
      </c>
      <c r="F3638" s="486">
        <f t="shared" si="168"/>
        <v>4490161.2340000002</v>
      </c>
      <c r="G3638" s="487">
        <v>3.43</v>
      </c>
      <c r="H3638" s="485">
        <v>9.8000000000000007</v>
      </c>
      <c r="I3638" s="486">
        <f t="shared" si="169"/>
        <v>1804238.8</v>
      </c>
      <c r="J3638" s="348">
        <f t="shared" si="170"/>
        <v>0</v>
      </c>
    </row>
    <row r="3639" spans="1:10">
      <c r="A3639" s="483">
        <v>2016</v>
      </c>
      <c r="B3639" s="484" t="s">
        <v>1296</v>
      </c>
      <c r="C3639" s="484" t="s">
        <v>370</v>
      </c>
      <c r="D3639" s="485">
        <v>7892</v>
      </c>
      <c r="E3639" s="486">
        <v>22.338000000000001</v>
      </c>
      <c r="F3639" s="486">
        <f t="shared" si="168"/>
        <v>176291.49600000001</v>
      </c>
      <c r="G3639" s="487">
        <v>3.23</v>
      </c>
      <c r="H3639" s="485">
        <v>10.4</v>
      </c>
      <c r="I3639" s="486">
        <f t="shared" si="169"/>
        <v>82076.800000000003</v>
      </c>
      <c r="J3639" s="348">
        <f t="shared" si="170"/>
        <v>0</v>
      </c>
    </row>
    <row r="3640" spans="1:10">
      <c r="A3640" s="483">
        <v>2016</v>
      </c>
      <c r="B3640" s="484" t="s">
        <v>1296</v>
      </c>
      <c r="C3640" s="484" t="s">
        <v>370</v>
      </c>
      <c r="D3640" s="485">
        <v>6543</v>
      </c>
      <c r="E3640" s="486">
        <v>22.358000000000001</v>
      </c>
      <c r="F3640" s="486">
        <f t="shared" si="168"/>
        <v>146288.394</v>
      </c>
      <c r="G3640" s="487">
        <v>3.38</v>
      </c>
      <c r="H3640" s="485">
        <v>10.9</v>
      </c>
      <c r="I3640" s="486">
        <f t="shared" si="169"/>
        <v>71318.7</v>
      </c>
      <c r="J3640" s="348">
        <f t="shared" si="170"/>
        <v>0</v>
      </c>
    </row>
    <row r="3641" spans="1:10">
      <c r="A3641" s="483">
        <v>2016</v>
      </c>
      <c r="B3641" s="484" t="s">
        <v>1296</v>
      </c>
      <c r="C3641" s="484" t="s">
        <v>370</v>
      </c>
      <c r="D3641" s="485">
        <v>1587</v>
      </c>
      <c r="E3641" s="486">
        <v>22.678000000000001</v>
      </c>
      <c r="F3641" s="486">
        <f t="shared" si="168"/>
        <v>35989.986000000004</v>
      </c>
      <c r="G3641" s="487">
        <v>3.18</v>
      </c>
      <c r="H3641" s="485">
        <v>9</v>
      </c>
      <c r="I3641" s="486">
        <f t="shared" si="169"/>
        <v>14283</v>
      </c>
      <c r="J3641" s="348">
        <f t="shared" si="170"/>
        <v>0</v>
      </c>
    </row>
    <row r="3642" spans="1:10">
      <c r="A3642" s="483">
        <v>2016</v>
      </c>
      <c r="B3642" s="484" t="s">
        <v>1296</v>
      </c>
      <c r="C3642" s="484" t="s">
        <v>370</v>
      </c>
      <c r="D3642" s="485">
        <v>8059</v>
      </c>
      <c r="E3642" s="486">
        <v>23.835000000000001</v>
      </c>
      <c r="F3642" s="486">
        <f t="shared" si="168"/>
        <v>192086.26500000001</v>
      </c>
      <c r="G3642" s="487">
        <v>2.62</v>
      </c>
      <c r="H3642" s="485">
        <v>8.4</v>
      </c>
      <c r="I3642" s="486">
        <f t="shared" si="169"/>
        <v>67695.600000000006</v>
      </c>
      <c r="J3642" s="348">
        <f t="shared" si="170"/>
        <v>0</v>
      </c>
    </row>
    <row r="3643" spans="1:10">
      <c r="A3643" s="483">
        <v>2016</v>
      </c>
      <c r="B3643" s="484" t="s">
        <v>1296</v>
      </c>
      <c r="C3643" s="484" t="s">
        <v>370</v>
      </c>
      <c r="D3643" s="485">
        <v>31359</v>
      </c>
      <c r="E3643" s="486">
        <v>23.77</v>
      </c>
      <c r="F3643" s="486">
        <f t="shared" si="168"/>
        <v>745403.42999999993</v>
      </c>
      <c r="G3643" s="487">
        <v>2.66</v>
      </c>
      <c r="H3643" s="485">
        <v>8.6</v>
      </c>
      <c r="I3643" s="486">
        <f t="shared" si="169"/>
        <v>269687.39999999997</v>
      </c>
      <c r="J3643" s="348">
        <f t="shared" si="170"/>
        <v>0</v>
      </c>
    </row>
    <row r="3644" spans="1:10">
      <c r="A3644" s="483">
        <v>2016</v>
      </c>
      <c r="B3644" s="484" t="s">
        <v>1296</v>
      </c>
      <c r="C3644" s="484" t="s">
        <v>370</v>
      </c>
      <c r="D3644" s="485">
        <v>18490</v>
      </c>
      <c r="E3644" s="486">
        <v>22.21</v>
      </c>
      <c r="F3644" s="486">
        <f t="shared" si="168"/>
        <v>410662.9</v>
      </c>
      <c r="G3644" s="487">
        <v>2.76</v>
      </c>
      <c r="H3644" s="485">
        <v>9.1</v>
      </c>
      <c r="I3644" s="486">
        <f t="shared" si="169"/>
        <v>168259</v>
      </c>
      <c r="J3644" s="348">
        <f t="shared" si="170"/>
        <v>0</v>
      </c>
    </row>
    <row r="3645" spans="1:10">
      <c r="A3645" s="483">
        <v>2016</v>
      </c>
      <c r="B3645" s="484" t="s">
        <v>1296</v>
      </c>
      <c r="C3645" s="484" t="s">
        <v>370</v>
      </c>
      <c r="D3645" s="485">
        <v>15908</v>
      </c>
      <c r="E3645" s="486">
        <v>22.738</v>
      </c>
      <c r="F3645" s="486">
        <f t="shared" si="168"/>
        <v>361716.10399999999</v>
      </c>
      <c r="G3645" s="487">
        <v>3.8</v>
      </c>
      <c r="H3645" s="485">
        <v>8.9</v>
      </c>
      <c r="I3645" s="486">
        <f t="shared" si="169"/>
        <v>141581.20000000001</v>
      </c>
      <c r="J3645" s="348">
        <f t="shared" si="170"/>
        <v>0</v>
      </c>
    </row>
    <row r="3646" spans="1:10">
      <c r="A3646" s="483">
        <v>2016</v>
      </c>
      <c r="B3646" s="484" t="s">
        <v>1296</v>
      </c>
      <c r="C3646" s="484" t="s">
        <v>370</v>
      </c>
      <c r="D3646" s="485">
        <v>8726</v>
      </c>
      <c r="E3646" s="486">
        <v>23.564</v>
      </c>
      <c r="F3646" s="486">
        <f t="shared" si="168"/>
        <v>205619.46400000001</v>
      </c>
      <c r="G3646" s="487">
        <v>2.84</v>
      </c>
      <c r="H3646" s="485">
        <v>8.1</v>
      </c>
      <c r="I3646" s="486">
        <f t="shared" si="169"/>
        <v>70680.599999999991</v>
      </c>
      <c r="J3646" s="348">
        <f t="shared" si="170"/>
        <v>0</v>
      </c>
    </row>
    <row r="3647" spans="1:10">
      <c r="A3647" s="483">
        <v>2016</v>
      </c>
      <c r="B3647" s="484" t="s">
        <v>1296</v>
      </c>
      <c r="C3647" s="484" t="s">
        <v>370</v>
      </c>
      <c r="D3647" s="485">
        <v>99018</v>
      </c>
      <c r="E3647" s="486">
        <v>23.294</v>
      </c>
      <c r="F3647" s="486">
        <f t="shared" si="168"/>
        <v>2306525.2919999999</v>
      </c>
      <c r="G3647" s="487">
        <v>2.73</v>
      </c>
      <c r="H3647" s="485">
        <v>8.4</v>
      </c>
      <c r="I3647" s="486">
        <f t="shared" si="169"/>
        <v>831751.20000000007</v>
      </c>
      <c r="J3647" s="348">
        <f t="shared" si="170"/>
        <v>0</v>
      </c>
    </row>
    <row r="3648" spans="1:10">
      <c r="A3648" s="483">
        <v>2016</v>
      </c>
      <c r="B3648" s="484" t="s">
        <v>1296</v>
      </c>
      <c r="C3648" s="484" t="s">
        <v>370</v>
      </c>
      <c r="D3648" s="485">
        <v>51147</v>
      </c>
      <c r="E3648" s="486">
        <v>23.641999999999999</v>
      </c>
      <c r="F3648" s="486">
        <f t="shared" si="168"/>
        <v>1209217.3740000001</v>
      </c>
      <c r="G3648" s="487">
        <v>2.86</v>
      </c>
      <c r="H3648" s="485">
        <v>8.1999999999999993</v>
      </c>
      <c r="I3648" s="486">
        <f t="shared" si="169"/>
        <v>419405.39999999997</v>
      </c>
      <c r="J3648" s="348">
        <f t="shared" si="170"/>
        <v>0</v>
      </c>
    </row>
    <row r="3649" spans="1:10">
      <c r="A3649" s="483">
        <v>2016</v>
      </c>
      <c r="B3649" s="484" t="s">
        <v>1296</v>
      </c>
      <c r="C3649" s="484" t="s">
        <v>370</v>
      </c>
      <c r="D3649" s="485">
        <v>88121</v>
      </c>
      <c r="E3649" s="486">
        <v>23.212</v>
      </c>
      <c r="F3649" s="486">
        <f t="shared" si="168"/>
        <v>2045464.652</v>
      </c>
      <c r="G3649" s="487">
        <v>2.76</v>
      </c>
      <c r="H3649" s="485">
        <v>7</v>
      </c>
      <c r="I3649" s="486">
        <f t="shared" si="169"/>
        <v>616847</v>
      </c>
      <c r="J3649" s="348">
        <f t="shared" si="170"/>
        <v>0</v>
      </c>
    </row>
    <row r="3650" spans="1:10">
      <c r="A3650" s="483">
        <v>2016</v>
      </c>
      <c r="B3650" s="484" t="s">
        <v>1296</v>
      </c>
      <c r="C3650" s="484" t="s">
        <v>370</v>
      </c>
      <c r="D3650" s="485">
        <v>111527</v>
      </c>
      <c r="E3650" s="486">
        <v>23.571999999999999</v>
      </c>
      <c r="F3650" s="486">
        <f t="shared" si="168"/>
        <v>2628914.4440000001</v>
      </c>
      <c r="G3650" s="487">
        <v>2.88</v>
      </c>
      <c r="H3650" s="485">
        <v>8</v>
      </c>
      <c r="I3650" s="486">
        <f t="shared" si="169"/>
        <v>892216</v>
      </c>
      <c r="J3650" s="348">
        <f t="shared" si="170"/>
        <v>0</v>
      </c>
    </row>
    <row r="3651" spans="1:10">
      <c r="A3651" s="483">
        <v>2016</v>
      </c>
      <c r="B3651" s="484" t="s">
        <v>1289</v>
      </c>
      <c r="C3651" s="484" t="s">
        <v>370</v>
      </c>
      <c r="D3651" s="485">
        <v>158710</v>
      </c>
      <c r="E3651" s="486">
        <v>17.931999999999999</v>
      </c>
      <c r="F3651" s="486">
        <f t="shared" ref="F3651:F3714" si="171">E3651*D3651</f>
        <v>2845987.7199999997</v>
      </c>
      <c r="G3651" s="487">
        <v>0.25</v>
      </c>
      <c r="H3651" s="485">
        <v>5</v>
      </c>
      <c r="I3651" s="486">
        <f t="shared" ref="I3651:I3714" si="172">H3651*D3651</f>
        <v>793550</v>
      </c>
      <c r="J3651" s="348">
        <f t="shared" ref="J3651:J3714" si="173">IF(B3651="LIG",1,0)</f>
        <v>0</v>
      </c>
    </row>
    <row r="3652" spans="1:10">
      <c r="A3652" s="483">
        <v>2016</v>
      </c>
      <c r="B3652" s="484" t="s">
        <v>1289</v>
      </c>
      <c r="C3652" s="484" t="s">
        <v>370</v>
      </c>
      <c r="D3652" s="485">
        <v>174864</v>
      </c>
      <c r="E3652" s="486">
        <v>17.690000000000001</v>
      </c>
      <c r="F3652" s="486">
        <f t="shared" si="171"/>
        <v>3093344.16</v>
      </c>
      <c r="G3652" s="487">
        <v>0.31</v>
      </c>
      <c r="H3652" s="485">
        <v>5.2</v>
      </c>
      <c r="I3652" s="486">
        <f t="shared" si="172"/>
        <v>909292.8</v>
      </c>
      <c r="J3652" s="348">
        <f t="shared" si="173"/>
        <v>0</v>
      </c>
    </row>
    <row r="3653" spans="1:10">
      <c r="A3653" s="483">
        <v>2016</v>
      </c>
      <c r="B3653" s="484" t="s">
        <v>1296</v>
      </c>
      <c r="C3653" s="484" t="s">
        <v>370</v>
      </c>
      <c r="D3653" s="485">
        <v>22104</v>
      </c>
      <c r="E3653" s="486">
        <v>24.45</v>
      </c>
      <c r="F3653" s="486">
        <f t="shared" si="171"/>
        <v>540442.79999999993</v>
      </c>
      <c r="G3653" s="487">
        <v>3.24</v>
      </c>
      <c r="H3653" s="485">
        <v>9</v>
      </c>
      <c r="I3653" s="486">
        <f t="shared" si="172"/>
        <v>198936</v>
      </c>
      <c r="J3653" s="348">
        <f t="shared" si="173"/>
        <v>0</v>
      </c>
    </row>
    <row r="3654" spans="1:10">
      <c r="A3654" s="483">
        <v>2016</v>
      </c>
      <c r="B3654" s="484" t="s">
        <v>1296</v>
      </c>
      <c r="C3654" s="484" t="s">
        <v>370</v>
      </c>
      <c r="D3654" s="485">
        <v>22480</v>
      </c>
      <c r="E3654" s="486">
        <v>24.21</v>
      </c>
      <c r="F3654" s="486">
        <f t="shared" si="171"/>
        <v>544240.80000000005</v>
      </c>
      <c r="G3654" s="487">
        <v>3.39</v>
      </c>
      <c r="H3654" s="485">
        <v>9.6</v>
      </c>
      <c r="I3654" s="486">
        <f t="shared" si="172"/>
        <v>215808</v>
      </c>
      <c r="J3654" s="348">
        <f t="shared" si="173"/>
        <v>0</v>
      </c>
    </row>
    <row r="3655" spans="1:10">
      <c r="A3655" s="483">
        <v>2016</v>
      </c>
      <c r="B3655" s="484" t="s">
        <v>1296</v>
      </c>
      <c r="C3655" s="484" t="s">
        <v>370</v>
      </c>
      <c r="D3655" s="485">
        <v>8008</v>
      </c>
      <c r="E3655" s="486">
        <v>24.29</v>
      </c>
      <c r="F3655" s="486">
        <f t="shared" si="171"/>
        <v>194514.32</v>
      </c>
      <c r="G3655" s="487">
        <v>3.43</v>
      </c>
      <c r="H3655" s="485">
        <v>9.6999999999999993</v>
      </c>
      <c r="I3655" s="486">
        <f t="shared" si="172"/>
        <v>77677.599999999991</v>
      </c>
      <c r="J3655" s="348">
        <f t="shared" si="173"/>
        <v>0</v>
      </c>
    </row>
    <row r="3656" spans="1:10">
      <c r="A3656" s="483">
        <v>2016</v>
      </c>
      <c r="B3656" s="484" t="s">
        <v>1296</v>
      </c>
      <c r="C3656" s="484" t="s">
        <v>370</v>
      </c>
      <c r="D3656" s="485">
        <v>4021</v>
      </c>
      <c r="E3656" s="486">
        <v>23.49</v>
      </c>
      <c r="F3656" s="486">
        <f t="shared" si="171"/>
        <v>94453.29</v>
      </c>
      <c r="G3656" s="487">
        <v>1.39</v>
      </c>
      <c r="H3656" s="485">
        <v>11.9</v>
      </c>
      <c r="I3656" s="486">
        <f t="shared" si="172"/>
        <v>47849.9</v>
      </c>
      <c r="J3656" s="348">
        <f t="shared" si="173"/>
        <v>0</v>
      </c>
    </row>
    <row r="3657" spans="1:10">
      <c r="A3657" s="483">
        <v>2016</v>
      </c>
      <c r="B3657" s="484" t="s">
        <v>1289</v>
      </c>
      <c r="C3657" s="484" t="s">
        <v>370</v>
      </c>
      <c r="D3657" s="485">
        <v>45486</v>
      </c>
      <c r="E3657" s="486">
        <v>17.89</v>
      </c>
      <c r="F3657" s="486">
        <f t="shared" si="171"/>
        <v>813744.54</v>
      </c>
      <c r="G3657" s="487">
        <v>0.24</v>
      </c>
      <c r="H3657" s="485">
        <v>4.9000000000000004</v>
      </c>
      <c r="I3657" s="486">
        <f t="shared" si="172"/>
        <v>222881.40000000002</v>
      </c>
      <c r="J3657" s="348">
        <f t="shared" si="173"/>
        <v>0</v>
      </c>
    </row>
    <row r="3658" spans="1:10">
      <c r="A3658" s="483">
        <v>2016</v>
      </c>
      <c r="B3658" s="484" t="s">
        <v>1289</v>
      </c>
      <c r="C3658" s="484" t="s">
        <v>370</v>
      </c>
      <c r="D3658" s="485">
        <v>30464</v>
      </c>
      <c r="E3658" s="486">
        <v>16.89</v>
      </c>
      <c r="F3658" s="486">
        <f t="shared" si="171"/>
        <v>514536.96000000002</v>
      </c>
      <c r="G3658" s="487">
        <v>0.28000000000000003</v>
      </c>
      <c r="H3658" s="485">
        <v>6</v>
      </c>
      <c r="I3658" s="486">
        <f t="shared" si="172"/>
        <v>182784</v>
      </c>
      <c r="J3658" s="348">
        <f t="shared" si="173"/>
        <v>0</v>
      </c>
    </row>
    <row r="3659" spans="1:10">
      <c r="A3659" s="483">
        <v>2016</v>
      </c>
      <c r="B3659" s="484" t="s">
        <v>1289</v>
      </c>
      <c r="C3659" s="484" t="s">
        <v>370</v>
      </c>
      <c r="D3659" s="485">
        <v>30307</v>
      </c>
      <c r="E3659" s="486">
        <v>16.829999999999998</v>
      </c>
      <c r="F3659" s="486">
        <f t="shared" si="171"/>
        <v>510066.80999999994</v>
      </c>
      <c r="G3659" s="487">
        <v>0.3</v>
      </c>
      <c r="H3659" s="485">
        <v>6</v>
      </c>
      <c r="I3659" s="486">
        <f t="shared" si="172"/>
        <v>181842</v>
      </c>
      <c r="J3659" s="348">
        <f t="shared" si="173"/>
        <v>0</v>
      </c>
    </row>
    <row r="3660" spans="1:10">
      <c r="A3660" s="483">
        <v>2016</v>
      </c>
      <c r="B3660" s="484" t="s">
        <v>1296</v>
      </c>
      <c r="C3660" s="484" t="s">
        <v>370</v>
      </c>
      <c r="D3660" s="485">
        <v>11616</v>
      </c>
      <c r="E3660" s="486">
        <v>24.533999999999999</v>
      </c>
      <c r="F3660" s="486">
        <f t="shared" si="171"/>
        <v>284986.94399999996</v>
      </c>
      <c r="G3660" s="487">
        <v>0.92</v>
      </c>
      <c r="H3660" s="485">
        <v>9.3000000000000007</v>
      </c>
      <c r="I3660" s="486">
        <f t="shared" si="172"/>
        <v>108028.8</v>
      </c>
      <c r="J3660" s="348">
        <f t="shared" si="173"/>
        <v>0</v>
      </c>
    </row>
    <row r="3661" spans="1:10">
      <c r="A3661" s="483">
        <v>2016</v>
      </c>
      <c r="B3661" s="484" t="s">
        <v>1296</v>
      </c>
      <c r="C3661" s="484" t="s">
        <v>370</v>
      </c>
      <c r="D3661" s="485">
        <v>23379</v>
      </c>
      <c r="E3661" s="486">
        <v>24.260999999999999</v>
      </c>
      <c r="F3661" s="486">
        <f t="shared" si="171"/>
        <v>567197.91899999999</v>
      </c>
      <c r="G3661" s="487">
        <v>0.81</v>
      </c>
      <c r="H3661" s="485">
        <v>9.9</v>
      </c>
      <c r="I3661" s="486">
        <f t="shared" si="172"/>
        <v>231452.1</v>
      </c>
      <c r="J3661" s="348">
        <f t="shared" si="173"/>
        <v>0</v>
      </c>
    </row>
    <row r="3662" spans="1:10">
      <c r="A3662" s="483">
        <v>2016</v>
      </c>
      <c r="B3662" s="484" t="s">
        <v>1296</v>
      </c>
      <c r="C3662" s="484" t="s">
        <v>370</v>
      </c>
      <c r="D3662" s="485">
        <v>13094</v>
      </c>
      <c r="E3662" s="486">
        <v>26.35</v>
      </c>
      <c r="F3662" s="486">
        <f t="shared" si="171"/>
        <v>345026.9</v>
      </c>
      <c r="G3662" s="487">
        <v>2.17</v>
      </c>
      <c r="H3662" s="485">
        <v>7.4</v>
      </c>
      <c r="I3662" s="486">
        <f t="shared" si="172"/>
        <v>96895.6</v>
      </c>
      <c r="J3662" s="348">
        <f t="shared" si="173"/>
        <v>0</v>
      </c>
    </row>
    <row r="3663" spans="1:10">
      <c r="A3663" s="483">
        <v>2016</v>
      </c>
      <c r="B3663" s="484" t="s">
        <v>1296</v>
      </c>
      <c r="C3663" s="484" t="s">
        <v>370</v>
      </c>
      <c r="D3663" s="485">
        <v>26984</v>
      </c>
      <c r="E3663" s="486">
        <v>25.83</v>
      </c>
      <c r="F3663" s="486">
        <f t="shared" si="171"/>
        <v>696996.72</v>
      </c>
      <c r="G3663" s="487">
        <v>2.0699999999999998</v>
      </c>
      <c r="H3663" s="485">
        <v>7.5</v>
      </c>
      <c r="I3663" s="486">
        <f t="shared" si="172"/>
        <v>202380</v>
      </c>
      <c r="J3663" s="348">
        <f t="shared" si="173"/>
        <v>0</v>
      </c>
    </row>
    <row r="3664" spans="1:10">
      <c r="A3664" s="483">
        <v>2016</v>
      </c>
      <c r="B3664" s="484" t="s">
        <v>1296</v>
      </c>
      <c r="C3664" s="484" t="s">
        <v>370</v>
      </c>
      <c r="D3664" s="485">
        <v>28180</v>
      </c>
      <c r="E3664" s="486">
        <v>26.11</v>
      </c>
      <c r="F3664" s="486">
        <f t="shared" si="171"/>
        <v>735779.79999999993</v>
      </c>
      <c r="G3664" s="487">
        <v>2.1</v>
      </c>
      <c r="H3664" s="485">
        <v>8.1</v>
      </c>
      <c r="I3664" s="486">
        <f t="shared" si="172"/>
        <v>228258</v>
      </c>
      <c r="J3664" s="348">
        <f t="shared" si="173"/>
        <v>0</v>
      </c>
    </row>
    <row r="3665" spans="1:10">
      <c r="A3665" s="483">
        <v>2016</v>
      </c>
      <c r="B3665" s="484" t="s">
        <v>1296</v>
      </c>
      <c r="C3665" s="484" t="s">
        <v>370</v>
      </c>
      <c r="D3665" s="485">
        <v>17951</v>
      </c>
      <c r="E3665" s="486">
        <v>25.32</v>
      </c>
      <c r="F3665" s="486">
        <f t="shared" si="171"/>
        <v>454519.32</v>
      </c>
      <c r="G3665" s="487">
        <v>2.2200000000000002</v>
      </c>
      <c r="H3665" s="485">
        <v>7.6</v>
      </c>
      <c r="I3665" s="486">
        <f t="shared" si="172"/>
        <v>136427.6</v>
      </c>
      <c r="J3665" s="348">
        <f t="shared" si="173"/>
        <v>0</v>
      </c>
    </row>
    <row r="3666" spans="1:10">
      <c r="A3666" s="483">
        <v>2016</v>
      </c>
      <c r="B3666" s="484" t="s">
        <v>1296</v>
      </c>
      <c r="C3666" s="484" t="s">
        <v>370</v>
      </c>
      <c r="D3666" s="485">
        <v>56653</v>
      </c>
      <c r="E3666" s="486">
        <v>26</v>
      </c>
      <c r="F3666" s="486">
        <f t="shared" si="171"/>
        <v>1472978</v>
      </c>
      <c r="G3666" s="487">
        <v>2.27</v>
      </c>
      <c r="H3666" s="485">
        <v>7.6</v>
      </c>
      <c r="I3666" s="486">
        <f t="shared" si="172"/>
        <v>430562.8</v>
      </c>
      <c r="J3666" s="348">
        <f t="shared" si="173"/>
        <v>0</v>
      </c>
    </row>
    <row r="3667" spans="1:10">
      <c r="A3667" s="483">
        <v>2016</v>
      </c>
      <c r="B3667" s="484" t="s">
        <v>1289</v>
      </c>
      <c r="C3667" s="484" t="s">
        <v>370</v>
      </c>
      <c r="D3667" s="485">
        <v>79754</v>
      </c>
      <c r="E3667" s="486">
        <v>17.623999999999999</v>
      </c>
      <c r="F3667" s="486">
        <f t="shared" si="171"/>
        <v>1405584.4959999998</v>
      </c>
      <c r="G3667" s="487">
        <v>0.23</v>
      </c>
      <c r="H3667" s="485">
        <v>5.7</v>
      </c>
      <c r="I3667" s="486">
        <f t="shared" si="172"/>
        <v>454597.8</v>
      </c>
      <c r="J3667" s="348">
        <f t="shared" si="173"/>
        <v>0</v>
      </c>
    </row>
    <row r="3668" spans="1:10">
      <c r="A3668" s="483">
        <v>2016</v>
      </c>
      <c r="B3668" s="484" t="s">
        <v>1289</v>
      </c>
      <c r="C3668" s="484" t="s">
        <v>370</v>
      </c>
      <c r="D3668" s="485">
        <v>15807</v>
      </c>
      <c r="E3668" s="486">
        <v>17.803999999999998</v>
      </c>
      <c r="F3668" s="486">
        <f t="shared" si="171"/>
        <v>281427.82799999998</v>
      </c>
      <c r="G3668" s="487">
        <v>0.28000000000000003</v>
      </c>
      <c r="H3668" s="485">
        <v>4.5999999999999996</v>
      </c>
      <c r="I3668" s="486">
        <f t="shared" si="172"/>
        <v>72712.2</v>
      </c>
      <c r="J3668" s="348">
        <f t="shared" si="173"/>
        <v>0</v>
      </c>
    </row>
    <row r="3669" spans="1:10">
      <c r="A3669" s="483">
        <v>2016</v>
      </c>
      <c r="B3669" s="484" t="s">
        <v>1289</v>
      </c>
      <c r="C3669" s="484" t="s">
        <v>370</v>
      </c>
      <c r="D3669" s="485">
        <v>15846</v>
      </c>
      <c r="E3669" s="486">
        <v>17.59</v>
      </c>
      <c r="F3669" s="486">
        <f t="shared" si="171"/>
        <v>278731.14</v>
      </c>
      <c r="G3669" s="487">
        <v>0.21</v>
      </c>
      <c r="H3669" s="485">
        <v>4.2</v>
      </c>
      <c r="I3669" s="486">
        <f t="shared" si="172"/>
        <v>66553.2</v>
      </c>
      <c r="J3669" s="348">
        <f t="shared" si="173"/>
        <v>0</v>
      </c>
    </row>
    <row r="3670" spans="1:10">
      <c r="A3670" s="483">
        <v>2016</v>
      </c>
      <c r="B3670" s="484" t="s">
        <v>1289</v>
      </c>
      <c r="C3670" s="484" t="s">
        <v>370</v>
      </c>
      <c r="D3670" s="485">
        <v>15931</v>
      </c>
      <c r="E3670" s="486">
        <v>17.495999999999999</v>
      </c>
      <c r="F3670" s="486">
        <f t="shared" si="171"/>
        <v>278728.77599999995</v>
      </c>
      <c r="G3670" s="487">
        <v>0.22</v>
      </c>
      <c r="H3670" s="485">
        <v>6.4</v>
      </c>
      <c r="I3670" s="486">
        <f t="shared" si="172"/>
        <v>101958.40000000001</v>
      </c>
      <c r="J3670" s="348">
        <f t="shared" si="173"/>
        <v>0</v>
      </c>
    </row>
    <row r="3671" spans="1:10">
      <c r="A3671" s="483">
        <v>2016</v>
      </c>
      <c r="B3671" s="484" t="s">
        <v>1289</v>
      </c>
      <c r="C3671" s="484" t="s">
        <v>370</v>
      </c>
      <c r="D3671" s="485">
        <v>15851</v>
      </c>
      <c r="E3671" s="486">
        <v>17.885999999999999</v>
      </c>
      <c r="F3671" s="486">
        <f t="shared" si="171"/>
        <v>283510.98599999998</v>
      </c>
      <c r="G3671" s="487">
        <v>0.32</v>
      </c>
      <c r="H3671" s="485">
        <v>4.8</v>
      </c>
      <c r="I3671" s="486">
        <f t="shared" si="172"/>
        <v>76084.800000000003</v>
      </c>
      <c r="J3671" s="348">
        <f t="shared" si="173"/>
        <v>0</v>
      </c>
    </row>
    <row r="3672" spans="1:10">
      <c r="A3672" s="483">
        <v>2016</v>
      </c>
      <c r="B3672" s="484" t="s">
        <v>1289</v>
      </c>
      <c r="C3672" s="484" t="s">
        <v>370</v>
      </c>
      <c r="D3672" s="485">
        <v>79354</v>
      </c>
      <c r="E3672" s="486">
        <v>17.579999999999998</v>
      </c>
      <c r="F3672" s="486">
        <f t="shared" si="171"/>
        <v>1395043.3199999998</v>
      </c>
      <c r="G3672" s="487">
        <v>0.2</v>
      </c>
      <c r="H3672" s="485">
        <v>4.3</v>
      </c>
      <c r="I3672" s="486">
        <f t="shared" si="172"/>
        <v>341222.2</v>
      </c>
      <c r="J3672" s="348">
        <f t="shared" si="173"/>
        <v>0</v>
      </c>
    </row>
    <row r="3673" spans="1:10">
      <c r="A3673" s="483">
        <v>2016</v>
      </c>
      <c r="B3673" s="484" t="s">
        <v>1289</v>
      </c>
      <c r="C3673" s="484" t="s">
        <v>370</v>
      </c>
      <c r="D3673" s="485">
        <v>47681</v>
      </c>
      <c r="E3673" s="486">
        <v>17.888999999999999</v>
      </c>
      <c r="F3673" s="486">
        <f t="shared" si="171"/>
        <v>852965.40899999999</v>
      </c>
      <c r="G3673" s="487">
        <v>0.24</v>
      </c>
      <c r="H3673" s="485">
        <v>5</v>
      </c>
      <c r="I3673" s="486">
        <f t="shared" si="172"/>
        <v>238405</v>
      </c>
      <c r="J3673" s="348">
        <f t="shared" si="173"/>
        <v>0</v>
      </c>
    </row>
    <row r="3674" spans="1:10">
      <c r="A3674" s="483">
        <v>2016</v>
      </c>
      <c r="B3674" s="484" t="s">
        <v>1289</v>
      </c>
      <c r="C3674" s="484" t="s">
        <v>370</v>
      </c>
      <c r="D3674" s="485">
        <v>47597</v>
      </c>
      <c r="E3674" s="486">
        <v>17.684999999999999</v>
      </c>
      <c r="F3674" s="486">
        <f t="shared" si="171"/>
        <v>841752.94499999995</v>
      </c>
      <c r="G3674" s="487">
        <v>0.28999999999999998</v>
      </c>
      <c r="H3674" s="485">
        <v>5.3</v>
      </c>
      <c r="I3674" s="486">
        <f t="shared" si="172"/>
        <v>252264.1</v>
      </c>
      <c r="J3674" s="348">
        <f t="shared" si="173"/>
        <v>0</v>
      </c>
    </row>
    <row r="3675" spans="1:10">
      <c r="A3675" s="483">
        <v>2016</v>
      </c>
      <c r="B3675" s="484" t="s">
        <v>1289</v>
      </c>
      <c r="C3675" s="484" t="s">
        <v>370</v>
      </c>
      <c r="D3675" s="485">
        <v>31794</v>
      </c>
      <c r="E3675" s="486">
        <v>17.844999999999999</v>
      </c>
      <c r="F3675" s="486">
        <f t="shared" si="171"/>
        <v>567363.92999999993</v>
      </c>
      <c r="G3675" s="487">
        <v>0.19</v>
      </c>
      <c r="H3675" s="485">
        <v>5</v>
      </c>
      <c r="I3675" s="486">
        <f t="shared" si="172"/>
        <v>158970</v>
      </c>
      <c r="J3675" s="348">
        <f t="shared" si="173"/>
        <v>0</v>
      </c>
    </row>
    <row r="3676" spans="1:10">
      <c r="A3676" s="483">
        <v>2016</v>
      </c>
      <c r="B3676" s="484" t="s">
        <v>1289</v>
      </c>
      <c r="C3676" s="484" t="s">
        <v>370</v>
      </c>
      <c r="D3676" s="485">
        <v>31777</v>
      </c>
      <c r="E3676" s="486">
        <v>17.863</v>
      </c>
      <c r="F3676" s="486">
        <f t="shared" si="171"/>
        <v>567632.55099999998</v>
      </c>
      <c r="G3676" s="487">
        <v>0.22</v>
      </c>
      <c r="H3676" s="485">
        <v>5</v>
      </c>
      <c r="I3676" s="486">
        <f t="shared" si="172"/>
        <v>158885</v>
      </c>
      <c r="J3676" s="348">
        <f t="shared" si="173"/>
        <v>0</v>
      </c>
    </row>
    <row r="3677" spans="1:10">
      <c r="A3677" s="483">
        <v>2016</v>
      </c>
      <c r="B3677" s="484" t="s">
        <v>1289</v>
      </c>
      <c r="C3677" s="484" t="s">
        <v>370</v>
      </c>
      <c r="D3677" s="485">
        <v>31728</v>
      </c>
      <c r="E3677" s="486">
        <v>17.814</v>
      </c>
      <c r="F3677" s="486">
        <f t="shared" si="171"/>
        <v>565202.59199999995</v>
      </c>
      <c r="G3677" s="487">
        <v>0.33</v>
      </c>
      <c r="H3677" s="485">
        <v>5.0999999999999996</v>
      </c>
      <c r="I3677" s="486">
        <f t="shared" si="172"/>
        <v>161812.79999999999</v>
      </c>
      <c r="J3677" s="348">
        <f t="shared" si="173"/>
        <v>0</v>
      </c>
    </row>
    <row r="3678" spans="1:10">
      <c r="A3678" s="483">
        <v>2016</v>
      </c>
      <c r="B3678" s="484" t="s">
        <v>1289</v>
      </c>
      <c r="C3678" s="484" t="s">
        <v>370</v>
      </c>
      <c r="D3678" s="485">
        <v>15960</v>
      </c>
      <c r="E3678" s="486">
        <v>17.547999999999998</v>
      </c>
      <c r="F3678" s="486">
        <f t="shared" si="171"/>
        <v>280066.07999999996</v>
      </c>
      <c r="G3678" s="487">
        <v>0.26</v>
      </c>
      <c r="H3678" s="485">
        <v>5.8</v>
      </c>
      <c r="I3678" s="486">
        <f t="shared" si="172"/>
        <v>92568</v>
      </c>
      <c r="J3678" s="348">
        <f t="shared" si="173"/>
        <v>0</v>
      </c>
    </row>
    <row r="3679" spans="1:10">
      <c r="A3679" s="483">
        <v>2016</v>
      </c>
      <c r="B3679" s="484" t="s">
        <v>1289</v>
      </c>
      <c r="C3679" s="484" t="s">
        <v>370</v>
      </c>
      <c r="D3679" s="485">
        <v>15859</v>
      </c>
      <c r="E3679" s="486">
        <v>17.565999999999999</v>
      </c>
      <c r="F3679" s="486">
        <f t="shared" si="171"/>
        <v>278579.19399999996</v>
      </c>
      <c r="G3679" s="487">
        <v>0.3</v>
      </c>
      <c r="H3679" s="485">
        <v>5.5</v>
      </c>
      <c r="I3679" s="486">
        <f t="shared" si="172"/>
        <v>87224.5</v>
      </c>
      <c r="J3679" s="348">
        <f t="shared" si="173"/>
        <v>0</v>
      </c>
    </row>
    <row r="3680" spans="1:10">
      <c r="A3680" s="483">
        <v>2016</v>
      </c>
      <c r="B3680" s="484" t="s">
        <v>1296</v>
      </c>
      <c r="C3680" s="484" t="s">
        <v>370</v>
      </c>
      <c r="D3680" s="485">
        <v>15426</v>
      </c>
      <c r="E3680" s="486">
        <v>25.9</v>
      </c>
      <c r="F3680" s="486">
        <f t="shared" si="171"/>
        <v>399533.39999999997</v>
      </c>
      <c r="G3680" s="487">
        <v>2.2599999999999998</v>
      </c>
      <c r="H3680" s="485">
        <v>7.5</v>
      </c>
      <c r="I3680" s="486">
        <f t="shared" si="172"/>
        <v>115695</v>
      </c>
      <c r="J3680" s="348">
        <f t="shared" si="173"/>
        <v>0</v>
      </c>
    </row>
    <row r="3681" spans="1:10">
      <c r="A3681" s="483">
        <v>2016</v>
      </c>
      <c r="B3681" s="484" t="s">
        <v>1296</v>
      </c>
      <c r="C3681" s="484" t="s">
        <v>370</v>
      </c>
      <c r="D3681" s="485">
        <v>20284</v>
      </c>
      <c r="E3681" s="486">
        <v>26.134</v>
      </c>
      <c r="F3681" s="486">
        <f t="shared" si="171"/>
        <v>530102.05599999998</v>
      </c>
      <c r="G3681" s="487">
        <v>1.64</v>
      </c>
      <c r="H3681" s="485">
        <v>8.1999999999999993</v>
      </c>
      <c r="I3681" s="486">
        <f t="shared" si="172"/>
        <v>166328.79999999999</v>
      </c>
      <c r="J3681" s="348">
        <f t="shared" si="173"/>
        <v>0</v>
      </c>
    </row>
    <row r="3682" spans="1:10">
      <c r="A3682" s="483">
        <v>2016</v>
      </c>
      <c r="B3682" s="484" t="s">
        <v>1289</v>
      </c>
      <c r="C3682" s="484" t="s">
        <v>370</v>
      </c>
      <c r="D3682" s="485">
        <v>14899</v>
      </c>
      <c r="E3682" s="486">
        <v>17.48</v>
      </c>
      <c r="F3682" s="486">
        <f t="shared" si="171"/>
        <v>260434.52000000002</v>
      </c>
      <c r="G3682" s="487">
        <v>0.19</v>
      </c>
      <c r="H3682" s="485">
        <v>4.7</v>
      </c>
      <c r="I3682" s="486">
        <f t="shared" si="172"/>
        <v>70025.3</v>
      </c>
      <c r="J3682" s="348">
        <f t="shared" si="173"/>
        <v>0</v>
      </c>
    </row>
    <row r="3683" spans="1:10">
      <c r="A3683" s="483">
        <v>2016</v>
      </c>
      <c r="B3683" s="484" t="s">
        <v>1289</v>
      </c>
      <c r="C3683" s="484" t="s">
        <v>370</v>
      </c>
      <c r="D3683" s="485">
        <v>15815</v>
      </c>
      <c r="E3683" s="486">
        <v>17.5</v>
      </c>
      <c r="F3683" s="486">
        <f t="shared" si="171"/>
        <v>276762.5</v>
      </c>
      <c r="G3683" s="487">
        <v>0.27</v>
      </c>
      <c r="H3683" s="485">
        <v>6</v>
      </c>
      <c r="I3683" s="486">
        <f t="shared" si="172"/>
        <v>94890</v>
      </c>
      <c r="J3683" s="348">
        <f t="shared" si="173"/>
        <v>0</v>
      </c>
    </row>
    <row r="3684" spans="1:10">
      <c r="A3684" s="483">
        <v>2016</v>
      </c>
      <c r="B3684" s="484" t="s">
        <v>1289</v>
      </c>
      <c r="C3684" s="484" t="s">
        <v>370</v>
      </c>
      <c r="D3684" s="485">
        <v>30636</v>
      </c>
      <c r="E3684" s="486">
        <v>17.899999999999999</v>
      </c>
      <c r="F3684" s="486">
        <f t="shared" si="171"/>
        <v>548384.39999999991</v>
      </c>
      <c r="G3684" s="487">
        <v>0.3</v>
      </c>
      <c r="H3684" s="485">
        <v>5.2</v>
      </c>
      <c r="I3684" s="486">
        <f t="shared" si="172"/>
        <v>159307.20000000001</v>
      </c>
      <c r="J3684" s="348">
        <f t="shared" si="173"/>
        <v>0</v>
      </c>
    </row>
    <row r="3685" spans="1:10">
      <c r="A3685" s="483">
        <v>2016</v>
      </c>
      <c r="B3685" s="484" t="s">
        <v>1289</v>
      </c>
      <c r="C3685" s="484" t="s">
        <v>370</v>
      </c>
      <c r="D3685" s="485">
        <v>31482</v>
      </c>
      <c r="E3685" s="486">
        <v>17.899999999999999</v>
      </c>
      <c r="F3685" s="486">
        <f t="shared" si="171"/>
        <v>563527.79999999993</v>
      </c>
      <c r="G3685" s="487">
        <v>0.21</v>
      </c>
      <c r="H3685" s="485">
        <v>4.8</v>
      </c>
      <c r="I3685" s="486">
        <f t="shared" si="172"/>
        <v>151113.60000000001</v>
      </c>
      <c r="J3685" s="348">
        <f t="shared" si="173"/>
        <v>0</v>
      </c>
    </row>
    <row r="3686" spans="1:10">
      <c r="A3686" s="483">
        <v>2016</v>
      </c>
      <c r="B3686" s="484" t="s">
        <v>1289</v>
      </c>
      <c r="C3686" s="484" t="s">
        <v>370</v>
      </c>
      <c r="D3686" s="485">
        <v>48356</v>
      </c>
      <c r="E3686" s="486">
        <v>18</v>
      </c>
      <c r="F3686" s="486">
        <f t="shared" si="171"/>
        <v>870408</v>
      </c>
      <c r="G3686" s="487">
        <v>0.21</v>
      </c>
      <c r="H3686" s="485">
        <v>4.8</v>
      </c>
      <c r="I3686" s="486">
        <f t="shared" si="172"/>
        <v>232108.79999999999</v>
      </c>
      <c r="J3686" s="348">
        <f t="shared" si="173"/>
        <v>0</v>
      </c>
    </row>
    <row r="3687" spans="1:10">
      <c r="A3687" s="483">
        <v>2016</v>
      </c>
      <c r="B3687" s="484" t="s">
        <v>1289</v>
      </c>
      <c r="C3687" s="484" t="s">
        <v>370</v>
      </c>
      <c r="D3687" s="485">
        <v>79152</v>
      </c>
      <c r="E3687" s="486">
        <v>17.635999999999999</v>
      </c>
      <c r="F3687" s="486">
        <f t="shared" si="171"/>
        <v>1395924.672</v>
      </c>
      <c r="G3687" s="487">
        <v>0.22</v>
      </c>
      <c r="H3687" s="485">
        <v>5.7</v>
      </c>
      <c r="I3687" s="486">
        <f t="shared" si="172"/>
        <v>451166.4</v>
      </c>
      <c r="J3687" s="348">
        <f t="shared" si="173"/>
        <v>0</v>
      </c>
    </row>
    <row r="3688" spans="1:10">
      <c r="A3688" s="483">
        <v>2016</v>
      </c>
      <c r="B3688" s="484" t="s">
        <v>1289</v>
      </c>
      <c r="C3688" s="484" t="s">
        <v>370</v>
      </c>
      <c r="D3688" s="485">
        <v>89765</v>
      </c>
      <c r="E3688" s="486">
        <v>17.724</v>
      </c>
      <c r="F3688" s="486">
        <f t="shared" si="171"/>
        <v>1590994.86</v>
      </c>
      <c r="G3688" s="487">
        <v>0.25</v>
      </c>
      <c r="H3688" s="485">
        <v>5.5</v>
      </c>
      <c r="I3688" s="486">
        <f t="shared" si="172"/>
        <v>493707.5</v>
      </c>
      <c r="J3688" s="348">
        <f t="shared" si="173"/>
        <v>0</v>
      </c>
    </row>
    <row r="3689" spans="1:10">
      <c r="A3689" s="483">
        <v>2016</v>
      </c>
      <c r="B3689" s="484" t="s">
        <v>1289</v>
      </c>
      <c r="C3689" s="484" t="s">
        <v>370</v>
      </c>
      <c r="D3689" s="485">
        <v>92108</v>
      </c>
      <c r="E3689" s="486">
        <v>17.795000000000002</v>
      </c>
      <c r="F3689" s="486">
        <f t="shared" si="171"/>
        <v>1639061.86</v>
      </c>
      <c r="G3689" s="487">
        <v>0.25</v>
      </c>
      <c r="H3689" s="485">
        <v>5.0999999999999996</v>
      </c>
      <c r="I3689" s="486">
        <f t="shared" si="172"/>
        <v>469750.8</v>
      </c>
      <c r="J3689" s="348">
        <f t="shared" si="173"/>
        <v>0</v>
      </c>
    </row>
    <row r="3690" spans="1:10">
      <c r="A3690" s="483">
        <v>2016</v>
      </c>
      <c r="B3690" s="484" t="s">
        <v>1289</v>
      </c>
      <c r="C3690" s="484" t="s">
        <v>370</v>
      </c>
      <c r="D3690" s="485">
        <v>91999</v>
      </c>
      <c r="E3690" s="486">
        <v>17.529</v>
      </c>
      <c r="F3690" s="486">
        <f t="shared" si="171"/>
        <v>1612650.4709999999</v>
      </c>
      <c r="G3690" s="487">
        <v>0.2</v>
      </c>
      <c r="H3690" s="485">
        <v>4.5</v>
      </c>
      <c r="I3690" s="486">
        <f t="shared" si="172"/>
        <v>413995.5</v>
      </c>
      <c r="J3690" s="348">
        <f t="shared" si="173"/>
        <v>0</v>
      </c>
    </row>
    <row r="3691" spans="1:10">
      <c r="A3691" s="483">
        <v>2016</v>
      </c>
      <c r="B3691" s="484" t="s">
        <v>1296</v>
      </c>
      <c r="C3691" s="484" t="s">
        <v>370</v>
      </c>
      <c r="D3691" s="485">
        <v>21388</v>
      </c>
      <c r="E3691" s="486">
        <v>25.837</v>
      </c>
      <c r="F3691" s="486">
        <f t="shared" si="171"/>
        <v>552601.75600000005</v>
      </c>
      <c r="G3691" s="487">
        <v>2.59</v>
      </c>
      <c r="H3691" s="485">
        <v>8</v>
      </c>
      <c r="I3691" s="486">
        <f t="shared" si="172"/>
        <v>171104</v>
      </c>
      <c r="J3691" s="348">
        <f t="shared" si="173"/>
        <v>0</v>
      </c>
    </row>
    <row r="3692" spans="1:10">
      <c r="A3692" s="483">
        <v>2016</v>
      </c>
      <c r="B3692" s="484" t="s">
        <v>1289</v>
      </c>
      <c r="C3692" s="484" t="s">
        <v>370</v>
      </c>
      <c r="D3692" s="485">
        <v>68790</v>
      </c>
      <c r="E3692" s="486">
        <v>17.815999999999999</v>
      </c>
      <c r="F3692" s="486">
        <f t="shared" si="171"/>
        <v>1225562.6399999999</v>
      </c>
      <c r="G3692" s="487">
        <v>0.33</v>
      </c>
      <c r="H3692" s="485">
        <v>5.3</v>
      </c>
      <c r="I3692" s="486">
        <f t="shared" si="172"/>
        <v>364587</v>
      </c>
      <c r="J3692" s="348">
        <f t="shared" si="173"/>
        <v>0</v>
      </c>
    </row>
    <row r="3693" spans="1:10">
      <c r="A3693" s="483">
        <v>2016</v>
      </c>
      <c r="B3693" s="484" t="s">
        <v>1296</v>
      </c>
      <c r="C3693" s="484" t="s">
        <v>370</v>
      </c>
      <c r="D3693" s="485">
        <v>41368</v>
      </c>
      <c r="E3693" s="486">
        <v>26.059000000000001</v>
      </c>
      <c r="F3693" s="486">
        <f t="shared" si="171"/>
        <v>1078008.7120000001</v>
      </c>
      <c r="G3693" s="487">
        <v>2.5099999999999998</v>
      </c>
      <c r="H3693" s="485">
        <v>7.5</v>
      </c>
      <c r="I3693" s="486">
        <f t="shared" si="172"/>
        <v>310260</v>
      </c>
      <c r="J3693" s="348">
        <f t="shared" si="173"/>
        <v>0</v>
      </c>
    </row>
    <row r="3694" spans="1:10">
      <c r="A3694" s="483">
        <v>2016</v>
      </c>
      <c r="B3694" s="484" t="s">
        <v>1296</v>
      </c>
      <c r="C3694" s="484" t="s">
        <v>370</v>
      </c>
      <c r="D3694" s="485">
        <v>5595</v>
      </c>
      <c r="E3694" s="486">
        <v>26.231999999999999</v>
      </c>
      <c r="F3694" s="486">
        <f t="shared" si="171"/>
        <v>146768.04</v>
      </c>
      <c r="G3694" s="487">
        <v>2.54</v>
      </c>
      <c r="H3694" s="485">
        <v>7.5</v>
      </c>
      <c r="I3694" s="486">
        <f t="shared" si="172"/>
        <v>41962.5</v>
      </c>
      <c r="J3694" s="348">
        <f t="shared" si="173"/>
        <v>0</v>
      </c>
    </row>
    <row r="3695" spans="1:10">
      <c r="A3695" s="483">
        <v>2016</v>
      </c>
      <c r="B3695" s="484" t="s">
        <v>1289</v>
      </c>
      <c r="C3695" s="484" t="s">
        <v>370</v>
      </c>
      <c r="D3695" s="485">
        <v>73961</v>
      </c>
      <c r="E3695" s="486">
        <v>17.670000000000002</v>
      </c>
      <c r="F3695" s="486">
        <f t="shared" si="171"/>
        <v>1306890.8700000001</v>
      </c>
      <c r="G3695" s="487">
        <v>0.23</v>
      </c>
      <c r="H3695" s="485">
        <v>5.6</v>
      </c>
      <c r="I3695" s="486">
        <f t="shared" si="172"/>
        <v>414181.6</v>
      </c>
      <c r="J3695" s="348">
        <f t="shared" si="173"/>
        <v>0</v>
      </c>
    </row>
    <row r="3696" spans="1:10">
      <c r="A3696" s="483">
        <v>2016</v>
      </c>
      <c r="B3696" s="484" t="s">
        <v>1289</v>
      </c>
      <c r="C3696" s="484" t="s">
        <v>370</v>
      </c>
      <c r="D3696" s="485">
        <v>60513</v>
      </c>
      <c r="E3696" s="486">
        <v>18.79</v>
      </c>
      <c r="F3696" s="486">
        <f t="shared" si="171"/>
        <v>1137039.27</v>
      </c>
      <c r="G3696" s="487">
        <v>0.32</v>
      </c>
      <c r="H3696" s="485">
        <v>4.2</v>
      </c>
      <c r="I3696" s="486">
        <f t="shared" si="172"/>
        <v>254154.6</v>
      </c>
      <c r="J3696" s="348">
        <f t="shared" si="173"/>
        <v>0</v>
      </c>
    </row>
    <row r="3697" spans="1:10">
      <c r="A3697" s="483">
        <v>2016</v>
      </c>
      <c r="B3697" s="484" t="s">
        <v>1289</v>
      </c>
      <c r="C3697" s="484" t="s">
        <v>370</v>
      </c>
      <c r="D3697" s="485">
        <v>19752</v>
      </c>
      <c r="E3697" s="486">
        <v>17.98</v>
      </c>
      <c r="F3697" s="486">
        <f t="shared" si="171"/>
        <v>355140.96</v>
      </c>
      <c r="G3697" s="487">
        <v>0.25</v>
      </c>
      <c r="H3697" s="485">
        <v>4.9000000000000004</v>
      </c>
      <c r="I3697" s="486">
        <f t="shared" si="172"/>
        <v>96784.8</v>
      </c>
      <c r="J3697" s="348">
        <f t="shared" si="173"/>
        <v>0</v>
      </c>
    </row>
    <row r="3698" spans="1:10">
      <c r="A3698" s="483">
        <v>2016</v>
      </c>
      <c r="B3698" s="484" t="s">
        <v>1289</v>
      </c>
      <c r="C3698" s="484" t="s">
        <v>370</v>
      </c>
      <c r="D3698" s="485">
        <v>14703</v>
      </c>
      <c r="E3698" s="486">
        <v>18.8</v>
      </c>
      <c r="F3698" s="486">
        <f t="shared" si="171"/>
        <v>276416.40000000002</v>
      </c>
      <c r="G3698" s="487">
        <v>0.46</v>
      </c>
      <c r="H3698" s="485">
        <v>5.4</v>
      </c>
      <c r="I3698" s="486">
        <f t="shared" si="172"/>
        <v>79396.200000000012</v>
      </c>
      <c r="J3698" s="348">
        <f t="shared" si="173"/>
        <v>0</v>
      </c>
    </row>
    <row r="3699" spans="1:10">
      <c r="A3699" s="483">
        <v>2016</v>
      </c>
      <c r="B3699" s="484" t="s">
        <v>1289</v>
      </c>
      <c r="C3699" s="484" t="s">
        <v>370</v>
      </c>
      <c r="D3699" s="485">
        <v>179445</v>
      </c>
      <c r="E3699" s="486">
        <v>17.899999999999999</v>
      </c>
      <c r="F3699" s="486">
        <f t="shared" si="171"/>
        <v>3212065.4999999995</v>
      </c>
      <c r="G3699" s="487">
        <v>0.28000000000000003</v>
      </c>
      <c r="H3699" s="485">
        <v>5.0999999999999996</v>
      </c>
      <c r="I3699" s="486">
        <f t="shared" si="172"/>
        <v>915169.49999999988</v>
      </c>
      <c r="J3699" s="348">
        <f t="shared" si="173"/>
        <v>0</v>
      </c>
    </row>
    <row r="3700" spans="1:10">
      <c r="A3700" s="483">
        <v>2016</v>
      </c>
      <c r="B3700" s="484" t="s">
        <v>1289</v>
      </c>
      <c r="C3700" s="484" t="s">
        <v>370</v>
      </c>
      <c r="D3700" s="485">
        <v>58824</v>
      </c>
      <c r="E3700" s="486">
        <v>18.77</v>
      </c>
      <c r="F3700" s="486">
        <f t="shared" si="171"/>
        <v>1104126.48</v>
      </c>
      <c r="G3700" s="487">
        <v>0.32</v>
      </c>
      <c r="H3700" s="485">
        <v>4</v>
      </c>
      <c r="I3700" s="486">
        <f t="shared" si="172"/>
        <v>235296</v>
      </c>
      <c r="J3700" s="348">
        <f t="shared" si="173"/>
        <v>0</v>
      </c>
    </row>
    <row r="3701" spans="1:10">
      <c r="A3701" s="483">
        <v>2016</v>
      </c>
      <c r="B3701" s="484" t="s">
        <v>1289</v>
      </c>
      <c r="C3701" s="484" t="s">
        <v>370</v>
      </c>
      <c r="D3701" s="485">
        <v>45080</v>
      </c>
      <c r="E3701" s="486">
        <v>17.59</v>
      </c>
      <c r="F3701" s="486">
        <f t="shared" si="171"/>
        <v>792957.2</v>
      </c>
      <c r="G3701" s="487">
        <v>0.24</v>
      </c>
      <c r="H3701" s="485">
        <v>5.8</v>
      </c>
      <c r="I3701" s="486">
        <f t="shared" si="172"/>
        <v>261464</v>
      </c>
      <c r="J3701" s="348">
        <f t="shared" si="173"/>
        <v>0</v>
      </c>
    </row>
    <row r="3702" spans="1:10">
      <c r="A3702" s="483">
        <v>2016</v>
      </c>
      <c r="B3702" s="484" t="s">
        <v>1289</v>
      </c>
      <c r="C3702" s="484" t="s">
        <v>370</v>
      </c>
      <c r="D3702" s="485">
        <v>14937</v>
      </c>
      <c r="E3702" s="486">
        <v>17.45</v>
      </c>
      <c r="F3702" s="486">
        <f t="shared" si="171"/>
        <v>260650.65</v>
      </c>
      <c r="G3702" s="487">
        <v>0.2</v>
      </c>
      <c r="H3702" s="485">
        <v>4.5</v>
      </c>
      <c r="I3702" s="486">
        <f t="shared" si="172"/>
        <v>67216.5</v>
      </c>
      <c r="J3702" s="348">
        <f t="shared" si="173"/>
        <v>0</v>
      </c>
    </row>
    <row r="3703" spans="1:10">
      <c r="A3703" s="483">
        <v>2016</v>
      </c>
      <c r="B3703" s="484" t="s">
        <v>1289</v>
      </c>
      <c r="C3703" s="484" t="s">
        <v>370</v>
      </c>
      <c r="D3703" s="485">
        <v>26247</v>
      </c>
      <c r="E3703" s="486">
        <v>17.55</v>
      </c>
      <c r="F3703" s="486">
        <f t="shared" si="171"/>
        <v>460634.85000000003</v>
      </c>
      <c r="G3703" s="487">
        <v>0.2</v>
      </c>
      <c r="H3703" s="485">
        <v>4.5</v>
      </c>
      <c r="I3703" s="486">
        <f t="shared" si="172"/>
        <v>118111.5</v>
      </c>
      <c r="J3703" s="348">
        <f t="shared" si="173"/>
        <v>0</v>
      </c>
    </row>
    <row r="3704" spans="1:10">
      <c r="A3704" s="483">
        <v>2016</v>
      </c>
      <c r="B3704" s="484" t="s">
        <v>1289</v>
      </c>
      <c r="C3704" s="484" t="s">
        <v>370</v>
      </c>
      <c r="D3704" s="485">
        <v>13204</v>
      </c>
      <c r="E3704" s="486">
        <v>18.010000000000002</v>
      </c>
      <c r="F3704" s="486">
        <f t="shared" si="171"/>
        <v>237804.04</v>
      </c>
      <c r="G3704" s="487">
        <v>0.26</v>
      </c>
      <c r="H3704" s="485">
        <v>5.0999999999999996</v>
      </c>
      <c r="I3704" s="486">
        <f t="shared" si="172"/>
        <v>67340.399999999994</v>
      </c>
      <c r="J3704" s="348">
        <f t="shared" si="173"/>
        <v>0</v>
      </c>
    </row>
    <row r="3705" spans="1:10">
      <c r="A3705" s="483">
        <v>2016</v>
      </c>
      <c r="B3705" s="484" t="s">
        <v>1289</v>
      </c>
      <c r="C3705" s="484" t="s">
        <v>370</v>
      </c>
      <c r="D3705" s="485">
        <v>13131</v>
      </c>
      <c r="E3705" s="486">
        <v>18.010000000000002</v>
      </c>
      <c r="F3705" s="486">
        <f t="shared" si="171"/>
        <v>236489.31000000003</v>
      </c>
      <c r="G3705" s="487">
        <v>0.21</v>
      </c>
      <c r="H3705" s="485">
        <v>5.0999999999999996</v>
      </c>
      <c r="I3705" s="486">
        <f t="shared" si="172"/>
        <v>66968.099999999991</v>
      </c>
      <c r="J3705" s="348">
        <f t="shared" si="173"/>
        <v>0</v>
      </c>
    </row>
    <row r="3706" spans="1:10">
      <c r="A3706" s="483">
        <v>2016</v>
      </c>
      <c r="B3706" s="484" t="s">
        <v>1289</v>
      </c>
      <c r="C3706" s="484" t="s">
        <v>370</v>
      </c>
      <c r="D3706" s="485">
        <v>15319</v>
      </c>
      <c r="E3706" s="486">
        <v>17.829999999999998</v>
      </c>
      <c r="F3706" s="486">
        <f t="shared" si="171"/>
        <v>273137.76999999996</v>
      </c>
      <c r="G3706" s="487">
        <v>0.24</v>
      </c>
      <c r="H3706" s="485">
        <v>4.9000000000000004</v>
      </c>
      <c r="I3706" s="486">
        <f t="shared" si="172"/>
        <v>75063.100000000006</v>
      </c>
      <c r="J3706" s="348">
        <f t="shared" si="173"/>
        <v>0</v>
      </c>
    </row>
    <row r="3707" spans="1:10">
      <c r="A3707" s="483">
        <v>2016</v>
      </c>
      <c r="B3707" s="484" t="s">
        <v>1289</v>
      </c>
      <c r="C3707" s="484" t="s">
        <v>370</v>
      </c>
      <c r="D3707" s="485">
        <v>30451</v>
      </c>
      <c r="E3707" s="486">
        <v>17.38</v>
      </c>
      <c r="F3707" s="486">
        <f t="shared" si="171"/>
        <v>529238.38</v>
      </c>
      <c r="G3707" s="487">
        <v>0.2</v>
      </c>
      <c r="H3707" s="485">
        <v>4.5999999999999996</v>
      </c>
      <c r="I3707" s="486">
        <f t="shared" si="172"/>
        <v>140074.59999999998</v>
      </c>
      <c r="J3707" s="348">
        <f t="shared" si="173"/>
        <v>0</v>
      </c>
    </row>
    <row r="3708" spans="1:10">
      <c r="A3708" s="483">
        <v>2016</v>
      </c>
      <c r="B3708" s="484" t="s">
        <v>1289</v>
      </c>
      <c r="C3708" s="484" t="s">
        <v>370</v>
      </c>
      <c r="D3708" s="485">
        <v>15312</v>
      </c>
      <c r="E3708" s="486">
        <v>17.66</v>
      </c>
      <c r="F3708" s="486">
        <f t="shared" si="171"/>
        <v>270409.92</v>
      </c>
      <c r="G3708" s="487">
        <v>0.28999999999999998</v>
      </c>
      <c r="H3708" s="485">
        <v>5.7</v>
      </c>
      <c r="I3708" s="486">
        <f t="shared" si="172"/>
        <v>87278.400000000009</v>
      </c>
      <c r="J3708" s="348">
        <f t="shared" si="173"/>
        <v>0</v>
      </c>
    </row>
    <row r="3709" spans="1:10">
      <c r="A3709" s="483">
        <v>2016</v>
      </c>
      <c r="B3709" s="484" t="s">
        <v>1289</v>
      </c>
      <c r="C3709" s="484" t="s">
        <v>370</v>
      </c>
      <c r="D3709" s="485">
        <v>16247</v>
      </c>
      <c r="E3709" s="486">
        <v>18.16</v>
      </c>
      <c r="F3709" s="486">
        <f t="shared" si="171"/>
        <v>295045.52</v>
      </c>
      <c r="G3709" s="487">
        <v>0.22</v>
      </c>
      <c r="H3709" s="485">
        <v>4.3</v>
      </c>
      <c r="I3709" s="486">
        <f t="shared" si="172"/>
        <v>69862.099999999991</v>
      </c>
      <c r="J3709" s="348">
        <f t="shared" si="173"/>
        <v>0</v>
      </c>
    </row>
    <row r="3710" spans="1:10">
      <c r="A3710" s="483">
        <v>2016</v>
      </c>
      <c r="B3710" s="484" t="s">
        <v>1289</v>
      </c>
      <c r="C3710" s="484" t="s">
        <v>370</v>
      </c>
      <c r="D3710" s="485">
        <v>16394</v>
      </c>
      <c r="E3710" s="486">
        <v>17.53</v>
      </c>
      <c r="F3710" s="486">
        <f t="shared" si="171"/>
        <v>287386.82</v>
      </c>
      <c r="G3710" s="487">
        <v>0.19</v>
      </c>
      <c r="H3710" s="485">
        <v>4.5</v>
      </c>
      <c r="I3710" s="486">
        <f t="shared" si="172"/>
        <v>73773</v>
      </c>
      <c r="J3710" s="348">
        <f t="shared" si="173"/>
        <v>0</v>
      </c>
    </row>
    <row r="3711" spans="1:10">
      <c r="A3711" s="483">
        <v>2016</v>
      </c>
      <c r="B3711" s="484" t="s">
        <v>1289</v>
      </c>
      <c r="C3711" s="484" t="s">
        <v>370</v>
      </c>
      <c r="D3711" s="485">
        <v>16404</v>
      </c>
      <c r="E3711" s="486">
        <v>17.61</v>
      </c>
      <c r="F3711" s="486">
        <f t="shared" si="171"/>
        <v>288874.44</v>
      </c>
      <c r="G3711" s="487">
        <v>0.2</v>
      </c>
      <c r="H3711" s="485">
        <v>4.4000000000000004</v>
      </c>
      <c r="I3711" s="486">
        <f t="shared" si="172"/>
        <v>72177.600000000006</v>
      </c>
      <c r="J3711" s="348">
        <f t="shared" si="173"/>
        <v>0</v>
      </c>
    </row>
    <row r="3712" spans="1:10">
      <c r="A3712" s="483">
        <v>2016</v>
      </c>
      <c r="B3712" s="484" t="s">
        <v>1289</v>
      </c>
      <c r="C3712" s="484" t="s">
        <v>370</v>
      </c>
      <c r="D3712" s="485">
        <v>49153</v>
      </c>
      <c r="E3712" s="486">
        <v>17.91</v>
      </c>
      <c r="F3712" s="486">
        <f t="shared" si="171"/>
        <v>880330.23</v>
      </c>
      <c r="G3712" s="487">
        <v>0.28000000000000003</v>
      </c>
      <c r="H3712" s="485">
        <v>5.6</v>
      </c>
      <c r="I3712" s="486">
        <f t="shared" si="172"/>
        <v>275256.8</v>
      </c>
      <c r="J3712" s="348">
        <f t="shared" si="173"/>
        <v>0</v>
      </c>
    </row>
    <row r="3713" spans="1:10">
      <c r="A3713" s="483">
        <v>2016</v>
      </c>
      <c r="B3713" s="484" t="s">
        <v>1289</v>
      </c>
      <c r="C3713" s="484" t="s">
        <v>370</v>
      </c>
      <c r="D3713" s="485">
        <v>13012</v>
      </c>
      <c r="E3713" s="486">
        <v>17.760000000000002</v>
      </c>
      <c r="F3713" s="486">
        <f t="shared" si="171"/>
        <v>231093.12000000002</v>
      </c>
      <c r="G3713" s="487">
        <v>0.28000000000000003</v>
      </c>
      <c r="H3713" s="485">
        <v>6</v>
      </c>
      <c r="I3713" s="486">
        <f t="shared" si="172"/>
        <v>78072</v>
      </c>
      <c r="J3713" s="348">
        <f t="shared" si="173"/>
        <v>0</v>
      </c>
    </row>
    <row r="3714" spans="1:10">
      <c r="A3714" s="483">
        <v>2016</v>
      </c>
      <c r="B3714" s="484" t="s">
        <v>1289</v>
      </c>
      <c r="C3714" s="484" t="s">
        <v>370</v>
      </c>
      <c r="D3714" s="485">
        <v>430514</v>
      </c>
      <c r="E3714" s="486">
        <v>17.579999999999998</v>
      </c>
      <c r="F3714" s="486">
        <f t="shared" si="171"/>
        <v>7568436.1199999992</v>
      </c>
      <c r="G3714" s="487">
        <v>0.2</v>
      </c>
      <c r="H3714" s="485">
        <v>4.4000000000000004</v>
      </c>
      <c r="I3714" s="486">
        <f t="shared" si="172"/>
        <v>1894261.6</v>
      </c>
      <c r="J3714" s="348">
        <f t="shared" si="173"/>
        <v>0</v>
      </c>
    </row>
    <row r="3715" spans="1:10">
      <c r="A3715" s="483">
        <v>2016</v>
      </c>
      <c r="B3715" s="484" t="s">
        <v>1289</v>
      </c>
      <c r="C3715" s="484" t="s">
        <v>370</v>
      </c>
      <c r="D3715" s="485">
        <v>31900</v>
      </c>
      <c r="E3715" s="486">
        <v>17.739999999999998</v>
      </c>
      <c r="F3715" s="486">
        <f t="shared" ref="F3715:F3778" si="174">E3715*D3715</f>
        <v>565906</v>
      </c>
      <c r="G3715" s="487">
        <v>0.2</v>
      </c>
      <c r="H3715" s="485">
        <v>4.5</v>
      </c>
      <c r="I3715" s="486">
        <f t="shared" ref="I3715:I3778" si="175">H3715*D3715</f>
        <v>143550</v>
      </c>
      <c r="J3715" s="348">
        <f t="shared" ref="J3715:J3778" si="176">IF(B3715="LIG",1,0)</f>
        <v>0</v>
      </c>
    </row>
    <row r="3716" spans="1:10">
      <c r="A3716" s="483">
        <v>2016</v>
      </c>
      <c r="B3716" s="484" t="s">
        <v>1289</v>
      </c>
      <c r="C3716" s="484" t="s">
        <v>370</v>
      </c>
      <c r="D3716" s="485">
        <v>31512</v>
      </c>
      <c r="E3716" s="486">
        <v>16.95</v>
      </c>
      <c r="F3716" s="486">
        <f t="shared" si="174"/>
        <v>534128.4</v>
      </c>
      <c r="G3716" s="487">
        <v>0.27</v>
      </c>
      <c r="H3716" s="485">
        <v>4.8</v>
      </c>
      <c r="I3716" s="486">
        <f t="shared" si="175"/>
        <v>151257.60000000001</v>
      </c>
      <c r="J3716" s="348">
        <f t="shared" si="176"/>
        <v>0</v>
      </c>
    </row>
    <row r="3717" spans="1:10">
      <c r="A3717" s="483">
        <v>2016</v>
      </c>
      <c r="B3717" s="484" t="s">
        <v>1289</v>
      </c>
      <c r="C3717" s="484" t="s">
        <v>370</v>
      </c>
      <c r="D3717" s="485">
        <v>47574</v>
      </c>
      <c r="E3717" s="486">
        <v>16.920000000000002</v>
      </c>
      <c r="F3717" s="486">
        <f t="shared" si="174"/>
        <v>804952.08000000007</v>
      </c>
      <c r="G3717" s="487">
        <v>0.27</v>
      </c>
      <c r="H3717" s="485">
        <v>4.8</v>
      </c>
      <c r="I3717" s="486">
        <f t="shared" si="175"/>
        <v>228355.19999999998</v>
      </c>
      <c r="J3717" s="348">
        <f t="shared" si="176"/>
        <v>0</v>
      </c>
    </row>
    <row r="3718" spans="1:10">
      <c r="A3718" s="483">
        <v>2016</v>
      </c>
      <c r="B3718" s="484" t="s">
        <v>1289</v>
      </c>
      <c r="C3718" s="484" t="s">
        <v>370</v>
      </c>
      <c r="D3718" s="485">
        <v>16117</v>
      </c>
      <c r="E3718" s="486">
        <v>17.54</v>
      </c>
      <c r="F3718" s="486">
        <f t="shared" si="174"/>
        <v>282692.18</v>
      </c>
      <c r="G3718" s="487">
        <v>0.2</v>
      </c>
      <c r="H3718" s="485">
        <v>4.2</v>
      </c>
      <c r="I3718" s="486">
        <f t="shared" si="175"/>
        <v>67691.400000000009</v>
      </c>
      <c r="J3718" s="348">
        <f t="shared" si="176"/>
        <v>0</v>
      </c>
    </row>
    <row r="3719" spans="1:10">
      <c r="A3719" s="483">
        <v>2016</v>
      </c>
      <c r="B3719" s="484" t="s">
        <v>1289</v>
      </c>
      <c r="C3719" s="484" t="s">
        <v>370</v>
      </c>
      <c r="D3719" s="485">
        <v>16005</v>
      </c>
      <c r="E3719" s="486">
        <v>17.77</v>
      </c>
      <c r="F3719" s="486">
        <f t="shared" si="174"/>
        <v>284408.84999999998</v>
      </c>
      <c r="G3719" s="487">
        <v>0.21</v>
      </c>
      <c r="H3719" s="485">
        <v>4.4000000000000004</v>
      </c>
      <c r="I3719" s="486">
        <f t="shared" si="175"/>
        <v>70422</v>
      </c>
      <c r="J3719" s="348">
        <f t="shared" si="176"/>
        <v>0</v>
      </c>
    </row>
    <row r="3720" spans="1:10">
      <c r="A3720" s="483">
        <v>2016</v>
      </c>
      <c r="B3720" s="484" t="s">
        <v>1296</v>
      </c>
      <c r="C3720" s="484" t="s">
        <v>370</v>
      </c>
      <c r="D3720" s="485">
        <v>33838</v>
      </c>
      <c r="E3720" s="486">
        <v>22.19</v>
      </c>
      <c r="F3720" s="486">
        <f t="shared" si="174"/>
        <v>750865.22000000009</v>
      </c>
      <c r="G3720" s="487">
        <v>3.3</v>
      </c>
      <c r="H3720" s="485">
        <v>10</v>
      </c>
      <c r="I3720" s="486">
        <f t="shared" si="175"/>
        <v>338380</v>
      </c>
      <c r="J3720" s="348">
        <f t="shared" si="176"/>
        <v>0</v>
      </c>
    </row>
    <row r="3721" spans="1:10">
      <c r="A3721" s="483">
        <v>2016</v>
      </c>
      <c r="B3721" s="484" t="s">
        <v>1289</v>
      </c>
      <c r="C3721" s="484" t="s">
        <v>370</v>
      </c>
      <c r="D3721" s="485">
        <v>127158</v>
      </c>
      <c r="E3721" s="486">
        <v>17.61</v>
      </c>
      <c r="F3721" s="486">
        <f t="shared" si="174"/>
        <v>2239252.38</v>
      </c>
      <c r="G3721" s="487">
        <v>0.2</v>
      </c>
      <c r="H3721" s="485">
        <v>4.3</v>
      </c>
      <c r="I3721" s="486">
        <f t="shared" si="175"/>
        <v>546779.4</v>
      </c>
      <c r="J3721" s="348">
        <f t="shared" si="176"/>
        <v>0</v>
      </c>
    </row>
    <row r="3722" spans="1:10">
      <c r="A3722" s="483">
        <v>2016</v>
      </c>
      <c r="B3722" s="484" t="s">
        <v>1289</v>
      </c>
      <c r="C3722" s="484" t="s">
        <v>370</v>
      </c>
      <c r="D3722" s="485">
        <v>111088</v>
      </c>
      <c r="E3722" s="486">
        <v>17.62</v>
      </c>
      <c r="F3722" s="486">
        <f t="shared" si="174"/>
        <v>1957370.56</v>
      </c>
      <c r="G3722" s="487">
        <v>0.2</v>
      </c>
      <c r="H3722" s="485">
        <v>4.3</v>
      </c>
      <c r="I3722" s="486">
        <f t="shared" si="175"/>
        <v>477678.39999999997</v>
      </c>
      <c r="J3722" s="348">
        <f t="shared" si="176"/>
        <v>0</v>
      </c>
    </row>
    <row r="3723" spans="1:10">
      <c r="A3723" s="483">
        <v>2016</v>
      </c>
      <c r="B3723" s="484" t="s">
        <v>1289</v>
      </c>
      <c r="C3723" s="484" t="s">
        <v>370</v>
      </c>
      <c r="D3723" s="485">
        <v>295708</v>
      </c>
      <c r="E3723" s="486">
        <v>17.594000000000001</v>
      </c>
      <c r="F3723" s="486">
        <f t="shared" si="174"/>
        <v>5202686.5520000001</v>
      </c>
      <c r="G3723" s="487">
        <v>0.19</v>
      </c>
      <c r="H3723" s="485">
        <v>4.3</v>
      </c>
      <c r="I3723" s="486">
        <f t="shared" si="175"/>
        <v>1271544.3999999999</v>
      </c>
      <c r="J3723" s="348">
        <f t="shared" si="176"/>
        <v>0</v>
      </c>
    </row>
    <row r="3724" spans="1:10">
      <c r="A3724" s="483">
        <v>2016</v>
      </c>
      <c r="B3724" s="484" t="s">
        <v>1289</v>
      </c>
      <c r="C3724" s="484" t="s">
        <v>370</v>
      </c>
      <c r="D3724" s="485">
        <v>364390</v>
      </c>
      <c r="E3724" s="486">
        <v>17.576000000000001</v>
      </c>
      <c r="F3724" s="486">
        <f t="shared" si="174"/>
        <v>6404518.6400000006</v>
      </c>
      <c r="G3724" s="487">
        <v>0.2</v>
      </c>
      <c r="H3724" s="485">
        <v>4.4000000000000004</v>
      </c>
      <c r="I3724" s="486">
        <f t="shared" si="175"/>
        <v>1603316.0000000002</v>
      </c>
      <c r="J3724" s="348">
        <f t="shared" si="176"/>
        <v>0</v>
      </c>
    </row>
    <row r="3725" spans="1:10">
      <c r="A3725" s="483">
        <v>2016</v>
      </c>
      <c r="B3725" s="484" t="s">
        <v>1289</v>
      </c>
      <c r="C3725" s="484" t="s">
        <v>370</v>
      </c>
      <c r="D3725" s="485">
        <v>28168</v>
      </c>
      <c r="E3725" s="486">
        <v>17.940000000000001</v>
      </c>
      <c r="F3725" s="486">
        <f t="shared" si="174"/>
        <v>505333.92000000004</v>
      </c>
      <c r="G3725" s="487">
        <v>0.24</v>
      </c>
      <c r="H3725" s="485">
        <v>5.3</v>
      </c>
      <c r="I3725" s="486">
        <f t="shared" si="175"/>
        <v>149290.4</v>
      </c>
      <c r="J3725" s="348">
        <f t="shared" si="176"/>
        <v>0</v>
      </c>
    </row>
    <row r="3726" spans="1:10">
      <c r="A3726" s="483">
        <v>2016</v>
      </c>
      <c r="B3726" s="484" t="s">
        <v>1289</v>
      </c>
      <c r="C3726" s="484" t="s">
        <v>370</v>
      </c>
      <c r="D3726" s="485">
        <v>15848</v>
      </c>
      <c r="E3726" s="486">
        <v>16.68</v>
      </c>
      <c r="F3726" s="486">
        <f t="shared" si="174"/>
        <v>264344.64</v>
      </c>
      <c r="G3726" s="487">
        <v>0.37</v>
      </c>
      <c r="H3726" s="485">
        <v>5.9</v>
      </c>
      <c r="I3726" s="486">
        <f t="shared" si="175"/>
        <v>93503.200000000012</v>
      </c>
      <c r="J3726" s="348">
        <f t="shared" si="176"/>
        <v>0</v>
      </c>
    </row>
    <row r="3727" spans="1:10">
      <c r="A3727" s="483">
        <v>2016</v>
      </c>
      <c r="B3727" s="484" t="s">
        <v>1289</v>
      </c>
      <c r="C3727" s="484" t="s">
        <v>370</v>
      </c>
      <c r="D3727" s="485">
        <v>79128</v>
      </c>
      <c r="E3727" s="486">
        <v>16.850000000000001</v>
      </c>
      <c r="F3727" s="486">
        <f t="shared" si="174"/>
        <v>1333306.8</v>
      </c>
      <c r="G3727" s="487">
        <v>0.37</v>
      </c>
      <c r="H3727" s="485">
        <v>5.9</v>
      </c>
      <c r="I3727" s="486">
        <f t="shared" si="175"/>
        <v>466855.2</v>
      </c>
      <c r="J3727" s="348">
        <f t="shared" si="176"/>
        <v>0</v>
      </c>
    </row>
    <row r="3728" spans="1:10">
      <c r="A3728" s="483">
        <v>2016</v>
      </c>
      <c r="B3728" s="484" t="s">
        <v>1296</v>
      </c>
      <c r="C3728" s="484" t="s">
        <v>370</v>
      </c>
      <c r="D3728" s="485">
        <v>3546</v>
      </c>
      <c r="E3728" s="486">
        <v>23.9</v>
      </c>
      <c r="F3728" s="486">
        <f t="shared" si="174"/>
        <v>84749.4</v>
      </c>
      <c r="G3728" s="487">
        <v>0.56999999999999995</v>
      </c>
      <c r="H3728" s="485">
        <v>7.1</v>
      </c>
      <c r="I3728" s="486">
        <f t="shared" si="175"/>
        <v>25176.6</v>
      </c>
      <c r="J3728" s="348">
        <f t="shared" si="176"/>
        <v>0</v>
      </c>
    </row>
    <row r="3729" spans="1:10">
      <c r="A3729" s="483">
        <v>2016</v>
      </c>
      <c r="B3729" s="484" t="s">
        <v>1296</v>
      </c>
      <c r="C3729" s="484" t="s">
        <v>370</v>
      </c>
      <c r="D3729" s="485">
        <v>9066</v>
      </c>
      <c r="E3729" s="486">
        <v>25.9</v>
      </c>
      <c r="F3729" s="486">
        <f t="shared" si="174"/>
        <v>234809.4</v>
      </c>
      <c r="G3729" s="487">
        <v>2.37</v>
      </c>
      <c r="H3729" s="485">
        <v>7.9</v>
      </c>
      <c r="I3729" s="486">
        <f t="shared" si="175"/>
        <v>71621.400000000009</v>
      </c>
      <c r="J3729" s="348">
        <f t="shared" si="176"/>
        <v>0</v>
      </c>
    </row>
    <row r="3730" spans="1:10">
      <c r="A3730" s="483">
        <v>2016</v>
      </c>
      <c r="B3730" s="484" t="s">
        <v>1296</v>
      </c>
      <c r="C3730" s="484" t="s">
        <v>370</v>
      </c>
      <c r="D3730" s="485">
        <v>9693</v>
      </c>
      <c r="E3730" s="486">
        <v>25.7</v>
      </c>
      <c r="F3730" s="486">
        <f t="shared" si="174"/>
        <v>249110.1</v>
      </c>
      <c r="G3730" s="487">
        <v>3.03</v>
      </c>
      <c r="H3730" s="485">
        <v>8.5</v>
      </c>
      <c r="I3730" s="486">
        <f t="shared" si="175"/>
        <v>82390.5</v>
      </c>
      <c r="J3730" s="348">
        <f t="shared" si="176"/>
        <v>0</v>
      </c>
    </row>
    <row r="3731" spans="1:10">
      <c r="A3731" s="483">
        <v>2016</v>
      </c>
      <c r="B3731" s="484" t="s">
        <v>1289</v>
      </c>
      <c r="C3731" s="484" t="s">
        <v>370</v>
      </c>
      <c r="D3731" s="485">
        <v>170203</v>
      </c>
      <c r="E3731" s="486">
        <v>17.524999999999999</v>
      </c>
      <c r="F3731" s="486">
        <f t="shared" si="174"/>
        <v>2982807.5749999997</v>
      </c>
      <c r="G3731" s="487">
        <v>0.8</v>
      </c>
      <c r="H3731" s="485">
        <v>23</v>
      </c>
      <c r="I3731" s="486">
        <f t="shared" si="175"/>
        <v>3914669</v>
      </c>
      <c r="J3731" s="348">
        <f t="shared" si="176"/>
        <v>0</v>
      </c>
    </row>
    <row r="3732" spans="1:10">
      <c r="A3732" s="483">
        <v>2016</v>
      </c>
      <c r="B3732" s="484" t="s">
        <v>1296</v>
      </c>
      <c r="C3732" s="484" t="s">
        <v>370</v>
      </c>
      <c r="D3732" s="485">
        <v>491230</v>
      </c>
      <c r="E3732" s="486">
        <v>18.64</v>
      </c>
      <c r="F3732" s="486">
        <f t="shared" si="174"/>
        <v>9156527.2000000011</v>
      </c>
      <c r="G3732" s="487">
        <v>0.78</v>
      </c>
      <c r="H3732" s="485">
        <v>24.8</v>
      </c>
      <c r="I3732" s="486">
        <f t="shared" si="175"/>
        <v>12182504</v>
      </c>
      <c r="J3732" s="348">
        <f t="shared" si="176"/>
        <v>0</v>
      </c>
    </row>
    <row r="3733" spans="1:10">
      <c r="A3733" s="483">
        <v>2016</v>
      </c>
      <c r="B3733" s="484" t="s">
        <v>1296</v>
      </c>
      <c r="C3733" s="484" t="s">
        <v>370</v>
      </c>
      <c r="D3733" s="485">
        <v>11693</v>
      </c>
      <c r="E3733" s="486">
        <v>25.806000000000001</v>
      </c>
      <c r="F3733" s="486">
        <f t="shared" si="174"/>
        <v>301749.55800000002</v>
      </c>
      <c r="G3733" s="487">
        <v>2.37</v>
      </c>
      <c r="H3733" s="485">
        <v>8</v>
      </c>
      <c r="I3733" s="486">
        <f t="shared" si="175"/>
        <v>93544</v>
      </c>
      <c r="J3733" s="348">
        <f t="shared" si="176"/>
        <v>0</v>
      </c>
    </row>
    <row r="3734" spans="1:10">
      <c r="A3734" s="483">
        <v>2016</v>
      </c>
      <c r="B3734" s="484" t="s">
        <v>1296</v>
      </c>
      <c r="C3734" s="484" t="s">
        <v>370</v>
      </c>
      <c r="D3734" s="485">
        <v>11472</v>
      </c>
      <c r="E3734" s="486">
        <v>25.928000000000001</v>
      </c>
      <c r="F3734" s="486">
        <f t="shared" si="174"/>
        <v>297446.016</v>
      </c>
      <c r="G3734" s="487">
        <v>1.96</v>
      </c>
      <c r="H3734" s="485">
        <v>7.2</v>
      </c>
      <c r="I3734" s="486">
        <f t="shared" si="175"/>
        <v>82598.400000000009</v>
      </c>
      <c r="J3734" s="348">
        <f t="shared" si="176"/>
        <v>0</v>
      </c>
    </row>
    <row r="3735" spans="1:10">
      <c r="A3735" s="483">
        <v>2016</v>
      </c>
      <c r="B3735" s="484" t="s">
        <v>1296</v>
      </c>
      <c r="C3735" s="484" t="s">
        <v>370</v>
      </c>
      <c r="D3735" s="485">
        <v>23508</v>
      </c>
      <c r="E3735" s="486">
        <v>25.815999999999999</v>
      </c>
      <c r="F3735" s="486">
        <f t="shared" si="174"/>
        <v>606882.52799999993</v>
      </c>
      <c r="G3735" s="487">
        <v>2.25</v>
      </c>
      <c r="H3735" s="485">
        <v>7.5</v>
      </c>
      <c r="I3735" s="486">
        <f t="shared" si="175"/>
        <v>176310</v>
      </c>
      <c r="J3735" s="348">
        <f t="shared" si="176"/>
        <v>0</v>
      </c>
    </row>
    <row r="3736" spans="1:10">
      <c r="A3736" s="483">
        <v>2016</v>
      </c>
      <c r="B3736" s="484" t="s">
        <v>1296</v>
      </c>
      <c r="C3736" s="484" t="s">
        <v>370</v>
      </c>
      <c r="D3736" s="485">
        <v>51427</v>
      </c>
      <c r="E3736" s="486">
        <v>25.021999999999998</v>
      </c>
      <c r="F3736" s="486">
        <f t="shared" si="174"/>
        <v>1286806.3939999999</v>
      </c>
      <c r="G3736" s="487">
        <v>1.51</v>
      </c>
      <c r="H3736" s="485">
        <v>8</v>
      </c>
      <c r="I3736" s="486">
        <f t="shared" si="175"/>
        <v>411416</v>
      </c>
      <c r="J3736" s="348">
        <f t="shared" si="176"/>
        <v>0</v>
      </c>
    </row>
    <row r="3737" spans="1:10">
      <c r="A3737" s="483">
        <v>2016</v>
      </c>
      <c r="B3737" s="484" t="s">
        <v>1296</v>
      </c>
      <c r="C3737" s="484" t="s">
        <v>370</v>
      </c>
      <c r="D3737" s="485">
        <v>46429</v>
      </c>
      <c r="E3737" s="486">
        <v>23.835999999999999</v>
      </c>
      <c r="F3737" s="486">
        <f t="shared" si="174"/>
        <v>1106681.6439999999</v>
      </c>
      <c r="G3737" s="487">
        <v>0.77</v>
      </c>
      <c r="H3737" s="485">
        <v>13.8</v>
      </c>
      <c r="I3737" s="486">
        <f t="shared" si="175"/>
        <v>640720.20000000007</v>
      </c>
      <c r="J3737" s="348">
        <f t="shared" si="176"/>
        <v>0</v>
      </c>
    </row>
    <row r="3738" spans="1:10">
      <c r="A3738" s="483">
        <v>2016</v>
      </c>
      <c r="B3738" s="484" t="s">
        <v>1296</v>
      </c>
      <c r="C3738" s="484" t="s">
        <v>370</v>
      </c>
      <c r="D3738" s="485">
        <v>35181</v>
      </c>
      <c r="E3738" s="486">
        <v>25.808</v>
      </c>
      <c r="F3738" s="486">
        <f t="shared" si="174"/>
        <v>907951.24800000002</v>
      </c>
      <c r="G3738" s="487">
        <v>2.25</v>
      </c>
      <c r="H3738" s="485">
        <v>7.5</v>
      </c>
      <c r="I3738" s="486">
        <f t="shared" si="175"/>
        <v>263857.5</v>
      </c>
      <c r="J3738" s="348">
        <f t="shared" si="176"/>
        <v>0</v>
      </c>
    </row>
    <row r="3739" spans="1:10">
      <c r="A3739" s="483">
        <v>2016</v>
      </c>
      <c r="B3739" s="484" t="s">
        <v>1296</v>
      </c>
      <c r="C3739" s="484" t="s">
        <v>370</v>
      </c>
      <c r="D3739" s="485">
        <v>11746</v>
      </c>
      <c r="E3739" s="486">
        <v>25.89</v>
      </c>
      <c r="F3739" s="486">
        <f t="shared" si="174"/>
        <v>304103.94</v>
      </c>
      <c r="G3739" s="487">
        <v>2.5</v>
      </c>
      <c r="H3739" s="485">
        <v>7.6</v>
      </c>
      <c r="I3739" s="486">
        <f t="shared" si="175"/>
        <v>89269.599999999991</v>
      </c>
      <c r="J3739" s="348">
        <f t="shared" si="176"/>
        <v>0</v>
      </c>
    </row>
    <row r="3740" spans="1:10">
      <c r="A3740" s="483">
        <v>2016</v>
      </c>
      <c r="B3740" s="484" t="s">
        <v>1296</v>
      </c>
      <c r="C3740" s="484" t="s">
        <v>370</v>
      </c>
      <c r="D3740" s="485">
        <v>10469</v>
      </c>
      <c r="E3740" s="486">
        <v>24.36</v>
      </c>
      <c r="F3740" s="486">
        <f t="shared" si="174"/>
        <v>255024.84</v>
      </c>
      <c r="G3740" s="487">
        <v>0.76</v>
      </c>
      <c r="H3740" s="485">
        <v>12.3</v>
      </c>
      <c r="I3740" s="486">
        <f t="shared" si="175"/>
        <v>128768.70000000001</v>
      </c>
      <c r="J3740" s="348">
        <f t="shared" si="176"/>
        <v>0</v>
      </c>
    </row>
    <row r="3741" spans="1:10">
      <c r="A3741" s="483">
        <v>2016</v>
      </c>
      <c r="B3741" s="484" t="s">
        <v>1296</v>
      </c>
      <c r="C3741" s="484" t="s">
        <v>370</v>
      </c>
      <c r="D3741" s="485">
        <v>11842</v>
      </c>
      <c r="E3741" s="486">
        <v>22.475999999999999</v>
      </c>
      <c r="F3741" s="486">
        <f t="shared" si="174"/>
        <v>266160.79200000002</v>
      </c>
      <c r="G3741" s="487">
        <v>2.73</v>
      </c>
      <c r="H3741" s="485">
        <v>7.8</v>
      </c>
      <c r="I3741" s="486">
        <f t="shared" si="175"/>
        <v>92367.599999999991</v>
      </c>
      <c r="J3741" s="348">
        <f t="shared" si="176"/>
        <v>0</v>
      </c>
    </row>
    <row r="3742" spans="1:10">
      <c r="A3742" s="483">
        <v>2016</v>
      </c>
      <c r="B3742" s="484" t="s">
        <v>1296</v>
      </c>
      <c r="C3742" s="484" t="s">
        <v>370</v>
      </c>
      <c r="D3742" s="485">
        <v>10764</v>
      </c>
      <c r="E3742" s="486">
        <v>25.815999999999999</v>
      </c>
      <c r="F3742" s="486">
        <f t="shared" si="174"/>
        <v>277883.424</v>
      </c>
      <c r="G3742" s="487">
        <v>0.64</v>
      </c>
      <c r="H3742" s="485">
        <v>10.3</v>
      </c>
      <c r="I3742" s="486">
        <f t="shared" si="175"/>
        <v>110869.20000000001</v>
      </c>
      <c r="J3742" s="348">
        <f t="shared" si="176"/>
        <v>0</v>
      </c>
    </row>
    <row r="3743" spans="1:10">
      <c r="A3743" s="483">
        <v>2016</v>
      </c>
      <c r="B3743" s="484" t="s">
        <v>1296</v>
      </c>
      <c r="C3743" s="484" t="s">
        <v>370</v>
      </c>
      <c r="D3743" s="485">
        <v>11393</v>
      </c>
      <c r="E3743" s="486">
        <v>24.425999999999998</v>
      </c>
      <c r="F3743" s="486">
        <f t="shared" si="174"/>
        <v>278285.41800000001</v>
      </c>
      <c r="G3743" s="487">
        <v>0.94</v>
      </c>
      <c r="H3743" s="485">
        <v>12</v>
      </c>
      <c r="I3743" s="486">
        <f t="shared" si="175"/>
        <v>136716</v>
      </c>
      <c r="J3743" s="348">
        <f t="shared" si="176"/>
        <v>0</v>
      </c>
    </row>
    <row r="3744" spans="1:10">
      <c r="A3744" s="483">
        <v>2016</v>
      </c>
      <c r="B3744" s="484" t="s">
        <v>1296</v>
      </c>
      <c r="C3744" s="484" t="s">
        <v>370</v>
      </c>
      <c r="D3744" s="485">
        <v>47770</v>
      </c>
      <c r="E3744" s="486">
        <v>25.994</v>
      </c>
      <c r="F3744" s="486">
        <f t="shared" si="174"/>
        <v>1241733.3799999999</v>
      </c>
      <c r="G3744" s="487">
        <v>2.4300000000000002</v>
      </c>
      <c r="H3744" s="485">
        <v>8</v>
      </c>
      <c r="I3744" s="486">
        <f t="shared" si="175"/>
        <v>382160</v>
      </c>
      <c r="J3744" s="348">
        <f t="shared" si="176"/>
        <v>0</v>
      </c>
    </row>
    <row r="3745" spans="1:10">
      <c r="A3745" s="483">
        <v>2016</v>
      </c>
      <c r="B3745" s="484" t="s">
        <v>1296</v>
      </c>
      <c r="C3745" s="484" t="s">
        <v>370</v>
      </c>
      <c r="D3745" s="485">
        <v>33176</v>
      </c>
      <c r="E3745" s="486">
        <v>24.372</v>
      </c>
      <c r="F3745" s="486">
        <f t="shared" si="174"/>
        <v>808565.47199999995</v>
      </c>
      <c r="G3745" s="487">
        <v>0.7</v>
      </c>
      <c r="H3745" s="485">
        <v>11.7</v>
      </c>
      <c r="I3745" s="486">
        <f t="shared" si="175"/>
        <v>388159.19999999995</v>
      </c>
      <c r="J3745" s="348">
        <f t="shared" si="176"/>
        <v>0</v>
      </c>
    </row>
    <row r="3746" spans="1:10">
      <c r="A3746" s="483">
        <v>2016</v>
      </c>
      <c r="B3746" s="484" t="s">
        <v>1296</v>
      </c>
      <c r="C3746" s="484" t="s">
        <v>370</v>
      </c>
      <c r="D3746" s="485">
        <v>69017</v>
      </c>
      <c r="E3746" s="486">
        <v>24.228000000000002</v>
      </c>
      <c r="F3746" s="486">
        <f t="shared" si="174"/>
        <v>1672143.8760000002</v>
      </c>
      <c r="G3746" s="487">
        <v>0.78</v>
      </c>
      <c r="H3746" s="485">
        <v>12.2</v>
      </c>
      <c r="I3746" s="486">
        <f t="shared" si="175"/>
        <v>842007.39999999991</v>
      </c>
      <c r="J3746" s="348">
        <f t="shared" si="176"/>
        <v>0</v>
      </c>
    </row>
    <row r="3747" spans="1:10">
      <c r="A3747" s="483">
        <v>2016</v>
      </c>
      <c r="B3747" s="484" t="s">
        <v>1296</v>
      </c>
      <c r="C3747" s="484" t="s">
        <v>370</v>
      </c>
      <c r="D3747" s="485">
        <v>35784</v>
      </c>
      <c r="E3747" s="486">
        <v>25.846</v>
      </c>
      <c r="F3747" s="486">
        <f t="shared" si="174"/>
        <v>924873.26399999997</v>
      </c>
      <c r="G3747" s="487">
        <v>2.41</v>
      </c>
      <c r="H3747" s="485">
        <v>7.7</v>
      </c>
      <c r="I3747" s="486">
        <f t="shared" si="175"/>
        <v>275536.8</v>
      </c>
      <c r="J3747" s="348">
        <f t="shared" si="176"/>
        <v>0</v>
      </c>
    </row>
    <row r="3748" spans="1:10">
      <c r="A3748" s="483">
        <v>2016</v>
      </c>
      <c r="B3748" s="484" t="s">
        <v>1296</v>
      </c>
      <c r="C3748" s="484" t="s">
        <v>370</v>
      </c>
      <c r="D3748" s="485">
        <v>59228</v>
      </c>
      <c r="E3748" s="486">
        <v>25.83</v>
      </c>
      <c r="F3748" s="486">
        <f t="shared" si="174"/>
        <v>1529859.24</v>
      </c>
      <c r="G3748" s="487">
        <v>2.35</v>
      </c>
      <c r="H3748" s="485">
        <v>7.6</v>
      </c>
      <c r="I3748" s="486">
        <f t="shared" si="175"/>
        <v>450132.8</v>
      </c>
      <c r="J3748" s="348">
        <f t="shared" si="176"/>
        <v>0</v>
      </c>
    </row>
    <row r="3749" spans="1:10">
      <c r="A3749" s="483">
        <v>2016</v>
      </c>
      <c r="B3749" s="484" t="s">
        <v>1296</v>
      </c>
      <c r="C3749" s="484" t="s">
        <v>370</v>
      </c>
      <c r="D3749" s="485">
        <v>24361</v>
      </c>
      <c r="E3749" s="486">
        <v>24.327999999999999</v>
      </c>
      <c r="F3749" s="486">
        <f t="shared" si="174"/>
        <v>592654.40799999994</v>
      </c>
      <c r="G3749" s="487">
        <v>1.92</v>
      </c>
      <c r="H3749" s="485">
        <v>10.8</v>
      </c>
      <c r="I3749" s="486">
        <f t="shared" si="175"/>
        <v>263098.8</v>
      </c>
      <c r="J3749" s="348">
        <f t="shared" si="176"/>
        <v>0</v>
      </c>
    </row>
    <row r="3750" spans="1:10">
      <c r="A3750" s="483">
        <v>2016</v>
      </c>
      <c r="B3750" s="484" t="s">
        <v>1301</v>
      </c>
      <c r="C3750" s="484" t="s">
        <v>370</v>
      </c>
      <c r="D3750" s="485">
        <v>256935</v>
      </c>
      <c r="E3750" s="486">
        <v>13.34</v>
      </c>
      <c r="F3750" s="486">
        <f t="shared" si="174"/>
        <v>3427512.9</v>
      </c>
      <c r="G3750" s="487">
        <v>1.1100000000000001</v>
      </c>
      <c r="H3750" s="485">
        <v>9.5</v>
      </c>
      <c r="I3750" s="486">
        <f t="shared" si="175"/>
        <v>2440882.5</v>
      </c>
      <c r="J3750" s="348">
        <f t="shared" si="176"/>
        <v>1</v>
      </c>
    </row>
    <row r="3751" spans="1:10">
      <c r="A3751" s="483">
        <v>2016</v>
      </c>
      <c r="B3751" s="484" t="s">
        <v>1289</v>
      </c>
      <c r="C3751" s="484" t="s">
        <v>370</v>
      </c>
      <c r="D3751" s="485">
        <v>10582</v>
      </c>
      <c r="E3751" s="486">
        <v>15.96</v>
      </c>
      <c r="F3751" s="486">
        <f t="shared" si="174"/>
        <v>168888.72</v>
      </c>
      <c r="G3751" s="487">
        <v>0.37</v>
      </c>
      <c r="H3751" s="485">
        <v>5.0999999999999996</v>
      </c>
      <c r="I3751" s="486">
        <f t="shared" si="175"/>
        <v>53968.2</v>
      </c>
      <c r="J3751" s="348">
        <f t="shared" si="176"/>
        <v>0</v>
      </c>
    </row>
    <row r="3752" spans="1:10">
      <c r="A3752" s="483">
        <v>2016</v>
      </c>
      <c r="B3752" s="484" t="s">
        <v>1301</v>
      </c>
      <c r="C3752" s="484" t="s">
        <v>370</v>
      </c>
      <c r="D3752" s="485">
        <v>248362</v>
      </c>
      <c r="E3752" s="486">
        <v>13.385999999999999</v>
      </c>
      <c r="F3752" s="486">
        <f t="shared" si="174"/>
        <v>3324573.7319999998</v>
      </c>
      <c r="G3752" s="487">
        <v>0.77</v>
      </c>
      <c r="H3752" s="485">
        <v>7.7</v>
      </c>
      <c r="I3752" s="486">
        <f t="shared" si="175"/>
        <v>1912387.4000000001</v>
      </c>
      <c r="J3752" s="348">
        <f t="shared" si="176"/>
        <v>1</v>
      </c>
    </row>
    <row r="3753" spans="1:10">
      <c r="A3753" s="483">
        <v>2016</v>
      </c>
      <c r="B3753" s="484" t="s">
        <v>1301</v>
      </c>
      <c r="C3753" s="484" t="s">
        <v>370</v>
      </c>
      <c r="D3753" s="485">
        <v>136619</v>
      </c>
      <c r="E3753" s="486">
        <v>13.162000000000001</v>
      </c>
      <c r="F3753" s="486">
        <f t="shared" si="174"/>
        <v>1798179.2780000002</v>
      </c>
      <c r="G3753" s="487">
        <v>1.23</v>
      </c>
      <c r="H3753" s="485">
        <v>8.4</v>
      </c>
      <c r="I3753" s="486">
        <f t="shared" si="175"/>
        <v>1147599.6000000001</v>
      </c>
      <c r="J3753" s="348">
        <f t="shared" si="176"/>
        <v>1</v>
      </c>
    </row>
    <row r="3754" spans="1:10">
      <c r="A3754" s="483">
        <v>2016</v>
      </c>
      <c r="B3754" s="484" t="s">
        <v>1296</v>
      </c>
      <c r="C3754" s="484" t="s">
        <v>370</v>
      </c>
      <c r="D3754" s="485">
        <v>11075</v>
      </c>
      <c r="E3754" s="486">
        <v>23.67</v>
      </c>
      <c r="F3754" s="486">
        <f t="shared" si="174"/>
        <v>262145.25</v>
      </c>
      <c r="G3754" s="487">
        <v>2.97</v>
      </c>
      <c r="H3754" s="485">
        <v>12.09</v>
      </c>
      <c r="I3754" s="486">
        <f t="shared" si="175"/>
        <v>133896.75</v>
      </c>
      <c r="J3754" s="348">
        <f t="shared" si="176"/>
        <v>0</v>
      </c>
    </row>
    <row r="3755" spans="1:10">
      <c r="A3755" s="483">
        <v>2016</v>
      </c>
      <c r="B3755" s="484" t="s">
        <v>1296</v>
      </c>
      <c r="C3755" s="484" t="s">
        <v>370</v>
      </c>
      <c r="D3755" s="485">
        <v>17672</v>
      </c>
      <c r="E3755" s="486">
        <v>24.667999999999999</v>
      </c>
      <c r="F3755" s="486">
        <f t="shared" si="174"/>
        <v>435932.89600000001</v>
      </c>
      <c r="G3755" s="487">
        <v>4.45</v>
      </c>
      <c r="H3755" s="485">
        <v>9.2200000000000006</v>
      </c>
      <c r="I3755" s="486">
        <f t="shared" si="175"/>
        <v>162935.84000000003</v>
      </c>
      <c r="J3755" s="348">
        <f t="shared" si="176"/>
        <v>0</v>
      </c>
    </row>
    <row r="3756" spans="1:10">
      <c r="A3756" s="483">
        <v>2016</v>
      </c>
      <c r="B3756" s="484" t="s">
        <v>1296</v>
      </c>
      <c r="C3756" s="484" t="s">
        <v>370</v>
      </c>
      <c r="D3756" s="485">
        <v>7390</v>
      </c>
      <c r="E3756" s="486">
        <v>24.033999999999999</v>
      </c>
      <c r="F3756" s="486">
        <f t="shared" si="174"/>
        <v>177611.25999999998</v>
      </c>
      <c r="G3756" s="487">
        <v>3.56</v>
      </c>
      <c r="H3756" s="485">
        <v>11.96</v>
      </c>
      <c r="I3756" s="486">
        <f t="shared" si="175"/>
        <v>88384.400000000009</v>
      </c>
      <c r="J3756" s="348">
        <f t="shared" si="176"/>
        <v>0</v>
      </c>
    </row>
    <row r="3757" spans="1:10">
      <c r="A3757" s="483">
        <v>2016</v>
      </c>
      <c r="B3757" s="484" t="s">
        <v>1296</v>
      </c>
      <c r="C3757" s="484" t="s">
        <v>370</v>
      </c>
      <c r="D3757" s="485">
        <v>6623</v>
      </c>
      <c r="E3757" s="486">
        <v>23.975999999999999</v>
      </c>
      <c r="F3757" s="486">
        <f t="shared" si="174"/>
        <v>158793.04799999998</v>
      </c>
      <c r="G3757" s="487">
        <v>3.31</v>
      </c>
      <c r="H3757" s="485">
        <v>11.88</v>
      </c>
      <c r="I3757" s="486">
        <f t="shared" si="175"/>
        <v>78681.240000000005</v>
      </c>
      <c r="J3757" s="348">
        <f t="shared" si="176"/>
        <v>0</v>
      </c>
    </row>
    <row r="3758" spans="1:10">
      <c r="A3758" s="483">
        <v>2016</v>
      </c>
      <c r="B3758" s="484" t="s">
        <v>1296</v>
      </c>
      <c r="C3758" s="484" t="s">
        <v>370</v>
      </c>
      <c r="D3758" s="485">
        <v>24067</v>
      </c>
      <c r="E3758" s="486">
        <v>24.856000000000002</v>
      </c>
      <c r="F3758" s="486">
        <f t="shared" si="174"/>
        <v>598209.35200000007</v>
      </c>
      <c r="G3758" s="487">
        <v>4.3899999999999997</v>
      </c>
      <c r="H3758" s="485">
        <v>9.42</v>
      </c>
      <c r="I3758" s="486">
        <f t="shared" si="175"/>
        <v>226711.13999999998</v>
      </c>
      <c r="J3758" s="348">
        <f t="shared" si="176"/>
        <v>0</v>
      </c>
    </row>
    <row r="3759" spans="1:10">
      <c r="A3759" s="483">
        <v>2016</v>
      </c>
      <c r="B3759" s="484" t="s">
        <v>1296</v>
      </c>
      <c r="C3759" s="484" t="s">
        <v>370</v>
      </c>
      <c r="D3759" s="485">
        <v>9919</v>
      </c>
      <c r="E3759" s="486">
        <v>25.111999999999998</v>
      </c>
      <c r="F3759" s="486">
        <f t="shared" si="174"/>
        <v>249085.92799999999</v>
      </c>
      <c r="G3759" s="487">
        <v>2.64</v>
      </c>
      <c r="H3759" s="485">
        <v>9.2100000000000009</v>
      </c>
      <c r="I3759" s="486">
        <f t="shared" si="175"/>
        <v>91353.99</v>
      </c>
      <c r="J3759" s="348">
        <f t="shared" si="176"/>
        <v>0</v>
      </c>
    </row>
    <row r="3760" spans="1:10">
      <c r="A3760" s="483">
        <v>2016</v>
      </c>
      <c r="B3760" s="484" t="s">
        <v>1296</v>
      </c>
      <c r="C3760" s="484" t="s">
        <v>370</v>
      </c>
      <c r="D3760" s="485">
        <v>9919</v>
      </c>
      <c r="E3760" s="486">
        <v>25.111999999999998</v>
      </c>
      <c r="F3760" s="486">
        <f t="shared" si="174"/>
        <v>249085.92799999999</v>
      </c>
      <c r="G3760" s="487">
        <v>2.64</v>
      </c>
      <c r="H3760" s="485">
        <v>9.2100000000000009</v>
      </c>
      <c r="I3760" s="486">
        <f t="shared" si="175"/>
        <v>91353.99</v>
      </c>
      <c r="J3760" s="348">
        <f t="shared" si="176"/>
        <v>0</v>
      </c>
    </row>
    <row r="3761" spans="1:10">
      <c r="A3761" s="483">
        <v>2016</v>
      </c>
      <c r="B3761" s="484" t="s">
        <v>1296</v>
      </c>
      <c r="C3761" s="484" t="s">
        <v>370</v>
      </c>
      <c r="D3761" s="485">
        <v>28373</v>
      </c>
      <c r="E3761" s="486">
        <v>25.198</v>
      </c>
      <c r="F3761" s="486">
        <f t="shared" si="174"/>
        <v>714942.85400000005</v>
      </c>
      <c r="G3761" s="487">
        <v>2.7</v>
      </c>
      <c r="H3761" s="485">
        <v>8.9600000000000009</v>
      </c>
      <c r="I3761" s="486">
        <f t="shared" si="175"/>
        <v>254222.08000000002</v>
      </c>
      <c r="J3761" s="348">
        <f t="shared" si="176"/>
        <v>0</v>
      </c>
    </row>
    <row r="3762" spans="1:10">
      <c r="A3762" s="483">
        <v>2016</v>
      </c>
      <c r="B3762" s="484" t="s">
        <v>1296</v>
      </c>
      <c r="C3762" s="484" t="s">
        <v>370</v>
      </c>
      <c r="D3762" s="485">
        <v>28373</v>
      </c>
      <c r="E3762" s="486">
        <v>25.198</v>
      </c>
      <c r="F3762" s="486">
        <f t="shared" si="174"/>
        <v>714942.85400000005</v>
      </c>
      <c r="G3762" s="487">
        <v>2.7</v>
      </c>
      <c r="H3762" s="485">
        <v>8.9600000000000009</v>
      </c>
      <c r="I3762" s="486">
        <f t="shared" si="175"/>
        <v>254222.08000000002</v>
      </c>
      <c r="J3762" s="348">
        <f t="shared" si="176"/>
        <v>0</v>
      </c>
    </row>
    <row r="3763" spans="1:10">
      <c r="A3763" s="483">
        <v>2016</v>
      </c>
      <c r="B3763" s="484" t="s">
        <v>1296</v>
      </c>
      <c r="C3763" s="484" t="s">
        <v>370</v>
      </c>
      <c r="D3763" s="485">
        <v>89691</v>
      </c>
      <c r="E3763" s="486">
        <v>26.158000000000001</v>
      </c>
      <c r="F3763" s="486">
        <f t="shared" si="174"/>
        <v>2346137.1780000003</v>
      </c>
      <c r="G3763" s="487">
        <v>2.99</v>
      </c>
      <c r="H3763" s="485">
        <v>7.71</v>
      </c>
      <c r="I3763" s="486">
        <f t="shared" si="175"/>
        <v>691517.61</v>
      </c>
      <c r="J3763" s="348">
        <f t="shared" si="176"/>
        <v>0</v>
      </c>
    </row>
    <row r="3764" spans="1:10">
      <c r="A3764" s="483">
        <v>2016</v>
      </c>
      <c r="B3764" s="484" t="s">
        <v>1296</v>
      </c>
      <c r="C3764" s="484" t="s">
        <v>370</v>
      </c>
      <c r="D3764" s="485">
        <v>5158</v>
      </c>
      <c r="E3764" s="486">
        <v>24.952000000000002</v>
      </c>
      <c r="F3764" s="486">
        <f t="shared" si="174"/>
        <v>128702.41600000001</v>
      </c>
      <c r="G3764" s="487">
        <v>2.54</v>
      </c>
      <c r="H3764" s="485">
        <v>9.39</v>
      </c>
      <c r="I3764" s="486">
        <f t="shared" si="175"/>
        <v>48433.62</v>
      </c>
      <c r="J3764" s="348">
        <f t="shared" si="176"/>
        <v>0</v>
      </c>
    </row>
    <row r="3765" spans="1:10">
      <c r="A3765" s="483">
        <v>2016</v>
      </c>
      <c r="B3765" s="484" t="s">
        <v>1296</v>
      </c>
      <c r="C3765" s="484" t="s">
        <v>370</v>
      </c>
      <c r="D3765" s="485">
        <v>24412</v>
      </c>
      <c r="E3765" s="486">
        <v>24.652000000000001</v>
      </c>
      <c r="F3765" s="486">
        <f t="shared" si="174"/>
        <v>601804.62400000007</v>
      </c>
      <c r="G3765" s="487">
        <v>4.47</v>
      </c>
      <c r="H3765" s="485">
        <v>9.14</v>
      </c>
      <c r="I3765" s="486">
        <f t="shared" si="175"/>
        <v>223125.68000000002</v>
      </c>
      <c r="J3765" s="348">
        <f t="shared" si="176"/>
        <v>0</v>
      </c>
    </row>
    <row r="3766" spans="1:10">
      <c r="A3766" s="483">
        <v>2016</v>
      </c>
      <c r="B3766" s="484" t="s">
        <v>1296</v>
      </c>
      <c r="C3766" s="484" t="s">
        <v>370</v>
      </c>
      <c r="D3766" s="485">
        <v>844</v>
      </c>
      <c r="E3766" s="486">
        <v>24.893999999999998</v>
      </c>
      <c r="F3766" s="486">
        <f t="shared" si="174"/>
        <v>21010.536</v>
      </c>
      <c r="G3766" s="487">
        <v>3.06</v>
      </c>
      <c r="H3766" s="485">
        <v>10.32</v>
      </c>
      <c r="I3766" s="486">
        <f t="shared" si="175"/>
        <v>8710.08</v>
      </c>
      <c r="J3766" s="348">
        <f t="shared" si="176"/>
        <v>0</v>
      </c>
    </row>
    <row r="3767" spans="1:10">
      <c r="A3767" s="483">
        <v>2016</v>
      </c>
      <c r="B3767" s="484" t="s">
        <v>1296</v>
      </c>
      <c r="C3767" s="484" t="s">
        <v>370</v>
      </c>
      <c r="D3767" s="485">
        <v>844</v>
      </c>
      <c r="E3767" s="486">
        <v>24.893999999999998</v>
      </c>
      <c r="F3767" s="486">
        <f t="shared" si="174"/>
        <v>21010.536</v>
      </c>
      <c r="G3767" s="487">
        <v>3.06</v>
      </c>
      <c r="H3767" s="485">
        <v>10.3</v>
      </c>
      <c r="I3767" s="486">
        <f t="shared" si="175"/>
        <v>8693.2000000000007</v>
      </c>
      <c r="J3767" s="348">
        <f t="shared" si="176"/>
        <v>0</v>
      </c>
    </row>
    <row r="3768" spans="1:10">
      <c r="A3768" s="483">
        <v>2016</v>
      </c>
      <c r="B3768" s="484" t="s">
        <v>1296</v>
      </c>
      <c r="C3768" s="484" t="s">
        <v>370</v>
      </c>
      <c r="D3768" s="485">
        <v>70438</v>
      </c>
      <c r="E3768" s="486">
        <v>22.175999999999998</v>
      </c>
      <c r="F3768" s="486">
        <f t="shared" si="174"/>
        <v>1562033.088</v>
      </c>
      <c r="G3768" s="487">
        <v>3.09</v>
      </c>
      <c r="H3768" s="485">
        <v>9</v>
      </c>
      <c r="I3768" s="486">
        <f t="shared" si="175"/>
        <v>633942</v>
      </c>
      <c r="J3768" s="348">
        <f t="shared" si="176"/>
        <v>0</v>
      </c>
    </row>
    <row r="3769" spans="1:10">
      <c r="A3769" s="483">
        <v>2016</v>
      </c>
      <c r="B3769" s="484" t="s">
        <v>1296</v>
      </c>
      <c r="C3769" s="484" t="s">
        <v>370</v>
      </c>
      <c r="D3769" s="485">
        <v>56346</v>
      </c>
      <c r="E3769" s="486">
        <v>25.141999999999999</v>
      </c>
      <c r="F3769" s="486">
        <f t="shared" si="174"/>
        <v>1416651.132</v>
      </c>
      <c r="G3769" s="487">
        <v>4.12</v>
      </c>
      <c r="H3769" s="485">
        <v>9.8000000000000007</v>
      </c>
      <c r="I3769" s="486">
        <f t="shared" si="175"/>
        <v>552190.80000000005</v>
      </c>
      <c r="J3769" s="348">
        <f t="shared" si="176"/>
        <v>0</v>
      </c>
    </row>
    <row r="3770" spans="1:10">
      <c r="A3770" s="483">
        <v>2016</v>
      </c>
      <c r="B3770" s="484" t="s">
        <v>1296</v>
      </c>
      <c r="C3770" s="484" t="s">
        <v>370</v>
      </c>
      <c r="D3770" s="485">
        <v>32493</v>
      </c>
      <c r="E3770" s="486">
        <v>25.172000000000001</v>
      </c>
      <c r="F3770" s="486">
        <f t="shared" si="174"/>
        <v>817913.79599999997</v>
      </c>
      <c r="G3770" s="487">
        <v>2.58</v>
      </c>
      <c r="H3770" s="485">
        <v>9.1</v>
      </c>
      <c r="I3770" s="486">
        <f t="shared" si="175"/>
        <v>295686.3</v>
      </c>
      <c r="J3770" s="348">
        <f t="shared" si="176"/>
        <v>0</v>
      </c>
    </row>
    <row r="3771" spans="1:10">
      <c r="A3771" s="483">
        <v>2016</v>
      </c>
      <c r="B3771" s="484" t="s">
        <v>1296</v>
      </c>
      <c r="C3771" s="484" t="s">
        <v>370</v>
      </c>
      <c r="D3771" s="485">
        <v>30505</v>
      </c>
      <c r="E3771" s="486">
        <v>25.152000000000001</v>
      </c>
      <c r="F3771" s="486">
        <f t="shared" si="174"/>
        <v>767261.76</v>
      </c>
      <c r="G3771" s="487">
        <v>2.6</v>
      </c>
      <c r="H3771" s="485">
        <v>9.1</v>
      </c>
      <c r="I3771" s="486">
        <f t="shared" si="175"/>
        <v>277595.5</v>
      </c>
      <c r="J3771" s="348">
        <f t="shared" si="176"/>
        <v>0</v>
      </c>
    </row>
    <row r="3772" spans="1:10">
      <c r="A3772" s="483">
        <v>2016</v>
      </c>
      <c r="B3772" s="484" t="s">
        <v>1296</v>
      </c>
      <c r="C3772" s="484" t="s">
        <v>370</v>
      </c>
      <c r="D3772" s="485">
        <v>28929</v>
      </c>
      <c r="E3772" s="486">
        <v>26.102</v>
      </c>
      <c r="F3772" s="486">
        <f t="shared" si="174"/>
        <v>755104.75800000003</v>
      </c>
      <c r="G3772" s="487">
        <v>2.99</v>
      </c>
      <c r="H3772" s="485">
        <v>7.8</v>
      </c>
      <c r="I3772" s="486">
        <f t="shared" si="175"/>
        <v>225646.19999999998</v>
      </c>
      <c r="J3772" s="348">
        <f t="shared" si="176"/>
        <v>0</v>
      </c>
    </row>
    <row r="3773" spans="1:10">
      <c r="A3773" s="483">
        <v>2016</v>
      </c>
      <c r="B3773" s="484" t="s">
        <v>1296</v>
      </c>
      <c r="C3773" s="484" t="s">
        <v>370</v>
      </c>
      <c r="D3773" s="485">
        <v>27093</v>
      </c>
      <c r="E3773" s="486">
        <v>25.123999999999999</v>
      </c>
      <c r="F3773" s="486">
        <f t="shared" si="174"/>
        <v>680684.53200000001</v>
      </c>
      <c r="G3773" s="487">
        <v>2.54</v>
      </c>
      <c r="H3773" s="485">
        <v>9.3000000000000007</v>
      </c>
      <c r="I3773" s="486">
        <f t="shared" si="175"/>
        <v>251964.90000000002</v>
      </c>
      <c r="J3773" s="348">
        <f t="shared" si="176"/>
        <v>0</v>
      </c>
    </row>
    <row r="3774" spans="1:10">
      <c r="A3774" s="483">
        <v>2016</v>
      </c>
      <c r="B3774" s="484" t="s">
        <v>1296</v>
      </c>
      <c r="C3774" s="484" t="s">
        <v>370</v>
      </c>
      <c r="D3774" s="485">
        <v>50399</v>
      </c>
      <c r="E3774" s="486">
        <v>22.86</v>
      </c>
      <c r="F3774" s="486">
        <f t="shared" si="174"/>
        <v>1152121.1399999999</v>
      </c>
      <c r="G3774" s="487">
        <v>0.41</v>
      </c>
      <c r="H3774" s="485">
        <v>7.2</v>
      </c>
      <c r="I3774" s="486">
        <f t="shared" si="175"/>
        <v>362872.8</v>
      </c>
      <c r="J3774" s="348">
        <f t="shared" si="176"/>
        <v>0</v>
      </c>
    </row>
    <row r="3775" spans="1:10">
      <c r="A3775" s="483">
        <v>2016</v>
      </c>
      <c r="B3775" s="484" t="s">
        <v>1296</v>
      </c>
      <c r="C3775" s="484" t="s">
        <v>370</v>
      </c>
      <c r="D3775" s="485">
        <v>58991</v>
      </c>
      <c r="E3775" s="486">
        <v>23.3</v>
      </c>
      <c r="F3775" s="486">
        <f t="shared" si="174"/>
        <v>1374490.3</v>
      </c>
      <c r="G3775" s="487">
        <v>3.55</v>
      </c>
      <c r="H3775" s="485">
        <v>12.04</v>
      </c>
      <c r="I3775" s="486">
        <f t="shared" si="175"/>
        <v>710251.6399999999</v>
      </c>
      <c r="J3775" s="348">
        <f t="shared" si="176"/>
        <v>0</v>
      </c>
    </row>
    <row r="3776" spans="1:10">
      <c r="A3776" s="483">
        <v>2016</v>
      </c>
      <c r="B3776" s="484" t="s">
        <v>1296</v>
      </c>
      <c r="C3776" s="484" t="s">
        <v>370</v>
      </c>
      <c r="D3776" s="485">
        <v>61458</v>
      </c>
      <c r="E3776" s="486">
        <v>23.571999999999999</v>
      </c>
      <c r="F3776" s="486">
        <f t="shared" si="174"/>
        <v>1448687.976</v>
      </c>
      <c r="G3776" s="487">
        <v>1.8</v>
      </c>
      <c r="H3776" s="485">
        <v>8.81</v>
      </c>
      <c r="I3776" s="486">
        <f t="shared" si="175"/>
        <v>541444.98</v>
      </c>
      <c r="J3776" s="348">
        <f t="shared" si="176"/>
        <v>0</v>
      </c>
    </row>
    <row r="3777" spans="1:10">
      <c r="A3777" s="483">
        <v>2016</v>
      </c>
      <c r="B3777" s="484" t="s">
        <v>1296</v>
      </c>
      <c r="C3777" s="484" t="s">
        <v>370</v>
      </c>
      <c r="D3777" s="485">
        <v>46095</v>
      </c>
      <c r="E3777" s="486">
        <v>23.734000000000002</v>
      </c>
      <c r="F3777" s="486">
        <f t="shared" si="174"/>
        <v>1094018.73</v>
      </c>
      <c r="G3777" s="487">
        <v>2.98</v>
      </c>
      <c r="H3777" s="485">
        <v>9.82</v>
      </c>
      <c r="I3777" s="486">
        <f t="shared" si="175"/>
        <v>452652.9</v>
      </c>
      <c r="J3777" s="348">
        <f t="shared" si="176"/>
        <v>0</v>
      </c>
    </row>
    <row r="3778" spans="1:10">
      <c r="A3778" s="483">
        <v>2016</v>
      </c>
      <c r="B3778" s="484" t="s">
        <v>1296</v>
      </c>
      <c r="C3778" s="484" t="s">
        <v>370</v>
      </c>
      <c r="D3778" s="485">
        <v>65151</v>
      </c>
      <c r="E3778" s="486">
        <v>23.64</v>
      </c>
      <c r="F3778" s="486">
        <f t="shared" si="174"/>
        <v>1540169.6400000001</v>
      </c>
      <c r="G3778" s="487">
        <v>2.79</v>
      </c>
      <c r="H3778" s="485">
        <v>8.1999999999999993</v>
      </c>
      <c r="I3778" s="486">
        <f t="shared" si="175"/>
        <v>534238.19999999995</v>
      </c>
      <c r="J3778" s="348">
        <f t="shared" si="176"/>
        <v>0</v>
      </c>
    </row>
    <row r="3779" spans="1:10">
      <c r="A3779" s="483">
        <v>2016</v>
      </c>
      <c r="B3779" s="484" t="s">
        <v>1296</v>
      </c>
      <c r="C3779" s="484" t="s">
        <v>370</v>
      </c>
      <c r="D3779" s="485">
        <v>30425</v>
      </c>
      <c r="E3779" s="486">
        <v>23.54</v>
      </c>
      <c r="F3779" s="486">
        <f t="shared" ref="F3779:F3842" si="177">E3779*D3779</f>
        <v>716204.5</v>
      </c>
      <c r="G3779" s="487">
        <v>2.4900000000000002</v>
      </c>
      <c r="H3779" s="485">
        <v>8.8000000000000007</v>
      </c>
      <c r="I3779" s="486">
        <f t="shared" ref="I3779:I3842" si="178">H3779*D3779</f>
        <v>267740</v>
      </c>
      <c r="J3779" s="348">
        <f t="shared" ref="J3779:J3842" si="179">IF(B3779="LIG",1,0)</f>
        <v>0</v>
      </c>
    </row>
    <row r="3780" spans="1:10">
      <c r="A3780" s="483">
        <v>2016</v>
      </c>
      <c r="B3780" s="484" t="s">
        <v>1296</v>
      </c>
      <c r="C3780" s="484" t="s">
        <v>370</v>
      </c>
      <c r="D3780" s="485">
        <v>3702</v>
      </c>
      <c r="E3780" s="486">
        <v>25.16</v>
      </c>
      <c r="F3780" s="486">
        <f t="shared" si="177"/>
        <v>93142.32</v>
      </c>
      <c r="G3780" s="487">
        <v>2.65</v>
      </c>
      <c r="H3780" s="485">
        <v>9.1999999999999993</v>
      </c>
      <c r="I3780" s="486">
        <f t="shared" si="178"/>
        <v>34058.399999999994</v>
      </c>
      <c r="J3780" s="348">
        <f t="shared" si="179"/>
        <v>0</v>
      </c>
    </row>
    <row r="3781" spans="1:10">
      <c r="A3781" s="483">
        <v>2016</v>
      </c>
      <c r="B3781" s="484" t="s">
        <v>1296</v>
      </c>
      <c r="C3781" s="484" t="s">
        <v>370</v>
      </c>
      <c r="D3781" s="485">
        <v>33189</v>
      </c>
      <c r="E3781" s="486">
        <v>23.66</v>
      </c>
      <c r="F3781" s="486">
        <f t="shared" si="177"/>
        <v>785251.74</v>
      </c>
      <c r="G3781" s="487">
        <v>2.79</v>
      </c>
      <c r="H3781" s="485">
        <v>8.4</v>
      </c>
      <c r="I3781" s="486">
        <f t="shared" si="178"/>
        <v>278787.60000000003</v>
      </c>
      <c r="J3781" s="348">
        <f t="shared" si="179"/>
        <v>0</v>
      </c>
    </row>
    <row r="3782" spans="1:10">
      <c r="A3782" s="483">
        <v>2016</v>
      </c>
      <c r="B3782" s="484" t="s">
        <v>1296</v>
      </c>
      <c r="C3782" s="484" t="s">
        <v>370</v>
      </c>
      <c r="D3782" s="485">
        <v>3931</v>
      </c>
      <c r="E3782" s="486">
        <v>25.6</v>
      </c>
      <c r="F3782" s="486">
        <f t="shared" si="177"/>
        <v>100633.60000000001</v>
      </c>
      <c r="G3782" s="487">
        <v>2.69</v>
      </c>
      <c r="H3782" s="485">
        <v>9.5</v>
      </c>
      <c r="I3782" s="486">
        <f t="shared" si="178"/>
        <v>37344.5</v>
      </c>
      <c r="J3782" s="348">
        <f t="shared" si="179"/>
        <v>0</v>
      </c>
    </row>
    <row r="3783" spans="1:10">
      <c r="A3783" s="483">
        <v>2016</v>
      </c>
      <c r="B3783" s="484" t="s">
        <v>1296</v>
      </c>
      <c r="C3783" s="484" t="s">
        <v>370</v>
      </c>
      <c r="D3783" s="485">
        <v>3657</v>
      </c>
      <c r="E3783" s="486">
        <v>23.53</v>
      </c>
      <c r="F3783" s="486">
        <f t="shared" si="177"/>
        <v>86049.21</v>
      </c>
      <c r="G3783" s="487">
        <v>2.58</v>
      </c>
      <c r="H3783" s="485">
        <v>8.3000000000000007</v>
      </c>
      <c r="I3783" s="486">
        <f t="shared" si="178"/>
        <v>30353.100000000002</v>
      </c>
      <c r="J3783" s="348">
        <f t="shared" si="179"/>
        <v>0</v>
      </c>
    </row>
    <row r="3784" spans="1:10">
      <c r="A3784" s="483">
        <v>2016</v>
      </c>
      <c r="B3784" s="484" t="s">
        <v>1296</v>
      </c>
      <c r="C3784" s="484" t="s">
        <v>370</v>
      </c>
      <c r="D3784" s="485">
        <v>100881</v>
      </c>
      <c r="E3784" s="486">
        <v>26.26</v>
      </c>
      <c r="F3784" s="486">
        <f t="shared" si="177"/>
        <v>2649135.06</v>
      </c>
      <c r="G3784" s="487">
        <v>2.94</v>
      </c>
      <c r="H3784" s="485">
        <v>7.5</v>
      </c>
      <c r="I3784" s="486">
        <f t="shared" si="178"/>
        <v>756607.5</v>
      </c>
      <c r="J3784" s="348">
        <f t="shared" si="179"/>
        <v>0</v>
      </c>
    </row>
    <row r="3785" spans="1:10">
      <c r="A3785" s="483">
        <v>2016</v>
      </c>
      <c r="B3785" s="484" t="s">
        <v>1296</v>
      </c>
      <c r="C3785" s="484" t="s">
        <v>370</v>
      </c>
      <c r="D3785" s="485">
        <v>62034</v>
      </c>
      <c r="E3785" s="486">
        <v>26.12</v>
      </c>
      <c r="F3785" s="486">
        <f t="shared" si="177"/>
        <v>1620328.08</v>
      </c>
      <c r="G3785" s="487">
        <v>3.01</v>
      </c>
      <c r="H3785" s="485">
        <v>7.8</v>
      </c>
      <c r="I3785" s="486">
        <f t="shared" si="178"/>
        <v>483865.2</v>
      </c>
      <c r="J3785" s="348">
        <f t="shared" si="179"/>
        <v>0</v>
      </c>
    </row>
    <row r="3786" spans="1:10">
      <c r="A3786" s="483">
        <v>2016</v>
      </c>
      <c r="B3786" s="484" t="s">
        <v>1296</v>
      </c>
      <c r="C3786" s="484" t="s">
        <v>370</v>
      </c>
      <c r="D3786" s="485">
        <v>28521</v>
      </c>
      <c r="E3786" s="486">
        <v>26.17</v>
      </c>
      <c r="F3786" s="486">
        <f t="shared" si="177"/>
        <v>746394.57000000007</v>
      </c>
      <c r="G3786" s="487">
        <v>2.91</v>
      </c>
      <c r="H3786" s="485">
        <v>7.4</v>
      </c>
      <c r="I3786" s="486">
        <f t="shared" si="178"/>
        <v>211055.40000000002</v>
      </c>
      <c r="J3786" s="348">
        <f t="shared" si="179"/>
        <v>0</v>
      </c>
    </row>
    <row r="3787" spans="1:10">
      <c r="A3787" s="483">
        <v>2016</v>
      </c>
      <c r="B3787" s="484" t="s">
        <v>1296</v>
      </c>
      <c r="C3787" s="484" t="s">
        <v>370</v>
      </c>
      <c r="D3787" s="485">
        <v>25379</v>
      </c>
      <c r="E3787" s="486">
        <v>23.59</v>
      </c>
      <c r="F3787" s="486">
        <f t="shared" si="177"/>
        <v>598690.61</v>
      </c>
      <c r="G3787" s="487">
        <v>2.56</v>
      </c>
      <c r="H3787" s="485">
        <v>8.4</v>
      </c>
      <c r="I3787" s="486">
        <f t="shared" si="178"/>
        <v>213183.6</v>
      </c>
      <c r="J3787" s="348">
        <f t="shared" si="179"/>
        <v>0</v>
      </c>
    </row>
    <row r="3788" spans="1:10">
      <c r="A3788" s="483">
        <v>2016</v>
      </c>
      <c r="B3788" s="484" t="s">
        <v>1296</v>
      </c>
      <c r="C3788" s="484" t="s">
        <v>370</v>
      </c>
      <c r="D3788" s="485">
        <v>6753</v>
      </c>
      <c r="E3788" s="486">
        <v>23.7</v>
      </c>
      <c r="F3788" s="486">
        <f t="shared" si="177"/>
        <v>160046.1</v>
      </c>
      <c r="G3788" s="487">
        <v>2.78</v>
      </c>
      <c r="H3788" s="485">
        <v>7.9</v>
      </c>
      <c r="I3788" s="486">
        <f t="shared" si="178"/>
        <v>53348.700000000004</v>
      </c>
      <c r="J3788" s="348">
        <f t="shared" si="179"/>
        <v>0</v>
      </c>
    </row>
    <row r="3789" spans="1:10">
      <c r="A3789" s="483">
        <v>2016</v>
      </c>
      <c r="B3789" s="484" t="s">
        <v>1296</v>
      </c>
      <c r="C3789" s="484" t="s">
        <v>370</v>
      </c>
      <c r="D3789" s="485">
        <v>6218</v>
      </c>
      <c r="E3789" s="486">
        <v>23.95</v>
      </c>
      <c r="F3789" s="486">
        <f t="shared" si="177"/>
        <v>148921.1</v>
      </c>
      <c r="G3789" s="487">
        <v>2.84</v>
      </c>
      <c r="H3789" s="485">
        <v>9</v>
      </c>
      <c r="I3789" s="486">
        <f t="shared" si="178"/>
        <v>55962</v>
      </c>
      <c r="J3789" s="348">
        <f t="shared" si="179"/>
        <v>0</v>
      </c>
    </row>
    <row r="3790" spans="1:10">
      <c r="A3790" s="483">
        <v>2016</v>
      </c>
      <c r="B3790" s="484" t="s">
        <v>1296</v>
      </c>
      <c r="C3790" s="484" t="s">
        <v>370</v>
      </c>
      <c r="D3790" s="485">
        <v>1272</v>
      </c>
      <c r="E3790" s="486">
        <v>16.98</v>
      </c>
      <c r="F3790" s="486">
        <f t="shared" si="177"/>
        <v>21598.560000000001</v>
      </c>
      <c r="G3790" s="487">
        <v>1.96</v>
      </c>
      <c r="H3790" s="485">
        <v>25.8</v>
      </c>
      <c r="I3790" s="486">
        <f t="shared" si="178"/>
        <v>32817.599999999999</v>
      </c>
      <c r="J3790" s="348">
        <f t="shared" si="179"/>
        <v>0</v>
      </c>
    </row>
    <row r="3791" spans="1:10">
      <c r="A3791" s="483">
        <v>2016</v>
      </c>
      <c r="B3791" s="484" t="s">
        <v>1296</v>
      </c>
      <c r="C3791" s="484" t="s">
        <v>370</v>
      </c>
      <c r="D3791" s="485">
        <v>6677</v>
      </c>
      <c r="E3791" s="486">
        <v>23.4</v>
      </c>
      <c r="F3791" s="486">
        <f t="shared" si="177"/>
        <v>156241.79999999999</v>
      </c>
      <c r="G3791" s="487">
        <v>2.0699999999999998</v>
      </c>
      <c r="H3791" s="485">
        <v>12.4</v>
      </c>
      <c r="I3791" s="486">
        <f t="shared" si="178"/>
        <v>82794.8</v>
      </c>
      <c r="J3791" s="348">
        <f t="shared" si="179"/>
        <v>0</v>
      </c>
    </row>
    <row r="3792" spans="1:10">
      <c r="A3792" s="483">
        <v>2016</v>
      </c>
      <c r="B3792" s="484" t="s">
        <v>1296</v>
      </c>
      <c r="C3792" s="484" t="s">
        <v>370</v>
      </c>
      <c r="D3792" s="485">
        <v>32553</v>
      </c>
      <c r="E3792" s="486">
        <v>25.14</v>
      </c>
      <c r="F3792" s="486">
        <f t="shared" si="177"/>
        <v>818382.42</v>
      </c>
      <c r="G3792" s="487">
        <v>3.17</v>
      </c>
      <c r="H3792" s="485">
        <v>9.5</v>
      </c>
      <c r="I3792" s="486">
        <f t="shared" si="178"/>
        <v>309253.5</v>
      </c>
      <c r="J3792" s="348">
        <f t="shared" si="179"/>
        <v>0</v>
      </c>
    </row>
    <row r="3793" spans="1:10">
      <c r="A3793" s="483">
        <v>2016</v>
      </c>
      <c r="B3793" s="484" t="s">
        <v>1296</v>
      </c>
      <c r="C3793" s="484" t="s">
        <v>370</v>
      </c>
      <c r="D3793" s="485">
        <v>15812</v>
      </c>
      <c r="E3793" s="486">
        <v>26.19</v>
      </c>
      <c r="F3793" s="486">
        <f t="shared" si="177"/>
        <v>414116.28</v>
      </c>
      <c r="G3793" s="487">
        <v>2.21</v>
      </c>
      <c r="H3793" s="485">
        <v>7.8</v>
      </c>
      <c r="I3793" s="486">
        <f t="shared" si="178"/>
        <v>123333.59999999999</v>
      </c>
      <c r="J3793" s="348">
        <f t="shared" si="179"/>
        <v>0</v>
      </c>
    </row>
    <row r="3794" spans="1:10">
      <c r="A3794" s="483">
        <v>2016</v>
      </c>
      <c r="B3794" s="484" t="s">
        <v>1296</v>
      </c>
      <c r="C3794" s="484" t="s">
        <v>370</v>
      </c>
      <c r="D3794" s="485">
        <v>139762</v>
      </c>
      <c r="E3794" s="486">
        <v>25.19</v>
      </c>
      <c r="F3794" s="486">
        <f t="shared" si="177"/>
        <v>3520604.7800000003</v>
      </c>
      <c r="G3794" s="487">
        <v>2.75</v>
      </c>
      <c r="H3794" s="485">
        <v>9</v>
      </c>
      <c r="I3794" s="486">
        <f t="shared" si="178"/>
        <v>1257858</v>
      </c>
      <c r="J3794" s="348">
        <f t="shared" si="179"/>
        <v>0</v>
      </c>
    </row>
    <row r="3795" spans="1:10">
      <c r="A3795" s="483">
        <v>2016</v>
      </c>
      <c r="B3795" s="484" t="s">
        <v>1296</v>
      </c>
      <c r="C3795" s="484" t="s">
        <v>370</v>
      </c>
      <c r="D3795" s="485">
        <v>15510</v>
      </c>
      <c r="E3795" s="486">
        <v>25.68</v>
      </c>
      <c r="F3795" s="486">
        <f t="shared" si="177"/>
        <v>398296.8</v>
      </c>
      <c r="G3795" s="487">
        <v>2.2799999999999998</v>
      </c>
      <c r="H3795" s="485">
        <v>8.1</v>
      </c>
      <c r="I3795" s="486">
        <f t="shared" si="178"/>
        <v>125631</v>
      </c>
      <c r="J3795" s="348">
        <f t="shared" si="179"/>
        <v>0</v>
      </c>
    </row>
    <row r="3796" spans="1:10">
      <c r="A3796" s="483">
        <v>2016</v>
      </c>
      <c r="B3796" s="484" t="s">
        <v>1289</v>
      </c>
      <c r="C3796" s="484" t="s">
        <v>370</v>
      </c>
      <c r="D3796" s="485">
        <v>15374</v>
      </c>
      <c r="E3796" s="486">
        <v>17.84</v>
      </c>
      <c r="F3796" s="486">
        <f t="shared" si="177"/>
        <v>274272.15999999997</v>
      </c>
      <c r="G3796" s="487">
        <v>0.34</v>
      </c>
      <c r="H3796" s="485">
        <v>5.0999999999999996</v>
      </c>
      <c r="I3796" s="486">
        <f t="shared" si="178"/>
        <v>78407.399999999994</v>
      </c>
      <c r="J3796" s="348">
        <f t="shared" si="179"/>
        <v>0</v>
      </c>
    </row>
    <row r="3797" spans="1:10">
      <c r="A3797" s="483">
        <v>2016</v>
      </c>
      <c r="B3797" s="484" t="s">
        <v>1296</v>
      </c>
      <c r="C3797" s="484" t="s">
        <v>370</v>
      </c>
      <c r="D3797" s="485">
        <v>114389</v>
      </c>
      <c r="E3797" s="486">
        <v>25.17</v>
      </c>
      <c r="F3797" s="486">
        <f t="shared" si="177"/>
        <v>2879171.1300000004</v>
      </c>
      <c r="G3797" s="487">
        <v>3.77</v>
      </c>
      <c r="H3797" s="485">
        <v>9.1</v>
      </c>
      <c r="I3797" s="486">
        <f t="shared" si="178"/>
        <v>1040939.8999999999</v>
      </c>
      <c r="J3797" s="348">
        <f t="shared" si="179"/>
        <v>0</v>
      </c>
    </row>
    <row r="3798" spans="1:10">
      <c r="A3798" s="483">
        <v>2016</v>
      </c>
      <c r="B3798" s="484" t="s">
        <v>1289</v>
      </c>
      <c r="C3798" s="484" t="s">
        <v>370</v>
      </c>
      <c r="D3798" s="485">
        <v>16224</v>
      </c>
      <c r="E3798" s="486">
        <v>17.059999999999999</v>
      </c>
      <c r="F3798" s="486">
        <f t="shared" si="177"/>
        <v>276781.44</v>
      </c>
      <c r="G3798" s="487">
        <v>0.26</v>
      </c>
      <c r="H3798" s="485">
        <v>4.5</v>
      </c>
      <c r="I3798" s="486">
        <f t="shared" si="178"/>
        <v>73008</v>
      </c>
      <c r="J3798" s="348">
        <f t="shared" si="179"/>
        <v>0</v>
      </c>
    </row>
    <row r="3799" spans="1:10">
      <c r="A3799" s="483">
        <v>2016</v>
      </c>
      <c r="B3799" s="484" t="s">
        <v>1289</v>
      </c>
      <c r="C3799" s="484" t="s">
        <v>370</v>
      </c>
      <c r="D3799" s="485">
        <v>95844</v>
      </c>
      <c r="E3799" s="486">
        <v>17.283999999999999</v>
      </c>
      <c r="F3799" s="486">
        <f t="shared" si="177"/>
        <v>1656567.696</v>
      </c>
      <c r="G3799" s="487">
        <v>0.19</v>
      </c>
      <c r="H3799" s="485">
        <v>4.5</v>
      </c>
      <c r="I3799" s="486">
        <f t="shared" si="178"/>
        <v>431298</v>
      </c>
      <c r="J3799" s="348">
        <f t="shared" si="179"/>
        <v>0</v>
      </c>
    </row>
    <row r="3800" spans="1:10">
      <c r="A3800" s="483">
        <v>2016</v>
      </c>
      <c r="B3800" s="484" t="s">
        <v>1289</v>
      </c>
      <c r="C3800" s="484" t="s">
        <v>370</v>
      </c>
      <c r="D3800" s="485">
        <v>15814</v>
      </c>
      <c r="E3800" s="486">
        <v>17.632000000000001</v>
      </c>
      <c r="F3800" s="486">
        <f t="shared" si="177"/>
        <v>278832.44800000003</v>
      </c>
      <c r="G3800" s="487">
        <v>0.27</v>
      </c>
      <c r="H3800" s="485">
        <v>5.9</v>
      </c>
      <c r="I3800" s="486">
        <f t="shared" si="178"/>
        <v>93302.6</v>
      </c>
      <c r="J3800" s="348">
        <f t="shared" si="179"/>
        <v>0</v>
      </c>
    </row>
    <row r="3801" spans="1:10">
      <c r="A3801" s="483">
        <v>2016</v>
      </c>
      <c r="B3801" s="484" t="s">
        <v>1289</v>
      </c>
      <c r="C3801" s="484" t="s">
        <v>370</v>
      </c>
      <c r="D3801" s="485">
        <v>121</v>
      </c>
      <c r="E3801" s="486">
        <v>17.634</v>
      </c>
      <c r="F3801" s="486">
        <f t="shared" si="177"/>
        <v>2133.7139999999999</v>
      </c>
      <c r="G3801" s="487">
        <v>0.19</v>
      </c>
      <c r="H3801" s="485">
        <v>4.5599999999999996</v>
      </c>
      <c r="I3801" s="486">
        <f t="shared" si="178"/>
        <v>551.76</v>
      </c>
      <c r="J3801" s="348">
        <f t="shared" si="179"/>
        <v>0</v>
      </c>
    </row>
    <row r="3802" spans="1:10">
      <c r="A3802" s="483">
        <v>2016</v>
      </c>
      <c r="B3802" s="484" t="s">
        <v>1289</v>
      </c>
      <c r="C3802" s="484" t="s">
        <v>370</v>
      </c>
      <c r="D3802" s="485">
        <v>92534</v>
      </c>
      <c r="E3802" s="486">
        <v>17.398</v>
      </c>
      <c r="F3802" s="486">
        <f t="shared" si="177"/>
        <v>1609906.5319999999</v>
      </c>
      <c r="G3802" s="487">
        <v>0.19</v>
      </c>
      <c r="H3802" s="485">
        <v>4.3</v>
      </c>
      <c r="I3802" s="486">
        <f t="shared" si="178"/>
        <v>397896.2</v>
      </c>
      <c r="J3802" s="348">
        <f t="shared" si="179"/>
        <v>0</v>
      </c>
    </row>
    <row r="3803" spans="1:10">
      <c r="A3803" s="483">
        <v>2016</v>
      </c>
      <c r="B3803" s="484" t="s">
        <v>1289</v>
      </c>
      <c r="C3803" s="484" t="s">
        <v>370</v>
      </c>
      <c r="D3803" s="485">
        <v>61371</v>
      </c>
      <c r="E3803" s="486">
        <v>17.193999999999999</v>
      </c>
      <c r="F3803" s="486">
        <f t="shared" si="177"/>
        <v>1055212.9739999999</v>
      </c>
      <c r="G3803" s="487">
        <v>0.19</v>
      </c>
      <c r="H3803" s="485">
        <v>4.4800000000000004</v>
      </c>
      <c r="I3803" s="486">
        <f t="shared" si="178"/>
        <v>274942.08000000002</v>
      </c>
      <c r="J3803" s="348">
        <f t="shared" si="179"/>
        <v>0</v>
      </c>
    </row>
    <row r="3804" spans="1:10">
      <c r="A3804" s="483">
        <v>2016</v>
      </c>
      <c r="B3804" s="484" t="s">
        <v>1296</v>
      </c>
      <c r="C3804" s="484" t="s">
        <v>370</v>
      </c>
      <c r="D3804" s="485">
        <v>4958</v>
      </c>
      <c r="E3804" s="486">
        <v>25</v>
      </c>
      <c r="F3804" s="486">
        <f t="shared" si="177"/>
        <v>123950</v>
      </c>
      <c r="G3804" s="487">
        <v>1.88</v>
      </c>
      <c r="H3804" s="485">
        <v>13</v>
      </c>
      <c r="I3804" s="486">
        <f t="shared" si="178"/>
        <v>64454</v>
      </c>
      <c r="J3804" s="348">
        <f t="shared" si="179"/>
        <v>0</v>
      </c>
    </row>
    <row r="3805" spans="1:10">
      <c r="A3805" s="483">
        <v>2016</v>
      </c>
      <c r="B3805" s="484" t="s">
        <v>1296</v>
      </c>
      <c r="C3805" s="484" t="s">
        <v>370</v>
      </c>
      <c r="D3805" s="485">
        <v>14663</v>
      </c>
      <c r="E3805" s="486">
        <v>24</v>
      </c>
      <c r="F3805" s="486">
        <f t="shared" si="177"/>
        <v>351912</v>
      </c>
      <c r="G3805" s="487">
        <v>2.33</v>
      </c>
      <c r="H3805" s="485">
        <v>19</v>
      </c>
      <c r="I3805" s="486">
        <f t="shared" si="178"/>
        <v>278597</v>
      </c>
      <c r="J3805" s="348">
        <f t="shared" si="179"/>
        <v>0</v>
      </c>
    </row>
    <row r="3806" spans="1:10">
      <c r="A3806" s="483">
        <v>2016</v>
      </c>
      <c r="B3806" s="484" t="s">
        <v>1296</v>
      </c>
      <c r="C3806" s="484" t="s">
        <v>370</v>
      </c>
      <c r="D3806" s="485">
        <v>138935</v>
      </c>
      <c r="E3806" s="486">
        <v>26</v>
      </c>
      <c r="F3806" s="486">
        <f t="shared" si="177"/>
        <v>3612310</v>
      </c>
      <c r="G3806" s="487">
        <v>2.42</v>
      </c>
      <c r="H3806" s="485">
        <v>8</v>
      </c>
      <c r="I3806" s="486">
        <f t="shared" si="178"/>
        <v>1111480</v>
      </c>
      <c r="J3806" s="348">
        <f t="shared" si="179"/>
        <v>0</v>
      </c>
    </row>
    <row r="3807" spans="1:10">
      <c r="A3807" s="483">
        <v>2016</v>
      </c>
      <c r="B3807" s="484" t="s">
        <v>1291</v>
      </c>
      <c r="C3807" s="484" t="s">
        <v>370</v>
      </c>
      <c r="D3807" s="485">
        <v>193199</v>
      </c>
      <c r="E3807" s="486">
        <v>12.4</v>
      </c>
      <c r="F3807" s="486">
        <f t="shared" si="177"/>
        <v>2395667.6</v>
      </c>
      <c r="G3807" s="487">
        <v>2.93</v>
      </c>
      <c r="H3807" s="485">
        <v>45.8</v>
      </c>
      <c r="I3807" s="486">
        <f t="shared" si="178"/>
        <v>8848514.1999999993</v>
      </c>
      <c r="J3807" s="348">
        <f t="shared" si="179"/>
        <v>0</v>
      </c>
    </row>
    <row r="3808" spans="1:10">
      <c r="A3808" s="483">
        <v>2016</v>
      </c>
      <c r="B3808" s="484" t="s">
        <v>1296</v>
      </c>
      <c r="C3808" s="484" t="s">
        <v>370</v>
      </c>
      <c r="D3808" s="485">
        <v>30877</v>
      </c>
      <c r="E3808" s="486">
        <v>26.341999999999999</v>
      </c>
      <c r="F3808" s="486">
        <f t="shared" si="177"/>
        <v>813361.93400000001</v>
      </c>
      <c r="G3808" s="487">
        <v>2.2000000000000002</v>
      </c>
      <c r="H3808" s="485">
        <v>7.5</v>
      </c>
      <c r="I3808" s="486">
        <f t="shared" si="178"/>
        <v>231577.5</v>
      </c>
      <c r="J3808" s="348">
        <f t="shared" si="179"/>
        <v>0</v>
      </c>
    </row>
    <row r="3809" spans="1:10">
      <c r="A3809" s="483">
        <v>2016</v>
      </c>
      <c r="B3809" s="484" t="s">
        <v>1296</v>
      </c>
      <c r="C3809" s="484" t="s">
        <v>370</v>
      </c>
      <c r="D3809" s="485">
        <v>15559</v>
      </c>
      <c r="E3809" s="486">
        <v>26.228000000000002</v>
      </c>
      <c r="F3809" s="486">
        <f t="shared" si="177"/>
        <v>408081.45200000005</v>
      </c>
      <c r="G3809" s="487">
        <v>3.2</v>
      </c>
      <c r="H3809" s="485">
        <v>7.7</v>
      </c>
      <c r="I3809" s="486">
        <f t="shared" si="178"/>
        <v>119804.3</v>
      </c>
      <c r="J3809" s="348">
        <f t="shared" si="179"/>
        <v>0</v>
      </c>
    </row>
    <row r="3810" spans="1:10">
      <c r="A3810" s="483">
        <v>2016</v>
      </c>
      <c r="B3810" s="484" t="s">
        <v>1296</v>
      </c>
      <c r="C3810" s="484" t="s">
        <v>370</v>
      </c>
      <c r="D3810" s="485">
        <v>77808</v>
      </c>
      <c r="E3810" s="486">
        <v>26.431000000000001</v>
      </c>
      <c r="F3810" s="486">
        <f t="shared" si="177"/>
        <v>2056543.2480000001</v>
      </c>
      <c r="G3810" s="487">
        <v>3.52</v>
      </c>
      <c r="H3810" s="485">
        <v>7.6</v>
      </c>
      <c r="I3810" s="486">
        <f t="shared" si="178"/>
        <v>591340.79999999993</v>
      </c>
      <c r="J3810" s="348">
        <f t="shared" si="179"/>
        <v>0</v>
      </c>
    </row>
    <row r="3811" spans="1:10">
      <c r="A3811" s="483">
        <v>2016</v>
      </c>
      <c r="B3811" s="484" t="s">
        <v>1296</v>
      </c>
      <c r="C3811" s="484" t="s">
        <v>370</v>
      </c>
      <c r="D3811" s="485">
        <v>26245</v>
      </c>
      <c r="E3811" s="486">
        <v>25.99</v>
      </c>
      <c r="F3811" s="486">
        <f t="shared" si="177"/>
        <v>682107.54999999993</v>
      </c>
      <c r="G3811" s="487">
        <v>1.53</v>
      </c>
      <c r="H3811" s="485">
        <v>8.3000000000000007</v>
      </c>
      <c r="I3811" s="486">
        <f t="shared" si="178"/>
        <v>217833.50000000003</v>
      </c>
      <c r="J3811" s="348">
        <f t="shared" si="179"/>
        <v>0</v>
      </c>
    </row>
    <row r="3812" spans="1:10">
      <c r="A3812" s="483">
        <v>2016</v>
      </c>
      <c r="B3812" s="484" t="s">
        <v>1296</v>
      </c>
      <c r="C3812" s="484" t="s">
        <v>370</v>
      </c>
      <c r="D3812" s="485">
        <v>24902</v>
      </c>
      <c r="E3812" s="486">
        <v>25.89</v>
      </c>
      <c r="F3812" s="486">
        <f t="shared" si="177"/>
        <v>644712.78</v>
      </c>
      <c r="G3812" s="487">
        <v>0.95</v>
      </c>
      <c r="H3812" s="485">
        <v>9</v>
      </c>
      <c r="I3812" s="486">
        <f t="shared" si="178"/>
        <v>224118</v>
      </c>
      <c r="J3812" s="348">
        <f t="shared" si="179"/>
        <v>0</v>
      </c>
    </row>
    <row r="3813" spans="1:10">
      <c r="A3813" s="483">
        <v>2016</v>
      </c>
      <c r="B3813" s="484" t="s">
        <v>1296</v>
      </c>
      <c r="C3813" s="484" t="s">
        <v>370</v>
      </c>
      <c r="D3813" s="485">
        <v>25949</v>
      </c>
      <c r="E3813" s="486">
        <v>25.33</v>
      </c>
      <c r="F3813" s="486">
        <f t="shared" si="177"/>
        <v>657288.16999999993</v>
      </c>
      <c r="G3813" s="487">
        <v>1.18</v>
      </c>
      <c r="H3813" s="485">
        <v>10.7</v>
      </c>
      <c r="I3813" s="486">
        <f t="shared" si="178"/>
        <v>277654.3</v>
      </c>
      <c r="J3813" s="348">
        <f t="shared" si="179"/>
        <v>0</v>
      </c>
    </row>
    <row r="3814" spans="1:10">
      <c r="A3814" s="483">
        <v>2016</v>
      </c>
      <c r="B3814" s="484" t="s">
        <v>1296</v>
      </c>
      <c r="C3814" s="484" t="s">
        <v>370</v>
      </c>
      <c r="D3814" s="485">
        <v>26573</v>
      </c>
      <c r="E3814" s="486">
        <v>24.96</v>
      </c>
      <c r="F3814" s="486">
        <f t="shared" si="177"/>
        <v>663262.08000000007</v>
      </c>
      <c r="G3814" s="487">
        <v>0.88</v>
      </c>
      <c r="H3814" s="485">
        <v>10.8</v>
      </c>
      <c r="I3814" s="486">
        <f t="shared" si="178"/>
        <v>286988.40000000002</v>
      </c>
      <c r="J3814" s="348">
        <f t="shared" si="179"/>
        <v>0</v>
      </c>
    </row>
    <row r="3815" spans="1:10">
      <c r="A3815" s="483">
        <v>2016</v>
      </c>
      <c r="B3815" s="484" t="s">
        <v>1296</v>
      </c>
      <c r="C3815" s="484" t="s">
        <v>370</v>
      </c>
      <c r="D3815" s="485">
        <v>26132</v>
      </c>
      <c r="E3815" s="486">
        <v>24.88</v>
      </c>
      <c r="F3815" s="486">
        <f t="shared" si="177"/>
        <v>650164.15999999992</v>
      </c>
      <c r="G3815" s="487">
        <v>0.9</v>
      </c>
      <c r="H3815" s="485">
        <v>10.5</v>
      </c>
      <c r="I3815" s="486">
        <f t="shared" si="178"/>
        <v>274386</v>
      </c>
      <c r="J3815" s="348">
        <f t="shared" si="179"/>
        <v>0</v>
      </c>
    </row>
    <row r="3816" spans="1:10">
      <c r="A3816" s="483">
        <v>2016</v>
      </c>
      <c r="B3816" s="484" t="s">
        <v>1296</v>
      </c>
      <c r="C3816" s="484" t="s">
        <v>370</v>
      </c>
      <c r="D3816" s="485">
        <v>26465</v>
      </c>
      <c r="E3816" s="486">
        <v>24.7</v>
      </c>
      <c r="F3816" s="486">
        <f t="shared" si="177"/>
        <v>653685.5</v>
      </c>
      <c r="G3816" s="487">
        <v>0.78</v>
      </c>
      <c r="H3816" s="485">
        <v>9.1999999999999993</v>
      </c>
      <c r="I3816" s="486">
        <f t="shared" si="178"/>
        <v>243477.99999999997</v>
      </c>
      <c r="J3816" s="348">
        <f t="shared" si="179"/>
        <v>0</v>
      </c>
    </row>
    <row r="3817" spans="1:10">
      <c r="A3817" s="483">
        <v>2016</v>
      </c>
      <c r="B3817" s="484" t="s">
        <v>1296</v>
      </c>
      <c r="C3817" s="484" t="s">
        <v>370</v>
      </c>
      <c r="D3817" s="485">
        <v>116</v>
      </c>
      <c r="E3817" s="486">
        <v>26.09</v>
      </c>
      <c r="F3817" s="486">
        <f t="shared" si="177"/>
        <v>3026.44</v>
      </c>
      <c r="G3817" s="487">
        <v>0.86</v>
      </c>
      <c r="H3817" s="485">
        <v>6.1</v>
      </c>
      <c r="I3817" s="486">
        <f t="shared" si="178"/>
        <v>707.59999999999991</v>
      </c>
      <c r="J3817" s="348">
        <f t="shared" si="179"/>
        <v>0</v>
      </c>
    </row>
    <row r="3818" spans="1:10">
      <c r="A3818" s="483">
        <v>2016</v>
      </c>
      <c r="B3818" s="484" t="s">
        <v>1296</v>
      </c>
      <c r="C3818" s="484" t="s">
        <v>370</v>
      </c>
      <c r="D3818" s="485">
        <v>52098</v>
      </c>
      <c r="E3818" s="486">
        <v>25.72</v>
      </c>
      <c r="F3818" s="486">
        <f t="shared" si="177"/>
        <v>1339960.56</v>
      </c>
      <c r="G3818" s="487">
        <v>0.71</v>
      </c>
      <c r="H3818" s="485">
        <v>8.6</v>
      </c>
      <c r="I3818" s="486">
        <f t="shared" si="178"/>
        <v>448042.8</v>
      </c>
      <c r="J3818" s="348">
        <f t="shared" si="179"/>
        <v>0</v>
      </c>
    </row>
    <row r="3819" spans="1:10">
      <c r="A3819" s="483">
        <v>2016</v>
      </c>
      <c r="B3819" s="484" t="s">
        <v>1296</v>
      </c>
      <c r="C3819" s="484" t="s">
        <v>370</v>
      </c>
      <c r="D3819" s="485">
        <v>12677</v>
      </c>
      <c r="E3819" s="486">
        <v>25.95</v>
      </c>
      <c r="F3819" s="486">
        <f t="shared" si="177"/>
        <v>328968.14999999997</v>
      </c>
      <c r="G3819" s="487">
        <v>0.5</v>
      </c>
      <c r="H3819" s="485">
        <v>6</v>
      </c>
      <c r="I3819" s="486">
        <f t="shared" si="178"/>
        <v>76062</v>
      </c>
      <c r="J3819" s="348">
        <f t="shared" si="179"/>
        <v>0</v>
      </c>
    </row>
    <row r="3820" spans="1:10">
      <c r="A3820" s="483">
        <v>2016</v>
      </c>
      <c r="B3820" s="484" t="s">
        <v>1296</v>
      </c>
      <c r="C3820" s="484" t="s">
        <v>370</v>
      </c>
      <c r="D3820" s="485">
        <v>11724</v>
      </c>
      <c r="E3820" s="486">
        <v>26.417999999999999</v>
      </c>
      <c r="F3820" s="486">
        <f t="shared" si="177"/>
        <v>309724.63199999998</v>
      </c>
      <c r="G3820" s="487">
        <v>0.86</v>
      </c>
      <c r="H3820" s="485">
        <v>7</v>
      </c>
      <c r="I3820" s="486">
        <f t="shared" si="178"/>
        <v>82068</v>
      </c>
      <c r="J3820" s="348">
        <f t="shared" si="179"/>
        <v>0</v>
      </c>
    </row>
    <row r="3821" spans="1:10">
      <c r="A3821" s="483">
        <v>2016</v>
      </c>
      <c r="B3821" s="484" t="s">
        <v>1296</v>
      </c>
      <c r="C3821" s="484" t="s">
        <v>370</v>
      </c>
      <c r="D3821" s="485">
        <v>42585</v>
      </c>
      <c r="E3821" s="486">
        <v>23.024000000000001</v>
      </c>
      <c r="F3821" s="486">
        <f t="shared" si="177"/>
        <v>980477.04</v>
      </c>
      <c r="G3821" s="487">
        <v>2.89</v>
      </c>
      <c r="H3821" s="485">
        <v>8.1</v>
      </c>
      <c r="I3821" s="486">
        <f t="shared" si="178"/>
        <v>344938.5</v>
      </c>
      <c r="J3821" s="348">
        <f t="shared" si="179"/>
        <v>0</v>
      </c>
    </row>
    <row r="3822" spans="1:10">
      <c r="A3822" s="483">
        <v>2016</v>
      </c>
      <c r="B3822" s="484" t="s">
        <v>1296</v>
      </c>
      <c r="C3822" s="484" t="s">
        <v>370</v>
      </c>
      <c r="D3822" s="485">
        <v>38041</v>
      </c>
      <c r="E3822" s="486">
        <v>23.922000000000001</v>
      </c>
      <c r="F3822" s="486">
        <f t="shared" si="177"/>
        <v>910016.80200000003</v>
      </c>
      <c r="G3822" s="487">
        <v>2.75</v>
      </c>
      <c r="H3822" s="485">
        <v>7.7</v>
      </c>
      <c r="I3822" s="486">
        <f t="shared" si="178"/>
        <v>292915.7</v>
      </c>
      <c r="J3822" s="348">
        <f t="shared" si="179"/>
        <v>0</v>
      </c>
    </row>
    <row r="3823" spans="1:10">
      <c r="A3823" s="483">
        <v>2016</v>
      </c>
      <c r="B3823" s="484" t="s">
        <v>1296</v>
      </c>
      <c r="C3823" s="484" t="s">
        <v>370</v>
      </c>
      <c r="D3823" s="485">
        <v>166944</v>
      </c>
      <c r="E3823" s="486">
        <v>24.167999999999999</v>
      </c>
      <c r="F3823" s="486">
        <f t="shared" si="177"/>
        <v>4034702.5919999997</v>
      </c>
      <c r="G3823" s="487">
        <v>2.64</v>
      </c>
      <c r="H3823" s="485">
        <v>7.9</v>
      </c>
      <c r="I3823" s="486">
        <f t="shared" si="178"/>
        <v>1318857.6000000001</v>
      </c>
      <c r="J3823" s="348">
        <f t="shared" si="179"/>
        <v>0</v>
      </c>
    </row>
    <row r="3824" spans="1:10">
      <c r="A3824" s="483">
        <v>2016</v>
      </c>
      <c r="B3824" s="484" t="s">
        <v>1296</v>
      </c>
      <c r="C3824" s="484" t="s">
        <v>370</v>
      </c>
      <c r="D3824" s="485">
        <v>23658</v>
      </c>
      <c r="E3824" s="486">
        <v>23.321999999999999</v>
      </c>
      <c r="F3824" s="486">
        <f t="shared" si="177"/>
        <v>551751.87599999993</v>
      </c>
      <c r="G3824" s="487">
        <v>2.44</v>
      </c>
      <c r="H3824" s="485">
        <v>8.3000000000000007</v>
      </c>
      <c r="I3824" s="486">
        <f t="shared" si="178"/>
        <v>196361.40000000002</v>
      </c>
      <c r="J3824" s="348">
        <f t="shared" si="179"/>
        <v>0</v>
      </c>
    </row>
    <row r="3825" spans="1:10">
      <c r="A3825" s="483">
        <v>2016</v>
      </c>
      <c r="B3825" s="484" t="s">
        <v>1289</v>
      </c>
      <c r="C3825" s="484" t="s">
        <v>370</v>
      </c>
      <c r="D3825" s="485">
        <v>14061</v>
      </c>
      <c r="E3825" s="486">
        <v>17.565999999999999</v>
      </c>
      <c r="F3825" s="486">
        <f t="shared" si="177"/>
        <v>246995.52599999998</v>
      </c>
      <c r="G3825" s="487">
        <v>0.28999999999999998</v>
      </c>
      <c r="H3825" s="485">
        <v>5</v>
      </c>
      <c r="I3825" s="486">
        <f t="shared" si="178"/>
        <v>70305</v>
      </c>
      <c r="J3825" s="348">
        <f t="shared" si="179"/>
        <v>0</v>
      </c>
    </row>
    <row r="3826" spans="1:10">
      <c r="A3826" s="483">
        <v>2016</v>
      </c>
      <c r="B3826" s="484" t="s">
        <v>1289</v>
      </c>
      <c r="C3826" s="484" t="s">
        <v>370</v>
      </c>
      <c r="D3826" s="485">
        <v>165631</v>
      </c>
      <c r="E3826" s="486">
        <v>16.59</v>
      </c>
      <c r="F3826" s="486">
        <f t="shared" si="177"/>
        <v>2747818.29</v>
      </c>
      <c r="G3826" s="487">
        <v>0.31</v>
      </c>
      <c r="H3826" s="485">
        <v>4.5999999999999996</v>
      </c>
      <c r="I3826" s="486">
        <f t="shared" si="178"/>
        <v>761902.6</v>
      </c>
      <c r="J3826" s="348">
        <f t="shared" si="179"/>
        <v>0</v>
      </c>
    </row>
    <row r="3827" spans="1:10">
      <c r="A3827" s="483">
        <v>2016</v>
      </c>
      <c r="B3827" s="484" t="s">
        <v>1301</v>
      </c>
      <c r="C3827" s="484" t="s">
        <v>370</v>
      </c>
      <c r="D3827" s="485">
        <v>51739</v>
      </c>
      <c r="E3827" s="486">
        <v>12.97</v>
      </c>
      <c r="F3827" s="486">
        <f t="shared" si="177"/>
        <v>671054.83000000007</v>
      </c>
      <c r="G3827" s="487">
        <v>0.8</v>
      </c>
      <c r="H3827" s="485">
        <v>18.5</v>
      </c>
      <c r="I3827" s="486">
        <f t="shared" si="178"/>
        <v>957171.5</v>
      </c>
      <c r="J3827" s="348">
        <f t="shared" si="179"/>
        <v>1</v>
      </c>
    </row>
    <row r="3828" spans="1:10">
      <c r="A3828" s="483">
        <v>2016</v>
      </c>
      <c r="B3828" s="484" t="s">
        <v>1296</v>
      </c>
      <c r="C3828" s="484" t="s">
        <v>370</v>
      </c>
      <c r="D3828" s="485">
        <v>11713</v>
      </c>
      <c r="E3828" s="486">
        <v>24.885999999999999</v>
      </c>
      <c r="F3828" s="486">
        <f t="shared" si="177"/>
        <v>291489.71799999999</v>
      </c>
      <c r="G3828" s="487">
        <v>0.96</v>
      </c>
      <c r="H3828" s="485">
        <v>10.4</v>
      </c>
      <c r="I3828" s="486">
        <f t="shared" si="178"/>
        <v>121815.2</v>
      </c>
      <c r="J3828" s="348">
        <f t="shared" si="179"/>
        <v>0</v>
      </c>
    </row>
    <row r="3829" spans="1:10">
      <c r="A3829" s="483">
        <v>2016</v>
      </c>
      <c r="B3829" s="484" t="s">
        <v>1296</v>
      </c>
      <c r="C3829" s="484" t="s">
        <v>370</v>
      </c>
      <c r="D3829" s="485">
        <v>11590</v>
      </c>
      <c r="E3829" s="486">
        <v>24.928000000000001</v>
      </c>
      <c r="F3829" s="486">
        <f t="shared" si="177"/>
        <v>288915.52</v>
      </c>
      <c r="G3829" s="487">
        <v>0.98</v>
      </c>
      <c r="H3829" s="485">
        <v>9.8000000000000007</v>
      </c>
      <c r="I3829" s="486">
        <f t="shared" si="178"/>
        <v>113582.00000000001</v>
      </c>
      <c r="J3829" s="348">
        <f t="shared" si="179"/>
        <v>0</v>
      </c>
    </row>
    <row r="3830" spans="1:10">
      <c r="A3830" s="483">
        <v>2016</v>
      </c>
      <c r="B3830" s="484" t="s">
        <v>1296</v>
      </c>
      <c r="C3830" s="484" t="s">
        <v>370</v>
      </c>
      <c r="D3830" s="485">
        <v>11838</v>
      </c>
      <c r="E3830" s="486">
        <v>24.456</v>
      </c>
      <c r="F3830" s="486">
        <f t="shared" si="177"/>
        <v>289510.12799999997</v>
      </c>
      <c r="G3830" s="487">
        <v>1.86</v>
      </c>
      <c r="H3830" s="485">
        <v>14.9</v>
      </c>
      <c r="I3830" s="486">
        <f t="shared" si="178"/>
        <v>176386.2</v>
      </c>
      <c r="J3830" s="348">
        <f t="shared" si="179"/>
        <v>0</v>
      </c>
    </row>
    <row r="3831" spans="1:10">
      <c r="A3831" s="483">
        <v>2016</v>
      </c>
      <c r="B3831" s="484" t="s">
        <v>1296</v>
      </c>
      <c r="C3831" s="484" t="s">
        <v>370</v>
      </c>
      <c r="D3831" s="485">
        <v>11940</v>
      </c>
      <c r="E3831" s="486">
        <v>24.506</v>
      </c>
      <c r="F3831" s="486">
        <f t="shared" si="177"/>
        <v>292601.64</v>
      </c>
      <c r="G3831" s="487">
        <v>0.91</v>
      </c>
      <c r="H3831" s="485">
        <v>11</v>
      </c>
      <c r="I3831" s="486">
        <f t="shared" si="178"/>
        <v>131340</v>
      </c>
      <c r="J3831" s="348">
        <f t="shared" si="179"/>
        <v>0</v>
      </c>
    </row>
    <row r="3832" spans="1:10">
      <c r="A3832" s="483">
        <v>2016</v>
      </c>
      <c r="B3832" s="484" t="s">
        <v>1296</v>
      </c>
      <c r="C3832" s="484" t="s">
        <v>370</v>
      </c>
      <c r="D3832" s="485">
        <v>12070</v>
      </c>
      <c r="E3832" s="486">
        <v>24.826000000000001</v>
      </c>
      <c r="F3832" s="486">
        <f t="shared" si="177"/>
        <v>299649.82</v>
      </c>
      <c r="G3832" s="487">
        <v>0.83</v>
      </c>
      <c r="H3832" s="485">
        <v>12.2</v>
      </c>
      <c r="I3832" s="486">
        <f t="shared" si="178"/>
        <v>147254</v>
      </c>
      <c r="J3832" s="348">
        <f t="shared" si="179"/>
        <v>0</v>
      </c>
    </row>
    <row r="3833" spans="1:10">
      <c r="A3833" s="483">
        <v>2016</v>
      </c>
      <c r="B3833" s="484" t="s">
        <v>1296</v>
      </c>
      <c r="C3833" s="484" t="s">
        <v>370</v>
      </c>
      <c r="D3833" s="485">
        <v>35921</v>
      </c>
      <c r="E3833" s="486">
        <v>26.016999999999999</v>
      </c>
      <c r="F3833" s="486">
        <f t="shared" si="177"/>
        <v>934556.65700000001</v>
      </c>
      <c r="G3833" s="487">
        <v>1.24</v>
      </c>
      <c r="H3833" s="485">
        <v>7.5</v>
      </c>
      <c r="I3833" s="486">
        <f t="shared" si="178"/>
        <v>269407.5</v>
      </c>
      <c r="J3833" s="348">
        <f t="shared" si="179"/>
        <v>0</v>
      </c>
    </row>
    <row r="3834" spans="1:10">
      <c r="A3834" s="483">
        <v>2016</v>
      </c>
      <c r="B3834" s="484" t="s">
        <v>1296</v>
      </c>
      <c r="C3834" s="484" t="s">
        <v>370</v>
      </c>
      <c r="D3834" s="485">
        <v>11930</v>
      </c>
      <c r="E3834" s="486">
        <v>25.806000000000001</v>
      </c>
      <c r="F3834" s="486">
        <f t="shared" si="177"/>
        <v>307865.58</v>
      </c>
      <c r="G3834" s="487">
        <v>2.7</v>
      </c>
      <c r="H3834" s="485">
        <v>8.1</v>
      </c>
      <c r="I3834" s="486">
        <f t="shared" si="178"/>
        <v>96633</v>
      </c>
      <c r="J3834" s="348">
        <f t="shared" si="179"/>
        <v>0</v>
      </c>
    </row>
    <row r="3835" spans="1:10">
      <c r="A3835" s="483">
        <v>2016</v>
      </c>
      <c r="B3835" s="484" t="s">
        <v>1296</v>
      </c>
      <c r="C3835" s="484" t="s">
        <v>370</v>
      </c>
      <c r="D3835" s="485">
        <v>23758</v>
      </c>
      <c r="E3835" s="486">
        <v>26.081</v>
      </c>
      <c r="F3835" s="486">
        <f t="shared" si="177"/>
        <v>619632.39800000004</v>
      </c>
      <c r="G3835" s="487">
        <v>2.21</v>
      </c>
      <c r="H3835" s="485">
        <v>7.5</v>
      </c>
      <c r="I3835" s="486">
        <f t="shared" si="178"/>
        <v>178185</v>
      </c>
      <c r="J3835" s="348">
        <f t="shared" si="179"/>
        <v>0</v>
      </c>
    </row>
    <row r="3836" spans="1:10">
      <c r="A3836" s="483">
        <v>2016</v>
      </c>
      <c r="B3836" s="484" t="s">
        <v>1296</v>
      </c>
      <c r="C3836" s="484" t="s">
        <v>370</v>
      </c>
      <c r="D3836" s="485">
        <v>12031</v>
      </c>
      <c r="E3836" s="486">
        <v>25.116</v>
      </c>
      <c r="F3836" s="486">
        <f t="shared" si="177"/>
        <v>302170.59600000002</v>
      </c>
      <c r="G3836" s="487">
        <v>0.89</v>
      </c>
      <c r="H3836" s="485">
        <v>9.6999999999999993</v>
      </c>
      <c r="I3836" s="486">
        <f t="shared" si="178"/>
        <v>116700.7</v>
      </c>
      <c r="J3836" s="348">
        <f t="shared" si="179"/>
        <v>0</v>
      </c>
    </row>
    <row r="3837" spans="1:10">
      <c r="A3837" s="483">
        <v>2016</v>
      </c>
      <c r="B3837" s="484" t="s">
        <v>1296</v>
      </c>
      <c r="C3837" s="484" t="s">
        <v>370</v>
      </c>
      <c r="D3837" s="485">
        <v>23367</v>
      </c>
      <c r="E3837" s="486">
        <v>25.815999999999999</v>
      </c>
      <c r="F3837" s="486">
        <f t="shared" si="177"/>
        <v>603242.47199999995</v>
      </c>
      <c r="G3837" s="487">
        <v>0.5</v>
      </c>
      <c r="H3837" s="485">
        <v>5.9</v>
      </c>
      <c r="I3837" s="486">
        <f t="shared" si="178"/>
        <v>137865.30000000002</v>
      </c>
      <c r="J3837" s="348">
        <f t="shared" si="179"/>
        <v>0</v>
      </c>
    </row>
    <row r="3838" spans="1:10">
      <c r="A3838" s="483">
        <v>2016</v>
      </c>
      <c r="B3838" s="484" t="s">
        <v>1291</v>
      </c>
      <c r="C3838" s="484" t="s">
        <v>370</v>
      </c>
      <c r="D3838" s="485">
        <v>1267</v>
      </c>
      <c r="E3838" s="486">
        <v>15.83</v>
      </c>
      <c r="F3838" s="486">
        <f t="shared" si="177"/>
        <v>20056.61</v>
      </c>
      <c r="G3838" s="487">
        <v>0.99</v>
      </c>
      <c r="H3838" s="485">
        <v>12</v>
      </c>
      <c r="I3838" s="486">
        <f t="shared" si="178"/>
        <v>15204</v>
      </c>
      <c r="J3838" s="348">
        <f t="shared" si="179"/>
        <v>0</v>
      </c>
    </row>
    <row r="3839" spans="1:10">
      <c r="A3839" s="483">
        <v>2016</v>
      </c>
      <c r="B3839" s="484" t="s">
        <v>1296</v>
      </c>
      <c r="C3839" s="484" t="s">
        <v>370</v>
      </c>
      <c r="D3839" s="485">
        <v>27013</v>
      </c>
      <c r="E3839" s="486">
        <v>23.937999999999999</v>
      </c>
      <c r="F3839" s="486">
        <f t="shared" si="177"/>
        <v>646637.19400000002</v>
      </c>
      <c r="G3839" s="487">
        <v>0.74</v>
      </c>
      <c r="H3839" s="485">
        <v>11.86</v>
      </c>
      <c r="I3839" s="486">
        <f t="shared" si="178"/>
        <v>320374.18</v>
      </c>
      <c r="J3839" s="348">
        <f t="shared" si="179"/>
        <v>0</v>
      </c>
    </row>
    <row r="3840" spans="1:10">
      <c r="A3840" s="483">
        <v>2016</v>
      </c>
      <c r="B3840" s="484" t="s">
        <v>1296</v>
      </c>
      <c r="C3840" s="484" t="s">
        <v>370</v>
      </c>
      <c r="D3840" s="485">
        <v>45274</v>
      </c>
      <c r="E3840" s="486">
        <v>24.056000000000001</v>
      </c>
      <c r="F3840" s="486">
        <f t="shared" si="177"/>
        <v>1089111.344</v>
      </c>
      <c r="G3840" s="487">
        <v>0.76</v>
      </c>
      <c r="H3840" s="485">
        <v>11.97</v>
      </c>
      <c r="I3840" s="486">
        <f t="shared" si="178"/>
        <v>541929.78</v>
      </c>
      <c r="J3840" s="348">
        <f t="shared" si="179"/>
        <v>0</v>
      </c>
    </row>
    <row r="3841" spans="1:10">
      <c r="A3841" s="483">
        <v>2016</v>
      </c>
      <c r="B3841" s="484" t="s">
        <v>1296</v>
      </c>
      <c r="C3841" s="484" t="s">
        <v>370</v>
      </c>
      <c r="D3841" s="485">
        <v>45274</v>
      </c>
      <c r="E3841" s="486">
        <v>24.056000000000001</v>
      </c>
      <c r="F3841" s="486">
        <f t="shared" si="177"/>
        <v>1089111.344</v>
      </c>
      <c r="G3841" s="487">
        <v>0.76</v>
      </c>
      <c r="H3841" s="485">
        <v>11.97</v>
      </c>
      <c r="I3841" s="486">
        <f t="shared" si="178"/>
        <v>541929.78</v>
      </c>
      <c r="J3841" s="348">
        <f t="shared" si="179"/>
        <v>0</v>
      </c>
    </row>
    <row r="3842" spans="1:10">
      <c r="A3842" s="483">
        <v>2016</v>
      </c>
      <c r="B3842" s="484" t="s">
        <v>1296</v>
      </c>
      <c r="C3842" s="484" t="s">
        <v>370</v>
      </c>
      <c r="D3842" s="485">
        <v>52110</v>
      </c>
      <c r="E3842" s="486">
        <v>24.596</v>
      </c>
      <c r="F3842" s="486">
        <f t="shared" si="177"/>
        <v>1281697.56</v>
      </c>
      <c r="G3842" s="487">
        <v>0.9</v>
      </c>
      <c r="H3842" s="485">
        <v>12.3</v>
      </c>
      <c r="I3842" s="486">
        <f t="shared" si="178"/>
        <v>640953</v>
      </c>
      <c r="J3842" s="348">
        <f t="shared" si="179"/>
        <v>0</v>
      </c>
    </row>
    <row r="3843" spans="1:10">
      <c r="A3843" s="483">
        <v>2016</v>
      </c>
      <c r="B3843" s="484" t="s">
        <v>1296</v>
      </c>
      <c r="C3843" s="484" t="s">
        <v>370</v>
      </c>
      <c r="D3843" s="485">
        <v>27013</v>
      </c>
      <c r="E3843" s="486">
        <v>23.937999999999999</v>
      </c>
      <c r="F3843" s="486">
        <f t="shared" ref="F3843:F3906" si="180">E3843*D3843</f>
        <v>646637.19400000002</v>
      </c>
      <c r="G3843" s="487">
        <v>0.74</v>
      </c>
      <c r="H3843" s="485">
        <v>11.86</v>
      </c>
      <c r="I3843" s="486">
        <f t="shared" ref="I3843:I3906" si="181">H3843*D3843</f>
        <v>320374.18</v>
      </c>
      <c r="J3843" s="348">
        <f t="shared" ref="J3843:J3906" si="182">IF(B3843="LIG",1,0)</f>
        <v>0</v>
      </c>
    </row>
    <row r="3844" spans="1:10">
      <c r="A3844" s="483">
        <v>2016</v>
      </c>
      <c r="B3844" s="484" t="s">
        <v>1296</v>
      </c>
      <c r="C3844" s="484" t="s">
        <v>370</v>
      </c>
      <c r="D3844" s="485">
        <v>59577</v>
      </c>
      <c r="E3844" s="486">
        <v>24.568000000000001</v>
      </c>
      <c r="F3844" s="486">
        <f t="shared" si="180"/>
        <v>1463687.736</v>
      </c>
      <c r="G3844" s="487">
        <v>0.77</v>
      </c>
      <c r="H3844" s="485">
        <v>11.97</v>
      </c>
      <c r="I3844" s="486">
        <f t="shared" si="181"/>
        <v>713136.69000000006</v>
      </c>
      <c r="J3844" s="348">
        <f t="shared" si="182"/>
        <v>0</v>
      </c>
    </row>
    <row r="3845" spans="1:10">
      <c r="A3845" s="483">
        <v>2016</v>
      </c>
      <c r="B3845" s="484" t="s">
        <v>1296</v>
      </c>
      <c r="C3845" s="484" t="s">
        <v>370</v>
      </c>
      <c r="D3845" s="485">
        <v>46609</v>
      </c>
      <c r="E3845" s="486">
        <v>25.228000000000002</v>
      </c>
      <c r="F3845" s="486">
        <f t="shared" si="180"/>
        <v>1175851.852</v>
      </c>
      <c r="G3845" s="487">
        <v>3.2</v>
      </c>
      <c r="H3845" s="485">
        <v>9.51</v>
      </c>
      <c r="I3845" s="486">
        <f t="shared" si="181"/>
        <v>443251.58999999997</v>
      </c>
      <c r="J3845" s="348">
        <f t="shared" si="182"/>
        <v>0</v>
      </c>
    </row>
    <row r="3846" spans="1:10">
      <c r="A3846" s="483">
        <v>2016</v>
      </c>
      <c r="B3846" s="484" t="s">
        <v>1296</v>
      </c>
      <c r="C3846" s="484" t="s">
        <v>370</v>
      </c>
      <c r="D3846" s="485">
        <v>48420</v>
      </c>
      <c r="E3846" s="486">
        <v>25.068000000000001</v>
      </c>
      <c r="F3846" s="486">
        <f t="shared" si="180"/>
        <v>1213792.56</v>
      </c>
      <c r="G3846" s="487">
        <v>3.03</v>
      </c>
      <c r="H3846" s="485">
        <v>9.66</v>
      </c>
      <c r="I3846" s="486">
        <f t="shared" si="181"/>
        <v>467737.2</v>
      </c>
      <c r="J3846" s="348">
        <f t="shared" si="182"/>
        <v>0</v>
      </c>
    </row>
    <row r="3847" spans="1:10">
      <c r="A3847" s="483">
        <v>2016</v>
      </c>
      <c r="B3847" s="484" t="s">
        <v>1296</v>
      </c>
      <c r="C3847" s="484" t="s">
        <v>370</v>
      </c>
      <c r="D3847" s="485">
        <v>117758</v>
      </c>
      <c r="E3847" s="486">
        <v>24.948</v>
      </c>
      <c r="F3847" s="486">
        <f t="shared" si="180"/>
        <v>2937826.5840000003</v>
      </c>
      <c r="G3847" s="487">
        <v>4.46</v>
      </c>
      <c r="H3847" s="485">
        <v>9.25</v>
      </c>
      <c r="I3847" s="486">
        <f t="shared" si="181"/>
        <v>1089261.5</v>
      </c>
      <c r="J3847" s="348">
        <f t="shared" si="182"/>
        <v>0</v>
      </c>
    </row>
    <row r="3848" spans="1:10">
      <c r="A3848" s="483">
        <v>2016</v>
      </c>
      <c r="B3848" s="484" t="s">
        <v>1296</v>
      </c>
      <c r="C3848" s="484" t="s">
        <v>370</v>
      </c>
      <c r="D3848" s="485">
        <v>72001</v>
      </c>
      <c r="E3848" s="486">
        <v>25.366</v>
      </c>
      <c r="F3848" s="486">
        <f t="shared" si="180"/>
        <v>1826377.3659999999</v>
      </c>
      <c r="G3848" s="487">
        <v>4.5199999999999996</v>
      </c>
      <c r="H3848" s="485">
        <v>9.23</v>
      </c>
      <c r="I3848" s="486">
        <f t="shared" si="181"/>
        <v>664569.23</v>
      </c>
      <c r="J3848" s="348">
        <f t="shared" si="182"/>
        <v>0</v>
      </c>
    </row>
    <row r="3849" spans="1:10">
      <c r="A3849" s="483">
        <v>2016</v>
      </c>
      <c r="B3849" s="484" t="s">
        <v>1296</v>
      </c>
      <c r="C3849" s="484" t="s">
        <v>370</v>
      </c>
      <c r="D3849" s="485">
        <v>42476</v>
      </c>
      <c r="E3849" s="486">
        <v>24.12</v>
      </c>
      <c r="F3849" s="486">
        <f t="shared" si="180"/>
        <v>1024521.12</v>
      </c>
      <c r="G3849" s="487">
        <v>2.77</v>
      </c>
      <c r="H3849" s="485">
        <v>14.8</v>
      </c>
      <c r="I3849" s="486">
        <f t="shared" si="181"/>
        <v>628644.80000000005</v>
      </c>
      <c r="J3849" s="348">
        <f t="shared" si="182"/>
        <v>0</v>
      </c>
    </row>
    <row r="3850" spans="1:10">
      <c r="A3850" s="483">
        <v>2016</v>
      </c>
      <c r="B3850" s="484" t="s">
        <v>1296</v>
      </c>
      <c r="C3850" s="484" t="s">
        <v>370</v>
      </c>
      <c r="D3850" s="485">
        <v>87714</v>
      </c>
      <c r="E3850" s="486">
        <v>25.21</v>
      </c>
      <c r="F3850" s="486">
        <f t="shared" si="180"/>
        <v>2211269.94</v>
      </c>
      <c r="G3850" s="487">
        <v>2.7</v>
      </c>
      <c r="H3850" s="485">
        <v>9</v>
      </c>
      <c r="I3850" s="486">
        <f t="shared" si="181"/>
        <v>789426</v>
      </c>
      <c r="J3850" s="348">
        <f t="shared" si="182"/>
        <v>0</v>
      </c>
    </row>
    <row r="3851" spans="1:10">
      <c r="A3851" s="483">
        <v>2016</v>
      </c>
      <c r="B3851" s="484" t="s">
        <v>1296</v>
      </c>
      <c r="C3851" s="484" t="s">
        <v>370</v>
      </c>
      <c r="D3851" s="485">
        <v>434857</v>
      </c>
      <c r="E3851" s="486">
        <v>25.06</v>
      </c>
      <c r="F3851" s="486">
        <f t="shared" si="180"/>
        <v>10897516.42</v>
      </c>
      <c r="G3851" s="487">
        <v>3.1</v>
      </c>
      <c r="H3851" s="485">
        <v>12</v>
      </c>
      <c r="I3851" s="486">
        <f t="shared" si="181"/>
        <v>5218284</v>
      </c>
      <c r="J3851" s="348">
        <f t="shared" si="182"/>
        <v>0</v>
      </c>
    </row>
    <row r="3852" spans="1:10">
      <c r="A3852" s="483">
        <v>2016</v>
      </c>
      <c r="B3852" s="484" t="s">
        <v>1296</v>
      </c>
      <c r="C3852" s="484" t="s">
        <v>370</v>
      </c>
      <c r="D3852" s="485">
        <v>26118</v>
      </c>
      <c r="E3852" s="486">
        <v>24.212</v>
      </c>
      <c r="F3852" s="486">
        <f t="shared" si="180"/>
        <v>632369.01599999995</v>
      </c>
      <c r="G3852" s="487">
        <v>0.77</v>
      </c>
      <c r="H3852" s="485">
        <v>12.9</v>
      </c>
      <c r="I3852" s="486">
        <f t="shared" si="181"/>
        <v>336922.2</v>
      </c>
      <c r="J3852" s="348">
        <f t="shared" si="182"/>
        <v>0</v>
      </c>
    </row>
    <row r="3853" spans="1:10">
      <c r="A3853" s="483">
        <v>2016</v>
      </c>
      <c r="B3853" s="484" t="s">
        <v>1296</v>
      </c>
      <c r="C3853" s="484" t="s">
        <v>370</v>
      </c>
      <c r="D3853" s="485">
        <v>21288</v>
      </c>
      <c r="E3853" s="486">
        <v>24.256</v>
      </c>
      <c r="F3853" s="486">
        <f t="shared" si="180"/>
        <v>516361.728</v>
      </c>
      <c r="G3853" s="487">
        <v>0.74</v>
      </c>
      <c r="H3853" s="485">
        <v>12.15</v>
      </c>
      <c r="I3853" s="486">
        <f t="shared" si="181"/>
        <v>258649.2</v>
      </c>
      <c r="J3853" s="348">
        <f t="shared" si="182"/>
        <v>0</v>
      </c>
    </row>
    <row r="3854" spans="1:10">
      <c r="A3854" s="483">
        <v>2016</v>
      </c>
      <c r="B3854" s="484" t="s">
        <v>1296</v>
      </c>
      <c r="C3854" s="484" t="s">
        <v>370</v>
      </c>
      <c r="D3854" s="485">
        <v>26118</v>
      </c>
      <c r="E3854" s="486">
        <v>24.212</v>
      </c>
      <c r="F3854" s="486">
        <f t="shared" si="180"/>
        <v>632369.01599999995</v>
      </c>
      <c r="G3854" s="487">
        <v>0.77</v>
      </c>
      <c r="H3854" s="485">
        <v>12.9</v>
      </c>
      <c r="I3854" s="486">
        <f t="shared" si="181"/>
        <v>336922.2</v>
      </c>
      <c r="J3854" s="348">
        <f t="shared" si="182"/>
        <v>0</v>
      </c>
    </row>
    <row r="3855" spans="1:10">
      <c r="A3855" s="483">
        <v>2016</v>
      </c>
      <c r="B3855" s="484" t="s">
        <v>1296</v>
      </c>
      <c r="C3855" s="484" t="s">
        <v>370</v>
      </c>
      <c r="D3855" s="485">
        <v>21534</v>
      </c>
      <c r="E3855" s="486">
        <v>23.917999999999999</v>
      </c>
      <c r="F3855" s="486">
        <f t="shared" si="180"/>
        <v>515050.212</v>
      </c>
      <c r="G3855" s="487">
        <v>0.92</v>
      </c>
      <c r="H3855" s="485">
        <v>10.95</v>
      </c>
      <c r="I3855" s="486">
        <f t="shared" si="181"/>
        <v>235797.3</v>
      </c>
      <c r="J3855" s="348">
        <f t="shared" si="182"/>
        <v>0</v>
      </c>
    </row>
    <row r="3856" spans="1:10">
      <c r="A3856" s="483">
        <v>2016</v>
      </c>
      <c r="B3856" s="484" t="s">
        <v>1296</v>
      </c>
      <c r="C3856" s="484" t="s">
        <v>370</v>
      </c>
      <c r="D3856" s="485">
        <v>25945</v>
      </c>
      <c r="E3856" s="486">
        <v>24.256</v>
      </c>
      <c r="F3856" s="486">
        <f t="shared" si="180"/>
        <v>629321.92000000004</v>
      </c>
      <c r="G3856" s="487">
        <v>0.74</v>
      </c>
      <c r="H3856" s="485">
        <v>12.15</v>
      </c>
      <c r="I3856" s="486">
        <f t="shared" si="181"/>
        <v>315231.75</v>
      </c>
      <c r="J3856" s="348">
        <f t="shared" si="182"/>
        <v>0</v>
      </c>
    </row>
    <row r="3857" spans="1:10">
      <c r="A3857" s="483">
        <v>2016</v>
      </c>
      <c r="B3857" s="484" t="s">
        <v>1296</v>
      </c>
      <c r="C3857" s="484" t="s">
        <v>370</v>
      </c>
      <c r="D3857" s="485">
        <v>103350</v>
      </c>
      <c r="E3857" s="486">
        <v>25.306000000000001</v>
      </c>
      <c r="F3857" s="486">
        <f t="shared" si="180"/>
        <v>2615375.1</v>
      </c>
      <c r="G3857" s="487">
        <v>3.97</v>
      </c>
      <c r="H3857" s="485">
        <v>8.4600000000000009</v>
      </c>
      <c r="I3857" s="486">
        <f t="shared" si="181"/>
        <v>874341.00000000012</v>
      </c>
      <c r="J3857" s="348">
        <f t="shared" si="182"/>
        <v>0</v>
      </c>
    </row>
    <row r="3858" spans="1:10">
      <c r="A3858" s="483">
        <v>2016</v>
      </c>
      <c r="B3858" s="484" t="s">
        <v>1296</v>
      </c>
      <c r="C3858" s="484" t="s">
        <v>370</v>
      </c>
      <c r="D3858" s="485">
        <v>6695</v>
      </c>
      <c r="E3858" s="486">
        <v>24.268000000000001</v>
      </c>
      <c r="F3858" s="486">
        <f t="shared" si="180"/>
        <v>162474.26</v>
      </c>
      <c r="G3858" s="487">
        <v>0.84</v>
      </c>
      <c r="H3858" s="485">
        <v>12.76</v>
      </c>
      <c r="I3858" s="486">
        <f t="shared" si="181"/>
        <v>85428.2</v>
      </c>
      <c r="J3858" s="348">
        <f t="shared" si="182"/>
        <v>0</v>
      </c>
    </row>
    <row r="3859" spans="1:10">
      <c r="A3859" s="483">
        <v>2016</v>
      </c>
      <c r="B3859" s="484" t="s">
        <v>1296</v>
      </c>
      <c r="C3859" s="484" t="s">
        <v>370</v>
      </c>
      <c r="D3859" s="485">
        <v>6695</v>
      </c>
      <c r="E3859" s="486">
        <v>24.268000000000001</v>
      </c>
      <c r="F3859" s="486">
        <f t="shared" si="180"/>
        <v>162474.26</v>
      </c>
      <c r="G3859" s="487">
        <v>0.84</v>
      </c>
      <c r="H3859" s="485">
        <v>12.76</v>
      </c>
      <c r="I3859" s="486">
        <f t="shared" si="181"/>
        <v>85428.2</v>
      </c>
      <c r="J3859" s="348">
        <f t="shared" si="182"/>
        <v>0</v>
      </c>
    </row>
    <row r="3860" spans="1:10">
      <c r="A3860" s="483">
        <v>2016</v>
      </c>
      <c r="B3860" s="484" t="s">
        <v>1296</v>
      </c>
      <c r="C3860" s="484" t="s">
        <v>370</v>
      </c>
      <c r="D3860" s="485">
        <v>12620</v>
      </c>
      <c r="E3860" s="486">
        <v>22.870999999999999</v>
      </c>
      <c r="F3860" s="486">
        <f t="shared" si="180"/>
        <v>288632.01999999996</v>
      </c>
      <c r="G3860" s="487">
        <v>1.61</v>
      </c>
      <c r="H3860" s="485">
        <v>21</v>
      </c>
      <c r="I3860" s="486">
        <f t="shared" si="181"/>
        <v>265020</v>
      </c>
      <c r="J3860" s="348">
        <f t="shared" si="182"/>
        <v>0</v>
      </c>
    </row>
    <row r="3861" spans="1:10">
      <c r="A3861" s="483">
        <v>2016</v>
      </c>
      <c r="B3861" s="484" t="s">
        <v>1296</v>
      </c>
      <c r="C3861" s="484" t="s">
        <v>370</v>
      </c>
      <c r="D3861" s="485">
        <v>44156</v>
      </c>
      <c r="E3861" s="486">
        <v>24.448</v>
      </c>
      <c r="F3861" s="486">
        <f t="shared" si="180"/>
        <v>1079525.888</v>
      </c>
      <c r="G3861" s="487">
        <v>1.68</v>
      </c>
      <c r="H3861" s="485">
        <v>14.9</v>
      </c>
      <c r="I3861" s="486">
        <f t="shared" si="181"/>
        <v>657924.4</v>
      </c>
      <c r="J3861" s="348">
        <f t="shared" si="182"/>
        <v>0</v>
      </c>
    </row>
    <row r="3862" spans="1:10">
      <c r="A3862" s="483">
        <v>2016</v>
      </c>
      <c r="B3862" s="484" t="s">
        <v>1296</v>
      </c>
      <c r="C3862" s="484" t="s">
        <v>370</v>
      </c>
      <c r="D3862" s="485">
        <v>29742</v>
      </c>
      <c r="E3862" s="486">
        <v>23.52</v>
      </c>
      <c r="F3862" s="486">
        <f t="shared" si="180"/>
        <v>699531.84</v>
      </c>
      <c r="G3862" s="487">
        <v>1.49</v>
      </c>
      <c r="H3862" s="485">
        <v>18.399999999999999</v>
      </c>
      <c r="I3862" s="486">
        <f t="shared" si="181"/>
        <v>547252.79999999993</v>
      </c>
      <c r="J3862" s="348">
        <f t="shared" si="182"/>
        <v>0</v>
      </c>
    </row>
    <row r="3863" spans="1:10">
      <c r="A3863" s="483">
        <v>2016</v>
      </c>
      <c r="B3863" s="484" t="s">
        <v>1296</v>
      </c>
      <c r="C3863" s="484" t="s">
        <v>370</v>
      </c>
      <c r="D3863" s="485">
        <v>27145</v>
      </c>
      <c r="E3863" s="486">
        <v>25.992999999999999</v>
      </c>
      <c r="F3863" s="486">
        <f t="shared" si="180"/>
        <v>705579.98499999999</v>
      </c>
      <c r="G3863" s="487">
        <v>2.29</v>
      </c>
      <c r="H3863" s="485">
        <v>7.6</v>
      </c>
      <c r="I3863" s="486">
        <f t="shared" si="181"/>
        <v>206302</v>
      </c>
      <c r="J3863" s="348">
        <f t="shared" si="182"/>
        <v>0</v>
      </c>
    </row>
    <row r="3864" spans="1:10">
      <c r="A3864" s="483">
        <v>2016</v>
      </c>
      <c r="B3864" s="484" t="s">
        <v>1296</v>
      </c>
      <c r="C3864" s="484" t="s">
        <v>370</v>
      </c>
      <c r="D3864" s="485">
        <v>63030</v>
      </c>
      <c r="E3864" s="486">
        <v>26.013999999999999</v>
      </c>
      <c r="F3864" s="486">
        <f t="shared" si="180"/>
        <v>1639662.42</v>
      </c>
      <c r="G3864" s="487">
        <v>2.12</v>
      </c>
      <c r="H3864" s="485">
        <v>7.5</v>
      </c>
      <c r="I3864" s="486">
        <f t="shared" si="181"/>
        <v>472725</v>
      </c>
      <c r="J3864" s="348">
        <f t="shared" si="182"/>
        <v>0</v>
      </c>
    </row>
    <row r="3865" spans="1:10">
      <c r="A3865" s="483">
        <v>2016</v>
      </c>
      <c r="B3865" s="484" t="s">
        <v>1296</v>
      </c>
      <c r="C3865" s="484" t="s">
        <v>370</v>
      </c>
      <c r="D3865" s="485">
        <v>36214</v>
      </c>
      <c r="E3865" s="486">
        <v>25.954999999999998</v>
      </c>
      <c r="F3865" s="486">
        <f t="shared" si="180"/>
        <v>939934.37</v>
      </c>
      <c r="G3865" s="487">
        <v>2.23</v>
      </c>
      <c r="H3865" s="485">
        <v>7.5</v>
      </c>
      <c r="I3865" s="486">
        <f t="shared" si="181"/>
        <v>271605</v>
      </c>
      <c r="J3865" s="348">
        <f t="shared" si="182"/>
        <v>0</v>
      </c>
    </row>
    <row r="3866" spans="1:10">
      <c r="A3866" s="483">
        <v>2016</v>
      </c>
      <c r="B3866" s="484" t="s">
        <v>1296</v>
      </c>
      <c r="C3866" s="484" t="s">
        <v>370</v>
      </c>
      <c r="D3866" s="485">
        <v>111298</v>
      </c>
      <c r="E3866" s="486">
        <v>24.064</v>
      </c>
      <c r="F3866" s="486">
        <f t="shared" si="180"/>
        <v>2678275.0720000002</v>
      </c>
      <c r="G3866" s="487">
        <v>1.56</v>
      </c>
      <c r="H3866" s="485">
        <v>15.3</v>
      </c>
      <c r="I3866" s="486">
        <f t="shared" si="181"/>
        <v>1702859.4000000001</v>
      </c>
      <c r="J3866" s="348">
        <f t="shared" si="182"/>
        <v>0</v>
      </c>
    </row>
    <row r="3867" spans="1:10">
      <c r="A3867" s="483">
        <v>2016</v>
      </c>
      <c r="B3867" s="484" t="s">
        <v>1296</v>
      </c>
      <c r="C3867" s="484" t="s">
        <v>370</v>
      </c>
      <c r="D3867" s="485">
        <v>17907</v>
      </c>
      <c r="E3867" s="486">
        <v>26.302</v>
      </c>
      <c r="F3867" s="486">
        <f t="shared" si="180"/>
        <v>470989.91399999999</v>
      </c>
      <c r="G3867" s="487">
        <v>2.35</v>
      </c>
      <c r="H3867" s="485">
        <v>7.7</v>
      </c>
      <c r="I3867" s="486">
        <f t="shared" si="181"/>
        <v>137883.9</v>
      </c>
      <c r="J3867" s="348">
        <f t="shared" si="182"/>
        <v>0</v>
      </c>
    </row>
    <row r="3868" spans="1:10">
      <c r="A3868" s="483">
        <v>2016</v>
      </c>
      <c r="B3868" s="484" t="s">
        <v>1296</v>
      </c>
      <c r="C3868" s="484" t="s">
        <v>370</v>
      </c>
      <c r="D3868" s="485">
        <v>8947</v>
      </c>
      <c r="E3868" s="486">
        <v>26.228000000000002</v>
      </c>
      <c r="F3868" s="486">
        <f t="shared" si="180"/>
        <v>234661.91600000003</v>
      </c>
      <c r="G3868" s="487">
        <v>2.3199999999999998</v>
      </c>
      <c r="H3868" s="485">
        <v>7.4</v>
      </c>
      <c r="I3868" s="486">
        <f t="shared" si="181"/>
        <v>66207.8</v>
      </c>
      <c r="J3868" s="348">
        <f t="shared" si="182"/>
        <v>0</v>
      </c>
    </row>
    <row r="3869" spans="1:10">
      <c r="A3869" s="483">
        <v>2016</v>
      </c>
      <c r="B3869" s="484" t="s">
        <v>1289</v>
      </c>
      <c r="C3869" s="484" t="s">
        <v>370</v>
      </c>
      <c r="D3869" s="485">
        <v>142686</v>
      </c>
      <c r="E3869" s="486">
        <v>17.5</v>
      </c>
      <c r="F3869" s="486">
        <f t="shared" si="180"/>
        <v>2497005</v>
      </c>
      <c r="G3869" s="487">
        <v>0.19</v>
      </c>
      <c r="H3869" s="485">
        <v>4.4000000000000004</v>
      </c>
      <c r="I3869" s="486">
        <f t="shared" si="181"/>
        <v>627818.4</v>
      </c>
      <c r="J3869" s="348">
        <f t="shared" si="182"/>
        <v>0</v>
      </c>
    </row>
    <row r="3870" spans="1:10">
      <c r="A3870" s="483">
        <v>2016</v>
      </c>
      <c r="B3870" s="484" t="s">
        <v>1289</v>
      </c>
      <c r="C3870" s="484" t="s">
        <v>370</v>
      </c>
      <c r="D3870" s="485">
        <v>53479</v>
      </c>
      <c r="E3870" s="486">
        <v>17.46</v>
      </c>
      <c r="F3870" s="486">
        <f t="shared" si="180"/>
        <v>933743.34000000008</v>
      </c>
      <c r="G3870" s="487">
        <v>0.25</v>
      </c>
      <c r="H3870" s="485">
        <v>6.1</v>
      </c>
      <c r="I3870" s="486">
        <f t="shared" si="181"/>
        <v>326221.89999999997</v>
      </c>
      <c r="J3870" s="348">
        <f t="shared" si="182"/>
        <v>0</v>
      </c>
    </row>
    <row r="3871" spans="1:10">
      <c r="A3871" s="483">
        <v>2016</v>
      </c>
      <c r="B3871" s="484" t="s">
        <v>1289</v>
      </c>
      <c r="C3871" s="484" t="s">
        <v>370</v>
      </c>
      <c r="D3871" s="485">
        <v>14873</v>
      </c>
      <c r="E3871" s="486">
        <v>17.972000000000001</v>
      </c>
      <c r="F3871" s="486">
        <f t="shared" si="180"/>
        <v>267297.55600000004</v>
      </c>
      <c r="G3871" s="487">
        <v>0.19</v>
      </c>
      <c r="H3871" s="485">
        <v>4.9000000000000004</v>
      </c>
      <c r="I3871" s="486">
        <f t="shared" si="181"/>
        <v>72877.700000000012</v>
      </c>
      <c r="J3871" s="348">
        <f t="shared" si="182"/>
        <v>0</v>
      </c>
    </row>
    <row r="3872" spans="1:10">
      <c r="A3872" s="483">
        <v>2016</v>
      </c>
      <c r="B3872" s="484" t="s">
        <v>1289</v>
      </c>
      <c r="C3872" s="484" t="s">
        <v>370</v>
      </c>
      <c r="D3872" s="485">
        <v>15197</v>
      </c>
      <c r="E3872" s="486">
        <v>17.420000000000002</v>
      </c>
      <c r="F3872" s="486">
        <f t="shared" si="180"/>
        <v>264731.74000000005</v>
      </c>
      <c r="G3872" s="487">
        <v>0.22</v>
      </c>
      <c r="H3872" s="485">
        <v>4.5999999999999996</v>
      </c>
      <c r="I3872" s="486">
        <f t="shared" si="181"/>
        <v>69906.2</v>
      </c>
      <c r="J3872" s="348">
        <f t="shared" si="182"/>
        <v>0</v>
      </c>
    </row>
    <row r="3873" spans="1:10">
      <c r="A3873" s="483">
        <v>2016</v>
      </c>
      <c r="B3873" s="484" t="s">
        <v>1289</v>
      </c>
      <c r="C3873" s="484" t="s">
        <v>370</v>
      </c>
      <c r="D3873" s="485">
        <v>15254</v>
      </c>
      <c r="E3873" s="486">
        <v>17.940000000000001</v>
      </c>
      <c r="F3873" s="486">
        <f t="shared" si="180"/>
        <v>273656.76</v>
      </c>
      <c r="G3873" s="487">
        <v>0.24</v>
      </c>
      <c r="H3873" s="485">
        <v>4.5999999999999996</v>
      </c>
      <c r="I3873" s="486">
        <f t="shared" si="181"/>
        <v>70168.399999999994</v>
      </c>
      <c r="J3873" s="348">
        <f t="shared" si="182"/>
        <v>0</v>
      </c>
    </row>
    <row r="3874" spans="1:10">
      <c r="A3874" s="483">
        <v>2016</v>
      </c>
      <c r="B3874" s="484" t="s">
        <v>1289</v>
      </c>
      <c r="C3874" s="484" t="s">
        <v>370</v>
      </c>
      <c r="D3874" s="485">
        <v>50875</v>
      </c>
      <c r="E3874" s="486">
        <v>17.75</v>
      </c>
      <c r="F3874" s="486">
        <f t="shared" si="180"/>
        <v>903031.25</v>
      </c>
      <c r="G3874" s="487">
        <v>0.32</v>
      </c>
      <c r="H3874" s="485">
        <v>5.8</v>
      </c>
      <c r="I3874" s="486">
        <f t="shared" si="181"/>
        <v>295075</v>
      </c>
      <c r="J3874" s="348">
        <f t="shared" si="182"/>
        <v>0</v>
      </c>
    </row>
    <row r="3875" spans="1:10">
      <c r="A3875" s="483">
        <v>2016</v>
      </c>
      <c r="B3875" s="484" t="s">
        <v>1289</v>
      </c>
      <c r="C3875" s="484" t="s">
        <v>370</v>
      </c>
      <c r="D3875" s="485">
        <v>49993</v>
      </c>
      <c r="E3875" s="486">
        <v>17.73</v>
      </c>
      <c r="F3875" s="486">
        <f t="shared" si="180"/>
        <v>886375.89</v>
      </c>
      <c r="G3875" s="487">
        <v>0.23</v>
      </c>
      <c r="H3875" s="485">
        <v>5.6</v>
      </c>
      <c r="I3875" s="486">
        <f t="shared" si="181"/>
        <v>279960.8</v>
      </c>
      <c r="J3875" s="348">
        <f t="shared" si="182"/>
        <v>0</v>
      </c>
    </row>
    <row r="3876" spans="1:10">
      <c r="A3876" s="483">
        <v>2016</v>
      </c>
      <c r="B3876" s="484" t="s">
        <v>1289</v>
      </c>
      <c r="C3876" s="484" t="s">
        <v>370</v>
      </c>
      <c r="D3876" s="485">
        <v>49740</v>
      </c>
      <c r="E3876" s="486">
        <v>17.41</v>
      </c>
      <c r="F3876" s="486">
        <f t="shared" si="180"/>
        <v>865973.4</v>
      </c>
      <c r="G3876" s="487">
        <v>0.19</v>
      </c>
      <c r="H3876" s="485">
        <v>4.4000000000000004</v>
      </c>
      <c r="I3876" s="486">
        <f t="shared" si="181"/>
        <v>218856.00000000003</v>
      </c>
      <c r="J3876" s="348">
        <f t="shared" si="182"/>
        <v>0</v>
      </c>
    </row>
    <row r="3877" spans="1:10">
      <c r="A3877" s="483">
        <v>2016</v>
      </c>
      <c r="B3877" s="484" t="s">
        <v>1296</v>
      </c>
      <c r="C3877" s="484" t="s">
        <v>370</v>
      </c>
      <c r="D3877" s="485">
        <v>794</v>
      </c>
      <c r="E3877" s="486">
        <v>23.17</v>
      </c>
      <c r="F3877" s="486">
        <f t="shared" si="180"/>
        <v>18396.98</v>
      </c>
      <c r="G3877" s="487">
        <v>1.29</v>
      </c>
      <c r="H3877" s="485">
        <v>7.1</v>
      </c>
      <c r="I3877" s="486">
        <f t="shared" si="181"/>
        <v>5637.4</v>
      </c>
      <c r="J3877" s="348">
        <f t="shared" si="182"/>
        <v>0</v>
      </c>
    </row>
    <row r="3878" spans="1:10">
      <c r="A3878" s="483">
        <v>2016</v>
      </c>
      <c r="B3878" s="484" t="s">
        <v>1289</v>
      </c>
      <c r="C3878" s="484" t="s">
        <v>370</v>
      </c>
      <c r="D3878" s="485">
        <v>25040</v>
      </c>
      <c r="E3878" s="486">
        <v>17.98</v>
      </c>
      <c r="F3878" s="486">
        <f t="shared" si="180"/>
        <v>450219.2</v>
      </c>
      <c r="G3878" s="487">
        <v>0.22</v>
      </c>
      <c r="H3878" s="485">
        <v>5</v>
      </c>
      <c r="I3878" s="486">
        <f t="shared" si="181"/>
        <v>125200</v>
      </c>
      <c r="J3878" s="348">
        <f t="shared" si="182"/>
        <v>0</v>
      </c>
    </row>
    <row r="3879" spans="1:10">
      <c r="A3879" s="483">
        <v>2016</v>
      </c>
      <c r="B3879" s="484" t="s">
        <v>1289</v>
      </c>
      <c r="C3879" s="484" t="s">
        <v>370</v>
      </c>
      <c r="D3879" s="485">
        <v>173252</v>
      </c>
      <c r="E3879" s="486">
        <v>15.988</v>
      </c>
      <c r="F3879" s="486">
        <f t="shared" si="180"/>
        <v>2769952.9759999998</v>
      </c>
      <c r="G3879" s="487">
        <v>0.31</v>
      </c>
      <c r="H3879" s="485">
        <v>5.5</v>
      </c>
      <c r="I3879" s="486">
        <f t="shared" si="181"/>
        <v>952886</v>
      </c>
      <c r="J3879" s="348">
        <f t="shared" si="182"/>
        <v>0</v>
      </c>
    </row>
    <row r="3880" spans="1:10">
      <c r="A3880" s="483">
        <v>2016</v>
      </c>
      <c r="B3880" s="484" t="s">
        <v>1289</v>
      </c>
      <c r="C3880" s="484" t="s">
        <v>370</v>
      </c>
      <c r="D3880" s="485">
        <v>31414</v>
      </c>
      <c r="E3880" s="486">
        <v>17.962</v>
      </c>
      <c r="F3880" s="486">
        <f t="shared" si="180"/>
        <v>564258.26800000004</v>
      </c>
      <c r="G3880" s="487">
        <v>0.23</v>
      </c>
      <c r="H3880" s="485">
        <v>5.0999999999999996</v>
      </c>
      <c r="I3880" s="486">
        <f t="shared" si="181"/>
        <v>160211.4</v>
      </c>
      <c r="J3880" s="348">
        <f t="shared" si="182"/>
        <v>0</v>
      </c>
    </row>
    <row r="3881" spans="1:10">
      <c r="A3881" s="483">
        <v>2016</v>
      </c>
      <c r="B3881" s="484" t="s">
        <v>1289</v>
      </c>
      <c r="C3881" s="484" t="s">
        <v>370</v>
      </c>
      <c r="D3881" s="485">
        <v>125489</v>
      </c>
      <c r="E3881" s="486">
        <v>16.847999999999999</v>
      </c>
      <c r="F3881" s="486">
        <f t="shared" si="180"/>
        <v>2114238.6719999998</v>
      </c>
      <c r="G3881" s="487">
        <v>0.28999999999999998</v>
      </c>
      <c r="H3881" s="485">
        <v>6</v>
      </c>
      <c r="I3881" s="486">
        <f t="shared" si="181"/>
        <v>752934</v>
      </c>
      <c r="J3881" s="348">
        <f t="shared" si="182"/>
        <v>0</v>
      </c>
    </row>
    <row r="3882" spans="1:10">
      <c r="A3882" s="483">
        <v>2016</v>
      </c>
      <c r="B3882" s="484" t="s">
        <v>1289</v>
      </c>
      <c r="C3882" s="484" t="s">
        <v>370</v>
      </c>
      <c r="D3882" s="485">
        <v>165002</v>
      </c>
      <c r="E3882" s="486">
        <v>20.302</v>
      </c>
      <c r="F3882" s="486">
        <f t="shared" si="180"/>
        <v>3349870.6039999998</v>
      </c>
      <c r="G3882" s="487">
        <v>0.86</v>
      </c>
      <c r="H3882" s="485">
        <v>4.3</v>
      </c>
      <c r="I3882" s="486">
        <f t="shared" si="181"/>
        <v>709508.6</v>
      </c>
      <c r="J3882" s="348">
        <f t="shared" si="182"/>
        <v>0</v>
      </c>
    </row>
    <row r="3883" spans="1:10">
      <c r="A3883" s="483">
        <v>2016</v>
      </c>
      <c r="B3883" s="484" t="s">
        <v>1289</v>
      </c>
      <c r="C3883" s="484" t="s">
        <v>370</v>
      </c>
      <c r="D3883" s="485">
        <v>71536</v>
      </c>
      <c r="E3883" s="486">
        <v>17.616</v>
      </c>
      <c r="F3883" s="486">
        <f t="shared" si="180"/>
        <v>1260178.176</v>
      </c>
      <c r="G3883" s="487">
        <v>0.2</v>
      </c>
      <c r="H3883" s="485">
        <v>4.4000000000000004</v>
      </c>
      <c r="I3883" s="486">
        <f t="shared" si="181"/>
        <v>314758.40000000002</v>
      </c>
      <c r="J3883" s="348">
        <f t="shared" si="182"/>
        <v>0</v>
      </c>
    </row>
    <row r="3884" spans="1:10">
      <c r="A3884" s="483">
        <v>2016</v>
      </c>
      <c r="B3884" s="484" t="s">
        <v>1296</v>
      </c>
      <c r="C3884" s="484" t="s">
        <v>370</v>
      </c>
      <c r="D3884" s="485">
        <v>445186</v>
      </c>
      <c r="E3884" s="486">
        <v>21.5</v>
      </c>
      <c r="F3884" s="486">
        <f t="shared" si="180"/>
        <v>9571499</v>
      </c>
      <c r="G3884" s="487">
        <v>0.59</v>
      </c>
      <c r="H3884" s="485">
        <v>10.7</v>
      </c>
      <c r="I3884" s="486">
        <f t="shared" si="181"/>
        <v>4763490.1999999993</v>
      </c>
      <c r="J3884" s="348">
        <f t="shared" si="182"/>
        <v>0</v>
      </c>
    </row>
    <row r="3885" spans="1:10">
      <c r="A3885" s="483">
        <v>2016</v>
      </c>
      <c r="B3885" s="484" t="s">
        <v>1289</v>
      </c>
      <c r="C3885" s="484" t="s">
        <v>370</v>
      </c>
      <c r="D3885" s="485">
        <v>112188</v>
      </c>
      <c r="E3885" s="486">
        <v>17.417999999999999</v>
      </c>
      <c r="F3885" s="486">
        <f t="shared" si="180"/>
        <v>1954090.584</v>
      </c>
      <c r="G3885" s="487">
        <v>0.24</v>
      </c>
      <c r="H3885" s="485">
        <v>6</v>
      </c>
      <c r="I3885" s="486">
        <f t="shared" si="181"/>
        <v>673128</v>
      </c>
      <c r="J3885" s="348">
        <f t="shared" si="182"/>
        <v>0</v>
      </c>
    </row>
    <row r="3886" spans="1:10">
      <c r="A3886" s="483">
        <v>2016</v>
      </c>
      <c r="B3886" s="484" t="s">
        <v>1289</v>
      </c>
      <c r="C3886" s="484" t="s">
        <v>370</v>
      </c>
      <c r="D3886" s="485">
        <v>192215</v>
      </c>
      <c r="E3886" s="486">
        <v>17.818000000000001</v>
      </c>
      <c r="F3886" s="486">
        <f t="shared" si="180"/>
        <v>3424886.87</v>
      </c>
      <c r="G3886" s="487">
        <v>0.25</v>
      </c>
      <c r="H3886" s="485">
        <v>5</v>
      </c>
      <c r="I3886" s="486">
        <f t="shared" si="181"/>
        <v>961075</v>
      </c>
      <c r="J3886" s="348">
        <f t="shared" si="182"/>
        <v>0</v>
      </c>
    </row>
    <row r="3887" spans="1:10">
      <c r="A3887" s="483">
        <v>2016</v>
      </c>
      <c r="B3887" s="484" t="s">
        <v>1289</v>
      </c>
      <c r="C3887" s="484" t="s">
        <v>370</v>
      </c>
      <c r="D3887" s="485">
        <v>192030</v>
      </c>
      <c r="E3887" s="486">
        <v>17.745999999999999</v>
      </c>
      <c r="F3887" s="486">
        <f t="shared" si="180"/>
        <v>3407764.38</v>
      </c>
      <c r="G3887" s="487">
        <v>0.28999999999999998</v>
      </c>
      <c r="H3887" s="485">
        <v>5.3</v>
      </c>
      <c r="I3887" s="486">
        <f t="shared" si="181"/>
        <v>1017759</v>
      </c>
      <c r="J3887" s="348">
        <f t="shared" si="182"/>
        <v>0</v>
      </c>
    </row>
    <row r="3888" spans="1:10">
      <c r="A3888" s="483">
        <v>2016</v>
      </c>
      <c r="B3888" s="484" t="s">
        <v>1289</v>
      </c>
      <c r="C3888" s="484" t="s">
        <v>370</v>
      </c>
      <c r="D3888" s="485">
        <v>80116</v>
      </c>
      <c r="E3888" s="486">
        <v>17.873999999999999</v>
      </c>
      <c r="F3888" s="486">
        <f t="shared" si="180"/>
        <v>1431993.3839999998</v>
      </c>
      <c r="G3888" s="487">
        <v>0.25</v>
      </c>
      <c r="H3888" s="485">
        <v>4.8</v>
      </c>
      <c r="I3888" s="486">
        <f t="shared" si="181"/>
        <v>384556.79999999999</v>
      </c>
      <c r="J3888" s="348">
        <f t="shared" si="182"/>
        <v>0</v>
      </c>
    </row>
    <row r="3889" spans="1:10">
      <c r="A3889" s="483">
        <v>2016</v>
      </c>
      <c r="B3889" s="484" t="s">
        <v>1289</v>
      </c>
      <c r="C3889" s="484" t="s">
        <v>370</v>
      </c>
      <c r="D3889" s="485">
        <v>64235</v>
      </c>
      <c r="E3889" s="486">
        <v>17.474</v>
      </c>
      <c r="F3889" s="486">
        <f t="shared" si="180"/>
        <v>1122442.3899999999</v>
      </c>
      <c r="G3889" s="487">
        <v>0.23</v>
      </c>
      <c r="H3889" s="485">
        <v>5.7</v>
      </c>
      <c r="I3889" s="486">
        <f t="shared" si="181"/>
        <v>366139.5</v>
      </c>
      <c r="J3889" s="348">
        <f t="shared" si="182"/>
        <v>0</v>
      </c>
    </row>
    <row r="3890" spans="1:10">
      <c r="A3890" s="483">
        <v>2016</v>
      </c>
      <c r="B3890" s="484" t="s">
        <v>1296</v>
      </c>
      <c r="C3890" s="484" t="s">
        <v>370</v>
      </c>
      <c r="D3890" s="485">
        <v>215513</v>
      </c>
      <c r="E3890" s="486">
        <v>25.04</v>
      </c>
      <c r="F3890" s="486">
        <f t="shared" si="180"/>
        <v>5396445.5199999996</v>
      </c>
      <c r="G3890" s="487">
        <v>4.4400000000000004</v>
      </c>
      <c r="H3890" s="485">
        <v>9.3000000000000007</v>
      </c>
      <c r="I3890" s="486">
        <f t="shared" si="181"/>
        <v>2004270.9000000001</v>
      </c>
      <c r="J3890" s="348">
        <f t="shared" si="182"/>
        <v>0</v>
      </c>
    </row>
    <row r="3891" spans="1:10">
      <c r="A3891" s="483">
        <v>2016</v>
      </c>
      <c r="B3891" s="484" t="s">
        <v>1296</v>
      </c>
      <c r="C3891" s="484" t="s">
        <v>370</v>
      </c>
      <c r="D3891" s="485">
        <v>20546</v>
      </c>
      <c r="E3891" s="486">
        <v>25.32</v>
      </c>
      <c r="F3891" s="486">
        <f t="shared" si="180"/>
        <v>520224.72000000003</v>
      </c>
      <c r="G3891" s="487">
        <v>4.5199999999999996</v>
      </c>
      <c r="H3891" s="485">
        <v>9.4</v>
      </c>
      <c r="I3891" s="486">
        <f t="shared" si="181"/>
        <v>193132.4</v>
      </c>
      <c r="J3891" s="348">
        <f t="shared" si="182"/>
        <v>0</v>
      </c>
    </row>
    <row r="3892" spans="1:10">
      <c r="A3892" s="483">
        <v>2016</v>
      </c>
      <c r="B3892" s="484" t="s">
        <v>1289</v>
      </c>
      <c r="C3892" s="484" t="s">
        <v>370</v>
      </c>
      <c r="D3892" s="485">
        <v>147822</v>
      </c>
      <c r="E3892" s="486">
        <v>17.95</v>
      </c>
      <c r="F3892" s="486">
        <f t="shared" si="180"/>
        <v>2653404.9</v>
      </c>
      <c r="G3892" s="487">
        <v>0.25</v>
      </c>
      <c r="H3892" s="485">
        <v>5.0999999999999996</v>
      </c>
      <c r="I3892" s="486">
        <f t="shared" si="181"/>
        <v>753892.2</v>
      </c>
      <c r="J3892" s="348">
        <f t="shared" si="182"/>
        <v>0</v>
      </c>
    </row>
    <row r="3893" spans="1:10">
      <c r="A3893" s="483">
        <v>2016</v>
      </c>
      <c r="B3893" s="484" t="s">
        <v>1289</v>
      </c>
      <c r="C3893" s="484" t="s">
        <v>370</v>
      </c>
      <c r="D3893" s="485">
        <v>51989</v>
      </c>
      <c r="E3893" s="486">
        <v>17.7</v>
      </c>
      <c r="F3893" s="486">
        <f t="shared" si="180"/>
        <v>920205.29999999993</v>
      </c>
      <c r="G3893" s="487">
        <v>0.27</v>
      </c>
      <c r="H3893" s="485">
        <v>5.2</v>
      </c>
      <c r="I3893" s="486">
        <f t="shared" si="181"/>
        <v>270342.8</v>
      </c>
      <c r="J3893" s="348">
        <f t="shared" si="182"/>
        <v>0</v>
      </c>
    </row>
    <row r="3894" spans="1:10">
      <c r="A3894" s="483">
        <v>2016</v>
      </c>
      <c r="B3894" s="484" t="s">
        <v>1289</v>
      </c>
      <c r="C3894" s="484" t="s">
        <v>370</v>
      </c>
      <c r="D3894" s="485">
        <v>29054</v>
      </c>
      <c r="E3894" s="486">
        <v>17.7</v>
      </c>
      <c r="F3894" s="486">
        <f t="shared" si="180"/>
        <v>514255.8</v>
      </c>
      <c r="G3894" s="487">
        <v>0.27</v>
      </c>
      <c r="H3894" s="485">
        <v>5.2</v>
      </c>
      <c r="I3894" s="486">
        <f t="shared" si="181"/>
        <v>151080.80000000002</v>
      </c>
      <c r="J3894" s="348">
        <f t="shared" si="182"/>
        <v>0</v>
      </c>
    </row>
    <row r="3895" spans="1:10">
      <c r="A3895" s="483">
        <v>2016</v>
      </c>
      <c r="B3895" s="484" t="s">
        <v>1289</v>
      </c>
      <c r="C3895" s="484" t="s">
        <v>370</v>
      </c>
      <c r="D3895" s="485">
        <v>243</v>
      </c>
      <c r="E3895" s="486">
        <v>17.7</v>
      </c>
      <c r="F3895" s="486">
        <f t="shared" si="180"/>
        <v>4301.0999999999995</v>
      </c>
      <c r="G3895" s="487">
        <v>0.27</v>
      </c>
      <c r="H3895" s="485">
        <v>5.2</v>
      </c>
      <c r="I3895" s="486">
        <f t="shared" si="181"/>
        <v>1263.6000000000001</v>
      </c>
      <c r="J3895" s="348">
        <f t="shared" si="182"/>
        <v>0</v>
      </c>
    </row>
    <row r="3896" spans="1:10">
      <c r="A3896" s="483">
        <v>2016</v>
      </c>
      <c r="B3896" s="484" t="s">
        <v>1296</v>
      </c>
      <c r="C3896" s="484" t="s">
        <v>370</v>
      </c>
      <c r="D3896" s="485">
        <v>30007</v>
      </c>
      <c r="E3896" s="486">
        <v>26.02</v>
      </c>
      <c r="F3896" s="486">
        <f t="shared" si="180"/>
        <v>780782.14</v>
      </c>
      <c r="G3896" s="487">
        <v>2.15</v>
      </c>
      <c r="H3896" s="485">
        <v>7.3</v>
      </c>
      <c r="I3896" s="486">
        <f t="shared" si="181"/>
        <v>219051.1</v>
      </c>
      <c r="J3896" s="348">
        <f t="shared" si="182"/>
        <v>0</v>
      </c>
    </row>
    <row r="3897" spans="1:10">
      <c r="A3897" s="483">
        <v>2016</v>
      </c>
      <c r="B3897" s="484" t="s">
        <v>1296</v>
      </c>
      <c r="C3897" s="484" t="s">
        <v>370</v>
      </c>
      <c r="D3897" s="485">
        <v>9452</v>
      </c>
      <c r="E3897" s="486">
        <v>23.077999999999999</v>
      </c>
      <c r="F3897" s="486">
        <f t="shared" si="180"/>
        <v>218133.25599999999</v>
      </c>
      <c r="G3897" s="487">
        <v>2.9</v>
      </c>
      <c r="H3897" s="485">
        <v>8.1</v>
      </c>
      <c r="I3897" s="486">
        <f t="shared" si="181"/>
        <v>76561.2</v>
      </c>
      <c r="J3897" s="348">
        <f t="shared" si="182"/>
        <v>0</v>
      </c>
    </row>
    <row r="3898" spans="1:10">
      <c r="A3898" s="483">
        <v>2016</v>
      </c>
      <c r="B3898" s="484" t="s">
        <v>1296</v>
      </c>
      <c r="C3898" s="484" t="s">
        <v>370</v>
      </c>
      <c r="D3898" s="485">
        <v>31331</v>
      </c>
      <c r="E3898" s="486">
        <v>26.292000000000002</v>
      </c>
      <c r="F3898" s="486">
        <f t="shared" si="180"/>
        <v>823754.652</v>
      </c>
      <c r="G3898" s="487">
        <v>2.88</v>
      </c>
      <c r="H3898" s="485">
        <v>7.4</v>
      </c>
      <c r="I3898" s="486">
        <f t="shared" si="181"/>
        <v>231849.40000000002</v>
      </c>
      <c r="J3898" s="348">
        <f t="shared" si="182"/>
        <v>0</v>
      </c>
    </row>
    <row r="3899" spans="1:10">
      <c r="A3899" s="483">
        <v>2016</v>
      </c>
      <c r="B3899" s="484" t="s">
        <v>1296</v>
      </c>
      <c r="C3899" s="484" t="s">
        <v>370</v>
      </c>
      <c r="D3899" s="485">
        <v>1638</v>
      </c>
      <c r="E3899" s="486">
        <v>24.45</v>
      </c>
      <c r="F3899" s="486">
        <f t="shared" si="180"/>
        <v>40049.1</v>
      </c>
      <c r="G3899" s="487">
        <v>1.9</v>
      </c>
      <c r="H3899" s="485">
        <v>15</v>
      </c>
      <c r="I3899" s="486">
        <f t="shared" si="181"/>
        <v>24570</v>
      </c>
      <c r="J3899" s="348">
        <f t="shared" si="182"/>
        <v>0</v>
      </c>
    </row>
    <row r="3900" spans="1:10">
      <c r="A3900" s="483">
        <v>2016</v>
      </c>
      <c r="B3900" s="484" t="s">
        <v>1296</v>
      </c>
      <c r="C3900" s="484" t="s">
        <v>370</v>
      </c>
      <c r="D3900" s="485">
        <v>32240</v>
      </c>
      <c r="E3900" s="486">
        <v>25.17</v>
      </c>
      <c r="F3900" s="486">
        <f t="shared" si="180"/>
        <v>811480.8</v>
      </c>
      <c r="G3900" s="487">
        <v>2.57</v>
      </c>
      <c r="H3900" s="485">
        <v>8.1999999999999993</v>
      </c>
      <c r="I3900" s="486">
        <f t="shared" si="181"/>
        <v>264368</v>
      </c>
      <c r="J3900" s="348">
        <f t="shared" si="182"/>
        <v>0</v>
      </c>
    </row>
    <row r="3901" spans="1:10">
      <c r="A3901" s="483">
        <v>2016</v>
      </c>
      <c r="B3901" s="484" t="s">
        <v>1296</v>
      </c>
      <c r="C3901" s="484" t="s">
        <v>370</v>
      </c>
      <c r="D3901" s="485">
        <v>25613</v>
      </c>
      <c r="E3901" s="486">
        <v>25.06</v>
      </c>
      <c r="F3901" s="486">
        <f t="shared" si="180"/>
        <v>641861.77999999991</v>
      </c>
      <c r="G3901" s="487">
        <v>2.58</v>
      </c>
      <c r="H3901" s="485">
        <v>8.1</v>
      </c>
      <c r="I3901" s="486">
        <f t="shared" si="181"/>
        <v>207465.3</v>
      </c>
      <c r="J3901" s="348">
        <f t="shared" si="182"/>
        <v>0</v>
      </c>
    </row>
    <row r="3902" spans="1:10">
      <c r="A3902" s="483">
        <v>2016</v>
      </c>
      <c r="B3902" s="484" t="s">
        <v>1296</v>
      </c>
      <c r="C3902" s="484" t="s">
        <v>370</v>
      </c>
      <c r="D3902" s="485">
        <v>24239</v>
      </c>
      <c r="E3902" s="486">
        <v>25.17</v>
      </c>
      <c r="F3902" s="486">
        <f t="shared" si="180"/>
        <v>610095.63</v>
      </c>
      <c r="G3902" s="487">
        <v>2.59</v>
      </c>
      <c r="H3902" s="485">
        <v>8</v>
      </c>
      <c r="I3902" s="486">
        <f t="shared" si="181"/>
        <v>193912</v>
      </c>
      <c r="J3902" s="348">
        <f t="shared" si="182"/>
        <v>0</v>
      </c>
    </row>
    <row r="3903" spans="1:10">
      <c r="A3903" s="483">
        <v>2016</v>
      </c>
      <c r="B3903" s="484" t="s">
        <v>1296</v>
      </c>
      <c r="C3903" s="484" t="s">
        <v>370</v>
      </c>
      <c r="D3903" s="485">
        <v>26903</v>
      </c>
      <c r="E3903" s="486">
        <v>25.6</v>
      </c>
      <c r="F3903" s="486">
        <f t="shared" si="180"/>
        <v>688716.80000000005</v>
      </c>
      <c r="G3903" s="487">
        <v>2.91</v>
      </c>
      <c r="H3903" s="485">
        <v>7.4</v>
      </c>
      <c r="I3903" s="486">
        <f t="shared" si="181"/>
        <v>199082.2</v>
      </c>
      <c r="J3903" s="348">
        <f t="shared" si="182"/>
        <v>0</v>
      </c>
    </row>
    <row r="3904" spans="1:10">
      <c r="A3904" s="483">
        <v>2016</v>
      </c>
      <c r="B3904" s="484" t="s">
        <v>1296</v>
      </c>
      <c r="C3904" s="484" t="s">
        <v>370</v>
      </c>
      <c r="D3904" s="485">
        <v>61479</v>
      </c>
      <c r="E3904" s="486">
        <v>22.08</v>
      </c>
      <c r="F3904" s="486">
        <f t="shared" si="180"/>
        <v>1357456.3199999998</v>
      </c>
      <c r="G3904" s="487">
        <v>2.99</v>
      </c>
      <c r="H3904" s="485">
        <v>8.1999999999999993</v>
      </c>
      <c r="I3904" s="486">
        <f t="shared" si="181"/>
        <v>504127.79999999993</v>
      </c>
      <c r="J3904" s="348">
        <f t="shared" si="182"/>
        <v>0</v>
      </c>
    </row>
    <row r="3905" spans="1:10">
      <c r="A3905" s="483">
        <v>2016</v>
      </c>
      <c r="B3905" s="484" t="s">
        <v>1289</v>
      </c>
      <c r="C3905" s="484" t="s">
        <v>370</v>
      </c>
      <c r="D3905" s="485">
        <v>32255</v>
      </c>
      <c r="E3905" s="486">
        <v>20.14</v>
      </c>
      <c r="F3905" s="486">
        <f t="shared" si="180"/>
        <v>649615.70000000007</v>
      </c>
      <c r="G3905" s="487">
        <v>0.49</v>
      </c>
      <c r="H3905" s="485">
        <v>7.3</v>
      </c>
      <c r="I3905" s="486">
        <f t="shared" si="181"/>
        <v>235461.5</v>
      </c>
      <c r="J3905" s="348">
        <f t="shared" si="182"/>
        <v>0</v>
      </c>
    </row>
    <row r="3906" spans="1:10">
      <c r="A3906" s="483">
        <v>2016</v>
      </c>
      <c r="B3906" s="484" t="s">
        <v>1289</v>
      </c>
      <c r="C3906" s="484" t="s">
        <v>370</v>
      </c>
      <c r="D3906" s="485">
        <v>28869</v>
      </c>
      <c r="E3906" s="486">
        <v>20.14</v>
      </c>
      <c r="F3906" s="486">
        <f t="shared" si="180"/>
        <v>581421.66</v>
      </c>
      <c r="G3906" s="487">
        <v>0.49</v>
      </c>
      <c r="H3906" s="485">
        <v>7.3</v>
      </c>
      <c r="I3906" s="486">
        <f t="shared" si="181"/>
        <v>210743.69999999998</v>
      </c>
      <c r="J3906" s="348">
        <f t="shared" si="182"/>
        <v>0</v>
      </c>
    </row>
    <row r="3907" spans="1:10">
      <c r="A3907" s="483">
        <v>2016</v>
      </c>
      <c r="B3907" s="484" t="s">
        <v>1289</v>
      </c>
      <c r="C3907" s="484" t="s">
        <v>370</v>
      </c>
      <c r="D3907" s="485">
        <v>169521</v>
      </c>
      <c r="E3907" s="486">
        <v>19.579999999999998</v>
      </c>
      <c r="F3907" s="486">
        <f t="shared" ref="F3907:F3970" si="183">E3907*D3907</f>
        <v>3319221.1799999997</v>
      </c>
      <c r="G3907" s="487">
        <v>0.42</v>
      </c>
      <c r="H3907" s="485">
        <v>8.1999999999999993</v>
      </c>
      <c r="I3907" s="486">
        <f t="shared" ref="I3907:I3970" si="184">H3907*D3907</f>
        <v>1390072.2</v>
      </c>
      <c r="J3907" s="348">
        <f t="shared" ref="J3907:J3970" si="185">IF(B3907="LIG",1,0)</f>
        <v>0</v>
      </c>
    </row>
    <row r="3908" spans="1:10">
      <c r="A3908" s="483">
        <v>2016</v>
      </c>
      <c r="B3908" s="484" t="s">
        <v>1301</v>
      </c>
      <c r="C3908" s="484" t="s">
        <v>370</v>
      </c>
      <c r="D3908" s="485">
        <v>437212</v>
      </c>
      <c r="E3908" s="486">
        <v>12.9</v>
      </c>
      <c r="F3908" s="486">
        <f t="shared" si="183"/>
        <v>5640034.7999999998</v>
      </c>
      <c r="G3908" s="487">
        <v>0.61</v>
      </c>
      <c r="H3908" s="485">
        <v>9.5</v>
      </c>
      <c r="I3908" s="486">
        <f t="shared" si="184"/>
        <v>4153514</v>
      </c>
      <c r="J3908" s="348">
        <f t="shared" si="185"/>
        <v>1</v>
      </c>
    </row>
    <row r="3909" spans="1:10">
      <c r="A3909" s="483">
        <v>2016</v>
      </c>
      <c r="B3909" s="484" t="s">
        <v>1296</v>
      </c>
      <c r="C3909" s="484" t="s">
        <v>370</v>
      </c>
      <c r="D3909" s="485">
        <v>8703</v>
      </c>
      <c r="E3909" s="486">
        <v>23.55</v>
      </c>
      <c r="F3909" s="486">
        <f t="shared" si="183"/>
        <v>204955.65</v>
      </c>
      <c r="G3909" s="487">
        <v>2.5</v>
      </c>
      <c r="H3909" s="485">
        <v>8.8000000000000007</v>
      </c>
      <c r="I3909" s="486">
        <f t="shared" si="184"/>
        <v>76586.400000000009</v>
      </c>
      <c r="J3909" s="348">
        <f t="shared" si="185"/>
        <v>0</v>
      </c>
    </row>
    <row r="3910" spans="1:10">
      <c r="A3910" s="483">
        <v>2016</v>
      </c>
      <c r="B3910" s="484" t="s">
        <v>1296</v>
      </c>
      <c r="C3910" s="484" t="s">
        <v>370</v>
      </c>
      <c r="D3910" s="485">
        <v>35969</v>
      </c>
      <c r="E3910" s="486">
        <v>23.7</v>
      </c>
      <c r="F3910" s="486">
        <f t="shared" si="183"/>
        <v>852465.29999999993</v>
      </c>
      <c r="G3910" s="487">
        <v>2.78</v>
      </c>
      <c r="H3910" s="485">
        <v>8.1999999999999993</v>
      </c>
      <c r="I3910" s="486">
        <f t="shared" si="184"/>
        <v>294945.8</v>
      </c>
      <c r="J3910" s="348">
        <f t="shared" si="185"/>
        <v>0</v>
      </c>
    </row>
    <row r="3911" spans="1:10">
      <c r="A3911" s="483">
        <v>2016</v>
      </c>
      <c r="B3911" s="484" t="s">
        <v>1296</v>
      </c>
      <c r="C3911" s="484" t="s">
        <v>370</v>
      </c>
      <c r="D3911" s="485">
        <v>16358</v>
      </c>
      <c r="E3911" s="486">
        <v>25.12</v>
      </c>
      <c r="F3911" s="486">
        <f t="shared" si="183"/>
        <v>410912.96</v>
      </c>
      <c r="G3911" s="487">
        <v>2.73</v>
      </c>
      <c r="H3911" s="485">
        <v>9.4</v>
      </c>
      <c r="I3911" s="486">
        <f t="shared" si="184"/>
        <v>153765.20000000001</v>
      </c>
      <c r="J3911" s="348">
        <f t="shared" si="185"/>
        <v>0</v>
      </c>
    </row>
    <row r="3912" spans="1:10">
      <c r="A3912" s="483">
        <v>2016</v>
      </c>
      <c r="B3912" s="484" t="s">
        <v>1296</v>
      </c>
      <c r="C3912" s="484" t="s">
        <v>370</v>
      </c>
      <c r="D3912" s="485">
        <v>7138</v>
      </c>
      <c r="E3912" s="486">
        <v>23.58</v>
      </c>
      <c r="F3912" s="486">
        <f t="shared" si="183"/>
        <v>168314.03999999998</v>
      </c>
      <c r="G3912" s="487">
        <v>2.78</v>
      </c>
      <c r="H3912" s="485">
        <v>8.6</v>
      </c>
      <c r="I3912" s="486">
        <f t="shared" si="184"/>
        <v>61386.799999999996</v>
      </c>
      <c r="J3912" s="348">
        <f t="shared" si="185"/>
        <v>0</v>
      </c>
    </row>
    <row r="3913" spans="1:10">
      <c r="A3913" s="483">
        <v>2016</v>
      </c>
      <c r="B3913" s="484" t="s">
        <v>1296</v>
      </c>
      <c r="C3913" s="484" t="s">
        <v>370</v>
      </c>
      <c r="D3913" s="485">
        <v>3775</v>
      </c>
      <c r="E3913" s="486">
        <v>23.44</v>
      </c>
      <c r="F3913" s="486">
        <f t="shared" si="183"/>
        <v>88486</v>
      </c>
      <c r="G3913" s="487">
        <v>2.57</v>
      </c>
      <c r="H3913" s="485">
        <v>8.6</v>
      </c>
      <c r="I3913" s="486">
        <f t="shared" si="184"/>
        <v>32465</v>
      </c>
      <c r="J3913" s="348">
        <f t="shared" si="185"/>
        <v>0</v>
      </c>
    </row>
    <row r="3914" spans="1:10">
      <c r="A3914" s="483">
        <v>2016</v>
      </c>
      <c r="B3914" s="484" t="s">
        <v>1296</v>
      </c>
      <c r="C3914" s="484" t="s">
        <v>370</v>
      </c>
      <c r="D3914" s="485">
        <v>3351</v>
      </c>
      <c r="E3914" s="486">
        <v>23.65</v>
      </c>
      <c r="F3914" s="486">
        <f t="shared" si="183"/>
        <v>79251.149999999994</v>
      </c>
      <c r="G3914" s="487">
        <v>2.56</v>
      </c>
      <c r="H3914" s="485">
        <v>8.5</v>
      </c>
      <c r="I3914" s="486">
        <f t="shared" si="184"/>
        <v>28483.5</v>
      </c>
      <c r="J3914" s="348">
        <f t="shared" si="185"/>
        <v>0</v>
      </c>
    </row>
    <row r="3915" spans="1:10">
      <c r="A3915" s="483">
        <v>2016</v>
      </c>
      <c r="B3915" s="484" t="s">
        <v>1296</v>
      </c>
      <c r="C3915" s="484" t="s">
        <v>370</v>
      </c>
      <c r="D3915" s="485">
        <v>1784</v>
      </c>
      <c r="E3915" s="486">
        <v>23.91</v>
      </c>
      <c r="F3915" s="486">
        <f t="shared" si="183"/>
        <v>42655.44</v>
      </c>
      <c r="G3915" s="487">
        <v>2.81</v>
      </c>
      <c r="H3915" s="485">
        <v>8.9</v>
      </c>
      <c r="I3915" s="486">
        <f t="shared" si="184"/>
        <v>15877.6</v>
      </c>
      <c r="J3915" s="348">
        <f t="shared" si="185"/>
        <v>0</v>
      </c>
    </row>
    <row r="3916" spans="1:10">
      <c r="A3916" s="483">
        <v>2016</v>
      </c>
      <c r="B3916" s="484" t="s">
        <v>1296</v>
      </c>
      <c r="C3916" s="484" t="s">
        <v>370</v>
      </c>
      <c r="D3916" s="485">
        <v>39118</v>
      </c>
      <c r="E3916" s="486">
        <v>22.15</v>
      </c>
      <c r="F3916" s="486">
        <f t="shared" si="183"/>
        <v>866463.7</v>
      </c>
      <c r="G3916" s="487">
        <v>3.95</v>
      </c>
      <c r="H3916" s="485">
        <v>16.600000000000001</v>
      </c>
      <c r="I3916" s="486">
        <f t="shared" si="184"/>
        <v>649358.80000000005</v>
      </c>
      <c r="J3916" s="348">
        <f t="shared" si="185"/>
        <v>0</v>
      </c>
    </row>
    <row r="3917" spans="1:10">
      <c r="A3917" s="483">
        <v>2016</v>
      </c>
      <c r="B3917" s="484" t="s">
        <v>1296</v>
      </c>
      <c r="C3917" s="484" t="s">
        <v>370</v>
      </c>
      <c r="D3917" s="485">
        <v>23580</v>
      </c>
      <c r="E3917" s="486">
        <v>22.14</v>
      </c>
      <c r="F3917" s="486">
        <f t="shared" si="183"/>
        <v>522061.2</v>
      </c>
      <c r="G3917" s="487">
        <v>4.37</v>
      </c>
      <c r="H3917" s="485">
        <v>17.600000000000001</v>
      </c>
      <c r="I3917" s="486">
        <f t="shared" si="184"/>
        <v>415008.00000000006</v>
      </c>
      <c r="J3917" s="348">
        <f t="shared" si="185"/>
        <v>0</v>
      </c>
    </row>
    <row r="3918" spans="1:10">
      <c r="A3918" s="483">
        <v>2016</v>
      </c>
      <c r="B3918" s="484" t="s">
        <v>1296</v>
      </c>
      <c r="C3918" s="484" t="s">
        <v>370</v>
      </c>
      <c r="D3918" s="485">
        <v>13479</v>
      </c>
      <c r="E3918" s="486">
        <v>21.81</v>
      </c>
      <c r="F3918" s="486">
        <f t="shared" si="183"/>
        <v>293976.99</v>
      </c>
      <c r="G3918" s="487">
        <v>4.5199999999999996</v>
      </c>
      <c r="H3918" s="485">
        <v>17.899999999999999</v>
      </c>
      <c r="I3918" s="486">
        <f t="shared" si="184"/>
        <v>241274.09999999998</v>
      </c>
      <c r="J3918" s="348">
        <f t="shared" si="185"/>
        <v>0</v>
      </c>
    </row>
    <row r="3919" spans="1:10">
      <c r="A3919" s="483">
        <v>2016</v>
      </c>
      <c r="B3919" s="484" t="s">
        <v>1296</v>
      </c>
      <c r="C3919" s="484" t="s">
        <v>370</v>
      </c>
      <c r="D3919" s="485">
        <v>11234</v>
      </c>
      <c r="E3919" s="486">
        <v>23.69</v>
      </c>
      <c r="F3919" s="486">
        <f t="shared" si="183"/>
        <v>266133.46000000002</v>
      </c>
      <c r="G3919" s="487">
        <v>2.77</v>
      </c>
      <c r="H3919" s="485">
        <v>8.1</v>
      </c>
      <c r="I3919" s="486">
        <f t="shared" si="184"/>
        <v>90995.4</v>
      </c>
      <c r="J3919" s="348">
        <f t="shared" si="185"/>
        <v>0</v>
      </c>
    </row>
    <row r="3920" spans="1:10">
      <c r="A3920" s="483">
        <v>2016</v>
      </c>
      <c r="B3920" s="484" t="s">
        <v>1296</v>
      </c>
      <c r="C3920" s="484" t="s">
        <v>370</v>
      </c>
      <c r="D3920" s="485">
        <v>30820</v>
      </c>
      <c r="E3920" s="486">
        <v>22.17</v>
      </c>
      <c r="F3920" s="486">
        <f t="shared" si="183"/>
        <v>683279.4</v>
      </c>
      <c r="G3920" s="487">
        <v>3.02</v>
      </c>
      <c r="H3920" s="485">
        <v>8.8000000000000007</v>
      </c>
      <c r="I3920" s="486">
        <f t="shared" si="184"/>
        <v>271216</v>
      </c>
      <c r="J3920" s="348">
        <f t="shared" si="185"/>
        <v>0</v>
      </c>
    </row>
    <row r="3921" spans="1:10">
      <c r="A3921" s="483">
        <v>2016</v>
      </c>
      <c r="B3921" s="484" t="s">
        <v>1296</v>
      </c>
      <c r="C3921" s="484" t="s">
        <v>370</v>
      </c>
      <c r="D3921" s="485">
        <v>3186</v>
      </c>
      <c r="E3921" s="486">
        <v>23.74</v>
      </c>
      <c r="F3921" s="486">
        <f t="shared" si="183"/>
        <v>75635.64</v>
      </c>
      <c r="G3921" s="487">
        <v>2.8</v>
      </c>
      <c r="H3921" s="485">
        <v>8</v>
      </c>
      <c r="I3921" s="486">
        <f t="shared" si="184"/>
        <v>25488</v>
      </c>
      <c r="J3921" s="348">
        <f t="shared" si="185"/>
        <v>0</v>
      </c>
    </row>
    <row r="3922" spans="1:10">
      <c r="A3922" s="483">
        <v>2016</v>
      </c>
      <c r="B3922" s="484" t="s">
        <v>1296</v>
      </c>
      <c r="C3922" s="484" t="s">
        <v>370</v>
      </c>
      <c r="D3922" s="485">
        <v>1582</v>
      </c>
      <c r="E3922" s="486">
        <v>23.74</v>
      </c>
      <c r="F3922" s="486">
        <f t="shared" si="183"/>
        <v>37556.68</v>
      </c>
      <c r="G3922" s="487">
        <v>2.82</v>
      </c>
      <c r="H3922" s="485">
        <v>8</v>
      </c>
      <c r="I3922" s="486">
        <f t="shared" si="184"/>
        <v>12656</v>
      </c>
      <c r="J3922" s="348">
        <f t="shared" si="185"/>
        <v>0</v>
      </c>
    </row>
    <row r="3923" spans="1:10">
      <c r="A3923" s="483">
        <v>2016</v>
      </c>
      <c r="B3923" s="484" t="s">
        <v>1296</v>
      </c>
      <c r="C3923" s="484" t="s">
        <v>370</v>
      </c>
      <c r="D3923" s="485">
        <v>15084</v>
      </c>
      <c r="E3923" s="486">
        <v>22.11</v>
      </c>
      <c r="F3923" s="486">
        <f t="shared" si="183"/>
        <v>333507.24</v>
      </c>
      <c r="G3923" s="487">
        <v>4.45</v>
      </c>
      <c r="H3923" s="485">
        <v>17.8</v>
      </c>
      <c r="I3923" s="486">
        <f t="shared" si="184"/>
        <v>268495.2</v>
      </c>
      <c r="J3923" s="348">
        <f t="shared" si="185"/>
        <v>0</v>
      </c>
    </row>
    <row r="3924" spans="1:10">
      <c r="A3924" s="483">
        <v>2016</v>
      </c>
      <c r="B3924" s="484" t="s">
        <v>1296</v>
      </c>
      <c r="C3924" s="484" t="s">
        <v>370</v>
      </c>
      <c r="D3924" s="485">
        <v>7822</v>
      </c>
      <c r="E3924" s="486">
        <v>23.7</v>
      </c>
      <c r="F3924" s="486">
        <f t="shared" si="183"/>
        <v>185381.4</v>
      </c>
      <c r="G3924" s="487">
        <v>2.77</v>
      </c>
      <c r="H3924" s="485">
        <v>8.1</v>
      </c>
      <c r="I3924" s="486">
        <f t="shared" si="184"/>
        <v>63358.2</v>
      </c>
      <c r="J3924" s="348">
        <f t="shared" si="185"/>
        <v>0</v>
      </c>
    </row>
    <row r="3925" spans="1:10">
      <c r="A3925" s="483">
        <v>2016</v>
      </c>
      <c r="B3925" s="484" t="s">
        <v>1296</v>
      </c>
      <c r="C3925" s="484" t="s">
        <v>370</v>
      </c>
      <c r="D3925" s="485">
        <v>6443</v>
      </c>
      <c r="E3925" s="486">
        <v>23.68</v>
      </c>
      <c r="F3925" s="486">
        <f t="shared" si="183"/>
        <v>152570.23999999999</v>
      </c>
      <c r="G3925" s="487">
        <v>2.8</v>
      </c>
      <c r="H3925" s="485">
        <v>8.1</v>
      </c>
      <c r="I3925" s="486">
        <f t="shared" si="184"/>
        <v>52188.299999999996</v>
      </c>
      <c r="J3925" s="348">
        <f t="shared" si="185"/>
        <v>0</v>
      </c>
    </row>
    <row r="3926" spans="1:10">
      <c r="A3926" s="483">
        <v>2016</v>
      </c>
      <c r="B3926" s="484" t="s">
        <v>1296</v>
      </c>
      <c r="C3926" s="484" t="s">
        <v>370</v>
      </c>
      <c r="D3926" s="485">
        <v>3198</v>
      </c>
      <c r="E3926" s="486">
        <v>23.74</v>
      </c>
      <c r="F3926" s="486">
        <f t="shared" si="183"/>
        <v>75920.51999999999</v>
      </c>
      <c r="G3926" s="487">
        <v>2.79</v>
      </c>
      <c r="H3926" s="485">
        <v>8</v>
      </c>
      <c r="I3926" s="486">
        <f t="shared" si="184"/>
        <v>25584</v>
      </c>
      <c r="J3926" s="348">
        <f t="shared" si="185"/>
        <v>0</v>
      </c>
    </row>
    <row r="3927" spans="1:10">
      <c r="A3927" s="483">
        <v>2016</v>
      </c>
      <c r="B3927" s="484" t="s">
        <v>1296</v>
      </c>
      <c r="C3927" s="484" t="s">
        <v>370</v>
      </c>
      <c r="D3927" s="485">
        <v>23716</v>
      </c>
      <c r="E3927" s="486">
        <v>23.23</v>
      </c>
      <c r="F3927" s="486">
        <f t="shared" si="183"/>
        <v>550922.68000000005</v>
      </c>
      <c r="G3927" s="487">
        <v>3.93</v>
      </c>
      <c r="H3927" s="485">
        <v>13.8</v>
      </c>
      <c r="I3927" s="486">
        <f t="shared" si="184"/>
        <v>327280.8</v>
      </c>
      <c r="J3927" s="348">
        <f t="shared" si="185"/>
        <v>0</v>
      </c>
    </row>
    <row r="3928" spans="1:10">
      <c r="A3928" s="483">
        <v>2016</v>
      </c>
      <c r="B3928" s="484" t="s">
        <v>1296</v>
      </c>
      <c r="C3928" s="484" t="s">
        <v>370</v>
      </c>
      <c r="D3928" s="485">
        <v>16614</v>
      </c>
      <c r="E3928" s="486">
        <v>25.17</v>
      </c>
      <c r="F3928" s="486">
        <f t="shared" si="183"/>
        <v>418174.38</v>
      </c>
      <c r="G3928" s="487">
        <v>2.67</v>
      </c>
      <c r="H3928" s="485">
        <v>9.1</v>
      </c>
      <c r="I3928" s="486">
        <f t="shared" si="184"/>
        <v>151187.4</v>
      </c>
      <c r="J3928" s="348">
        <f t="shared" si="185"/>
        <v>0</v>
      </c>
    </row>
    <row r="3929" spans="1:10">
      <c r="A3929" s="483">
        <v>2016</v>
      </c>
      <c r="B3929" s="484" t="s">
        <v>1296</v>
      </c>
      <c r="C3929" s="484" t="s">
        <v>370</v>
      </c>
      <c r="D3929" s="485">
        <v>20045</v>
      </c>
      <c r="E3929" s="486">
        <v>25.16</v>
      </c>
      <c r="F3929" s="486">
        <f t="shared" si="183"/>
        <v>504332.2</v>
      </c>
      <c r="G3929" s="487">
        <v>2.65</v>
      </c>
      <c r="H3929" s="485">
        <v>9.1999999999999993</v>
      </c>
      <c r="I3929" s="486">
        <f t="shared" si="184"/>
        <v>184414</v>
      </c>
      <c r="J3929" s="348">
        <f t="shared" si="185"/>
        <v>0</v>
      </c>
    </row>
    <row r="3930" spans="1:10">
      <c r="A3930" s="483">
        <v>2016</v>
      </c>
      <c r="B3930" s="484" t="s">
        <v>1296</v>
      </c>
      <c r="C3930" s="484" t="s">
        <v>370</v>
      </c>
      <c r="D3930" s="485">
        <v>27094</v>
      </c>
      <c r="E3930" s="486">
        <v>23.26</v>
      </c>
      <c r="F3930" s="486">
        <f t="shared" si="183"/>
        <v>630206.44000000006</v>
      </c>
      <c r="G3930" s="487">
        <v>2</v>
      </c>
      <c r="H3930" s="485">
        <v>11.3</v>
      </c>
      <c r="I3930" s="486">
        <f t="shared" si="184"/>
        <v>306162.2</v>
      </c>
      <c r="J3930" s="348">
        <f t="shared" si="185"/>
        <v>0</v>
      </c>
    </row>
    <row r="3931" spans="1:10">
      <c r="A3931" s="483">
        <v>2016</v>
      </c>
      <c r="B3931" s="484" t="s">
        <v>1296</v>
      </c>
      <c r="C3931" s="484" t="s">
        <v>370</v>
      </c>
      <c r="D3931" s="485">
        <v>32883</v>
      </c>
      <c r="E3931" s="486">
        <v>25.15</v>
      </c>
      <c r="F3931" s="486">
        <f t="shared" si="183"/>
        <v>827007.45</v>
      </c>
      <c r="G3931" s="487">
        <v>2.61</v>
      </c>
      <c r="H3931" s="485">
        <v>9.1999999999999993</v>
      </c>
      <c r="I3931" s="486">
        <f t="shared" si="184"/>
        <v>302523.59999999998</v>
      </c>
      <c r="J3931" s="348">
        <f t="shared" si="185"/>
        <v>0</v>
      </c>
    </row>
    <row r="3932" spans="1:10">
      <c r="A3932" s="483">
        <v>2016</v>
      </c>
      <c r="B3932" s="484" t="s">
        <v>1296</v>
      </c>
      <c r="C3932" s="484" t="s">
        <v>370</v>
      </c>
      <c r="D3932" s="485">
        <v>19368</v>
      </c>
      <c r="E3932" s="486">
        <v>22.99</v>
      </c>
      <c r="F3932" s="486">
        <f t="shared" si="183"/>
        <v>445270.31999999995</v>
      </c>
      <c r="G3932" s="487">
        <v>2.89</v>
      </c>
      <c r="H3932" s="485">
        <v>8.1</v>
      </c>
      <c r="I3932" s="486">
        <f t="shared" si="184"/>
        <v>156880.79999999999</v>
      </c>
      <c r="J3932" s="348">
        <f t="shared" si="185"/>
        <v>0</v>
      </c>
    </row>
    <row r="3933" spans="1:10">
      <c r="A3933" s="483">
        <v>2016</v>
      </c>
      <c r="B3933" s="484" t="s">
        <v>1296</v>
      </c>
      <c r="C3933" s="484" t="s">
        <v>370</v>
      </c>
      <c r="D3933" s="485">
        <v>25570</v>
      </c>
      <c r="E3933" s="486">
        <v>24.018000000000001</v>
      </c>
      <c r="F3933" s="486">
        <f t="shared" si="183"/>
        <v>614140.26</v>
      </c>
      <c r="G3933" s="487">
        <v>2.72</v>
      </c>
      <c r="H3933" s="485">
        <v>7.5</v>
      </c>
      <c r="I3933" s="486">
        <f t="shared" si="184"/>
        <v>191775</v>
      </c>
      <c r="J3933" s="348">
        <f t="shared" si="185"/>
        <v>0</v>
      </c>
    </row>
    <row r="3934" spans="1:10">
      <c r="A3934" s="483">
        <v>2016</v>
      </c>
      <c r="B3934" s="484" t="s">
        <v>1296</v>
      </c>
      <c r="C3934" s="484" t="s">
        <v>370</v>
      </c>
      <c r="D3934" s="485">
        <v>11829</v>
      </c>
      <c r="E3934" s="486">
        <v>25.82</v>
      </c>
      <c r="F3934" s="486">
        <f t="shared" si="183"/>
        <v>305424.78000000003</v>
      </c>
      <c r="G3934" s="487">
        <v>2.78</v>
      </c>
      <c r="H3934" s="485">
        <v>7.9</v>
      </c>
      <c r="I3934" s="486">
        <f t="shared" si="184"/>
        <v>93449.1</v>
      </c>
      <c r="J3934" s="348">
        <f t="shared" si="185"/>
        <v>0</v>
      </c>
    </row>
    <row r="3935" spans="1:10">
      <c r="A3935" s="483">
        <v>2016</v>
      </c>
      <c r="B3935" s="484" t="s">
        <v>1296</v>
      </c>
      <c r="C3935" s="484" t="s">
        <v>370</v>
      </c>
      <c r="D3935" s="485">
        <v>51179</v>
      </c>
      <c r="E3935" s="486">
        <v>23.914000000000001</v>
      </c>
      <c r="F3935" s="486">
        <f t="shared" si="183"/>
        <v>1223894.6060000001</v>
      </c>
      <c r="G3935" s="487">
        <v>2.68</v>
      </c>
      <c r="H3935" s="485">
        <v>7.7</v>
      </c>
      <c r="I3935" s="486">
        <f t="shared" si="184"/>
        <v>394078.3</v>
      </c>
      <c r="J3935" s="348">
        <f t="shared" si="185"/>
        <v>0</v>
      </c>
    </row>
    <row r="3936" spans="1:10">
      <c r="A3936" s="483">
        <v>2016</v>
      </c>
      <c r="B3936" s="484" t="s">
        <v>1289</v>
      </c>
      <c r="C3936" s="484" t="s">
        <v>370</v>
      </c>
      <c r="D3936" s="485">
        <v>16501</v>
      </c>
      <c r="E3936" s="486">
        <v>17.899999999999999</v>
      </c>
      <c r="F3936" s="486">
        <f t="shared" si="183"/>
        <v>295367.89999999997</v>
      </c>
      <c r="G3936" s="487">
        <v>0.23</v>
      </c>
      <c r="H3936" s="485">
        <v>5</v>
      </c>
      <c r="I3936" s="486">
        <f t="shared" si="184"/>
        <v>82505</v>
      </c>
      <c r="J3936" s="348">
        <f t="shared" si="185"/>
        <v>0</v>
      </c>
    </row>
    <row r="3937" spans="1:10">
      <c r="A3937" s="483">
        <v>2016</v>
      </c>
      <c r="B3937" s="484" t="s">
        <v>1289</v>
      </c>
      <c r="C3937" s="484" t="s">
        <v>370</v>
      </c>
      <c r="D3937" s="485">
        <v>147981</v>
      </c>
      <c r="E3937" s="486">
        <v>16.64</v>
      </c>
      <c r="F3937" s="486">
        <f t="shared" si="183"/>
        <v>2462403.8400000003</v>
      </c>
      <c r="G3937" s="487">
        <v>0.32</v>
      </c>
      <c r="H3937" s="485">
        <v>4.7</v>
      </c>
      <c r="I3937" s="486">
        <f t="shared" si="184"/>
        <v>695510.70000000007</v>
      </c>
      <c r="J3937" s="348">
        <f t="shared" si="185"/>
        <v>0</v>
      </c>
    </row>
    <row r="3938" spans="1:10">
      <c r="A3938" s="483">
        <v>2016</v>
      </c>
      <c r="B3938" s="484" t="s">
        <v>1289</v>
      </c>
      <c r="C3938" s="484" t="s">
        <v>370</v>
      </c>
      <c r="D3938" s="485">
        <v>27516</v>
      </c>
      <c r="E3938" s="486">
        <v>16.920000000000002</v>
      </c>
      <c r="F3938" s="486">
        <f t="shared" si="183"/>
        <v>465570.72000000003</v>
      </c>
      <c r="G3938" s="487">
        <v>0.28999999999999998</v>
      </c>
      <c r="H3938" s="485">
        <v>5.4</v>
      </c>
      <c r="I3938" s="486">
        <f t="shared" si="184"/>
        <v>148586.40000000002</v>
      </c>
      <c r="J3938" s="348">
        <f t="shared" si="185"/>
        <v>0</v>
      </c>
    </row>
    <row r="3939" spans="1:10">
      <c r="A3939" s="483">
        <v>2016</v>
      </c>
      <c r="B3939" s="484" t="s">
        <v>1289</v>
      </c>
      <c r="C3939" s="484" t="s">
        <v>370</v>
      </c>
      <c r="D3939" s="485">
        <v>48169</v>
      </c>
      <c r="E3939" s="486">
        <v>17.72</v>
      </c>
      <c r="F3939" s="486">
        <f t="shared" si="183"/>
        <v>853554.67999999993</v>
      </c>
      <c r="G3939" s="487">
        <v>0.23</v>
      </c>
      <c r="H3939" s="485">
        <v>5.4</v>
      </c>
      <c r="I3939" s="486">
        <f t="shared" si="184"/>
        <v>260112.6</v>
      </c>
      <c r="J3939" s="348">
        <f t="shared" si="185"/>
        <v>0</v>
      </c>
    </row>
    <row r="3940" spans="1:10">
      <c r="A3940" s="483">
        <v>2016</v>
      </c>
      <c r="B3940" s="484" t="s">
        <v>1289</v>
      </c>
      <c r="C3940" s="484" t="s">
        <v>370</v>
      </c>
      <c r="D3940" s="485">
        <v>48144</v>
      </c>
      <c r="E3940" s="486">
        <v>17.579999999999998</v>
      </c>
      <c r="F3940" s="486">
        <f t="shared" si="183"/>
        <v>846371.5199999999</v>
      </c>
      <c r="G3940" s="487">
        <v>0.26</v>
      </c>
      <c r="H3940" s="485">
        <v>5.7</v>
      </c>
      <c r="I3940" s="486">
        <f t="shared" si="184"/>
        <v>274420.8</v>
      </c>
      <c r="J3940" s="348">
        <f t="shared" si="185"/>
        <v>0</v>
      </c>
    </row>
    <row r="3941" spans="1:10">
      <c r="A3941" s="483">
        <v>2016</v>
      </c>
      <c r="B3941" s="484" t="s">
        <v>1289</v>
      </c>
      <c r="C3941" s="484" t="s">
        <v>370</v>
      </c>
      <c r="D3941" s="485">
        <v>48013</v>
      </c>
      <c r="E3941" s="486">
        <v>17.28</v>
      </c>
      <c r="F3941" s="486">
        <f t="shared" si="183"/>
        <v>829664.64</v>
      </c>
      <c r="G3941" s="487">
        <v>0.25</v>
      </c>
      <c r="H3941" s="485">
        <v>4</v>
      </c>
      <c r="I3941" s="486">
        <f t="shared" si="184"/>
        <v>192052</v>
      </c>
      <c r="J3941" s="348">
        <f t="shared" si="185"/>
        <v>0</v>
      </c>
    </row>
    <row r="3942" spans="1:10">
      <c r="A3942" s="483">
        <v>2016</v>
      </c>
      <c r="B3942" s="484" t="s">
        <v>1289</v>
      </c>
      <c r="C3942" s="484" t="s">
        <v>370</v>
      </c>
      <c r="D3942" s="485">
        <v>32919</v>
      </c>
      <c r="E3942" s="486">
        <v>17.18</v>
      </c>
      <c r="F3942" s="486">
        <f t="shared" si="183"/>
        <v>565548.42000000004</v>
      </c>
      <c r="G3942" s="487">
        <v>0.25</v>
      </c>
      <c r="H3942" s="485">
        <v>4.0999999999999996</v>
      </c>
      <c r="I3942" s="486">
        <f t="shared" si="184"/>
        <v>134967.9</v>
      </c>
      <c r="J3942" s="348">
        <f t="shared" si="185"/>
        <v>0</v>
      </c>
    </row>
    <row r="3943" spans="1:10">
      <c r="A3943" s="483">
        <v>2016</v>
      </c>
      <c r="B3943" s="484" t="s">
        <v>1289</v>
      </c>
      <c r="C3943" s="484" t="s">
        <v>370</v>
      </c>
      <c r="D3943" s="485">
        <v>16279</v>
      </c>
      <c r="E3943" s="486">
        <v>18.079999999999998</v>
      </c>
      <c r="F3943" s="486">
        <f t="shared" si="183"/>
        <v>294324.31999999995</v>
      </c>
      <c r="G3943" s="487">
        <v>0.23</v>
      </c>
      <c r="H3943" s="485">
        <v>4.4000000000000004</v>
      </c>
      <c r="I3943" s="486">
        <f t="shared" si="184"/>
        <v>71627.600000000006</v>
      </c>
      <c r="J3943" s="348">
        <f t="shared" si="185"/>
        <v>0</v>
      </c>
    </row>
    <row r="3944" spans="1:10">
      <c r="A3944" s="483">
        <v>2016</v>
      </c>
      <c r="B3944" s="484" t="s">
        <v>1289</v>
      </c>
      <c r="C3944" s="484" t="s">
        <v>370</v>
      </c>
      <c r="D3944" s="485">
        <v>122</v>
      </c>
      <c r="E3944" s="486">
        <v>17.899999999999999</v>
      </c>
      <c r="F3944" s="486">
        <f t="shared" si="183"/>
        <v>2183.7999999999997</v>
      </c>
      <c r="G3944" s="487">
        <v>0.23</v>
      </c>
      <c r="H3944" s="485">
        <v>5</v>
      </c>
      <c r="I3944" s="486">
        <f t="shared" si="184"/>
        <v>610</v>
      </c>
      <c r="J3944" s="348">
        <f t="shared" si="185"/>
        <v>0</v>
      </c>
    </row>
    <row r="3945" spans="1:10">
      <c r="A3945" s="483">
        <v>2016</v>
      </c>
      <c r="B3945" s="484" t="s">
        <v>1289</v>
      </c>
      <c r="C3945" s="484" t="s">
        <v>370</v>
      </c>
      <c r="D3945" s="485">
        <v>49073</v>
      </c>
      <c r="E3945" s="486">
        <v>16.93</v>
      </c>
      <c r="F3945" s="486">
        <f t="shared" si="183"/>
        <v>830805.89</v>
      </c>
      <c r="G3945" s="487">
        <v>0.28999999999999998</v>
      </c>
      <c r="H3945" s="485">
        <v>5.7</v>
      </c>
      <c r="I3945" s="486">
        <f t="shared" si="184"/>
        <v>279716.10000000003</v>
      </c>
      <c r="J3945" s="348">
        <f t="shared" si="185"/>
        <v>0</v>
      </c>
    </row>
    <row r="3946" spans="1:10">
      <c r="A3946" s="483">
        <v>2016</v>
      </c>
      <c r="B3946" s="484" t="s">
        <v>1289</v>
      </c>
      <c r="C3946" s="484" t="s">
        <v>370</v>
      </c>
      <c r="D3946" s="485">
        <v>49232</v>
      </c>
      <c r="E3946" s="486">
        <v>17.47</v>
      </c>
      <c r="F3946" s="486">
        <f t="shared" si="183"/>
        <v>860083.03999999992</v>
      </c>
      <c r="G3946" s="487">
        <v>0.2</v>
      </c>
      <c r="H3946" s="485">
        <v>4.4000000000000004</v>
      </c>
      <c r="I3946" s="486">
        <f t="shared" si="184"/>
        <v>216620.80000000002</v>
      </c>
      <c r="J3946" s="348">
        <f t="shared" si="185"/>
        <v>0</v>
      </c>
    </row>
    <row r="3947" spans="1:10">
      <c r="A3947" s="483">
        <v>2016</v>
      </c>
      <c r="B3947" s="484" t="s">
        <v>1289</v>
      </c>
      <c r="C3947" s="484" t="s">
        <v>370</v>
      </c>
      <c r="D3947" s="485">
        <v>49357</v>
      </c>
      <c r="E3947" s="486">
        <v>17.64</v>
      </c>
      <c r="F3947" s="486">
        <f t="shared" si="183"/>
        <v>870657.48</v>
      </c>
      <c r="G3947" s="487">
        <v>0.21</v>
      </c>
      <c r="H3947" s="485">
        <v>4.3</v>
      </c>
      <c r="I3947" s="486">
        <f t="shared" si="184"/>
        <v>212235.09999999998</v>
      </c>
      <c r="J3947" s="348">
        <f t="shared" si="185"/>
        <v>0</v>
      </c>
    </row>
    <row r="3948" spans="1:10">
      <c r="A3948" s="483">
        <v>2016</v>
      </c>
      <c r="B3948" s="484" t="s">
        <v>1289</v>
      </c>
      <c r="C3948" s="484" t="s">
        <v>370</v>
      </c>
      <c r="D3948" s="485">
        <v>48074</v>
      </c>
      <c r="E3948" s="486">
        <v>16.84</v>
      </c>
      <c r="F3948" s="486">
        <f t="shared" si="183"/>
        <v>809566.16</v>
      </c>
      <c r="G3948" s="487">
        <v>0.28999999999999998</v>
      </c>
      <c r="H3948" s="485">
        <v>6.2</v>
      </c>
      <c r="I3948" s="486">
        <f t="shared" si="184"/>
        <v>298058.8</v>
      </c>
      <c r="J3948" s="348">
        <f t="shared" si="185"/>
        <v>0</v>
      </c>
    </row>
    <row r="3949" spans="1:10">
      <c r="A3949" s="483">
        <v>2016</v>
      </c>
      <c r="B3949" s="484" t="s">
        <v>1289</v>
      </c>
      <c r="C3949" s="484" t="s">
        <v>370</v>
      </c>
      <c r="D3949" s="485">
        <v>508792</v>
      </c>
      <c r="E3949" s="486">
        <v>16.600000000000001</v>
      </c>
      <c r="F3949" s="486">
        <f t="shared" si="183"/>
        <v>8445947.2000000011</v>
      </c>
      <c r="G3949" s="487">
        <v>0.3</v>
      </c>
      <c r="H3949" s="485">
        <v>4.5</v>
      </c>
      <c r="I3949" s="486">
        <f t="shared" si="184"/>
        <v>2289564</v>
      </c>
      <c r="J3949" s="348">
        <f t="shared" si="185"/>
        <v>0</v>
      </c>
    </row>
    <row r="3950" spans="1:10">
      <c r="A3950" s="483">
        <v>2016</v>
      </c>
      <c r="B3950" s="484" t="s">
        <v>1296</v>
      </c>
      <c r="C3950" s="484" t="s">
        <v>370</v>
      </c>
      <c r="D3950" s="485">
        <v>30537</v>
      </c>
      <c r="E3950" s="486">
        <v>21.873999999999999</v>
      </c>
      <c r="F3950" s="486">
        <f t="shared" si="183"/>
        <v>667966.33799999999</v>
      </c>
      <c r="G3950" s="487">
        <v>3.39</v>
      </c>
      <c r="H3950" s="485">
        <v>11.4</v>
      </c>
      <c r="I3950" s="486">
        <f t="shared" si="184"/>
        <v>348121.8</v>
      </c>
      <c r="J3950" s="348">
        <f t="shared" si="185"/>
        <v>0</v>
      </c>
    </row>
    <row r="3951" spans="1:10">
      <c r="A3951" s="483">
        <v>2016</v>
      </c>
      <c r="B3951" s="484" t="s">
        <v>1296</v>
      </c>
      <c r="C3951" s="484" t="s">
        <v>370</v>
      </c>
      <c r="D3951" s="485">
        <v>16072</v>
      </c>
      <c r="E3951" s="486">
        <v>21.940999999999999</v>
      </c>
      <c r="F3951" s="486">
        <f t="shared" si="183"/>
        <v>352635.75199999998</v>
      </c>
      <c r="G3951" s="487">
        <v>3.42</v>
      </c>
      <c r="H3951" s="485">
        <v>11.5</v>
      </c>
      <c r="I3951" s="486">
        <f t="shared" si="184"/>
        <v>184828</v>
      </c>
      <c r="J3951" s="348">
        <f t="shared" si="185"/>
        <v>0</v>
      </c>
    </row>
    <row r="3952" spans="1:10">
      <c r="A3952" s="483">
        <v>2016</v>
      </c>
      <c r="B3952" s="484" t="s">
        <v>1289</v>
      </c>
      <c r="C3952" s="484" t="s">
        <v>370</v>
      </c>
      <c r="D3952" s="485">
        <v>64592</v>
      </c>
      <c r="E3952" s="486">
        <v>17.891999999999999</v>
      </c>
      <c r="F3952" s="486">
        <f t="shared" si="183"/>
        <v>1155680.064</v>
      </c>
      <c r="G3952" s="487">
        <v>0.22</v>
      </c>
      <c r="H3952" s="485">
        <v>5.0999999999999996</v>
      </c>
      <c r="I3952" s="486">
        <f t="shared" si="184"/>
        <v>329419.19999999995</v>
      </c>
      <c r="J3952" s="348">
        <f t="shared" si="185"/>
        <v>0</v>
      </c>
    </row>
    <row r="3953" spans="1:10">
      <c r="A3953" s="483">
        <v>2016</v>
      </c>
      <c r="B3953" s="484" t="s">
        <v>1296</v>
      </c>
      <c r="C3953" s="484" t="s">
        <v>370</v>
      </c>
      <c r="D3953" s="485">
        <v>9687</v>
      </c>
      <c r="E3953" s="486">
        <v>24.911000000000001</v>
      </c>
      <c r="F3953" s="486">
        <f t="shared" si="183"/>
        <v>241312.85700000002</v>
      </c>
      <c r="G3953" s="487">
        <v>3.85</v>
      </c>
      <c r="H3953" s="485">
        <v>10.3</v>
      </c>
      <c r="I3953" s="486">
        <f t="shared" si="184"/>
        <v>99776.1</v>
      </c>
      <c r="J3953" s="348">
        <f t="shared" si="185"/>
        <v>0</v>
      </c>
    </row>
    <row r="3954" spans="1:10">
      <c r="A3954" s="483">
        <v>2016</v>
      </c>
      <c r="B3954" s="484" t="s">
        <v>1296</v>
      </c>
      <c r="C3954" s="484" t="s">
        <v>370</v>
      </c>
      <c r="D3954" s="485">
        <v>18981</v>
      </c>
      <c r="E3954" s="486">
        <v>22.196999999999999</v>
      </c>
      <c r="F3954" s="486">
        <f t="shared" si="183"/>
        <v>421321.25699999998</v>
      </c>
      <c r="G3954" s="487">
        <v>3.33</v>
      </c>
      <c r="H3954" s="485">
        <v>11</v>
      </c>
      <c r="I3954" s="486">
        <f t="shared" si="184"/>
        <v>208791</v>
      </c>
      <c r="J3954" s="348">
        <f t="shared" si="185"/>
        <v>0</v>
      </c>
    </row>
    <row r="3955" spans="1:10">
      <c r="A3955" s="483">
        <v>2016</v>
      </c>
      <c r="B3955" s="484" t="s">
        <v>1296</v>
      </c>
      <c r="C3955" s="484" t="s">
        <v>370</v>
      </c>
      <c r="D3955" s="485">
        <v>41467</v>
      </c>
      <c r="E3955" s="486">
        <v>23.506</v>
      </c>
      <c r="F3955" s="486">
        <f t="shared" si="183"/>
        <v>974723.30200000003</v>
      </c>
      <c r="G3955" s="487">
        <v>2.36</v>
      </c>
      <c r="H3955" s="485">
        <v>8.8000000000000007</v>
      </c>
      <c r="I3955" s="486">
        <f t="shared" si="184"/>
        <v>364909.60000000003</v>
      </c>
      <c r="J3955" s="348">
        <f t="shared" si="185"/>
        <v>0</v>
      </c>
    </row>
    <row r="3956" spans="1:10">
      <c r="A3956" s="483">
        <v>2016</v>
      </c>
      <c r="B3956" s="484" t="s">
        <v>1296</v>
      </c>
      <c r="C3956" s="484" t="s">
        <v>370</v>
      </c>
      <c r="D3956" s="485">
        <v>48769</v>
      </c>
      <c r="E3956" s="486">
        <v>22.684000000000001</v>
      </c>
      <c r="F3956" s="486">
        <f t="shared" si="183"/>
        <v>1106275.996</v>
      </c>
      <c r="G3956" s="487">
        <v>2.96</v>
      </c>
      <c r="H3956" s="485">
        <v>8.3000000000000007</v>
      </c>
      <c r="I3956" s="486">
        <f t="shared" si="184"/>
        <v>404782.7</v>
      </c>
      <c r="J3956" s="348">
        <f t="shared" si="185"/>
        <v>0</v>
      </c>
    </row>
    <row r="3957" spans="1:10">
      <c r="A3957" s="483">
        <v>2016</v>
      </c>
      <c r="B3957" s="484" t="s">
        <v>1296</v>
      </c>
      <c r="C3957" s="484" t="s">
        <v>370</v>
      </c>
      <c r="D3957" s="485">
        <v>50792</v>
      </c>
      <c r="E3957" s="486">
        <v>22.916</v>
      </c>
      <c r="F3957" s="486">
        <f t="shared" si="183"/>
        <v>1163949.4720000001</v>
      </c>
      <c r="G3957" s="487">
        <v>2.87</v>
      </c>
      <c r="H3957" s="485">
        <v>8</v>
      </c>
      <c r="I3957" s="486">
        <f t="shared" si="184"/>
        <v>406336</v>
      </c>
      <c r="J3957" s="348">
        <f t="shared" si="185"/>
        <v>0</v>
      </c>
    </row>
    <row r="3958" spans="1:10">
      <c r="A3958" s="483">
        <v>2016</v>
      </c>
      <c r="B3958" s="484" t="s">
        <v>1296</v>
      </c>
      <c r="C3958" s="484" t="s">
        <v>370</v>
      </c>
      <c r="D3958" s="485">
        <v>20843</v>
      </c>
      <c r="E3958" s="486">
        <v>23.850999999999999</v>
      </c>
      <c r="F3958" s="486">
        <f t="shared" si="183"/>
        <v>497126.39299999998</v>
      </c>
      <c r="G3958" s="487">
        <v>2.66</v>
      </c>
      <c r="H3958" s="485">
        <v>8.1</v>
      </c>
      <c r="I3958" s="486">
        <f t="shared" si="184"/>
        <v>168828.3</v>
      </c>
      <c r="J3958" s="348">
        <f t="shared" si="185"/>
        <v>0</v>
      </c>
    </row>
    <row r="3959" spans="1:10">
      <c r="A3959" s="483">
        <v>2016</v>
      </c>
      <c r="B3959" s="484" t="s">
        <v>1296</v>
      </c>
      <c r="C3959" s="484" t="s">
        <v>370</v>
      </c>
      <c r="D3959" s="485">
        <v>3223</v>
      </c>
      <c r="E3959" s="486">
        <v>20.035</v>
      </c>
      <c r="F3959" s="486">
        <f t="shared" si="183"/>
        <v>64572.805</v>
      </c>
      <c r="G3959" s="487">
        <v>1.44</v>
      </c>
      <c r="H3959" s="485">
        <v>27.6</v>
      </c>
      <c r="I3959" s="486">
        <f t="shared" si="184"/>
        <v>88954.8</v>
      </c>
      <c r="J3959" s="348">
        <f t="shared" si="185"/>
        <v>0</v>
      </c>
    </row>
    <row r="3960" spans="1:10">
      <c r="A3960" s="483">
        <v>2016</v>
      </c>
      <c r="B3960" s="484" t="s">
        <v>1289</v>
      </c>
      <c r="C3960" s="484" t="s">
        <v>370</v>
      </c>
      <c r="D3960" s="485">
        <v>194952</v>
      </c>
      <c r="E3960" s="486">
        <v>16.608000000000001</v>
      </c>
      <c r="F3960" s="486">
        <f t="shared" si="183"/>
        <v>3237762.8160000001</v>
      </c>
      <c r="G3960" s="487">
        <v>0.77</v>
      </c>
      <c r="H3960" s="485">
        <v>10.6</v>
      </c>
      <c r="I3960" s="486">
        <f t="shared" si="184"/>
        <v>2066491.2</v>
      </c>
      <c r="J3960" s="348">
        <f t="shared" si="185"/>
        <v>0</v>
      </c>
    </row>
    <row r="3961" spans="1:10">
      <c r="A3961" s="483">
        <v>2016</v>
      </c>
      <c r="B3961" s="484" t="s">
        <v>1289</v>
      </c>
      <c r="C3961" s="484" t="s">
        <v>370</v>
      </c>
      <c r="D3961" s="485">
        <v>95989</v>
      </c>
      <c r="E3961" s="486">
        <v>17.265999999999998</v>
      </c>
      <c r="F3961" s="486">
        <f t="shared" si="183"/>
        <v>1657346.0739999998</v>
      </c>
      <c r="G3961" s="487">
        <v>0.62</v>
      </c>
      <c r="H3961" s="485">
        <v>8.8000000000000007</v>
      </c>
      <c r="I3961" s="486">
        <f t="shared" si="184"/>
        <v>844703.20000000007</v>
      </c>
      <c r="J3961" s="348">
        <f t="shared" si="185"/>
        <v>0</v>
      </c>
    </row>
    <row r="3962" spans="1:10">
      <c r="A3962" s="483">
        <v>2016</v>
      </c>
      <c r="B3962" s="484" t="s">
        <v>1289</v>
      </c>
      <c r="C3962" s="484" t="s">
        <v>370</v>
      </c>
      <c r="D3962" s="485">
        <v>68411</v>
      </c>
      <c r="E3962" s="486">
        <v>16.881</v>
      </c>
      <c r="F3962" s="486">
        <f t="shared" si="183"/>
        <v>1154846.091</v>
      </c>
      <c r="G3962" s="487">
        <v>0.28999999999999998</v>
      </c>
      <c r="H3962" s="485">
        <v>5.9</v>
      </c>
      <c r="I3962" s="486">
        <f t="shared" si="184"/>
        <v>403624.9</v>
      </c>
      <c r="J3962" s="348">
        <f t="shared" si="185"/>
        <v>0</v>
      </c>
    </row>
    <row r="3963" spans="1:10">
      <c r="A3963" s="483">
        <v>2016</v>
      </c>
      <c r="B3963" s="484" t="s">
        <v>1289</v>
      </c>
      <c r="C3963" s="484" t="s">
        <v>370</v>
      </c>
      <c r="D3963" s="485">
        <v>16985</v>
      </c>
      <c r="E3963" s="486">
        <v>16.634</v>
      </c>
      <c r="F3963" s="486">
        <f t="shared" si="183"/>
        <v>282528.49</v>
      </c>
      <c r="G3963" s="487">
        <v>0.28999999999999998</v>
      </c>
      <c r="H3963" s="485">
        <v>6</v>
      </c>
      <c r="I3963" s="486">
        <f t="shared" si="184"/>
        <v>101910</v>
      </c>
      <c r="J3963" s="348">
        <f t="shared" si="185"/>
        <v>0</v>
      </c>
    </row>
    <row r="3964" spans="1:10">
      <c r="A3964" s="483">
        <v>2016</v>
      </c>
      <c r="B3964" s="484" t="s">
        <v>1289</v>
      </c>
      <c r="C3964" s="484" t="s">
        <v>370</v>
      </c>
      <c r="D3964" s="485">
        <v>68493</v>
      </c>
      <c r="E3964" s="486">
        <v>16.988</v>
      </c>
      <c r="F3964" s="486">
        <f t="shared" si="183"/>
        <v>1163559.084</v>
      </c>
      <c r="G3964" s="487">
        <v>0.25</v>
      </c>
      <c r="H3964" s="485">
        <v>4.7</v>
      </c>
      <c r="I3964" s="486">
        <f t="shared" si="184"/>
        <v>321917.10000000003</v>
      </c>
      <c r="J3964" s="348">
        <f t="shared" si="185"/>
        <v>0</v>
      </c>
    </row>
    <row r="3965" spans="1:10">
      <c r="A3965" s="483">
        <v>2016</v>
      </c>
      <c r="B3965" s="484" t="s">
        <v>1289</v>
      </c>
      <c r="C3965" s="484" t="s">
        <v>370</v>
      </c>
      <c r="D3965" s="485">
        <v>120106</v>
      </c>
      <c r="E3965" s="486">
        <v>17.149999999999999</v>
      </c>
      <c r="F3965" s="486">
        <f t="shared" si="183"/>
        <v>2059817.9</v>
      </c>
      <c r="G3965" s="487">
        <v>0.23</v>
      </c>
      <c r="H3965" s="485">
        <v>4.0999999999999996</v>
      </c>
      <c r="I3965" s="486">
        <f t="shared" si="184"/>
        <v>492434.6</v>
      </c>
      <c r="J3965" s="348">
        <f t="shared" si="185"/>
        <v>0</v>
      </c>
    </row>
    <row r="3966" spans="1:10">
      <c r="A3966" s="483">
        <v>2016</v>
      </c>
      <c r="B3966" s="484" t="s">
        <v>1289</v>
      </c>
      <c r="C3966" s="484" t="s">
        <v>370</v>
      </c>
      <c r="D3966" s="485">
        <v>45028</v>
      </c>
      <c r="E3966" s="486">
        <v>17.838000000000001</v>
      </c>
      <c r="F3966" s="486">
        <f t="shared" si="183"/>
        <v>803209.46400000004</v>
      </c>
      <c r="G3966" s="487">
        <v>0.26</v>
      </c>
      <c r="H3966" s="485">
        <v>4.7</v>
      </c>
      <c r="I3966" s="486">
        <f t="shared" si="184"/>
        <v>211631.6</v>
      </c>
      <c r="J3966" s="348">
        <f t="shared" si="185"/>
        <v>0</v>
      </c>
    </row>
    <row r="3967" spans="1:10">
      <c r="A3967" s="483">
        <v>2016</v>
      </c>
      <c r="B3967" s="484" t="s">
        <v>1289</v>
      </c>
      <c r="C3967" s="484" t="s">
        <v>370</v>
      </c>
      <c r="D3967" s="485">
        <v>72667</v>
      </c>
      <c r="E3967" s="486">
        <v>17.582000000000001</v>
      </c>
      <c r="F3967" s="486">
        <f t="shared" si="183"/>
        <v>1277631.1940000001</v>
      </c>
      <c r="G3967" s="487">
        <v>0.2</v>
      </c>
      <c r="H3967" s="485">
        <v>4.3</v>
      </c>
      <c r="I3967" s="486">
        <f t="shared" si="184"/>
        <v>312468.09999999998</v>
      </c>
      <c r="J3967" s="348">
        <f t="shared" si="185"/>
        <v>0</v>
      </c>
    </row>
    <row r="3968" spans="1:10">
      <c r="A3968" s="483">
        <v>2016</v>
      </c>
      <c r="B3968" s="484" t="s">
        <v>1296</v>
      </c>
      <c r="C3968" s="484" t="s">
        <v>370</v>
      </c>
      <c r="D3968" s="485">
        <v>44495</v>
      </c>
      <c r="E3968" s="486">
        <v>21.922000000000001</v>
      </c>
      <c r="F3968" s="486">
        <f t="shared" si="183"/>
        <v>975419.39</v>
      </c>
      <c r="G3968" s="487">
        <v>2.7</v>
      </c>
      <c r="H3968" s="485">
        <v>8.9</v>
      </c>
      <c r="I3968" s="486">
        <f t="shared" si="184"/>
        <v>396005.5</v>
      </c>
      <c r="J3968" s="348">
        <f t="shared" si="185"/>
        <v>0</v>
      </c>
    </row>
    <row r="3969" spans="1:10">
      <c r="A3969" s="483">
        <v>2016</v>
      </c>
      <c r="B3969" s="484" t="s">
        <v>1296</v>
      </c>
      <c r="C3969" s="484" t="s">
        <v>370</v>
      </c>
      <c r="D3969" s="485">
        <v>30121</v>
      </c>
      <c r="E3969" s="486">
        <v>25.815999999999999</v>
      </c>
      <c r="F3969" s="486">
        <f t="shared" si="183"/>
        <v>777603.73599999992</v>
      </c>
      <c r="G3969" s="487">
        <v>2.37</v>
      </c>
      <c r="H3969" s="485">
        <v>7.8</v>
      </c>
      <c r="I3969" s="486">
        <f t="shared" si="184"/>
        <v>234943.8</v>
      </c>
      <c r="J3969" s="348">
        <f t="shared" si="185"/>
        <v>0</v>
      </c>
    </row>
    <row r="3970" spans="1:10">
      <c r="A3970" s="483">
        <v>2016</v>
      </c>
      <c r="B3970" s="484" t="s">
        <v>1289</v>
      </c>
      <c r="C3970" s="484" t="s">
        <v>370</v>
      </c>
      <c r="D3970" s="485">
        <v>14488</v>
      </c>
      <c r="E3970" s="486">
        <v>18.11</v>
      </c>
      <c r="F3970" s="486">
        <f t="shared" si="183"/>
        <v>262377.68</v>
      </c>
      <c r="G3970" s="487">
        <v>0.16</v>
      </c>
      <c r="H3970" s="485">
        <v>4.5999999999999996</v>
      </c>
      <c r="I3970" s="486">
        <f t="shared" si="184"/>
        <v>66644.799999999988</v>
      </c>
      <c r="J3970" s="348">
        <f t="shared" si="185"/>
        <v>0</v>
      </c>
    </row>
    <row r="3971" spans="1:10">
      <c r="A3971" s="483">
        <v>2016</v>
      </c>
      <c r="B3971" s="484" t="s">
        <v>1289</v>
      </c>
      <c r="C3971" s="484" t="s">
        <v>370</v>
      </c>
      <c r="D3971" s="485">
        <v>28419</v>
      </c>
      <c r="E3971" s="486">
        <v>16.88</v>
      </c>
      <c r="F3971" s="486">
        <f t="shared" ref="F3971:F4034" si="186">E3971*D3971</f>
        <v>479712.72</v>
      </c>
      <c r="G3971" s="487">
        <v>0.65</v>
      </c>
      <c r="H3971" s="485">
        <v>9.6999999999999993</v>
      </c>
      <c r="I3971" s="486">
        <f t="shared" ref="I3971:I4034" si="187">H3971*D3971</f>
        <v>275664.3</v>
      </c>
      <c r="J3971" s="348">
        <f t="shared" ref="J3971:J4034" si="188">IF(B3971="LIG",1,0)</f>
        <v>0</v>
      </c>
    </row>
    <row r="3972" spans="1:10">
      <c r="A3972" s="483">
        <v>2016</v>
      </c>
      <c r="B3972" s="484" t="s">
        <v>1289</v>
      </c>
      <c r="C3972" s="484" t="s">
        <v>370</v>
      </c>
      <c r="D3972" s="485">
        <v>14596</v>
      </c>
      <c r="E3972" s="486">
        <v>17.71</v>
      </c>
      <c r="F3972" s="486">
        <f t="shared" si="186"/>
        <v>258495.16</v>
      </c>
      <c r="G3972" s="487">
        <v>0.35</v>
      </c>
      <c r="H3972" s="485">
        <v>5.3</v>
      </c>
      <c r="I3972" s="486">
        <f t="shared" si="187"/>
        <v>77358.8</v>
      </c>
      <c r="J3972" s="348">
        <f t="shared" si="188"/>
        <v>0</v>
      </c>
    </row>
    <row r="3973" spans="1:10">
      <c r="A3973" s="483">
        <v>2016</v>
      </c>
      <c r="B3973" s="484" t="s">
        <v>1289</v>
      </c>
      <c r="C3973" s="484" t="s">
        <v>370</v>
      </c>
      <c r="D3973" s="485">
        <v>28892</v>
      </c>
      <c r="E3973" s="486">
        <v>17.13</v>
      </c>
      <c r="F3973" s="486">
        <f t="shared" si="186"/>
        <v>494919.95999999996</v>
      </c>
      <c r="G3973" s="487">
        <v>0.27</v>
      </c>
      <c r="H3973" s="485">
        <v>4.3</v>
      </c>
      <c r="I3973" s="486">
        <f t="shared" si="187"/>
        <v>124235.59999999999</v>
      </c>
      <c r="J3973" s="348">
        <f t="shared" si="188"/>
        <v>0</v>
      </c>
    </row>
    <row r="3974" spans="1:10">
      <c r="A3974" s="483">
        <v>2016</v>
      </c>
      <c r="B3974" s="484" t="s">
        <v>1289</v>
      </c>
      <c r="C3974" s="484" t="s">
        <v>370</v>
      </c>
      <c r="D3974" s="485">
        <v>72004</v>
      </c>
      <c r="E3974" s="486">
        <v>16.84</v>
      </c>
      <c r="F3974" s="486">
        <f t="shared" si="186"/>
        <v>1212547.3600000001</v>
      </c>
      <c r="G3974" s="487">
        <v>0.64</v>
      </c>
      <c r="H3974" s="485">
        <v>9.6</v>
      </c>
      <c r="I3974" s="486">
        <f t="shared" si="187"/>
        <v>691238.40000000002</v>
      </c>
      <c r="J3974" s="348">
        <f t="shared" si="188"/>
        <v>0</v>
      </c>
    </row>
    <row r="3975" spans="1:10">
      <c r="A3975" s="483">
        <v>2016</v>
      </c>
      <c r="B3975" s="484" t="s">
        <v>1289</v>
      </c>
      <c r="C3975" s="484" t="s">
        <v>370</v>
      </c>
      <c r="D3975" s="485">
        <v>86983</v>
      </c>
      <c r="E3975" s="486">
        <v>16.91</v>
      </c>
      <c r="F3975" s="486">
        <f t="shared" si="186"/>
        <v>1470882.53</v>
      </c>
      <c r="G3975" s="487">
        <v>0.6</v>
      </c>
      <c r="H3975" s="485">
        <v>9.3000000000000007</v>
      </c>
      <c r="I3975" s="486">
        <f t="shared" si="187"/>
        <v>808941.9</v>
      </c>
      <c r="J3975" s="348">
        <f t="shared" si="188"/>
        <v>0</v>
      </c>
    </row>
    <row r="3976" spans="1:10">
      <c r="A3976" s="483">
        <v>2016</v>
      </c>
      <c r="B3976" s="484" t="s">
        <v>1289</v>
      </c>
      <c r="C3976" s="484" t="s">
        <v>370</v>
      </c>
      <c r="D3976" s="485">
        <v>29150</v>
      </c>
      <c r="E3976" s="486">
        <v>17.61</v>
      </c>
      <c r="F3976" s="486">
        <f t="shared" si="186"/>
        <v>513331.5</v>
      </c>
      <c r="G3976" s="487">
        <v>0.37</v>
      </c>
      <c r="H3976" s="485">
        <v>6</v>
      </c>
      <c r="I3976" s="486">
        <f t="shared" si="187"/>
        <v>174900</v>
      </c>
      <c r="J3976" s="348">
        <f t="shared" si="188"/>
        <v>0</v>
      </c>
    </row>
    <row r="3977" spans="1:10">
      <c r="A3977" s="483">
        <v>2016</v>
      </c>
      <c r="B3977" s="484" t="s">
        <v>1289</v>
      </c>
      <c r="C3977" s="484" t="s">
        <v>370</v>
      </c>
      <c r="D3977" s="485">
        <v>29880</v>
      </c>
      <c r="E3977" s="486">
        <v>17.899999999999999</v>
      </c>
      <c r="F3977" s="486">
        <f t="shared" si="186"/>
        <v>534852</v>
      </c>
      <c r="G3977" s="487">
        <v>0.2</v>
      </c>
      <c r="H3977" s="485">
        <v>5</v>
      </c>
      <c r="I3977" s="486">
        <f t="shared" si="187"/>
        <v>149400</v>
      </c>
      <c r="J3977" s="348">
        <f t="shared" si="188"/>
        <v>0</v>
      </c>
    </row>
    <row r="3978" spans="1:10">
      <c r="A3978" s="483">
        <v>2016</v>
      </c>
      <c r="B3978" s="484" t="s">
        <v>1289</v>
      </c>
      <c r="C3978" s="484" t="s">
        <v>370</v>
      </c>
      <c r="D3978" s="485">
        <v>610</v>
      </c>
      <c r="E3978" s="486">
        <v>17.88</v>
      </c>
      <c r="F3978" s="486">
        <f t="shared" si="186"/>
        <v>10906.8</v>
      </c>
      <c r="G3978" s="487">
        <v>0.25</v>
      </c>
      <c r="H3978" s="485">
        <v>4.9000000000000004</v>
      </c>
      <c r="I3978" s="486">
        <f t="shared" si="187"/>
        <v>2989</v>
      </c>
      <c r="J3978" s="348">
        <f t="shared" si="188"/>
        <v>0</v>
      </c>
    </row>
    <row r="3979" spans="1:10">
      <c r="A3979" s="483">
        <v>2016</v>
      </c>
      <c r="B3979" s="484" t="s">
        <v>1289</v>
      </c>
      <c r="C3979" s="484" t="s">
        <v>370</v>
      </c>
      <c r="D3979" s="485">
        <v>14072</v>
      </c>
      <c r="E3979" s="486">
        <v>17.79</v>
      </c>
      <c r="F3979" s="486">
        <f t="shared" si="186"/>
        <v>250340.87999999998</v>
      </c>
      <c r="G3979" s="487">
        <v>0.38</v>
      </c>
      <c r="H3979" s="485">
        <v>5</v>
      </c>
      <c r="I3979" s="486">
        <f t="shared" si="187"/>
        <v>70360</v>
      </c>
      <c r="J3979" s="348">
        <f t="shared" si="188"/>
        <v>0</v>
      </c>
    </row>
    <row r="3980" spans="1:10">
      <c r="A3980" s="483">
        <v>2016</v>
      </c>
      <c r="B3980" s="484" t="s">
        <v>1289</v>
      </c>
      <c r="C3980" s="484" t="s">
        <v>370</v>
      </c>
      <c r="D3980" s="485">
        <v>121</v>
      </c>
      <c r="E3980" s="486">
        <v>16.899999999999999</v>
      </c>
      <c r="F3980" s="486">
        <f t="shared" si="186"/>
        <v>2044.8999999999999</v>
      </c>
      <c r="G3980" s="487">
        <v>0.51</v>
      </c>
      <c r="H3980" s="485">
        <v>9.8000000000000007</v>
      </c>
      <c r="I3980" s="486">
        <f t="shared" si="187"/>
        <v>1185.8000000000002</v>
      </c>
      <c r="J3980" s="348">
        <f t="shared" si="188"/>
        <v>0</v>
      </c>
    </row>
    <row r="3981" spans="1:10">
      <c r="A3981" s="483">
        <v>2016</v>
      </c>
      <c r="B3981" s="484" t="s">
        <v>1289</v>
      </c>
      <c r="C3981" s="484" t="s">
        <v>370</v>
      </c>
      <c r="D3981" s="485">
        <v>14454</v>
      </c>
      <c r="E3981" s="486">
        <v>17.29</v>
      </c>
      <c r="F3981" s="486">
        <f t="shared" si="186"/>
        <v>249909.65999999997</v>
      </c>
      <c r="G3981" s="487">
        <v>0.24</v>
      </c>
      <c r="H3981" s="485">
        <v>4</v>
      </c>
      <c r="I3981" s="486">
        <f t="shared" si="187"/>
        <v>57816</v>
      </c>
      <c r="J3981" s="348">
        <f t="shared" si="188"/>
        <v>0</v>
      </c>
    </row>
    <row r="3982" spans="1:10">
      <c r="A3982" s="483">
        <v>2016</v>
      </c>
      <c r="B3982" s="484" t="s">
        <v>1296</v>
      </c>
      <c r="C3982" s="484" t="s">
        <v>370</v>
      </c>
      <c r="D3982" s="485">
        <v>9390</v>
      </c>
      <c r="E3982" s="486">
        <v>22.26</v>
      </c>
      <c r="F3982" s="486">
        <f t="shared" si="186"/>
        <v>209021.40000000002</v>
      </c>
      <c r="G3982" s="487">
        <v>3.26</v>
      </c>
      <c r="H3982" s="485">
        <v>18.399999999999999</v>
      </c>
      <c r="I3982" s="486">
        <f t="shared" si="187"/>
        <v>172776</v>
      </c>
      <c r="J3982" s="348">
        <f t="shared" si="188"/>
        <v>0</v>
      </c>
    </row>
    <row r="3983" spans="1:10">
      <c r="A3983" s="483">
        <v>2016</v>
      </c>
      <c r="B3983" s="484" t="s">
        <v>1296</v>
      </c>
      <c r="C3983" s="484" t="s">
        <v>370</v>
      </c>
      <c r="D3983" s="485">
        <v>15705</v>
      </c>
      <c r="E3983" s="486">
        <v>16.91</v>
      </c>
      <c r="F3983" s="486">
        <f t="shared" si="186"/>
        <v>265571.55</v>
      </c>
      <c r="G3983" s="487">
        <v>1.89</v>
      </c>
      <c r="H3983" s="485">
        <v>25.5</v>
      </c>
      <c r="I3983" s="486">
        <f t="shared" si="187"/>
        <v>400477.5</v>
      </c>
      <c r="J3983" s="348">
        <f t="shared" si="188"/>
        <v>0</v>
      </c>
    </row>
    <row r="3984" spans="1:10">
      <c r="A3984" s="483">
        <v>2016</v>
      </c>
      <c r="B3984" s="484" t="s">
        <v>1296</v>
      </c>
      <c r="C3984" s="484" t="s">
        <v>370</v>
      </c>
      <c r="D3984" s="485">
        <v>317615</v>
      </c>
      <c r="E3984" s="486">
        <v>25.49</v>
      </c>
      <c r="F3984" s="486">
        <f t="shared" si="186"/>
        <v>8096006.3499999996</v>
      </c>
      <c r="G3984" s="487">
        <v>4.1900000000000004</v>
      </c>
      <c r="H3984" s="485">
        <v>8.9</v>
      </c>
      <c r="I3984" s="486">
        <f t="shared" si="187"/>
        <v>2826773.5</v>
      </c>
      <c r="J3984" s="348">
        <f t="shared" si="188"/>
        <v>0</v>
      </c>
    </row>
    <row r="3985" spans="1:10">
      <c r="A3985" s="483">
        <v>2016</v>
      </c>
      <c r="B3985" s="484" t="s">
        <v>1289</v>
      </c>
      <c r="C3985" s="484" t="s">
        <v>370</v>
      </c>
      <c r="D3985" s="485">
        <v>453506</v>
      </c>
      <c r="E3985" s="486">
        <v>16.7</v>
      </c>
      <c r="F3985" s="486">
        <f t="shared" si="186"/>
        <v>7573550.1999999993</v>
      </c>
      <c r="G3985" s="487">
        <v>0.28000000000000003</v>
      </c>
      <c r="H3985" s="485">
        <v>5.9</v>
      </c>
      <c r="I3985" s="486">
        <f t="shared" si="187"/>
        <v>2675685.4000000004</v>
      </c>
      <c r="J3985" s="348">
        <f t="shared" si="188"/>
        <v>0</v>
      </c>
    </row>
    <row r="3986" spans="1:10">
      <c r="A3986" s="483">
        <v>2016</v>
      </c>
      <c r="B3986" s="484" t="s">
        <v>1289</v>
      </c>
      <c r="C3986" s="484" t="s">
        <v>370</v>
      </c>
      <c r="D3986" s="485">
        <v>56719</v>
      </c>
      <c r="E3986" s="486">
        <v>16.47</v>
      </c>
      <c r="F3986" s="486">
        <f t="shared" si="186"/>
        <v>934161.92999999993</v>
      </c>
      <c r="G3986" s="487">
        <v>0.35</v>
      </c>
      <c r="H3986" s="485">
        <v>5.6</v>
      </c>
      <c r="I3986" s="486">
        <f t="shared" si="187"/>
        <v>317626.39999999997</v>
      </c>
      <c r="J3986" s="348">
        <f t="shared" si="188"/>
        <v>0</v>
      </c>
    </row>
    <row r="3987" spans="1:10">
      <c r="A3987" s="483">
        <v>2016</v>
      </c>
      <c r="B3987" s="484" t="s">
        <v>1289</v>
      </c>
      <c r="C3987" s="484" t="s">
        <v>370</v>
      </c>
      <c r="D3987" s="485">
        <v>28312</v>
      </c>
      <c r="E3987" s="486">
        <v>16.425999999999998</v>
      </c>
      <c r="F3987" s="486">
        <f t="shared" si="186"/>
        <v>465052.91199999995</v>
      </c>
      <c r="G3987" s="487">
        <v>0.33</v>
      </c>
      <c r="H3987" s="485">
        <v>4.5</v>
      </c>
      <c r="I3987" s="486">
        <f t="shared" si="187"/>
        <v>127404</v>
      </c>
      <c r="J3987" s="348">
        <f t="shared" si="188"/>
        <v>0</v>
      </c>
    </row>
    <row r="3988" spans="1:10">
      <c r="A3988" s="483">
        <v>2016</v>
      </c>
      <c r="B3988" s="484" t="s">
        <v>1296</v>
      </c>
      <c r="C3988" s="484" t="s">
        <v>370</v>
      </c>
      <c r="D3988" s="485">
        <v>98373</v>
      </c>
      <c r="E3988" s="486">
        <v>23.29</v>
      </c>
      <c r="F3988" s="486">
        <f t="shared" si="186"/>
        <v>2291107.17</v>
      </c>
      <c r="G3988" s="487">
        <v>1.32</v>
      </c>
      <c r="H3988" s="485">
        <v>5.8</v>
      </c>
      <c r="I3988" s="486">
        <f t="shared" si="187"/>
        <v>570563.4</v>
      </c>
      <c r="J3988" s="348">
        <f t="shared" si="188"/>
        <v>0</v>
      </c>
    </row>
    <row r="3989" spans="1:10">
      <c r="A3989" s="483">
        <v>2016</v>
      </c>
      <c r="B3989" s="484" t="s">
        <v>1296</v>
      </c>
      <c r="C3989" s="484" t="s">
        <v>370</v>
      </c>
      <c r="D3989" s="485">
        <v>171192</v>
      </c>
      <c r="E3989" s="486">
        <v>22.81</v>
      </c>
      <c r="F3989" s="486">
        <f t="shared" si="186"/>
        <v>3904889.5199999996</v>
      </c>
      <c r="G3989" s="487">
        <v>3.48</v>
      </c>
      <c r="H3989" s="485">
        <v>8.9</v>
      </c>
      <c r="I3989" s="486">
        <f t="shared" si="187"/>
        <v>1523608.8</v>
      </c>
      <c r="J3989" s="348">
        <f t="shared" si="188"/>
        <v>0</v>
      </c>
    </row>
    <row r="3990" spans="1:10">
      <c r="A3990" s="483">
        <v>2016</v>
      </c>
      <c r="B3990" s="484" t="s">
        <v>1296</v>
      </c>
      <c r="C3990" s="484" t="s">
        <v>370</v>
      </c>
      <c r="D3990" s="485">
        <v>151082</v>
      </c>
      <c r="E3990" s="486">
        <v>22.512</v>
      </c>
      <c r="F3990" s="486">
        <f t="shared" si="186"/>
        <v>3401157.9840000002</v>
      </c>
      <c r="G3990" s="487">
        <v>2.2599999999999998</v>
      </c>
      <c r="H3990" s="485">
        <v>8</v>
      </c>
      <c r="I3990" s="486">
        <f t="shared" si="187"/>
        <v>1208656</v>
      </c>
      <c r="J3990" s="348">
        <f t="shared" si="188"/>
        <v>0</v>
      </c>
    </row>
    <row r="3991" spans="1:10">
      <c r="A3991" s="483">
        <v>2016</v>
      </c>
      <c r="B3991" s="484" t="s">
        <v>1296</v>
      </c>
      <c r="C3991" s="484" t="s">
        <v>370</v>
      </c>
      <c r="D3991" s="485">
        <v>83786</v>
      </c>
      <c r="E3991" s="486">
        <v>22.184000000000001</v>
      </c>
      <c r="F3991" s="486">
        <f t="shared" si="186"/>
        <v>1858708.6240000001</v>
      </c>
      <c r="G3991" s="487">
        <v>2.5</v>
      </c>
      <c r="H3991" s="485">
        <v>8.8000000000000007</v>
      </c>
      <c r="I3991" s="486">
        <f t="shared" si="187"/>
        <v>737316.8</v>
      </c>
      <c r="J3991" s="348">
        <f t="shared" si="188"/>
        <v>0</v>
      </c>
    </row>
    <row r="3992" spans="1:10">
      <c r="A3992" s="483">
        <v>2016</v>
      </c>
      <c r="B3992" s="484" t="s">
        <v>1296</v>
      </c>
      <c r="C3992" s="484" t="s">
        <v>370</v>
      </c>
      <c r="D3992" s="485">
        <v>46914</v>
      </c>
      <c r="E3992" s="486">
        <v>22.646000000000001</v>
      </c>
      <c r="F3992" s="486">
        <f t="shared" si="186"/>
        <v>1062414.4440000001</v>
      </c>
      <c r="G3992" s="487">
        <v>3.5</v>
      </c>
      <c r="H3992" s="485">
        <v>9.6</v>
      </c>
      <c r="I3992" s="486">
        <f t="shared" si="187"/>
        <v>450374.39999999997</v>
      </c>
      <c r="J3992" s="348">
        <f t="shared" si="188"/>
        <v>0</v>
      </c>
    </row>
    <row r="3993" spans="1:10">
      <c r="A3993" s="483">
        <v>2016</v>
      </c>
      <c r="B3993" s="484" t="s">
        <v>1289</v>
      </c>
      <c r="C3993" s="484" t="s">
        <v>370</v>
      </c>
      <c r="D3993" s="485">
        <v>44425</v>
      </c>
      <c r="E3993" s="486">
        <v>16.222000000000001</v>
      </c>
      <c r="F3993" s="486">
        <f t="shared" si="186"/>
        <v>720662.35000000009</v>
      </c>
      <c r="G3993" s="487">
        <v>0.28999999999999998</v>
      </c>
      <c r="H3993" s="485">
        <v>7</v>
      </c>
      <c r="I3993" s="486">
        <f t="shared" si="187"/>
        <v>310975</v>
      </c>
      <c r="J3993" s="348">
        <f t="shared" si="188"/>
        <v>0</v>
      </c>
    </row>
    <row r="3994" spans="1:10">
      <c r="A3994" s="483">
        <v>2016</v>
      </c>
      <c r="B3994" s="484" t="s">
        <v>1296</v>
      </c>
      <c r="C3994" s="484" t="s">
        <v>370</v>
      </c>
      <c r="D3994" s="485">
        <v>61891</v>
      </c>
      <c r="E3994" s="486">
        <v>23.21</v>
      </c>
      <c r="F3994" s="486">
        <f t="shared" si="186"/>
        <v>1436490.11</v>
      </c>
      <c r="G3994" s="487">
        <v>3.43</v>
      </c>
      <c r="H3994" s="485">
        <v>8.1</v>
      </c>
      <c r="I3994" s="486">
        <f t="shared" si="187"/>
        <v>501317.1</v>
      </c>
      <c r="J3994" s="348">
        <f t="shared" si="188"/>
        <v>0</v>
      </c>
    </row>
    <row r="3995" spans="1:10">
      <c r="A3995" s="483">
        <v>2016</v>
      </c>
      <c r="B3995" s="484" t="s">
        <v>1289</v>
      </c>
      <c r="C3995" s="484" t="s">
        <v>370</v>
      </c>
      <c r="D3995" s="485">
        <v>14723</v>
      </c>
      <c r="E3995" s="486">
        <v>16.844000000000001</v>
      </c>
      <c r="F3995" s="486">
        <f t="shared" si="186"/>
        <v>247994.21200000003</v>
      </c>
      <c r="G3995" s="487">
        <v>0.23</v>
      </c>
      <c r="H3995" s="485">
        <v>4.8099999999999996</v>
      </c>
      <c r="I3995" s="486">
        <f t="shared" si="187"/>
        <v>70817.62999999999</v>
      </c>
      <c r="J3995" s="348">
        <f t="shared" si="188"/>
        <v>0</v>
      </c>
    </row>
    <row r="3996" spans="1:10">
      <c r="A3996" s="483">
        <v>2016</v>
      </c>
      <c r="B3996" s="484" t="s">
        <v>1289</v>
      </c>
      <c r="C3996" s="484" t="s">
        <v>370</v>
      </c>
      <c r="D3996" s="485">
        <v>76248</v>
      </c>
      <c r="E3996" s="486">
        <v>17.334</v>
      </c>
      <c r="F3996" s="486">
        <f t="shared" si="186"/>
        <v>1321682.8319999999</v>
      </c>
      <c r="G3996" s="487">
        <v>0.2</v>
      </c>
      <c r="H3996" s="485">
        <v>4.41</v>
      </c>
      <c r="I3996" s="486">
        <f t="shared" si="187"/>
        <v>336253.68</v>
      </c>
      <c r="J3996" s="348">
        <f t="shared" si="188"/>
        <v>0</v>
      </c>
    </row>
    <row r="3997" spans="1:10">
      <c r="A3997" s="483">
        <v>2016</v>
      </c>
      <c r="B3997" s="484" t="s">
        <v>1289</v>
      </c>
      <c r="C3997" s="484" t="s">
        <v>370</v>
      </c>
      <c r="D3997" s="485">
        <v>60779</v>
      </c>
      <c r="E3997" s="486">
        <v>17.242000000000001</v>
      </c>
      <c r="F3997" s="486">
        <f t="shared" si="186"/>
        <v>1047951.518</v>
      </c>
      <c r="G3997" s="487">
        <v>0.26</v>
      </c>
      <c r="H3997" s="485">
        <v>3.87</v>
      </c>
      <c r="I3997" s="486">
        <f t="shared" si="187"/>
        <v>235214.73</v>
      </c>
      <c r="J3997" s="348">
        <f t="shared" si="188"/>
        <v>0</v>
      </c>
    </row>
    <row r="3998" spans="1:10">
      <c r="A3998" s="483">
        <v>2016</v>
      </c>
      <c r="B3998" s="484" t="s">
        <v>1289</v>
      </c>
      <c r="C3998" s="484" t="s">
        <v>370</v>
      </c>
      <c r="D3998" s="485">
        <v>45984</v>
      </c>
      <c r="E3998" s="486">
        <v>17.248000000000001</v>
      </c>
      <c r="F3998" s="486">
        <f t="shared" si="186"/>
        <v>793132.03200000001</v>
      </c>
      <c r="G3998" s="487">
        <v>0.19</v>
      </c>
      <c r="H3998" s="485">
        <v>4.54</v>
      </c>
      <c r="I3998" s="486">
        <f t="shared" si="187"/>
        <v>208767.36000000002</v>
      </c>
      <c r="J3998" s="348">
        <f t="shared" si="188"/>
        <v>0</v>
      </c>
    </row>
    <row r="3999" spans="1:10">
      <c r="A3999" s="483">
        <v>2016</v>
      </c>
      <c r="B3999" s="484" t="s">
        <v>1289</v>
      </c>
      <c r="C3999" s="484" t="s">
        <v>370</v>
      </c>
      <c r="D3999" s="485">
        <v>14638</v>
      </c>
      <c r="E3999" s="486">
        <v>16.809999999999999</v>
      </c>
      <c r="F3999" s="486">
        <f t="shared" si="186"/>
        <v>246064.77999999997</v>
      </c>
      <c r="G3999" s="487">
        <v>0.4</v>
      </c>
      <c r="H3999" s="485">
        <v>5.8</v>
      </c>
      <c r="I3999" s="486">
        <f t="shared" si="187"/>
        <v>84900.4</v>
      </c>
      <c r="J3999" s="348">
        <f t="shared" si="188"/>
        <v>0</v>
      </c>
    </row>
    <row r="4000" spans="1:10">
      <c r="A4000" s="483">
        <v>2016</v>
      </c>
      <c r="B4000" s="484" t="s">
        <v>1301</v>
      </c>
      <c r="C4000" s="484" t="s">
        <v>370</v>
      </c>
      <c r="D4000" s="485">
        <v>418850</v>
      </c>
      <c r="E4000" s="486">
        <v>13.84</v>
      </c>
      <c r="F4000" s="486">
        <f t="shared" si="186"/>
        <v>5796884</v>
      </c>
      <c r="G4000" s="487">
        <v>0.6</v>
      </c>
      <c r="H4000" s="485">
        <v>10.9</v>
      </c>
      <c r="I4000" s="486">
        <f t="shared" si="187"/>
        <v>4565465</v>
      </c>
      <c r="J4000" s="348">
        <f t="shared" si="188"/>
        <v>1</v>
      </c>
    </row>
    <row r="4001" spans="1:10">
      <c r="A4001" s="483">
        <v>2016</v>
      </c>
      <c r="B4001" s="484" t="s">
        <v>1289</v>
      </c>
      <c r="C4001" s="484" t="s">
        <v>370</v>
      </c>
      <c r="D4001" s="485">
        <v>29127</v>
      </c>
      <c r="E4001" s="486">
        <v>15.23</v>
      </c>
      <c r="F4001" s="486">
        <f t="shared" si="186"/>
        <v>443604.21</v>
      </c>
      <c r="G4001" s="487">
        <v>0.3</v>
      </c>
      <c r="H4001" s="485">
        <v>5.3</v>
      </c>
      <c r="I4001" s="486">
        <f t="shared" si="187"/>
        <v>154373.1</v>
      </c>
      <c r="J4001" s="348">
        <f t="shared" si="188"/>
        <v>0</v>
      </c>
    </row>
    <row r="4002" spans="1:10">
      <c r="A4002" s="483">
        <v>2016</v>
      </c>
      <c r="B4002" s="484" t="s">
        <v>1289</v>
      </c>
      <c r="C4002" s="484" t="s">
        <v>370</v>
      </c>
      <c r="D4002" s="485">
        <v>286158</v>
      </c>
      <c r="E4002" s="486">
        <v>17.04</v>
      </c>
      <c r="F4002" s="486">
        <f t="shared" si="186"/>
        <v>4876132.3199999994</v>
      </c>
      <c r="G4002" s="487">
        <v>0.25</v>
      </c>
      <c r="H4002" s="485">
        <v>4.8</v>
      </c>
      <c r="I4002" s="486">
        <f t="shared" si="187"/>
        <v>1373558.4</v>
      </c>
      <c r="J4002" s="348">
        <f t="shared" si="188"/>
        <v>0</v>
      </c>
    </row>
    <row r="4003" spans="1:10">
      <c r="A4003" s="483">
        <v>2016</v>
      </c>
      <c r="B4003" s="484" t="s">
        <v>1296</v>
      </c>
      <c r="C4003" s="484" t="s">
        <v>370</v>
      </c>
      <c r="D4003" s="485">
        <v>47417</v>
      </c>
      <c r="E4003" s="486">
        <v>23.762</v>
      </c>
      <c r="F4003" s="486">
        <f t="shared" si="186"/>
        <v>1126722.754</v>
      </c>
      <c r="G4003" s="487">
        <v>0.91</v>
      </c>
      <c r="H4003" s="485">
        <v>10.7</v>
      </c>
      <c r="I4003" s="486">
        <f t="shared" si="187"/>
        <v>507361.89999999997</v>
      </c>
      <c r="J4003" s="348">
        <f t="shared" si="188"/>
        <v>0</v>
      </c>
    </row>
    <row r="4004" spans="1:10">
      <c r="A4004" s="483">
        <v>2016</v>
      </c>
      <c r="B4004" s="484" t="s">
        <v>1296</v>
      </c>
      <c r="C4004" s="484" t="s">
        <v>370</v>
      </c>
      <c r="D4004" s="485">
        <v>266091</v>
      </c>
      <c r="E4004" s="486">
        <v>22.248000000000001</v>
      </c>
      <c r="F4004" s="486">
        <f t="shared" si="186"/>
        <v>5919992.568</v>
      </c>
      <c r="G4004" s="487">
        <v>0.51</v>
      </c>
      <c r="H4004" s="485">
        <v>11.7</v>
      </c>
      <c r="I4004" s="486">
        <f t="shared" si="187"/>
        <v>3113264.6999999997</v>
      </c>
      <c r="J4004" s="348">
        <f t="shared" si="188"/>
        <v>0</v>
      </c>
    </row>
    <row r="4005" spans="1:10">
      <c r="A4005" s="483">
        <v>2016</v>
      </c>
      <c r="B4005" s="484" t="s">
        <v>1296</v>
      </c>
      <c r="C4005" s="484" t="s">
        <v>370</v>
      </c>
      <c r="D4005" s="485">
        <v>22998</v>
      </c>
      <c r="E4005" s="486">
        <v>24.507999999999999</v>
      </c>
      <c r="F4005" s="486">
        <f t="shared" si="186"/>
        <v>563634.98399999994</v>
      </c>
      <c r="G4005" s="487">
        <v>0.78</v>
      </c>
      <c r="H4005" s="485">
        <v>12.35</v>
      </c>
      <c r="I4005" s="486">
        <f t="shared" si="187"/>
        <v>284025.3</v>
      </c>
      <c r="J4005" s="348">
        <f t="shared" si="188"/>
        <v>0</v>
      </c>
    </row>
    <row r="4006" spans="1:10">
      <c r="A4006" s="483">
        <v>2016</v>
      </c>
      <c r="B4006" s="484" t="s">
        <v>1296</v>
      </c>
      <c r="C4006" s="484" t="s">
        <v>370</v>
      </c>
      <c r="D4006" s="485">
        <v>50690</v>
      </c>
      <c r="E4006" s="486">
        <v>24.212</v>
      </c>
      <c r="F4006" s="486">
        <f t="shared" si="186"/>
        <v>1227306.28</v>
      </c>
      <c r="G4006" s="487">
        <v>0.78</v>
      </c>
      <c r="H4006" s="485">
        <v>12.71</v>
      </c>
      <c r="I4006" s="486">
        <f t="shared" si="187"/>
        <v>644269.9</v>
      </c>
      <c r="J4006" s="348">
        <f t="shared" si="188"/>
        <v>0</v>
      </c>
    </row>
    <row r="4007" spans="1:10">
      <c r="A4007" s="483">
        <v>2016</v>
      </c>
      <c r="B4007" s="484" t="s">
        <v>1296</v>
      </c>
      <c r="C4007" s="484" t="s">
        <v>370</v>
      </c>
      <c r="D4007" s="485">
        <v>21129</v>
      </c>
      <c r="E4007" s="486">
        <v>23.911999999999999</v>
      </c>
      <c r="F4007" s="486">
        <f t="shared" si="186"/>
        <v>505236.64799999999</v>
      </c>
      <c r="G4007" s="487">
        <v>0.96</v>
      </c>
      <c r="H4007" s="485">
        <v>10.94</v>
      </c>
      <c r="I4007" s="486">
        <f t="shared" si="187"/>
        <v>231151.25999999998</v>
      </c>
      <c r="J4007" s="348">
        <f t="shared" si="188"/>
        <v>0</v>
      </c>
    </row>
    <row r="4008" spans="1:10">
      <c r="A4008" s="483">
        <v>2016</v>
      </c>
      <c r="B4008" s="484" t="s">
        <v>1296</v>
      </c>
      <c r="C4008" s="484" t="s">
        <v>370</v>
      </c>
      <c r="D4008" s="485">
        <v>7880</v>
      </c>
      <c r="E4008" s="486">
        <v>23.77</v>
      </c>
      <c r="F4008" s="486">
        <f t="shared" si="186"/>
        <v>187307.6</v>
      </c>
      <c r="G4008" s="487">
        <v>0.99</v>
      </c>
      <c r="H4008" s="485">
        <v>10.4</v>
      </c>
      <c r="I4008" s="486">
        <f t="shared" si="187"/>
        <v>81952</v>
      </c>
      <c r="J4008" s="348">
        <f t="shared" si="188"/>
        <v>0</v>
      </c>
    </row>
    <row r="4009" spans="1:10">
      <c r="A4009" s="483">
        <v>2016</v>
      </c>
      <c r="B4009" s="484" t="s">
        <v>1289</v>
      </c>
      <c r="C4009" s="484" t="s">
        <v>370</v>
      </c>
      <c r="D4009" s="485">
        <v>33586</v>
      </c>
      <c r="E4009" s="486">
        <v>17.61</v>
      </c>
      <c r="F4009" s="486">
        <f t="shared" si="186"/>
        <v>591449.46</v>
      </c>
      <c r="G4009" s="487">
        <v>0.2</v>
      </c>
      <c r="H4009" s="485">
        <v>4.4000000000000004</v>
      </c>
      <c r="I4009" s="486">
        <f t="shared" si="187"/>
        <v>147778.40000000002</v>
      </c>
      <c r="J4009" s="348">
        <f t="shared" si="188"/>
        <v>0</v>
      </c>
    </row>
    <row r="4010" spans="1:10">
      <c r="A4010" s="483">
        <v>2016</v>
      </c>
      <c r="B4010" s="484" t="s">
        <v>1289</v>
      </c>
      <c r="C4010" s="484" t="s">
        <v>370</v>
      </c>
      <c r="D4010" s="485">
        <v>163264</v>
      </c>
      <c r="E4010" s="486">
        <v>16.89</v>
      </c>
      <c r="F4010" s="486">
        <f t="shared" si="186"/>
        <v>2757528.96</v>
      </c>
      <c r="G4010" s="487">
        <v>0.28000000000000003</v>
      </c>
      <c r="H4010" s="485">
        <v>6</v>
      </c>
      <c r="I4010" s="486">
        <f t="shared" si="187"/>
        <v>979584</v>
      </c>
      <c r="J4010" s="348">
        <f t="shared" si="188"/>
        <v>0</v>
      </c>
    </row>
    <row r="4011" spans="1:10">
      <c r="A4011" s="483">
        <v>2016</v>
      </c>
      <c r="B4011" s="484" t="s">
        <v>1289</v>
      </c>
      <c r="C4011" s="484" t="s">
        <v>370</v>
      </c>
      <c r="D4011" s="485">
        <v>66497</v>
      </c>
      <c r="E4011" s="486">
        <v>16.84</v>
      </c>
      <c r="F4011" s="486">
        <f t="shared" si="186"/>
        <v>1119809.48</v>
      </c>
      <c r="G4011" s="487">
        <v>0.38</v>
      </c>
      <c r="H4011" s="485">
        <v>5.7</v>
      </c>
      <c r="I4011" s="486">
        <f t="shared" si="187"/>
        <v>379032.9</v>
      </c>
      <c r="J4011" s="348">
        <f t="shared" si="188"/>
        <v>0</v>
      </c>
    </row>
    <row r="4012" spans="1:10">
      <c r="A4012" s="483">
        <v>2016</v>
      </c>
      <c r="B4012" s="484" t="s">
        <v>1289</v>
      </c>
      <c r="C4012" s="484" t="s">
        <v>370</v>
      </c>
      <c r="D4012" s="485">
        <v>32303</v>
      </c>
      <c r="E4012" s="486">
        <v>16.89</v>
      </c>
      <c r="F4012" s="486">
        <f t="shared" si="186"/>
        <v>545597.67000000004</v>
      </c>
      <c r="G4012" s="487">
        <v>0.28999999999999998</v>
      </c>
      <c r="H4012" s="485">
        <v>5.9</v>
      </c>
      <c r="I4012" s="486">
        <f t="shared" si="187"/>
        <v>190587.7</v>
      </c>
      <c r="J4012" s="348">
        <f t="shared" si="188"/>
        <v>0</v>
      </c>
    </row>
    <row r="4013" spans="1:10">
      <c r="A4013" s="483">
        <v>2016</v>
      </c>
      <c r="B4013" s="484" t="s">
        <v>1289</v>
      </c>
      <c r="C4013" s="484" t="s">
        <v>370</v>
      </c>
      <c r="D4013" s="485">
        <v>148851</v>
      </c>
      <c r="E4013" s="486">
        <v>17.600000000000001</v>
      </c>
      <c r="F4013" s="486">
        <f t="shared" si="186"/>
        <v>2619777.6</v>
      </c>
      <c r="G4013" s="487">
        <v>0.24</v>
      </c>
      <c r="H4013" s="485">
        <v>5.7</v>
      </c>
      <c r="I4013" s="486">
        <f t="shared" si="187"/>
        <v>848450.70000000007</v>
      </c>
      <c r="J4013" s="348">
        <f t="shared" si="188"/>
        <v>0</v>
      </c>
    </row>
    <row r="4014" spans="1:10">
      <c r="A4014" s="483">
        <v>2016</v>
      </c>
      <c r="B4014" s="484" t="s">
        <v>1289</v>
      </c>
      <c r="C4014" s="484" t="s">
        <v>370</v>
      </c>
      <c r="D4014" s="485">
        <v>14937</v>
      </c>
      <c r="E4014" s="486">
        <v>18.8</v>
      </c>
      <c r="F4014" s="486">
        <f t="shared" si="186"/>
        <v>280815.60000000003</v>
      </c>
      <c r="G4014" s="487">
        <v>0.32</v>
      </c>
      <c r="H4014" s="485">
        <v>3.7</v>
      </c>
      <c r="I4014" s="486">
        <f t="shared" si="187"/>
        <v>55266.9</v>
      </c>
      <c r="J4014" s="348">
        <f t="shared" si="188"/>
        <v>0</v>
      </c>
    </row>
    <row r="4015" spans="1:10">
      <c r="A4015" s="483">
        <v>2016</v>
      </c>
      <c r="B4015" s="484" t="s">
        <v>1289</v>
      </c>
      <c r="C4015" s="484" t="s">
        <v>370</v>
      </c>
      <c r="D4015" s="485">
        <v>48939</v>
      </c>
      <c r="E4015" s="486">
        <v>17.670000000000002</v>
      </c>
      <c r="F4015" s="486">
        <f t="shared" si="186"/>
        <v>864752.13000000012</v>
      </c>
      <c r="G4015" s="487">
        <v>0.19</v>
      </c>
      <c r="H4015" s="485">
        <v>4.3</v>
      </c>
      <c r="I4015" s="486">
        <f t="shared" si="187"/>
        <v>210437.69999999998</v>
      </c>
      <c r="J4015" s="348">
        <f t="shared" si="188"/>
        <v>0</v>
      </c>
    </row>
    <row r="4016" spans="1:10">
      <c r="A4016" s="483">
        <v>2016</v>
      </c>
      <c r="B4016" s="484" t="s">
        <v>1289</v>
      </c>
      <c r="C4016" s="484" t="s">
        <v>370</v>
      </c>
      <c r="D4016" s="485">
        <v>16467</v>
      </c>
      <c r="E4016" s="486">
        <v>17.45</v>
      </c>
      <c r="F4016" s="486">
        <f t="shared" si="186"/>
        <v>287349.14999999997</v>
      </c>
      <c r="G4016" s="487">
        <v>0.28999999999999998</v>
      </c>
      <c r="H4016" s="485">
        <v>6.4</v>
      </c>
      <c r="I4016" s="486">
        <f t="shared" si="187"/>
        <v>105388.8</v>
      </c>
      <c r="J4016" s="348">
        <f t="shared" si="188"/>
        <v>0</v>
      </c>
    </row>
    <row r="4017" spans="1:10">
      <c r="A4017" s="483">
        <v>2016</v>
      </c>
      <c r="B4017" s="484" t="s">
        <v>1289</v>
      </c>
      <c r="C4017" s="484" t="s">
        <v>370</v>
      </c>
      <c r="D4017" s="485">
        <v>28915</v>
      </c>
      <c r="E4017" s="486">
        <v>16.513000000000002</v>
      </c>
      <c r="F4017" s="486">
        <f t="shared" si="186"/>
        <v>477473.39500000008</v>
      </c>
      <c r="G4017" s="487">
        <v>0.34</v>
      </c>
      <c r="H4017" s="485">
        <v>5.0999999999999996</v>
      </c>
      <c r="I4017" s="486">
        <f t="shared" si="187"/>
        <v>147466.5</v>
      </c>
      <c r="J4017" s="348">
        <f t="shared" si="188"/>
        <v>0</v>
      </c>
    </row>
    <row r="4018" spans="1:10">
      <c r="A4018" s="483">
        <v>2016</v>
      </c>
      <c r="B4018" s="484" t="s">
        <v>1289</v>
      </c>
      <c r="C4018" s="484" t="s">
        <v>370</v>
      </c>
      <c r="D4018" s="485">
        <v>44346</v>
      </c>
      <c r="E4018" s="486">
        <v>16.702999999999999</v>
      </c>
      <c r="F4018" s="486">
        <f t="shared" si="186"/>
        <v>740711.23800000001</v>
      </c>
      <c r="G4018" s="487">
        <v>0.39</v>
      </c>
      <c r="H4018" s="485">
        <v>6.1</v>
      </c>
      <c r="I4018" s="486">
        <f t="shared" si="187"/>
        <v>270510.59999999998</v>
      </c>
      <c r="J4018" s="348">
        <f t="shared" si="188"/>
        <v>0</v>
      </c>
    </row>
    <row r="4019" spans="1:10">
      <c r="A4019" s="483">
        <v>2016</v>
      </c>
      <c r="B4019" s="484" t="s">
        <v>1289</v>
      </c>
      <c r="C4019" s="484" t="s">
        <v>370</v>
      </c>
      <c r="D4019" s="485">
        <v>15112</v>
      </c>
      <c r="E4019" s="486">
        <v>16.571999999999999</v>
      </c>
      <c r="F4019" s="486">
        <f t="shared" si="186"/>
        <v>250436.06399999998</v>
      </c>
      <c r="G4019" s="487">
        <v>0.39</v>
      </c>
      <c r="H4019" s="485">
        <v>6.9</v>
      </c>
      <c r="I4019" s="486">
        <f t="shared" si="187"/>
        <v>104272.8</v>
      </c>
      <c r="J4019" s="348">
        <f t="shared" si="188"/>
        <v>0</v>
      </c>
    </row>
    <row r="4020" spans="1:10">
      <c r="A4020" s="483">
        <v>2016</v>
      </c>
      <c r="B4020" s="484" t="s">
        <v>1289</v>
      </c>
      <c r="C4020" s="484" t="s">
        <v>370</v>
      </c>
      <c r="D4020" s="485">
        <v>14627</v>
      </c>
      <c r="E4020" s="486">
        <v>17.015999999999998</v>
      </c>
      <c r="F4020" s="486">
        <f t="shared" si="186"/>
        <v>248893.03199999998</v>
      </c>
      <c r="G4020" s="487">
        <v>0.27</v>
      </c>
      <c r="H4020" s="485">
        <v>5.2</v>
      </c>
      <c r="I4020" s="486">
        <f t="shared" si="187"/>
        <v>76060.400000000009</v>
      </c>
      <c r="J4020" s="348">
        <f t="shared" si="188"/>
        <v>0</v>
      </c>
    </row>
    <row r="4021" spans="1:10">
      <c r="A4021" s="483">
        <v>2016</v>
      </c>
      <c r="B4021" s="484" t="s">
        <v>1289</v>
      </c>
      <c r="C4021" s="484" t="s">
        <v>370</v>
      </c>
      <c r="D4021" s="485">
        <v>73623</v>
      </c>
      <c r="E4021" s="486">
        <v>16.815999999999999</v>
      </c>
      <c r="F4021" s="486">
        <f t="shared" si="186"/>
        <v>1238044.368</v>
      </c>
      <c r="G4021" s="487">
        <v>0.3</v>
      </c>
      <c r="H4021" s="485">
        <v>6.2</v>
      </c>
      <c r="I4021" s="486">
        <f t="shared" si="187"/>
        <v>456462.60000000003</v>
      </c>
      <c r="J4021" s="348">
        <f t="shared" si="188"/>
        <v>0</v>
      </c>
    </row>
    <row r="4022" spans="1:10">
      <c r="A4022" s="483">
        <v>2016</v>
      </c>
      <c r="B4022" s="484" t="s">
        <v>1289</v>
      </c>
      <c r="C4022" s="484" t="s">
        <v>370</v>
      </c>
      <c r="D4022" s="485">
        <v>29031</v>
      </c>
      <c r="E4022" s="486">
        <v>16.608000000000001</v>
      </c>
      <c r="F4022" s="486">
        <f t="shared" si="186"/>
        <v>482146.848</v>
      </c>
      <c r="G4022" s="487">
        <v>0.31</v>
      </c>
      <c r="H4022" s="485">
        <v>4.7</v>
      </c>
      <c r="I4022" s="486">
        <f t="shared" si="187"/>
        <v>136445.70000000001</v>
      </c>
      <c r="J4022" s="348">
        <f t="shared" si="188"/>
        <v>0</v>
      </c>
    </row>
    <row r="4023" spans="1:10">
      <c r="A4023" s="483">
        <v>2016</v>
      </c>
      <c r="B4023" s="484" t="s">
        <v>1289</v>
      </c>
      <c r="C4023" s="484" t="s">
        <v>370</v>
      </c>
      <c r="D4023" s="485">
        <v>43859</v>
      </c>
      <c r="E4023" s="486">
        <v>16.593</v>
      </c>
      <c r="F4023" s="486">
        <f t="shared" si="186"/>
        <v>727752.38699999999</v>
      </c>
      <c r="G4023" s="487">
        <v>0.33</v>
      </c>
      <c r="H4023" s="485">
        <v>4.5999999999999996</v>
      </c>
      <c r="I4023" s="486">
        <f t="shared" si="187"/>
        <v>201751.4</v>
      </c>
      <c r="J4023" s="348">
        <f t="shared" si="188"/>
        <v>0</v>
      </c>
    </row>
    <row r="4024" spans="1:10">
      <c r="A4024" s="483">
        <v>2016</v>
      </c>
      <c r="B4024" s="484" t="s">
        <v>1289</v>
      </c>
      <c r="C4024" s="484" t="s">
        <v>370</v>
      </c>
      <c r="D4024" s="485">
        <v>58748</v>
      </c>
      <c r="E4024" s="486">
        <v>16.733000000000001</v>
      </c>
      <c r="F4024" s="486">
        <f t="shared" si="186"/>
        <v>983030.28399999999</v>
      </c>
      <c r="G4024" s="487">
        <v>0.26</v>
      </c>
      <c r="H4024" s="485">
        <v>5.2</v>
      </c>
      <c r="I4024" s="486">
        <f t="shared" si="187"/>
        <v>305489.60000000003</v>
      </c>
      <c r="J4024" s="348">
        <f t="shared" si="188"/>
        <v>0</v>
      </c>
    </row>
    <row r="4025" spans="1:10">
      <c r="A4025" s="483">
        <v>2016</v>
      </c>
      <c r="B4025" s="484" t="s">
        <v>1289</v>
      </c>
      <c r="C4025" s="484" t="s">
        <v>370</v>
      </c>
      <c r="D4025" s="485">
        <v>29428</v>
      </c>
      <c r="E4025" s="486">
        <v>16.733000000000001</v>
      </c>
      <c r="F4025" s="486">
        <f t="shared" si="186"/>
        <v>492418.72399999999</v>
      </c>
      <c r="G4025" s="487">
        <v>0.31</v>
      </c>
      <c r="H4025" s="485">
        <v>5.2</v>
      </c>
      <c r="I4025" s="486">
        <f t="shared" si="187"/>
        <v>153025.60000000001</v>
      </c>
      <c r="J4025" s="348">
        <f t="shared" si="188"/>
        <v>0</v>
      </c>
    </row>
    <row r="4026" spans="1:10">
      <c r="A4026" s="483">
        <v>2016</v>
      </c>
      <c r="B4026" s="484" t="s">
        <v>1301</v>
      </c>
      <c r="C4026" s="484" t="s">
        <v>370</v>
      </c>
      <c r="D4026" s="485">
        <v>780305</v>
      </c>
      <c r="E4026" s="486">
        <v>13.78</v>
      </c>
      <c r="F4026" s="486">
        <f t="shared" si="186"/>
        <v>10752602.9</v>
      </c>
      <c r="G4026" s="487">
        <v>0.9</v>
      </c>
      <c r="H4026" s="485">
        <v>16.2</v>
      </c>
      <c r="I4026" s="486">
        <f t="shared" si="187"/>
        <v>12640941</v>
      </c>
      <c r="J4026" s="348">
        <f t="shared" si="188"/>
        <v>1</v>
      </c>
    </row>
    <row r="4027" spans="1:10">
      <c r="A4027" s="483">
        <v>2016</v>
      </c>
      <c r="B4027" s="484" t="s">
        <v>1289</v>
      </c>
      <c r="C4027" s="484" t="s">
        <v>370</v>
      </c>
      <c r="D4027" s="485">
        <v>16349</v>
      </c>
      <c r="E4027" s="486">
        <v>17.276</v>
      </c>
      <c r="F4027" s="486">
        <f t="shared" si="186"/>
        <v>282445.32400000002</v>
      </c>
      <c r="G4027" s="487">
        <v>0.18</v>
      </c>
      <c r="H4027" s="485">
        <v>4.8</v>
      </c>
      <c r="I4027" s="486">
        <f t="shared" si="187"/>
        <v>78475.199999999997</v>
      </c>
      <c r="J4027" s="348">
        <f t="shared" si="188"/>
        <v>0</v>
      </c>
    </row>
    <row r="4028" spans="1:10">
      <c r="A4028" s="483">
        <v>2016</v>
      </c>
      <c r="B4028" s="484" t="s">
        <v>1289</v>
      </c>
      <c r="C4028" s="484" t="s">
        <v>370</v>
      </c>
      <c r="D4028" s="485">
        <v>16551</v>
      </c>
      <c r="E4028" s="486">
        <v>16.718</v>
      </c>
      <c r="F4028" s="486">
        <f t="shared" si="186"/>
        <v>276699.61800000002</v>
      </c>
      <c r="G4028" s="487">
        <v>0.28999999999999998</v>
      </c>
      <c r="H4028" s="485">
        <v>5.8</v>
      </c>
      <c r="I4028" s="486">
        <f t="shared" si="187"/>
        <v>95995.8</v>
      </c>
      <c r="J4028" s="348">
        <f t="shared" si="188"/>
        <v>0</v>
      </c>
    </row>
    <row r="4029" spans="1:10">
      <c r="A4029" s="483">
        <v>2016</v>
      </c>
      <c r="B4029" s="484" t="s">
        <v>1289</v>
      </c>
      <c r="C4029" s="484" t="s">
        <v>370</v>
      </c>
      <c r="D4029" s="485">
        <v>18171</v>
      </c>
      <c r="E4029" s="486">
        <v>17.04</v>
      </c>
      <c r="F4029" s="486">
        <f t="shared" si="186"/>
        <v>309633.83999999997</v>
      </c>
      <c r="G4029" s="487">
        <v>0.28999999999999998</v>
      </c>
      <c r="H4029" s="485">
        <v>5.5</v>
      </c>
      <c r="I4029" s="486">
        <f t="shared" si="187"/>
        <v>99940.5</v>
      </c>
      <c r="J4029" s="348">
        <f t="shared" si="188"/>
        <v>0</v>
      </c>
    </row>
    <row r="4030" spans="1:10">
      <c r="A4030" s="483">
        <v>2016</v>
      </c>
      <c r="B4030" s="484" t="s">
        <v>1289</v>
      </c>
      <c r="C4030" s="484" t="s">
        <v>370</v>
      </c>
      <c r="D4030" s="485">
        <v>16452</v>
      </c>
      <c r="E4030" s="486">
        <v>16.77</v>
      </c>
      <c r="F4030" s="486">
        <f t="shared" si="186"/>
        <v>275900.03999999998</v>
      </c>
      <c r="G4030" s="487">
        <v>0.28000000000000003</v>
      </c>
      <c r="H4030" s="485">
        <v>6.3</v>
      </c>
      <c r="I4030" s="486">
        <f t="shared" si="187"/>
        <v>103647.59999999999</v>
      </c>
      <c r="J4030" s="348">
        <f t="shared" si="188"/>
        <v>0</v>
      </c>
    </row>
    <row r="4031" spans="1:10">
      <c r="A4031" s="483">
        <v>2016</v>
      </c>
      <c r="B4031" s="484" t="s">
        <v>1301</v>
      </c>
      <c r="C4031" s="484" t="s">
        <v>370</v>
      </c>
      <c r="D4031" s="485">
        <v>188383</v>
      </c>
      <c r="E4031" s="486">
        <v>10.210000000000001</v>
      </c>
      <c r="F4031" s="486">
        <f t="shared" si="186"/>
        <v>1923390.4300000002</v>
      </c>
      <c r="G4031" s="487">
        <v>2.38</v>
      </c>
      <c r="H4031" s="485">
        <v>30</v>
      </c>
      <c r="I4031" s="486">
        <f t="shared" si="187"/>
        <v>5651490</v>
      </c>
      <c r="J4031" s="348">
        <f t="shared" si="188"/>
        <v>1</v>
      </c>
    </row>
    <row r="4032" spans="1:10">
      <c r="A4032" s="483">
        <v>2016</v>
      </c>
      <c r="B4032" s="484" t="s">
        <v>1289</v>
      </c>
      <c r="C4032" s="484" t="s">
        <v>370</v>
      </c>
      <c r="D4032" s="485">
        <v>16252</v>
      </c>
      <c r="E4032" s="486">
        <v>17.498000000000001</v>
      </c>
      <c r="F4032" s="486">
        <f t="shared" si="186"/>
        <v>284377.49600000004</v>
      </c>
      <c r="G4032" s="487">
        <v>0.19</v>
      </c>
      <c r="H4032" s="485">
        <v>4.5</v>
      </c>
      <c r="I4032" s="486">
        <f t="shared" si="187"/>
        <v>73134</v>
      </c>
      <c r="J4032" s="348">
        <f t="shared" si="188"/>
        <v>0</v>
      </c>
    </row>
    <row r="4033" spans="1:10">
      <c r="A4033" s="483">
        <v>2016</v>
      </c>
      <c r="B4033" s="484" t="s">
        <v>1296</v>
      </c>
      <c r="C4033" s="484" t="s">
        <v>370</v>
      </c>
      <c r="D4033" s="485">
        <v>18946</v>
      </c>
      <c r="E4033" s="486">
        <v>23.19</v>
      </c>
      <c r="F4033" s="486">
        <f t="shared" si="186"/>
        <v>439357.74000000005</v>
      </c>
      <c r="G4033" s="487">
        <v>3.26</v>
      </c>
      <c r="H4033" s="485">
        <v>9.9</v>
      </c>
      <c r="I4033" s="486">
        <f t="shared" si="187"/>
        <v>187565.4</v>
      </c>
      <c r="J4033" s="348">
        <f t="shared" si="188"/>
        <v>0</v>
      </c>
    </row>
    <row r="4034" spans="1:10">
      <c r="A4034" s="483">
        <v>2016</v>
      </c>
      <c r="B4034" s="484" t="s">
        <v>1289</v>
      </c>
      <c r="C4034" s="484" t="s">
        <v>370</v>
      </c>
      <c r="D4034" s="485">
        <v>245440</v>
      </c>
      <c r="E4034" s="486">
        <v>17.744</v>
      </c>
      <c r="F4034" s="486">
        <f t="shared" si="186"/>
        <v>4355087.3600000003</v>
      </c>
      <c r="G4034" s="487">
        <v>0.25</v>
      </c>
      <c r="H4034" s="485">
        <v>4.9000000000000004</v>
      </c>
      <c r="I4034" s="486">
        <f t="shared" si="187"/>
        <v>1202656</v>
      </c>
      <c r="J4034" s="348">
        <f t="shared" si="188"/>
        <v>0</v>
      </c>
    </row>
    <row r="4035" spans="1:10">
      <c r="A4035" s="483">
        <v>2016</v>
      </c>
      <c r="B4035" s="484" t="s">
        <v>1289</v>
      </c>
      <c r="C4035" s="484" t="s">
        <v>370</v>
      </c>
      <c r="D4035" s="485">
        <v>72132</v>
      </c>
      <c r="E4035" s="486">
        <v>17.686</v>
      </c>
      <c r="F4035" s="486">
        <f t="shared" ref="F4035:F4098" si="189">E4035*D4035</f>
        <v>1275726.5519999999</v>
      </c>
      <c r="G4035" s="487">
        <v>0.25</v>
      </c>
      <c r="H4035" s="485">
        <v>4.8</v>
      </c>
      <c r="I4035" s="486">
        <f t="shared" ref="I4035:I4098" si="190">H4035*D4035</f>
        <v>346233.59999999998</v>
      </c>
      <c r="J4035" s="348">
        <f t="shared" ref="J4035:J4098" si="191">IF(B4035="LIG",1,0)</f>
        <v>0</v>
      </c>
    </row>
    <row r="4036" spans="1:10">
      <c r="A4036" s="483">
        <v>2016</v>
      </c>
      <c r="B4036" s="484" t="s">
        <v>1289</v>
      </c>
      <c r="C4036" s="484" t="s">
        <v>370</v>
      </c>
      <c r="D4036" s="485">
        <v>31638</v>
      </c>
      <c r="E4036" s="486">
        <v>17.738</v>
      </c>
      <c r="F4036" s="486">
        <f t="shared" si="189"/>
        <v>561194.84400000004</v>
      </c>
      <c r="G4036" s="487">
        <v>0.19</v>
      </c>
      <c r="H4036" s="485">
        <v>4.2</v>
      </c>
      <c r="I4036" s="486">
        <f t="shared" si="190"/>
        <v>132879.6</v>
      </c>
      <c r="J4036" s="348">
        <f t="shared" si="191"/>
        <v>0</v>
      </c>
    </row>
    <row r="4037" spans="1:10">
      <c r="A4037" s="483">
        <v>2016</v>
      </c>
      <c r="B4037" s="484" t="s">
        <v>1289</v>
      </c>
      <c r="C4037" s="484" t="s">
        <v>370</v>
      </c>
      <c r="D4037" s="485">
        <v>15961</v>
      </c>
      <c r="E4037" s="486">
        <v>17.59</v>
      </c>
      <c r="F4037" s="486">
        <f t="shared" si="189"/>
        <v>280753.99</v>
      </c>
      <c r="G4037" s="487">
        <v>0.2</v>
      </c>
      <c r="H4037" s="485">
        <v>4.4000000000000004</v>
      </c>
      <c r="I4037" s="486">
        <f t="shared" si="190"/>
        <v>70228.400000000009</v>
      </c>
      <c r="J4037" s="348">
        <f t="shared" si="191"/>
        <v>0</v>
      </c>
    </row>
    <row r="4038" spans="1:10">
      <c r="A4038" s="483">
        <v>2016</v>
      </c>
      <c r="B4038" s="484" t="s">
        <v>1289</v>
      </c>
      <c r="C4038" s="484" t="s">
        <v>370</v>
      </c>
      <c r="D4038" s="485">
        <v>214045</v>
      </c>
      <c r="E4038" s="486">
        <v>17.652000000000001</v>
      </c>
      <c r="F4038" s="486">
        <f t="shared" si="189"/>
        <v>3778322.3400000003</v>
      </c>
      <c r="G4038" s="487">
        <v>0.25</v>
      </c>
      <c r="H4038" s="485">
        <v>5.5</v>
      </c>
      <c r="I4038" s="486">
        <f t="shared" si="190"/>
        <v>1177247.5</v>
      </c>
      <c r="J4038" s="348">
        <f t="shared" si="191"/>
        <v>0</v>
      </c>
    </row>
    <row r="4039" spans="1:10">
      <c r="A4039" s="483">
        <v>2016</v>
      </c>
      <c r="B4039" s="484" t="s">
        <v>1289</v>
      </c>
      <c r="C4039" s="484" t="s">
        <v>370</v>
      </c>
      <c r="D4039" s="485">
        <v>105984</v>
      </c>
      <c r="E4039" s="486">
        <v>17.006</v>
      </c>
      <c r="F4039" s="486">
        <f t="shared" si="189"/>
        <v>1802363.9040000001</v>
      </c>
      <c r="G4039" s="487">
        <v>0.26</v>
      </c>
      <c r="H4039" s="485">
        <v>4.7</v>
      </c>
      <c r="I4039" s="486">
        <f t="shared" si="190"/>
        <v>498124.80000000005</v>
      </c>
      <c r="J4039" s="348">
        <f t="shared" si="191"/>
        <v>0</v>
      </c>
    </row>
    <row r="4040" spans="1:10">
      <c r="A4040" s="483">
        <v>2016</v>
      </c>
      <c r="B4040" s="484" t="s">
        <v>1289</v>
      </c>
      <c r="C4040" s="484" t="s">
        <v>370</v>
      </c>
      <c r="D4040" s="485">
        <v>75848</v>
      </c>
      <c r="E4040" s="486">
        <v>17.899999999999999</v>
      </c>
      <c r="F4040" s="486">
        <f t="shared" si="189"/>
        <v>1357679.2</v>
      </c>
      <c r="G4040" s="487">
        <v>0.24</v>
      </c>
      <c r="H4040" s="485">
        <v>5.5</v>
      </c>
      <c r="I4040" s="486">
        <f t="shared" si="190"/>
        <v>417164</v>
      </c>
      <c r="J4040" s="348">
        <f t="shared" si="191"/>
        <v>0</v>
      </c>
    </row>
    <row r="4041" spans="1:10">
      <c r="A4041" s="483">
        <v>2016</v>
      </c>
      <c r="B4041" s="484" t="s">
        <v>1289</v>
      </c>
      <c r="C4041" s="484" t="s">
        <v>370</v>
      </c>
      <c r="D4041" s="485">
        <v>30376</v>
      </c>
      <c r="E4041" s="486">
        <v>17.658000000000001</v>
      </c>
      <c r="F4041" s="486">
        <f t="shared" si="189"/>
        <v>536379.40800000005</v>
      </c>
      <c r="G4041" s="487">
        <v>0.37</v>
      </c>
      <c r="H4041" s="485">
        <v>5</v>
      </c>
      <c r="I4041" s="486">
        <f t="shared" si="190"/>
        <v>151880</v>
      </c>
      <c r="J4041" s="348">
        <f t="shared" si="191"/>
        <v>0</v>
      </c>
    </row>
    <row r="4042" spans="1:10">
      <c r="A4042" s="483">
        <v>2016</v>
      </c>
      <c r="B4042" s="484" t="s">
        <v>1289</v>
      </c>
      <c r="C4042" s="484" t="s">
        <v>370</v>
      </c>
      <c r="D4042" s="485">
        <v>75480</v>
      </c>
      <c r="E4042" s="486">
        <v>16.158000000000001</v>
      </c>
      <c r="F4042" s="486">
        <f t="shared" si="189"/>
        <v>1219605.8400000001</v>
      </c>
      <c r="G4042" s="487">
        <v>0.34</v>
      </c>
      <c r="H4042" s="485">
        <v>4.7</v>
      </c>
      <c r="I4042" s="486">
        <f t="shared" si="190"/>
        <v>354756</v>
      </c>
      <c r="J4042" s="348">
        <f t="shared" si="191"/>
        <v>0</v>
      </c>
    </row>
    <row r="4043" spans="1:10">
      <c r="A4043" s="483">
        <v>2016</v>
      </c>
      <c r="B4043" s="484" t="s">
        <v>1296</v>
      </c>
      <c r="C4043" s="484" t="s">
        <v>370</v>
      </c>
      <c r="D4043" s="485">
        <v>109708</v>
      </c>
      <c r="E4043" s="486">
        <v>23.3</v>
      </c>
      <c r="F4043" s="486">
        <f t="shared" si="189"/>
        <v>2556196.4</v>
      </c>
      <c r="G4043" s="487">
        <v>3.34</v>
      </c>
      <c r="H4043" s="485">
        <v>7.8</v>
      </c>
      <c r="I4043" s="486">
        <f t="shared" si="190"/>
        <v>855722.4</v>
      </c>
      <c r="J4043" s="348">
        <f t="shared" si="191"/>
        <v>0</v>
      </c>
    </row>
    <row r="4044" spans="1:10">
      <c r="A4044" s="483">
        <v>2016</v>
      </c>
      <c r="B4044" s="484" t="s">
        <v>1296</v>
      </c>
      <c r="C4044" s="484" t="s">
        <v>370</v>
      </c>
      <c r="D4044" s="485">
        <v>186194</v>
      </c>
      <c r="E4044" s="486">
        <v>22.21</v>
      </c>
      <c r="F4044" s="486">
        <f t="shared" si="189"/>
        <v>4135368.74</v>
      </c>
      <c r="G4044" s="487">
        <v>3.15</v>
      </c>
      <c r="H4044" s="485">
        <v>9.4</v>
      </c>
      <c r="I4044" s="486">
        <f t="shared" si="190"/>
        <v>1750223.6</v>
      </c>
      <c r="J4044" s="348">
        <f t="shared" si="191"/>
        <v>0</v>
      </c>
    </row>
    <row r="4045" spans="1:10">
      <c r="A4045" s="483">
        <v>2016</v>
      </c>
      <c r="B4045" s="484" t="s">
        <v>1289</v>
      </c>
      <c r="C4045" s="484" t="s">
        <v>370</v>
      </c>
      <c r="D4045" s="485">
        <v>28092</v>
      </c>
      <c r="E4045" s="486">
        <v>16.77</v>
      </c>
      <c r="F4045" s="486">
        <f t="shared" si="189"/>
        <v>471102.83999999997</v>
      </c>
      <c r="G4045" s="487">
        <v>0.3</v>
      </c>
      <c r="H4045" s="485">
        <v>5.0999999999999996</v>
      </c>
      <c r="I4045" s="486">
        <f t="shared" si="190"/>
        <v>143269.19999999998</v>
      </c>
      <c r="J4045" s="348">
        <f t="shared" si="191"/>
        <v>0</v>
      </c>
    </row>
    <row r="4046" spans="1:10">
      <c r="A4046" s="483">
        <v>2016</v>
      </c>
      <c r="B4046" s="484" t="s">
        <v>1289</v>
      </c>
      <c r="C4046" s="484" t="s">
        <v>370</v>
      </c>
      <c r="D4046" s="485">
        <v>28217</v>
      </c>
      <c r="E4046" s="486">
        <v>16.760000000000002</v>
      </c>
      <c r="F4046" s="486">
        <f t="shared" si="189"/>
        <v>472916.92000000004</v>
      </c>
      <c r="G4046" s="487">
        <v>0.37</v>
      </c>
      <c r="H4046" s="485">
        <v>5.3</v>
      </c>
      <c r="I4046" s="486">
        <f t="shared" si="190"/>
        <v>149550.1</v>
      </c>
      <c r="J4046" s="348">
        <f t="shared" si="191"/>
        <v>0</v>
      </c>
    </row>
    <row r="4047" spans="1:10">
      <c r="A4047" s="483">
        <v>2016</v>
      </c>
      <c r="B4047" s="484" t="s">
        <v>1289</v>
      </c>
      <c r="C4047" s="484" t="s">
        <v>370</v>
      </c>
      <c r="D4047" s="485">
        <v>14093</v>
      </c>
      <c r="E4047" s="486">
        <v>16.63</v>
      </c>
      <c r="F4047" s="486">
        <f t="shared" si="189"/>
        <v>234366.59</v>
      </c>
      <c r="G4047" s="487">
        <v>0.28000000000000003</v>
      </c>
      <c r="H4047" s="485">
        <v>4.5</v>
      </c>
      <c r="I4047" s="486">
        <f t="shared" si="190"/>
        <v>63418.5</v>
      </c>
      <c r="J4047" s="348">
        <f t="shared" si="191"/>
        <v>0</v>
      </c>
    </row>
    <row r="4048" spans="1:10">
      <c r="A4048" s="483">
        <v>2016</v>
      </c>
      <c r="B4048" s="484" t="s">
        <v>1289</v>
      </c>
      <c r="C4048" s="484" t="s">
        <v>370</v>
      </c>
      <c r="D4048" s="485">
        <v>28214</v>
      </c>
      <c r="E4048" s="486">
        <v>16.600000000000001</v>
      </c>
      <c r="F4048" s="486">
        <f t="shared" si="189"/>
        <v>468352.4</v>
      </c>
      <c r="G4048" s="487">
        <v>0.3</v>
      </c>
      <c r="H4048" s="485">
        <v>4.4000000000000004</v>
      </c>
      <c r="I4048" s="486">
        <f t="shared" si="190"/>
        <v>124141.6</v>
      </c>
      <c r="J4048" s="348">
        <f t="shared" si="191"/>
        <v>0</v>
      </c>
    </row>
    <row r="4049" spans="1:10">
      <c r="A4049" s="483">
        <v>2016</v>
      </c>
      <c r="B4049" s="484" t="s">
        <v>1296</v>
      </c>
      <c r="C4049" s="484" t="s">
        <v>370</v>
      </c>
      <c r="D4049" s="485">
        <v>25960</v>
      </c>
      <c r="E4049" s="486">
        <v>25.2</v>
      </c>
      <c r="F4049" s="486">
        <f t="shared" si="189"/>
        <v>654192</v>
      </c>
      <c r="G4049" s="487">
        <v>1.62</v>
      </c>
      <c r="H4049" s="485">
        <v>10</v>
      </c>
      <c r="I4049" s="486">
        <f t="shared" si="190"/>
        <v>259600</v>
      </c>
      <c r="J4049" s="348">
        <f t="shared" si="191"/>
        <v>0</v>
      </c>
    </row>
    <row r="4050" spans="1:10">
      <c r="A4050" s="483">
        <v>2016</v>
      </c>
      <c r="B4050" s="484" t="s">
        <v>1296</v>
      </c>
      <c r="C4050" s="484" t="s">
        <v>370</v>
      </c>
      <c r="D4050" s="485">
        <v>28185</v>
      </c>
      <c r="E4050" s="486">
        <v>25.76</v>
      </c>
      <c r="F4050" s="486">
        <f t="shared" si="189"/>
        <v>726045.60000000009</v>
      </c>
      <c r="G4050" s="487">
        <v>1.48</v>
      </c>
      <c r="H4050" s="485">
        <v>8.8000000000000007</v>
      </c>
      <c r="I4050" s="486">
        <f t="shared" si="190"/>
        <v>248028.00000000003</v>
      </c>
      <c r="J4050" s="348">
        <f t="shared" si="191"/>
        <v>0</v>
      </c>
    </row>
    <row r="4051" spans="1:10">
      <c r="A4051" s="483">
        <v>2016</v>
      </c>
      <c r="B4051" s="484" t="s">
        <v>1296</v>
      </c>
      <c r="C4051" s="484" t="s">
        <v>370</v>
      </c>
      <c r="D4051" s="485">
        <v>53971</v>
      </c>
      <c r="E4051" s="486">
        <v>23.51</v>
      </c>
      <c r="F4051" s="486">
        <f t="shared" si="189"/>
        <v>1268858.2100000002</v>
      </c>
      <c r="G4051" s="487">
        <v>1.18</v>
      </c>
      <c r="H4051" s="485">
        <v>11.6</v>
      </c>
      <c r="I4051" s="486">
        <f t="shared" si="190"/>
        <v>626063.6</v>
      </c>
      <c r="J4051" s="348">
        <f t="shared" si="191"/>
        <v>0</v>
      </c>
    </row>
    <row r="4052" spans="1:10">
      <c r="A4052" s="483">
        <v>2016</v>
      </c>
      <c r="B4052" s="484" t="s">
        <v>1296</v>
      </c>
      <c r="C4052" s="484" t="s">
        <v>370</v>
      </c>
      <c r="D4052" s="485">
        <v>11730</v>
      </c>
      <c r="E4052" s="486">
        <v>25.966000000000001</v>
      </c>
      <c r="F4052" s="486">
        <f t="shared" si="189"/>
        <v>304581.18</v>
      </c>
      <c r="G4052" s="487">
        <v>2.25</v>
      </c>
      <c r="H4052" s="485">
        <v>7.1</v>
      </c>
      <c r="I4052" s="486">
        <f t="shared" si="190"/>
        <v>83283</v>
      </c>
      <c r="J4052" s="348">
        <f t="shared" si="191"/>
        <v>0</v>
      </c>
    </row>
    <row r="4053" spans="1:10">
      <c r="A4053" s="483">
        <v>2016</v>
      </c>
      <c r="B4053" s="484" t="s">
        <v>1289</v>
      </c>
      <c r="C4053" s="484" t="s">
        <v>370</v>
      </c>
      <c r="D4053" s="485">
        <v>109844</v>
      </c>
      <c r="E4053" s="486">
        <v>17.571999999999999</v>
      </c>
      <c r="F4053" s="486">
        <f t="shared" si="189"/>
        <v>1930178.7679999999</v>
      </c>
      <c r="G4053" s="487">
        <v>0.24</v>
      </c>
      <c r="H4053" s="485">
        <v>4.3</v>
      </c>
      <c r="I4053" s="486">
        <f t="shared" si="190"/>
        <v>472329.19999999995</v>
      </c>
      <c r="J4053" s="348">
        <f t="shared" si="191"/>
        <v>0</v>
      </c>
    </row>
    <row r="4054" spans="1:10">
      <c r="A4054" s="483">
        <v>2016</v>
      </c>
      <c r="B4054" s="484" t="s">
        <v>1289</v>
      </c>
      <c r="C4054" s="484" t="s">
        <v>370</v>
      </c>
      <c r="D4054" s="485">
        <v>301740</v>
      </c>
      <c r="E4054" s="486">
        <v>16.574000000000002</v>
      </c>
      <c r="F4054" s="486">
        <f t="shared" si="189"/>
        <v>5001038.7600000007</v>
      </c>
      <c r="G4054" s="487">
        <v>0.36</v>
      </c>
      <c r="H4054" s="485">
        <v>4.5999999999999996</v>
      </c>
      <c r="I4054" s="486">
        <f t="shared" si="190"/>
        <v>1388004</v>
      </c>
      <c r="J4054" s="348">
        <f t="shared" si="191"/>
        <v>0</v>
      </c>
    </row>
    <row r="4055" spans="1:10">
      <c r="A4055" s="483">
        <v>2016</v>
      </c>
      <c r="B4055" s="484" t="s">
        <v>1289</v>
      </c>
      <c r="C4055" s="484" t="s">
        <v>370</v>
      </c>
      <c r="D4055" s="485">
        <v>268451</v>
      </c>
      <c r="E4055" s="486">
        <v>16.974</v>
      </c>
      <c r="F4055" s="486">
        <f t="shared" si="189"/>
        <v>4556687.2740000002</v>
      </c>
      <c r="G4055" s="487">
        <v>0.28999999999999998</v>
      </c>
      <c r="H4055" s="485">
        <v>4.5999999999999996</v>
      </c>
      <c r="I4055" s="486">
        <f t="shared" si="190"/>
        <v>1234874.5999999999</v>
      </c>
      <c r="J4055" s="348">
        <f t="shared" si="191"/>
        <v>0</v>
      </c>
    </row>
    <row r="4056" spans="1:10">
      <c r="A4056" s="483">
        <v>2016</v>
      </c>
      <c r="B4056" s="484" t="s">
        <v>1289</v>
      </c>
      <c r="C4056" s="484" t="s">
        <v>370</v>
      </c>
      <c r="D4056" s="485">
        <v>63673</v>
      </c>
      <c r="E4056" s="486">
        <v>16.994</v>
      </c>
      <c r="F4056" s="486">
        <f t="shared" si="189"/>
        <v>1082058.9620000001</v>
      </c>
      <c r="G4056" s="487">
        <v>0.28000000000000003</v>
      </c>
      <c r="H4056" s="485">
        <v>4.7</v>
      </c>
      <c r="I4056" s="486">
        <f t="shared" si="190"/>
        <v>299263.10000000003</v>
      </c>
      <c r="J4056" s="348">
        <f t="shared" si="191"/>
        <v>0</v>
      </c>
    </row>
    <row r="4057" spans="1:10">
      <c r="A4057" s="483">
        <v>2016</v>
      </c>
      <c r="B4057" s="484" t="s">
        <v>1289</v>
      </c>
      <c r="C4057" s="484" t="s">
        <v>370</v>
      </c>
      <c r="D4057" s="485">
        <v>47800</v>
      </c>
      <c r="E4057" s="486">
        <v>17.763999999999999</v>
      </c>
      <c r="F4057" s="486">
        <f t="shared" si="189"/>
        <v>849119.2</v>
      </c>
      <c r="G4057" s="487">
        <v>0.28999999999999998</v>
      </c>
      <c r="H4057" s="485">
        <v>4.5999999999999996</v>
      </c>
      <c r="I4057" s="486">
        <f t="shared" si="190"/>
        <v>219879.99999999997</v>
      </c>
      <c r="J4057" s="348">
        <f t="shared" si="191"/>
        <v>0</v>
      </c>
    </row>
    <row r="4058" spans="1:10">
      <c r="A4058" s="483">
        <v>2016</v>
      </c>
      <c r="B4058" s="484" t="s">
        <v>1296</v>
      </c>
      <c r="C4058" s="484" t="s">
        <v>370</v>
      </c>
      <c r="D4058" s="485">
        <v>34794</v>
      </c>
      <c r="E4058" s="486">
        <v>26.26</v>
      </c>
      <c r="F4058" s="486">
        <f t="shared" si="189"/>
        <v>913690.44000000006</v>
      </c>
      <c r="G4058" s="487">
        <v>2.9</v>
      </c>
      <c r="H4058" s="485">
        <v>7.58</v>
      </c>
      <c r="I4058" s="486">
        <f t="shared" si="190"/>
        <v>263738.52</v>
      </c>
      <c r="J4058" s="348">
        <f t="shared" si="191"/>
        <v>0</v>
      </c>
    </row>
    <row r="4059" spans="1:10">
      <c r="A4059" s="483">
        <v>2016</v>
      </c>
      <c r="B4059" s="484" t="s">
        <v>1296</v>
      </c>
      <c r="C4059" s="484" t="s">
        <v>370</v>
      </c>
      <c r="D4059" s="485">
        <v>20867</v>
      </c>
      <c r="E4059" s="486">
        <v>25.957999999999998</v>
      </c>
      <c r="F4059" s="486">
        <f t="shared" si="189"/>
        <v>541665.58600000001</v>
      </c>
      <c r="G4059" s="487">
        <v>2.1</v>
      </c>
      <c r="H4059" s="485">
        <v>7.64</v>
      </c>
      <c r="I4059" s="486">
        <f t="shared" si="190"/>
        <v>159423.88</v>
      </c>
      <c r="J4059" s="348">
        <f t="shared" si="191"/>
        <v>0</v>
      </c>
    </row>
    <row r="4060" spans="1:10">
      <c r="A4060" s="483">
        <v>2016</v>
      </c>
      <c r="B4060" s="484" t="s">
        <v>1296</v>
      </c>
      <c r="C4060" s="484" t="s">
        <v>370</v>
      </c>
      <c r="D4060" s="485">
        <v>44434</v>
      </c>
      <c r="E4060" s="486">
        <v>24.928000000000001</v>
      </c>
      <c r="F4060" s="486">
        <f t="shared" si="189"/>
        <v>1107650.7520000001</v>
      </c>
      <c r="G4060" s="487">
        <v>2.98</v>
      </c>
      <c r="H4060" s="485">
        <v>9.3800000000000008</v>
      </c>
      <c r="I4060" s="486">
        <f t="shared" si="190"/>
        <v>416790.92000000004</v>
      </c>
      <c r="J4060" s="348">
        <f t="shared" si="191"/>
        <v>0</v>
      </c>
    </row>
    <row r="4061" spans="1:10">
      <c r="A4061" s="483">
        <v>2016</v>
      </c>
      <c r="B4061" s="484" t="s">
        <v>1296</v>
      </c>
      <c r="C4061" s="484" t="s">
        <v>370</v>
      </c>
      <c r="D4061" s="485">
        <v>40333</v>
      </c>
      <c r="E4061" s="486">
        <v>26.218</v>
      </c>
      <c r="F4061" s="486">
        <f t="shared" si="189"/>
        <v>1057450.594</v>
      </c>
      <c r="G4061" s="487">
        <v>3.04</v>
      </c>
      <c r="H4061" s="485">
        <v>7.88</v>
      </c>
      <c r="I4061" s="486">
        <f t="shared" si="190"/>
        <v>317824.03999999998</v>
      </c>
      <c r="J4061" s="348">
        <f t="shared" si="191"/>
        <v>0</v>
      </c>
    </row>
    <row r="4062" spans="1:10">
      <c r="A4062" s="483">
        <v>2016</v>
      </c>
      <c r="B4062" s="484" t="s">
        <v>1296</v>
      </c>
      <c r="C4062" s="484" t="s">
        <v>370</v>
      </c>
      <c r="D4062" s="485">
        <v>10241</v>
      </c>
      <c r="E4062" s="486">
        <v>25.292000000000002</v>
      </c>
      <c r="F4062" s="486">
        <f t="shared" si="189"/>
        <v>259015.372</v>
      </c>
      <c r="G4062" s="487">
        <v>4.29</v>
      </c>
      <c r="H4062" s="485">
        <v>8.83</v>
      </c>
      <c r="I4062" s="486">
        <f t="shared" si="190"/>
        <v>90428.03</v>
      </c>
      <c r="J4062" s="348">
        <f t="shared" si="191"/>
        <v>0</v>
      </c>
    </row>
    <row r="4063" spans="1:10">
      <c r="A4063" s="483">
        <v>2016</v>
      </c>
      <c r="B4063" s="484" t="s">
        <v>1296</v>
      </c>
      <c r="C4063" s="484" t="s">
        <v>370</v>
      </c>
      <c r="D4063" s="485">
        <v>75684</v>
      </c>
      <c r="E4063" s="486">
        <v>24.908000000000001</v>
      </c>
      <c r="F4063" s="486">
        <f t="shared" si="189"/>
        <v>1885137.0720000002</v>
      </c>
      <c r="G4063" s="487">
        <v>3.02</v>
      </c>
      <c r="H4063" s="485">
        <v>9.41</v>
      </c>
      <c r="I4063" s="486">
        <f t="shared" si="190"/>
        <v>712186.44000000006</v>
      </c>
      <c r="J4063" s="348">
        <f t="shared" si="191"/>
        <v>0</v>
      </c>
    </row>
    <row r="4064" spans="1:10">
      <c r="A4064" s="483">
        <v>2016</v>
      </c>
      <c r="B4064" s="484" t="s">
        <v>1296</v>
      </c>
      <c r="C4064" s="484" t="s">
        <v>370</v>
      </c>
      <c r="D4064" s="485">
        <v>97917</v>
      </c>
      <c r="E4064" s="486">
        <v>24.738</v>
      </c>
      <c r="F4064" s="486">
        <f t="shared" si="189"/>
        <v>2422270.7459999998</v>
      </c>
      <c r="G4064" s="487">
        <v>4.41</v>
      </c>
      <c r="H4064" s="485">
        <v>9.24</v>
      </c>
      <c r="I4064" s="486">
        <f t="shared" si="190"/>
        <v>904753.08000000007</v>
      </c>
      <c r="J4064" s="348">
        <f t="shared" si="191"/>
        <v>0</v>
      </c>
    </row>
    <row r="4065" spans="1:10">
      <c r="A4065" s="483">
        <v>2016</v>
      </c>
      <c r="B4065" s="484" t="s">
        <v>1301</v>
      </c>
      <c r="C4065" s="484" t="s">
        <v>370</v>
      </c>
      <c r="D4065" s="485">
        <v>7704</v>
      </c>
      <c r="E4065" s="486">
        <v>14</v>
      </c>
      <c r="F4065" s="486">
        <f t="shared" si="189"/>
        <v>107856</v>
      </c>
      <c r="G4065" s="487">
        <v>0.17</v>
      </c>
      <c r="H4065" s="485">
        <v>10.199999999999999</v>
      </c>
      <c r="I4065" s="486">
        <f t="shared" si="190"/>
        <v>78580.799999999988</v>
      </c>
      <c r="J4065" s="348">
        <f t="shared" si="191"/>
        <v>1</v>
      </c>
    </row>
    <row r="4066" spans="1:10">
      <c r="A4066" s="483">
        <v>2016</v>
      </c>
      <c r="B4066" s="484" t="s">
        <v>1291</v>
      </c>
      <c r="C4066" s="484" t="s">
        <v>370</v>
      </c>
      <c r="D4066" s="485">
        <v>5776</v>
      </c>
      <c r="E4066" s="486">
        <v>14</v>
      </c>
      <c r="F4066" s="486">
        <f t="shared" si="189"/>
        <v>80864</v>
      </c>
      <c r="G4066" s="487">
        <v>0.17</v>
      </c>
      <c r="H4066" s="485">
        <v>10.199999999999999</v>
      </c>
      <c r="I4066" s="486">
        <f t="shared" si="190"/>
        <v>58915.199999999997</v>
      </c>
      <c r="J4066" s="348">
        <f t="shared" si="191"/>
        <v>0</v>
      </c>
    </row>
    <row r="4067" spans="1:10">
      <c r="A4067" s="483">
        <v>2016</v>
      </c>
      <c r="B4067" s="484" t="s">
        <v>1301</v>
      </c>
      <c r="C4067" s="484" t="s">
        <v>370</v>
      </c>
      <c r="D4067" s="485">
        <v>375954</v>
      </c>
      <c r="E4067" s="486">
        <v>13.234</v>
      </c>
      <c r="F4067" s="486">
        <f t="shared" si="189"/>
        <v>4975375.2359999996</v>
      </c>
      <c r="G4067" s="487">
        <v>1.06</v>
      </c>
      <c r="H4067" s="485">
        <v>10.6</v>
      </c>
      <c r="I4067" s="486">
        <f t="shared" si="190"/>
        <v>3985112.4</v>
      </c>
      <c r="J4067" s="348">
        <f t="shared" si="191"/>
        <v>1</v>
      </c>
    </row>
    <row r="4068" spans="1:10">
      <c r="A4068" s="483">
        <v>2016</v>
      </c>
      <c r="B4068" s="484" t="s">
        <v>1296</v>
      </c>
      <c r="C4068" s="484" t="s">
        <v>370</v>
      </c>
      <c r="D4068" s="485">
        <v>88134</v>
      </c>
      <c r="E4068" s="486">
        <v>23.141999999999999</v>
      </c>
      <c r="F4068" s="486">
        <f t="shared" si="189"/>
        <v>2039597.0279999999</v>
      </c>
      <c r="G4068" s="487">
        <v>1.07</v>
      </c>
      <c r="H4068" s="485">
        <v>13.4</v>
      </c>
      <c r="I4068" s="486">
        <f t="shared" si="190"/>
        <v>1180995.6000000001</v>
      </c>
      <c r="J4068" s="348">
        <f t="shared" si="191"/>
        <v>0</v>
      </c>
    </row>
    <row r="4069" spans="1:10">
      <c r="A4069" s="483">
        <v>2016</v>
      </c>
      <c r="B4069" s="484" t="s">
        <v>1296</v>
      </c>
      <c r="C4069" s="484" t="s">
        <v>370</v>
      </c>
      <c r="D4069" s="485">
        <v>48858</v>
      </c>
      <c r="E4069" s="486">
        <v>22.751999999999999</v>
      </c>
      <c r="F4069" s="486">
        <f t="shared" si="189"/>
        <v>1111617.216</v>
      </c>
      <c r="G4069" s="487">
        <v>0.42</v>
      </c>
      <c r="H4069" s="485">
        <v>7.4</v>
      </c>
      <c r="I4069" s="486">
        <f t="shared" si="190"/>
        <v>361549.2</v>
      </c>
      <c r="J4069" s="348">
        <f t="shared" si="191"/>
        <v>0</v>
      </c>
    </row>
    <row r="4070" spans="1:10">
      <c r="A4070" s="483">
        <v>2016</v>
      </c>
      <c r="B4070" s="484" t="s">
        <v>1296</v>
      </c>
      <c r="C4070" s="484" t="s">
        <v>370</v>
      </c>
      <c r="D4070" s="485">
        <v>36367</v>
      </c>
      <c r="E4070" s="486">
        <v>22.373999999999999</v>
      </c>
      <c r="F4070" s="486">
        <f t="shared" si="189"/>
        <v>813675.25799999991</v>
      </c>
      <c r="G4070" s="487">
        <v>0.5</v>
      </c>
      <c r="H4070" s="485">
        <v>12.1</v>
      </c>
      <c r="I4070" s="486">
        <f t="shared" si="190"/>
        <v>440040.7</v>
      </c>
      <c r="J4070" s="348">
        <f t="shared" si="191"/>
        <v>0</v>
      </c>
    </row>
    <row r="4071" spans="1:10">
      <c r="A4071" s="483">
        <v>2016</v>
      </c>
      <c r="B4071" s="484" t="s">
        <v>1296</v>
      </c>
      <c r="C4071" s="484" t="s">
        <v>370</v>
      </c>
      <c r="D4071" s="485">
        <v>70440</v>
      </c>
      <c r="E4071" s="486">
        <v>22.183</v>
      </c>
      <c r="F4071" s="486">
        <f t="shared" si="189"/>
        <v>1562570.52</v>
      </c>
      <c r="G4071" s="487">
        <v>0.51</v>
      </c>
      <c r="H4071" s="485">
        <v>13.1</v>
      </c>
      <c r="I4071" s="486">
        <f t="shared" si="190"/>
        <v>922764</v>
      </c>
      <c r="J4071" s="348">
        <f t="shared" si="191"/>
        <v>0</v>
      </c>
    </row>
    <row r="4072" spans="1:10">
      <c r="A4072" s="483">
        <v>2016</v>
      </c>
      <c r="B4072" s="484" t="s">
        <v>1296</v>
      </c>
      <c r="C4072" s="484" t="s">
        <v>370</v>
      </c>
      <c r="D4072" s="485">
        <v>158089</v>
      </c>
      <c r="E4072" s="486">
        <v>21.356999999999999</v>
      </c>
      <c r="F4072" s="486">
        <f t="shared" si="189"/>
        <v>3376306.773</v>
      </c>
      <c r="G4072" s="487">
        <v>0.38</v>
      </c>
      <c r="H4072" s="485">
        <v>12.3</v>
      </c>
      <c r="I4072" s="486">
        <f t="shared" si="190"/>
        <v>1944494.7000000002</v>
      </c>
      <c r="J4072" s="348">
        <f t="shared" si="191"/>
        <v>0</v>
      </c>
    </row>
    <row r="4073" spans="1:10">
      <c r="A4073" s="483">
        <v>2016</v>
      </c>
      <c r="B4073" s="484" t="s">
        <v>1289</v>
      </c>
      <c r="C4073" s="484" t="s">
        <v>370</v>
      </c>
      <c r="D4073" s="485">
        <v>68930</v>
      </c>
      <c r="E4073" s="486">
        <v>19.603000000000002</v>
      </c>
      <c r="F4073" s="486">
        <f t="shared" si="189"/>
        <v>1351234.79</v>
      </c>
      <c r="G4073" s="487">
        <v>1.1000000000000001</v>
      </c>
      <c r="H4073" s="485">
        <v>12</v>
      </c>
      <c r="I4073" s="486">
        <f t="shared" si="190"/>
        <v>827160</v>
      </c>
      <c r="J4073" s="348">
        <f t="shared" si="191"/>
        <v>0</v>
      </c>
    </row>
    <row r="4074" spans="1:10">
      <c r="A4074" s="483">
        <v>2016</v>
      </c>
      <c r="B4074" s="484" t="s">
        <v>1296</v>
      </c>
      <c r="C4074" s="484" t="s">
        <v>370</v>
      </c>
      <c r="D4074" s="485">
        <v>51193</v>
      </c>
      <c r="E4074" s="486">
        <v>22.99</v>
      </c>
      <c r="F4074" s="486">
        <f t="shared" si="189"/>
        <v>1176927.0699999998</v>
      </c>
      <c r="G4074" s="487">
        <v>2.92</v>
      </c>
      <c r="H4074" s="485">
        <v>8.1</v>
      </c>
      <c r="I4074" s="486">
        <f t="shared" si="190"/>
        <v>414663.3</v>
      </c>
      <c r="J4074" s="348">
        <f t="shared" si="191"/>
        <v>0</v>
      </c>
    </row>
    <row r="4075" spans="1:10">
      <c r="A4075" s="483">
        <v>2016</v>
      </c>
      <c r="B4075" s="484" t="s">
        <v>1296</v>
      </c>
      <c r="C4075" s="484" t="s">
        <v>370</v>
      </c>
      <c r="D4075" s="485">
        <v>33832</v>
      </c>
      <c r="E4075" s="486">
        <v>22.15</v>
      </c>
      <c r="F4075" s="486">
        <f t="shared" si="189"/>
        <v>749378.79999999993</v>
      </c>
      <c r="G4075" s="487">
        <v>3.07</v>
      </c>
      <c r="H4075" s="485">
        <v>8.8000000000000007</v>
      </c>
      <c r="I4075" s="486">
        <f t="shared" si="190"/>
        <v>297721.60000000003</v>
      </c>
      <c r="J4075" s="348">
        <f t="shared" si="191"/>
        <v>0</v>
      </c>
    </row>
    <row r="4076" spans="1:10">
      <c r="A4076" s="483">
        <v>2016</v>
      </c>
      <c r="B4076" s="484" t="s">
        <v>1289</v>
      </c>
      <c r="C4076" s="484" t="s">
        <v>370</v>
      </c>
      <c r="D4076" s="485">
        <v>115381</v>
      </c>
      <c r="E4076" s="486">
        <v>17.88</v>
      </c>
      <c r="F4076" s="486">
        <f t="shared" si="189"/>
        <v>2063012.2799999998</v>
      </c>
      <c r="G4076" s="487">
        <v>0.26</v>
      </c>
      <c r="H4076" s="485">
        <v>5</v>
      </c>
      <c r="I4076" s="486">
        <f t="shared" si="190"/>
        <v>576905</v>
      </c>
      <c r="J4076" s="348">
        <f t="shared" si="191"/>
        <v>0</v>
      </c>
    </row>
    <row r="4077" spans="1:10">
      <c r="A4077" s="483">
        <v>2016</v>
      </c>
      <c r="B4077" s="484" t="s">
        <v>1289</v>
      </c>
      <c r="C4077" s="484" t="s">
        <v>370</v>
      </c>
      <c r="D4077" s="485">
        <v>82135</v>
      </c>
      <c r="E4077" s="486">
        <v>17.54</v>
      </c>
      <c r="F4077" s="486">
        <f t="shared" si="189"/>
        <v>1440647.9</v>
      </c>
      <c r="G4077" s="487">
        <v>0.2</v>
      </c>
      <c r="H4077" s="485">
        <v>4.5</v>
      </c>
      <c r="I4077" s="486">
        <f t="shared" si="190"/>
        <v>369607.5</v>
      </c>
      <c r="J4077" s="348">
        <f t="shared" si="191"/>
        <v>0</v>
      </c>
    </row>
    <row r="4078" spans="1:10">
      <c r="A4078" s="483">
        <v>2016</v>
      </c>
      <c r="B4078" s="484" t="s">
        <v>1289</v>
      </c>
      <c r="C4078" s="484" t="s">
        <v>370</v>
      </c>
      <c r="D4078" s="485">
        <v>130626</v>
      </c>
      <c r="E4078" s="486">
        <v>16.850000000000001</v>
      </c>
      <c r="F4078" s="486">
        <f t="shared" si="189"/>
        <v>2201048.1</v>
      </c>
      <c r="G4078" s="487">
        <v>0.28000000000000003</v>
      </c>
      <c r="H4078" s="485">
        <v>6</v>
      </c>
      <c r="I4078" s="486">
        <f t="shared" si="190"/>
        <v>783756</v>
      </c>
      <c r="J4078" s="348">
        <f t="shared" si="191"/>
        <v>0</v>
      </c>
    </row>
    <row r="4079" spans="1:10">
      <c r="A4079" s="483">
        <v>2016</v>
      </c>
      <c r="B4079" s="484" t="s">
        <v>1289</v>
      </c>
      <c r="C4079" s="484" t="s">
        <v>370</v>
      </c>
      <c r="D4079" s="485">
        <v>130063</v>
      </c>
      <c r="E4079" s="486">
        <v>16.829999999999998</v>
      </c>
      <c r="F4079" s="486">
        <f t="shared" si="189"/>
        <v>2188960.2899999996</v>
      </c>
      <c r="G4079" s="487">
        <v>0.28000000000000003</v>
      </c>
      <c r="H4079" s="485">
        <v>6.2</v>
      </c>
      <c r="I4079" s="486">
        <f t="shared" si="190"/>
        <v>806390.6</v>
      </c>
      <c r="J4079" s="348">
        <f t="shared" si="191"/>
        <v>0</v>
      </c>
    </row>
    <row r="4080" spans="1:10">
      <c r="A4080" s="483">
        <v>2016</v>
      </c>
      <c r="B4080" s="484" t="s">
        <v>1301</v>
      </c>
      <c r="C4080" s="484" t="s">
        <v>370</v>
      </c>
      <c r="D4080" s="485">
        <v>440183</v>
      </c>
      <c r="E4080" s="486">
        <v>12.54</v>
      </c>
      <c r="F4080" s="486">
        <f t="shared" si="189"/>
        <v>5519894.8199999994</v>
      </c>
      <c r="G4080" s="487">
        <v>1.2</v>
      </c>
      <c r="H4080" s="485">
        <v>18.8</v>
      </c>
      <c r="I4080" s="486">
        <f t="shared" si="190"/>
        <v>8275440.4000000004</v>
      </c>
      <c r="J4080" s="348">
        <f t="shared" si="191"/>
        <v>1</v>
      </c>
    </row>
    <row r="4081" spans="1:10">
      <c r="A4081" s="483">
        <v>2016</v>
      </c>
      <c r="B4081" s="484" t="s">
        <v>1289</v>
      </c>
      <c r="C4081" s="484" t="s">
        <v>370</v>
      </c>
      <c r="D4081" s="485">
        <v>32994</v>
      </c>
      <c r="E4081" s="486">
        <v>17.57</v>
      </c>
      <c r="F4081" s="486">
        <f t="shared" si="189"/>
        <v>579704.57999999996</v>
      </c>
      <c r="G4081" s="487">
        <v>0.26</v>
      </c>
      <c r="H4081" s="485">
        <v>5.4</v>
      </c>
      <c r="I4081" s="486">
        <f t="shared" si="190"/>
        <v>178167.6</v>
      </c>
      <c r="J4081" s="348">
        <f t="shared" si="191"/>
        <v>0</v>
      </c>
    </row>
    <row r="4082" spans="1:10">
      <c r="A4082" s="483">
        <v>2016</v>
      </c>
      <c r="B4082" s="484" t="s">
        <v>1289</v>
      </c>
      <c r="C4082" s="484" t="s">
        <v>370</v>
      </c>
      <c r="D4082" s="485">
        <v>16528</v>
      </c>
      <c r="E4082" s="486">
        <v>17.5</v>
      </c>
      <c r="F4082" s="486">
        <f t="shared" si="189"/>
        <v>289240</v>
      </c>
      <c r="G4082" s="487">
        <v>0.26</v>
      </c>
      <c r="H4082" s="485">
        <v>5.7</v>
      </c>
      <c r="I4082" s="486">
        <f t="shared" si="190"/>
        <v>94209.600000000006</v>
      </c>
      <c r="J4082" s="348">
        <f t="shared" si="191"/>
        <v>0</v>
      </c>
    </row>
    <row r="4083" spans="1:10">
      <c r="A4083" s="483">
        <v>2016</v>
      </c>
      <c r="B4083" s="484" t="s">
        <v>1289</v>
      </c>
      <c r="C4083" s="484" t="s">
        <v>370</v>
      </c>
      <c r="D4083" s="485">
        <v>65419</v>
      </c>
      <c r="E4083" s="486">
        <v>18.02</v>
      </c>
      <c r="F4083" s="486">
        <f t="shared" si="189"/>
        <v>1178850.3799999999</v>
      </c>
      <c r="G4083" s="487">
        <v>0.3</v>
      </c>
      <c r="H4083" s="485">
        <v>4.7</v>
      </c>
      <c r="I4083" s="486">
        <f t="shared" si="190"/>
        <v>307469.3</v>
      </c>
      <c r="J4083" s="348">
        <f t="shared" si="191"/>
        <v>0</v>
      </c>
    </row>
    <row r="4084" spans="1:10">
      <c r="A4084" s="483">
        <v>2016</v>
      </c>
      <c r="B4084" s="484" t="s">
        <v>1289</v>
      </c>
      <c r="C4084" s="484" t="s">
        <v>370</v>
      </c>
      <c r="D4084" s="485">
        <v>32875</v>
      </c>
      <c r="E4084" s="486">
        <v>17.39</v>
      </c>
      <c r="F4084" s="486">
        <f t="shared" si="189"/>
        <v>571696.25</v>
      </c>
      <c r="G4084" s="487">
        <v>0.18</v>
      </c>
      <c r="H4084" s="485">
        <v>4.4000000000000004</v>
      </c>
      <c r="I4084" s="486">
        <f t="shared" si="190"/>
        <v>144650</v>
      </c>
      <c r="J4084" s="348">
        <f t="shared" si="191"/>
        <v>0</v>
      </c>
    </row>
    <row r="4085" spans="1:10">
      <c r="A4085" s="483">
        <v>2016</v>
      </c>
      <c r="B4085" s="484" t="s">
        <v>1289</v>
      </c>
      <c r="C4085" s="484" t="s">
        <v>370</v>
      </c>
      <c r="D4085" s="485">
        <v>16462</v>
      </c>
      <c r="E4085" s="486">
        <v>17.98</v>
      </c>
      <c r="F4085" s="486">
        <f t="shared" si="189"/>
        <v>295986.76</v>
      </c>
      <c r="G4085" s="487">
        <v>0.21</v>
      </c>
      <c r="H4085" s="485">
        <v>5.0999999999999996</v>
      </c>
      <c r="I4085" s="486">
        <f t="shared" si="190"/>
        <v>83956.2</v>
      </c>
      <c r="J4085" s="348">
        <f t="shared" si="191"/>
        <v>0</v>
      </c>
    </row>
    <row r="4086" spans="1:10">
      <c r="A4086" s="483">
        <v>2016</v>
      </c>
      <c r="B4086" s="484" t="s">
        <v>1289</v>
      </c>
      <c r="C4086" s="484" t="s">
        <v>370</v>
      </c>
      <c r="D4086" s="485">
        <v>16433</v>
      </c>
      <c r="E4086" s="486">
        <v>17.75</v>
      </c>
      <c r="F4086" s="486">
        <f t="shared" si="189"/>
        <v>291685.75</v>
      </c>
      <c r="G4086" s="487">
        <v>0.2</v>
      </c>
      <c r="H4086" s="485">
        <v>4.2</v>
      </c>
      <c r="I4086" s="486">
        <f t="shared" si="190"/>
        <v>69018.600000000006</v>
      </c>
      <c r="J4086" s="348">
        <f t="shared" si="191"/>
        <v>0</v>
      </c>
    </row>
    <row r="4087" spans="1:10">
      <c r="A4087" s="483">
        <v>2016</v>
      </c>
      <c r="B4087" s="484" t="s">
        <v>1289</v>
      </c>
      <c r="C4087" s="484" t="s">
        <v>370</v>
      </c>
      <c r="D4087" s="485">
        <v>32908</v>
      </c>
      <c r="E4087" s="486">
        <v>17.190000000000001</v>
      </c>
      <c r="F4087" s="486">
        <f t="shared" si="189"/>
        <v>565688.52</v>
      </c>
      <c r="G4087" s="487">
        <v>0.26</v>
      </c>
      <c r="H4087" s="485">
        <v>4.2</v>
      </c>
      <c r="I4087" s="486">
        <f t="shared" si="190"/>
        <v>138213.6</v>
      </c>
      <c r="J4087" s="348">
        <f t="shared" si="191"/>
        <v>0</v>
      </c>
    </row>
    <row r="4088" spans="1:10">
      <c r="A4088" s="483">
        <v>2016</v>
      </c>
      <c r="B4088" s="484" t="s">
        <v>1289</v>
      </c>
      <c r="C4088" s="484" t="s">
        <v>370</v>
      </c>
      <c r="D4088" s="485">
        <v>16457</v>
      </c>
      <c r="E4088" s="486">
        <v>17.829999999999998</v>
      </c>
      <c r="F4088" s="486">
        <f t="shared" si="189"/>
        <v>293428.31</v>
      </c>
      <c r="G4088" s="487">
        <v>0.24</v>
      </c>
      <c r="H4088" s="485">
        <v>5.5</v>
      </c>
      <c r="I4088" s="486">
        <f t="shared" si="190"/>
        <v>90513.5</v>
      </c>
      <c r="J4088" s="348">
        <f t="shared" si="191"/>
        <v>0</v>
      </c>
    </row>
    <row r="4089" spans="1:10">
      <c r="A4089" s="483">
        <v>2016</v>
      </c>
      <c r="B4089" s="484" t="s">
        <v>1296</v>
      </c>
      <c r="C4089" s="484" t="s">
        <v>370</v>
      </c>
      <c r="D4089" s="485">
        <v>87762</v>
      </c>
      <c r="E4089" s="486">
        <v>22.73</v>
      </c>
      <c r="F4089" s="486">
        <f t="shared" si="189"/>
        <v>1994830.26</v>
      </c>
      <c r="G4089" s="487">
        <v>3.73</v>
      </c>
      <c r="H4089" s="485">
        <v>9.3000000000000007</v>
      </c>
      <c r="I4089" s="486">
        <f t="shared" si="190"/>
        <v>816186.60000000009</v>
      </c>
      <c r="J4089" s="348">
        <f t="shared" si="191"/>
        <v>0</v>
      </c>
    </row>
    <row r="4090" spans="1:10">
      <c r="A4090" s="483">
        <v>2016</v>
      </c>
      <c r="B4090" s="484" t="s">
        <v>1296</v>
      </c>
      <c r="C4090" s="484" t="s">
        <v>370</v>
      </c>
      <c r="D4090" s="485">
        <v>31821</v>
      </c>
      <c r="E4090" s="486">
        <v>23.28</v>
      </c>
      <c r="F4090" s="486">
        <f t="shared" si="189"/>
        <v>740792.88</v>
      </c>
      <c r="G4090" s="487">
        <v>3.37</v>
      </c>
      <c r="H4090" s="485">
        <v>7.9</v>
      </c>
      <c r="I4090" s="486">
        <f t="shared" si="190"/>
        <v>251385.90000000002</v>
      </c>
      <c r="J4090" s="348">
        <f t="shared" si="191"/>
        <v>0</v>
      </c>
    </row>
    <row r="4091" spans="1:10">
      <c r="A4091" s="483">
        <v>2016</v>
      </c>
      <c r="B4091" s="484" t="s">
        <v>1289</v>
      </c>
      <c r="C4091" s="484" t="s">
        <v>370</v>
      </c>
      <c r="D4091" s="485">
        <v>87869</v>
      </c>
      <c r="E4091" s="486">
        <v>17.710999999999999</v>
      </c>
      <c r="F4091" s="486">
        <f t="shared" si="189"/>
        <v>1556247.8589999999</v>
      </c>
      <c r="G4091" s="487">
        <v>0.24</v>
      </c>
      <c r="H4091" s="485">
        <v>5.4</v>
      </c>
      <c r="I4091" s="486">
        <f t="shared" si="190"/>
        <v>474492.60000000003</v>
      </c>
      <c r="J4091" s="348">
        <f t="shared" si="191"/>
        <v>0</v>
      </c>
    </row>
    <row r="4092" spans="1:10">
      <c r="A4092" s="483">
        <v>2016</v>
      </c>
      <c r="B4092" s="484" t="s">
        <v>1289</v>
      </c>
      <c r="C4092" s="484" t="s">
        <v>370</v>
      </c>
      <c r="D4092" s="485">
        <v>63682</v>
      </c>
      <c r="E4092" s="486">
        <v>17.795999999999999</v>
      </c>
      <c r="F4092" s="486">
        <f t="shared" si="189"/>
        <v>1133284.872</v>
      </c>
      <c r="G4092" s="487">
        <v>0.25</v>
      </c>
      <c r="H4092" s="485">
        <v>4.8</v>
      </c>
      <c r="I4092" s="486">
        <f t="shared" si="190"/>
        <v>305673.59999999998</v>
      </c>
      <c r="J4092" s="348">
        <f t="shared" si="191"/>
        <v>0</v>
      </c>
    </row>
    <row r="4093" spans="1:10">
      <c r="A4093" s="483">
        <v>2016</v>
      </c>
      <c r="B4093" s="484" t="s">
        <v>1289</v>
      </c>
      <c r="C4093" s="484" t="s">
        <v>370</v>
      </c>
      <c r="D4093" s="485">
        <v>33014</v>
      </c>
      <c r="E4093" s="486">
        <v>16.824000000000002</v>
      </c>
      <c r="F4093" s="486">
        <f t="shared" si="189"/>
        <v>555427.53600000008</v>
      </c>
      <c r="G4093" s="487">
        <v>0.22</v>
      </c>
      <c r="H4093" s="485">
        <v>5</v>
      </c>
      <c r="I4093" s="486">
        <f t="shared" si="190"/>
        <v>165070</v>
      </c>
      <c r="J4093" s="348">
        <f t="shared" si="191"/>
        <v>0</v>
      </c>
    </row>
    <row r="4094" spans="1:10">
      <c r="A4094" s="483">
        <v>2016</v>
      </c>
      <c r="B4094" s="484" t="s">
        <v>1296</v>
      </c>
      <c r="C4094" s="484" t="s">
        <v>370</v>
      </c>
      <c r="D4094" s="485">
        <v>21812</v>
      </c>
      <c r="E4094" s="486">
        <v>22.99</v>
      </c>
      <c r="F4094" s="486">
        <f t="shared" si="189"/>
        <v>501457.87999999995</v>
      </c>
      <c r="G4094" s="487">
        <v>2.91</v>
      </c>
      <c r="H4094" s="485">
        <v>8.1999999999999993</v>
      </c>
      <c r="I4094" s="486">
        <f t="shared" si="190"/>
        <v>178858.4</v>
      </c>
      <c r="J4094" s="348">
        <f t="shared" si="191"/>
        <v>0</v>
      </c>
    </row>
    <row r="4095" spans="1:10">
      <c r="A4095" s="483">
        <v>2016</v>
      </c>
      <c r="B4095" s="484" t="s">
        <v>1296</v>
      </c>
      <c r="C4095" s="484" t="s">
        <v>370</v>
      </c>
      <c r="D4095" s="485">
        <v>36469</v>
      </c>
      <c r="E4095" s="486">
        <v>22.66</v>
      </c>
      <c r="F4095" s="486">
        <f t="shared" si="189"/>
        <v>826387.54</v>
      </c>
      <c r="G4095" s="487">
        <v>2.6</v>
      </c>
      <c r="H4095" s="485">
        <v>8.4</v>
      </c>
      <c r="I4095" s="486">
        <f t="shared" si="190"/>
        <v>306339.60000000003</v>
      </c>
      <c r="J4095" s="348">
        <f t="shared" si="191"/>
        <v>0</v>
      </c>
    </row>
    <row r="4096" spans="1:10">
      <c r="A4096" s="483">
        <v>2016</v>
      </c>
      <c r="B4096" s="484" t="s">
        <v>1296</v>
      </c>
      <c r="C4096" s="484" t="s">
        <v>370</v>
      </c>
      <c r="D4096" s="485">
        <v>18685</v>
      </c>
      <c r="E4096" s="486">
        <v>22.14</v>
      </c>
      <c r="F4096" s="486">
        <f t="shared" si="189"/>
        <v>413685.9</v>
      </c>
      <c r="G4096" s="487">
        <v>3.17</v>
      </c>
      <c r="H4096" s="485">
        <v>7.6</v>
      </c>
      <c r="I4096" s="486">
        <f t="shared" si="190"/>
        <v>142006</v>
      </c>
      <c r="J4096" s="348">
        <f t="shared" si="191"/>
        <v>0</v>
      </c>
    </row>
    <row r="4097" spans="1:10">
      <c r="A4097" s="483">
        <v>2016</v>
      </c>
      <c r="B4097" s="484" t="s">
        <v>1296</v>
      </c>
      <c r="C4097" s="484" t="s">
        <v>370</v>
      </c>
      <c r="D4097" s="485">
        <v>46117</v>
      </c>
      <c r="E4097" s="486">
        <v>23.65</v>
      </c>
      <c r="F4097" s="486">
        <f t="shared" si="189"/>
        <v>1090667.05</v>
      </c>
      <c r="G4097" s="487">
        <v>2.84</v>
      </c>
      <c r="H4097" s="485">
        <v>8</v>
      </c>
      <c r="I4097" s="486">
        <f t="shared" si="190"/>
        <v>368936</v>
      </c>
      <c r="J4097" s="348">
        <f t="shared" si="191"/>
        <v>0</v>
      </c>
    </row>
    <row r="4098" spans="1:10">
      <c r="A4098" s="483">
        <v>2016</v>
      </c>
      <c r="B4098" s="484" t="s">
        <v>1301</v>
      </c>
      <c r="C4098" s="484" t="s">
        <v>370</v>
      </c>
      <c r="D4098" s="485">
        <v>200626</v>
      </c>
      <c r="E4098" s="486">
        <v>13.407999999999999</v>
      </c>
      <c r="F4098" s="486">
        <f t="shared" si="189"/>
        <v>2689993.4079999998</v>
      </c>
      <c r="G4098" s="487">
        <v>0.96</v>
      </c>
      <c r="H4098" s="485">
        <v>16</v>
      </c>
      <c r="I4098" s="486">
        <f t="shared" si="190"/>
        <v>3210016</v>
      </c>
      <c r="J4098" s="348">
        <f t="shared" si="191"/>
        <v>1</v>
      </c>
    </row>
    <row r="4099" spans="1:10">
      <c r="A4099" s="483">
        <v>2016</v>
      </c>
      <c r="B4099" s="484" t="s">
        <v>1296</v>
      </c>
      <c r="C4099" s="484" t="s">
        <v>370</v>
      </c>
      <c r="D4099" s="485">
        <v>12315</v>
      </c>
      <c r="E4099" s="486">
        <v>25.07</v>
      </c>
      <c r="F4099" s="486">
        <f t="shared" ref="F4099:F4162" si="192">E4099*D4099</f>
        <v>308737.05</v>
      </c>
      <c r="G4099" s="487">
        <v>0.89</v>
      </c>
      <c r="H4099" s="485">
        <v>9.1999999999999993</v>
      </c>
      <c r="I4099" s="486">
        <f t="shared" ref="I4099:I4162" si="193">H4099*D4099</f>
        <v>113297.99999999999</v>
      </c>
      <c r="J4099" s="348">
        <f t="shared" ref="J4099:J4162" si="194">IF(B4099="LIG",1,0)</f>
        <v>0</v>
      </c>
    </row>
    <row r="4100" spans="1:10">
      <c r="A4100" s="483">
        <v>2016</v>
      </c>
      <c r="B4100" s="484" t="s">
        <v>1296</v>
      </c>
      <c r="C4100" s="484" t="s">
        <v>370</v>
      </c>
      <c r="D4100" s="485">
        <v>47954</v>
      </c>
      <c r="E4100" s="486">
        <v>24.201000000000001</v>
      </c>
      <c r="F4100" s="486">
        <f t="shared" si="192"/>
        <v>1160534.754</v>
      </c>
      <c r="G4100" s="487">
        <v>0.69</v>
      </c>
      <c r="H4100" s="485">
        <v>12.4</v>
      </c>
      <c r="I4100" s="486">
        <f t="shared" si="193"/>
        <v>594629.6</v>
      </c>
      <c r="J4100" s="348">
        <f t="shared" si="194"/>
        <v>0</v>
      </c>
    </row>
    <row r="4101" spans="1:10">
      <c r="A4101" s="483">
        <v>2016</v>
      </c>
      <c r="B4101" s="484" t="s">
        <v>1296</v>
      </c>
      <c r="C4101" s="484" t="s">
        <v>370</v>
      </c>
      <c r="D4101" s="485">
        <v>24037</v>
      </c>
      <c r="E4101" s="486">
        <v>25.329000000000001</v>
      </c>
      <c r="F4101" s="486">
        <f t="shared" si="192"/>
        <v>608833.17300000007</v>
      </c>
      <c r="G4101" s="487">
        <v>1.1200000000000001</v>
      </c>
      <c r="H4101" s="485">
        <v>9.6999999999999993</v>
      </c>
      <c r="I4101" s="486">
        <f t="shared" si="193"/>
        <v>233158.9</v>
      </c>
      <c r="J4101" s="348">
        <f t="shared" si="194"/>
        <v>0</v>
      </c>
    </row>
    <row r="4102" spans="1:10">
      <c r="A4102" s="483">
        <v>2016</v>
      </c>
      <c r="B4102" s="484" t="s">
        <v>1296</v>
      </c>
      <c r="C4102" s="484" t="s">
        <v>370</v>
      </c>
      <c r="D4102" s="485">
        <v>12095</v>
      </c>
      <c r="E4102" s="486">
        <v>24.8</v>
      </c>
      <c r="F4102" s="486">
        <f t="shared" si="192"/>
        <v>299956</v>
      </c>
      <c r="G4102" s="487">
        <v>1.07</v>
      </c>
      <c r="H4102" s="485">
        <v>11.7</v>
      </c>
      <c r="I4102" s="486">
        <f t="shared" si="193"/>
        <v>141511.5</v>
      </c>
      <c r="J4102" s="348">
        <f t="shared" si="194"/>
        <v>0</v>
      </c>
    </row>
    <row r="4103" spans="1:10">
      <c r="A4103" s="483">
        <v>2016</v>
      </c>
      <c r="B4103" s="484" t="s">
        <v>1296</v>
      </c>
      <c r="C4103" s="484" t="s">
        <v>370</v>
      </c>
      <c r="D4103" s="485">
        <v>11416</v>
      </c>
      <c r="E4103" s="486">
        <v>24.684000000000001</v>
      </c>
      <c r="F4103" s="486">
        <f t="shared" si="192"/>
        <v>281792.54399999999</v>
      </c>
      <c r="G4103" s="487">
        <v>0.86</v>
      </c>
      <c r="H4103" s="485">
        <v>12.7</v>
      </c>
      <c r="I4103" s="486">
        <f t="shared" si="193"/>
        <v>144983.19999999998</v>
      </c>
      <c r="J4103" s="348">
        <f t="shared" si="194"/>
        <v>0</v>
      </c>
    </row>
    <row r="4104" spans="1:10">
      <c r="A4104" s="483">
        <v>2016</v>
      </c>
      <c r="B4104" s="484" t="s">
        <v>1296</v>
      </c>
      <c r="C4104" s="484" t="s">
        <v>370</v>
      </c>
      <c r="D4104" s="485">
        <v>12442</v>
      </c>
      <c r="E4104" s="486">
        <v>26.042000000000002</v>
      </c>
      <c r="F4104" s="486">
        <f t="shared" si="192"/>
        <v>324014.56400000001</v>
      </c>
      <c r="G4104" s="487">
        <v>0.61</v>
      </c>
      <c r="H4104" s="485">
        <v>7.9</v>
      </c>
      <c r="I4104" s="486">
        <f t="shared" si="193"/>
        <v>98291.8</v>
      </c>
      <c r="J4104" s="348">
        <f t="shared" si="194"/>
        <v>0</v>
      </c>
    </row>
    <row r="4105" spans="1:10">
      <c r="A4105" s="483">
        <v>2016</v>
      </c>
      <c r="B4105" s="484" t="s">
        <v>1296</v>
      </c>
      <c r="C4105" s="484" t="s">
        <v>370</v>
      </c>
      <c r="D4105" s="485">
        <v>21458</v>
      </c>
      <c r="E4105" s="486">
        <v>25.254999999999999</v>
      </c>
      <c r="F4105" s="486">
        <f t="shared" si="192"/>
        <v>541921.78999999992</v>
      </c>
      <c r="G4105" s="487">
        <v>1.0900000000000001</v>
      </c>
      <c r="H4105" s="485">
        <v>10.8</v>
      </c>
      <c r="I4105" s="486">
        <f t="shared" si="193"/>
        <v>231746.40000000002</v>
      </c>
      <c r="J4105" s="348">
        <f t="shared" si="194"/>
        <v>0</v>
      </c>
    </row>
    <row r="4106" spans="1:10">
      <c r="A4106" s="483">
        <v>2016</v>
      </c>
      <c r="B4106" s="484" t="s">
        <v>1296</v>
      </c>
      <c r="C4106" s="484" t="s">
        <v>370</v>
      </c>
      <c r="D4106" s="485">
        <v>23743</v>
      </c>
      <c r="E4106" s="486">
        <v>24.637</v>
      </c>
      <c r="F4106" s="486">
        <f t="shared" si="192"/>
        <v>584956.29099999997</v>
      </c>
      <c r="G4106" s="487">
        <v>0.85</v>
      </c>
      <c r="H4106" s="485">
        <v>12.6</v>
      </c>
      <c r="I4106" s="486">
        <f t="shared" si="193"/>
        <v>299161.8</v>
      </c>
      <c r="J4106" s="348">
        <f t="shared" si="194"/>
        <v>0</v>
      </c>
    </row>
    <row r="4107" spans="1:10">
      <c r="A4107" s="483">
        <v>2016</v>
      </c>
      <c r="B4107" s="484" t="s">
        <v>1296</v>
      </c>
      <c r="C4107" s="484" t="s">
        <v>370</v>
      </c>
      <c r="D4107" s="485">
        <v>23436</v>
      </c>
      <c r="E4107" s="486">
        <v>24.08</v>
      </c>
      <c r="F4107" s="486">
        <f t="shared" si="192"/>
        <v>564338.88</v>
      </c>
      <c r="G4107" s="487">
        <v>0.66</v>
      </c>
      <c r="H4107" s="485">
        <v>12.5</v>
      </c>
      <c r="I4107" s="486">
        <f t="shared" si="193"/>
        <v>292950</v>
      </c>
      <c r="J4107" s="348">
        <f t="shared" si="194"/>
        <v>0</v>
      </c>
    </row>
    <row r="4108" spans="1:10">
      <c r="A4108" s="483">
        <v>2016</v>
      </c>
      <c r="B4108" s="484" t="s">
        <v>1296</v>
      </c>
      <c r="C4108" s="484" t="s">
        <v>370</v>
      </c>
      <c r="D4108" s="485">
        <v>31509</v>
      </c>
      <c r="E4108" s="486">
        <v>23.058</v>
      </c>
      <c r="F4108" s="486">
        <f t="shared" si="192"/>
        <v>726534.522</v>
      </c>
      <c r="G4108" s="487">
        <v>0.7</v>
      </c>
      <c r="H4108" s="485">
        <v>6.5</v>
      </c>
      <c r="I4108" s="486">
        <f t="shared" si="193"/>
        <v>204808.5</v>
      </c>
      <c r="J4108" s="348">
        <f t="shared" si="194"/>
        <v>0</v>
      </c>
    </row>
    <row r="4109" spans="1:10">
      <c r="A4109" s="483">
        <v>2016</v>
      </c>
      <c r="B4109" s="484" t="s">
        <v>1289</v>
      </c>
      <c r="C4109" s="484" t="s">
        <v>370</v>
      </c>
      <c r="D4109" s="485">
        <v>355</v>
      </c>
      <c r="E4109" s="486">
        <v>18.065999999999999</v>
      </c>
      <c r="F4109" s="486">
        <f t="shared" si="192"/>
        <v>6413.4299999999994</v>
      </c>
      <c r="G4109" s="487">
        <v>0.33</v>
      </c>
      <c r="H4109" s="485">
        <v>5</v>
      </c>
      <c r="I4109" s="486">
        <f t="shared" si="193"/>
        <v>1775</v>
      </c>
      <c r="J4109" s="348">
        <f t="shared" si="194"/>
        <v>0</v>
      </c>
    </row>
    <row r="4110" spans="1:10">
      <c r="A4110" s="483">
        <v>2016</v>
      </c>
      <c r="B4110" s="484" t="s">
        <v>1289</v>
      </c>
      <c r="C4110" s="484" t="s">
        <v>370</v>
      </c>
      <c r="D4110" s="485">
        <v>34985</v>
      </c>
      <c r="E4110" s="486">
        <v>17.875</v>
      </c>
      <c r="F4110" s="486">
        <f t="shared" si="192"/>
        <v>625356.875</v>
      </c>
      <c r="G4110" s="487">
        <v>0.27</v>
      </c>
      <c r="H4110" s="485">
        <v>4.9000000000000004</v>
      </c>
      <c r="I4110" s="486">
        <f t="shared" si="193"/>
        <v>171426.5</v>
      </c>
      <c r="J4110" s="348">
        <f t="shared" si="194"/>
        <v>0</v>
      </c>
    </row>
    <row r="4111" spans="1:10">
      <c r="A4111" s="483">
        <v>2016</v>
      </c>
      <c r="B4111" s="484" t="s">
        <v>1289</v>
      </c>
      <c r="C4111" s="484" t="s">
        <v>370</v>
      </c>
      <c r="D4111" s="485">
        <v>236</v>
      </c>
      <c r="E4111" s="486">
        <v>18.004000000000001</v>
      </c>
      <c r="F4111" s="486">
        <f t="shared" si="192"/>
        <v>4248.9440000000004</v>
      </c>
      <c r="G4111" s="487">
        <v>0.24</v>
      </c>
      <c r="H4111" s="485">
        <v>5</v>
      </c>
      <c r="I4111" s="486">
        <f t="shared" si="193"/>
        <v>1180</v>
      </c>
      <c r="J4111" s="348">
        <f t="shared" si="194"/>
        <v>0</v>
      </c>
    </row>
    <row r="4112" spans="1:10">
      <c r="A4112" s="483">
        <v>2016</v>
      </c>
      <c r="B4112" s="484" t="s">
        <v>1289</v>
      </c>
      <c r="C4112" s="484" t="s">
        <v>370</v>
      </c>
      <c r="D4112" s="485">
        <v>17735</v>
      </c>
      <c r="E4112" s="486">
        <v>17.384</v>
      </c>
      <c r="F4112" s="486">
        <f t="shared" si="192"/>
        <v>308305.24</v>
      </c>
      <c r="G4112" s="487">
        <v>0.18</v>
      </c>
      <c r="H4112" s="485">
        <v>4.4000000000000004</v>
      </c>
      <c r="I4112" s="486">
        <f t="shared" si="193"/>
        <v>78034</v>
      </c>
      <c r="J4112" s="348">
        <f t="shared" si="194"/>
        <v>0</v>
      </c>
    </row>
    <row r="4113" spans="1:10">
      <c r="A4113" s="483">
        <v>2016</v>
      </c>
      <c r="B4113" s="484" t="s">
        <v>1289</v>
      </c>
      <c r="C4113" s="484" t="s">
        <v>370</v>
      </c>
      <c r="D4113" s="485">
        <v>17773</v>
      </c>
      <c r="E4113" s="486">
        <v>17.440000000000001</v>
      </c>
      <c r="F4113" s="486">
        <f t="shared" si="192"/>
        <v>309961.12</v>
      </c>
      <c r="G4113" s="487">
        <v>0.2</v>
      </c>
      <c r="H4113" s="485">
        <v>4.9000000000000004</v>
      </c>
      <c r="I4113" s="486">
        <f t="shared" si="193"/>
        <v>87087.700000000012</v>
      </c>
      <c r="J4113" s="348">
        <f t="shared" si="194"/>
        <v>0</v>
      </c>
    </row>
    <row r="4114" spans="1:10">
      <c r="A4114" s="483">
        <v>2016</v>
      </c>
      <c r="B4114" s="484" t="s">
        <v>1289</v>
      </c>
      <c r="C4114" s="484" t="s">
        <v>370</v>
      </c>
      <c r="D4114" s="485">
        <v>17789</v>
      </c>
      <c r="E4114" s="486">
        <v>17.123999999999999</v>
      </c>
      <c r="F4114" s="486">
        <f t="shared" si="192"/>
        <v>304618.83599999995</v>
      </c>
      <c r="G4114" s="487">
        <v>0.23</v>
      </c>
      <c r="H4114" s="485">
        <v>3.9</v>
      </c>
      <c r="I4114" s="486">
        <f t="shared" si="193"/>
        <v>69377.099999999991</v>
      </c>
      <c r="J4114" s="348">
        <f t="shared" si="194"/>
        <v>0</v>
      </c>
    </row>
    <row r="4115" spans="1:10">
      <c r="A4115" s="483">
        <v>2016</v>
      </c>
      <c r="B4115" s="484" t="s">
        <v>1289</v>
      </c>
      <c r="C4115" s="484" t="s">
        <v>370</v>
      </c>
      <c r="D4115" s="485">
        <v>17719</v>
      </c>
      <c r="E4115" s="486">
        <v>17.884</v>
      </c>
      <c r="F4115" s="486">
        <f t="shared" si="192"/>
        <v>316886.59600000002</v>
      </c>
      <c r="G4115" s="487">
        <v>0.27</v>
      </c>
      <c r="H4115" s="485">
        <v>5.2</v>
      </c>
      <c r="I4115" s="486">
        <f t="shared" si="193"/>
        <v>92138.8</v>
      </c>
      <c r="J4115" s="348">
        <f t="shared" si="194"/>
        <v>0</v>
      </c>
    </row>
    <row r="4116" spans="1:10">
      <c r="A4116" s="483">
        <v>2016</v>
      </c>
      <c r="B4116" s="484" t="s">
        <v>1289</v>
      </c>
      <c r="C4116" s="484" t="s">
        <v>370</v>
      </c>
      <c r="D4116" s="485">
        <v>17749</v>
      </c>
      <c r="E4116" s="486">
        <v>17.718</v>
      </c>
      <c r="F4116" s="486">
        <f t="shared" si="192"/>
        <v>314476.78200000001</v>
      </c>
      <c r="G4116" s="487">
        <v>0.24</v>
      </c>
      <c r="H4116" s="485">
        <v>5.4</v>
      </c>
      <c r="I4116" s="486">
        <f t="shared" si="193"/>
        <v>95844.6</v>
      </c>
      <c r="J4116" s="348">
        <f t="shared" si="194"/>
        <v>0</v>
      </c>
    </row>
    <row r="4117" spans="1:10">
      <c r="A4117" s="483">
        <v>2016</v>
      </c>
      <c r="B4117" s="484" t="s">
        <v>1296</v>
      </c>
      <c r="C4117" s="484" t="s">
        <v>370</v>
      </c>
      <c r="D4117" s="485">
        <v>8046</v>
      </c>
      <c r="E4117" s="486">
        <v>26.047999999999998</v>
      </c>
      <c r="F4117" s="486">
        <f t="shared" si="192"/>
        <v>209582.20799999998</v>
      </c>
      <c r="G4117" s="487">
        <v>1.21</v>
      </c>
      <c r="H4117" s="485">
        <v>7.1</v>
      </c>
      <c r="I4117" s="486">
        <f t="shared" si="193"/>
        <v>57126.6</v>
      </c>
      <c r="J4117" s="348">
        <f t="shared" si="194"/>
        <v>0</v>
      </c>
    </row>
    <row r="4118" spans="1:10">
      <c r="A4118" s="483">
        <v>2016</v>
      </c>
      <c r="B4118" s="484" t="s">
        <v>1296</v>
      </c>
      <c r="C4118" s="484" t="s">
        <v>370</v>
      </c>
      <c r="D4118" s="485">
        <v>16121</v>
      </c>
      <c r="E4118" s="486">
        <v>26.065000000000001</v>
      </c>
      <c r="F4118" s="486">
        <f t="shared" si="192"/>
        <v>420193.86500000005</v>
      </c>
      <c r="G4118" s="487">
        <v>0.92</v>
      </c>
      <c r="H4118" s="485">
        <v>8.8000000000000007</v>
      </c>
      <c r="I4118" s="486">
        <f t="shared" si="193"/>
        <v>141864.80000000002</v>
      </c>
      <c r="J4118" s="348">
        <f t="shared" si="194"/>
        <v>0</v>
      </c>
    </row>
    <row r="4119" spans="1:10">
      <c r="A4119" s="483">
        <v>2016</v>
      </c>
      <c r="B4119" s="484" t="s">
        <v>1296</v>
      </c>
      <c r="C4119" s="484" t="s">
        <v>370</v>
      </c>
      <c r="D4119" s="485">
        <v>11196</v>
      </c>
      <c r="E4119" s="486">
        <v>18.2</v>
      </c>
      <c r="F4119" s="486">
        <f t="shared" si="192"/>
        <v>203767.19999999998</v>
      </c>
      <c r="G4119" s="487">
        <v>0.7</v>
      </c>
      <c r="H4119" s="485">
        <v>14.3</v>
      </c>
      <c r="I4119" s="486">
        <f t="shared" si="193"/>
        <v>160102.80000000002</v>
      </c>
      <c r="J4119" s="348">
        <f t="shared" si="194"/>
        <v>0</v>
      </c>
    </row>
    <row r="4120" spans="1:10">
      <c r="A4120" s="483">
        <v>2016</v>
      </c>
      <c r="B4120" s="484" t="s">
        <v>1301</v>
      </c>
      <c r="C4120" s="484" t="s">
        <v>370</v>
      </c>
      <c r="D4120" s="485">
        <v>352356</v>
      </c>
      <c r="E4120" s="486">
        <v>12.926</v>
      </c>
      <c r="F4120" s="486">
        <f t="shared" si="192"/>
        <v>4554553.6560000004</v>
      </c>
      <c r="G4120" s="487">
        <v>0.72</v>
      </c>
      <c r="H4120" s="485">
        <v>14.66</v>
      </c>
      <c r="I4120" s="486">
        <f t="shared" si="193"/>
        <v>5165538.96</v>
      </c>
      <c r="J4120" s="348">
        <f t="shared" si="194"/>
        <v>1</v>
      </c>
    </row>
    <row r="4121" spans="1:10">
      <c r="A4121" s="483">
        <v>2016</v>
      </c>
      <c r="B4121" s="484" t="s">
        <v>1289</v>
      </c>
      <c r="C4121" s="484" t="s">
        <v>370</v>
      </c>
      <c r="D4121" s="485">
        <v>28086</v>
      </c>
      <c r="E4121" s="486">
        <v>17.672000000000001</v>
      </c>
      <c r="F4121" s="486">
        <f t="shared" si="192"/>
        <v>496335.79200000002</v>
      </c>
      <c r="G4121" s="487">
        <v>0.2</v>
      </c>
      <c r="H4121" s="485">
        <v>4.0999999999999996</v>
      </c>
      <c r="I4121" s="486">
        <f t="shared" si="193"/>
        <v>115152.59999999999</v>
      </c>
      <c r="J4121" s="348">
        <f t="shared" si="194"/>
        <v>0</v>
      </c>
    </row>
    <row r="4122" spans="1:10">
      <c r="A4122" s="483">
        <v>2016</v>
      </c>
      <c r="B4122" s="484" t="s">
        <v>1289</v>
      </c>
      <c r="C4122" s="484" t="s">
        <v>370</v>
      </c>
      <c r="D4122" s="485">
        <v>111737</v>
      </c>
      <c r="E4122" s="486">
        <v>17.936</v>
      </c>
      <c r="F4122" s="486">
        <f t="shared" si="192"/>
        <v>2004114.8319999999</v>
      </c>
      <c r="G4122" s="487">
        <v>0.23</v>
      </c>
      <c r="H4122" s="485">
        <v>5</v>
      </c>
      <c r="I4122" s="486">
        <f t="shared" si="193"/>
        <v>558685</v>
      </c>
      <c r="J4122" s="348">
        <f t="shared" si="194"/>
        <v>0</v>
      </c>
    </row>
    <row r="4123" spans="1:10">
      <c r="A4123" s="483">
        <v>2016</v>
      </c>
      <c r="B4123" s="484" t="s">
        <v>1289</v>
      </c>
      <c r="C4123" s="484" t="s">
        <v>370</v>
      </c>
      <c r="D4123" s="485">
        <v>28057</v>
      </c>
      <c r="E4123" s="486">
        <v>16.803999999999998</v>
      </c>
      <c r="F4123" s="486">
        <f t="shared" si="192"/>
        <v>471469.82799999998</v>
      </c>
      <c r="G4123" s="487">
        <v>0.3</v>
      </c>
      <c r="H4123" s="485">
        <v>6.3</v>
      </c>
      <c r="I4123" s="486">
        <f t="shared" si="193"/>
        <v>176759.1</v>
      </c>
      <c r="J4123" s="348">
        <f t="shared" si="194"/>
        <v>0</v>
      </c>
    </row>
    <row r="4124" spans="1:10">
      <c r="A4124" s="483">
        <v>2016</v>
      </c>
      <c r="B4124" s="484" t="s">
        <v>1296</v>
      </c>
      <c r="C4124" s="484" t="s">
        <v>370</v>
      </c>
      <c r="D4124" s="485">
        <v>10344</v>
      </c>
      <c r="E4124" s="486">
        <v>24.076000000000001</v>
      </c>
      <c r="F4124" s="486">
        <f t="shared" si="192"/>
        <v>249042.144</v>
      </c>
      <c r="G4124" s="487">
        <v>0.76</v>
      </c>
      <c r="H4124" s="485">
        <v>12.2</v>
      </c>
      <c r="I4124" s="486">
        <f t="shared" si="193"/>
        <v>126196.79999999999</v>
      </c>
      <c r="J4124" s="348">
        <f t="shared" si="194"/>
        <v>0</v>
      </c>
    </row>
    <row r="4125" spans="1:10">
      <c r="A4125" s="483">
        <v>2016</v>
      </c>
      <c r="B4125" s="484" t="s">
        <v>1296</v>
      </c>
      <c r="C4125" s="484" t="s">
        <v>370</v>
      </c>
      <c r="D4125" s="485">
        <v>56675</v>
      </c>
      <c r="E4125" s="486">
        <v>24.693999999999999</v>
      </c>
      <c r="F4125" s="486">
        <f t="shared" si="192"/>
        <v>1399532.45</v>
      </c>
      <c r="G4125" s="487">
        <v>0.65</v>
      </c>
      <c r="H4125" s="485">
        <v>9.8000000000000007</v>
      </c>
      <c r="I4125" s="486">
        <f t="shared" si="193"/>
        <v>555415</v>
      </c>
      <c r="J4125" s="348">
        <f t="shared" si="194"/>
        <v>0</v>
      </c>
    </row>
    <row r="4126" spans="1:10">
      <c r="A4126" s="483">
        <v>2016</v>
      </c>
      <c r="B4126" s="484" t="s">
        <v>1296</v>
      </c>
      <c r="C4126" s="484" t="s">
        <v>370</v>
      </c>
      <c r="D4126" s="485">
        <v>23810</v>
      </c>
      <c r="E4126" s="486">
        <v>23.937999999999999</v>
      </c>
      <c r="F4126" s="486">
        <f t="shared" si="192"/>
        <v>569963.78</v>
      </c>
      <c r="G4126" s="487">
        <v>0.89</v>
      </c>
      <c r="H4126" s="485">
        <v>13.6</v>
      </c>
      <c r="I4126" s="486">
        <f t="shared" si="193"/>
        <v>323816</v>
      </c>
      <c r="J4126" s="348">
        <f t="shared" si="194"/>
        <v>0</v>
      </c>
    </row>
    <row r="4127" spans="1:10">
      <c r="A4127" s="483">
        <v>2016</v>
      </c>
      <c r="B4127" s="484" t="s">
        <v>1296</v>
      </c>
      <c r="C4127" s="484" t="s">
        <v>370</v>
      </c>
      <c r="D4127" s="485">
        <v>11679</v>
      </c>
      <c r="E4127" s="486">
        <v>24.256</v>
      </c>
      <c r="F4127" s="486">
        <f t="shared" si="192"/>
        <v>283285.82400000002</v>
      </c>
      <c r="G4127" s="487">
        <v>0.91</v>
      </c>
      <c r="H4127" s="485">
        <v>12.1</v>
      </c>
      <c r="I4127" s="486">
        <f t="shared" si="193"/>
        <v>141315.9</v>
      </c>
      <c r="J4127" s="348">
        <f t="shared" si="194"/>
        <v>0</v>
      </c>
    </row>
    <row r="4128" spans="1:10">
      <c r="A4128" s="483">
        <v>2016</v>
      </c>
      <c r="B4128" s="484" t="s">
        <v>1296</v>
      </c>
      <c r="C4128" s="484" t="s">
        <v>370</v>
      </c>
      <c r="D4128" s="485">
        <v>48454</v>
      </c>
      <c r="E4128" s="486">
        <v>24.052</v>
      </c>
      <c r="F4128" s="486">
        <f t="shared" si="192"/>
        <v>1165415.608</v>
      </c>
      <c r="G4128" s="487">
        <v>0.68</v>
      </c>
      <c r="H4128" s="485">
        <v>12.4</v>
      </c>
      <c r="I4128" s="486">
        <f t="shared" si="193"/>
        <v>600829.6</v>
      </c>
      <c r="J4128" s="348">
        <f t="shared" si="194"/>
        <v>0</v>
      </c>
    </row>
    <row r="4129" spans="1:10">
      <c r="A4129" s="483">
        <v>2016</v>
      </c>
      <c r="B4129" s="484" t="s">
        <v>1296</v>
      </c>
      <c r="C4129" s="484" t="s">
        <v>370</v>
      </c>
      <c r="D4129" s="485">
        <v>12328</v>
      </c>
      <c r="E4129" s="486">
        <v>25.068000000000001</v>
      </c>
      <c r="F4129" s="486">
        <f t="shared" si="192"/>
        <v>309038.304</v>
      </c>
      <c r="G4129" s="487">
        <v>2.73</v>
      </c>
      <c r="H4129" s="485">
        <v>8.9</v>
      </c>
      <c r="I4129" s="486">
        <f t="shared" si="193"/>
        <v>109719.20000000001</v>
      </c>
      <c r="J4129" s="348">
        <f t="shared" si="194"/>
        <v>0</v>
      </c>
    </row>
    <row r="4130" spans="1:10">
      <c r="A4130" s="483">
        <v>2016</v>
      </c>
      <c r="B4130" s="484" t="s">
        <v>1296</v>
      </c>
      <c r="C4130" s="484" t="s">
        <v>370</v>
      </c>
      <c r="D4130" s="485">
        <v>11909</v>
      </c>
      <c r="E4130" s="486">
        <v>25.565999999999999</v>
      </c>
      <c r="F4130" s="486">
        <f t="shared" si="192"/>
        <v>304465.49400000001</v>
      </c>
      <c r="G4130" s="487">
        <v>2.39</v>
      </c>
      <c r="H4130" s="485">
        <v>7.4</v>
      </c>
      <c r="I4130" s="486">
        <f t="shared" si="193"/>
        <v>88126.6</v>
      </c>
      <c r="J4130" s="348">
        <f t="shared" si="194"/>
        <v>0</v>
      </c>
    </row>
    <row r="4131" spans="1:10">
      <c r="A4131" s="483">
        <v>2016</v>
      </c>
      <c r="B4131" s="484" t="s">
        <v>1289</v>
      </c>
      <c r="C4131" s="484" t="s">
        <v>370</v>
      </c>
      <c r="D4131" s="485">
        <v>149146</v>
      </c>
      <c r="E4131" s="486">
        <v>18.794</v>
      </c>
      <c r="F4131" s="486">
        <f t="shared" si="192"/>
        <v>2803049.9240000001</v>
      </c>
      <c r="G4131" s="487">
        <v>0.5</v>
      </c>
      <c r="H4131" s="485">
        <v>10.199999999999999</v>
      </c>
      <c r="I4131" s="486">
        <f t="shared" si="193"/>
        <v>1521289.2</v>
      </c>
      <c r="J4131" s="348">
        <f t="shared" si="194"/>
        <v>0</v>
      </c>
    </row>
    <row r="4132" spans="1:10">
      <c r="A4132" s="483">
        <v>2016</v>
      </c>
      <c r="B4132" s="484" t="s">
        <v>1289</v>
      </c>
      <c r="C4132" s="484" t="s">
        <v>370</v>
      </c>
      <c r="D4132" s="485">
        <v>102823</v>
      </c>
      <c r="E4132" s="486">
        <v>17.134</v>
      </c>
      <c r="F4132" s="486">
        <f t="shared" si="192"/>
        <v>1761769.2820000001</v>
      </c>
      <c r="G4132" s="487">
        <v>0.6</v>
      </c>
      <c r="H4132" s="485">
        <v>14.9</v>
      </c>
      <c r="I4132" s="486">
        <f t="shared" si="193"/>
        <v>1532062.7</v>
      </c>
      <c r="J4132" s="348">
        <f t="shared" si="194"/>
        <v>0</v>
      </c>
    </row>
    <row r="4133" spans="1:10">
      <c r="A4133" s="483">
        <v>2016</v>
      </c>
      <c r="B4133" s="484" t="s">
        <v>1289</v>
      </c>
      <c r="C4133" s="484" t="s">
        <v>370</v>
      </c>
      <c r="D4133" s="485">
        <v>63061</v>
      </c>
      <c r="E4133" s="486">
        <v>17.134</v>
      </c>
      <c r="F4133" s="486">
        <f t="shared" si="192"/>
        <v>1080487.1740000001</v>
      </c>
      <c r="G4133" s="487">
        <v>0.6</v>
      </c>
      <c r="H4133" s="485">
        <v>14.9</v>
      </c>
      <c r="I4133" s="486">
        <f t="shared" si="193"/>
        <v>939608.9</v>
      </c>
      <c r="J4133" s="348">
        <f t="shared" si="194"/>
        <v>0</v>
      </c>
    </row>
    <row r="4134" spans="1:10">
      <c r="A4134" s="483">
        <v>2016</v>
      </c>
      <c r="B4134" s="484" t="s">
        <v>1296</v>
      </c>
      <c r="C4134" s="484" t="s">
        <v>370</v>
      </c>
      <c r="D4134" s="485">
        <v>44687</v>
      </c>
      <c r="E4134" s="486">
        <v>23.643000000000001</v>
      </c>
      <c r="F4134" s="486">
        <f t="shared" si="192"/>
        <v>1056534.7409999999</v>
      </c>
      <c r="G4134" s="487">
        <v>0.61</v>
      </c>
      <c r="H4134" s="485">
        <v>12.6</v>
      </c>
      <c r="I4134" s="486">
        <f t="shared" si="193"/>
        <v>563056.19999999995</v>
      </c>
      <c r="J4134" s="348">
        <f t="shared" si="194"/>
        <v>0</v>
      </c>
    </row>
    <row r="4135" spans="1:10">
      <c r="A4135" s="483">
        <v>2016</v>
      </c>
      <c r="B4135" s="484" t="s">
        <v>1296</v>
      </c>
      <c r="C4135" s="484" t="s">
        <v>370</v>
      </c>
      <c r="D4135" s="485">
        <v>44084</v>
      </c>
      <c r="E4135" s="486">
        <v>21.536000000000001</v>
      </c>
      <c r="F4135" s="486">
        <f t="shared" si="192"/>
        <v>949393.02400000009</v>
      </c>
      <c r="G4135" s="487">
        <v>0.43</v>
      </c>
      <c r="H4135" s="485">
        <v>12.1</v>
      </c>
      <c r="I4135" s="486">
        <f t="shared" si="193"/>
        <v>533416.4</v>
      </c>
      <c r="J4135" s="348">
        <f t="shared" si="194"/>
        <v>0</v>
      </c>
    </row>
    <row r="4136" spans="1:10">
      <c r="A4136" s="483">
        <v>2016</v>
      </c>
      <c r="B4136" s="484" t="s">
        <v>1296</v>
      </c>
      <c r="C4136" s="484" t="s">
        <v>370</v>
      </c>
      <c r="D4136" s="485">
        <v>33539</v>
      </c>
      <c r="E4136" s="486">
        <v>23.646000000000001</v>
      </c>
      <c r="F4136" s="486">
        <f t="shared" si="192"/>
        <v>793063.19400000002</v>
      </c>
      <c r="G4136" s="487">
        <v>0.61</v>
      </c>
      <c r="H4136" s="485">
        <v>12.5</v>
      </c>
      <c r="I4136" s="486">
        <f t="shared" si="193"/>
        <v>419237.5</v>
      </c>
      <c r="J4136" s="348">
        <f t="shared" si="194"/>
        <v>0</v>
      </c>
    </row>
    <row r="4137" spans="1:10">
      <c r="A4137" s="483">
        <v>2016</v>
      </c>
      <c r="B4137" s="484" t="s">
        <v>1296</v>
      </c>
      <c r="C4137" s="484" t="s">
        <v>370</v>
      </c>
      <c r="D4137" s="485">
        <v>15004</v>
      </c>
      <c r="E4137" s="486">
        <v>23.35</v>
      </c>
      <c r="F4137" s="486">
        <f t="shared" si="192"/>
        <v>350343.4</v>
      </c>
      <c r="G4137" s="487">
        <v>0.51</v>
      </c>
      <c r="H4137" s="485">
        <v>10.4</v>
      </c>
      <c r="I4137" s="486">
        <f t="shared" si="193"/>
        <v>156041.60000000001</v>
      </c>
      <c r="J4137" s="348">
        <f t="shared" si="194"/>
        <v>0</v>
      </c>
    </row>
    <row r="4138" spans="1:10">
      <c r="A4138" s="483">
        <v>2016</v>
      </c>
      <c r="B4138" s="484" t="s">
        <v>1296</v>
      </c>
      <c r="C4138" s="484" t="s">
        <v>370</v>
      </c>
      <c r="D4138" s="485">
        <v>13235</v>
      </c>
      <c r="E4138" s="486">
        <v>23.991</v>
      </c>
      <c r="F4138" s="486">
        <f t="shared" si="192"/>
        <v>317520.88500000001</v>
      </c>
      <c r="G4138" s="487">
        <v>0.89</v>
      </c>
      <c r="H4138" s="485">
        <v>11.6</v>
      </c>
      <c r="I4138" s="486">
        <f t="shared" si="193"/>
        <v>153526</v>
      </c>
      <c r="J4138" s="348">
        <f t="shared" si="194"/>
        <v>0</v>
      </c>
    </row>
    <row r="4139" spans="1:10">
      <c r="A4139" s="483">
        <v>2016</v>
      </c>
      <c r="B4139" s="484" t="s">
        <v>1296</v>
      </c>
      <c r="C4139" s="484" t="s">
        <v>370</v>
      </c>
      <c r="D4139" s="485">
        <v>22383</v>
      </c>
      <c r="E4139" s="486">
        <v>23.934000000000001</v>
      </c>
      <c r="F4139" s="486">
        <f t="shared" si="192"/>
        <v>535714.72200000007</v>
      </c>
      <c r="G4139" s="487">
        <v>3.54</v>
      </c>
      <c r="H4139" s="485">
        <v>11.31</v>
      </c>
      <c r="I4139" s="486">
        <f t="shared" si="193"/>
        <v>253151.73</v>
      </c>
      <c r="J4139" s="348">
        <f t="shared" si="194"/>
        <v>0</v>
      </c>
    </row>
    <row r="4140" spans="1:10">
      <c r="A4140" s="483">
        <v>2016</v>
      </c>
      <c r="B4140" s="484" t="s">
        <v>1296</v>
      </c>
      <c r="C4140" s="484" t="s">
        <v>370</v>
      </c>
      <c r="D4140" s="485">
        <v>13686</v>
      </c>
      <c r="E4140" s="486">
        <v>26.044</v>
      </c>
      <c r="F4140" s="486">
        <f t="shared" si="192"/>
        <v>356438.18400000001</v>
      </c>
      <c r="G4140" s="487">
        <v>2</v>
      </c>
      <c r="H4140" s="485">
        <v>7.19</v>
      </c>
      <c r="I4140" s="486">
        <f t="shared" si="193"/>
        <v>98402.340000000011</v>
      </c>
      <c r="J4140" s="348">
        <f t="shared" si="194"/>
        <v>0</v>
      </c>
    </row>
    <row r="4141" spans="1:10">
      <c r="A4141" s="483">
        <v>2016</v>
      </c>
      <c r="B4141" s="484" t="s">
        <v>1296</v>
      </c>
      <c r="C4141" s="484" t="s">
        <v>370</v>
      </c>
      <c r="D4141" s="485">
        <v>22383</v>
      </c>
      <c r="E4141" s="486">
        <v>23.934000000000001</v>
      </c>
      <c r="F4141" s="486">
        <f t="shared" si="192"/>
        <v>535714.72200000007</v>
      </c>
      <c r="G4141" s="487">
        <v>3.54</v>
      </c>
      <c r="H4141" s="485">
        <v>11.31</v>
      </c>
      <c r="I4141" s="486">
        <f t="shared" si="193"/>
        <v>253151.73</v>
      </c>
      <c r="J4141" s="348">
        <f t="shared" si="194"/>
        <v>0</v>
      </c>
    </row>
    <row r="4142" spans="1:10">
      <c r="A4142" s="483">
        <v>2016</v>
      </c>
      <c r="B4142" s="484" t="s">
        <v>1296</v>
      </c>
      <c r="C4142" s="484" t="s">
        <v>370</v>
      </c>
      <c r="D4142" s="485">
        <v>336598</v>
      </c>
      <c r="E4142" s="486">
        <v>24.975999999999999</v>
      </c>
      <c r="F4142" s="486">
        <f t="shared" si="192"/>
        <v>8406871.648</v>
      </c>
      <c r="G4142" s="487">
        <v>3.77</v>
      </c>
      <c r="H4142" s="485">
        <v>9.16</v>
      </c>
      <c r="I4142" s="486">
        <f t="shared" si="193"/>
        <v>3083237.68</v>
      </c>
      <c r="J4142" s="348">
        <f t="shared" si="194"/>
        <v>0</v>
      </c>
    </row>
    <row r="4143" spans="1:10">
      <c r="A4143" s="483">
        <v>2016</v>
      </c>
      <c r="B4143" s="484" t="s">
        <v>1296</v>
      </c>
      <c r="C4143" s="484" t="s">
        <v>370</v>
      </c>
      <c r="D4143" s="485">
        <v>89927</v>
      </c>
      <c r="E4143" s="486">
        <v>26.18</v>
      </c>
      <c r="F4143" s="486">
        <f t="shared" si="192"/>
        <v>2354288.86</v>
      </c>
      <c r="G4143" s="487">
        <v>2.94</v>
      </c>
      <c r="H4143" s="485">
        <v>7.64</v>
      </c>
      <c r="I4143" s="486">
        <f t="shared" si="193"/>
        <v>687042.28</v>
      </c>
      <c r="J4143" s="348">
        <f t="shared" si="194"/>
        <v>0</v>
      </c>
    </row>
    <row r="4144" spans="1:10">
      <c r="A4144" s="483">
        <v>2016</v>
      </c>
      <c r="B4144" s="484" t="s">
        <v>1296</v>
      </c>
      <c r="C4144" s="484" t="s">
        <v>370</v>
      </c>
      <c r="D4144" s="485">
        <v>91843</v>
      </c>
      <c r="E4144" s="486">
        <v>25.062000000000001</v>
      </c>
      <c r="F4144" s="486">
        <f t="shared" si="192"/>
        <v>2301769.2660000003</v>
      </c>
      <c r="G4144" s="487">
        <v>3.43</v>
      </c>
      <c r="H4144" s="485">
        <v>9.1999999999999993</v>
      </c>
      <c r="I4144" s="486">
        <f t="shared" si="193"/>
        <v>844955.6</v>
      </c>
      <c r="J4144" s="348">
        <f t="shared" si="194"/>
        <v>0</v>
      </c>
    </row>
    <row r="4145" spans="1:10">
      <c r="A4145" s="483">
        <v>2016</v>
      </c>
      <c r="B4145" s="484" t="s">
        <v>1289</v>
      </c>
      <c r="C4145" s="484" t="s">
        <v>370</v>
      </c>
      <c r="D4145" s="485">
        <v>14025</v>
      </c>
      <c r="E4145" s="486">
        <v>17.744</v>
      </c>
      <c r="F4145" s="486">
        <f t="shared" si="192"/>
        <v>248859.6</v>
      </c>
      <c r="G4145" s="487">
        <v>0.22</v>
      </c>
      <c r="H4145" s="485">
        <v>5.3</v>
      </c>
      <c r="I4145" s="486">
        <f t="shared" si="193"/>
        <v>74332.5</v>
      </c>
      <c r="J4145" s="348">
        <f t="shared" si="194"/>
        <v>0</v>
      </c>
    </row>
    <row r="4146" spans="1:10">
      <c r="A4146" s="483">
        <v>2016</v>
      </c>
      <c r="B4146" s="484" t="s">
        <v>1289</v>
      </c>
      <c r="C4146" s="484" t="s">
        <v>370</v>
      </c>
      <c r="D4146" s="485">
        <v>28151</v>
      </c>
      <c r="E4146" s="486">
        <v>17.547999999999998</v>
      </c>
      <c r="F4146" s="486">
        <f t="shared" si="192"/>
        <v>493993.74799999996</v>
      </c>
      <c r="G4146" s="487">
        <v>0.19</v>
      </c>
      <c r="H4146" s="485">
        <v>4.4000000000000004</v>
      </c>
      <c r="I4146" s="486">
        <f t="shared" si="193"/>
        <v>123864.40000000001</v>
      </c>
      <c r="J4146" s="348">
        <f t="shared" si="194"/>
        <v>0</v>
      </c>
    </row>
    <row r="4147" spans="1:10">
      <c r="A4147" s="483">
        <v>2016</v>
      </c>
      <c r="B4147" s="484" t="s">
        <v>1289</v>
      </c>
      <c r="C4147" s="484" t="s">
        <v>370</v>
      </c>
      <c r="D4147" s="485">
        <v>14125</v>
      </c>
      <c r="E4147" s="486">
        <v>17.986000000000001</v>
      </c>
      <c r="F4147" s="486">
        <f t="shared" si="192"/>
        <v>254052.25</v>
      </c>
      <c r="G4147" s="487">
        <v>0.19</v>
      </c>
      <c r="H4147" s="485">
        <v>4</v>
      </c>
      <c r="I4147" s="486">
        <f t="shared" si="193"/>
        <v>56500</v>
      </c>
      <c r="J4147" s="348">
        <f t="shared" si="194"/>
        <v>0</v>
      </c>
    </row>
    <row r="4148" spans="1:10">
      <c r="A4148" s="483">
        <v>2016</v>
      </c>
      <c r="B4148" s="484" t="s">
        <v>1301</v>
      </c>
      <c r="C4148" s="484" t="s">
        <v>370</v>
      </c>
      <c r="D4148" s="485">
        <v>13607</v>
      </c>
      <c r="E4148" s="486">
        <v>13.68</v>
      </c>
      <c r="F4148" s="486">
        <f t="shared" si="192"/>
        <v>186143.76</v>
      </c>
      <c r="G4148" s="487">
        <v>0.77</v>
      </c>
      <c r="H4148" s="485">
        <v>7.9</v>
      </c>
      <c r="I4148" s="486">
        <f t="shared" si="193"/>
        <v>107495.3</v>
      </c>
      <c r="J4148" s="348">
        <f t="shared" si="194"/>
        <v>1</v>
      </c>
    </row>
    <row r="4149" spans="1:10">
      <c r="A4149" s="483">
        <v>2016</v>
      </c>
      <c r="B4149" s="484" t="s">
        <v>1289</v>
      </c>
      <c r="C4149" s="484" t="s">
        <v>370</v>
      </c>
      <c r="D4149" s="485">
        <v>74869</v>
      </c>
      <c r="E4149" s="486">
        <v>17.690000000000001</v>
      </c>
      <c r="F4149" s="486">
        <f t="shared" si="192"/>
        <v>1324432.6100000001</v>
      </c>
      <c r="G4149" s="487">
        <v>0.19</v>
      </c>
      <c r="H4149" s="485">
        <v>4.3</v>
      </c>
      <c r="I4149" s="486">
        <f t="shared" si="193"/>
        <v>321936.7</v>
      </c>
      <c r="J4149" s="348">
        <f t="shared" si="194"/>
        <v>0</v>
      </c>
    </row>
    <row r="4150" spans="1:10">
      <c r="A4150" s="483">
        <v>2016</v>
      </c>
      <c r="B4150" s="484" t="s">
        <v>1289</v>
      </c>
      <c r="C4150" s="484" t="s">
        <v>370</v>
      </c>
      <c r="D4150" s="485">
        <v>219317</v>
      </c>
      <c r="E4150" s="486">
        <v>18.260000000000002</v>
      </c>
      <c r="F4150" s="486">
        <f t="shared" si="192"/>
        <v>4004728.4200000004</v>
      </c>
      <c r="G4150" s="487">
        <v>1.04</v>
      </c>
      <c r="H4150" s="485">
        <v>16.2</v>
      </c>
      <c r="I4150" s="486">
        <f t="shared" si="193"/>
        <v>3552935.4</v>
      </c>
      <c r="J4150" s="348">
        <f t="shared" si="194"/>
        <v>0</v>
      </c>
    </row>
    <row r="4151" spans="1:10">
      <c r="A4151" s="483">
        <v>2016</v>
      </c>
      <c r="B4151" s="484" t="s">
        <v>1289</v>
      </c>
      <c r="C4151" s="484" t="s">
        <v>370</v>
      </c>
      <c r="D4151" s="485">
        <v>120620</v>
      </c>
      <c r="E4151" s="486">
        <v>17.579999999999998</v>
      </c>
      <c r="F4151" s="486">
        <f t="shared" si="192"/>
        <v>2120499.5999999996</v>
      </c>
      <c r="G4151" s="487">
        <v>0.19</v>
      </c>
      <c r="H4151" s="485">
        <v>4.4000000000000004</v>
      </c>
      <c r="I4151" s="486">
        <f t="shared" si="193"/>
        <v>530728</v>
      </c>
      <c r="J4151" s="348">
        <f t="shared" si="194"/>
        <v>0</v>
      </c>
    </row>
    <row r="4152" spans="1:10">
      <c r="A4152" s="483">
        <v>2016</v>
      </c>
      <c r="B4152" s="484" t="s">
        <v>1296</v>
      </c>
      <c r="C4152" s="484" t="s">
        <v>370</v>
      </c>
      <c r="D4152" s="485">
        <v>38582</v>
      </c>
      <c r="E4152" s="486">
        <v>25.21</v>
      </c>
      <c r="F4152" s="486">
        <f t="shared" si="192"/>
        <v>972652.22000000009</v>
      </c>
      <c r="G4152" s="487">
        <v>2.79</v>
      </c>
      <c r="H4152" s="485">
        <v>9</v>
      </c>
      <c r="I4152" s="486">
        <f t="shared" si="193"/>
        <v>347238</v>
      </c>
      <c r="J4152" s="348">
        <f t="shared" si="194"/>
        <v>0</v>
      </c>
    </row>
    <row r="4153" spans="1:10">
      <c r="A4153" s="483">
        <v>2016</v>
      </c>
      <c r="B4153" s="484" t="s">
        <v>1296</v>
      </c>
      <c r="C4153" s="484" t="s">
        <v>370</v>
      </c>
      <c r="D4153" s="485">
        <v>72053</v>
      </c>
      <c r="E4153" s="486">
        <v>26.18</v>
      </c>
      <c r="F4153" s="486">
        <f t="shared" si="192"/>
        <v>1886347.54</v>
      </c>
      <c r="G4153" s="487">
        <v>2.89</v>
      </c>
      <c r="H4153" s="485">
        <v>7.6</v>
      </c>
      <c r="I4153" s="486">
        <f t="shared" si="193"/>
        <v>547602.79999999993</v>
      </c>
      <c r="J4153" s="348">
        <f t="shared" si="194"/>
        <v>0</v>
      </c>
    </row>
    <row r="4154" spans="1:10">
      <c r="A4154" s="483">
        <v>2016</v>
      </c>
      <c r="B4154" s="484" t="s">
        <v>1296</v>
      </c>
      <c r="C4154" s="484" t="s">
        <v>370</v>
      </c>
      <c r="D4154" s="485">
        <v>284</v>
      </c>
      <c r="E4154" s="486">
        <v>24.02</v>
      </c>
      <c r="F4154" s="486">
        <f t="shared" si="192"/>
        <v>6821.68</v>
      </c>
      <c r="G4154" s="487">
        <v>0.94</v>
      </c>
      <c r="H4154" s="485">
        <v>13.2</v>
      </c>
      <c r="I4154" s="486">
        <f t="shared" si="193"/>
        <v>3748.7999999999997</v>
      </c>
      <c r="J4154" s="348">
        <f t="shared" si="194"/>
        <v>0</v>
      </c>
    </row>
    <row r="4155" spans="1:10">
      <c r="A4155" s="483">
        <v>2016</v>
      </c>
      <c r="B4155" s="484" t="s">
        <v>1296</v>
      </c>
      <c r="C4155" s="484" t="s">
        <v>370</v>
      </c>
      <c r="D4155" s="485">
        <v>12316</v>
      </c>
      <c r="E4155" s="486">
        <v>23.373999999999999</v>
      </c>
      <c r="F4155" s="486">
        <f t="shared" si="192"/>
        <v>287874.18400000001</v>
      </c>
      <c r="G4155" s="487">
        <v>2.7</v>
      </c>
      <c r="H4155" s="485">
        <v>8.4</v>
      </c>
      <c r="I4155" s="486">
        <f t="shared" si="193"/>
        <v>103454.40000000001</v>
      </c>
      <c r="J4155" s="348">
        <f t="shared" si="194"/>
        <v>0</v>
      </c>
    </row>
    <row r="4156" spans="1:10">
      <c r="A4156" s="483">
        <v>2016</v>
      </c>
      <c r="B4156" s="484" t="s">
        <v>1296</v>
      </c>
      <c r="C4156" s="484" t="s">
        <v>370</v>
      </c>
      <c r="D4156" s="485">
        <v>67604</v>
      </c>
      <c r="E4156" s="486">
        <v>22.495999999999999</v>
      </c>
      <c r="F4156" s="486">
        <f t="shared" si="192"/>
        <v>1520819.5839999998</v>
      </c>
      <c r="G4156" s="487">
        <v>3.02</v>
      </c>
      <c r="H4156" s="485">
        <v>8.4</v>
      </c>
      <c r="I4156" s="486">
        <f t="shared" si="193"/>
        <v>567873.6</v>
      </c>
      <c r="J4156" s="348">
        <f t="shared" si="194"/>
        <v>0</v>
      </c>
    </row>
    <row r="4157" spans="1:10">
      <c r="A4157" s="483">
        <v>2016</v>
      </c>
      <c r="B4157" s="484" t="s">
        <v>1296</v>
      </c>
      <c r="C4157" s="484" t="s">
        <v>370</v>
      </c>
      <c r="D4157" s="485">
        <v>22432</v>
      </c>
      <c r="E4157" s="486">
        <v>22.437999999999999</v>
      </c>
      <c r="F4157" s="486">
        <f t="shared" si="192"/>
        <v>503329.21599999996</v>
      </c>
      <c r="G4157" s="487">
        <v>3.1</v>
      </c>
      <c r="H4157" s="485">
        <v>8.6</v>
      </c>
      <c r="I4157" s="486">
        <f t="shared" si="193"/>
        <v>192915.19999999998</v>
      </c>
      <c r="J4157" s="348">
        <f t="shared" si="194"/>
        <v>0</v>
      </c>
    </row>
    <row r="4158" spans="1:10">
      <c r="A4158" s="483">
        <v>2016</v>
      </c>
      <c r="B4158" s="484" t="s">
        <v>1296</v>
      </c>
      <c r="C4158" s="484" t="s">
        <v>370</v>
      </c>
      <c r="D4158" s="485">
        <v>25569</v>
      </c>
      <c r="E4158" s="486">
        <v>22.454000000000001</v>
      </c>
      <c r="F4158" s="486">
        <f t="shared" si="192"/>
        <v>574126.326</v>
      </c>
      <c r="G4158" s="487">
        <v>3.1</v>
      </c>
      <c r="H4158" s="485">
        <v>7.8</v>
      </c>
      <c r="I4158" s="486">
        <f t="shared" si="193"/>
        <v>199438.19999999998</v>
      </c>
      <c r="J4158" s="348">
        <f t="shared" si="194"/>
        <v>0</v>
      </c>
    </row>
    <row r="4159" spans="1:10">
      <c r="A4159" s="483">
        <v>2016</v>
      </c>
      <c r="B4159" s="484" t="s">
        <v>1296</v>
      </c>
      <c r="C4159" s="484" t="s">
        <v>370</v>
      </c>
      <c r="D4159" s="485">
        <v>56867</v>
      </c>
      <c r="E4159" s="486">
        <v>23.404</v>
      </c>
      <c r="F4159" s="486">
        <f t="shared" si="192"/>
        <v>1330915.2679999999</v>
      </c>
      <c r="G4159" s="487">
        <v>2.36</v>
      </c>
      <c r="H4159" s="485">
        <v>8.9</v>
      </c>
      <c r="I4159" s="486">
        <f t="shared" si="193"/>
        <v>506116.30000000005</v>
      </c>
      <c r="J4159" s="348">
        <f t="shared" si="194"/>
        <v>0</v>
      </c>
    </row>
    <row r="4160" spans="1:10">
      <c r="A4160" s="483">
        <v>2016</v>
      </c>
      <c r="B4160" s="484" t="s">
        <v>1296</v>
      </c>
      <c r="C4160" s="484" t="s">
        <v>370</v>
      </c>
      <c r="D4160" s="485">
        <v>47835</v>
      </c>
      <c r="E4160" s="486">
        <v>22.384</v>
      </c>
      <c r="F4160" s="486">
        <f t="shared" si="192"/>
        <v>1070738.6400000001</v>
      </c>
      <c r="G4160" s="487">
        <v>3.22</v>
      </c>
      <c r="H4160" s="485">
        <v>9.3000000000000007</v>
      </c>
      <c r="I4160" s="486">
        <f t="shared" si="193"/>
        <v>444865.50000000006</v>
      </c>
      <c r="J4160" s="348">
        <f t="shared" si="194"/>
        <v>0</v>
      </c>
    </row>
    <row r="4161" spans="1:10">
      <c r="A4161" s="483">
        <v>2016</v>
      </c>
      <c r="B4161" s="484" t="s">
        <v>1296</v>
      </c>
      <c r="C4161" s="484" t="s">
        <v>370</v>
      </c>
      <c r="D4161" s="485">
        <v>46537</v>
      </c>
      <c r="E4161" s="486">
        <v>24.013999999999999</v>
      </c>
      <c r="F4161" s="486">
        <f t="shared" si="192"/>
        <v>1117539.5179999999</v>
      </c>
      <c r="G4161" s="487">
        <v>2.7</v>
      </c>
      <c r="H4161" s="485">
        <v>8.3000000000000007</v>
      </c>
      <c r="I4161" s="486">
        <f t="shared" si="193"/>
        <v>386257.10000000003</v>
      </c>
      <c r="J4161" s="348">
        <f t="shared" si="194"/>
        <v>0</v>
      </c>
    </row>
    <row r="4162" spans="1:10">
      <c r="A4162" s="483">
        <v>2016</v>
      </c>
      <c r="B4162" s="484" t="s">
        <v>1289</v>
      </c>
      <c r="C4162" s="484" t="s">
        <v>370</v>
      </c>
      <c r="D4162" s="485">
        <v>33172</v>
      </c>
      <c r="E4162" s="486">
        <v>17.498000000000001</v>
      </c>
      <c r="F4162" s="486">
        <f t="shared" si="192"/>
        <v>580443.65600000008</v>
      </c>
      <c r="G4162" s="487">
        <v>0.2</v>
      </c>
      <c r="H4162" s="485">
        <v>4.4000000000000004</v>
      </c>
      <c r="I4162" s="486">
        <f t="shared" si="193"/>
        <v>145956.80000000002</v>
      </c>
      <c r="J4162" s="348">
        <f t="shared" si="194"/>
        <v>0</v>
      </c>
    </row>
    <row r="4163" spans="1:10">
      <c r="A4163" s="483">
        <v>2016</v>
      </c>
      <c r="B4163" s="484" t="s">
        <v>1296</v>
      </c>
      <c r="C4163" s="484" t="s">
        <v>370</v>
      </c>
      <c r="D4163" s="485">
        <v>86137</v>
      </c>
      <c r="E4163" s="486">
        <v>25.038</v>
      </c>
      <c r="F4163" s="486">
        <f t="shared" ref="F4163:F4226" si="195">E4163*D4163</f>
        <v>2156698.2060000002</v>
      </c>
      <c r="G4163" s="487">
        <v>3.12</v>
      </c>
      <c r="H4163" s="485">
        <v>6.6</v>
      </c>
      <c r="I4163" s="486">
        <f t="shared" ref="I4163:I4226" si="196">H4163*D4163</f>
        <v>568504.19999999995</v>
      </c>
      <c r="J4163" s="348">
        <f t="shared" ref="J4163:J4226" si="197">IF(B4163="LIG",1,0)</f>
        <v>0</v>
      </c>
    </row>
    <row r="4164" spans="1:10">
      <c r="A4164" s="483">
        <v>2016</v>
      </c>
      <c r="B4164" s="484" t="s">
        <v>1289</v>
      </c>
      <c r="C4164" s="484" t="s">
        <v>370</v>
      </c>
      <c r="D4164" s="485">
        <v>175335</v>
      </c>
      <c r="E4164" s="486">
        <v>17.507999999999999</v>
      </c>
      <c r="F4164" s="486">
        <f t="shared" si="195"/>
        <v>3069765.1799999997</v>
      </c>
      <c r="G4164" s="487">
        <v>0.2</v>
      </c>
      <c r="H4164" s="485">
        <v>4.4000000000000004</v>
      </c>
      <c r="I4164" s="486">
        <f t="shared" si="196"/>
        <v>771474.00000000012</v>
      </c>
      <c r="J4164" s="348">
        <f t="shared" si="197"/>
        <v>0</v>
      </c>
    </row>
    <row r="4165" spans="1:10">
      <c r="A4165" s="483">
        <v>2016</v>
      </c>
      <c r="B4165" s="484" t="s">
        <v>1289</v>
      </c>
      <c r="C4165" s="484" t="s">
        <v>370</v>
      </c>
      <c r="D4165" s="485">
        <v>15790</v>
      </c>
      <c r="E4165" s="486">
        <v>17.492000000000001</v>
      </c>
      <c r="F4165" s="486">
        <f t="shared" si="195"/>
        <v>276198.68</v>
      </c>
      <c r="G4165" s="487">
        <v>0.24</v>
      </c>
      <c r="H4165" s="485">
        <v>5.8</v>
      </c>
      <c r="I4165" s="486">
        <f t="shared" si="196"/>
        <v>91582</v>
      </c>
      <c r="J4165" s="348">
        <f t="shared" si="197"/>
        <v>0</v>
      </c>
    </row>
    <row r="4166" spans="1:10">
      <c r="A4166" s="483">
        <v>2016</v>
      </c>
      <c r="B4166" s="484" t="s">
        <v>1289</v>
      </c>
      <c r="C4166" s="484" t="s">
        <v>370</v>
      </c>
      <c r="D4166" s="485">
        <v>48383</v>
      </c>
      <c r="E4166" s="486">
        <v>17.986000000000001</v>
      </c>
      <c r="F4166" s="486">
        <f t="shared" si="195"/>
        <v>870216.63800000004</v>
      </c>
      <c r="G4166" s="487">
        <v>0.24</v>
      </c>
      <c r="H4166" s="485">
        <v>5</v>
      </c>
      <c r="I4166" s="486">
        <f t="shared" si="196"/>
        <v>241915</v>
      </c>
      <c r="J4166" s="348">
        <f t="shared" si="197"/>
        <v>0</v>
      </c>
    </row>
    <row r="4167" spans="1:10">
      <c r="A4167" s="483">
        <v>2016</v>
      </c>
      <c r="B4167" s="484" t="s">
        <v>1289</v>
      </c>
      <c r="C4167" s="484" t="s">
        <v>370</v>
      </c>
      <c r="D4167" s="485">
        <v>32439</v>
      </c>
      <c r="E4167" s="486">
        <v>17.684000000000001</v>
      </c>
      <c r="F4167" s="486">
        <f t="shared" si="195"/>
        <v>573651.27600000007</v>
      </c>
      <c r="G4167" s="487">
        <v>0.28000000000000003</v>
      </c>
      <c r="H4167" s="485">
        <v>5.3</v>
      </c>
      <c r="I4167" s="486">
        <f t="shared" si="196"/>
        <v>171926.69999999998</v>
      </c>
      <c r="J4167" s="348">
        <f t="shared" si="197"/>
        <v>0</v>
      </c>
    </row>
    <row r="4168" spans="1:10">
      <c r="A4168" s="483">
        <v>2016</v>
      </c>
      <c r="B4168" s="484" t="s">
        <v>1289</v>
      </c>
      <c r="C4168" s="484" t="s">
        <v>370</v>
      </c>
      <c r="D4168" s="485">
        <v>88346</v>
      </c>
      <c r="E4168" s="486">
        <v>18.884</v>
      </c>
      <c r="F4168" s="486">
        <f t="shared" si="195"/>
        <v>1668325.8640000001</v>
      </c>
      <c r="G4168" s="487">
        <v>0.35</v>
      </c>
      <c r="H4168" s="485">
        <v>3.8</v>
      </c>
      <c r="I4168" s="486">
        <f t="shared" si="196"/>
        <v>335714.8</v>
      </c>
      <c r="J4168" s="348">
        <f t="shared" si="197"/>
        <v>0</v>
      </c>
    </row>
    <row r="4169" spans="1:10">
      <c r="A4169" s="483">
        <v>2016</v>
      </c>
      <c r="B4169" s="484" t="s">
        <v>1289</v>
      </c>
      <c r="C4169" s="484" t="s">
        <v>370</v>
      </c>
      <c r="D4169" s="485">
        <v>132424</v>
      </c>
      <c r="E4169" s="486">
        <v>18.867999999999999</v>
      </c>
      <c r="F4169" s="486">
        <f t="shared" si="195"/>
        <v>2498576.0319999997</v>
      </c>
      <c r="G4169" s="487">
        <v>0.35</v>
      </c>
      <c r="H4169" s="485">
        <v>4</v>
      </c>
      <c r="I4169" s="486">
        <f t="shared" si="196"/>
        <v>529696</v>
      </c>
      <c r="J4169" s="348">
        <f t="shared" si="197"/>
        <v>0</v>
      </c>
    </row>
    <row r="4170" spans="1:10">
      <c r="A4170" s="483">
        <v>2016</v>
      </c>
      <c r="B4170" s="484" t="s">
        <v>1289</v>
      </c>
      <c r="C4170" s="484" t="s">
        <v>370</v>
      </c>
      <c r="D4170" s="485">
        <v>57358</v>
      </c>
      <c r="E4170" s="486">
        <v>18.899999999999999</v>
      </c>
      <c r="F4170" s="486">
        <f t="shared" si="195"/>
        <v>1084066.2</v>
      </c>
      <c r="G4170" s="487">
        <v>0.34</v>
      </c>
      <c r="H4170" s="485">
        <v>4.0999999999999996</v>
      </c>
      <c r="I4170" s="486">
        <f t="shared" si="196"/>
        <v>235167.8</v>
      </c>
      <c r="J4170" s="348">
        <f t="shared" si="197"/>
        <v>0</v>
      </c>
    </row>
    <row r="4171" spans="1:10">
      <c r="A4171" s="483">
        <v>2016</v>
      </c>
      <c r="B4171" s="484" t="s">
        <v>1289</v>
      </c>
      <c r="C4171" s="484" t="s">
        <v>370</v>
      </c>
      <c r="D4171" s="485">
        <v>235420</v>
      </c>
      <c r="E4171" s="486">
        <v>18.777000000000001</v>
      </c>
      <c r="F4171" s="486">
        <f t="shared" si="195"/>
        <v>4420481.34</v>
      </c>
      <c r="G4171" s="487">
        <v>0.34</v>
      </c>
      <c r="H4171" s="485">
        <v>4.0999999999999996</v>
      </c>
      <c r="I4171" s="486">
        <f t="shared" si="196"/>
        <v>965221.99999999988</v>
      </c>
      <c r="J4171" s="348">
        <f t="shared" si="197"/>
        <v>0</v>
      </c>
    </row>
    <row r="4172" spans="1:10">
      <c r="A4172" s="483">
        <v>2016</v>
      </c>
      <c r="B4172" s="484" t="s">
        <v>1289</v>
      </c>
      <c r="C4172" s="484" t="s">
        <v>370</v>
      </c>
      <c r="D4172" s="485">
        <v>176040</v>
      </c>
      <c r="E4172" s="486">
        <v>18.867999999999999</v>
      </c>
      <c r="F4172" s="486">
        <f t="shared" si="195"/>
        <v>3321522.7199999997</v>
      </c>
      <c r="G4172" s="487">
        <v>0.4</v>
      </c>
      <c r="H4172" s="485">
        <v>4.7</v>
      </c>
      <c r="I4172" s="486">
        <f t="shared" si="196"/>
        <v>827388</v>
      </c>
      <c r="J4172" s="348">
        <f t="shared" si="197"/>
        <v>0</v>
      </c>
    </row>
    <row r="4173" spans="1:10">
      <c r="A4173" s="483">
        <v>2016</v>
      </c>
      <c r="B4173" s="484" t="s">
        <v>1296</v>
      </c>
      <c r="C4173" s="484" t="s">
        <v>370</v>
      </c>
      <c r="D4173" s="485">
        <v>1574</v>
      </c>
      <c r="E4173" s="486">
        <v>22.724</v>
      </c>
      <c r="F4173" s="486">
        <f t="shared" si="195"/>
        <v>35767.576000000001</v>
      </c>
      <c r="G4173" s="487">
        <v>3.64</v>
      </c>
      <c r="H4173" s="485">
        <v>17.100000000000001</v>
      </c>
      <c r="I4173" s="486">
        <f t="shared" si="196"/>
        <v>26915.4</v>
      </c>
      <c r="J4173" s="348">
        <f t="shared" si="197"/>
        <v>0</v>
      </c>
    </row>
    <row r="4174" spans="1:10">
      <c r="A4174" s="483">
        <v>2016</v>
      </c>
      <c r="B4174" s="484" t="s">
        <v>1296</v>
      </c>
      <c r="C4174" s="484" t="s">
        <v>370</v>
      </c>
      <c r="D4174" s="485">
        <v>9974</v>
      </c>
      <c r="E4174" s="486">
        <v>25.398</v>
      </c>
      <c r="F4174" s="486">
        <f t="shared" si="195"/>
        <v>253319.652</v>
      </c>
      <c r="G4174" s="487">
        <v>2.9</v>
      </c>
      <c r="H4174" s="485">
        <v>8.5</v>
      </c>
      <c r="I4174" s="486">
        <f t="shared" si="196"/>
        <v>84779</v>
      </c>
      <c r="J4174" s="348">
        <f t="shared" si="197"/>
        <v>0</v>
      </c>
    </row>
    <row r="4175" spans="1:10">
      <c r="A4175" s="483">
        <v>2016</v>
      </c>
      <c r="B4175" s="484" t="s">
        <v>1296</v>
      </c>
      <c r="C4175" s="484" t="s">
        <v>370</v>
      </c>
      <c r="D4175" s="485">
        <v>1742</v>
      </c>
      <c r="E4175" s="486">
        <v>15.788</v>
      </c>
      <c r="F4175" s="486">
        <f t="shared" si="195"/>
        <v>27502.696</v>
      </c>
      <c r="G4175" s="487">
        <v>1.6</v>
      </c>
      <c r="H4175" s="485">
        <v>31.2</v>
      </c>
      <c r="I4175" s="486">
        <f t="shared" si="196"/>
        <v>54350.400000000001</v>
      </c>
      <c r="J4175" s="348">
        <f t="shared" si="197"/>
        <v>0</v>
      </c>
    </row>
    <row r="4176" spans="1:10">
      <c r="A4176" s="483">
        <v>2016</v>
      </c>
      <c r="B4176" s="484" t="s">
        <v>1296</v>
      </c>
      <c r="C4176" s="484" t="s">
        <v>370</v>
      </c>
      <c r="D4176" s="485">
        <v>62116</v>
      </c>
      <c r="E4176" s="486">
        <v>22.692</v>
      </c>
      <c r="F4176" s="486">
        <f t="shared" si="195"/>
        <v>1409536.2720000001</v>
      </c>
      <c r="G4176" s="487">
        <v>3.06</v>
      </c>
      <c r="H4176" s="485">
        <v>20.2</v>
      </c>
      <c r="I4176" s="486">
        <f t="shared" si="196"/>
        <v>1254743.2</v>
      </c>
      <c r="J4176" s="348">
        <f t="shared" si="197"/>
        <v>0</v>
      </c>
    </row>
    <row r="4177" spans="1:10">
      <c r="A4177" s="483">
        <v>2016</v>
      </c>
      <c r="B4177" s="484" t="s">
        <v>1296</v>
      </c>
      <c r="C4177" s="484" t="s">
        <v>370</v>
      </c>
      <c r="D4177" s="485">
        <v>8110</v>
      </c>
      <c r="E4177" s="486">
        <v>23.49</v>
      </c>
      <c r="F4177" s="486">
        <f t="shared" si="195"/>
        <v>190503.9</v>
      </c>
      <c r="G4177" s="487">
        <v>2.98</v>
      </c>
      <c r="H4177" s="485">
        <v>16</v>
      </c>
      <c r="I4177" s="486">
        <f t="shared" si="196"/>
        <v>129760</v>
      </c>
      <c r="J4177" s="348">
        <f t="shared" si="197"/>
        <v>0</v>
      </c>
    </row>
    <row r="4178" spans="1:10">
      <c r="A4178" s="483">
        <v>2016</v>
      </c>
      <c r="B4178" s="484" t="s">
        <v>1296</v>
      </c>
      <c r="C4178" s="484" t="s">
        <v>370</v>
      </c>
      <c r="D4178" s="485">
        <v>152316</v>
      </c>
      <c r="E4178" s="486">
        <v>26.096</v>
      </c>
      <c r="F4178" s="486">
        <f t="shared" si="195"/>
        <v>3974838.3360000001</v>
      </c>
      <c r="G4178" s="487">
        <v>2.97</v>
      </c>
      <c r="H4178" s="485">
        <v>8</v>
      </c>
      <c r="I4178" s="486">
        <f t="shared" si="196"/>
        <v>1218528</v>
      </c>
      <c r="J4178" s="348">
        <f t="shared" si="197"/>
        <v>0</v>
      </c>
    </row>
    <row r="4179" spans="1:10">
      <c r="A4179" s="483">
        <v>2016</v>
      </c>
      <c r="B4179" s="484" t="s">
        <v>1296</v>
      </c>
      <c r="C4179" s="484" t="s">
        <v>370</v>
      </c>
      <c r="D4179" s="485">
        <v>30433</v>
      </c>
      <c r="E4179" s="486">
        <v>25.956</v>
      </c>
      <c r="F4179" s="486">
        <f t="shared" si="195"/>
        <v>789918.94799999997</v>
      </c>
      <c r="G4179" s="487">
        <v>2.23</v>
      </c>
      <c r="H4179" s="485">
        <v>7.2</v>
      </c>
      <c r="I4179" s="486">
        <f t="shared" si="196"/>
        <v>219117.6</v>
      </c>
      <c r="J4179" s="348">
        <f t="shared" si="197"/>
        <v>0</v>
      </c>
    </row>
    <row r="4180" spans="1:10">
      <c r="A4180" s="483">
        <v>2016</v>
      </c>
      <c r="B4180" s="484" t="s">
        <v>1296</v>
      </c>
      <c r="C4180" s="484" t="s">
        <v>370</v>
      </c>
      <c r="D4180" s="485">
        <v>1547</v>
      </c>
      <c r="E4180" s="486">
        <v>15.644</v>
      </c>
      <c r="F4180" s="486">
        <f t="shared" si="195"/>
        <v>24201.268</v>
      </c>
      <c r="G4180" s="487">
        <v>1.6</v>
      </c>
      <c r="H4180" s="485">
        <v>32.1</v>
      </c>
      <c r="I4180" s="486">
        <f t="shared" si="196"/>
        <v>49658.700000000004</v>
      </c>
      <c r="J4180" s="348">
        <f t="shared" si="197"/>
        <v>0</v>
      </c>
    </row>
    <row r="4181" spans="1:10">
      <c r="A4181" s="483">
        <v>2016</v>
      </c>
      <c r="B4181" s="484" t="s">
        <v>1296</v>
      </c>
      <c r="C4181" s="484" t="s">
        <v>370</v>
      </c>
      <c r="D4181" s="485">
        <v>1595</v>
      </c>
      <c r="E4181" s="486">
        <v>22.968</v>
      </c>
      <c r="F4181" s="486">
        <f t="shared" si="195"/>
        <v>36633.96</v>
      </c>
      <c r="G4181" s="487">
        <v>3.43</v>
      </c>
      <c r="H4181" s="485">
        <v>16.7</v>
      </c>
      <c r="I4181" s="486">
        <f t="shared" si="196"/>
        <v>26636.5</v>
      </c>
      <c r="J4181" s="348">
        <f t="shared" si="197"/>
        <v>0</v>
      </c>
    </row>
    <row r="4182" spans="1:10">
      <c r="A4182" s="483">
        <v>2016</v>
      </c>
      <c r="B4182" s="484" t="s">
        <v>1296</v>
      </c>
      <c r="C4182" s="484" t="s">
        <v>370</v>
      </c>
      <c r="D4182" s="485">
        <v>16374</v>
      </c>
      <c r="E4182" s="486">
        <v>21.85</v>
      </c>
      <c r="F4182" s="486">
        <f t="shared" si="195"/>
        <v>357771.9</v>
      </c>
      <c r="G4182" s="487">
        <v>2.3199999999999998</v>
      </c>
      <c r="H4182" s="485">
        <v>19.100000000000001</v>
      </c>
      <c r="I4182" s="486">
        <f t="shared" si="196"/>
        <v>312743.40000000002</v>
      </c>
      <c r="J4182" s="348">
        <f t="shared" si="197"/>
        <v>0</v>
      </c>
    </row>
    <row r="4183" spans="1:10">
      <c r="A4183" s="483">
        <v>2016</v>
      </c>
      <c r="B4183" s="484" t="s">
        <v>1296</v>
      </c>
      <c r="C4183" s="484" t="s">
        <v>370</v>
      </c>
      <c r="D4183" s="485">
        <v>10430</v>
      </c>
      <c r="E4183" s="486">
        <v>21.827999999999999</v>
      </c>
      <c r="F4183" s="486">
        <f t="shared" si="195"/>
        <v>227666.04</v>
      </c>
      <c r="G4183" s="487">
        <v>2.87</v>
      </c>
      <c r="H4183" s="485">
        <v>23.7</v>
      </c>
      <c r="I4183" s="486">
        <f t="shared" si="196"/>
        <v>247191</v>
      </c>
      <c r="J4183" s="348">
        <f t="shared" si="197"/>
        <v>0</v>
      </c>
    </row>
    <row r="4184" spans="1:10">
      <c r="A4184" s="483">
        <v>2016</v>
      </c>
      <c r="B4184" s="484" t="s">
        <v>1291</v>
      </c>
      <c r="C4184" s="484" t="s">
        <v>370</v>
      </c>
      <c r="D4184" s="485">
        <v>1428</v>
      </c>
      <c r="E4184" s="486">
        <v>15.853999999999999</v>
      </c>
      <c r="F4184" s="486">
        <f t="shared" si="195"/>
        <v>22639.511999999999</v>
      </c>
      <c r="G4184" s="487">
        <v>3.55</v>
      </c>
      <c r="H4184" s="485">
        <v>42</v>
      </c>
      <c r="I4184" s="486">
        <f t="shared" si="196"/>
        <v>59976</v>
      </c>
      <c r="J4184" s="348">
        <f t="shared" si="197"/>
        <v>0</v>
      </c>
    </row>
    <row r="4185" spans="1:10">
      <c r="A4185" s="483">
        <v>2016</v>
      </c>
      <c r="B4185" s="484" t="s">
        <v>1296</v>
      </c>
      <c r="C4185" s="484" t="s">
        <v>370</v>
      </c>
      <c r="D4185" s="485">
        <v>9794</v>
      </c>
      <c r="E4185" s="486">
        <v>25.294</v>
      </c>
      <c r="F4185" s="486">
        <f t="shared" si="195"/>
        <v>247729.43600000002</v>
      </c>
      <c r="G4185" s="487">
        <v>2.87</v>
      </c>
      <c r="H4185" s="485">
        <v>9.1</v>
      </c>
      <c r="I4185" s="486">
        <f t="shared" si="196"/>
        <v>89125.4</v>
      </c>
      <c r="J4185" s="348">
        <f t="shared" si="197"/>
        <v>0</v>
      </c>
    </row>
    <row r="4186" spans="1:10">
      <c r="A4186" s="483">
        <v>2016</v>
      </c>
      <c r="B4186" s="484" t="s">
        <v>1296</v>
      </c>
      <c r="C4186" s="484" t="s">
        <v>370</v>
      </c>
      <c r="D4186" s="485">
        <v>17963</v>
      </c>
      <c r="E4186" s="486">
        <v>23.552</v>
      </c>
      <c r="F4186" s="486">
        <f t="shared" si="195"/>
        <v>423064.576</v>
      </c>
      <c r="G4186" s="487">
        <v>3.23</v>
      </c>
      <c r="H4186" s="485">
        <v>18.3</v>
      </c>
      <c r="I4186" s="486">
        <f t="shared" si="196"/>
        <v>328722.90000000002</v>
      </c>
      <c r="J4186" s="348">
        <f t="shared" si="197"/>
        <v>0</v>
      </c>
    </row>
    <row r="4187" spans="1:10">
      <c r="A4187" s="483">
        <v>2016</v>
      </c>
      <c r="B4187" s="484" t="s">
        <v>1296</v>
      </c>
      <c r="C4187" s="484" t="s">
        <v>370</v>
      </c>
      <c r="D4187" s="485">
        <v>2740</v>
      </c>
      <c r="E4187" s="486">
        <v>24.175999999999998</v>
      </c>
      <c r="F4187" s="486">
        <f t="shared" si="195"/>
        <v>66242.239999999991</v>
      </c>
      <c r="G4187" s="487">
        <v>2.13</v>
      </c>
      <c r="H4187" s="485">
        <v>16.5</v>
      </c>
      <c r="I4187" s="486">
        <f t="shared" si="196"/>
        <v>45210</v>
      </c>
      <c r="J4187" s="348">
        <f t="shared" si="197"/>
        <v>0</v>
      </c>
    </row>
    <row r="4188" spans="1:10">
      <c r="A4188" s="483">
        <v>2016</v>
      </c>
      <c r="B4188" s="484" t="s">
        <v>1296</v>
      </c>
      <c r="C4188" s="484" t="s">
        <v>370</v>
      </c>
      <c r="D4188" s="485">
        <v>2107</v>
      </c>
      <c r="E4188" s="486">
        <v>24.882000000000001</v>
      </c>
      <c r="F4188" s="486">
        <f t="shared" si="195"/>
        <v>52426.374000000003</v>
      </c>
      <c r="G4188" s="487">
        <v>2.5099999999999998</v>
      </c>
      <c r="H4188" s="485">
        <v>13.8</v>
      </c>
      <c r="I4188" s="486">
        <f t="shared" si="196"/>
        <v>29076.600000000002</v>
      </c>
      <c r="J4188" s="348">
        <f t="shared" si="197"/>
        <v>0</v>
      </c>
    </row>
    <row r="4189" spans="1:10">
      <c r="A4189" s="483">
        <v>2016</v>
      </c>
      <c r="B4189" s="484" t="s">
        <v>1296</v>
      </c>
      <c r="C4189" s="484" t="s">
        <v>370</v>
      </c>
      <c r="D4189" s="485">
        <v>6319</v>
      </c>
      <c r="E4189" s="486">
        <v>18.963999999999999</v>
      </c>
      <c r="F4189" s="486">
        <f t="shared" si="195"/>
        <v>119833.51599999999</v>
      </c>
      <c r="G4189" s="487">
        <v>2.11</v>
      </c>
      <c r="H4189" s="485">
        <v>22</v>
      </c>
      <c r="I4189" s="486">
        <f t="shared" si="196"/>
        <v>139018</v>
      </c>
      <c r="J4189" s="348">
        <f t="shared" si="197"/>
        <v>0</v>
      </c>
    </row>
    <row r="4190" spans="1:10">
      <c r="A4190" s="483">
        <v>2016</v>
      </c>
      <c r="B4190" s="484" t="s">
        <v>1296</v>
      </c>
      <c r="C4190" s="484" t="s">
        <v>370</v>
      </c>
      <c r="D4190" s="485">
        <v>8573</v>
      </c>
      <c r="E4190" s="486">
        <v>23.734000000000002</v>
      </c>
      <c r="F4190" s="486">
        <f t="shared" si="195"/>
        <v>203471.58200000002</v>
      </c>
      <c r="G4190" s="487">
        <v>2.71</v>
      </c>
      <c r="H4190" s="485">
        <v>16.3</v>
      </c>
      <c r="I4190" s="486">
        <f t="shared" si="196"/>
        <v>139739.9</v>
      </c>
      <c r="J4190" s="348">
        <f t="shared" si="197"/>
        <v>0</v>
      </c>
    </row>
    <row r="4191" spans="1:10">
      <c r="A4191" s="483">
        <v>2016</v>
      </c>
      <c r="B4191" s="484" t="s">
        <v>1296</v>
      </c>
      <c r="C4191" s="484" t="s">
        <v>370</v>
      </c>
      <c r="D4191" s="485">
        <v>7004</v>
      </c>
      <c r="E4191" s="486">
        <v>23.667999999999999</v>
      </c>
      <c r="F4191" s="486">
        <f t="shared" si="195"/>
        <v>165770.67199999999</v>
      </c>
      <c r="G4191" s="487">
        <v>2.72</v>
      </c>
      <c r="H4191" s="485">
        <v>17.399999999999999</v>
      </c>
      <c r="I4191" s="486">
        <f t="shared" si="196"/>
        <v>121869.59999999999</v>
      </c>
      <c r="J4191" s="348">
        <f t="shared" si="197"/>
        <v>0</v>
      </c>
    </row>
    <row r="4192" spans="1:10">
      <c r="A4192" s="483">
        <v>2016</v>
      </c>
      <c r="B4192" s="484" t="s">
        <v>1291</v>
      </c>
      <c r="C4192" s="484" t="s">
        <v>370</v>
      </c>
      <c r="D4192" s="485">
        <v>4261</v>
      </c>
      <c r="E4192" s="486">
        <v>18.231999999999999</v>
      </c>
      <c r="F4192" s="486">
        <f t="shared" si="195"/>
        <v>77686.551999999996</v>
      </c>
      <c r="G4192" s="487">
        <v>2.2599999999999998</v>
      </c>
      <c r="H4192" s="485">
        <v>25.2</v>
      </c>
      <c r="I4192" s="486">
        <f t="shared" si="196"/>
        <v>107377.2</v>
      </c>
      <c r="J4192" s="348">
        <f t="shared" si="197"/>
        <v>0</v>
      </c>
    </row>
    <row r="4193" spans="1:10">
      <c r="A4193" s="483">
        <v>2016</v>
      </c>
      <c r="B4193" s="484" t="s">
        <v>1296</v>
      </c>
      <c r="C4193" s="484" t="s">
        <v>370</v>
      </c>
      <c r="D4193" s="485">
        <v>29717</v>
      </c>
      <c r="E4193" s="486">
        <v>25.943999999999999</v>
      </c>
      <c r="F4193" s="486">
        <f t="shared" si="195"/>
        <v>770977.848</v>
      </c>
      <c r="G4193" s="487">
        <v>2.31</v>
      </c>
      <c r="H4193" s="485">
        <v>7.5</v>
      </c>
      <c r="I4193" s="486">
        <f t="shared" si="196"/>
        <v>222877.5</v>
      </c>
      <c r="J4193" s="348">
        <f t="shared" si="197"/>
        <v>0</v>
      </c>
    </row>
    <row r="4194" spans="1:10">
      <c r="A4194" s="483">
        <v>2016</v>
      </c>
      <c r="B4194" s="484" t="s">
        <v>1296</v>
      </c>
      <c r="C4194" s="484" t="s">
        <v>370</v>
      </c>
      <c r="D4194" s="485">
        <v>74412</v>
      </c>
      <c r="E4194" s="486">
        <v>26.158000000000001</v>
      </c>
      <c r="F4194" s="486">
        <f t="shared" si="195"/>
        <v>1946469.0960000001</v>
      </c>
      <c r="G4194" s="487">
        <v>3</v>
      </c>
      <c r="H4194" s="485">
        <v>8.1</v>
      </c>
      <c r="I4194" s="486">
        <f t="shared" si="196"/>
        <v>602737.19999999995</v>
      </c>
      <c r="J4194" s="348">
        <f t="shared" si="197"/>
        <v>0</v>
      </c>
    </row>
    <row r="4195" spans="1:10">
      <c r="A4195" s="483">
        <v>2016</v>
      </c>
      <c r="B4195" s="484" t="s">
        <v>1296</v>
      </c>
      <c r="C4195" s="484" t="s">
        <v>370</v>
      </c>
      <c r="D4195" s="485">
        <v>3242</v>
      </c>
      <c r="E4195" s="486">
        <v>22.422000000000001</v>
      </c>
      <c r="F4195" s="486">
        <f t="shared" si="195"/>
        <v>72692.123999999996</v>
      </c>
      <c r="G4195" s="487">
        <v>2.58</v>
      </c>
      <c r="H4195" s="485">
        <v>20.6</v>
      </c>
      <c r="I4195" s="486">
        <f t="shared" si="196"/>
        <v>66785.200000000012</v>
      </c>
      <c r="J4195" s="348">
        <f t="shared" si="197"/>
        <v>0</v>
      </c>
    </row>
    <row r="4196" spans="1:10">
      <c r="A4196" s="483">
        <v>2016</v>
      </c>
      <c r="B4196" s="484" t="s">
        <v>1296</v>
      </c>
      <c r="C4196" s="484" t="s">
        <v>370</v>
      </c>
      <c r="D4196" s="485">
        <v>2016</v>
      </c>
      <c r="E4196" s="486">
        <v>23.936</v>
      </c>
      <c r="F4196" s="486">
        <f t="shared" si="195"/>
        <v>48254.976000000002</v>
      </c>
      <c r="G4196" s="487">
        <v>2.67</v>
      </c>
      <c r="H4196" s="485">
        <v>13.9</v>
      </c>
      <c r="I4196" s="486">
        <f t="shared" si="196"/>
        <v>28022.400000000001</v>
      </c>
      <c r="J4196" s="348">
        <f t="shared" si="197"/>
        <v>0</v>
      </c>
    </row>
    <row r="4197" spans="1:10">
      <c r="A4197" s="483">
        <v>2016</v>
      </c>
      <c r="B4197" s="484" t="s">
        <v>1296</v>
      </c>
      <c r="C4197" s="484" t="s">
        <v>370</v>
      </c>
      <c r="D4197" s="485">
        <v>29466</v>
      </c>
      <c r="E4197" s="486">
        <v>22.96</v>
      </c>
      <c r="F4197" s="486">
        <f t="shared" si="195"/>
        <v>676539.36</v>
      </c>
      <c r="G4197" s="487">
        <v>2.85</v>
      </c>
      <c r="H4197" s="485">
        <v>8</v>
      </c>
      <c r="I4197" s="486">
        <f t="shared" si="196"/>
        <v>235728</v>
      </c>
      <c r="J4197" s="348">
        <f t="shared" si="197"/>
        <v>0</v>
      </c>
    </row>
    <row r="4198" spans="1:10">
      <c r="A4198" s="483">
        <v>2016</v>
      </c>
      <c r="B4198" s="484" t="s">
        <v>1296</v>
      </c>
      <c r="C4198" s="484" t="s">
        <v>370</v>
      </c>
      <c r="D4198" s="485">
        <v>2150</v>
      </c>
      <c r="E4198" s="486">
        <v>23.501999999999999</v>
      </c>
      <c r="F4198" s="486">
        <f t="shared" si="195"/>
        <v>50529.299999999996</v>
      </c>
      <c r="G4198" s="487">
        <v>2.48</v>
      </c>
      <c r="H4198" s="485">
        <v>7.9</v>
      </c>
      <c r="I4198" s="486">
        <f t="shared" si="196"/>
        <v>16985</v>
      </c>
      <c r="J4198" s="348">
        <f t="shared" si="197"/>
        <v>0</v>
      </c>
    </row>
    <row r="4199" spans="1:10">
      <c r="A4199" s="483">
        <v>2016</v>
      </c>
      <c r="B4199" s="484" t="s">
        <v>1296</v>
      </c>
      <c r="C4199" s="484" t="s">
        <v>370</v>
      </c>
      <c r="D4199" s="485">
        <v>4016</v>
      </c>
      <c r="E4199" s="486">
        <v>22.59</v>
      </c>
      <c r="F4199" s="486">
        <f t="shared" si="195"/>
        <v>90721.44</v>
      </c>
      <c r="G4199" s="487">
        <v>3.2</v>
      </c>
      <c r="H4199" s="485">
        <v>8.8000000000000007</v>
      </c>
      <c r="I4199" s="486">
        <f t="shared" si="196"/>
        <v>35340.800000000003</v>
      </c>
      <c r="J4199" s="348">
        <f t="shared" si="197"/>
        <v>0</v>
      </c>
    </row>
    <row r="4200" spans="1:10">
      <c r="A4200" s="483">
        <v>2016</v>
      </c>
      <c r="B4200" s="484" t="s">
        <v>1289</v>
      </c>
      <c r="C4200" s="484" t="s">
        <v>370</v>
      </c>
      <c r="D4200" s="485">
        <v>16675</v>
      </c>
      <c r="E4200" s="486">
        <v>17.64</v>
      </c>
      <c r="F4200" s="486">
        <f t="shared" si="195"/>
        <v>294147</v>
      </c>
      <c r="G4200" s="487">
        <v>0.3</v>
      </c>
      <c r="H4200" s="485">
        <v>6.13</v>
      </c>
      <c r="I4200" s="486">
        <f t="shared" si="196"/>
        <v>102217.75</v>
      </c>
      <c r="J4200" s="348">
        <f t="shared" si="197"/>
        <v>0</v>
      </c>
    </row>
    <row r="4201" spans="1:10">
      <c r="A4201" s="483">
        <v>2016</v>
      </c>
      <c r="B4201" s="484" t="s">
        <v>1289</v>
      </c>
      <c r="C4201" s="484" t="s">
        <v>370</v>
      </c>
      <c r="D4201" s="485">
        <v>33102</v>
      </c>
      <c r="E4201" s="486">
        <v>17.568000000000001</v>
      </c>
      <c r="F4201" s="486">
        <f t="shared" si="195"/>
        <v>581535.9360000001</v>
      </c>
      <c r="G4201" s="487">
        <v>0.25</v>
      </c>
      <c r="H4201" s="485">
        <v>5.53</v>
      </c>
      <c r="I4201" s="486">
        <f t="shared" si="196"/>
        <v>183054.06</v>
      </c>
      <c r="J4201" s="348">
        <f t="shared" si="197"/>
        <v>0</v>
      </c>
    </row>
    <row r="4202" spans="1:10">
      <c r="A4202" s="483">
        <v>2016</v>
      </c>
      <c r="B4202" s="484" t="s">
        <v>1289</v>
      </c>
      <c r="C4202" s="484" t="s">
        <v>370</v>
      </c>
      <c r="D4202" s="485">
        <v>313331</v>
      </c>
      <c r="E4202" s="486">
        <v>17.568000000000001</v>
      </c>
      <c r="F4202" s="486">
        <f t="shared" si="195"/>
        <v>5504599.0080000004</v>
      </c>
      <c r="G4202" s="487">
        <v>0.21</v>
      </c>
      <c r="H4202" s="485">
        <v>4.3499999999999996</v>
      </c>
      <c r="I4202" s="486">
        <f t="shared" si="196"/>
        <v>1362989.8499999999</v>
      </c>
      <c r="J4202" s="348">
        <f t="shared" si="197"/>
        <v>0</v>
      </c>
    </row>
    <row r="4203" spans="1:10">
      <c r="A4203" s="483">
        <v>2016</v>
      </c>
      <c r="B4203" s="484" t="s">
        <v>1289</v>
      </c>
      <c r="C4203" s="484" t="s">
        <v>370</v>
      </c>
      <c r="D4203" s="485">
        <v>120</v>
      </c>
      <c r="E4203" s="486">
        <v>18.196000000000002</v>
      </c>
      <c r="F4203" s="486">
        <f t="shared" si="195"/>
        <v>2183.52</v>
      </c>
      <c r="G4203" s="487">
        <v>0.21</v>
      </c>
      <c r="H4203" s="485">
        <v>4.38</v>
      </c>
      <c r="I4203" s="486">
        <f t="shared" si="196"/>
        <v>525.6</v>
      </c>
      <c r="J4203" s="348">
        <f t="shared" si="197"/>
        <v>0</v>
      </c>
    </row>
    <row r="4204" spans="1:10">
      <c r="A4204" s="483">
        <v>2016</v>
      </c>
      <c r="B4204" s="484" t="s">
        <v>1296</v>
      </c>
      <c r="C4204" s="484" t="s">
        <v>370</v>
      </c>
      <c r="D4204" s="485">
        <v>1576</v>
      </c>
      <c r="E4204" s="486">
        <v>25</v>
      </c>
      <c r="F4204" s="486">
        <f t="shared" si="195"/>
        <v>39400</v>
      </c>
      <c r="G4204" s="487">
        <v>0.81</v>
      </c>
      <c r="H4204" s="485">
        <v>6.8</v>
      </c>
      <c r="I4204" s="486">
        <f t="shared" si="196"/>
        <v>10716.8</v>
      </c>
      <c r="J4204" s="348">
        <f t="shared" si="197"/>
        <v>0</v>
      </c>
    </row>
    <row r="4205" spans="1:10">
      <c r="A4205" s="483">
        <v>2016</v>
      </c>
      <c r="B4205" s="484" t="s">
        <v>1296</v>
      </c>
      <c r="C4205" s="484" t="s">
        <v>370</v>
      </c>
      <c r="D4205" s="485">
        <v>16004</v>
      </c>
      <c r="E4205" s="486">
        <v>26.35</v>
      </c>
      <c r="F4205" s="486">
        <f t="shared" si="195"/>
        <v>421705.4</v>
      </c>
      <c r="G4205" s="487">
        <v>0.82</v>
      </c>
      <c r="H4205" s="485">
        <v>8.3000000000000007</v>
      </c>
      <c r="I4205" s="486">
        <f t="shared" si="196"/>
        <v>132833.20000000001</v>
      </c>
      <c r="J4205" s="348">
        <f t="shared" si="197"/>
        <v>0</v>
      </c>
    </row>
    <row r="4206" spans="1:10">
      <c r="A4206" s="483">
        <v>2016</v>
      </c>
      <c r="B4206" s="484" t="s">
        <v>1296</v>
      </c>
      <c r="C4206" s="484" t="s">
        <v>370</v>
      </c>
      <c r="D4206" s="485">
        <v>16496</v>
      </c>
      <c r="E4206" s="486">
        <v>26.05</v>
      </c>
      <c r="F4206" s="486">
        <f t="shared" si="195"/>
        <v>429720.8</v>
      </c>
      <c r="G4206" s="487">
        <v>1.96</v>
      </c>
      <c r="H4206" s="485">
        <v>7.2</v>
      </c>
      <c r="I4206" s="486">
        <f t="shared" si="196"/>
        <v>118771.2</v>
      </c>
      <c r="J4206" s="348">
        <f t="shared" si="197"/>
        <v>0</v>
      </c>
    </row>
    <row r="4207" spans="1:10">
      <c r="A4207" s="483">
        <v>2016</v>
      </c>
      <c r="B4207" s="484" t="s">
        <v>1296</v>
      </c>
      <c r="C4207" s="484" t="s">
        <v>370</v>
      </c>
      <c r="D4207" s="485">
        <v>15694</v>
      </c>
      <c r="E4207" s="486">
        <v>25.61</v>
      </c>
      <c r="F4207" s="486">
        <f t="shared" si="195"/>
        <v>401923.33999999997</v>
      </c>
      <c r="G4207" s="487">
        <v>0.85</v>
      </c>
      <c r="H4207" s="485">
        <v>8</v>
      </c>
      <c r="I4207" s="486">
        <f t="shared" si="196"/>
        <v>125552</v>
      </c>
      <c r="J4207" s="348">
        <f t="shared" si="197"/>
        <v>0</v>
      </c>
    </row>
    <row r="4208" spans="1:10">
      <c r="A4208" s="483">
        <v>2016</v>
      </c>
      <c r="B4208" s="484" t="s">
        <v>1291</v>
      </c>
      <c r="C4208" s="484" t="s">
        <v>370</v>
      </c>
      <c r="D4208" s="485">
        <v>7851</v>
      </c>
      <c r="E4208" s="486">
        <v>18.239999999999998</v>
      </c>
      <c r="F4208" s="486">
        <f t="shared" si="195"/>
        <v>143202.23999999999</v>
      </c>
      <c r="G4208" s="487">
        <v>3.16</v>
      </c>
      <c r="H4208" s="485">
        <v>23.8</v>
      </c>
      <c r="I4208" s="486">
        <f t="shared" si="196"/>
        <v>186853.80000000002</v>
      </c>
      <c r="J4208" s="348">
        <f t="shared" si="197"/>
        <v>0</v>
      </c>
    </row>
    <row r="4209" spans="1:10">
      <c r="A4209" s="483">
        <v>2016</v>
      </c>
      <c r="B4209" s="484" t="s">
        <v>1291</v>
      </c>
      <c r="C4209" s="484" t="s">
        <v>370</v>
      </c>
      <c r="D4209" s="485">
        <v>8696</v>
      </c>
      <c r="E4209" s="486">
        <v>8.58</v>
      </c>
      <c r="F4209" s="486">
        <f t="shared" si="195"/>
        <v>74611.680000000008</v>
      </c>
      <c r="G4209" s="487">
        <v>2.0499999999999998</v>
      </c>
      <c r="H4209" s="485">
        <v>54.3</v>
      </c>
      <c r="I4209" s="486">
        <f t="shared" si="196"/>
        <v>472192.8</v>
      </c>
      <c r="J4209" s="348">
        <f t="shared" si="197"/>
        <v>0</v>
      </c>
    </row>
    <row r="4210" spans="1:10">
      <c r="A4210" s="483">
        <v>2016</v>
      </c>
      <c r="B4210" s="484" t="s">
        <v>1291</v>
      </c>
      <c r="C4210" s="484" t="s">
        <v>370</v>
      </c>
      <c r="D4210" s="485">
        <v>6492</v>
      </c>
      <c r="E4210" s="486">
        <v>17.54</v>
      </c>
      <c r="F4210" s="486">
        <f t="shared" si="195"/>
        <v>113869.68</v>
      </c>
      <c r="G4210" s="487">
        <v>1.87</v>
      </c>
      <c r="H4210" s="485">
        <v>25.5</v>
      </c>
      <c r="I4210" s="486">
        <f t="shared" si="196"/>
        <v>165546</v>
      </c>
      <c r="J4210" s="348">
        <f t="shared" si="197"/>
        <v>0</v>
      </c>
    </row>
    <row r="4211" spans="1:10">
      <c r="A4211" s="483">
        <v>2016</v>
      </c>
      <c r="B4211" s="484" t="s">
        <v>1291</v>
      </c>
      <c r="C4211" s="484" t="s">
        <v>370</v>
      </c>
      <c r="D4211" s="485">
        <v>628</v>
      </c>
      <c r="E4211" s="486">
        <v>17.73</v>
      </c>
      <c r="F4211" s="486">
        <f t="shared" si="195"/>
        <v>11134.44</v>
      </c>
      <c r="G4211" s="487">
        <v>0.86</v>
      </c>
      <c r="H4211" s="485">
        <v>16.5</v>
      </c>
      <c r="I4211" s="486">
        <f t="shared" si="196"/>
        <v>10362</v>
      </c>
      <c r="J4211" s="348">
        <f t="shared" si="197"/>
        <v>0</v>
      </c>
    </row>
    <row r="4212" spans="1:10">
      <c r="A4212" s="483">
        <v>2016</v>
      </c>
      <c r="B4212" s="484" t="s">
        <v>1291</v>
      </c>
      <c r="C4212" s="484" t="s">
        <v>370</v>
      </c>
      <c r="D4212" s="485">
        <v>1491</v>
      </c>
      <c r="E4212" s="486">
        <v>9.6300000000000008</v>
      </c>
      <c r="F4212" s="486">
        <f t="shared" si="195"/>
        <v>14358.330000000002</v>
      </c>
      <c r="G4212" s="487">
        <v>1.83</v>
      </c>
      <c r="H4212" s="485">
        <v>48</v>
      </c>
      <c r="I4212" s="486">
        <f t="shared" si="196"/>
        <v>71568</v>
      </c>
      <c r="J4212" s="348">
        <f t="shared" si="197"/>
        <v>0</v>
      </c>
    </row>
    <row r="4213" spans="1:10">
      <c r="A4213" s="483">
        <v>2016</v>
      </c>
      <c r="B4213" s="484" t="s">
        <v>1291</v>
      </c>
      <c r="C4213" s="484" t="s">
        <v>370</v>
      </c>
      <c r="D4213" s="485">
        <v>2288</v>
      </c>
      <c r="E4213" s="486">
        <v>15.35</v>
      </c>
      <c r="F4213" s="486">
        <f t="shared" si="195"/>
        <v>35120.799999999996</v>
      </c>
      <c r="G4213" s="487">
        <v>1.9</v>
      </c>
      <c r="H4213" s="485">
        <v>28.8</v>
      </c>
      <c r="I4213" s="486">
        <f t="shared" si="196"/>
        <v>65894.400000000009</v>
      </c>
      <c r="J4213" s="348">
        <f t="shared" si="197"/>
        <v>0</v>
      </c>
    </row>
    <row r="4214" spans="1:10">
      <c r="A4214" s="483">
        <v>2016</v>
      </c>
      <c r="B4214" s="484" t="s">
        <v>1291</v>
      </c>
      <c r="C4214" s="484" t="s">
        <v>370</v>
      </c>
      <c r="D4214" s="485">
        <v>4104</v>
      </c>
      <c r="E4214" s="486">
        <v>16.170000000000002</v>
      </c>
      <c r="F4214" s="486">
        <f t="shared" si="195"/>
        <v>66361.680000000008</v>
      </c>
      <c r="G4214" s="487">
        <v>2.1800000000000002</v>
      </c>
      <c r="H4214" s="485">
        <v>35.6</v>
      </c>
      <c r="I4214" s="486">
        <f t="shared" si="196"/>
        <v>146102.39999999999</v>
      </c>
      <c r="J4214" s="348">
        <f t="shared" si="197"/>
        <v>0</v>
      </c>
    </row>
    <row r="4215" spans="1:10">
      <c r="A4215" s="483">
        <v>2016</v>
      </c>
      <c r="B4215" s="484" t="s">
        <v>1291</v>
      </c>
      <c r="C4215" s="484" t="s">
        <v>370</v>
      </c>
      <c r="D4215" s="485">
        <v>5986</v>
      </c>
      <c r="E4215" s="486">
        <v>16.170000000000002</v>
      </c>
      <c r="F4215" s="486">
        <f t="shared" si="195"/>
        <v>96793.62000000001</v>
      </c>
      <c r="G4215" s="487">
        <v>2.1800000000000002</v>
      </c>
      <c r="H4215" s="485">
        <v>35.6</v>
      </c>
      <c r="I4215" s="486">
        <f t="shared" si="196"/>
        <v>213101.6</v>
      </c>
      <c r="J4215" s="348">
        <f t="shared" si="197"/>
        <v>0</v>
      </c>
    </row>
    <row r="4216" spans="1:10">
      <c r="A4216" s="483">
        <v>2016</v>
      </c>
      <c r="B4216" s="484" t="s">
        <v>1296</v>
      </c>
      <c r="C4216" s="484" t="s">
        <v>370</v>
      </c>
      <c r="D4216" s="485">
        <v>2775</v>
      </c>
      <c r="E4216" s="486">
        <v>22.2</v>
      </c>
      <c r="F4216" s="486">
        <f t="shared" si="195"/>
        <v>61605</v>
      </c>
      <c r="G4216" s="487">
        <v>2.83</v>
      </c>
      <c r="H4216" s="485">
        <v>8.5</v>
      </c>
      <c r="I4216" s="486">
        <f t="shared" si="196"/>
        <v>23587.5</v>
      </c>
      <c r="J4216" s="348">
        <f t="shared" si="197"/>
        <v>0</v>
      </c>
    </row>
    <row r="4217" spans="1:10">
      <c r="A4217" s="483">
        <v>2016</v>
      </c>
      <c r="B4217" s="484" t="s">
        <v>1289</v>
      </c>
      <c r="C4217" s="484" t="s">
        <v>370</v>
      </c>
      <c r="D4217" s="485">
        <v>10632</v>
      </c>
      <c r="E4217" s="486">
        <v>17.53</v>
      </c>
      <c r="F4217" s="486">
        <f t="shared" si="195"/>
        <v>186378.96000000002</v>
      </c>
      <c r="G4217" s="487">
        <v>0.25</v>
      </c>
      <c r="H4217" s="485">
        <v>5.2</v>
      </c>
      <c r="I4217" s="486">
        <f t="shared" si="196"/>
        <v>55286.400000000001</v>
      </c>
      <c r="J4217" s="348">
        <f t="shared" si="197"/>
        <v>0</v>
      </c>
    </row>
    <row r="4218" spans="1:10">
      <c r="A4218" s="483">
        <v>2016</v>
      </c>
      <c r="B4218" s="484" t="s">
        <v>1296</v>
      </c>
      <c r="C4218" s="484" t="s">
        <v>370</v>
      </c>
      <c r="D4218" s="485">
        <v>17701</v>
      </c>
      <c r="E4218" s="486">
        <v>22.95</v>
      </c>
      <c r="F4218" s="486">
        <f t="shared" si="195"/>
        <v>406237.95</v>
      </c>
      <c r="G4218" s="487">
        <v>3.01</v>
      </c>
      <c r="H4218" s="485">
        <v>9.9</v>
      </c>
      <c r="I4218" s="486">
        <f t="shared" si="196"/>
        <v>175239.9</v>
      </c>
      <c r="J4218" s="348">
        <f t="shared" si="197"/>
        <v>0</v>
      </c>
    </row>
    <row r="4219" spans="1:10">
      <c r="A4219" s="483">
        <v>2016</v>
      </c>
      <c r="B4219" s="484" t="s">
        <v>1296</v>
      </c>
      <c r="C4219" s="484" t="s">
        <v>370</v>
      </c>
      <c r="D4219" s="485">
        <v>13962</v>
      </c>
      <c r="E4219" s="486">
        <v>22.37</v>
      </c>
      <c r="F4219" s="486">
        <f t="shared" si="195"/>
        <v>312329.94</v>
      </c>
      <c r="G4219" s="487">
        <v>0.49</v>
      </c>
      <c r="H4219" s="485">
        <v>9.9</v>
      </c>
      <c r="I4219" s="486">
        <f t="shared" si="196"/>
        <v>138223.80000000002</v>
      </c>
      <c r="J4219" s="348">
        <f t="shared" si="197"/>
        <v>0</v>
      </c>
    </row>
    <row r="4220" spans="1:10">
      <c r="A4220" s="483">
        <v>2016</v>
      </c>
      <c r="B4220" s="484" t="s">
        <v>1296</v>
      </c>
      <c r="C4220" s="484" t="s">
        <v>370</v>
      </c>
      <c r="D4220" s="485">
        <v>11141</v>
      </c>
      <c r="E4220" s="486">
        <v>21.9</v>
      </c>
      <c r="F4220" s="486">
        <f t="shared" si="195"/>
        <v>243987.9</v>
      </c>
      <c r="G4220" s="487">
        <v>1.25</v>
      </c>
      <c r="H4220" s="485">
        <v>18.7</v>
      </c>
      <c r="I4220" s="486">
        <f t="shared" si="196"/>
        <v>208336.69999999998</v>
      </c>
      <c r="J4220" s="348">
        <f t="shared" si="197"/>
        <v>0</v>
      </c>
    </row>
    <row r="4221" spans="1:10">
      <c r="A4221" s="483">
        <v>2016</v>
      </c>
      <c r="B4221" s="484" t="s">
        <v>1289</v>
      </c>
      <c r="C4221" s="484" t="s">
        <v>370</v>
      </c>
      <c r="D4221" s="485">
        <v>10944</v>
      </c>
      <c r="E4221" s="486">
        <v>17.53</v>
      </c>
      <c r="F4221" s="486">
        <f t="shared" si="195"/>
        <v>191848.32000000001</v>
      </c>
      <c r="G4221" s="487">
        <v>0.25</v>
      </c>
      <c r="H4221" s="485">
        <v>5.2</v>
      </c>
      <c r="I4221" s="486">
        <f t="shared" si="196"/>
        <v>56908.800000000003</v>
      </c>
      <c r="J4221" s="348">
        <f t="shared" si="197"/>
        <v>0</v>
      </c>
    </row>
    <row r="4222" spans="1:10">
      <c r="A4222" s="483">
        <v>2016</v>
      </c>
      <c r="B4222" s="484" t="s">
        <v>1296</v>
      </c>
      <c r="C4222" s="484" t="s">
        <v>370</v>
      </c>
      <c r="D4222" s="485">
        <v>5199</v>
      </c>
      <c r="E4222" s="486">
        <v>25.2</v>
      </c>
      <c r="F4222" s="486">
        <f t="shared" si="195"/>
        <v>131014.8</v>
      </c>
      <c r="G4222" s="487">
        <v>0.79</v>
      </c>
      <c r="H4222" s="485">
        <v>8.3000000000000007</v>
      </c>
      <c r="I4222" s="486">
        <f t="shared" si="196"/>
        <v>43151.700000000004</v>
      </c>
      <c r="J4222" s="348">
        <f t="shared" si="197"/>
        <v>0</v>
      </c>
    </row>
    <row r="4223" spans="1:10">
      <c r="A4223" s="483">
        <v>2016</v>
      </c>
      <c r="B4223" s="484" t="s">
        <v>1296</v>
      </c>
      <c r="C4223" s="484" t="s">
        <v>370</v>
      </c>
      <c r="D4223" s="485">
        <v>34720</v>
      </c>
      <c r="E4223" s="486">
        <v>26.01</v>
      </c>
      <c r="F4223" s="486">
        <f t="shared" si="195"/>
        <v>903067.20000000007</v>
      </c>
      <c r="G4223" s="487">
        <v>2.0099999999999998</v>
      </c>
      <c r="H4223" s="485">
        <v>7.5</v>
      </c>
      <c r="I4223" s="486">
        <f t="shared" si="196"/>
        <v>260400</v>
      </c>
      <c r="J4223" s="348">
        <f t="shared" si="197"/>
        <v>0</v>
      </c>
    </row>
    <row r="4224" spans="1:10">
      <c r="A4224" s="483">
        <v>2016</v>
      </c>
      <c r="B4224" s="484" t="s">
        <v>1296</v>
      </c>
      <c r="C4224" s="484" t="s">
        <v>370</v>
      </c>
      <c r="D4224" s="485">
        <v>32615</v>
      </c>
      <c r="E4224" s="486">
        <v>21.17</v>
      </c>
      <c r="F4224" s="486">
        <f t="shared" si="195"/>
        <v>690459.55</v>
      </c>
      <c r="G4224" s="487">
        <v>1.22</v>
      </c>
      <c r="H4224" s="485">
        <v>24.6</v>
      </c>
      <c r="I4224" s="486">
        <f t="shared" si="196"/>
        <v>802329</v>
      </c>
      <c r="J4224" s="348">
        <f t="shared" si="197"/>
        <v>0</v>
      </c>
    </row>
    <row r="4225" spans="1:10">
      <c r="A4225" s="483">
        <v>2016</v>
      </c>
      <c r="B4225" s="484" t="s">
        <v>1289</v>
      </c>
      <c r="C4225" s="484" t="s">
        <v>370</v>
      </c>
      <c r="D4225" s="485">
        <v>27758</v>
      </c>
      <c r="E4225" s="486">
        <v>16.62</v>
      </c>
      <c r="F4225" s="486">
        <f t="shared" si="195"/>
        <v>461337.96</v>
      </c>
      <c r="G4225" s="487">
        <v>0.32</v>
      </c>
      <c r="H4225" s="485">
        <v>5.4</v>
      </c>
      <c r="I4225" s="486">
        <f t="shared" si="196"/>
        <v>149893.20000000001</v>
      </c>
      <c r="J4225" s="348">
        <f t="shared" si="197"/>
        <v>0</v>
      </c>
    </row>
    <row r="4226" spans="1:10">
      <c r="A4226" s="483">
        <v>2016</v>
      </c>
      <c r="B4226" s="484" t="s">
        <v>1296</v>
      </c>
      <c r="C4226" s="484" t="s">
        <v>370</v>
      </c>
      <c r="D4226" s="485">
        <v>13233</v>
      </c>
      <c r="E4226" s="486">
        <v>21.02</v>
      </c>
      <c r="F4226" s="486">
        <f t="shared" si="195"/>
        <v>278157.65999999997</v>
      </c>
      <c r="G4226" s="487">
        <v>1.06</v>
      </c>
      <c r="H4226" s="485">
        <v>29.6</v>
      </c>
      <c r="I4226" s="486">
        <f t="shared" si="196"/>
        <v>391696.80000000005</v>
      </c>
      <c r="J4226" s="348">
        <f t="shared" si="197"/>
        <v>0</v>
      </c>
    </row>
    <row r="4227" spans="1:10">
      <c r="A4227" s="483">
        <v>2016</v>
      </c>
      <c r="B4227" s="484" t="s">
        <v>1296</v>
      </c>
      <c r="C4227" s="484" t="s">
        <v>370</v>
      </c>
      <c r="D4227" s="485">
        <v>1207</v>
      </c>
      <c r="E4227" s="486">
        <v>16.809999999999999</v>
      </c>
      <c r="F4227" s="486">
        <f t="shared" ref="F4227:F4290" si="198">E4227*D4227</f>
        <v>20289.669999999998</v>
      </c>
      <c r="G4227" s="487">
        <v>1.19</v>
      </c>
      <c r="H4227" s="485">
        <v>37.700000000000003</v>
      </c>
      <c r="I4227" s="486">
        <f t="shared" ref="I4227:I4290" si="199">H4227*D4227</f>
        <v>45503.9</v>
      </c>
      <c r="J4227" s="348">
        <f t="shared" ref="J4227:J4290" si="200">IF(B4227="LIG",1,0)</f>
        <v>0</v>
      </c>
    </row>
    <row r="4228" spans="1:10">
      <c r="A4228" s="483">
        <v>2016</v>
      </c>
      <c r="B4228" s="484" t="s">
        <v>1296</v>
      </c>
      <c r="C4228" s="484" t="s">
        <v>370</v>
      </c>
      <c r="D4228" s="485">
        <v>59205</v>
      </c>
      <c r="E4228" s="486">
        <v>21.87</v>
      </c>
      <c r="F4228" s="486">
        <f t="shared" si="198"/>
        <v>1294813.3500000001</v>
      </c>
      <c r="G4228" s="487">
        <v>0.25</v>
      </c>
      <c r="H4228" s="485">
        <v>9.5</v>
      </c>
      <c r="I4228" s="486">
        <f t="shared" si="199"/>
        <v>562447.5</v>
      </c>
      <c r="J4228" s="348">
        <f t="shared" si="200"/>
        <v>0</v>
      </c>
    </row>
    <row r="4229" spans="1:10">
      <c r="A4229" s="483">
        <v>2016</v>
      </c>
      <c r="B4229" s="484" t="s">
        <v>1296</v>
      </c>
      <c r="C4229" s="484" t="s">
        <v>370</v>
      </c>
      <c r="D4229" s="485">
        <v>12350</v>
      </c>
      <c r="E4229" s="486">
        <v>22.2</v>
      </c>
      <c r="F4229" s="486">
        <f t="shared" si="198"/>
        <v>274170</v>
      </c>
      <c r="G4229" s="487">
        <v>1.8</v>
      </c>
      <c r="H4229" s="485">
        <v>21.3</v>
      </c>
      <c r="I4229" s="486">
        <f t="shared" si="199"/>
        <v>263055</v>
      </c>
      <c r="J4229" s="348">
        <f t="shared" si="200"/>
        <v>0</v>
      </c>
    </row>
    <row r="4230" spans="1:10">
      <c r="A4230" s="483">
        <v>2016</v>
      </c>
      <c r="B4230" s="484" t="s">
        <v>1296</v>
      </c>
      <c r="C4230" s="484" t="s">
        <v>370</v>
      </c>
      <c r="D4230" s="485">
        <v>3189</v>
      </c>
      <c r="E4230" s="486">
        <v>22.26</v>
      </c>
      <c r="F4230" s="486">
        <f t="shared" si="198"/>
        <v>70987.14</v>
      </c>
      <c r="G4230" s="487">
        <v>1.82</v>
      </c>
      <c r="H4230" s="485">
        <v>20</v>
      </c>
      <c r="I4230" s="486">
        <f t="shared" si="199"/>
        <v>63780</v>
      </c>
      <c r="J4230" s="348">
        <f t="shared" si="200"/>
        <v>0</v>
      </c>
    </row>
    <row r="4231" spans="1:10">
      <c r="A4231" s="483">
        <v>2016</v>
      </c>
      <c r="B4231" s="484" t="s">
        <v>1296</v>
      </c>
      <c r="C4231" s="484" t="s">
        <v>370</v>
      </c>
      <c r="D4231" s="485">
        <v>11746</v>
      </c>
      <c r="E4231" s="486">
        <v>22.46</v>
      </c>
      <c r="F4231" s="486">
        <f t="shared" si="198"/>
        <v>263815.16000000003</v>
      </c>
      <c r="G4231" s="487">
        <v>1.35</v>
      </c>
      <c r="H4231" s="485">
        <v>20.100000000000001</v>
      </c>
      <c r="I4231" s="486">
        <f t="shared" si="199"/>
        <v>236094.6</v>
      </c>
      <c r="J4231" s="348">
        <f t="shared" si="200"/>
        <v>0</v>
      </c>
    </row>
    <row r="4232" spans="1:10">
      <c r="A4232" s="483">
        <v>2016</v>
      </c>
      <c r="B4232" s="484" t="s">
        <v>1296</v>
      </c>
      <c r="C4232" s="484" t="s">
        <v>370</v>
      </c>
      <c r="D4232" s="485">
        <v>11765</v>
      </c>
      <c r="E4232" s="486">
        <v>22.08</v>
      </c>
      <c r="F4232" s="486">
        <f t="shared" si="198"/>
        <v>259771.19999999998</v>
      </c>
      <c r="G4232" s="487">
        <v>1.71</v>
      </c>
      <c r="H4232" s="485">
        <v>23.1</v>
      </c>
      <c r="I4232" s="486">
        <f t="shared" si="199"/>
        <v>271771.5</v>
      </c>
      <c r="J4232" s="348">
        <f t="shared" si="200"/>
        <v>0</v>
      </c>
    </row>
    <row r="4233" spans="1:10">
      <c r="A4233" s="483">
        <v>2016</v>
      </c>
      <c r="B4233" s="484" t="s">
        <v>1296</v>
      </c>
      <c r="C4233" s="484" t="s">
        <v>370</v>
      </c>
      <c r="D4233" s="485">
        <v>43848</v>
      </c>
      <c r="E4233" s="486">
        <v>23.1</v>
      </c>
      <c r="F4233" s="486">
        <f t="shared" si="198"/>
        <v>1012888.8</v>
      </c>
      <c r="G4233" s="487">
        <v>0.51</v>
      </c>
      <c r="H4233" s="485">
        <v>10.8</v>
      </c>
      <c r="I4233" s="486">
        <f t="shared" si="199"/>
        <v>473558.4</v>
      </c>
      <c r="J4233" s="348">
        <f t="shared" si="200"/>
        <v>0</v>
      </c>
    </row>
    <row r="4234" spans="1:10">
      <c r="A4234" s="483">
        <v>2016</v>
      </c>
      <c r="B4234" s="484" t="s">
        <v>1296</v>
      </c>
      <c r="C4234" s="484" t="s">
        <v>370</v>
      </c>
      <c r="D4234" s="485">
        <v>32845</v>
      </c>
      <c r="E4234" s="486">
        <v>21.8</v>
      </c>
      <c r="F4234" s="486">
        <f t="shared" si="198"/>
        <v>716021</v>
      </c>
      <c r="G4234" s="487">
        <v>3.4</v>
      </c>
      <c r="H4234" s="485">
        <v>7.5</v>
      </c>
      <c r="I4234" s="486">
        <f t="shared" si="199"/>
        <v>246337.5</v>
      </c>
      <c r="J4234" s="348">
        <f t="shared" si="200"/>
        <v>0</v>
      </c>
    </row>
    <row r="4235" spans="1:10">
      <c r="A4235" s="483">
        <v>2016</v>
      </c>
      <c r="B4235" s="484" t="s">
        <v>1289</v>
      </c>
      <c r="C4235" s="484" t="s">
        <v>370</v>
      </c>
      <c r="D4235" s="485">
        <v>65489</v>
      </c>
      <c r="E4235" s="486">
        <v>17.5</v>
      </c>
      <c r="F4235" s="486">
        <f t="shared" si="198"/>
        <v>1146057.5</v>
      </c>
      <c r="G4235" s="487">
        <v>0.18</v>
      </c>
      <c r="H4235" s="485">
        <v>4.4000000000000004</v>
      </c>
      <c r="I4235" s="486">
        <f t="shared" si="199"/>
        <v>288151.60000000003</v>
      </c>
      <c r="J4235" s="348">
        <f t="shared" si="200"/>
        <v>0</v>
      </c>
    </row>
    <row r="4236" spans="1:10">
      <c r="A4236" s="483">
        <v>2016</v>
      </c>
      <c r="B4236" s="484" t="s">
        <v>1296</v>
      </c>
      <c r="C4236" s="484" t="s">
        <v>370</v>
      </c>
      <c r="D4236" s="485">
        <v>1130</v>
      </c>
      <c r="E4236" s="486">
        <v>21.1</v>
      </c>
      <c r="F4236" s="486">
        <f t="shared" si="198"/>
        <v>23843</v>
      </c>
      <c r="G4236" s="487">
        <v>3.7</v>
      </c>
      <c r="H4236" s="485">
        <v>8.5</v>
      </c>
      <c r="I4236" s="486">
        <f t="shared" si="199"/>
        <v>9605</v>
      </c>
      <c r="J4236" s="348">
        <f t="shared" si="200"/>
        <v>0</v>
      </c>
    </row>
    <row r="4237" spans="1:10">
      <c r="A4237" s="483">
        <v>2016</v>
      </c>
      <c r="B4237" s="484" t="s">
        <v>1296</v>
      </c>
      <c r="C4237" s="484" t="s">
        <v>370</v>
      </c>
      <c r="D4237" s="485">
        <v>54194</v>
      </c>
      <c r="E4237" s="486">
        <v>21.1</v>
      </c>
      <c r="F4237" s="486">
        <f t="shared" si="198"/>
        <v>1143493.4000000001</v>
      </c>
      <c r="G4237" s="487">
        <v>3.7</v>
      </c>
      <c r="H4237" s="485">
        <v>8.5</v>
      </c>
      <c r="I4237" s="486">
        <f t="shared" si="199"/>
        <v>460649</v>
      </c>
      <c r="J4237" s="348">
        <f t="shared" si="200"/>
        <v>0</v>
      </c>
    </row>
    <row r="4238" spans="1:10">
      <c r="A4238" s="483">
        <v>2016</v>
      </c>
      <c r="B4238" s="484" t="s">
        <v>1296</v>
      </c>
      <c r="C4238" s="484" t="s">
        <v>370</v>
      </c>
      <c r="D4238" s="485">
        <v>35668</v>
      </c>
      <c r="E4238" s="486">
        <v>21.1</v>
      </c>
      <c r="F4238" s="486">
        <f t="shared" si="198"/>
        <v>752594.8</v>
      </c>
      <c r="G4238" s="487">
        <v>3.7</v>
      </c>
      <c r="H4238" s="485">
        <v>10</v>
      </c>
      <c r="I4238" s="486">
        <f t="shared" si="199"/>
        <v>356680</v>
      </c>
      <c r="J4238" s="348">
        <f t="shared" si="200"/>
        <v>0</v>
      </c>
    </row>
    <row r="4239" spans="1:10">
      <c r="A4239" s="483">
        <v>2016</v>
      </c>
      <c r="B4239" s="484" t="s">
        <v>1296</v>
      </c>
      <c r="C4239" s="484" t="s">
        <v>370</v>
      </c>
      <c r="D4239" s="485">
        <v>3806</v>
      </c>
      <c r="E4239" s="486">
        <v>21.1</v>
      </c>
      <c r="F4239" s="486">
        <f t="shared" si="198"/>
        <v>80306.600000000006</v>
      </c>
      <c r="G4239" s="487">
        <v>3.7</v>
      </c>
      <c r="H4239" s="485">
        <v>8.5</v>
      </c>
      <c r="I4239" s="486">
        <f t="shared" si="199"/>
        <v>32351</v>
      </c>
      <c r="J4239" s="348">
        <f t="shared" si="200"/>
        <v>0</v>
      </c>
    </row>
    <row r="4240" spans="1:10">
      <c r="A4240" s="483">
        <v>2016</v>
      </c>
      <c r="B4240" s="484" t="s">
        <v>1289</v>
      </c>
      <c r="C4240" s="484" t="s">
        <v>370</v>
      </c>
      <c r="D4240" s="485">
        <v>32757</v>
      </c>
      <c r="E4240" s="486">
        <v>17.5</v>
      </c>
      <c r="F4240" s="486">
        <f t="shared" si="198"/>
        <v>573247.5</v>
      </c>
      <c r="G4240" s="487">
        <v>0.8</v>
      </c>
      <c r="H4240" s="485">
        <v>6.5</v>
      </c>
      <c r="I4240" s="486">
        <f t="shared" si="199"/>
        <v>212920.5</v>
      </c>
      <c r="J4240" s="348">
        <f t="shared" si="200"/>
        <v>0</v>
      </c>
    </row>
    <row r="4241" spans="1:10">
      <c r="A4241" s="483">
        <v>2016</v>
      </c>
      <c r="B4241" s="484" t="s">
        <v>1289</v>
      </c>
      <c r="C4241" s="484" t="s">
        <v>370</v>
      </c>
      <c r="D4241" s="485">
        <v>32358</v>
      </c>
      <c r="E4241" s="486">
        <v>17.7</v>
      </c>
      <c r="F4241" s="486">
        <f t="shared" si="198"/>
        <v>572736.6</v>
      </c>
      <c r="G4241" s="487">
        <v>0.25</v>
      </c>
      <c r="H4241" s="485">
        <v>4.2</v>
      </c>
      <c r="I4241" s="486">
        <f t="shared" si="199"/>
        <v>135903.6</v>
      </c>
      <c r="J4241" s="348">
        <f t="shared" si="200"/>
        <v>0</v>
      </c>
    </row>
    <row r="4242" spans="1:10">
      <c r="A4242" s="483">
        <v>2016</v>
      </c>
      <c r="B4242" s="484" t="s">
        <v>1296</v>
      </c>
      <c r="C4242" s="484" t="s">
        <v>370</v>
      </c>
      <c r="D4242" s="485">
        <v>4880</v>
      </c>
      <c r="E4242" s="486">
        <v>22.34</v>
      </c>
      <c r="F4242" s="486">
        <f t="shared" si="198"/>
        <v>109019.2</v>
      </c>
      <c r="G4242" s="487">
        <v>2.34</v>
      </c>
      <c r="H4242" s="485">
        <v>20.3</v>
      </c>
      <c r="I4242" s="486">
        <f t="shared" si="199"/>
        <v>99064</v>
      </c>
      <c r="J4242" s="348">
        <f t="shared" si="200"/>
        <v>0</v>
      </c>
    </row>
    <row r="4243" spans="1:10">
      <c r="A4243" s="483">
        <v>2016</v>
      </c>
      <c r="B4243" s="484" t="s">
        <v>1296</v>
      </c>
      <c r="C4243" s="484" t="s">
        <v>370</v>
      </c>
      <c r="D4243" s="485">
        <v>10399</v>
      </c>
      <c r="E4243" s="486">
        <v>21.5</v>
      </c>
      <c r="F4243" s="486">
        <f t="shared" si="198"/>
        <v>223578.5</v>
      </c>
      <c r="G4243" s="487">
        <v>1.8</v>
      </c>
      <c r="H4243" s="485">
        <v>22.3</v>
      </c>
      <c r="I4243" s="486">
        <f t="shared" si="199"/>
        <v>231897.7</v>
      </c>
      <c r="J4243" s="348">
        <f t="shared" si="200"/>
        <v>0</v>
      </c>
    </row>
    <row r="4244" spans="1:10">
      <c r="A4244" s="483">
        <v>2016</v>
      </c>
      <c r="B4244" s="484" t="s">
        <v>1296</v>
      </c>
      <c r="C4244" s="484" t="s">
        <v>370</v>
      </c>
      <c r="D4244" s="485">
        <v>3215</v>
      </c>
      <c r="E4244" s="486">
        <v>20.7</v>
      </c>
      <c r="F4244" s="486">
        <f t="shared" si="198"/>
        <v>66550.5</v>
      </c>
      <c r="G4244" s="487">
        <v>1.97</v>
      </c>
      <c r="H4244" s="485">
        <v>25.2</v>
      </c>
      <c r="I4244" s="486">
        <f t="shared" si="199"/>
        <v>81018</v>
      </c>
      <c r="J4244" s="348">
        <f t="shared" si="200"/>
        <v>0</v>
      </c>
    </row>
    <row r="4245" spans="1:10">
      <c r="A4245" s="483">
        <v>2016</v>
      </c>
      <c r="B4245" s="484" t="s">
        <v>1296</v>
      </c>
      <c r="C4245" s="484" t="s">
        <v>370</v>
      </c>
      <c r="D4245" s="485">
        <v>756</v>
      </c>
      <c r="E4245" s="486">
        <v>25.24</v>
      </c>
      <c r="F4245" s="486">
        <f t="shared" si="198"/>
        <v>19081.439999999999</v>
      </c>
      <c r="G4245" s="487">
        <v>0.79</v>
      </c>
      <c r="H4245" s="485">
        <v>8.3000000000000007</v>
      </c>
      <c r="I4245" s="486">
        <f t="shared" si="199"/>
        <v>6274.8</v>
      </c>
      <c r="J4245" s="348">
        <f t="shared" si="200"/>
        <v>0</v>
      </c>
    </row>
    <row r="4246" spans="1:10">
      <c r="A4246" s="483">
        <v>2016</v>
      </c>
      <c r="B4246" s="484" t="s">
        <v>1296</v>
      </c>
      <c r="C4246" s="484" t="s">
        <v>370</v>
      </c>
      <c r="D4246" s="485">
        <v>12847</v>
      </c>
      <c r="E4246" s="486">
        <v>26.48</v>
      </c>
      <c r="F4246" s="486">
        <f t="shared" si="198"/>
        <v>340188.56</v>
      </c>
      <c r="G4246" s="487">
        <v>0.74</v>
      </c>
      <c r="H4246" s="485">
        <v>8.5</v>
      </c>
      <c r="I4246" s="486">
        <f t="shared" si="199"/>
        <v>109199.5</v>
      </c>
      <c r="J4246" s="348">
        <f t="shared" si="200"/>
        <v>0</v>
      </c>
    </row>
    <row r="4247" spans="1:10">
      <c r="A4247" s="483">
        <v>2016</v>
      </c>
      <c r="B4247" s="484" t="s">
        <v>1296</v>
      </c>
      <c r="C4247" s="484" t="s">
        <v>370</v>
      </c>
      <c r="D4247" s="485">
        <v>21032</v>
      </c>
      <c r="E4247" s="486">
        <v>26.14</v>
      </c>
      <c r="F4247" s="486">
        <f t="shared" si="198"/>
        <v>549776.48</v>
      </c>
      <c r="G4247" s="487">
        <v>0.94</v>
      </c>
      <c r="H4247" s="485">
        <v>7.5</v>
      </c>
      <c r="I4247" s="486">
        <f t="shared" si="199"/>
        <v>157740</v>
      </c>
      <c r="J4247" s="348">
        <f t="shared" si="200"/>
        <v>0</v>
      </c>
    </row>
    <row r="4248" spans="1:10">
      <c r="A4248" s="483">
        <v>2016</v>
      </c>
      <c r="B4248" s="484" t="s">
        <v>1296</v>
      </c>
      <c r="C4248" s="484" t="s">
        <v>370</v>
      </c>
      <c r="D4248" s="485">
        <v>9438</v>
      </c>
      <c r="E4248" s="486">
        <v>26.69</v>
      </c>
      <c r="F4248" s="486">
        <f t="shared" si="198"/>
        <v>251900.22</v>
      </c>
      <c r="G4248" s="487">
        <v>0.8</v>
      </c>
      <c r="H4248" s="485">
        <v>3.3</v>
      </c>
      <c r="I4248" s="486">
        <f t="shared" si="199"/>
        <v>31145.399999999998</v>
      </c>
      <c r="J4248" s="348">
        <f t="shared" si="200"/>
        <v>0</v>
      </c>
    </row>
    <row r="4249" spans="1:10">
      <c r="A4249" s="483">
        <v>2016</v>
      </c>
      <c r="B4249" s="484" t="s">
        <v>1296</v>
      </c>
      <c r="C4249" s="484" t="s">
        <v>370</v>
      </c>
      <c r="D4249" s="485">
        <v>10648</v>
      </c>
      <c r="E4249" s="486">
        <v>26.13</v>
      </c>
      <c r="F4249" s="486">
        <f t="shared" si="198"/>
        <v>278232.24</v>
      </c>
      <c r="G4249" s="487">
        <v>1.04</v>
      </c>
      <c r="H4249" s="485">
        <v>9.4</v>
      </c>
      <c r="I4249" s="486">
        <f t="shared" si="199"/>
        <v>100091.2</v>
      </c>
      <c r="J4249" s="348">
        <f t="shared" si="200"/>
        <v>0</v>
      </c>
    </row>
    <row r="4250" spans="1:10">
      <c r="A4250" s="483">
        <v>2016</v>
      </c>
      <c r="B4250" s="484" t="s">
        <v>1296</v>
      </c>
      <c r="C4250" s="484" t="s">
        <v>370</v>
      </c>
      <c r="D4250" s="485">
        <v>40624</v>
      </c>
      <c r="E4250" s="486">
        <v>26.92</v>
      </c>
      <c r="F4250" s="486">
        <f t="shared" si="198"/>
        <v>1093598.08</v>
      </c>
      <c r="G4250" s="487">
        <v>0.82</v>
      </c>
      <c r="H4250" s="485">
        <v>6.6</v>
      </c>
      <c r="I4250" s="486">
        <f t="shared" si="199"/>
        <v>268118.39999999997</v>
      </c>
      <c r="J4250" s="348">
        <f t="shared" si="200"/>
        <v>0</v>
      </c>
    </row>
    <row r="4251" spans="1:10">
      <c r="A4251" s="483">
        <v>2016</v>
      </c>
      <c r="B4251" s="484" t="s">
        <v>1296</v>
      </c>
      <c r="C4251" s="484" t="s">
        <v>370</v>
      </c>
      <c r="D4251" s="485">
        <v>8976</v>
      </c>
      <c r="E4251" s="486">
        <v>26.28</v>
      </c>
      <c r="F4251" s="486">
        <f t="shared" si="198"/>
        <v>235889.28</v>
      </c>
      <c r="G4251" s="487">
        <v>0.75</v>
      </c>
      <c r="H4251" s="485">
        <v>6.2</v>
      </c>
      <c r="I4251" s="486">
        <f t="shared" si="199"/>
        <v>55651.200000000004</v>
      </c>
      <c r="J4251" s="348">
        <f t="shared" si="200"/>
        <v>0</v>
      </c>
    </row>
    <row r="4252" spans="1:10">
      <c r="A4252" s="483">
        <v>2016</v>
      </c>
      <c r="B4252" s="484" t="s">
        <v>1296</v>
      </c>
      <c r="C4252" s="484" t="s">
        <v>370</v>
      </c>
      <c r="D4252" s="485">
        <v>6828</v>
      </c>
      <c r="E4252" s="486">
        <v>24.44</v>
      </c>
      <c r="F4252" s="486">
        <f t="shared" si="198"/>
        <v>166876.32</v>
      </c>
      <c r="G4252" s="487">
        <v>0.84</v>
      </c>
      <c r="H4252" s="485">
        <v>12.3</v>
      </c>
      <c r="I4252" s="486">
        <f t="shared" si="199"/>
        <v>83984.400000000009</v>
      </c>
      <c r="J4252" s="348">
        <f t="shared" si="200"/>
        <v>0</v>
      </c>
    </row>
    <row r="4253" spans="1:10">
      <c r="A4253" s="483">
        <v>2016</v>
      </c>
      <c r="B4253" s="484" t="s">
        <v>1296</v>
      </c>
      <c r="C4253" s="484" t="s">
        <v>370</v>
      </c>
      <c r="D4253" s="485">
        <v>3257</v>
      </c>
      <c r="E4253" s="486">
        <v>22.94</v>
      </c>
      <c r="F4253" s="486">
        <f t="shared" si="198"/>
        <v>74715.58</v>
      </c>
      <c r="G4253" s="487">
        <v>1.03</v>
      </c>
      <c r="H4253" s="485">
        <v>13.6</v>
      </c>
      <c r="I4253" s="486">
        <f t="shared" si="199"/>
        <v>44295.199999999997</v>
      </c>
      <c r="J4253" s="348">
        <f t="shared" si="200"/>
        <v>0</v>
      </c>
    </row>
    <row r="4254" spans="1:10">
      <c r="A4254" s="483">
        <v>2016</v>
      </c>
      <c r="B4254" s="484" t="s">
        <v>1296</v>
      </c>
      <c r="C4254" s="484" t="s">
        <v>370</v>
      </c>
      <c r="D4254" s="485">
        <v>17944</v>
      </c>
      <c r="E4254" s="486">
        <v>20.45</v>
      </c>
      <c r="F4254" s="486">
        <f t="shared" si="198"/>
        <v>366954.8</v>
      </c>
      <c r="G4254" s="487">
        <v>0.48</v>
      </c>
      <c r="H4254" s="485">
        <v>5.6</v>
      </c>
      <c r="I4254" s="486">
        <f t="shared" si="199"/>
        <v>100486.39999999999</v>
      </c>
      <c r="J4254" s="348">
        <f t="shared" si="200"/>
        <v>0</v>
      </c>
    </row>
    <row r="4255" spans="1:10">
      <c r="A4255" s="483">
        <v>2016</v>
      </c>
      <c r="B4255" s="484" t="s">
        <v>1296</v>
      </c>
      <c r="C4255" s="484" t="s">
        <v>370</v>
      </c>
      <c r="D4255" s="485">
        <v>16552</v>
      </c>
      <c r="E4255" s="486">
        <v>25.81</v>
      </c>
      <c r="F4255" s="486">
        <f t="shared" si="198"/>
        <v>427207.12</v>
      </c>
      <c r="G4255" s="487">
        <v>1.97</v>
      </c>
      <c r="H4255" s="485">
        <v>7.8</v>
      </c>
      <c r="I4255" s="486">
        <f t="shared" si="199"/>
        <v>129105.59999999999</v>
      </c>
      <c r="J4255" s="348">
        <f t="shared" si="200"/>
        <v>0</v>
      </c>
    </row>
    <row r="4256" spans="1:10">
      <c r="A4256" s="483">
        <v>2016</v>
      </c>
      <c r="B4256" s="484" t="s">
        <v>1296</v>
      </c>
      <c r="C4256" s="484" t="s">
        <v>370</v>
      </c>
      <c r="D4256" s="485">
        <v>16882</v>
      </c>
      <c r="E4256" s="486">
        <v>26</v>
      </c>
      <c r="F4256" s="486">
        <f t="shared" si="198"/>
        <v>438932</v>
      </c>
      <c r="G4256" s="487">
        <v>2</v>
      </c>
      <c r="H4256" s="485">
        <v>12</v>
      </c>
      <c r="I4256" s="486">
        <f t="shared" si="199"/>
        <v>202584</v>
      </c>
      <c r="J4256" s="348">
        <f t="shared" si="200"/>
        <v>0</v>
      </c>
    </row>
    <row r="4257" spans="1:10">
      <c r="A4257" s="483">
        <v>2016</v>
      </c>
      <c r="B4257" s="484" t="s">
        <v>1296</v>
      </c>
      <c r="C4257" s="484" t="s">
        <v>370</v>
      </c>
      <c r="D4257" s="485">
        <v>36610</v>
      </c>
      <c r="E4257" s="486">
        <v>24.52</v>
      </c>
      <c r="F4257" s="486">
        <f t="shared" si="198"/>
        <v>897677.2</v>
      </c>
      <c r="G4257" s="487">
        <v>0.84</v>
      </c>
      <c r="H4257" s="485">
        <v>10.5</v>
      </c>
      <c r="I4257" s="486">
        <f t="shared" si="199"/>
        <v>384405</v>
      </c>
      <c r="J4257" s="348">
        <f t="shared" si="200"/>
        <v>0</v>
      </c>
    </row>
    <row r="4258" spans="1:10">
      <c r="A4258" s="483">
        <v>2016</v>
      </c>
      <c r="B4258" s="484" t="s">
        <v>1296</v>
      </c>
      <c r="C4258" s="484" t="s">
        <v>370</v>
      </c>
      <c r="D4258" s="485">
        <v>9351</v>
      </c>
      <c r="E4258" s="486">
        <v>25.481999999999999</v>
      </c>
      <c r="F4258" s="486">
        <f t="shared" si="198"/>
        <v>238282.182</v>
      </c>
      <c r="G4258" s="487">
        <v>0.56999999999999995</v>
      </c>
      <c r="H4258" s="485">
        <v>8.6999999999999993</v>
      </c>
      <c r="I4258" s="486">
        <f t="shared" si="199"/>
        <v>81353.7</v>
      </c>
      <c r="J4258" s="348">
        <f t="shared" si="200"/>
        <v>0</v>
      </c>
    </row>
    <row r="4259" spans="1:10">
      <c r="A4259" s="483">
        <v>2016</v>
      </c>
      <c r="B4259" s="484" t="s">
        <v>1296</v>
      </c>
      <c r="C4259" s="484" t="s">
        <v>370</v>
      </c>
      <c r="D4259" s="485">
        <v>3420</v>
      </c>
      <c r="E4259" s="486">
        <v>25.1</v>
      </c>
      <c r="F4259" s="486">
        <f t="shared" si="198"/>
        <v>85842</v>
      </c>
      <c r="G4259" s="487">
        <v>1.41</v>
      </c>
      <c r="H4259" s="485">
        <v>9.4</v>
      </c>
      <c r="I4259" s="486">
        <f t="shared" si="199"/>
        <v>32148</v>
      </c>
      <c r="J4259" s="348">
        <f t="shared" si="200"/>
        <v>0</v>
      </c>
    </row>
    <row r="4260" spans="1:10">
      <c r="A4260" s="483">
        <v>2016</v>
      </c>
      <c r="B4260" s="484" t="s">
        <v>1296</v>
      </c>
      <c r="C4260" s="484" t="s">
        <v>370</v>
      </c>
      <c r="D4260" s="485">
        <v>3110</v>
      </c>
      <c r="E4260" s="486">
        <v>24.655999999999999</v>
      </c>
      <c r="F4260" s="486">
        <f t="shared" si="198"/>
        <v>76680.160000000003</v>
      </c>
      <c r="G4260" s="487">
        <v>0.64</v>
      </c>
      <c r="H4260" s="485">
        <v>9</v>
      </c>
      <c r="I4260" s="486">
        <f t="shared" si="199"/>
        <v>27990</v>
      </c>
      <c r="J4260" s="348">
        <f t="shared" si="200"/>
        <v>0</v>
      </c>
    </row>
    <row r="4261" spans="1:10">
      <c r="A4261" s="483">
        <v>2016</v>
      </c>
      <c r="B4261" s="484" t="s">
        <v>1296</v>
      </c>
      <c r="C4261" s="484" t="s">
        <v>370</v>
      </c>
      <c r="D4261" s="485">
        <v>2450</v>
      </c>
      <c r="E4261" s="486">
        <v>24</v>
      </c>
      <c r="F4261" s="486">
        <f t="shared" si="198"/>
        <v>58800</v>
      </c>
      <c r="G4261" s="487">
        <v>0.69</v>
      </c>
      <c r="H4261" s="485">
        <v>9.3000000000000007</v>
      </c>
      <c r="I4261" s="486">
        <f t="shared" si="199"/>
        <v>22785</v>
      </c>
      <c r="J4261" s="348">
        <f t="shared" si="200"/>
        <v>0</v>
      </c>
    </row>
    <row r="4262" spans="1:10">
      <c r="A4262" s="483">
        <v>2016</v>
      </c>
      <c r="B4262" s="484" t="s">
        <v>1296</v>
      </c>
      <c r="C4262" s="484" t="s">
        <v>370</v>
      </c>
      <c r="D4262" s="485">
        <v>3122</v>
      </c>
      <c r="E4262" s="486">
        <v>24.06</v>
      </c>
      <c r="F4262" s="486">
        <f t="shared" si="198"/>
        <v>75115.319999999992</v>
      </c>
      <c r="G4262" s="487">
        <v>2.1</v>
      </c>
      <c r="H4262" s="485">
        <v>10.1</v>
      </c>
      <c r="I4262" s="486">
        <f t="shared" si="199"/>
        <v>31532.199999999997</v>
      </c>
      <c r="J4262" s="348">
        <f t="shared" si="200"/>
        <v>0</v>
      </c>
    </row>
    <row r="4263" spans="1:10">
      <c r="A4263" s="483">
        <v>2016</v>
      </c>
      <c r="B4263" s="484" t="s">
        <v>1296</v>
      </c>
      <c r="C4263" s="484" t="s">
        <v>370</v>
      </c>
      <c r="D4263" s="485">
        <v>2175</v>
      </c>
      <c r="E4263" s="486">
        <v>26.42</v>
      </c>
      <c r="F4263" s="486">
        <f t="shared" si="198"/>
        <v>57463.500000000007</v>
      </c>
      <c r="G4263" s="487">
        <v>1.4</v>
      </c>
      <c r="H4263" s="485">
        <v>10.7</v>
      </c>
      <c r="I4263" s="486">
        <f t="shared" si="199"/>
        <v>23272.5</v>
      </c>
      <c r="J4263" s="348">
        <f t="shared" si="200"/>
        <v>0</v>
      </c>
    </row>
    <row r="4264" spans="1:10">
      <c r="A4264" s="483">
        <v>2016</v>
      </c>
      <c r="B4264" s="484" t="s">
        <v>1296</v>
      </c>
      <c r="C4264" s="484" t="s">
        <v>370</v>
      </c>
      <c r="D4264" s="485">
        <v>3082</v>
      </c>
      <c r="E4264" s="486">
        <v>23.66</v>
      </c>
      <c r="F4264" s="486">
        <f t="shared" si="198"/>
        <v>72920.12</v>
      </c>
      <c r="G4264" s="487">
        <v>2.6</v>
      </c>
      <c r="H4264" s="485">
        <v>14.8</v>
      </c>
      <c r="I4264" s="486">
        <f t="shared" si="199"/>
        <v>45613.600000000006</v>
      </c>
      <c r="J4264" s="348">
        <f t="shared" si="200"/>
        <v>0</v>
      </c>
    </row>
    <row r="4265" spans="1:10">
      <c r="A4265" s="483">
        <v>2016</v>
      </c>
      <c r="B4265" s="484" t="s">
        <v>1301</v>
      </c>
      <c r="C4265" s="484" t="s">
        <v>370</v>
      </c>
      <c r="D4265" s="485">
        <v>213854</v>
      </c>
      <c r="E4265" s="486">
        <v>10.53</v>
      </c>
      <c r="F4265" s="486">
        <f t="shared" si="198"/>
        <v>2251882.6199999996</v>
      </c>
      <c r="G4265" s="487">
        <v>0.48</v>
      </c>
      <c r="H4265" s="485">
        <v>14.5</v>
      </c>
      <c r="I4265" s="486">
        <f t="shared" si="199"/>
        <v>3100883</v>
      </c>
      <c r="J4265" s="348">
        <f t="shared" si="200"/>
        <v>1</v>
      </c>
    </row>
    <row r="4266" spans="1:10">
      <c r="A4266" s="483">
        <v>2016</v>
      </c>
      <c r="B4266" s="484" t="s">
        <v>1296</v>
      </c>
      <c r="C4266" s="484" t="s">
        <v>370</v>
      </c>
      <c r="D4266" s="485">
        <v>506747</v>
      </c>
      <c r="E4266" s="486">
        <v>16.93</v>
      </c>
      <c r="F4266" s="486">
        <f t="shared" si="198"/>
        <v>8579226.709999999</v>
      </c>
      <c r="G4266" s="487">
        <v>3.9</v>
      </c>
      <c r="H4266" s="485">
        <v>27</v>
      </c>
      <c r="I4266" s="486">
        <f t="shared" si="199"/>
        <v>13682169</v>
      </c>
      <c r="J4266" s="348">
        <f t="shared" si="200"/>
        <v>0</v>
      </c>
    </row>
    <row r="4267" spans="1:10">
      <c r="A4267" s="483">
        <v>2016</v>
      </c>
      <c r="B4267" s="484" t="s">
        <v>1296</v>
      </c>
      <c r="C4267" s="484" t="s">
        <v>370</v>
      </c>
      <c r="D4267" s="485">
        <v>15639</v>
      </c>
      <c r="E4267" s="486">
        <v>26.02</v>
      </c>
      <c r="F4267" s="486">
        <f t="shared" si="198"/>
        <v>406926.77999999997</v>
      </c>
      <c r="G4267" s="487">
        <v>2.0699999999999998</v>
      </c>
      <c r="H4267" s="485">
        <v>7.4</v>
      </c>
      <c r="I4267" s="486">
        <f t="shared" si="199"/>
        <v>115728.6</v>
      </c>
      <c r="J4267" s="348">
        <f t="shared" si="200"/>
        <v>0</v>
      </c>
    </row>
    <row r="4268" spans="1:10">
      <c r="A4268" s="483">
        <v>2016</v>
      </c>
      <c r="B4268" s="484" t="s">
        <v>1289</v>
      </c>
      <c r="C4268" s="484" t="s">
        <v>370</v>
      </c>
      <c r="D4268" s="485">
        <v>264872</v>
      </c>
      <c r="E4268" s="486">
        <v>17.53</v>
      </c>
      <c r="F4268" s="486">
        <f t="shared" si="198"/>
        <v>4643206.16</v>
      </c>
      <c r="G4268" s="487">
        <v>0.2</v>
      </c>
      <c r="H4268" s="485">
        <v>4.4000000000000004</v>
      </c>
      <c r="I4268" s="486">
        <f t="shared" si="199"/>
        <v>1165436.8</v>
      </c>
      <c r="J4268" s="348">
        <f t="shared" si="200"/>
        <v>0</v>
      </c>
    </row>
    <row r="4269" spans="1:10">
      <c r="A4269" s="483">
        <v>2016</v>
      </c>
      <c r="B4269" s="484" t="s">
        <v>1296</v>
      </c>
      <c r="C4269" s="484" t="s">
        <v>370</v>
      </c>
      <c r="D4269" s="485">
        <v>2470</v>
      </c>
      <c r="E4269" s="486">
        <v>22.6</v>
      </c>
      <c r="F4269" s="486">
        <f t="shared" si="198"/>
        <v>55822</v>
      </c>
      <c r="G4269" s="487">
        <v>0.42</v>
      </c>
      <c r="H4269" s="485">
        <v>8.4</v>
      </c>
      <c r="I4269" s="486">
        <f t="shared" si="199"/>
        <v>20748</v>
      </c>
      <c r="J4269" s="348">
        <f t="shared" si="200"/>
        <v>0</v>
      </c>
    </row>
    <row r="4270" spans="1:10">
      <c r="A4270" s="483">
        <v>2016</v>
      </c>
      <c r="B4270" s="484" t="s">
        <v>1289</v>
      </c>
      <c r="C4270" s="484" t="s">
        <v>370</v>
      </c>
      <c r="D4270" s="485">
        <v>44403</v>
      </c>
      <c r="E4270" s="486">
        <v>17.943999999999999</v>
      </c>
      <c r="F4270" s="486">
        <f t="shared" si="198"/>
        <v>796767.43199999991</v>
      </c>
      <c r="G4270" s="487">
        <v>0.22</v>
      </c>
      <c r="H4270" s="485">
        <v>4.8</v>
      </c>
      <c r="I4270" s="486">
        <f t="shared" si="199"/>
        <v>213134.4</v>
      </c>
      <c r="J4270" s="348">
        <f t="shared" si="200"/>
        <v>0</v>
      </c>
    </row>
    <row r="4271" spans="1:10">
      <c r="A4271" s="483">
        <v>2016</v>
      </c>
      <c r="B4271" s="484" t="s">
        <v>1289</v>
      </c>
      <c r="C4271" s="484" t="s">
        <v>370</v>
      </c>
      <c r="D4271" s="485">
        <v>47726</v>
      </c>
      <c r="E4271" s="486">
        <v>15.79</v>
      </c>
      <c r="F4271" s="486">
        <f t="shared" si="198"/>
        <v>753593.53999999992</v>
      </c>
      <c r="G4271" s="487">
        <v>0.33</v>
      </c>
      <c r="H4271" s="485">
        <v>5.4</v>
      </c>
      <c r="I4271" s="486">
        <f t="shared" si="199"/>
        <v>257720.40000000002</v>
      </c>
      <c r="J4271" s="348">
        <f t="shared" si="200"/>
        <v>0</v>
      </c>
    </row>
    <row r="4272" spans="1:10">
      <c r="A4272" s="483">
        <v>2016</v>
      </c>
      <c r="B4272" s="484" t="s">
        <v>1289</v>
      </c>
      <c r="C4272" s="484" t="s">
        <v>370</v>
      </c>
      <c r="D4272" s="485">
        <v>49656</v>
      </c>
      <c r="E4272" s="486">
        <v>17.600000000000001</v>
      </c>
      <c r="F4272" s="486">
        <f t="shared" si="198"/>
        <v>873945.60000000009</v>
      </c>
      <c r="G4272" s="487">
        <v>0.25</v>
      </c>
      <c r="H4272" s="485">
        <v>5.6</v>
      </c>
      <c r="I4272" s="486">
        <f t="shared" si="199"/>
        <v>278073.59999999998</v>
      </c>
      <c r="J4272" s="348">
        <f t="shared" si="200"/>
        <v>0</v>
      </c>
    </row>
    <row r="4273" spans="1:10">
      <c r="A4273" s="483">
        <v>2016</v>
      </c>
      <c r="B4273" s="484" t="s">
        <v>1289</v>
      </c>
      <c r="C4273" s="484" t="s">
        <v>370</v>
      </c>
      <c r="D4273" s="485">
        <v>65814</v>
      </c>
      <c r="E4273" s="486">
        <v>17.899999999999999</v>
      </c>
      <c r="F4273" s="486">
        <f t="shared" si="198"/>
        <v>1178070.5999999999</v>
      </c>
      <c r="G4273" s="487">
        <v>0.26</v>
      </c>
      <c r="H4273" s="485">
        <v>5.2</v>
      </c>
      <c r="I4273" s="486">
        <f t="shared" si="199"/>
        <v>342232.8</v>
      </c>
      <c r="J4273" s="348">
        <f t="shared" si="200"/>
        <v>0</v>
      </c>
    </row>
    <row r="4274" spans="1:10">
      <c r="A4274" s="483">
        <v>2016</v>
      </c>
      <c r="B4274" s="484" t="s">
        <v>1289</v>
      </c>
      <c r="C4274" s="484" t="s">
        <v>370</v>
      </c>
      <c r="D4274" s="485">
        <v>49053</v>
      </c>
      <c r="E4274" s="486">
        <v>17.686</v>
      </c>
      <c r="F4274" s="486">
        <f t="shared" si="198"/>
        <v>867551.35800000001</v>
      </c>
      <c r="G4274" s="487">
        <v>0.28999999999999998</v>
      </c>
      <c r="H4274" s="485">
        <v>6.13</v>
      </c>
      <c r="I4274" s="486">
        <f t="shared" si="199"/>
        <v>300694.89</v>
      </c>
      <c r="J4274" s="348">
        <f t="shared" si="200"/>
        <v>0</v>
      </c>
    </row>
    <row r="4275" spans="1:10">
      <c r="A4275" s="483">
        <v>2016</v>
      </c>
      <c r="B4275" s="484" t="s">
        <v>1289</v>
      </c>
      <c r="C4275" s="484" t="s">
        <v>370</v>
      </c>
      <c r="D4275" s="485">
        <v>16654</v>
      </c>
      <c r="E4275" s="486">
        <v>18.167999999999999</v>
      </c>
      <c r="F4275" s="486">
        <f t="shared" si="198"/>
        <v>302569.87199999997</v>
      </c>
      <c r="G4275" s="487">
        <v>0.24</v>
      </c>
      <c r="H4275" s="485">
        <v>4.7</v>
      </c>
      <c r="I4275" s="486">
        <f t="shared" si="199"/>
        <v>78273.8</v>
      </c>
      <c r="J4275" s="348">
        <f t="shared" si="200"/>
        <v>0</v>
      </c>
    </row>
    <row r="4276" spans="1:10">
      <c r="A4276" s="483">
        <v>2016</v>
      </c>
      <c r="B4276" s="484" t="s">
        <v>1289</v>
      </c>
      <c r="C4276" s="484" t="s">
        <v>370</v>
      </c>
      <c r="D4276" s="485">
        <v>156942</v>
      </c>
      <c r="E4276" s="486">
        <v>16.024000000000001</v>
      </c>
      <c r="F4276" s="486">
        <f t="shared" si="198"/>
        <v>2514838.608</v>
      </c>
      <c r="G4276" s="487">
        <v>0.32</v>
      </c>
      <c r="H4276" s="485">
        <v>5.3</v>
      </c>
      <c r="I4276" s="486">
        <f t="shared" si="199"/>
        <v>831792.6</v>
      </c>
      <c r="J4276" s="348">
        <f t="shared" si="200"/>
        <v>0</v>
      </c>
    </row>
    <row r="4277" spans="1:10">
      <c r="A4277" s="483">
        <v>2016</v>
      </c>
      <c r="B4277" s="484" t="s">
        <v>1289</v>
      </c>
      <c r="C4277" s="484" t="s">
        <v>370</v>
      </c>
      <c r="D4277" s="485">
        <v>161854</v>
      </c>
      <c r="E4277" s="486">
        <v>17.61</v>
      </c>
      <c r="F4277" s="486">
        <f t="shared" si="198"/>
        <v>2850248.94</v>
      </c>
      <c r="G4277" s="487">
        <v>0.26</v>
      </c>
      <c r="H4277" s="485">
        <v>5.7</v>
      </c>
      <c r="I4277" s="486">
        <f t="shared" si="199"/>
        <v>922567.8</v>
      </c>
      <c r="J4277" s="348">
        <f t="shared" si="200"/>
        <v>0</v>
      </c>
    </row>
    <row r="4278" spans="1:10">
      <c r="A4278" s="483">
        <v>2016</v>
      </c>
      <c r="B4278" s="484" t="s">
        <v>1296</v>
      </c>
      <c r="C4278" s="484" t="s">
        <v>370</v>
      </c>
      <c r="D4278" s="485">
        <v>266186</v>
      </c>
      <c r="E4278" s="486">
        <v>21.95</v>
      </c>
      <c r="F4278" s="486">
        <f t="shared" si="198"/>
        <v>5842782.7000000002</v>
      </c>
      <c r="G4278" s="487">
        <v>2.83</v>
      </c>
      <c r="H4278" s="485">
        <v>20.3</v>
      </c>
      <c r="I4278" s="486">
        <f t="shared" si="199"/>
        <v>5403575.7999999998</v>
      </c>
      <c r="J4278" s="348">
        <f t="shared" si="200"/>
        <v>0</v>
      </c>
    </row>
    <row r="4279" spans="1:10">
      <c r="A4279" s="483">
        <v>2016</v>
      </c>
      <c r="B4279" s="484" t="s">
        <v>1301</v>
      </c>
      <c r="C4279" s="484" t="s">
        <v>370</v>
      </c>
      <c r="D4279" s="485">
        <v>25030</v>
      </c>
      <c r="E4279" s="486">
        <v>14.1</v>
      </c>
      <c r="F4279" s="486">
        <f t="shared" si="198"/>
        <v>352923</v>
      </c>
      <c r="G4279" s="487">
        <v>0.66</v>
      </c>
      <c r="H4279" s="485">
        <v>8.4</v>
      </c>
      <c r="I4279" s="486">
        <f t="shared" si="199"/>
        <v>210252</v>
      </c>
      <c r="J4279" s="348">
        <f t="shared" si="200"/>
        <v>1</v>
      </c>
    </row>
    <row r="4280" spans="1:10">
      <c r="A4280" s="483">
        <v>2016</v>
      </c>
      <c r="B4280" s="484" t="s">
        <v>1296</v>
      </c>
      <c r="C4280" s="484" t="s">
        <v>370</v>
      </c>
      <c r="D4280" s="485">
        <v>194806</v>
      </c>
      <c r="E4280" s="486">
        <v>15.667</v>
      </c>
      <c r="F4280" s="486">
        <f t="shared" si="198"/>
        <v>3052025.602</v>
      </c>
      <c r="G4280" s="487">
        <v>0.64</v>
      </c>
      <c r="H4280" s="485">
        <v>39.200000000000003</v>
      </c>
      <c r="I4280" s="486">
        <f t="shared" si="199"/>
        <v>7636395.2000000002</v>
      </c>
      <c r="J4280" s="348">
        <f t="shared" si="200"/>
        <v>0</v>
      </c>
    </row>
    <row r="4281" spans="1:10">
      <c r="A4281" s="483">
        <v>2016</v>
      </c>
      <c r="B4281" s="484" t="s">
        <v>1296</v>
      </c>
      <c r="C4281" s="484" t="s">
        <v>370</v>
      </c>
      <c r="D4281" s="485">
        <v>296306</v>
      </c>
      <c r="E4281" s="486">
        <v>21.466000000000001</v>
      </c>
      <c r="F4281" s="486">
        <f t="shared" si="198"/>
        <v>6360504.5959999999</v>
      </c>
      <c r="G4281" s="487">
        <v>0.52</v>
      </c>
      <c r="H4281" s="485">
        <v>7</v>
      </c>
      <c r="I4281" s="486">
        <f t="shared" si="199"/>
        <v>2074142</v>
      </c>
      <c r="J4281" s="348">
        <f t="shared" si="200"/>
        <v>0</v>
      </c>
    </row>
    <row r="4282" spans="1:10">
      <c r="A4282" s="483">
        <v>2016</v>
      </c>
      <c r="B4282" s="484" t="s">
        <v>1296</v>
      </c>
      <c r="C4282" s="484" t="s">
        <v>370</v>
      </c>
      <c r="D4282" s="485">
        <v>123547</v>
      </c>
      <c r="E4282" s="486">
        <v>24.48</v>
      </c>
      <c r="F4282" s="486">
        <f t="shared" si="198"/>
        <v>3024430.56</v>
      </c>
      <c r="G4282" s="487">
        <v>1.18</v>
      </c>
      <c r="H4282" s="485">
        <v>14</v>
      </c>
      <c r="I4282" s="486">
        <f t="shared" si="199"/>
        <v>1729658</v>
      </c>
      <c r="J4282" s="348">
        <f t="shared" si="200"/>
        <v>0</v>
      </c>
    </row>
    <row r="4283" spans="1:10">
      <c r="A4283" s="483">
        <v>2016</v>
      </c>
      <c r="B4283" s="484" t="s">
        <v>1296</v>
      </c>
      <c r="C4283" s="484" t="s">
        <v>370</v>
      </c>
      <c r="D4283" s="485">
        <v>83954</v>
      </c>
      <c r="E4283" s="486">
        <v>23.45</v>
      </c>
      <c r="F4283" s="486">
        <f t="shared" si="198"/>
        <v>1968721.3</v>
      </c>
      <c r="G4283" s="487">
        <v>1.38</v>
      </c>
      <c r="H4283" s="485">
        <v>6</v>
      </c>
      <c r="I4283" s="486">
        <f t="shared" si="199"/>
        <v>503724</v>
      </c>
      <c r="J4283" s="348">
        <f t="shared" si="200"/>
        <v>0</v>
      </c>
    </row>
    <row r="4284" spans="1:10">
      <c r="A4284" s="483">
        <v>2016</v>
      </c>
      <c r="B4284" s="484" t="s">
        <v>1296</v>
      </c>
      <c r="C4284" s="484" t="s">
        <v>370</v>
      </c>
      <c r="D4284" s="485">
        <v>60523</v>
      </c>
      <c r="E4284" s="486">
        <v>24.024000000000001</v>
      </c>
      <c r="F4284" s="486">
        <f t="shared" si="198"/>
        <v>1454004.5520000001</v>
      </c>
      <c r="G4284" s="487">
        <v>2.65</v>
      </c>
      <c r="H4284" s="485">
        <v>7.6</v>
      </c>
      <c r="I4284" s="486">
        <f t="shared" si="199"/>
        <v>459974.8</v>
      </c>
      <c r="J4284" s="348">
        <f t="shared" si="200"/>
        <v>0</v>
      </c>
    </row>
    <row r="4285" spans="1:10">
      <c r="A4285" s="483">
        <v>2016</v>
      </c>
      <c r="B4285" s="484" t="s">
        <v>1301</v>
      </c>
      <c r="C4285" s="484" t="s">
        <v>370</v>
      </c>
      <c r="D4285" s="485">
        <v>69149</v>
      </c>
      <c r="E4285" s="486">
        <v>13.445</v>
      </c>
      <c r="F4285" s="486">
        <f t="shared" si="198"/>
        <v>929708.30500000005</v>
      </c>
      <c r="G4285" s="487">
        <v>0.65</v>
      </c>
      <c r="H4285" s="485">
        <v>16.600000000000001</v>
      </c>
      <c r="I4285" s="486">
        <f t="shared" si="199"/>
        <v>1147873.4000000001</v>
      </c>
      <c r="J4285" s="348">
        <f t="shared" si="200"/>
        <v>1</v>
      </c>
    </row>
    <row r="4286" spans="1:10">
      <c r="A4286" s="483">
        <v>2016</v>
      </c>
      <c r="B4286" s="484" t="s">
        <v>1301</v>
      </c>
      <c r="C4286" s="484" t="s">
        <v>370</v>
      </c>
      <c r="D4286" s="485">
        <v>224397</v>
      </c>
      <c r="E4286" s="486">
        <v>13.869</v>
      </c>
      <c r="F4286" s="486">
        <f t="shared" si="198"/>
        <v>3112161.9929999998</v>
      </c>
      <c r="G4286" s="487">
        <v>0.4</v>
      </c>
      <c r="H4286" s="485">
        <v>14.7</v>
      </c>
      <c r="I4286" s="486">
        <f t="shared" si="199"/>
        <v>3298635.9</v>
      </c>
      <c r="J4286" s="348">
        <f t="shared" si="200"/>
        <v>1</v>
      </c>
    </row>
    <row r="4287" spans="1:10">
      <c r="A4287" s="483">
        <v>2016</v>
      </c>
      <c r="B4287" s="484" t="s">
        <v>1296</v>
      </c>
      <c r="C4287" s="484" t="s">
        <v>370</v>
      </c>
      <c r="D4287" s="485">
        <v>37340</v>
      </c>
      <c r="E4287" s="486">
        <v>23.265999999999998</v>
      </c>
      <c r="F4287" s="486">
        <f t="shared" si="198"/>
        <v>868752.44</v>
      </c>
      <c r="G4287" s="487">
        <v>2.39</v>
      </c>
      <c r="H4287" s="485">
        <v>8.3000000000000007</v>
      </c>
      <c r="I4287" s="486">
        <f t="shared" si="199"/>
        <v>309922</v>
      </c>
      <c r="J4287" s="348">
        <f t="shared" si="200"/>
        <v>0</v>
      </c>
    </row>
    <row r="4288" spans="1:10">
      <c r="A4288" s="483">
        <v>2016</v>
      </c>
      <c r="B4288" s="484" t="s">
        <v>1296</v>
      </c>
      <c r="C4288" s="484" t="s">
        <v>370</v>
      </c>
      <c r="D4288" s="485">
        <v>3171</v>
      </c>
      <c r="E4288" s="486">
        <v>23.591999999999999</v>
      </c>
      <c r="F4288" s="486">
        <f t="shared" si="198"/>
        <v>74810.231999999989</v>
      </c>
      <c r="G4288" s="487">
        <v>2.77</v>
      </c>
      <c r="H4288" s="485">
        <v>9.1999999999999993</v>
      </c>
      <c r="I4288" s="486">
        <f t="shared" si="199"/>
        <v>29173.199999999997</v>
      </c>
      <c r="J4288" s="348">
        <f t="shared" si="200"/>
        <v>0</v>
      </c>
    </row>
    <row r="4289" spans="1:10">
      <c r="A4289" s="483">
        <v>2016</v>
      </c>
      <c r="B4289" s="484" t="s">
        <v>1289</v>
      </c>
      <c r="C4289" s="484" t="s">
        <v>370</v>
      </c>
      <c r="D4289" s="485">
        <v>54890</v>
      </c>
      <c r="E4289" s="486">
        <v>16.399999999999999</v>
      </c>
      <c r="F4289" s="486">
        <f t="shared" si="198"/>
        <v>900195.99999999988</v>
      </c>
      <c r="G4289" s="487">
        <v>0.3</v>
      </c>
      <c r="H4289" s="485">
        <v>5.3</v>
      </c>
      <c r="I4289" s="486">
        <f t="shared" si="199"/>
        <v>290917</v>
      </c>
      <c r="J4289" s="348">
        <f t="shared" si="200"/>
        <v>0</v>
      </c>
    </row>
    <row r="4290" spans="1:10">
      <c r="A4290" s="483">
        <v>2016</v>
      </c>
      <c r="B4290" s="484" t="s">
        <v>1289</v>
      </c>
      <c r="C4290" s="484" t="s">
        <v>370</v>
      </c>
      <c r="D4290" s="485">
        <v>71310</v>
      </c>
      <c r="E4290" s="486">
        <v>18.420000000000002</v>
      </c>
      <c r="F4290" s="486">
        <f t="shared" si="198"/>
        <v>1313530.2000000002</v>
      </c>
      <c r="G4290" s="487">
        <v>1.06</v>
      </c>
      <c r="H4290" s="485">
        <v>16</v>
      </c>
      <c r="I4290" s="486">
        <f t="shared" si="199"/>
        <v>1140960</v>
      </c>
      <c r="J4290" s="348">
        <f t="shared" si="200"/>
        <v>0</v>
      </c>
    </row>
    <row r="4291" spans="1:10">
      <c r="A4291" s="483">
        <v>2016</v>
      </c>
      <c r="B4291" s="484" t="s">
        <v>1289</v>
      </c>
      <c r="C4291" s="484" t="s">
        <v>370</v>
      </c>
      <c r="D4291" s="485">
        <v>15107</v>
      </c>
      <c r="E4291" s="486">
        <v>17.66</v>
      </c>
      <c r="F4291" s="486">
        <f t="shared" ref="F4291:F4354" si="201">E4291*D4291</f>
        <v>266789.62</v>
      </c>
      <c r="G4291" s="487">
        <v>0.24</v>
      </c>
      <c r="H4291" s="485">
        <v>5.7</v>
      </c>
      <c r="I4291" s="486">
        <f t="shared" ref="I4291:I4354" si="202">H4291*D4291</f>
        <v>86109.900000000009</v>
      </c>
      <c r="J4291" s="348">
        <f t="shared" ref="J4291:J4354" si="203">IF(B4291="LIG",1,0)</f>
        <v>0</v>
      </c>
    </row>
    <row r="4292" spans="1:10">
      <c r="A4292" s="483">
        <v>2016</v>
      </c>
      <c r="B4292" s="484" t="s">
        <v>1289</v>
      </c>
      <c r="C4292" s="484" t="s">
        <v>370</v>
      </c>
      <c r="D4292" s="485">
        <v>30016</v>
      </c>
      <c r="E4292" s="486">
        <v>17.756</v>
      </c>
      <c r="F4292" s="486">
        <f t="shared" si="201"/>
        <v>532964.09600000002</v>
      </c>
      <c r="G4292" s="487">
        <v>0.28000000000000003</v>
      </c>
      <c r="H4292" s="485">
        <v>4.8</v>
      </c>
      <c r="I4292" s="486">
        <f t="shared" si="202"/>
        <v>144076.79999999999</v>
      </c>
      <c r="J4292" s="348">
        <f t="shared" si="203"/>
        <v>0</v>
      </c>
    </row>
    <row r="4293" spans="1:10">
      <c r="A4293" s="483">
        <v>2016</v>
      </c>
      <c r="B4293" s="484" t="s">
        <v>1289</v>
      </c>
      <c r="C4293" s="484" t="s">
        <v>370</v>
      </c>
      <c r="D4293" s="485">
        <v>30056</v>
      </c>
      <c r="E4293" s="486">
        <v>17.887</v>
      </c>
      <c r="F4293" s="486">
        <f t="shared" si="201"/>
        <v>537611.67200000002</v>
      </c>
      <c r="G4293" s="487">
        <v>0.28000000000000003</v>
      </c>
      <c r="H4293" s="485">
        <v>5.6</v>
      </c>
      <c r="I4293" s="486">
        <f t="shared" si="202"/>
        <v>168313.59999999998</v>
      </c>
      <c r="J4293" s="348">
        <f t="shared" si="203"/>
        <v>0</v>
      </c>
    </row>
    <row r="4294" spans="1:10">
      <c r="A4294" s="483">
        <v>2016</v>
      </c>
      <c r="B4294" s="484" t="s">
        <v>1289</v>
      </c>
      <c r="C4294" s="484" t="s">
        <v>370</v>
      </c>
      <c r="D4294" s="485">
        <v>178853</v>
      </c>
      <c r="E4294" s="486">
        <v>17.356000000000002</v>
      </c>
      <c r="F4294" s="486">
        <f t="shared" si="201"/>
        <v>3104172.6680000001</v>
      </c>
      <c r="G4294" s="487">
        <v>0.2</v>
      </c>
      <c r="H4294" s="485">
        <v>4.43</v>
      </c>
      <c r="I4294" s="486">
        <f t="shared" si="202"/>
        <v>792318.78999999992</v>
      </c>
      <c r="J4294" s="348">
        <f t="shared" si="203"/>
        <v>0</v>
      </c>
    </row>
    <row r="4295" spans="1:10">
      <c r="A4295" s="483">
        <v>2016</v>
      </c>
      <c r="B4295" s="484" t="s">
        <v>1296</v>
      </c>
      <c r="C4295" s="484" t="s">
        <v>370</v>
      </c>
      <c r="D4295" s="485">
        <v>106097</v>
      </c>
      <c r="E4295" s="486">
        <v>25.71</v>
      </c>
      <c r="F4295" s="486">
        <f t="shared" si="201"/>
        <v>2727753.87</v>
      </c>
      <c r="G4295" s="487">
        <v>2.2799999999999998</v>
      </c>
      <c r="H4295" s="485">
        <v>8.3000000000000007</v>
      </c>
      <c r="I4295" s="486">
        <f t="shared" si="202"/>
        <v>880605.10000000009</v>
      </c>
      <c r="J4295" s="348">
        <f t="shared" si="203"/>
        <v>0</v>
      </c>
    </row>
    <row r="4296" spans="1:10">
      <c r="A4296" s="483">
        <v>2016</v>
      </c>
      <c r="B4296" s="484" t="s">
        <v>1296</v>
      </c>
      <c r="C4296" s="484" t="s">
        <v>370</v>
      </c>
      <c r="D4296" s="485">
        <v>12809</v>
      </c>
      <c r="E4296" s="486">
        <v>25.75</v>
      </c>
      <c r="F4296" s="486">
        <f t="shared" si="201"/>
        <v>329831.75</v>
      </c>
      <c r="G4296" s="487">
        <v>1.67</v>
      </c>
      <c r="H4296" s="485">
        <v>8</v>
      </c>
      <c r="I4296" s="486">
        <f t="shared" si="202"/>
        <v>102472</v>
      </c>
      <c r="J4296" s="348">
        <f t="shared" si="203"/>
        <v>0</v>
      </c>
    </row>
    <row r="4297" spans="1:10">
      <c r="A4297" s="483">
        <v>2016</v>
      </c>
      <c r="B4297" s="484" t="s">
        <v>1296</v>
      </c>
      <c r="C4297" s="484" t="s">
        <v>370</v>
      </c>
      <c r="D4297" s="485">
        <v>193410</v>
      </c>
      <c r="E4297" s="486">
        <v>24.16</v>
      </c>
      <c r="F4297" s="486">
        <f t="shared" si="201"/>
        <v>4672785.5999999996</v>
      </c>
      <c r="G4297" s="487">
        <v>2.64</v>
      </c>
      <c r="H4297" s="485">
        <v>7.6</v>
      </c>
      <c r="I4297" s="486">
        <f t="shared" si="202"/>
        <v>1469916</v>
      </c>
      <c r="J4297" s="348">
        <f t="shared" si="203"/>
        <v>0</v>
      </c>
    </row>
    <row r="4298" spans="1:10">
      <c r="A4298" s="483">
        <v>2016</v>
      </c>
      <c r="B4298" s="484" t="s">
        <v>1296</v>
      </c>
      <c r="C4298" s="484" t="s">
        <v>370</v>
      </c>
      <c r="D4298" s="485">
        <v>180104</v>
      </c>
      <c r="E4298" s="486">
        <v>25.161999999999999</v>
      </c>
      <c r="F4298" s="486">
        <f t="shared" si="201"/>
        <v>4531776.8480000002</v>
      </c>
      <c r="G4298" s="487">
        <v>3.14</v>
      </c>
      <c r="H4298" s="485">
        <v>6.8</v>
      </c>
      <c r="I4298" s="486">
        <f t="shared" si="202"/>
        <v>1224707.2</v>
      </c>
      <c r="J4298" s="348">
        <f t="shared" si="203"/>
        <v>0</v>
      </c>
    </row>
    <row r="4299" spans="1:10">
      <c r="A4299" s="483">
        <v>2016</v>
      </c>
      <c r="B4299" s="484" t="s">
        <v>1296</v>
      </c>
      <c r="C4299" s="484" t="s">
        <v>370</v>
      </c>
      <c r="D4299" s="485">
        <v>61150</v>
      </c>
      <c r="E4299" s="486">
        <v>24.51</v>
      </c>
      <c r="F4299" s="486">
        <f t="shared" si="201"/>
        <v>1498786.5</v>
      </c>
      <c r="G4299" s="487">
        <v>3.17</v>
      </c>
      <c r="H4299" s="485">
        <v>8.8000000000000007</v>
      </c>
      <c r="I4299" s="486">
        <f t="shared" si="202"/>
        <v>538120</v>
      </c>
      <c r="J4299" s="348">
        <f t="shared" si="203"/>
        <v>0</v>
      </c>
    </row>
    <row r="4300" spans="1:10">
      <c r="A4300" s="483">
        <v>2016</v>
      </c>
      <c r="B4300" s="484" t="s">
        <v>1296</v>
      </c>
      <c r="C4300" s="484" t="s">
        <v>370</v>
      </c>
      <c r="D4300" s="485">
        <v>26439</v>
      </c>
      <c r="E4300" s="486">
        <v>22.436</v>
      </c>
      <c r="F4300" s="486">
        <f t="shared" si="201"/>
        <v>593185.40399999998</v>
      </c>
      <c r="G4300" s="487">
        <v>0.46</v>
      </c>
      <c r="H4300" s="485">
        <v>10.199999999999999</v>
      </c>
      <c r="I4300" s="486">
        <f t="shared" si="202"/>
        <v>269677.8</v>
      </c>
      <c r="J4300" s="348">
        <f t="shared" si="203"/>
        <v>0</v>
      </c>
    </row>
    <row r="4301" spans="1:10">
      <c r="A4301" s="483">
        <v>2016</v>
      </c>
      <c r="B4301" s="484" t="s">
        <v>1296</v>
      </c>
      <c r="C4301" s="484" t="s">
        <v>370</v>
      </c>
      <c r="D4301" s="485">
        <v>12213</v>
      </c>
      <c r="E4301" s="486">
        <v>22.975999999999999</v>
      </c>
      <c r="F4301" s="486">
        <f t="shared" si="201"/>
        <v>280605.88799999998</v>
      </c>
      <c r="G4301" s="487">
        <v>0.44</v>
      </c>
      <c r="H4301" s="485">
        <v>7.4</v>
      </c>
      <c r="I4301" s="486">
        <f t="shared" si="202"/>
        <v>90376.2</v>
      </c>
      <c r="J4301" s="348">
        <f t="shared" si="203"/>
        <v>0</v>
      </c>
    </row>
    <row r="4302" spans="1:10">
      <c r="A4302" s="483">
        <v>2016</v>
      </c>
      <c r="B4302" s="484" t="s">
        <v>1289</v>
      </c>
      <c r="C4302" s="484" t="s">
        <v>370</v>
      </c>
      <c r="D4302" s="485">
        <v>55420</v>
      </c>
      <c r="E4302" s="486">
        <v>18.55</v>
      </c>
      <c r="F4302" s="486">
        <f t="shared" si="201"/>
        <v>1028041</v>
      </c>
      <c r="G4302" s="487">
        <v>0.99</v>
      </c>
      <c r="H4302" s="485">
        <v>15.8</v>
      </c>
      <c r="I4302" s="486">
        <f t="shared" si="202"/>
        <v>875636</v>
      </c>
      <c r="J4302" s="348">
        <f t="shared" si="203"/>
        <v>0</v>
      </c>
    </row>
    <row r="4303" spans="1:10">
      <c r="A4303" s="483">
        <v>2016</v>
      </c>
      <c r="B4303" s="484" t="s">
        <v>1289</v>
      </c>
      <c r="C4303" s="484" t="s">
        <v>370</v>
      </c>
      <c r="D4303" s="485">
        <v>97951</v>
      </c>
      <c r="E4303" s="486">
        <v>16.73</v>
      </c>
      <c r="F4303" s="486">
        <f t="shared" si="201"/>
        <v>1638720.23</v>
      </c>
      <c r="G4303" s="487">
        <v>0.35</v>
      </c>
      <c r="H4303" s="485">
        <v>5.5</v>
      </c>
      <c r="I4303" s="486">
        <f t="shared" si="202"/>
        <v>538730.5</v>
      </c>
      <c r="J4303" s="348">
        <f t="shared" si="203"/>
        <v>0</v>
      </c>
    </row>
    <row r="4304" spans="1:10">
      <c r="A4304" s="483">
        <v>2016</v>
      </c>
      <c r="B4304" s="484" t="s">
        <v>1296</v>
      </c>
      <c r="C4304" s="484" t="s">
        <v>370</v>
      </c>
      <c r="D4304" s="485">
        <v>13464</v>
      </c>
      <c r="E4304" s="486">
        <v>22.74</v>
      </c>
      <c r="F4304" s="486">
        <f t="shared" si="201"/>
        <v>306171.36</v>
      </c>
      <c r="G4304" s="487">
        <v>0.82</v>
      </c>
      <c r="H4304" s="485">
        <v>7.3</v>
      </c>
      <c r="I4304" s="486">
        <f t="shared" si="202"/>
        <v>98287.2</v>
      </c>
      <c r="J4304" s="348">
        <f t="shared" si="203"/>
        <v>0</v>
      </c>
    </row>
    <row r="4305" spans="1:10">
      <c r="A4305" s="483">
        <v>2016</v>
      </c>
      <c r="B4305" s="484" t="s">
        <v>1296</v>
      </c>
      <c r="C4305" s="484" t="s">
        <v>370</v>
      </c>
      <c r="D4305" s="485">
        <v>63824</v>
      </c>
      <c r="E4305" s="486">
        <v>21.347999999999999</v>
      </c>
      <c r="F4305" s="486">
        <f t="shared" si="201"/>
        <v>1362514.7519999999</v>
      </c>
      <c r="G4305" s="487">
        <v>0.64</v>
      </c>
      <c r="H4305" s="485">
        <v>14.4</v>
      </c>
      <c r="I4305" s="486">
        <f t="shared" si="202"/>
        <v>919065.59999999998</v>
      </c>
      <c r="J4305" s="348">
        <f t="shared" si="203"/>
        <v>0</v>
      </c>
    </row>
    <row r="4306" spans="1:10">
      <c r="A4306" s="483">
        <v>2016</v>
      </c>
      <c r="B4306" s="484" t="s">
        <v>1289</v>
      </c>
      <c r="C4306" s="484" t="s">
        <v>370</v>
      </c>
      <c r="D4306" s="485">
        <v>16344</v>
      </c>
      <c r="E4306" s="486">
        <v>16.57</v>
      </c>
      <c r="F4306" s="486">
        <f t="shared" si="201"/>
        <v>270820.08</v>
      </c>
      <c r="G4306" s="487">
        <v>0.32</v>
      </c>
      <c r="H4306" s="485">
        <v>5.4</v>
      </c>
      <c r="I4306" s="486">
        <f t="shared" si="202"/>
        <v>88257.600000000006</v>
      </c>
      <c r="J4306" s="348">
        <f t="shared" si="203"/>
        <v>0</v>
      </c>
    </row>
    <row r="4307" spans="1:10">
      <c r="A4307" s="483">
        <v>2016</v>
      </c>
      <c r="B4307" s="484" t="s">
        <v>1289</v>
      </c>
      <c r="C4307" s="484" t="s">
        <v>370</v>
      </c>
      <c r="D4307" s="485">
        <v>16570</v>
      </c>
      <c r="E4307" s="486">
        <v>16.68</v>
      </c>
      <c r="F4307" s="486">
        <f t="shared" si="201"/>
        <v>276387.59999999998</v>
      </c>
      <c r="G4307" s="487">
        <v>0.42</v>
      </c>
      <c r="H4307" s="485">
        <v>6.1</v>
      </c>
      <c r="I4307" s="486">
        <f t="shared" si="202"/>
        <v>101077</v>
      </c>
      <c r="J4307" s="348">
        <f t="shared" si="203"/>
        <v>0</v>
      </c>
    </row>
    <row r="4308" spans="1:10">
      <c r="A4308" s="483">
        <v>2016</v>
      </c>
      <c r="B4308" s="484" t="s">
        <v>1301</v>
      </c>
      <c r="C4308" s="484" t="s">
        <v>370</v>
      </c>
      <c r="D4308" s="485">
        <v>308292</v>
      </c>
      <c r="E4308" s="486">
        <v>13.61</v>
      </c>
      <c r="F4308" s="486">
        <f t="shared" si="201"/>
        <v>4195854.12</v>
      </c>
      <c r="G4308" s="487">
        <v>1.05</v>
      </c>
      <c r="H4308" s="485">
        <v>16.3</v>
      </c>
      <c r="I4308" s="486">
        <f t="shared" si="202"/>
        <v>5025159.6000000006</v>
      </c>
      <c r="J4308" s="348">
        <f t="shared" si="203"/>
        <v>1</v>
      </c>
    </row>
    <row r="4309" spans="1:10">
      <c r="A4309" s="483">
        <v>2016</v>
      </c>
      <c r="B4309" s="484" t="s">
        <v>1289</v>
      </c>
      <c r="C4309" s="484" t="s">
        <v>370</v>
      </c>
      <c r="D4309" s="485">
        <v>106830</v>
      </c>
      <c r="E4309" s="486">
        <v>16.690000000000001</v>
      </c>
      <c r="F4309" s="486">
        <f t="shared" si="201"/>
        <v>1782992.7000000002</v>
      </c>
      <c r="G4309" s="487">
        <v>0.31</v>
      </c>
      <c r="H4309" s="485">
        <v>4.8</v>
      </c>
      <c r="I4309" s="486">
        <f t="shared" si="202"/>
        <v>512784</v>
      </c>
      <c r="J4309" s="348">
        <f t="shared" si="203"/>
        <v>0</v>
      </c>
    </row>
    <row r="4310" spans="1:10">
      <c r="A4310" s="483">
        <v>2016</v>
      </c>
      <c r="B4310" s="484" t="s">
        <v>1289</v>
      </c>
      <c r="C4310" s="484" t="s">
        <v>370</v>
      </c>
      <c r="D4310" s="485">
        <v>16502</v>
      </c>
      <c r="E4310" s="486">
        <v>16.600000000000001</v>
      </c>
      <c r="F4310" s="486">
        <f t="shared" si="201"/>
        <v>273933.2</v>
      </c>
      <c r="G4310" s="487">
        <v>0.33</v>
      </c>
      <c r="H4310" s="485">
        <v>5.5</v>
      </c>
      <c r="I4310" s="486">
        <f t="shared" si="202"/>
        <v>90761</v>
      </c>
      <c r="J4310" s="348">
        <f t="shared" si="203"/>
        <v>0</v>
      </c>
    </row>
    <row r="4311" spans="1:10">
      <c r="A4311" s="483">
        <v>2016</v>
      </c>
      <c r="B4311" s="484" t="s">
        <v>1289</v>
      </c>
      <c r="C4311" s="484" t="s">
        <v>370</v>
      </c>
      <c r="D4311" s="485">
        <v>64592</v>
      </c>
      <c r="E4311" s="486">
        <v>17.18</v>
      </c>
      <c r="F4311" s="486">
        <f t="shared" si="201"/>
        <v>1109690.56</v>
      </c>
      <c r="G4311" s="487">
        <v>0.21</v>
      </c>
      <c r="H4311" s="485">
        <v>4.5</v>
      </c>
      <c r="I4311" s="486">
        <f t="shared" si="202"/>
        <v>290664</v>
      </c>
      <c r="J4311" s="348">
        <f t="shared" si="203"/>
        <v>0</v>
      </c>
    </row>
    <row r="4312" spans="1:10">
      <c r="A4312" s="483">
        <v>2016</v>
      </c>
      <c r="B4312" s="484" t="s">
        <v>1289</v>
      </c>
      <c r="C4312" s="484" t="s">
        <v>370</v>
      </c>
      <c r="D4312" s="485">
        <v>32733</v>
      </c>
      <c r="E4312" s="486">
        <v>16.850000000000001</v>
      </c>
      <c r="F4312" s="486">
        <f t="shared" si="201"/>
        <v>551551.05000000005</v>
      </c>
      <c r="G4312" s="487">
        <v>0.39</v>
      </c>
      <c r="H4312" s="485">
        <v>6</v>
      </c>
      <c r="I4312" s="486">
        <f t="shared" si="202"/>
        <v>196398</v>
      </c>
      <c r="J4312" s="348">
        <f t="shared" si="203"/>
        <v>0</v>
      </c>
    </row>
    <row r="4313" spans="1:10">
      <c r="A4313" s="483">
        <v>2016</v>
      </c>
      <c r="B4313" s="484" t="s">
        <v>1296</v>
      </c>
      <c r="C4313" s="484" t="s">
        <v>370</v>
      </c>
      <c r="D4313" s="485">
        <v>81306</v>
      </c>
      <c r="E4313" s="486">
        <v>22.55</v>
      </c>
      <c r="F4313" s="486">
        <f t="shared" si="201"/>
        <v>1833450.3</v>
      </c>
      <c r="G4313" s="487">
        <v>0.46</v>
      </c>
      <c r="H4313" s="485">
        <v>10.199999999999999</v>
      </c>
      <c r="I4313" s="486">
        <f t="shared" si="202"/>
        <v>829321.2</v>
      </c>
      <c r="J4313" s="348">
        <f t="shared" si="203"/>
        <v>0</v>
      </c>
    </row>
    <row r="4314" spans="1:10">
      <c r="A4314" s="483">
        <v>2016</v>
      </c>
      <c r="B4314" s="484" t="s">
        <v>1289</v>
      </c>
      <c r="C4314" s="484" t="s">
        <v>370</v>
      </c>
      <c r="D4314" s="485">
        <v>70114</v>
      </c>
      <c r="E4314" s="486">
        <v>17.28</v>
      </c>
      <c r="F4314" s="486">
        <f t="shared" si="201"/>
        <v>1211569.9200000002</v>
      </c>
      <c r="G4314" s="487">
        <v>0.23</v>
      </c>
      <c r="H4314" s="485">
        <v>4.2</v>
      </c>
      <c r="I4314" s="486">
        <f t="shared" si="202"/>
        <v>294478.8</v>
      </c>
      <c r="J4314" s="348">
        <f t="shared" si="203"/>
        <v>0</v>
      </c>
    </row>
    <row r="4315" spans="1:10">
      <c r="A4315" s="483">
        <v>2016</v>
      </c>
      <c r="B4315" s="484" t="s">
        <v>1289</v>
      </c>
      <c r="C4315" s="484" t="s">
        <v>370</v>
      </c>
      <c r="D4315" s="485">
        <v>42338</v>
      </c>
      <c r="E4315" s="486">
        <v>17.72</v>
      </c>
      <c r="F4315" s="486">
        <f t="shared" si="201"/>
        <v>750229.36</v>
      </c>
      <c r="G4315" s="487">
        <v>0.33</v>
      </c>
      <c r="H4315" s="485">
        <v>6.2</v>
      </c>
      <c r="I4315" s="486">
        <f t="shared" si="202"/>
        <v>262495.60000000003</v>
      </c>
      <c r="J4315" s="348">
        <f t="shared" si="203"/>
        <v>0</v>
      </c>
    </row>
    <row r="4316" spans="1:10">
      <c r="A4316" s="483">
        <v>2016</v>
      </c>
      <c r="B4316" s="484" t="s">
        <v>1289</v>
      </c>
      <c r="C4316" s="484" t="s">
        <v>370</v>
      </c>
      <c r="D4316" s="485">
        <v>122</v>
      </c>
      <c r="E4316" s="486">
        <v>16.73</v>
      </c>
      <c r="F4316" s="486">
        <f t="shared" si="201"/>
        <v>2041.06</v>
      </c>
      <c r="G4316" s="487">
        <v>0.4</v>
      </c>
      <c r="H4316" s="485">
        <v>5.3</v>
      </c>
      <c r="I4316" s="486">
        <f t="shared" si="202"/>
        <v>646.6</v>
      </c>
      <c r="J4316" s="348">
        <f t="shared" si="203"/>
        <v>0</v>
      </c>
    </row>
    <row r="4317" spans="1:10">
      <c r="A4317" s="483">
        <v>2016</v>
      </c>
      <c r="B4317" s="484" t="s">
        <v>1289</v>
      </c>
      <c r="C4317" s="484" t="s">
        <v>370</v>
      </c>
      <c r="D4317" s="485">
        <v>70752</v>
      </c>
      <c r="E4317" s="486">
        <v>18.09</v>
      </c>
      <c r="F4317" s="486">
        <f t="shared" si="201"/>
        <v>1279903.68</v>
      </c>
      <c r="G4317" s="487">
        <v>0.27</v>
      </c>
      <c r="H4317" s="485">
        <v>4.9000000000000004</v>
      </c>
      <c r="I4317" s="486">
        <f t="shared" si="202"/>
        <v>346684.80000000005</v>
      </c>
      <c r="J4317" s="348">
        <f t="shared" si="203"/>
        <v>0</v>
      </c>
    </row>
    <row r="4318" spans="1:10">
      <c r="A4318" s="483">
        <v>2016</v>
      </c>
      <c r="B4318" s="484" t="s">
        <v>1289</v>
      </c>
      <c r="C4318" s="484" t="s">
        <v>370</v>
      </c>
      <c r="D4318" s="485">
        <v>14131</v>
      </c>
      <c r="E4318" s="486">
        <v>17.23</v>
      </c>
      <c r="F4318" s="486">
        <f t="shared" si="201"/>
        <v>243477.13</v>
      </c>
      <c r="G4318" s="487">
        <v>0.2</v>
      </c>
      <c r="H4318" s="485">
        <v>4.4000000000000004</v>
      </c>
      <c r="I4318" s="486">
        <f t="shared" si="202"/>
        <v>62176.4</v>
      </c>
      <c r="J4318" s="348">
        <f t="shared" si="203"/>
        <v>0</v>
      </c>
    </row>
    <row r="4319" spans="1:10">
      <c r="A4319" s="483">
        <v>2016</v>
      </c>
      <c r="B4319" s="484" t="s">
        <v>1289</v>
      </c>
      <c r="C4319" s="484" t="s">
        <v>370</v>
      </c>
      <c r="D4319" s="485">
        <v>42621</v>
      </c>
      <c r="E4319" s="486">
        <v>17.75</v>
      </c>
      <c r="F4319" s="486">
        <f t="shared" si="201"/>
        <v>756522.75</v>
      </c>
      <c r="G4319" s="487">
        <v>0.25</v>
      </c>
      <c r="H4319" s="485">
        <v>5.5</v>
      </c>
      <c r="I4319" s="486">
        <f t="shared" si="202"/>
        <v>234415.5</v>
      </c>
      <c r="J4319" s="348">
        <f t="shared" si="203"/>
        <v>0</v>
      </c>
    </row>
    <row r="4320" spans="1:10">
      <c r="A4320" s="483">
        <v>2016</v>
      </c>
      <c r="B4320" s="484" t="s">
        <v>1296</v>
      </c>
      <c r="C4320" s="484" t="s">
        <v>370</v>
      </c>
      <c r="D4320" s="485">
        <v>29158</v>
      </c>
      <c r="E4320" s="486">
        <v>22.62</v>
      </c>
      <c r="F4320" s="486">
        <f t="shared" si="201"/>
        <v>659553.96000000008</v>
      </c>
      <c r="G4320" s="487">
        <v>0.47</v>
      </c>
      <c r="H4320" s="485">
        <v>10.6</v>
      </c>
      <c r="I4320" s="486">
        <f t="shared" si="202"/>
        <v>309074.8</v>
      </c>
      <c r="J4320" s="348">
        <f t="shared" si="203"/>
        <v>0</v>
      </c>
    </row>
    <row r="4321" spans="1:10">
      <c r="A4321" s="483">
        <v>2016</v>
      </c>
      <c r="B4321" s="484" t="s">
        <v>1289</v>
      </c>
      <c r="C4321" s="484" t="s">
        <v>370</v>
      </c>
      <c r="D4321" s="485">
        <v>28281</v>
      </c>
      <c r="E4321" s="486">
        <v>17.475000000000001</v>
      </c>
      <c r="F4321" s="486">
        <f t="shared" si="201"/>
        <v>494210.47500000003</v>
      </c>
      <c r="G4321" s="487">
        <v>0.2</v>
      </c>
      <c r="H4321" s="485">
        <v>4.5</v>
      </c>
      <c r="I4321" s="486">
        <f t="shared" si="202"/>
        <v>127264.5</v>
      </c>
      <c r="J4321" s="348">
        <f t="shared" si="203"/>
        <v>0</v>
      </c>
    </row>
    <row r="4322" spans="1:10">
      <c r="A4322" s="483">
        <v>2016</v>
      </c>
      <c r="B4322" s="484" t="s">
        <v>1296</v>
      </c>
      <c r="C4322" s="484" t="s">
        <v>370</v>
      </c>
      <c r="D4322" s="485">
        <v>122045</v>
      </c>
      <c r="E4322" s="486">
        <v>22.46</v>
      </c>
      <c r="F4322" s="486">
        <f t="shared" si="201"/>
        <v>2741130.7</v>
      </c>
      <c r="G4322" s="487">
        <v>0.46</v>
      </c>
      <c r="H4322" s="485">
        <v>10.6</v>
      </c>
      <c r="I4322" s="486">
        <f t="shared" si="202"/>
        <v>1293677</v>
      </c>
      <c r="J4322" s="348">
        <f t="shared" si="203"/>
        <v>0</v>
      </c>
    </row>
    <row r="4323" spans="1:10">
      <c r="A4323" s="483">
        <v>2016</v>
      </c>
      <c r="B4323" s="484" t="s">
        <v>1296</v>
      </c>
      <c r="C4323" s="484" t="s">
        <v>370</v>
      </c>
      <c r="D4323" s="485">
        <v>88162</v>
      </c>
      <c r="E4323" s="486">
        <v>24.45</v>
      </c>
      <c r="F4323" s="486">
        <f t="shared" si="201"/>
        <v>2155560.9</v>
      </c>
      <c r="G4323" s="487">
        <v>2.87</v>
      </c>
      <c r="H4323" s="485">
        <v>6.3</v>
      </c>
      <c r="I4323" s="486">
        <f t="shared" si="202"/>
        <v>555420.6</v>
      </c>
      <c r="J4323" s="348">
        <f t="shared" si="203"/>
        <v>0</v>
      </c>
    </row>
    <row r="4324" spans="1:10">
      <c r="A4324" s="483">
        <v>2016</v>
      </c>
      <c r="B4324" s="484" t="s">
        <v>1296</v>
      </c>
      <c r="C4324" s="484" t="s">
        <v>370</v>
      </c>
      <c r="D4324" s="485">
        <v>61414</v>
      </c>
      <c r="E4324" s="486">
        <v>24.13</v>
      </c>
      <c r="F4324" s="486">
        <f t="shared" si="201"/>
        <v>1481919.8199999998</v>
      </c>
      <c r="G4324" s="487">
        <v>2.66</v>
      </c>
      <c r="H4324" s="485">
        <v>7.3</v>
      </c>
      <c r="I4324" s="486">
        <f t="shared" si="202"/>
        <v>448322.2</v>
      </c>
      <c r="J4324" s="348">
        <f t="shared" si="203"/>
        <v>0</v>
      </c>
    </row>
    <row r="4325" spans="1:10">
      <c r="A4325" s="483">
        <v>2016</v>
      </c>
      <c r="B4325" s="484" t="s">
        <v>1296</v>
      </c>
      <c r="C4325" s="484" t="s">
        <v>370</v>
      </c>
      <c r="D4325" s="485">
        <v>27315</v>
      </c>
      <c r="E4325" s="486">
        <v>25.83</v>
      </c>
      <c r="F4325" s="486">
        <f t="shared" si="201"/>
        <v>705546.45</v>
      </c>
      <c r="G4325" s="487">
        <v>2.67</v>
      </c>
      <c r="H4325" s="485">
        <v>8</v>
      </c>
      <c r="I4325" s="486">
        <f t="shared" si="202"/>
        <v>218520</v>
      </c>
      <c r="J4325" s="348">
        <f t="shared" si="203"/>
        <v>0</v>
      </c>
    </row>
    <row r="4326" spans="1:10">
      <c r="A4326" s="483">
        <v>2016</v>
      </c>
      <c r="B4326" s="484" t="s">
        <v>1296</v>
      </c>
      <c r="C4326" s="484" t="s">
        <v>370</v>
      </c>
      <c r="D4326" s="485">
        <v>45578</v>
      </c>
      <c r="E4326" s="486">
        <v>25.76</v>
      </c>
      <c r="F4326" s="486">
        <f t="shared" si="201"/>
        <v>1174089.28</v>
      </c>
      <c r="G4326" s="487">
        <v>2.67</v>
      </c>
      <c r="H4326" s="485">
        <v>8.1</v>
      </c>
      <c r="I4326" s="486">
        <f t="shared" si="202"/>
        <v>369181.8</v>
      </c>
      <c r="J4326" s="348">
        <f t="shared" si="203"/>
        <v>0</v>
      </c>
    </row>
    <row r="4327" spans="1:10">
      <c r="A4327" s="483">
        <v>2016</v>
      </c>
      <c r="B4327" s="484" t="s">
        <v>1296</v>
      </c>
      <c r="C4327" s="484" t="s">
        <v>370</v>
      </c>
      <c r="D4327" s="485">
        <v>32902</v>
      </c>
      <c r="E4327" s="486">
        <v>21.942</v>
      </c>
      <c r="F4327" s="486">
        <f t="shared" si="201"/>
        <v>721935.68400000001</v>
      </c>
      <c r="G4327" s="487">
        <v>0.44</v>
      </c>
      <c r="H4327" s="485">
        <v>6.4</v>
      </c>
      <c r="I4327" s="486">
        <f t="shared" si="202"/>
        <v>210572.80000000002</v>
      </c>
      <c r="J4327" s="348">
        <f t="shared" si="203"/>
        <v>0</v>
      </c>
    </row>
    <row r="4328" spans="1:10">
      <c r="A4328" s="483">
        <v>2016</v>
      </c>
      <c r="B4328" s="484" t="s">
        <v>1296</v>
      </c>
      <c r="C4328" s="484" t="s">
        <v>370</v>
      </c>
      <c r="D4328" s="485">
        <v>128808</v>
      </c>
      <c r="E4328" s="486">
        <v>23.728000000000002</v>
      </c>
      <c r="F4328" s="486">
        <f t="shared" si="201"/>
        <v>3056356.2240000004</v>
      </c>
      <c r="G4328" s="487">
        <v>2.23</v>
      </c>
      <c r="H4328" s="485">
        <v>9.5</v>
      </c>
      <c r="I4328" s="486">
        <f t="shared" si="202"/>
        <v>1223676</v>
      </c>
      <c r="J4328" s="348">
        <f t="shared" si="203"/>
        <v>0</v>
      </c>
    </row>
    <row r="4329" spans="1:10">
      <c r="A4329" s="483">
        <v>2016</v>
      </c>
      <c r="B4329" s="484" t="s">
        <v>1296</v>
      </c>
      <c r="C4329" s="484" t="s">
        <v>370</v>
      </c>
      <c r="D4329" s="485">
        <v>90489</v>
      </c>
      <c r="E4329" s="486">
        <v>23.34</v>
      </c>
      <c r="F4329" s="486">
        <f t="shared" si="201"/>
        <v>2112013.2599999998</v>
      </c>
      <c r="G4329" s="487">
        <v>2.8</v>
      </c>
      <c r="H4329" s="485">
        <v>6.9</v>
      </c>
      <c r="I4329" s="486">
        <f t="shared" si="202"/>
        <v>624374.1</v>
      </c>
      <c r="J4329" s="348">
        <f t="shared" si="203"/>
        <v>0</v>
      </c>
    </row>
    <row r="4330" spans="1:10">
      <c r="A4330" s="483">
        <v>2016</v>
      </c>
      <c r="B4330" s="484" t="s">
        <v>1296</v>
      </c>
      <c r="C4330" s="484" t="s">
        <v>370</v>
      </c>
      <c r="D4330" s="485">
        <v>38637</v>
      </c>
      <c r="E4330" s="486">
        <v>25.88</v>
      </c>
      <c r="F4330" s="486">
        <f t="shared" si="201"/>
        <v>999925.55999999994</v>
      </c>
      <c r="G4330" s="487">
        <v>2.52</v>
      </c>
      <c r="H4330" s="485">
        <v>7.8</v>
      </c>
      <c r="I4330" s="486">
        <f t="shared" si="202"/>
        <v>301368.59999999998</v>
      </c>
      <c r="J4330" s="348">
        <f t="shared" si="203"/>
        <v>0</v>
      </c>
    </row>
    <row r="4331" spans="1:10">
      <c r="A4331" s="483">
        <v>2016</v>
      </c>
      <c r="B4331" s="484" t="s">
        <v>1296</v>
      </c>
      <c r="C4331" s="484" t="s">
        <v>370</v>
      </c>
      <c r="D4331" s="485">
        <v>33416</v>
      </c>
      <c r="E4331" s="486">
        <v>22.08</v>
      </c>
      <c r="F4331" s="486">
        <f t="shared" si="201"/>
        <v>737825.27999999991</v>
      </c>
      <c r="G4331" s="487">
        <v>0.48</v>
      </c>
      <c r="H4331" s="485">
        <v>6.3</v>
      </c>
      <c r="I4331" s="486">
        <f t="shared" si="202"/>
        <v>210520.8</v>
      </c>
      <c r="J4331" s="348">
        <f t="shared" si="203"/>
        <v>0</v>
      </c>
    </row>
    <row r="4332" spans="1:10">
      <c r="A4332" s="483">
        <v>2016</v>
      </c>
      <c r="B4332" s="484" t="s">
        <v>1296</v>
      </c>
      <c r="C4332" s="484" t="s">
        <v>370</v>
      </c>
      <c r="D4332" s="485">
        <v>35730</v>
      </c>
      <c r="E4332" s="486">
        <v>23.224</v>
      </c>
      <c r="F4332" s="486">
        <f t="shared" si="201"/>
        <v>829793.52</v>
      </c>
      <c r="G4332" s="487">
        <v>0.61</v>
      </c>
      <c r="H4332" s="485">
        <v>7</v>
      </c>
      <c r="I4332" s="486">
        <f t="shared" si="202"/>
        <v>250110</v>
      </c>
      <c r="J4332" s="348">
        <f t="shared" si="203"/>
        <v>0</v>
      </c>
    </row>
    <row r="4333" spans="1:10">
      <c r="A4333" s="483">
        <v>2016</v>
      </c>
      <c r="B4333" s="484" t="s">
        <v>1296</v>
      </c>
      <c r="C4333" s="484" t="s">
        <v>370</v>
      </c>
      <c r="D4333" s="485">
        <v>36516</v>
      </c>
      <c r="E4333" s="486">
        <v>23.28</v>
      </c>
      <c r="F4333" s="486">
        <f t="shared" si="201"/>
        <v>850092.4800000001</v>
      </c>
      <c r="G4333" s="487">
        <v>1.76</v>
      </c>
      <c r="H4333" s="485">
        <v>6.7</v>
      </c>
      <c r="I4333" s="486">
        <f t="shared" si="202"/>
        <v>244657.2</v>
      </c>
      <c r="J4333" s="348">
        <f t="shared" si="203"/>
        <v>0</v>
      </c>
    </row>
    <row r="4334" spans="1:10">
      <c r="A4334" s="483">
        <v>2016</v>
      </c>
      <c r="B4334" s="484" t="s">
        <v>1296</v>
      </c>
      <c r="C4334" s="484" t="s">
        <v>370</v>
      </c>
      <c r="D4334" s="485">
        <v>67045</v>
      </c>
      <c r="E4334" s="486">
        <v>23.736000000000001</v>
      </c>
      <c r="F4334" s="486">
        <f t="shared" si="201"/>
        <v>1591380.12</v>
      </c>
      <c r="G4334" s="487">
        <v>2.64</v>
      </c>
      <c r="H4334" s="485">
        <v>7.7</v>
      </c>
      <c r="I4334" s="486">
        <f t="shared" si="202"/>
        <v>516246.5</v>
      </c>
      <c r="J4334" s="348">
        <f t="shared" si="203"/>
        <v>0</v>
      </c>
    </row>
    <row r="4335" spans="1:10">
      <c r="A4335" s="483">
        <v>2016</v>
      </c>
      <c r="B4335" s="484" t="s">
        <v>1296</v>
      </c>
      <c r="C4335" s="484" t="s">
        <v>370</v>
      </c>
      <c r="D4335" s="485">
        <v>133865</v>
      </c>
      <c r="E4335" s="486">
        <v>24.001999999999999</v>
      </c>
      <c r="F4335" s="486">
        <f t="shared" si="201"/>
        <v>3213027.73</v>
      </c>
      <c r="G4335" s="487">
        <v>2.69</v>
      </c>
      <c r="H4335" s="485">
        <v>7.4</v>
      </c>
      <c r="I4335" s="486">
        <f t="shared" si="202"/>
        <v>990601</v>
      </c>
      <c r="J4335" s="348">
        <f t="shared" si="203"/>
        <v>0</v>
      </c>
    </row>
    <row r="4336" spans="1:10">
      <c r="A4336" s="483">
        <v>2016</v>
      </c>
      <c r="B4336" s="484" t="s">
        <v>1296</v>
      </c>
      <c r="C4336" s="484" t="s">
        <v>370</v>
      </c>
      <c r="D4336" s="485">
        <v>301711</v>
      </c>
      <c r="E4336" s="486">
        <v>23.96</v>
      </c>
      <c r="F4336" s="486">
        <f t="shared" si="201"/>
        <v>7228995.5600000005</v>
      </c>
      <c r="G4336" s="487">
        <v>2.67</v>
      </c>
      <c r="H4336" s="485">
        <v>7.4</v>
      </c>
      <c r="I4336" s="486">
        <f t="shared" si="202"/>
        <v>2232661.4</v>
      </c>
      <c r="J4336" s="348">
        <f t="shared" si="203"/>
        <v>0</v>
      </c>
    </row>
    <row r="4337" spans="1:10">
      <c r="A4337" s="483">
        <v>2016</v>
      </c>
      <c r="B4337" s="484" t="s">
        <v>1296</v>
      </c>
      <c r="C4337" s="484" t="s">
        <v>370</v>
      </c>
      <c r="D4337" s="485">
        <v>49888</v>
      </c>
      <c r="E4337" s="486">
        <v>25.803999999999998</v>
      </c>
      <c r="F4337" s="486">
        <f t="shared" si="201"/>
        <v>1287309.9519999998</v>
      </c>
      <c r="G4337" s="487">
        <v>2.52</v>
      </c>
      <c r="H4337" s="485">
        <v>7.7</v>
      </c>
      <c r="I4337" s="486">
        <f t="shared" si="202"/>
        <v>384137.60000000003</v>
      </c>
      <c r="J4337" s="348">
        <f t="shared" si="203"/>
        <v>0</v>
      </c>
    </row>
    <row r="4338" spans="1:10">
      <c r="A4338" s="483">
        <v>2016</v>
      </c>
      <c r="B4338" s="484" t="s">
        <v>1296</v>
      </c>
      <c r="C4338" s="484" t="s">
        <v>370</v>
      </c>
      <c r="D4338" s="485">
        <v>33329</v>
      </c>
      <c r="E4338" s="486">
        <v>23.52</v>
      </c>
      <c r="F4338" s="486">
        <f t="shared" si="201"/>
        <v>783898.08</v>
      </c>
      <c r="G4338" s="487">
        <v>1.34</v>
      </c>
      <c r="H4338" s="485">
        <v>5.9</v>
      </c>
      <c r="I4338" s="486">
        <f t="shared" si="202"/>
        <v>196641.1</v>
      </c>
      <c r="J4338" s="348">
        <f t="shared" si="203"/>
        <v>0</v>
      </c>
    </row>
    <row r="4339" spans="1:10">
      <c r="A4339" s="483">
        <v>2016</v>
      </c>
      <c r="B4339" s="484" t="s">
        <v>1296</v>
      </c>
      <c r="C4339" s="484" t="s">
        <v>370</v>
      </c>
      <c r="D4339" s="485">
        <v>12670</v>
      </c>
      <c r="E4339" s="486">
        <v>23.876000000000001</v>
      </c>
      <c r="F4339" s="486">
        <f t="shared" si="201"/>
        <v>302508.92000000004</v>
      </c>
      <c r="G4339" s="487">
        <v>2.71</v>
      </c>
      <c r="H4339" s="485">
        <v>7.3</v>
      </c>
      <c r="I4339" s="486">
        <f t="shared" si="202"/>
        <v>92491</v>
      </c>
      <c r="J4339" s="348">
        <f t="shared" si="203"/>
        <v>0</v>
      </c>
    </row>
    <row r="4340" spans="1:10">
      <c r="A4340" s="483">
        <v>2016</v>
      </c>
      <c r="B4340" s="484" t="s">
        <v>1289</v>
      </c>
      <c r="C4340" s="484" t="s">
        <v>370</v>
      </c>
      <c r="D4340" s="485">
        <v>81870</v>
      </c>
      <c r="E4340" s="486">
        <v>17.600000000000001</v>
      </c>
      <c r="F4340" s="486">
        <f t="shared" si="201"/>
        <v>1440912</v>
      </c>
      <c r="G4340" s="487">
        <v>0.2</v>
      </c>
      <c r="H4340" s="485">
        <v>4.5</v>
      </c>
      <c r="I4340" s="486">
        <f t="shared" si="202"/>
        <v>368415</v>
      </c>
      <c r="J4340" s="348">
        <f t="shared" si="203"/>
        <v>0</v>
      </c>
    </row>
    <row r="4341" spans="1:10">
      <c r="A4341" s="483">
        <v>2016</v>
      </c>
      <c r="B4341" s="484" t="s">
        <v>1289</v>
      </c>
      <c r="C4341" s="484" t="s">
        <v>370</v>
      </c>
      <c r="D4341" s="485">
        <v>16436</v>
      </c>
      <c r="E4341" s="486">
        <v>17.600000000000001</v>
      </c>
      <c r="F4341" s="486">
        <f t="shared" si="201"/>
        <v>289273.60000000003</v>
      </c>
      <c r="G4341" s="487">
        <v>0.3</v>
      </c>
      <c r="H4341" s="485">
        <v>5.4</v>
      </c>
      <c r="I4341" s="486">
        <f t="shared" si="202"/>
        <v>88754.400000000009</v>
      </c>
      <c r="J4341" s="348">
        <f t="shared" si="203"/>
        <v>0</v>
      </c>
    </row>
    <row r="4342" spans="1:10">
      <c r="A4342" s="483">
        <v>2016</v>
      </c>
      <c r="B4342" s="484" t="s">
        <v>1289</v>
      </c>
      <c r="C4342" s="484" t="s">
        <v>370</v>
      </c>
      <c r="D4342" s="485">
        <v>210823</v>
      </c>
      <c r="E4342" s="486">
        <v>17.600000000000001</v>
      </c>
      <c r="F4342" s="486">
        <f t="shared" si="201"/>
        <v>3710484.8000000003</v>
      </c>
      <c r="G4342" s="487">
        <v>0.2</v>
      </c>
      <c r="H4342" s="485">
        <v>4.5</v>
      </c>
      <c r="I4342" s="486">
        <f t="shared" si="202"/>
        <v>948703.5</v>
      </c>
      <c r="J4342" s="348">
        <f t="shared" si="203"/>
        <v>0</v>
      </c>
    </row>
    <row r="4343" spans="1:10">
      <c r="A4343" s="483">
        <v>2016</v>
      </c>
      <c r="B4343" s="484" t="s">
        <v>1289</v>
      </c>
      <c r="C4343" s="484" t="s">
        <v>370</v>
      </c>
      <c r="D4343" s="485">
        <v>42295</v>
      </c>
      <c r="E4343" s="486">
        <v>17.600000000000001</v>
      </c>
      <c r="F4343" s="486">
        <f t="shared" si="201"/>
        <v>744392.00000000012</v>
      </c>
      <c r="G4343" s="487">
        <v>0.22</v>
      </c>
      <c r="H4343" s="485">
        <v>4.0999999999999996</v>
      </c>
      <c r="I4343" s="486">
        <f t="shared" si="202"/>
        <v>173409.49999999997</v>
      </c>
      <c r="J4343" s="348">
        <f t="shared" si="203"/>
        <v>0</v>
      </c>
    </row>
    <row r="4344" spans="1:10">
      <c r="A4344" s="483">
        <v>2016</v>
      </c>
      <c r="B4344" s="484" t="s">
        <v>1289</v>
      </c>
      <c r="C4344" s="484" t="s">
        <v>370</v>
      </c>
      <c r="D4344" s="485">
        <v>95733</v>
      </c>
      <c r="E4344" s="486">
        <v>17.850000000000001</v>
      </c>
      <c r="F4344" s="486">
        <f t="shared" si="201"/>
        <v>1708834.05</v>
      </c>
      <c r="G4344" s="487">
        <v>0.24</v>
      </c>
      <c r="H4344" s="485">
        <v>5.3</v>
      </c>
      <c r="I4344" s="486">
        <f t="shared" si="202"/>
        <v>507384.89999999997</v>
      </c>
      <c r="J4344" s="348">
        <f t="shared" si="203"/>
        <v>0</v>
      </c>
    </row>
    <row r="4345" spans="1:10">
      <c r="A4345" s="483">
        <v>2016</v>
      </c>
      <c r="B4345" s="484" t="s">
        <v>1289</v>
      </c>
      <c r="C4345" s="484" t="s">
        <v>370</v>
      </c>
      <c r="D4345" s="485">
        <v>95647</v>
      </c>
      <c r="E4345" s="486">
        <v>17.510000000000002</v>
      </c>
      <c r="F4345" s="486">
        <f t="shared" si="201"/>
        <v>1674778.9700000002</v>
      </c>
      <c r="G4345" s="487">
        <v>0.2</v>
      </c>
      <c r="H4345" s="485">
        <v>4.4000000000000004</v>
      </c>
      <c r="I4345" s="486">
        <f t="shared" si="202"/>
        <v>420846.80000000005</v>
      </c>
      <c r="J4345" s="348">
        <f t="shared" si="203"/>
        <v>0</v>
      </c>
    </row>
    <row r="4346" spans="1:10">
      <c r="A4346" s="483">
        <v>2016</v>
      </c>
      <c r="B4346" s="484" t="s">
        <v>1289</v>
      </c>
      <c r="C4346" s="484" t="s">
        <v>370</v>
      </c>
      <c r="D4346" s="485">
        <v>162631</v>
      </c>
      <c r="E4346" s="486">
        <v>17.18</v>
      </c>
      <c r="F4346" s="486">
        <f t="shared" si="201"/>
        <v>2794000.58</v>
      </c>
      <c r="G4346" s="487">
        <v>0.2</v>
      </c>
      <c r="H4346" s="485">
        <v>4.5</v>
      </c>
      <c r="I4346" s="486">
        <f t="shared" si="202"/>
        <v>731839.5</v>
      </c>
      <c r="J4346" s="348">
        <f t="shared" si="203"/>
        <v>0</v>
      </c>
    </row>
    <row r="4347" spans="1:10">
      <c r="A4347" s="483">
        <v>2016</v>
      </c>
      <c r="B4347" s="484" t="s">
        <v>1289</v>
      </c>
      <c r="C4347" s="484" t="s">
        <v>370</v>
      </c>
      <c r="D4347" s="485">
        <v>82734</v>
      </c>
      <c r="E4347" s="486">
        <v>17.239999999999998</v>
      </c>
      <c r="F4347" s="486">
        <f t="shared" si="201"/>
        <v>1426334.16</v>
      </c>
      <c r="G4347" s="487">
        <v>0.19</v>
      </c>
      <c r="H4347" s="485">
        <v>4.4000000000000004</v>
      </c>
      <c r="I4347" s="486">
        <f t="shared" si="202"/>
        <v>364029.60000000003</v>
      </c>
      <c r="J4347" s="348">
        <f t="shared" si="203"/>
        <v>0</v>
      </c>
    </row>
    <row r="4348" spans="1:10">
      <c r="A4348" s="483">
        <v>2016</v>
      </c>
      <c r="B4348" s="484" t="s">
        <v>1289</v>
      </c>
      <c r="C4348" s="484" t="s">
        <v>370</v>
      </c>
      <c r="D4348" s="485">
        <v>66039</v>
      </c>
      <c r="E4348" s="486">
        <v>17.170000000000002</v>
      </c>
      <c r="F4348" s="486">
        <f t="shared" si="201"/>
        <v>1133889.6300000001</v>
      </c>
      <c r="G4348" s="487">
        <v>0.2</v>
      </c>
      <c r="H4348" s="485">
        <v>4.4000000000000004</v>
      </c>
      <c r="I4348" s="486">
        <f t="shared" si="202"/>
        <v>290571.60000000003</v>
      </c>
      <c r="J4348" s="348">
        <f t="shared" si="203"/>
        <v>0</v>
      </c>
    </row>
    <row r="4349" spans="1:10">
      <c r="A4349" s="483">
        <v>2016</v>
      </c>
      <c r="B4349" s="484" t="s">
        <v>1289</v>
      </c>
      <c r="C4349" s="484" t="s">
        <v>370</v>
      </c>
      <c r="D4349" s="485">
        <v>32115</v>
      </c>
      <c r="E4349" s="486">
        <v>17.600000000000001</v>
      </c>
      <c r="F4349" s="486">
        <f t="shared" si="201"/>
        <v>565224</v>
      </c>
      <c r="G4349" s="487">
        <v>0.23</v>
      </c>
      <c r="H4349" s="485">
        <v>5.6</v>
      </c>
      <c r="I4349" s="486">
        <f t="shared" si="202"/>
        <v>179844</v>
      </c>
      <c r="J4349" s="348">
        <f t="shared" si="203"/>
        <v>0</v>
      </c>
    </row>
    <row r="4350" spans="1:10">
      <c r="A4350" s="483">
        <v>2016</v>
      </c>
      <c r="B4350" s="484" t="s">
        <v>1289</v>
      </c>
      <c r="C4350" s="484" t="s">
        <v>370</v>
      </c>
      <c r="D4350" s="485">
        <v>32061</v>
      </c>
      <c r="E4350" s="486">
        <v>17.600000000000001</v>
      </c>
      <c r="F4350" s="486">
        <f t="shared" si="201"/>
        <v>564273.60000000009</v>
      </c>
      <c r="G4350" s="487">
        <v>0.24</v>
      </c>
      <c r="H4350" s="485">
        <v>4.9000000000000004</v>
      </c>
      <c r="I4350" s="486">
        <f t="shared" si="202"/>
        <v>157098.90000000002</v>
      </c>
      <c r="J4350" s="348">
        <f t="shared" si="203"/>
        <v>0</v>
      </c>
    </row>
    <row r="4351" spans="1:10">
      <c r="A4351" s="483">
        <v>2016</v>
      </c>
      <c r="B4351" s="484" t="s">
        <v>1289</v>
      </c>
      <c r="C4351" s="484" t="s">
        <v>370</v>
      </c>
      <c r="D4351" s="485">
        <v>406330</v>
      </c>
      <c r="E4351" s="486">
        <v>17.510000000000002</v>
      </c>
      <c r="F4351" s="486">
        <f t="shared" si="201"/>
        <v>7114838.3000000007</v>
      </c>
      <c r="G4351" s="487">
        <v>0.2</v>
      </c>
      <c r="H4351" s="485">
        <v>4.5</v>
      </c>
      <c r="I4351" s="486">
        <f t="shared" si="202"/>
        <v>1828485</v>
      </c>
      <c r="J4351" s="348">
        <f t="shared" si="203"/>
        <v>0</v>
      </c>
    </row>
    <row r="4352" spans="1:10">
      <c r="A4352" s="483">
        <v>2016</v>
      </c>
      <c r="B4352" s="484" t="s">
        <v>1289</v>
      </c>
      <c r="C4352" s="484" t="s">
        <v>370</v>
      </c>
      <c r="D4352" s="485">
        <v>81474</v>
      </c>
      <c r="E4352" s="486">
        <v>17.34</v>
      </c>
      <c r="F4352" s="486">
        <f t="shared" si="201"/>
        <v>1412759.16</v>
      </c>
      <c r="G4352" s="487">
        <v>0.22</v>
      </c>
      <c r="H4352" s="485">
        <v>4.3</v>
      </c>
      <c r="I4352" s="486">
        <f t="shared" si="202"/>
        <v>350338.2</v>
      </c>
      <c r="J4352" s="348">
        <f t="shared" si="203"/>
        <v>0</v>
      </c>
    </row>
    <row r="4353" spans="1:10">
      <c r="A4353" s="483">
        <v>2016</v>
      </c>
      <c r="B4353" s="484" t="s">
        <v>1289</v>
      </c>
      <c r="C4353" s="484" t="s">
        <v>370</v>
      </c>
      <c r="D4353" s="485">
        <v>62819</v>
      </c>
      <c r="E4353" s="486">
        <v>17.48</v>
      </c>
      <c r="F4353" s="486">
        <f t="shared" si="201"/>
        <v>1098076.1200000001</v>
      </c>
      <c r="G4353" s="487">
        <v>0.2</v>
      </c>
      <c r="H4353" s="485">
        <v>4.5</v>
      </c>
      <c r="I4353" s="486">
        <f t="shared" si="202"/>
        <v>282685.5</v>
      </c>
      <c r="J4353" s="348">
        <f t="shared" si="203"/>
        <v>0</v>
      </c>
    </row>
    <row r="4354" spans="1:10">
      <c r="A4354" s="483">
        <v>2016</v>
      </c>
      <c r="B4354" s="484" t="s">
        <v>1289</v>
      </c>
      <c r="C4354" s="484" t="s">
        <v>370</v>
      </c>
      <c r="D4354" s="485">
        <v>16084</v>
      </c>
      <c r="E4354" s="486">
        <v>17.86</v>
      </c>
      <c r="F4354" s="486">
        <f t="shared" si="201"/>
        <v>287260.24</v>
      </c>
      <c r="G4354" s="487">
        <v>0.25</v>
      </c>
      <c r="H4354" s="485">
        <v>5.2</v>
      </c>
      <c r="I4354" s="486">
        <f t="shared" si="202"/>
        <v>83636.800000000003</v>
      </c>
      <c r="J4354" s="348">
        <f t="shared" si="203"/>
        <v>0</v>
      </c>
    </row>
    <row r="4355" spans="1:10">
      <c r="A4355" s="483">
        <v>2016</v>
      </c>
      <c r="B4355" s="484" t="s">
        <v>1289</v>
      </c>
      <c r="C4355" s="484" t="s">
        <v>370</v>
      </c>
      <c r="D4355" s="485">
        <v>12818</v>
      </c>
      <c r="E4355" s="486">
        <v>17.41</v>
      </c>
      <c r="F4355" s="486">
        <f t="shared" ref="F4355:F4418" si="204">E4355*D4355</f>
        <v>223161.38</v>
      </c>
      <c r="G4355" s="487">
        <v>0.22</v>
      </c>
      <c r="H4355" s="485">
        <v>4.4000000000000004</v>
      </c>
      <c r="I4355" s="486">
        <f t="shared" ref="I4355:I4418" si="205">H4355*D4355</f>
        <v>56399.200000000004</v>
      </c>
      <c r="J4355" s="348">
        <f t="shared" ref="J4355:J4418" si="206">IF(B4355="LIG",1,0)</f>
        <v>0</v>
      </c>
    </row>
    <row r="4356" spans="1:10">
      <c r="A4356" s="483">
        <v>2016</v>
      </c>
      <c r="B4356" s="484" t="s">
        <v>1289</v>
      </c>
      <c r="C4356" s="484" t="s">
        <v>370</v>
      </c>
      <c r="D4356" s="485">
        <v>14213</v>
      </c>
      <c r="E4356" s="486">
        <v>16.8</v>
      </c>
      <c r="F4356" s="486">
        <f t="shared" si="204"/>
        <v>238778.40000000002</v>
      </c>
      <c r="G4356" s="487">
        <v>0.25</v>
      </c>
      <c r="H4356" s="485">
        <v>4.4000000000000004</v>
      </c>
      <c r="I4356" s="486">
        <f t="shared" si="205"/>
        <v>62537.200000000004</v>
      </c>
      <c r="J4356" s="348">
        <f t="shared" si="206"/>
        <v>0</v>
      </c>
    </row>
    <row r="4357" spans="1:10">
      <c r="A4357" s="483">
        <v>2016</v>
      </c>
      <c r="B4357" s="484" t="s">
        <v>1296</v>
      </c>
      <c r="C4357" s="484" t="s">
        <v>370</v>
      </c>
      <c r="D4357" s="485">
        <v>120972</v>
      </c>
      <c r="E4357" s="486">
        <v>21.114000000000001</v>
      </c>
      <c r="F4357" s="486">
        <f t="shared" si="204"/>
        <v>2554202.8080000002</v>
      </c>
      <c r="G4357" s="487">
        <v>3.44</v>
      </c>
      <c r="H4357" s="485">
        <v>9</v>
      </c>
      <c r="I4357" s="486">
        <f t="shared" si="205"/>
        <v>1088748</v>
      </c>
      <c r="J4357" s="348">
        <f t="shared" si="206"/>
        <v>0</v>
      </c>
    </row>
    <row r="4358" spans="1:10">
      <c r="A4358" s="483">
        <v>2016</v>
      </c>
      <c r="B4358" s="484" t="s">
        <v>1296</v>
      </c>
      <c r="C4358" s="484" t="s">
        <v>370</v>
      </c>
      <c r="D4358" s="485">
        <v>29194</v>
      </c>
      <c r="E4358" s="486">
        <v>24.29</v>
      </c>
      <c r="F4358" s="486">
        <f t="shared" si="204"/>
        <v>709122.26</v>
      </c>
      <c r="G4358" s="487">
        <v>4.25</v>
      </c>
      <c r="H4358" s="485">
        <v>12.3</v>
      </c>
      <c r="I4358" s="486">
        <f t="shared" si="205"/>
        <v>359086.2</v>
      </c>
      <c r="J4358" s="348">
        <f t="shared" si="206"/>
        <v>0</v>
      </c>
    </row>
    <row r="4359" spans="1:10">
      <c r="A4359" s="483">
        <v>2016</v>
      </c>
      <c r="B4359" s="484" t="s">
        <v>1296</v>
      </c>
      <c r="C4359" s="484" t="s">
        <v>370</v>
      </c>
      <c r="D4359" s="485">
        <v>1062</v>
      </c>
      <c r="E4359" s="486">
        <v>23.25</v>
      </c>
      <c r="F4359" s="486">
        <f t="shared" si="204"/>
        <v>24691.5</v>
      </c>
      <c r="G4359" s="487">
        <v>4.41</v>
      </c>
      <c r="H4359" s="485">
        <v>14.2</v>
      </c>
      <c r="I4359" s="486">
        <f t="shared" si="205"/>
        <v>15080.4</v>
      </c>
      <c r="J4359" s="348">
        <f t="shared" si="206"/>
        <v>0</v>
      </c>
    </row>
    <row r="4360" spans="1:10">
      <c r="A4360" s="483">
        <v>2016</v>
      </c>
      <c r="B4360" s="484" t="s">
        <v>1296</v>
      </c>
      <c r="C4360" s="484" t="s">
        <v>370</v>
      </c>
      <c r="D4360" s="485">
        <v>368</v>
      </c>
      <c r="E4360" s="486">
        <v>18.64</v>
      </c>
      <c r="F4360" s="486">
        <f t="shared" si="204"/>
        <v>6859.52</v>
      </c>
      <c r="G4360" s="487">
        <v>1.0900000000000001</v>
      </c>
      <c r="H4360" s="485">
        <v>15.5</v>
      </c>
      <c r="I4360" s="486">
        <f t="shared" si="205"/>
        <v>5704</v>
      </c>
      <c r="J4360" s="348">
        <f t="shared" si="206"/>
        <v>0</v>
      </c>
    </row>
    <row r="4361" spans="1:10">
      <c r="A4361" s="483">
        <v>2016</v>
      </c>
      <c r="B4361" s="484" t="s">
        <v>1296</v>
      </c>
      <c r="C4361" s="484" t="s">
        <v>370</v>
      </c>
      <c r="D4361" s="485">
        <v>11</v>
      </c>
      <c r="E4361" s="486">
        <v>21.97</v>
      </c>
      <c r="F4361" s="486">
        <f t="shared" si="204"/>
        <v>241.67</v>
      </c>
      <c r="G4361" s="487">
        <v>3.33</v>
      </c>
      <c r="H4361" s="485">
        <v>11.7</v>
      </c>
      <c r="I4361" s="486">
        <f t="shared" si="205"/>
        <v>128.69999999999999</v>
      </c>
      <c r="J4361" s="348">
        <f t="shared" si="206"/>
        <v>0</v>
      </c>
    </row>
    <row r="4362" spans="1:10">
      <c r="A4362" s="483">
        <v>2016</v>
      </c>
      <c r="B4362" s="484" t="s">
        <v>1296</v>
      </c>
      <c r="C4362" s="484" t="s">
        <v>370</v>
      </c>
      <c r="D4362" s="485">
        <v>176</v>
      </c>
      <c r="E4362" s="486">
        <v>21.35</v>
      </c>
      <c r="F4362" s="486">
        <f t="shared" si="204"/>
        <v>3757.6000000000004</v>
      </c>
      <c r="G4362" s="487">
        <v>3.96</v>
      </c>
      <c r="H4362" s="485">
        <v>14</v>
      </c>
      <c r="I4362" s="486">
        <f t="shared" si="205"/>
        <v>2464</v>
      </c>
      <c r="J4362" s="348">
        <f t="shared" si="206"/>
        <v>0</v>
      </c>
    </row>
    <row r="4363" spans="1:10">
      <c r="A4363" s="483">
        <v>2016</v>
      </c>
      <c r="B4363" s="484" t="s">
        <v>1296</v>
      </c>
      <c r="C4363" s="484" t="s">
        <v>370</v>
      </c>
      <c r="D4363" s="485">
        <v>19771</v>
      </c>
      <c r="E4363" s="486">
        <v>21.67</v>
      </c>
      <c r="F4363" s="486">
        <f t="shared" si="204"/>
        <v>428437.57</v>
      </c>
      <c r="G4363" s="487">
        <v>3.52</v>
      </c>
      <c r="H4363" s="485">
        <v>11</v>
      </c>
      <c r="I4363" s="486">
        <f t="shared" si="205"/>
        <v>217481</v>
      </c>
      <c r="J4363" s="348">
        <f t="shared" si="206"/>
        <v>0</v>
      </c>
    </row>
    <row r="4364" spans="1:10">
      <c r="A4364" s="483">
        <v>2016</v>
      </c>
      <c r="B4364" s="484" t="s">
        <v>1296</v>
      </c>
      <c r="C4364" s="484" t="s">
        <v>370</v>
      </c>
      <c r="D4364" s="485">
        <v>5879</v>
      </c>
      <c r="E4364" s="486">
        <v>19.329999999999998</v>
      </c>
      <c r="F4364" s="486">
        <f t="shared" si="204"/>
        <v>113641.06999999999</v>
      </c>
      <c r="G4364" s="487">
        <v>2.83</v>
      </c>
      <c r="H4364" s="485">
        <v>11.5</v>
      </c>
      <c r="I4364" s="486">
        <f t="shared" si="205"/>
        <v>67608.5</v>
      </c>
      <c r="J4364" s="348">
        <f t="shared" si="206"/>
        <v>0</v>
      </c>
    </row>
    <row r="4365" spans="1:10">
      <c r="A4365" s="483">
        <v>2016</v>
      </c>
      <c r="B4365" s="484" t="s">
        <v>1296</v>
      </c>
      <c r="C4365" s="484" t="s">
        <v>370</v>
      </c>
      <c r="D4365" s="485">
        <v>6985</v>
      </c>
      <c r="E4365" s="486">
        <v>15.9</v>
      </c>
      <c r="F4365" s="486">
        <f t="shared" si="204"/>
        <v>111061.5</v>
      </c>
      <c r="G4365" s="487">
        <v>2.73</v>
      </c>
      <c r="H4365" s="485">
        <v>21.5</v>
      </c>
      <c r="I4365" s="486">
        <f t="shared" si="205"/>
        <v>150177.5</v>
      </c>
      <c r="J4365" s="348">
        <f t="shared" si="206"/>
        <v>0</v>
      </c>
    </row>
    <row r="4366" spans="1:10">
      <c r="A4366" s="483">
        <v>2016</v>
      </c>
      <c r="B4366" s="484" t="s">
        <v>1296</v>
      </c>
      <c r="C4366" s="484" t="s">
        <v>370</v>
      </c>
      <c r="D4366" s="485">
        <v>34121</v>
      </c>
      <c r="E4366" s="486">
        <v>14.6</v>
      </c>
      <c r="F4366" s="486">
        <f t="shared" si="204"/>
        <v>498166.6</v>
      </c>
      <c r="G4366" s="487">
        <v>2.0299999999999998</v>
      </c>
      <c r="H4366" s="485">
        <v>24.7</v>
      </c>
      <c r="I4366" s="486">
        <f t="shared" si="205"/>
        <v>842788.7</v>
      </c>
      <c r="J4366" s="348">
        <f t="shared" si="206"/>
        <v>0</v>
      </c>
    </row>
    <row r="4367" spans="1:10">
      <c r="A4367" s="483">
        <v>2016</v>
      </c>
      <c r="B4367" s="484" t="s">
        <v>1296</v>
      </c>
      <c r="C4367" s="484" t="s">
        <v>370</v>
      </c>
      <c r="D4367" s="485">
        <v>94532</v>
      </c>
      <c r="E4367" s="486">
        <v>22.553999999999998</v>
      </c>
      <c r="F4367" s="486">
        <f t="shared" si="204"/>
        <v>2132074.7279999997</v>
      </c>
      <c r="G4367" s="487">
        <v>2.93</v>
      </c>
      <c r="H4367" s="485">
        <v>8.4</v>
      </c>
      <c r="I4367" s="486">
        <f t="shared" si="205"/>
        <v>794068.8</v>
      </c>
      <c r="J4367" s="348">
        <f t="shared" si="206"/>
        <v>0</v>
      </c>
    </row>
    <row r="4368" spans="1:10">
      <c r="A4368" s="483">
        <v>2016</v>
      </c>
      <c r="B4368" s="484" t="s">
        <v>1296</v>
      </c>
      <c r="C4368" s="484" t="s">
        <v>370</v>
      </c>
      <c r="D4368" s="485">
        <v>69058</v>
      </c>
      <c r="E4368" s="486">
        <v>23.07</v>
      </c>
      <c r="F4368" s="486">
        <f t="shared" si="204"/>
        <v>1593168.06</v>
      </c>
      <c r="G4368" s="487">
        <v>2.95</v>
      </c>
      <c r="H4368" s="485">
        <v>8.1999999999999993</v>
      </c>
      <c r="I4368" s="486">
        <f t="shared" si="205"/>
        <v>566275.6</v>
      </c>
      <c r="J4368" s="348">
        <f t="shared" si="206"/>
        <v>0</v>
      </c>
    </row>
    <row r="4369" spans="1:10">
      <c r="A4369" s="483">
        <v>2016</v>
      </c>
      <c r="B4369" s="484" t="s">
        <v>1296</v>
      </c>
      <c r="C4369" s="484" t="s">
        <v>370</v>
      </c>
      <c r="D4369" s="485">
        <v>32227</v>
      </c>
      <c r="E4369" s="486">
        <v>22.63</v>
      </c>
      <c r="F4369" s="486">
        <f t="shared" si="204"/>
        <v>729297.01</v>
      </c>
      <c r="G4369" s="487">
        <v>3.14</v>
      </c>
      <c r="H4369" s="485">
        <v>8</v>
      </c>
      <c r="I4369" s="486">
        <f t="shared" si="205"/>
        <v>257816</v>
      </c>
      <c r="J4369" s="348">
        <f t="shared" si="206"/>
        <v>0</v>
      </c>
    </row>
    <row r="4370" spans="1:10">
      <c r="A4370" s="483">
        <v>2016</v>
      </c>
      <c r="B4370" s="484" t="s">
        <v>1296</v>
      </c>
      <c r="C4370" s="484" t="s">
        <v>370</v>
      </c>
      <c r="D4370" s="485">
        <v>23615</v>
      </c>
      <c r="E4370" s="486">
        <v>23.55</v>
      </c>
      <c r="F4370" s="486">
        <f t="shared" si="204"/>
        <v>556133.25</v>
      </c>
      <c r="G4370" s="487">
        <v>1.35</v>
      </c>
      <c r="H4370" s="485">
        <v>5.9</v>
      </c>
      <c r="I4370" s="486">
        <f t="shared" si="205"/>
        <v>139328.5</v>
      </c>
      <c r="J4370" s="348">
        <f t="shared" si="206"/>
        <v>0</v>
      </c>
    </row>
    <row r="4371" spans="1:10">
      <c r="A4371" s="483">
        <v>2016</v>
      </c>
      <c r="B4371" s="484" t="s">
        <v>1296</v>
      </c>
      <c r="C4371" s="484" t="s">
        <v>370</v>
      </c>
      <c r="D4371" s="485">
        <v>17453</v>
      </c>
      <c r="E4371" s="486">
        <v>24.11</v>
      </c>
      <c r="F4371" s="486">
        <f t="shared" si="204"/>
        <v>420791.83</v>
      </c>
      <c r="G4371" s="487">
        <v>3.07</v>
      </c>
      <c r="H4371" s="485">
        <v>6.9</v>
      </c>
      <c r="I4371" s="486">
        <f t="shared" si="205"/>
        <v>120425.70000000001</v>
      </c>
      <c r="J4371" s="348">
        <f t="shared" si="206"/>
        <v>0</v>
      </c>
    </row>
    <row r="4372" spans="1:10">
      <c r="A4372" s="483">
        <v>2016</v>
      </c>
      <c r="B4372" s="484" t="s">
        <v>1296</v>
      </c>
      <c r="C4372" s="484" t="s">
        <v>370</v>
      </c>
      <c r="D4372" s="485">
        <v>60058</v>
      </c>
      <c r="E4372" s="486">
        <v>23.32</v>
      </c>
      <c r="F4372" s="486">
        <f t="shared" si="204"/>
        <v>1400552.56</v>
      </c>
      <c r="G4372" s="487">
        <v>3.49</v>
      </c>
      <c r="H4372" s="485">
        <v>7.7</v>
      </c>
      <c r="I4372" s="486">
        <f t="shared" si="205"/>
        <v>462446.60000000003</v>
      </c>
      <c r="J4372" s="348">
        <f t="shared" si="206"/>
        <v>0</v>
      </c>
    </row>
    <row r="4373" spans="1:10">
      <c r="A4373" s="483">
        <v>2016</v>
      </c>
      <c r="B4373" s="484" t="s">
        <v>1296</v>
      </c>
      <c r="C4373" s="484" t="s">
        <v>370</v>
      </c>
      <c r="D4373" s="485">
        <v>7764</v>
      </c>
      <c r="E4373" s="486">
        <v>22.48</v>
      </c>
      <c r="F4373" s="486">
        <f t="shared" si="204"/>
        <v>174534.72</v>
      </c>
      <c r="G4373" s="487">
        <v>2.74</v>
      </c>
      <c r="H4373" s="485">
        <v>8.9</v>
      </c>
      <c r="I4373" s="486">
        <f t="shared" si="205"/>
        <v>69099.600000000006</v>
      </c>
      <c r="J4373" s="348">
        <f t="shared" si="206"/>
        <v>0</v>
      </c>
    </row>
    <row r="4374" spans="1:10">
      <c r="A4374" s="483">
        <v>2016</v>
      </c>
      <c r="B4374" s="484" t="s">
        <v>1296</v>
      </c>
      <c r="C4374" s="484" t="s">
        <v>370</v>
      </c>
      <c r="D4374" s="485">
        <v>170422</v>
      </c>
      <c r="E4374" s="486">
        <v>22.69</v>
      </c>
      <c r="F4374" s="486">
        <f t="shared" si="204"/>
        <v>3866875.18</v>
      </c>
      <c r="G4374" s="487">
        <v>3.26</v>
      </c>
      <c r="H4374" s="485">
        <v>7.8</v>
      </c>
      <c r="I4374" s="486">
        <f t="shared" si="205"/>
        <v>1329291.5999999999</v>
      </c>
      <c r="J4374" s="348">
        <f t="shared" si="206"/>
        <v>0</v>
      </c>
    </row>
    <row r="4375" spans="1:10">
      <c r="A4375" s="483">
        <v>2016</v>
      </c>
      <c r="B4375" s="484" t="s">
        <v>1296</v>
      </c>
      <c r="C4375" s="484" t="s">
        <v>370</v>
      </c>
      <c r="D4375" s="485">
        <v>19894</v>
      </c>
      <c r="E4375" s="486">
        <v>23.62</v>
      </c>
      <c r="F4375" s="486">
        <f t="shared" si="204"/>
        <v>469896.28</v>
      </c>
      <c r="G4375" s="487">
        <v>3.31</v>
      </c>
      <c r="H4375" s="485">
        <v>7.4</v>
      </c>
      <c r="I4375" s="486">
        <f t="shared" si="205"/>
        <v>147215.6</v>
      </c>
      <c r="J4375" s="348">
        <f t="shared" si="206"/>
        <v>0</v>
      </c>
    </row>
    <row r="4376" spans="1:10">
      <c r="A4376" s="483">
        <v>2016</v>
      </c>
      <c r="B4376" s="484" t="s">
        <v>1296</v>
      </c>
      <c r="C4376" s="484" t="s">
        <v>370</v>
      </c>
      <c r="D4376" s="485">
        <v>111895</v>
      </c>
      <c r="E4376" s="486">
        <v>23.446000000000002</v>
      </c>
      <c r="F4376" s="486">
        <f t="shared" si="204"/>
        <v>2623490.1700000004</v>
      </c>
      <c r="G4376" s="487">
        <v>3.38</v>
      </c>
      <c r="H4376" s="485">
        <v>7.4</v>
      </c>
      <c r="I4376" s="486">
        <f t="shared" si="205"/>
        <v>828023</v>
      </c>
      <c r="J4376" s="348">
        <f t="shared" si="206"/>
        <v>0</v>
      </c>
    </row>
    <row r="4377" spans="1:10">
      <c r="A4377" s="483">
        <v>2016</v>
      </c>
      <c r="B4377" s="484" t="s">
        <v>1289</v>
      </c>
      <c r="C4377" s="484" t="s">
        <v>370</v>
      </c>
      <c r="D4377" s="485">
        <v>73973</v>
      </c>
      <c r="E4377" s="486">
        <v>18.102</v>
      </c>
      <c r="F4377" s="486">
        <f t="shared" si="204"/>
        <v>1339059.246</v>
      </c>
      <c r="G4377" s="487">
        <v>0.26</v>
      </c>
      <c r="H4377" s="485">
        <v>4.5999999999999996</v>
      </c>
      <c r="I4377" s="486">
        <f t="shared" si="205"/>
        <v>340275.8</v>
      </c>
      <c r="J4377" s="348">
        <f t="shared" si="206"/>
        <v>0</v>
      </c>
    </row>
    <row r="4378" spans="1:10">
      <c r="A4378" s="483">
        <v>2016</v>
      </c>
      <c r="B4378" s="484" t="s">
        <v>1296</v>
      </c>
      <c r="C4378" s="484" t="s">
        <v>370</v>
      </c>
      <c r="D4378" s="485">
        <v>15142</v>
      </c>
      <c r="E4378" s="486">
        <v>25.765999999999998</v>
      </c>
      <c r="F4378" s="486">
        <f t="shared" si="204"/>
        <v>390148.772</v>
      </c>
      <c r="G4378" s="487">
        <v>2.4300000000000002</v>
      </c>
      <c r="H4378" s="485">
        <v>7.5</v>
      </c>
      <c r="I4378" s="486">
        <f t="shared" si="205"/>
        <v>113565</v>
      </c>
      <c r="J4378" s="348">
        <f t="shared" si="206"/>
        <v>0</v>
      </c>
    </row>
    <row r="4379" spans="1:10">
      <c r="A4379" s="483">
        <v>2016</v>
      </c>
      <c r="B4379" s="484" t="s">
        <v>1296</v>
      </c>
      <c r="C4379" s="484" t="s">
        <v>370</v>
      </c>
      <c r="D4379" s="485">
        <v>11678</v>
      </c>
      <c r="E4379" s="486">
        <v>23.138000000000002</v>
      </c>
      <c r="F4379" s="486">
        <f t="shared" si="204"/>
        <v>270205.56400000001</v>
      </c>
      <c r="G4379" s="487">
        <v>3.49</v>
      </c>
      <c r="H4379" s="485">
        <v>8</v>
      </c>
      <c r="I4379" s="486">
        <f t="shared" si="205"/>
        <v>93424</v>
      </c>
      <c r="J4379" s="348">
        <f t="shared" si="206"/>
        <v>0</v>
      </c>
    </row>
    <row r="4380" spans="1:10">
      <c r="A4380" s="483">
        <v>2016</v>
      </c>
      <c r="B4380" s="484" t="s">
        <v>1296</v>
      </c>
      <c r="C4380" s="484" t="s">
        <v>370</v>
      </c>
      <c r="D4380" s="485">
        <v>47246</v>
      </c>
      <c r="E4380" s="486">
        <v>23.51</v>
      </c>
      <c r="F4380" s="486">
        <f t="shared" si="204"/>
        <v>1110753.46</v>
      </c>
      <c r="G4380" s="487">
        <v>3.09</v>
      </c>
      <c r="H4380" s="485">
        <v>8</v>
      </c>
      <c r="I4380" s="486">
        <f t="shared" si="205"/>
        <v>377968</v>
      </c>
      <c r="J4380" s="348">
        <f t="shared" si="206"/>
        <v>0</v>
      </c>
    </row>
    <row r="4381" spans="1:10">
      <c r="A4381" s="483">
        <v>2016</v>
      </c>
      <c r="B4381" s="484" t="s">
        <v>1296</v>
      </c>
      <c r="C4381" s="484" t="s">
        <v>370</v>
      </c>
      <c r="D4381" s="485">
        <v>185717</v>
      </c>
      <c r="E4381" s="486">
        <v>22.245999999999999</v>
      </c>
      <c r="F4381" s="486">
        <f t="shared" si="204"/>
        <v>4131460.3819999998</v>
      </c>
      <c r="G4381" s="487">
        <v>2.42</v>
      </c>
      <c r="H4381" s="485">
        <v>8.8000000000000007</v>
      </c>
      <c r="I4381" s="486">
        <f t="shared" si="205"/>
        <v>1634309.6</v>
      </c>
      <c r="J4381" s="348">
        <f t="shared" si="206"/>
        <v>0</v>
      </c>
    </row>
    <row r="4382" spans="1:10">
      <c r="A4382" s="483">
        <v>2016</v>
      </c>
      <c r="B4382" s="484" t="s">
        <v>1296</v>
      </c>
      <c r="C4382" s="484" t="s">
        <v>370</v>
      </c>
      <c r="D4382" s="485">
        <v>151280</v>
      </c>
      <c r="E4382" s="486">
        <v>22.306000000000001</v>
      </c>
      <c r="F4382" s="486">
        <f t="shared" si="204"/>
        <v>3374451.68</v>
      </c>
      <c r="G4382" s="487">
        <v>3.11</v>
      </c>
      <c r="H4382" s="485">
        <v>9.5</v>
      </c>
      <c r="I4382" s="486">
        <f t="shared" si="205"/>
        <v>1437160</v>
      </c>
      <c r="J4382" s="348">
        <f t="shared" si="206"/>
        <v>0</v>
      </c>
    </row>
    <row r="4383" spans="1:10">
      <c r="A4383" s="483">
        <v>2016</v>
      </c>
      <c r="B4383" s="484" t="s">
        <v>1296</v>
      </c>
      <c r="C4383" s="484" t="s">
        <v>370</v>
      </c>
      <c r="D4383" s="485">
        <v>54639</v>
      </c>
      <c r="E4383" s="486">
        <v>22.87</v>
      </c>
      <c r="F4383" s="486">
        <f t="shared" si="204"/>
        <v>1249593.9300000002</v>
      </c>
      <c r="G4383" s="487">
        <v>3.46</v>
      </c>
      <c r="H4383" s="485">
        <v>9.1</v>
      </c>
      <c r="I4383" s="486">
        <f t="shared" si="205"/>
        <v>497214.89999999997</v>
      </c>
      <c r="J4383" s="348">
        <f t="shared" si="206"/>
        <v>0</v>
      </c>
    </row>
    <row r="4384" spans="1:10">
      <c r="A4384" s="483">
        <v>2016</v>
      </c>
      <c r="B4384" s="484" t="s">
        <v>1289</v>
      </c>
      <c r="C4384" s="484" t="s">
        <v>370</v>
      </c>
      <c r="D4384" s="485">
        <v>64736</v>
      </c>
      <c r="E4384" s="486">
        <v>17.978000000000002</v>
      </c>
      <c r="F4384" s="486">
        <f t="shared" si="204"/>
        <v>1163823.8080000002</v>
      </c>
      <c r="G4384" s="487">
        <v>0.24</v>
      </c>
      <c r="H4384" s="485">
        <v>5.0999999999999996</v>
      </c>
      <c r="I4384" s="486">
        <f t="shared" si="205"/>
        <v>330153.59999999998</v>
      </c>
      <c r="J4384" s="348">
        <f t="shared" si="206"/>
        <v>0</v>
      </c>
    </row>
    <row r="4385" spans="1:10">
      <c r="A4385" s="483">
        <v>2016</v>
      </c>
      <c r="B4385" s="484" t="s">
        <v>1289</v>
      </c>
      <c r="C4385" s="484" t="s">
        <v>370</v>
      </c>
      <c r="D4385" s="485">
        <v>44158</v>
      </c>
      <c r="E4385" s="486">
        <v>17.434000000000001</v>
      </c>
      <c r="F4385" s="486">
        <f t="shared" si="204"/>
        <v>769850.57200000004</v>
      </c>
      <c r="G4385" s="487">
        <v>0.2</v>
      </c>
      <c r="H4385" s="485">
        <v>4.5</v>
      </c>
      <c r="I4385" s="486">
        <f t="shared" si="205"/>
        <v>198711</v>
      </c>
      <c r="J4385" s="348">
        <f t="shared" si="206"/>
        <v>0</v>
      </c>
    </row>
    <row r="4386" spans="1:10">
      <c r="A4386" s="483">
        <v>2016</v>
      </c>
      <c r="B4386" s="484" t="s">
        <v>1289</v>
      </c>
      <c r="C4386" s="484" t="s">
        <v>370</v>
      </c>
      <c r="D4386" s="485">
        <v>64987</v>
      </c>
      <c r="E4386" s="486">
        <v>17.829999999999998</v>
      </c>
      <c r="F4386" s="486">
        <f t="shared" si="204"/>
        <v>1158718.21</v>
      </c>
      <c r="G4386" s="487">
        <v>0.28999999999999998</v>
      </c>
      <c r="H4386" s="485">
        <v>5.8</v>
      </c>
      <c r="I4386" s="486">
        <f t="shared" si="205"/>
        <v>376924.6</v>
      </c>
      <c r="J4386" s="348">
        <f t="shared" si="206"/>
        <v>0</v>
      </c>
    </row>
    <row r="4387" spans="1:10">
      <c r="A4387" s="483">
        <v>2016</v>
      </c>
      <c r="B4387" s="484" t="s">
        <v>1289</v>
      </c>
      <c r="C4387" s="484" t="s">
        <v>370</v>
      </c>
      <c r="D4387" s="485">
        <v>16411</v>
      </c>
      <c r="E4387" s="486">
        <v>17.846</v>
      </c>
      <c r="F4387" s="486">
        <f t="shared" si="204"/>
        <v>292870.70600000001</v>
      </c>
      <c r="G4387" s="487">
        <v>0.27</v>
      </c>
      <c r="H4387" s="485">
        <v>4.5</v>
      </c>
      <c r="I4387" s="486">
        <f t="shared" si="205"/>
        <v>73849.5</v>
      </c>
      <c r="J4387" s="348">
        <f t="shared" si="206"/>
        <v>0</v>
      </c>
    </row>
    <row r="4388" spans="1:10">
      <c r="A4388" s="483">
        <v>2016</v>
      </c>
      <c r="B4388" s="484" t="s">
        <v>1289</v>
      </c>
      <c r="C4388" s="484" t="s">
        <v>370</v>
      </c>
      <c r="D4388" s="485">
        <v>81671</v>
      </c>
      <c r="E4388" s="486">
        <v>18.010000000000002</v>
      </c>
      <c r="F4388" s="486">
        <f t="shared" si="204"/>
        <v>1470894.7100000002</v>
      </c>
      <c r="G4388" s="487">
        <v>0.28999999999999998</v>
      </c>
      <c r="H4388" s="485">
        <v>4.8</v>
      </c>
      <c r="I4388" s="486">
        <f t="shared" si="205"/>
        <v>392020.8</v>
      </c>
      <c r="J4388" s="348">
        <f t="shared" si="206"/>
        <v>0</v>
      </c>
    </row>
    <row r="4389" spans="1:10">
      <c r="A4389" s="483">
        <v>2016</v>
      </c>
      <c r="B4389" s="484" t="s">
        <v>1289</v>
      </c>
      <c r="C4389" s="484" t="s">
        <v>370</v>
      </c>
      <c r="D4389" s="485">
        <v>32490</v>
      </c>
      <c r="E4389" s="486">
        <v>17.800999999999998</v>
      </c>
      <c r="F4389" s="486">
        <f t="shared" si="204"/>
        <v>578354.49</v>
      </c>
      <c r="G4389" s="487">
        <v>0.19</v>
      </c>
      <c r="H4389" s="485">
        <v>4.2</v>
      </c>
      <c r="I4389" s="486">
        <f t="shared" si="205"/>
        <v>136458</v>
      </c>
      <c r="J4389" s="348">
        <f t="shared" si="206"/>
        <v>0</v>
      </c>
    </row>
    <row r="4390" spans="1:10">
      <c r="A4390" s="483">
        <v>2016</v>
      </c>
      <c r="B4390" s="484" t="s">
        <v>1289</v>
      </c>
      <c r="C4390" s="484" t="s">
        <v>370</v>
      </c>
      <c r="D4390" s="485">
        <v>32685</v>
      </c>
      <c r="E4390" s="486">
        <v>17.463000000000001</v>
      </c>
      <c r="F4390" s="486">
        <f t="shared" si="204"/>
        <v>570778.15500000003</v>
      </c>
      <c r="G4390" s="487">
        <v>0.18</v>
      </c>
      <c r="H4390" s="485">
        <v>4.5</v>
      </c>
      <c r="I4390" s="486">
        <f t="shared" si="205"/>
        <v>147082.5</v>
      </c>
      <c r="J4390" s="348">
        <f t="shared" si="206"/>
        <v>0</v>
      </c>
    </row>
    <row r="4391" spans="1:10">
      <c r="A4391" s="483">
        <v>2016</v>
      </c>
      <c r="B4391" s="484" t="s">
        <v>1289</v>
      </c>
      <c r="C4391" s="484" t="s">
        <v>370</v>
      </c>
      <c r="D4391" s="485">
        <v>32877</v>
      </c>
      <c r="E4391" s="486">
        <v>17.462</v>
      </c>
      <c r="F4391" s="486">
        <f t="shared" si="204"/>
        <v>574098.174</v>
      </c>
      <c r="G4391" s="487">
        <v>0.23</v>
      </c>
      <c r="H4391" s="485">
        <v>4.3</v>
      </c>
      <c r="I4391" s="486">
        <f t="shared" si="205"/>
        <v>141371.1</v>
      </c>
      <c r="J4391" s="348">
        <f t="shared" si="206"/>
        <v>0</v>
      </c>
    </row>
    <row r="4392" spans="1:10">
      <c r="A4392" s="483">
        <v>2016</v>
      </c>
      <c r="B4392" s="484" t="s">
        <v>1289</v>
      </c>
      <c r="C4392" s="484" t="s">
        <v>370</v>
      </c>
      <c r="D4392" s="485">
        <v>48164</v>
      </c>
      <c r="E4392" s="486">
        <v>16.917000000000002</v>
      </c>
      <c r="F4392" s="486">
        <f t="shared" si="204"/>
        <v>814790.38800000004</v>
      </c>
      <c r="G4392" s="487">
        <v>0.37</v>
      </c>
      <c r="H4392" s="485">
        <v>5.9</v>
      </c>
      <c r="I4392" s="486">
        <f t="shared" si="205"/>
        <v>284167.60000000003</v>
      </c>
      <c r="J4392" s="348">
        <f t="shared" si="206"/>
        <v>0</v>
      </c>
    </row>
    <row r="4393" spans="1:10">
      <c r="A4393" s="483">
        <v>2016</v>
      </c>
      <c r="B4393" s="484" t="s">
        <v>1289</v>
      </c>
      <c r="C4393" s="484" t="s">
        <v>370</v>
      </c>
      <c r="D4393" s="485">
        <v>48572</v>
      </c>
      <c r="E4393" s="486">
        <v>17.981000000000002</v>
      </c>
      <c r="F4393" s="486">
        <f t="shared" si="204"/>
        <v>873373.1320000001</v>
      </c>
      <c r="G4393" s="487">
        <v>0.24</v>
      </c>
      <c r="H4393" s="485">
        <v>4.9000000000000004</v>
      </c>
      <c r="I4393" s="486">
        <f t="shared" si="205"/>
        <v>238002.80000000002</v>
      </c>
      <c r="J4393" s="348">
        <f t="shared" si="206"/>
        <v>0</v>
      </c>
    </row>
    <row r="4394" spans="1:10">
      <c r="A4394" s="483">
        <v>2016</v>
      </c>
      <c r="B4394" s="484" t="s">
        <v>1289</v>
      </c>
      <c r="C4394" s="484" t="s">
        <v>370</v>
      </c>
      <c r="D4394" s="485">
        <v>49128</v>
      </c>
      <c r="E4394" s="486">
        <v>17.559000000000001</v>
      </c>
      <c r="F4394" s="486">
        <f t="shared" si="204"/>
        <v>862638.55200000003</v>
      </c>
      <c r="G4394" s="487">
        <v>0.2</v>
      </c>
      <c r="H4394" s="485">
        <v>4.4000000000000004</v>
      </c>
      <c r="I4394" s="486">
        <f t="shared" si="205"/>
        <v>216163.20000000001</v>
      </c>
      <c r="J4394" s="348">
        <f t="shared" si="206"/>
        <v>0</v>
      </c>
    </row>
    <row r="4395" spans="1:10">
      <c r="A4395" s="483">
        <v>2016</v>
      </c>
      <c r="B4395" s="484" t="s">
        <v>1289</v>
      </c>
      <c r="C4395" s="484" t="s">
        <v>370</v>
      </c>
      <c r="D4395" s="485">
        <v>16187</v>
      </c>
      <c r="E4395" s="486">
        <v>17.992000000000001</v>
      </c>
      <c r="F4395" s="486">
        <f t="shared" si="204"/>
        <v>291236.50400000002</v>
      </c>
      <c r="G4395" s="487">
        <v>0.23</v>
      </c>
      <c r="H4395" s="485">
        <v>4.5</v>
      </c>
      <c r="I4395" s="486">
        <f t="shared" si="205"/>
        <v>72841.5</v>
      </c>
      <c r="J4395" s="348">
        <f t="shared" si="206"/>
        <v>0</v>
      </c>
    </row>
    <row r="4396" spans="1:10">
      <c r="A4396" s="483">
        <v>2016</v>
      </c>
      <c r="B4396" s="484" t="s">
        <v>1289</v>
      </c>
      <c r="C4396" s="484" t="s">
        <v>370</v>
      </c>
      <c r="D4396" s="485">
        <v>32254</v>
      </c>
      <c r="E4396" s="486">
        <v>17.645</v>
      </c>
      <c r="F4396" s="486">
        <f t="shared" si="204"/>
        <v>569121.82999999996</v>
      </c>
      <c r="G4396" s="487">
        <v>0.23</v>
      </c>
      <c r="H4396" s="485">
        <v>5.7</v>
      </c>
      <c r="I4396" s="486">
        <f t="shared" si="205"/>
        <v>183847.80000000002</v>
      </c>
      <c r="J4396" s="348">
        <f t="shared" si="206"/>
        <v>0</v>
      </c>
    </row>
    <row r="4397" spans="1:10">
      <c r="A4397" s="483">
        <v>2016</v>
      </c>
      <c r="B4397" s="484" t="s">
        <v>1289</v>
      </c>
      <c r="C4397" s="484" t="s">
        <v>370</v>
      </c>
      <c r="D4397" s="485">
        <v>15833</v>
      </c>
      <c r="E4397" s="486">
        <v>17.867999999999999</v>
      </c>
      <c r="F4397" s="486">
        <f t="shared" si="204"/>
        <v>282904.04399999999</v>
      </c>
      <c r="G4397" s="487">
        <v>0.23</v>
      </c>
      <c r="H4397" s="485">
        <v>5.3</v>
      </c>
      <c r="I4397" s="486">
        <f t="shared" si="205"/>
        <v>83914.9</v>
      </c>
      <c r="J4397" s="348">
        <f t="shared" si="206"/>
        <v>0</v>
      </c>
    </row>
    <row r="4398" spans="1:10">
      <c r="A4398" s="483">
        <v>2016</v>
      </c>
      <c r="B4398" s="484" t="s">
        <v>1289</v>
      </c>
      <c r="C4398" s="484" t="s">
        <v>370</v>
      </c>
      <c r="D4398" s="485">
        <v>35424</v>
      </c>
      <c r="E4398" s="486">
        <v>17.928999999999998</v>
      </c>
      <c r="F4398" s="486">
        <f t="shared" si="204"/>
        <v>635116.89599999995</v>
      </c>
      <c r="G4398" s="487">
        <v>0.28999999999999998</v>
      </c>
      <c r="H4398" s="485">
        <v>5.4</v>
      </c>
      <c r="I4398" s="486">
        <f t="shared" si="205"/>
        <v>191289.60000000001</v>
      </c>
      <c r="J4398" s="348">
        <f t="shared" si="206"/>
        <v>0</v>
      </c>
    </row>
    <row r="4399" spans="1:10">
      <c r="A4399" s="483">
        <v>2016</v>
      </c>
      <c r="B4399" s="484" t="s">
        <v>1289</v>
      </c>
      <c r="C4399" s="484" t="s">
        <v>370</v>
      </c>
      <c r="D4399" s="485">
        <v>35399</v>
      </c>
      <c r="E4399" s="486">
        <v>17.292999999999999</v>
      </c>
      <c r="F4399" s="486">
        <f t="shared" si="204"/>
        <v>612154.90700000001</v>
      </c>
      <c r="G4399" s="487">
        <v>0.24</v>
      </c>
      <c r="H4399" s="485">
        <v>4.5</v>
      </c>
      <c r="I4399" s="486">
        <f t="shared" si="205"/>
        <v>159295.5</v>
      </c>
      <c r="J4399" s="348">
        <f t="shared" si="206"/>
        <v>0</v>
      </c>
    </row>
    <row r="4400" spans="1:10">
      <c r="A4400" s="483">
        <v>2016</v>
      </c>
      <c r="B4400" s="484" t="s">
        <v>1289</v>
      </c>
      <c r="C4400" s="484" t="s">
        <v>370</v>
      </c>
      <c r="D4400" s="485">
        <v>17613</v>
      </c>
      <c r="E4400" s="486">
        <v>17.946000000000002</v>
      </c>
      <c r="F4400" s="486">
        <f t="shared" si="204"/>
        <v>316082.89800000004</v>
      </c>
      <c r="G4400" s="487">
        <v>0.27</v>
      </c>
      <c r="H4400" s="485">
        <v>5.0999999999999996</v>
      </c>
      <c r="I4400" s="486">
        <f t="shared" si="205"/>
        <v>89826.299999999988</v>
      </c>
      <c r="J4400" s="348">
        <f t="shared" si="206"/>
        <v>0</v>
      </c>
    </row>
    <row r="4401" spans="1:10">
      <c r="A4401" s="483">
        <v>2016</v>
      </c>
      <c r="B4401" s="484" t="s">
        <v>1289</v>
      </c>
      <c r="C4401" s="484" t="s">
        <v>370</v>
      </c>
      <c r="D4401" s="485">
        <v>17765</v>
      </c>
      <c r="E4401" s="486">
        <v>17.385999999999999</v>
      </c>
      <c r="F4401" s="486">
        <f t="shared" si="204"/>
        <v>308862.28999999998</v>
      </c>
      <c r="G4401" s="487">
        <v>0.21</v>
      </c>
      <c r="H4401" s="485">
        <v>4.5</v>
      </c>
      <c r="I4401" s="486">
        <f t="shared" si="205"/>
        <v>79942.5</v>
      </c>
      <c r="J4401" s="348">
        <f t="shared" si="206"/>
        <v>0</v>
      </c>
    </row>
    <row r="4402" spans="1:10">
      <c r="A4402" s="483">
        <v>2016</v>
      </c>
      <c r="B4402" s="484" t="s">
        <v>1289</v>
      </c>
      <c r="C4402" s="484" t="s">
        <v>370</v>
      </c>
      <c r="D4402" s="485">
        <v>17474</v>
      </c>
      <c r="E4402" s="486">
        <v>17.998000000000001</v>
      </c>
      <c r="F4402" s="486">
        <f t="shared" si="204"/>
        <v>314497.05200000003</v>
      </c>
      <c r="G4402" s="487">
        <v>0.25</v>
      </c>
      <c r="H4402" s="485">
        <v>4.7</v>
      </c>
      <c r="I4402" s="486">
        <f t="shared" si="205"/>
        <v>82127.8</v>
      </c>
      <c r="J4402" s="348">
        <f t="shared" si="206"/>
        <v>0</v>
      </c>
    </row>
    <row r="4403" spans="1:10">
      <c r="A4403" s="483">
        <v>2016</v>
      </c>
      <c r="B4403" s="484" t="s">
        <v>1289</v>
      </c>
      <c r="C4403" s="484" t="s">
        <v>370</v>
      </c>
      <c r="D4403" s="485">
        <v>17781</v>
      </c>
      <c r="E4403" s="486">
        <v>17.762</v>
      </c>
      <c r="F4403" s="486">
        <f t="shared" si="204"/>
        <v>315826.12200000003</v>
      </c>
      <c r="G4403" s="487">
        <v>0.24</v>
      </c>
      <c r="H4403" s="485">
        <v>5.9</v>
      </c>
      <c r="I4403" s="486">
        <f t="shared" si="205"/>
        <v>104907.90000000001</v>
      </c>
      <c r="J4403" s="348">
        <f t="shared" si="206"/>
        <v>0</v>
      </c>
    </row>
    <row r="4404" spans="1:10">
      <c r="A4404" s="483">
        <v>2016</v>
      </c>
      <c r="B4404" s="484" t="s">
        <v>1289</v>
      </c>
      <c r="C4404" s="484" t="s">
        <v>370</v>
      </c>
      <c r="D4404" s="485">
        <v>14018</v>
      </c>
      <c r="E4404" s="486">
        <v>17.931999999999999</v>
      </c>
      <c r="F4404" s="486">
        <f t="shared" si="204"/>
        <v>251370.77599999998</v>
      </c>
      <c r="G4404" s="487">
        <v>0.26</v>
      </c>
      <c r="H4404" s="485">
        <v>4.9000000000000004</v>
      </c>
      <c r="I4404" s="486">
        <f t="shared" si="205"/>
        <v>68688.200000000012</v>
      </c>
      <c r="J4404" s="348">
        <f t="shared" si="206"/>
        <v>0</v>
      </c>
    </row>
    <row r="4405" spans="1:10">
      <c r="A4405" s="483">
        <v>2016</v>
      </c>
      <c r="B4405" s="484" t="s">
        <v>1289</v>
      </c>
      <c r="C4405" s="484" t="s">
        <v>370</v>
      </c>
      <c r="D4405" s="485">
        <v>42122</v>
      </c>
      <c r="E4405" s="486">
        <v>17.981999999999999</v>
      </c>
      <c r="F4405" s="486">
        <f t="shared" si="204"/>
        <v>757437.804</v>
      </c>
      <c r="G4405" s="487">
        <v>0.28999999999999998</v>
      </c>
      <c r="H4405" s="485">
        <v>4.8</v>
      </c>
      <c r="I4405" s="486">
        <f t="shared" si="205"/>
        <v>202185.60000000001</v>
      </c>
      <c r="J4405" s="348">
        <f t="shared" si="206"/>
        <v>0</v>
      </c>
    </row>
    <row r="4406" spans="1:10">
      <c r="A4406" s="483">
        <v>2016</v>
      </c>
      <c r="B4406" s="484" t="s">
        <v>1289</v>
      </c>
      <c r="C4406" s="484" t="s">
        <v>370</v>
      </c>
      <c r="D4406" s="485">
        <v>56839</v>
      </c>
      <c r="E4406" s="486">
        <v>16.710999999999999</v>
      </c>
      <c r="F4406" s="486">
        <f t="shared" si="204"/>
        <v>949836.52899999986</v>
      </c>
      <c r="G4406" s="487">
        <v>0.33</v>
      </c>
      <c r="H4406" s="485">
        <v>5.4</v>
      </c>
      <c r="I4406" s="486">
        <f t="shared" si="205"/>
        <v>306930.60000000003</v>
      </c>
      <c r="J4406" s="348">
        <f t="shared" si="206"/>
        <v>0</v>
      </c>
    </row>
    <row r="4407" spans="1:10">
      <c r="A4407" s="483">
        <v>2016</v>
      </c>
      <c r="B4407" s="484" t="s">
        <v>1296</v>
      </c>
      <c r="C4407" s="484" t="s">
        <v>370</v>
      </c>
      <c r="D4407" s="485">
        <v>18014</v>
      </c>
      <c r="E4407" s="486">
        <v>21.95</v>
      </c>
      <c r="F4407" s="486">
        <f t="shared" si="204"/>
        <v>395407.3</v>
      </c>
      <c r="G4407" s="487">
        <v>3</v>
      </c>
      <c r="H4407" s="485">
        <v>13.2</v>
      </c>
      <c r="I4407" s="486">
        <f t="shared" si="205"/>
        <v>237784.8</v>
      </c>
      <c r="J4407" s="348">
        <f t="shared" si="206"/>
        <v>0</v>
      </c>
    </row>
    <row r="4408" spans="1:10">
      <c r="A4408" s="483">
        <v>2016</v>
      </c>
      <c r="B4408" s="484" t="s">
        <v>1289</v>
      </c>
      <c r="C4408" s="484" t="s">
        <v>370</v>
      </c>
      <c r="D4408" s="485">
        <v>49443</v>
      </c>
      <c r="E4408" s="486">
        <v>17.86</v>
      </c>
      <c r="F4408" s="486">
        <f t="shared" si="204"/>
        <v>883051.98</v>
      </c>
      <c r="G4408" s="487">
        <v>0.24</v>
      </c>
      <c r="H4408" s="485">
        <v>5.4</v>
      </c>
      <c r="I4408" s="486">
        <f t="shared" si="205"/>
        <v>266992.2</v>
      </c>
      <c r="J4408" s="348">
        <f t="shared" si="206"/>
        <v>0</v>
      </c>
    </row>
    <row r="4409" spans="1:10">
      <c r="A4409" s="483">
        <v>2016</v>
      </c>
      <c r="B4409" s="484" t="s">
        <v>1289</v>
      </c>
      <c r="C4409" s="484" t="s">
        <v>370</v>
      </c>
      <c r="D4409" s="485">
        <v>96912</v>
      </c>
      <c r="E4409" s="486">
        <v>17.75</v>
      </c>
      <c r="F4409" s="486">
        <f t="shared" si="204"/>
        <v>1720188</v>
      </c>
      <c r="G4409" s="487">
        <v>0.23</v>
      </c>
      <c r="H4409" s="485">
        <v>5.7</v>
      </c>
      <c r="I4409" s="486">
        <f t="shared" si="205"/>
        <v>552398.4</v>
      </c>
      <c r="J4409" s="348">
        <f t="shared" si="206"/>
        <v>0</v>
      </c>
    </row>
    <row r="4410" spans="1:10">
      <c r="A4410" s="483">
        <v>2016</v>
      </c>
      <c r="B4410" s="484" t="s">
        <v>1289</v>
      </c>
      <c r="C4410" s="484" t="s">
        <v>370</v>
      </c>
      <c r="D4410" s="485">
        <v>16225</v>
      </c>
      <c r="E4410" s="486">
        <v>16.79</v>
      </c>
      <c r="F4410" s="486">
        <f t="shared" si="204"/>
        <v>272417.75</v>
      </c>
      <c r="G4410" s="487">
        <v>0.31</v>
      </c>
      <c r="H4410" s="485">
        <v>6.4</v>
      </c>
      <c r="I4410" s="486">
        <f t="shared" si="205"/>
        <v>103840</v>
      </c>
      <c r="J4410" s="348">
        <f t="shared" si="206"/>
        <v>0</v>
      </c>
    </row>
    <row r="4411" spans="1:10">
      <c r="A4411" s="483">
        <v>2016</v>
      </c>
      <c r="B4411" s="484" t="s">
        <v>1289</v>
      </c>
      <c r="C4411" s="484" t="s">
        <v>370</v>
      </c>
      <c r="D4411" s="485">
        <v>16008</v>
      </c>
      <c r="E4411" s="486">
        <v>16.84</v>
      </c>
      <c r="F4411" s="486">
        <f t="shared" si="204"/>
        <v>269574.71999999997</v>
      </c>
      <c r="G4411" s="487">
        <v>0.42</v>
      </c>
      <c r="H4411" s="485">
        <v>6.6</v>
      </c>
      <c r="I4411" s="486">
        <f t="shared" si="205"/>
        <v>105652.79999999999</v>
      </c>
      <c r="J4411" s="348">
        <f t="shared" si="206"/>
        <v>0</v>
      </c>
    </row>
    <row r="4412" spans="1:10">
      <c r="A4412" s="483">
        <v>2016</v>
      </c>
      <c r="B4412" s="484" t="s">
        <v>1289</v>
      </c>
      <c r="C4412" s="484" t="s">
        <v>370</v>
      </c>
      <c r="D4412" s="485">
        <v>32078</v>
      </c>
      <c r="E4412" s="486">
        <v>17.52</v>
      </c>
      <c r="F4412" s="486">
        <f t="shared" si="204"/>
        <v>562006.55999999994</v>
      </c>
      <c r="G4412" s="487">
        <v>0.22</v>
      </c>
      <c r="H4412" s="485">
        <v>4.2</v>
      </c>
      <c r="I4412" s="486">
        <f t="shared" si="205"/>
        <v>134727.6</v>
      </c>
      <c r="J4412" s="348">
        <f t="shared" si="206"/>
        <v>0</v>
      </c>
    </row>
    <row r="4413" spans="1:10">
      <c r="A4413" s="483">
        <v>2016</v>
      </c>
      <c r="B4413" s="484" t="s">
        <v>1289</v>
      </c>
      <c r="C4413" s="484" t="s">
        <v>370</v>
      </c>
      <c r="D4413" s="485">
        <v>32626</v>
      </c>
      <c r="E4413" s="486">
        <v>17.39</v>
      </c>
      <c r="F4413" s="486">
        <f t="shared" si="204"/>
        <v>567366.14</v>
      </c>
      <c r="G4413" s="487">
        <v>0.22</v>
      </c>
      <c r="H4413" s="485">
        <v>4.3</v>
      </c>
      <c r="I4413" s="486">
        <f t="shared" si="205"/>
        <v>140291.79999999999</v>
      </c>
      <c r="J4413" s="348">
        <f t="shared" si="206"/>
        <v>0</v>
      </c>
    </row>
    <row r="4414" spans="1:10">
      <c r="A4414" s="483">
        <v>2016</v>
      </c>
      <c r="B4414" s="484" t="s">
        <v>1289</v>
      </c>
      <c r="C4414" s="484" t="s">
        <v>370</v>
      </c>
      <c r="D4414" s="485">
        <v>32629</v>
      </c>
      <c r="E4414" s="486">
        <v>17.48</v>
      </c>
      <c r="F4414" s="486">
        <f t="shared" si="204"/>
        <v>570354.92000000004</v>
      </c>
      <c r="G4414" s="487">
        <v>0.22</v>
      </c>
      <c r="H4414" s="485">
        <v>4.3</v>
      </c>
      <c r="I4414" s="486">
        <f t="shared" si="205"/>
        <v>140304.69999999998</v>
      </c>
      <c r="J4414" s="348">
        <f t="shared" si="206"/>
        <v>0</v>
      </c>
    </row>
    <row r="4415" spans="1:10">
      <c r="A4415" s="483">
        <v>2016</v>
      </c>
      <c r="B4415" s="484" t="s">
        <v>1289</v>
      </c>
      <c r="C4415" s="484" t="s">
        <v>370</v>
      </c>
      <c r="D4415" s="485">
        <v>32735</v>
      </c>
      <c r="E4415" s="486">
        <v>17.75</v>
      </c>
      <c r="F4415" s="486">
        <f t="shared" si="204"/>
        <v>581046.25</v>
      </c>
      <c r="G4415" s="487">
        <v>0.32</v>
      </c>
      <c r="H4415" s="485">
        <v>6.1</v>
      </c>
      <c r="I4415" s="486">
        <f t="shared" si="205"/>
        <v>199683.5</v>
      </c>
      <c r="J4415" s="348">
        <f t="shared" si="206"/>
        <v>0</v>
      </c>
    </row>
    <row r="4416" spans="1:10">
      <c r="A4416" s="483">
        <v>2016</v>
      </c>
      <c r="B4416" s="484" t="s">
        <v>1289</v>
      </c>
      <c r="C4416" s="484" t="s">
        <v>370</v>
      </c>
      <c r="D4416" s="485">
        <v>32858</v>
      </c>
      <c r="E4416" s="486">
        <v>17.53</v>
      </c>
      <c r="F4416" s="486">
        <f t="shared" si="204"/>
        <v>576000.74</v>
      </c>
      <c r="G4416" s="487">
        <v>0.2</v>
      </c>
      <c r="H4416" s="485">
        <v>4.3</v>
      </c>
      <c r="I4416" s="486">
        <f t="shared" si="205"/>
        <v>141289.4</v>
      </c>
      <c r="J4416" s="348">
        <f t="shared" si="206"/>
        <v>0</v>
      </c>
    </row>
    <row r="4417" spans="1:10">
      <c r="A4417" s="483">
        <v>2016</v>
      </c>
      <c r="B4417" s="484" t="s">
        <v>1289</v>
      </c>
      <c r="C4417" s="484" t="s">
        <v>370</v>
      </c>
      <c r="D4417" s="485">
        <v>49058</v>
      </c>
      <c r="E4417" s="486">
        <v>17.079999999999998</v>
      </c>
      <c r="F4417" s="486">
        <f t="shared" si="204"/>
        <v>837910.6399999999</v>
      </c>
      <c r="G4417" s="487">
        <v>0.31</v>
      </c>
      <c r="H4417" s="485">
        <v>5.4</v>
      </c>
      <c r="I4417" s="486">
        <f t="shared" si="205"/>
        <v>264913.2</v>
      </c>
      <c r="J4417" s="348">
        <f t="shared" si="206"/>
        <v>0</v>
      </c>
    </row>
    <row r="4418" spans="1:10">
      <c r="A4418" s="483">
        <v>2016</v>
      </c>
      <c r="B4418" s="484" t="s">
        <v>1289</v>
      </c>
      <c r="C4418" s="484" t="s">
        <v>370</v>
      </c>
      <c r="D4418" s="485">
        <v>30816</v>
      </c>
      <c r="E4418" s="486">
        <v>17.350000000000001</v>
      </c>
      <c r="F4418" s="486">
        <f t="shared" si="204"/>
        <v>534657.60000000009</v>
      </c>
      <c r="G4418" s="487">
        <v>0.23</v>
      </c>
      <c r="H4418" s="485">
        <v>4.0999999999999996</v>
      </c>
      <c r="I4418" s="486">
        <f t="shared" si="205"/>
        <v>126345.59999999999</v>
      </c>
      <c r="J4418" s="348">
        <f t="shared" si="206"/>
        <v>0</v>
      </c>
    </row>
    <row r="4419" spans="1:10">
      <c r="A4419" s="483">
        <v>2016</v>
      </c>
      <c r="B4419" s="484" t="s">
        <v>1289</v>
      </c>
      <c r="C4419" s="484" t="s">
        <v>370</v>
      </c>
      <c r="D4419" s="485">
        <v>81218</v>
      </c>
      <c r="E4419" s="486">
        <v>18.010000000000002</v>
      </c>
      <c r="F4419" s="486">
        <f t="shared" ref="F4419:F4482" si="207">E4419*D4419</f>
        <v>1462736.1800000002</v>
      </c>
      <c r="G4419" s="487">
        <v>0.25</v>
      </c>
      <c r="H4419" s="485">
        <v>4.5</v>
      </c>
      <c r="I4419" s="486">
        <f t="shared" ref="I4419:I4482" si="208">H4419*D4419</f>
        <v>365481</v>
      </c>
      <c r="J4419" s="348">
        <f t="shared" ref="J4419:J4482" si="209">IF(B4419="LIG",1,0)</f>
        <v>0</v>
      </c>
    </row>
    <row r="4420" spans="1:10">
      <c r="A4420" s="483">
        <v>2016</v>
      </c>
      <c r="B4420" s="484" t="s">
        <v>1289</v>
      </c>
      <c r="C4420" s="484" t="s">
        <v>370</v>
      </c>
      <c r="D4420" s="485">
        <v>14093</v>
      </c>
      <c r="E4420" s="486">
        <v>18.010000000000002</v>
      </c>
      <c r="F4420" s="486">
        <f t="shared" si="207"/>
        <v>253814.93000000002</v>
      </c>
      <c r="G4420" s="487">
        <v>0.25</v>
      </c>
      <c r="H4420" s="485">
        <v>4.5</v>
      </c>
      <c r="I4420" s="486">
        <f t="shared" si="208"/>
        <v>63418.5</v>
      </c>
      <c r="J4420" s="348">
        <f t="shared" si="209"/>
        <v>0</v>
      </c>
    </row>
    <row r="4421" spans="1:10">
      <c r="A4421" s="483">
        <v>2016</v>
      </c>
      <c r="B4421" s="484" t="s">
        <v>1296</v>
      </c>
      <c r="C4421" s="484" t="s">
        <v>370</v>
      </c>
      <c r="D4421" s="485">
        <v>44323</v>
      </c>
      <c r="E4421" s="486">
        <v>23.184000000000001</v>
      </c>
      <c r="F4421" s="486">
        <f t="shared" si="207"/>
        <v>1027584.432</v>
      </c>
      <c r="G4421" s="487">
        <v>3.45</v>
      </c>
      <c r="H4421" s="485">
        <v>7.9</v>
      </c>
      <c r="I4421" s="486">
        <f t="shared" si="208"/>
        <v>350151.7</v>
      </c>
      <c r="J4421" s="348">
        <f t="shared" si="209"/>
        <v>0</v>
      </c>
    </row>
    <row r="4422" spans="1:10">
      <c r="A4422" s="483">
        <v>2016</v>
      </c>
      <c r="B4422" s="484" t="s">
        <v>1296</v>
      </c>
      <c r="C4422" s="484" t="s">
        <v>370</v>
      </c>
      <c r="D4422" s="485">
        <v>11210</v>
      </c>
      <c r="E4422" s="486">
        <v>22.654</v>
      </c>
      <c r="F4422" s="486">
        <f t="shared" si="207"/>
        <v>253951.34</v>
      </c>
      <c r="G4422" s="487">
        <v>3.41</v>
      </c>
      <c r="H4422" s="485">
        <v>7.8</v>
      </c>
      <c r="I4422" s="486">
        <f t="shared" si="208"/>
        <v>87438</v>
      </c>
      <c r="J4422" s="348">
        <f t="shared" si="209"/>
        <v>0</v>
      </c>
    </row>
    <row r="4423" spans="1:10">
      <c r="A4423" s="483">
        <v>2016</v>
      </c>
      <c r="B4423" s="484" t="s">
        <v>1296</v>
      </c>
      <c r="C4423" s="484" t="s">
        <v>370</v>
      </c>
      <c r="D4423" s="485">
        <v>22401</v>
      </c>
      <c r="E4423" s="486">
        <v>22.302</v>
      </c>
      <c r="F4423" s="486">
        <f t="shared" si="207"/>
        <v>499587.10200000001</v>
      </c>
      <c r="G4423" s="487">
        <v>3.01</v>
      </c>
      <c r="H4423" s="485">
        <v>9</v>
      </c>
      <c r="I4423" s="486">
        <f t="shared" si="208"/>
        <v>201609</v>
      </c>
      <c r="J4423" s="348">
        <f t="shared" si="209"/>
        <v>0</v>
      </c>
    </row>
    <row r="4424" spans="1:10">
      <c r="A4424" s="483">
        <v>2016</v>
      </c>
      <c r="B4424" s="484" t="s">
        <v>1296</v>
      </c>
      <c r="C4424" s="484" t="s">
        <v>370</v>
      </c>
      <c r="D4424" s="485">
        <v>72234</v>
      </c>
      <c r="E4424" s="486">
        <v>22.437000000000001</v>
      </c>
      <c r="F4424" s="486">
        <f t="shared" si="207"/>
        <v>1620714.2580000001</v>
      </c>
      <c r="G4424" s="487">
        <v>3.12</v>
      </c>
      <c r="H4424" s="485">
        <v>11.1</v>
      </c>
      <c r="I4424" s="486">
        <f t="shared" si="208"/>
        <v>801797.4</v>
      </c>
      <c r="J4424" s="348">
        <f t="shared" si="209"/>
        <v>0</v>
      </c>
    </row>
    <row r="4425" spans="1:10">
      <c r="A4425" s="483">
        <v>2016</v>
      </c>
      <c r="B4425" s="484" t="s">
        <v>1296</v>
      </c>
      <c r="C4425" s="484" t="s">
        <v>370</v>
      </c>
      <c r="D4425" s="485">
        <v>49924</v>
      </c>
      <c r="E4425" s="486">
        <v>22.545000000000002</v>
      </c>
      <c r="F4425" s="486">
        <f t="shared" si="207"/>
        <v>1125536.58</v>
      </c>
      <c r="G4425" s="487">
        <v>3.12</v>
      </c>
      <c r="H4425" s="485">
        <v>11</v>
      </c>
      <c r="I4425" s="486">
        <f t="shared" si="208"/>
        <v>549164</v>
      </c>
      <c r="J4425" s="348">
        <f t="shared" si="209"/>
        <v>0</v>
      </c>
    </row>
    <row r="4426" spans="1:10">
      <c r="A4426" s="483">
        <v>2016</v>
      </c>
      <c r="B4426" s="484" t="s">
        <v>1296</v>
      </c>
      <c r="C4426" s="484" t="s">
        <v>370</v>
      </c>
      <c r="D4426" s="485">
        <v>9539</v>
      </c>
      <c r="E4426" s="486">
        <v>23.332000000000001</v>
      </c>
      <c r="F4426" s="486">
        <f t="shared" si="207"/>
        <v>222563.948</v>
      </c>
      <c r="G4426" s="487">
        <v>1.36</v>
      </c>
      <c r="H4426" s="485">
        <v>6</v>
      </c>
      <c r="I4426" s="486">
        <f t="shared" si="208"/>
        <v>57234</v>
      </c>
      <c r="J4426" s="348">
        <f t="shared" si="209"/>
        <v>0</v>
      </c>
    </row>
    <row r="4427" spans="1:10">
      <c r="A4427" s="483">
        <v>2016</v>
      </c>
      <c r="B4427" s="484" t="s">
        <v>1296</v>
      </c>
      <c r="C4427" s="484" t="s">
        <v>370</v>
      </c>
      <c r="D4427" s="485">
        <v>1590</v>
      </c>
      <c r="E4427" s="486">
        <v>23.888000000000002</v>
      </c>
      <c r="F4427" s="486">
        <f t="shared" si="207"/>
        <v>37981.920000000006</v>
      </c>
      <c r="G4427" s="487">
        <v>2.67</v>
      </c>
      <c r="H4427" s="485">
        <v>8.6</v>
      </c>
      <c r="I4427" s="486">
        <f t="shared" si="208"/>
        <v>13674</v>
      </c>
      <c r="J4427" s="348">
        <f t="shared" si="209"/>
        <v>0</v>
      </c>
    </row>
    <row r="4428" spans="1:10">
      <c r="A4428" s="483">
        <v>2016</v>
      </c>
      <c r="B4428" s="484" t="s">
        <v>1296</v>
      </c>
      <c r="C4428" s="484" t="s">
        <v>370</v>
      </c>
      <c r="D4428" s="485">
        <v>13157</v>
      </c>
      <c r="E4428" s="486">
        <v>25.364999999999998</v>
      </c>
      <c r="F4428" s="486">
        <f t="shared" si="207"/>
        <v>333727.30499999999</v>
      </c>
      <c r="G4428" s="487">
        <v>3.89</v>
      </c>
      <c r="H4428" s="485">
        <v>9.8000000000000007</v>
      </c>
      <c r="I4428" s="486">
        <f t="shared" si="208"/>
        <v>128938.6</v>
      </c>
      <c r="J4428" s="348">
        <f t="shared" si="209"/>
        <v>0</v>
      </c>
    </row>
    <row r="4429" spans="1:10">
      <c r="A4429" s="483">
        <v>2016</v>
      </c>
      <c r="B4429" s="484" t="s">
        <v>1296</v>
      </c>
      <c r="C4429" s="484" t="s">
        <v>370</v>
      </c>
      <c r="D4429" s="485">
        <v>37441</v>
      </c>
      <c r="E4429" s="486">
        <v>22.273</v>
      </c>
      <c r="F4429" s="486">
        <f t="shared" si="207"/>
        <v>833923.39300000004</v>
      </c>
      <c r="G4429" s="487">
        <v>3.12</v>
      </c>
      <c r="H4429" s="485">
        <v>8.8000000000000007</v>
      </c>
      <c r="I4429" s="486">
        <f t="shared" si="208"/>
        <v>329480.80000000005</v>
      </c>
      <c r="J4429" s="348">
        <f t="shared" si="209"/>
        <v>0</v>
      </c>
    </row>
    <row r="4430" spans="1:10">
      <c r="A4430" s="483">
        <v>2016</v>
      </c>
      <c r="B4430" s="484" t="s">
        <v>1296</v>
      </c>
      <c r="C4430" s="484" t="s">
        <v>370</v>
      </c>
      <c r="D4430" s="485">
        <v>32282</v>
      </c>
      <c r="E4430" s="486">
        <v>22.393000000000001</v>
      </c>
      <c r="F4430" s="486">
        <f t="shared" si="207"/>
        <v>722890.826</v>
      </c>
      <c r="G4430" s="487">
        <v>3.14</v>
      </c>
      <c r="H4430" s="485">
        <v>11.4</v>
      </c>
      <c r="I4430" s="486">
        <f t="shared" si="208"/>
        <v>368014.8</v>
      </c>
      <c r="J4430" s="348">
        <f t="shared" si="209"/>
        <v>0</v>
      </c>
    </row>
    <row r="4431" spans="1:10">
      <c r="A4431" s="483">
        <v>2016</v>
      </c>
      <c r="B4431" s="484" t="s">
        <v>1296</v>
      </c>
      <c r="C4431" s="484" t="s">
        <v>370</v>
      </c>
      <c r="D4431" s="485">
        <v>70124</v>
      </c>
      <c r="E4431" s="486">
        <v>22.683</v>
      </c>
      <c r="F4431" s="486">
        <f t="shared" si="207"/>
        <v>1590622.692</v>
      </c>
      <c r="G4431" s="487">
        <v>3.27</v>
      </c>
      <c r="H4431" s="485">
        <v>10.9</v>
      </c>
      <c r="I4431" s="486">
        <f t="shared" si="208"/>
        <v>764351.6</v>
      </c>
      <c r="J4431" s="348">
        <f t="shared" si="209"/>
        <v>0</v>
      </c>
    </row>
    <row r="4432" spans="1:10">
      <c r="A4432" s="483">
        <v>2016</v>
      </c>
      <c r="B4432" s="484" t="s">
        <v>1296</v>
      </c>
      <c r="C4432" s="484" t="s">
        <v>370</v>
      </c>
      <c r="D4432" s="485">
        <v>9644</v>
      </c>
      <c r="E4432" s="486">
        <v>22.344999999999999</v>
      </c>
      <c r="F4432" s="486">
        <f t="shared" si="207"/>
        <v>215495.18</v>
      </c>
      <c r="G4432" s="487">
        <v>3.09</v>
      </c>
      <c r="H4432" s="485">
        <v>11.5</v>
      </c>
      <c r="I4432" s="486">
        <f t="shared" si="208"/>
        <v>110906</v>
      </c>
      <c r="J4432" s="348">
        <f t="shared" si="209"/>
        <v>0</v>
      </c>
    </row>
    <row r="4433" spans="1:10">
      <c r="A4433" s="483">
        <v>2016</v>
      </c>
      <c r="B4433" s="484" t="s">
        <v>1296</v>
      </c>
      <c r="C4433" s="484" t="s">
        <v>370</v>
      </c>
      <c r="D4433" s="485">
        <v>96266</v>
      </c>
      <c r="E4433" s="486">
        <v>22.792000000000002</v>
      </c>
      <c r="F4433" s="486">
        <f t="shared" si="207"/>
        <v>2194094.6720000003</v>
      </c>
      <c r="G4433" s="487">
        <v>2.62</v>
      </c>
      <c r="H4433" s="485">
        <v>8.4</v>
      </c>
      <c r="I4433" s="486">
        <f t="shared" si="208"/>
        <v>808634.4</v>
      </c>
      <c r="J4433" s="348">
        <f t="shared" si="209"/>
        <v>0</v>
      </c>
    </row>
    <row r="4434" spans="1:10">
      <c r="A4434" s="483">
        <v>2016</v>
      </c>
      <c r="B4434" s="484" t="s">
        <v>1296</v>
      </c>
      <c r="C4434" s="484" t="s">
        <v>370</v>
      </c>
      <c r="D4434" s="485">
        <v>4628</v>
      </c>
      <c r="E4434" s="486">
        <v>20.696999999999999</v>
      </c>
      <c r="F4434" s="486">
        <f t="shared" si="207"/>
        <v>95785.716</v>
      </c>
      <c r="G4434" s="487">
        <v>0.89</v>
      </c>
      <c r="H4434" s="485">
        <v>20.6</v>
      </c>
      <c r="I4434" s="486">
        <f t="shared" si="208"/>
        <v>95336.8</v>
      </c>
      <c r="J4434" s="348">
        <f t="shared" si="209"/>
        <v>0</v>
      </c>
    </row>
    <row r="4435" spans="1:10">
      <c r="A4435" s="483">
        <v>2016</v>
      </c>
      <c r="B4435" s="484" t="s">
        <v>1296</v>
      </c>
      <c r="C4435" s="484" t="s">
        <v>370</v>
      </c>
      <c r="D4435" s="485">
        <v>6409</v>
      </c>
      <c r="E4435" s="486">
        <v>23.065999999999999</v>
      </c>
      <c r="F4435" s="486">
        <f t="shared" si="207"/>
        <v>147829.99400000001</v>
      </c>
      <c r="G4435" s="487">
        <v>2.96</v>
      </c>
      <c r="H4435" s="485">
        <v>8.1999999999999993</v>
      </c>
      <c r="I4435" s="486">
        <f t="shared" si="208"/>
        <v>52553.799999999996</v>
      </c>
      <c r="J4435" s="348">
        <f t="shared" si="209"/>
        <v>0</v>
      </c>
    </row>
    <row r="4436" spans="1:10">
      <c r="A4436" s="483">
        <v>2016</v>
      </c>
      <c r="B4436" s="484" t="s">
        <v>1296</v>
      </c>
      <c r="C4436" s="484" t="s">
        <v>370</v>
      </c>
      <c r="D4436" s="485">
        <v>8095</v>
      </c>
      <c r="E4436" s="486">
        <v>19.526</v>
      </c>
      <c r="F4436" s="486">
        <f t="shared" si="207"/>
        <v>158062.97</v>
      </c>
      <c r="G4436" s="487">
        <v>1.2</v>
      </c>
      <c r="H4436" s="485">
        <v>28</v>
      </c>
      <c r="I4436" s="486">
        <f t="shared" si="208"/>
        <v>226660</v>
      </c>
      <c r="J4436" s="348">
        <f t="shared" si="209"/>
        <v>0</v>
      </c>
    </row>
    <row r="4437" spans="1:10">
      <c r="A4437" s="483">
        <v>2016</v>
      </c>
      <c r="B4437" s="484" t="s">
        <v>1296</v>
      </c>
      <c r="C4437" s="484" t="s">
        <v>370</v>
      </c>
      <c r="D4437" s="485">
        <v>49349</v>
      </c>
      <c r="E4437" s="486">
        <v>23.484000000000002</v>
      </c>
      <c r="F4437" s="486">
        <f t="shared" si="207"/>
        <v>1158911.9160000002</v>
      </c>
      <c r="G4437" s="487">
        <v>2.41</v>
      </c>
      <c r="H4437" s="485">
        <v>8.6999999999999993</v>
      </c>
      <c r="I4437" s="486">
        <f t="shared" si="208"/>
        <v>429336.3</v>
      </c>
      <c r="J4437" s="348">
        <f t="shared" si="209"/>
        <v>0</v>
      </c>
    </row>
    <row r="4438" spans="1:10">
      <c r="A4438" s="483">
        <v>2016</v>
      </c>
      <c r="B4438" s="484" t="s">
        <v>1296</v>
      </c>
      <c r="C4438" s="484" t="s">
        <v>370</v>
      </c>
      <c r="D4438" s="485">
        <v>9555</v>
      </c>
      <c r="E4438" s="486">
        <v>23.061</v>
      </c>
      <c r="F4438" s="486">
        <f t="shared" si="207"/>
        <v>220347.85500000001</v>
      </c>
      <c r="G4438" s="487">
        <v>2.96</v>
      </c>
      <c r="H4438" s="485">
        <v>8.4</v>
      </c>
      <c r="I4438" s="486">
        <f t="shared" si="208"/>
        <v>80262</v>
      </c>
      <c r="J4438" s="348">
        <f t="shared" si="209"/>
        <v>0</v>
      </c>
    </row>
    <row r="4439" spans="1:10">
      <c r="A4439" s="483">
        <v>2016</v>
      </c>
      <c r="B4439" s="484" t="s">
        <v>1296</v>
      </c>
      <c r="C4439" s="484" t="s">
        <v>370</v>
      </c>
      <c r="D4439" s="485">
        <v>54087</v>
      </c>
      <c r="E4439" s="486">
        <v>23.681999999999999</v>
      </c>
      <c r="F4439" s="486">
        <f t="shared" si="207"/>
        <v>1280888.334</v>
      </c>
      <c r="G4439" s="487">
        <v>2.72</v>
      </c>
      <c r="H4439" s="485">
        <v>8.6999999999999993</v>
      </c>
      <c r="I4439" s="486">
        <f t="shared" si="208"/>
        <v>470556.89999999997</v>
      </c>
      <c r="J4439" s="348">
        <f t="shared" si="209"/>
        <v>0</v>
      </c>
    </row>
    <row r="4440" spans="1:10">
      <c r="A4440" s="483">
        <v>2016</v>
      </c>
      <c r="B4440" s="484" t="s">
        <v>1296</v>
      </c>
      <c r="C4440" s="484" t="s">
        <v>370</v>
      </c>
      <c r="D4440" s="485">
        <v>255896</v>
      </c>
      <c r="E4440" s="486">
        <v>24.210999999999999</v>
      </c>
      <c r="F4440" s="486">
        <f t="shared" si="207"/>
        <v>6195498.0559999999</v>
      </c>
      <c r="G4440" s="487">
        <v>3.44</v>
      </c>
      <c r="H4440" s="485">
        <v>10</v>
      </c>
      <c r="I4440" s="486">
        <f t="shared" si="208"/>
        <v>2558960</v>
      </c>
      <c r="J4440" s="348">
        <f t="shared" si="209"/>
        <v>0</v>
      </c>
    </row>
    <row r="4441" spans="1:10">
      <c r="A4441" s="483">
        <v>2016</v>
      </c>
      <c r="B4441" s="484" t="s">
        <v>1296</v>
      </c>
      <c r="C4441" s="484" t="s">
        <v>370</v>
      </c>
      <c r="D4441" s="485">
        <v>8096</v>
      </c>
      <c r="E4441" s="486">
        <v>23.707999999999998</v>
      </c>
      <c r="F4441" s="486">
        <f t="shared" si="207"/>
        <v>191939.96799999999</v>
      </c>
      <c r="G4441" s="487">
        <v>2.72</v>
      </c>
      <c r="H4441" s="485">
        <v>8.5</v>
      </c>
      <c r="I4441" s="486">
        <f t="shared" si="208"/>
        <v>68816</v>
      </c>
      <c r="J4441" s="348">
        <f t="shared" si="209"/>
        <v>0</v>
      </c>
    </row>
    <row r="4442" spans="1:10">
      <c r="A4442" s="483">
        <v>2016</v>
      </c>
      <c r="B4442" s="484" t="s">
        <v>1296</v>
      </c>
      <c r="C4442" s="484" t="s">
        <v>370</v>
      </c>
      <c r="D4442" s="485">
        <v>6327</v>
      </c>
      <c r="E4442" s="486">
        <v>23.471</v>
      </c>
      <c r="F4442" s="486">
        <f t="shared" si="207"/>
        <v>148501.01699999999</v>
      </c>
      <c r="G4442" s="487">
        <v>2.39</v>
      </c>
      <c r="H4442" s="485">
        <v>8.9</v>
      </c>
      <c r="I4442" s="486">
        <f t="shared" si="208"/>
        <v>56310.3</v>
      </c>
      <c r="J4442" s="348">
        <f t="shared" si="209"/>
        <v>0</v>
      </c>
    </row>
    <row r="4443" spans="1:10">
      <c r="A4443" s="483">
        <v>2016</v>
      </c>
      <c r="B4443" s="484" t="s">
        <v>1296</v>
      </c>
      <c r="C4443" s="484" t="s">
        <v>370</v>
      </c>
      <c r="D4443" s="485">
        <v>7099</v>
      </c>
      <c r="E4443" s="486">
        <v>23.488</v>
      </c>
      <c r="F4443" s="486">
        <f t="shared" si="207"/>
        <v>166741.31200000001</v>
      </c>
      <c r="G4443" s="487">
        <v>2.84</v>
      </c>
      <c r="H4443" s="485">
        <v>8.3000000000000007</v>
      </c>
      <c r="I4443" s="486">
        <f t="shared" si="208"/>
        <v>58921.700000000004</v>
      </c>
      <c r="J4443" s="348">
        <f t="shared" si="209"/>
        <v>0</v>
      </c>
    </row>
    <row r="4444" spans="1:10">
      <c r="A4444" s="483">
        <v>2016</v>
      </c>
      <c r="B4444" s="484" t="s">
        <v>1296</v>
      </c>
      <c r="C4444" s="484" t="s">
        <v>370</v>
      </c>
      <c r="D4444" s="485">
        <v>15087</v>
      </c>
      <c r="E4444" s="486">
        <v>22.393999999999998</v>
      </c>
      <c r="F4444" s="486">
        <f t="shared" si="207"/>
        <v>337858.27799999999</v>
      </c>
      <c r="G4444" s="487">
        <v>3.85</v>
      </c>
      <c r="H4444" s="485">
        <v>10.199999999999999</v>
      </c>
      <c r="I4444" s="486">
        <f t="shared" si="208"/>
        <v>153887.4</v>
      </c>
      <c r="J4444" s="348">
        <f t="shared" si="209"/>
        <v>0</v>
      </c>
    </row>
    <row r="4445" spans="1:10">
      <c r="A4445" s="483">
        <v>2016</v>
      </c>
      <c r="B4445" s="484" t="s">
        <v>1296</v>
      </c>
      <c r="C4445" s="484" t="s">
        <v>370</v>
      </c>
      <c r="D4445" s="485">
        <v>27177</v>
      </c>
      <c r="E4445" s="486">
        <v>22.4</v>
      </c>
      <c r="F4445" s="486">
        <f t="shared" si="207"/>
        <v>608764.79999999993</v>
      </c>
      <c r="G4445" s="487">
        <v>2.82</v>
      </c>
      <c r="H4445" s="485">
        <v>9.3000000000000007</v>
      </c>
      <c r="I4445" s="486">
        <f t="shared" si="208"/>
        <v>252746.1</v>
      </c>
      <c r="J4445" s="348">
        <f t="shared" si="209"/>
        <v>0</v>
      </c>
    </row>
    <row r="4446" spans="1:10">
      <c r="A4446" s="483">
        <v>2016</v>
      </c>
      <c r="B4446" s="484" t="s">
        <v>1296</v>
      </c>
      <c r="C4446" s="484" t="s">
        <v>370</v>
      </c>
      <c r="D4446" s="485">
        <v>31850</v>
      </c>
      <c r="E4446" s="486">
        <v>23.84</v>
      </c>
      <c r="F4446" s="486">
        <f t="shared" si="207"/>
        <v>759304</v>
      </c>
      <c r="G4446" s="487">
        <v>2.81</v>
      </c>
      <c r="H4446" s="485">
        <v>8.6999999999999993</v>
      </c>
      <c r="I4446" s="486">
        <f t="shared" si="208"/>
        <v>277095</v>
      </c>
      <c r="J4446" s="348">
        <f t="shared" si="209"/>
        <v>0</v>
      </c>
    </row>
    <row r="4447" spans="1:10">
      <c r="A4447" s="483">
        <v>2016</v>
      </c>
      <c r="B4447" s="484" t="s">
        <v>1296</v>
      </c>
      <c r="C4447" s="484" t="s">
        <v>370</v>
      </c>
      <c r="D4447" s="485">
        <v>37085</v>
      </c>
      <c r="E4447" s="486">
        <v>23.28</v>
      </c>
      <c r="F4447" s="486">
        <f t="shared" si="207"/>
        <v>863338.8</v>
      </c>
      <c r="G4447" s="487">
        <v>2.74</v>
      </c>
      <c r="H4447" s="485">
        <v>6.8</v>
      </c>
      <c r="I4447" s="486">
        <f t="shared" si="208"/>
        <v>252178</v>
      </c>
      <c r="J4447" s="348">
        <f t="shared" si="209"/>
        <v>0</v>
      </c>
    </row>
    <row r="4448" spans="1:10">
      <c r="A4448" s="483">
        <v>2016</v>
      </c>
      <c r="B4448" s="484" t="s">
        <v>1296</v>
      </c>
      <c r="C4448" s="484" t="s">
        <v>370</v>
      </c>
      <c r="D4448" s="485">
        <v>49087</v>
      </c>
      <c r="E4448" s="486">
        <v>23.768000000000001</v>
      </c>
      <c r="F4448" s="486">
        <f t="shared" si="207"/>
        <v>1166699.8160000001</v>
      </c>
      <c r="G4448" s="487">
        <v>2.89</v>
      </c>
      <c r="H4448" s="485">
        <v>8.4</v>
      </c>
      <c r="I4448" s="486">
        <f t="shared" si="208"/>
        <v>412330.8</v>
      </c>
      <c r="J4448" s="348">
        <f t="shared" si="209"/>
        <v>0</v>
      </c>
    </row>
    <row r="4449" spans="1:10">
      <c r="A4449" s="483">
        <v>2016</v>
      </c>
      <c r="B4449" s="484" t="s">
        <v>1296</v>
      </c>
      <c r="C4449" s="484" t="s">
        <v>370</v>
      </c>
      <c r="D4449" s="485">
        <v>88938</v>
      </c>
      <c r="E4449" s="486">
        <v>23.404</v>
      </c>
      <c r="F4449" s="486">
        <f t="shared" si="207"/>
        <v>2081504.952</v>
      </c>
      <c r="G4449" s="487">
        <v>2.73</v>
      </c>
      <c r="H4449" s="485">
        <v>8.5</v>
      </c>
      <c r="I4449" s="486">
        <f t="shared" si="208"/>
        <v>755973</v>
      </c>
      <c r="J4449" s="348">
        <f t="shared" si="209"/>
        <v>0</v>
      </c>
    </row>
    <row r="4450" spans="1:10">
      <c r="A4450" s="483">
        <v>2016</v>
      </c>
      <c r="B4450" s="484" t="s">
        <v>1296</v>
      </c>
      <c r="C4450" s="484" t="s">
        <v>370</v>
      </c>
      <c r="D4450" s="485">
        <v>111623</v>
      </c>
      <c r="E4450" s="486">
        <v>23.588000000000001</v>
      </c>
      <c r="F4450" s="486">
        <f t="shared" si="207"/>
        <v>2632963.324</v>
      </c>
      <c r="G4450" s="487">
        <v>2.87</v>
      </c>
      <c r="H4450" s="485">
        <v>8</v>
      </c>
      <c r="I4450" s="486">
        <f t="shared" si="208"/>
        <v>892984</v>
      </c>
      <c r="J4450" s="348">
        <f t="shared" si="209"/>
        <v>0</v>
      </c>
    </row>
    <row r="4451" spans="1:10">
      <c r="A4451" s="483">
        <v>2016</v>
      </c>
      <c r="B4451" s="484" t="s">
        <v>1289</v>
      </c>
      <c r="C4451" s="484" t="s">
        <v>370</v>
      </c>
      <c r="D4451" s="485">
        <v>300716</v>
      </c>
      <c r="E4451" s="486">
        <v>17.957999999999998</v>
      </c>
      <c r="F4451" s="486">
        <f t="shared" si="207"/>
        <v>5400257.9279999994</v>
      </c>
      <c r="G4451" s="487">
        <v>0.3</v>
      </c>
      <c r="H4451" s="485">
        <v>4.9000000000000004</v>
      </c>
      <c r="I4451" s="486">
        <f t="shared" si="208"/>
        <v>1473508.4000000001</v>
      </c>
      <c r="J4451" s="348">
        <f t="shared" si="209"/>
        <v>0</v>
      </c>
    </row>
    <row r="4452" spans="1:10">
      <c r="A4452" s="483">
        <v>2016</v>
      </c>
      <c r="B4452" s="484" t="s">
        <v>1289</v>
      </c>
      <c r="C4452" s="484" t="s">
        <v>370</v>
      </c>
      <c r="D4452" s="485">
        <v>95714</v>
      </c>
      <c r="E4452" s="486">
        <v>17.917999999999999</v>
      </c>
      <c r="F4452" s="486">
        <f t="shared" si="207"/>
        <v>1715003.4519999998</v>
      </c>
      <c r="G4452" s="487">
        <v>0.26</v>
      </c>
      <c r="H4452" s="485">
        <v>5.2</v>
      </c>
      <c r="I4452" s="486">
        <f t="shared" si="208"/>
        <v>497712.8</v>
      </c>
      <c r="J4452" s="348">
        <f t="shared" si="209"/>
        <v>0</v>
      </c>
    </row>
    <row r="4453" spans="1:10">
      <c r="A4453" s="483">
        <v>2016</v>
      </c>
      <c r="B4453" s="484" t="s">
        <v>1296</v>
      </c>
      <c r="C4453" s="484" t="s">
        <v>370</v>
      </c>
      <c r="D4453" s="485">
        <v>20074</v>
      </c>
      <c r="E4453" s="486">
        <v>24.43</v>
      </c>
      <c r="F4453" s="486">
        <f t="shared" si="207"/>
        <v>490407.82</v>
      </c>
      <c r="G4453" s="487">
        <v>3.3</v>
      </c>
      <c r="H4453" s="485">
        <v>9.3000000000000007</v>
      </c>
      <c r="I4453" s="486">
        <f t="shared" si="208"/>
        <v>186688.2</v>
      </c>
      <c r="J4453" s="348">
        <f t="shared" si="209"/>
        <v>0</v>
      </c>
    </row>
    <row r="4454" spans="1:10">
      <c r="A4454" s="483">
        <v>2016</v>
      </c>
      <c r="B4454" s="484" t="s">
        <v>1296</v>
      </c>
      <c r="C4454" s="484" t="s">
        <v>370</v>
      </c>
      <c r="D4454" s="485">
        <v>25031</v>
      </c>
      <c r="E4454" s="486">
        <v>24.32</v>
      </c>
      <c r="F4454" s="486">
        <f t="shared" si="207"/>
        <v>608753.92000000004</v>
      </c>
      <c r="G4454" s="487">
        <v>3.4</v>
      </c>
      <c r="H4454" s="485">
        <v>9.6999999999999993</v>
      </c>
      <c r="I4454" s="486">
        <f t="shared" si="208"/>
        <v>242800.69999999998</v>
      </c>
      <c r="J4454" s="348">
        <f t="shared" si="209"/>
        <v>0</v>
      </c>
    </row>
    <row r="4455" spans="1:10">
      <c r="A4455" s="483">
        <v>2016</v>
      </c>
      <c r="B4455" s="484" t="s">
        <v>1296</v>
      </c>
      <c r="C4455" s="484" t="s">
        <v>370</v>
      </c>
      <c r="D4455" s="485">
        <v>8028</v>
      </c>
      <c r="E4455" s="486">
        <v>24.26</v>
      </c>
      <c r="F4455" s="486">
        <f t="shared" si="207"/>
        <v>194759.28</v>
      </c>
      <c r="G4455" s="487">
        <v>3.42</v>
      </c>
      <c r="H4455" s="485">
        <v>9.8000000000000007</v>
      </c>
      <c r="I4455" s="486">
        <f t="shared" si="208"/>
        <v>78674.400000000009</v>
      </c>
      <c r="J4455" s="348">
        <f t="shared" si="209"/>
        <v>0</v>
      </c>
    </row>
    <row r="4456" spans="1:10">
      <c r="A4456" s="483">
        <v>2016</v>
      </c>
      <c r="B4456" s="484" t="s">
        <v>1296</v>
      </c>
      <c r="C4456" s="484" t="s">
        <v>370</v>
      </c>
      <c r="D4456" s="485">
        <v>7745</v>
      </c>
      <c r="E4456" s="486">
        <v>24.34</v>
      </c>
      <c r="F4456" s="486">
        <f t="shared" si="207"/>
        <v>188513.3</v>
      </c>
      <c r="G4456" s="487">
        <v>1.47</v>
      </c>
      <c r="H4456" s="485">
        <v>10.1</v>
      </c>
      <c r="I4456" s="486">
        <f t="shared" si="208"/>
        <v>78224.5</v>
      </c>
      <c r="J4456" s="348">
        <f t="shared" si="209"/>
        <v>0</v>
      </c>
    </row>
    <row r="4457" spans="1:10">
      <c r="A4457" s="483">
        <v>2016</v>
      </c>
      <c r="B4457" s="484" t="s">
        <v>1289</v>
      </c>
      <c r="C4457" s="484" t="s">
        <v>370</v>
      </c>
      <c r="D4457" s="485">
        <v>30286</v>
      </c>
      <c r="E4457" s="486">
        <v>18.16</v>
      </c>
      <c r="F4457" s="486">
        <f t="shared" si="207"/>
        <v>549993.76</v>
      </c>
      <c r="G4457" s="487">
        <v>0.27</v>
      </c>
      <c r="H4457" s="485">
        <v>4.5999999999999996</v>
      </c>
      <c r="I4457" s="486">
        <f t="shared" si="208"/>
        <v>139315.59999999998</v>
      </c>
      <c r="J4457" s="348">
        <f t="shared" si="209"/>
        <v>0</v>
      </c>
    </row>
    <row r="4458" spans="1:10">
      <c r="A4458" s="483">
        <v>2016</v>
      </c>
      <c r="B4458" s="484" t="s">
        <v>1289</v>
      </c>
      <c r="C4458" s="484" t="s">
        <v>370</v>
      </c>
      <c r="D4458" s="485">
        <v>75831</v>
      </c>
      <c r="E4458" s="486">
        <v>16.940000000000001</v>
      </c>
      <c r="F4458" s="486">
        <f t="shared" si="207"/>
        <v>1284577.1400000001</v>
      </c>
      <c r="G4458" s="487">
        <v>0.28999999999999998</v>
      </c>
      <c r="H4458" s="485">
        <v>5.5</v>
      </c>
      <c r="I4458" s="486">
        <f t="shared" si="208"/>
        <v>417070.5</v>
      </c>
      <c r="J4458" s="348">
        <f t="shared" si="209"/>
        <v>0</v>
      </c>
    </row>
    <row r="4459" spans="1:10">
      <c r="A4459" s="483">
        <v>2016</v>
      </c>
      <c r="B4459" s="484" t="s">
        <v>1289</v>
      </c>
      <c r="C4459" s="484" t="s">
        <v>370</v>
      </c>
      <c r="D4459" s="485">
        <v>29570</v>
      </c>
      <c r="E4459" s="486">
        <v>16.93</v>
      </c>
      <c r="F4459" s="486">
        <f t="shared" si="207"/>
        <v>500620.1</v>
      </c>
      <c r="G4459" s="487">
        <v>0.31</v>
      </c>
      <c r="H4459" s="485">
        <v>5.5</v>
      </c>
      <c r="I4459" s="486">
        <f t="shared" si="208"/>
        <v>162635</v>
      </c>
      <c r="J4459" s="348">
        <f t="shared" si="209"/>
        <v>0</v>
      </c>
    </row>
    <row r="4460" spans="1:10">
      <c r="A4460" s="483">
        <v>2016</v>
      </c>
      <c r="B4460" s="484" t="s">
        <v>1296</v>
      </c>
      <c r="C4460" s="484" t="s">
        <v>370</v>
      </c>
      <c r="D4460" s="485">
        <v>11858</v>
      </c>
      <c r="E4460" s="486">
        <v>24.89</v>
      </c>
      <c r="F4460" s="486">
        <f t="shared" si="207"/>
        <v>295145.62</v>
      </c>
      <c r="G4460" s="487">
        <v>0.84</v>
      </c>
      <c r="H4460" s="485">
        <v>11.1</v>
      </c>
      <c r="I4460" s="486">
        <f t="shared" si="208"/>
        <v>131623.79999999999</v>
      </c>
      <c r="J4460" s="348">
        <f t="shared" si="209"/>
        <v>0</v>
      </c>
    </row>
    <row r="4461" spans="1:10">
      <c r="A4461" s="483">
        <v>2016</v>
      </c>
      <c r="B4461" s="484" t="s">
        <v>1296</v>
      </c>
      <c r="C4461" s="484" t="s">
        <v>370</v>
      </c>
      <c r="D4461" s="485">
        <v>11526</v>
      </c>
      <c r="E4461" s="486">
        <v>25.57</v>
      </c>
      <c r="F4461" s="486">
        <f t="shared" si="207"/>
        <v>294719.82</v>
      </c>
      <c r="G4461" s="487">
        <v>0.89</v>
      </c>
      <c r="H4461" s="485">
        <v>8.6</v>
      </c>
      <c r="I4461" s="486">
        <f t="shared" si="208"/>
        <v>99123.599999999991</v>
      </c>
      <c r="J4461" s="348">
        <f t="shared" si="209"/>
        <v>0</v>
      </c>
    </row>
    <row r="4462" spans="1:10">
      <c r="A4462" s="483">
        <v>2016</v>
      </c>
      <c r="B4462" s="484" t="s">
        <v>1296</v>
      </c>
      <c r="C4462" s="484" t="s">
        <v>370</v>
      </c>
      <c r="D4462" s="485">
        <v>15350</v>
      </c>
      <c r="E4462" s="486">
        <v>26.29</v>
      </c>
      <c r="F4462" s="486">
        <f t="shared" si="207"/>
        <v>403551.5</v>
      </c>
      <c r="G4462" s="487">
        <v>2.96</v>
      </c>
      <c r="H4462" s="485">
        <v>7.6</v>
      </c>
      <c r="I4462" s="486">
        <f t="shared" si="208"/>
        <v>116660</v>
      </c>
      <c r="J4462" s="348">
        <f t="shared" si="209"/>
        <v>0</v>
      </c>
    </row>
    <row r="4463" spans="1:10">
      <c r="A4463" s="483">
        <v>2016</v>
      </c>
      <c r="B4463" s="484" t="s">
        <v>1296</v>
      </c>
      <c r="C4463" s="484" t="s">
        <v>370</v>
      </c>
      <c r="D4463" s="485">
        <v>15106</v>
      </c>
      <c r="E4463" s="486">
        <v>25.5</v>
      </c>
      <c r="F4463" s="486">
        <f t="shared" si="207"/>
        <v>385203</v>
      </c>
      <c r="G4463" s="487">
        <v>2.19</v>
      </c>
      <c r="H4463" s="485">
        <v>8.3000000000000007</v>
      </c>
      <c r="I4463" s="486">
        <f t="shared" si="208"/>
        <v>125379.80000000002</v>
      </c>
      <c r="J4463" s="348">
        <f t="shared" si="209"/>
        <v>0</v>
      </c>
    </row>
    <row r="4464" spans="1:10">
      <c r="A4464" s="483">
        <v>2016</v>
      </c>
      <c r="B4464" s="484" t="s">
        <v>1296</v>
      </c>
      <c r="C4464" s="484" t="s">
        <v>370</v>
      </c>
      <c r="D4464" s="485">
        <v>30488</v>
      </c>
      <c r="E4464" s="486">
        <v>25.77</v>
      </c>
      <c r="F4464" s="486">
        <f t="shared" si="207"/>
        <v>785675.76</v>
      </c>
      <c r="G4464" s="487">
        <v>2.66</v>
      </c>
      <c r="H4464" s="485">
        <v>7.9</v>
      </c>
      <c r="I4464" s="486">
        <f t="shared" si="208"/>
        <v>240855.2</v>
      </c>
      <c r="J4464" s="348">
        <f t="shared" si="209"/>
        <v>0</v>
      </c>
    </row>
    <row r="4465" spans="1:10">
      <c r="A4465" s="483">
        <v>2016</v>
      </c>
      <c r="B4465" s="484" t="s">
        <v>1296</v>
      </c>
      <c r="C4465" s="484" t="s">
        <v>370</v>
      </c>
      <c r="D4465" s="485">
        <v>60796</v>
      </c>
      <c r="E4465" s="486">
        <v>25.77</v>
      </c>
      <c r="F4465" s="486">
        <f t="shared" si="207"/>
        <v>1566712.92</v>
      </c>
      <c r="G4465" s="487">
        <v>2.54</v>
      </c>
      <c r="H4465" s="485">
        <v>7.9</v>
      </c>
      <c r="I4465" s="486">
        <f t="shared" si="208"/>
        <v>480288.4</v>
      </c>
      <c r="J4465" s="348">
        <f t="shared" si="209"/>
        <v>0</v>
      </c>
    </row>
    <row r="4466" spans="1:10">
      <c r="A4466" s="483">
        <v>2016</v>
      </c>
      <c r="B4466" s="484" t="s">
        <v>1296</v>
      </c>
      <c r="C4466" s="484" t="s">
        <v>370</v>
      </c>
      <c r="D4466" s="485">
        <v>15347</v>
      </c>
      <c r="E4466" s="486">
        <v>26.15</v>
      </c>
      <c r="F4466" s="486">
        <f t="shared" si="207"/>
        <v>401324.05</v>
      </c>
      <c r="G4466" s="487">
        <v>2.86</v>
      </c>
      <c r="H4466" s="485">
        <v>7</v>
      </c>
      <c r="I4466" s="486">
        <f t="shared" si="208"/>
        <v>107429</v>
      </c>
      <c r="J4466" s="348">
        <f t="shared" si="209"/>
        <v>0</v>
      </c>
    </row>
    <row r="4467" spans="1:10">
      <c r="A4467" s="483">
        <v>2016</v>
      </c>
      <c r="B4467" s="484" t="s">
        <v>1296</v>
      </c>
      <c r="C4467" s="484" t="s">
        <v>370</v>
      </c>
      <c r="D4467" s="485">
        <v>15096</v>
      </c>
      <c r="E4467" s="486">
        <v>26.32</v>
      </c>
      <c r="F4467" s="486">
        <f t="shared" si="207"/>
        <v>397326.72000000003</v>
      </c>
      <c r="G4467" s="487">
        <v>2.2400000000000002</v>
      </c>
      <c r="H4467" s="485">
        <v>7.6</v>
      </c>
      <c r="I4467" s="486">
        <f t="shared" si="208"/>
        <v>114729.59999999999</v>
      </c>
      <c r="J4467" s="348">
        <f t="shared" si="209"/>
        <v>0</v>
      </c>
    </row>
    <row r="4468" spans="1:10">
      <c r="A4468" s="483">
        <v>2016</v>
      </c>
      <c r="B4468" s="484" t="s">
        <v>1289</v>
      </c>
      <c r="C4468" s="484" t="s">
        <v>370</v>
      </c>
      <c r="D4468" s="485">
        <v>31783</v>
      </c>
      <c r="E4468" s="486">
        <v>17.698</v>
      </c>
      <c r="F4468" s="486">
        <f t="shared" si="207"/>
        <v>562495.53399999999</v>
      </c>
      <c r="G4468" s="487">
        <v>0.2</v>
      </c>
      <c r="H4468" s="485">
        <v>4.3</v>
      </c>
      <c r="I4468" s="486">
        <f t="shared" si="208"/>
        <v>136666.9</v>
      </c>
      <c r="J4468" s="348">
        <f t="shared" si="209"/>
        <v>0</v>
      </c>
    </row>
    <row r="4469" spans="1:10">
      <c r="A4469" s="483">
        <v>2016</v>
      </c>
      <c r="B4469" s="484" t="s">
        <v>1289</v>
      </c>
      <c r="C4469" s="484" t="s">
        <v>370</v>
      </c>
      <c r="D4469" s="485">
        <v>15992</v>
      </c>
      <c r="E4469" s="486">
        <v>17.829999999999998</v>
      </c>
      <c r="F4469" s="486">
        <f t="shared" si="207"/>
        <v>285137.36</v>
      </c>
      <c r="G4469" s="487">
        <v>0.24</v>
      </c>
      <c r="H4469" s="485">
        <v>5.8</v>
      </c>
      <c r="I4469" s="486">
        <f t="shared" si="208"/>
        <v>92753.599999999991</v>
      </c>
      <c r="J4469" s="348">
        <f t="shared" si="209"/>
        <v>0</v>
      </c>
    </row>
    <row r="4470" spans="1:10">
      <c r="A4470" s="483">
        <v>2016</v>
      </c>
      <c r="B4470" s="484" t="s">
        <v>1289</v>
      </c>
      <c r="C4470" s="484" t="s">
        <v>370</v>
      </c>
      <c r="D4470" s="485">
        <v>15944</v>
      </c>
      <c r="E4470" s="486">
        <v>17.765999999999998</v>
      </c>
      <c r="F4470" s="486">
        <f t="shared" si="207"/>
        <v>283261.10399999999</v>
      </c>
      <c r="G4470" s="487">
        <v>0.24</v>
      </c>
      <c r="H4470" s="485">
        <v>5.9</v>
      </c>
      <c r="I4470" s="486">
        <f t="shared" si="208"/>
        <v>94069.6</v>
      </c>
      <c r="J4470" s="348">
        <f t="shared" si="209"/>
        <v>0</v>
      </c>
    </row>
    <row r="4471" spans="1:10">
      <c r="A4471" s="483">
        <v>2016</v>
      </c>
      <c r="B4471" s="484" t="s">
        <v>1289</v>
      </c>
      <c r="C4471" s="484" t="s">
        <v>370</v>
      </c>
      <c r="D4471" s="485">
        <v>15891</v>
      </c>
      <c r="E4471" s="486">
        <v>18.286000000000001</v>
      </c>
      <c r="F4471" s="486">
        <f t="shared" si="207"/>
        <v>290582.826</v>
      </c>
      <c r="G4471" s="487">
        <v>0.26</v>
      </c>
      <c r="H4471" s="485">
        <v>4.2</v>
      </c>
      <c r="I4471" s="486">
        <f t="shared" si="208"/>
        <v>66742.2</v>
      </c>
      <c r="J4471" s="348">
        <f t="shared" si="209"/>
        <v>0</v>
      </c>
    </row>
    <row r="4472" spans="1:10">
      <c r="A4472" s="483">
        <v>2016</v>
      </c>
      <c r="B4472" s="484" t="s">
        <v>1289</v>
      </c>
      <c r="C4472" s="484" t="s">
        <v>370</v>
      </c>
      <c r="D4472" s="485">
        <v>79513</v>
      </c>
      <c r="E4472" s="486">
        <v>17.946999999999999</v>
      </c>
      <c r="F4472" s="486">
        <f t="shared" si="207"/>
        <v>1427019.811</v>
      </c>
      <c r="G4472" s="487">
        <v>0.26</v>
      </c>
      <c r="H4472" s="485">
        <v>5.3</v>
      </c>
      <c r="I4472" s="486">
        <f t="shared" si="208"/>
        <v>421418.89999999997</v>
      </c>
      <c r="J4472" s="348">
        <f t="shared" si="209"/>
        <v>0</v>
      </c>
    </row>
    <row r="4473" spans="1:10">
      <c r="A4473" s="483">
        <v>2016</v>
      </c>
      <c r="B4473" s="484" t="s">
        <v>1289</v>
      </c>
      <c r="C4473" s="484" t="s">
        <v>370</v>
      </c>
      <c r="D4473" s="485">
        <v>31784</v>
      </c>
      <c r="E4473" s="486">
        <v>18.111000000000001</v>
      </c>
      <c r="F4473" s="486">
        <f t="shared" si="207"/>
        <v>575640.02399999998</v>
      </c>
      <c r="G4473" s="487">
        <v>0.37</v>
      </c>
      <c r="H4473" s="485">
        <v>4.5</v>
      </c>
      <c r="I4473" s="486">
        <f t="shared" si="208"/>
        <v>143028</v>
      </c>
      <c r="J4473" s="348">
        <f t="shared" si="209"/>
        <v>0</v>
      </c>
    </row>
    <row r="4474" spans="1:10">
      <c r="A4474" s="483">
        <v>2016</v>
      </c>
      <c r="B4474" s="484" t="s">
        <v>1289</v>
      </c>
      <c r="C4474" s="484" t="s">
        <v>370</v>
      </c>
      <c r="D4474" s="485">
        <v>31917</v>
      </c>
      <c r="E4474" s="486">
        <v>17.925000000000001</v>
      </c>
      <c r="F4474" s="486">
        <f t="shared" si="207"/>
        <v>572112.22499999998</v>
      </c>
      <c r="G4474" s="487">
        <v>0.23</v>
      </c>
      <c r="H4474" s="485">
        <v>5.3</v>
      </c>
      <c r="I4474" s="486">
        <f t="shared" si="208"/>
        <v>169160.1</v>
      </c>
      <c r="J4474" s="348">
        <f t="shared" si="209"/>
        <v>0</v>
      </c>
    </row>
    <row r="4475" spans="1:10">
      <c r="A4475" s="483">
        <v>2016</v>
      </c>
      <c r="B4475" s="484" t="s">
        <v>1289</v>
      </c>
      <c r="C4475" s="484" t="s">
        <v>370</v>
      </c>
      <c r="D4475" s="485">
        <v>31763</v>
      </c>
      <c r="E4475" s="486">
        <v>17.923999999999999</v>
      </c>
      <c r="F4475" s="486">
        <f t="shared" si="207"/>
        <v>569320.01199999999</v>
      </c>
      <c r="G4475" s="487">
        <v>0.25</v>
      </c>
      <c r="H4475" s="485">
        <v>5.3</v>
      </c>
      <c r="I4475" s="486">
        <f t="shared" si="208"/>
        <v>168343.9</v>
      </c>
      <c r="J4475" s="348">
        <f t="shared" si="209"/>
        <v>0</v>
      </c>
    </row>
    <row r="4476" spans="1:10">
      <c r="A4476" s="483">
        <v>2016</v>
      </c>
      <c r="B4476" s="484" t="s">
        <v>1289</v>
      </c>
      <c r="C4476" s="484" t="s">
        <v>370</v>
      </c>
      <c r="D4476" s="485">
        <v>31723</v>
      </c>
      <c r="E4476" s="486">
        <v>18.052</v>
      </c>
      <c r="F4476" s="486">
        <f t="shared" si="207"/>
        <v>572663.59600000002</v>
      </c>
      <c r="G4476" s="487">
        <v>0.25</v>
      </c>
      <c r="H4476" s="485">
        <v>4.9000000000000004</v>
      </c>
      <c r="I4476" s="486">
        <f t="shared" si="208"/>
        <v>155442.70000000001</v>
      </c>
      <c r="J4476" s="348">
        <f t="shared" si="209"/>
        <v>0</v>
      </c>
    </row>
    <row r="4477" spans="1:10">
      <c r="A4477" s="483">
        <v>2016</v>
      </c>
      <c r="B4477" s="484" t="s">
        <v>1289</v>
      </c>
      <c r="C4477" s="484" t="s">
        <v>370</v>
      </c>
      <c r="D4477" s="485">
        <v>15821</v>
      </c>
      <c r="E4477" s="486">
        <v>17.654</v>
      </c>
      <c r="F4477" s="486">
        <f t="shared" si="207"/>
        <v>279303.93400000001</v>
      </c>
      <c r="G4477" s="487">
        <v>0.2</v>
      </c>
      <c r="H4477" s="485">
        <v>4.0999999999999996</v>
      </c>
      <c r="I4477" s="486">
        <f t="shared" si="208"/>
        <v>64866.099999999991</v>
      </c>
      <c r="J4477" s="348">
        <f t="shared" si="209"/>
        <v>0</v>
      </c>
    </row>
    <row r="4478" spans="1:10">
      <c r="A4478" s="483">
        <v>2016</v>
      </c>
      <c r="B4478" s="484" t="s">
        <v>1289</v>
      </c>
      <c r="C4478" s="484" t="s">
        <v>370</v>
      </c>
      <c r="D4478" s="485">
        <v>15881</v>
      </c>
      <c r="E4478" s="486">
        <v>17.757999999999999</v>
      </c>
      <c r="F4478" s="486">
        <f t="shared" si="207"/>
        <v>282014.79800000001</v>
      </c>
      <c r="G4478" s="487">
        <v>0.26</v>
      </c>
      <c r="H4478" s="485">
        <v>4.8</v>
      </c>
      <c r="I4478" s="486">
        <f t="shared" si="208"/>
        <v>76228.800000000003</v>
      </c>
      <c r="J4478" s="348">
        <f t="shared" si="209"/>
        <v>0</v>
      </c>
    </row>
    <row r="4479" spans="1:10">
      <c r="A4479" s="483">
        <v>2016</v>
      </c>
      <c r="B4479" s="484" t="s">
        <v>1289</v>
      </c>
      <c r="C4479" s="484" t="s">
        <v>370</v>
      </c>
      <c r="D4479" s="485">
        <v>15885</v>
      </c>
      <c r="E4479" s="486">
        <v>18.111999999999998</v>
      </c>
      <c r="F4479" s="486">
        <f t="shared" si="207"/>
        <v>287709.12</v>
      </c>
      <c r="G4479" s="487">
        <v>0.22</v>
      </c>
      <c r="H4479" s="485">
        <v>4.9000000000000004</v>
      </c>
      <c r="I4479" s="486">
        <f t="shared" si="208"/>
        <v>77836.5</v>
      </c>
      <c r="J4479" s="348">
        <f t="shared" si="209"/>
        <v>0</v>
      </c>
    </row>
    <row r="4480" spans="1:10">
      <c r="A4480" s="483">
        <v>2016</v>
      </c>
      <c r="B4480" s="484" t="s">
        <v>1296</v>
      </c>
      <c r="C4480" s="484" t="s">
        <v>370</v>
      </c>
      <c r="D4480" s="485">
        <v>15745</v>
      </c>
      <c r="E4480" s="486">
        <v>25.8</v>
      </c>
      <c r="F4480" s="486">
        <f t="shared" si="207"/>
        <v>406221</v>
      </c>
      <c r="G4480" s="487">
        <v>2.25</v>
      </c>
      <c r="H4480" s="485">
        <v>7.6</v>
      </c>
      <c r="I4480" s="486">
        <f t="shared" si="208"/>
        <v>119662</v>
      </c>
      <c r="J4480" s="348">
        <f t="shared" si="209"/>
        <v>0</v>
      </c>
    </row>
    <row r="4481" spans="1:10">
      <c r="A4481" s="483">
        <v>2016</v>
      </c>
      <c r="B4481" s="484" t="s">
        <v>1289</v>
      </c>
      <c r="C4481" s="484" t="s">
        <v>370</v>
      </c>
      <c r="D4481" s="485">
        <v>15007</v>
      </c>
      <c r="E4481" s="486">
        <v>17.763999999999999</v>
      </c>
      <c r="F4481" s="486">
        <f t="shared" si="207"/>
        <v>266584.348</v>
      </c>
      <c r="G4481" s="487">
        <v>0.27</v>
      </c>
      <c r="H4481" s="485">
        <v>5.4</v>
      </c>
      <c r="I4481" s="486">
        <f t="shared" si="208"/>
        <v>81037.8</v>
      </c>
      <c r="J4481" s="348">
        <f t="shared" si="209"/>
        <v>0</v>
      </c>
    </row>
    <row r="4482" spans="1:10">
      <c r="A4482" s="483">
        <v>2016</v>
      </c>
      <c r="B4482" s="484" t="s">
        <v>1296</v>
      </c>
      <c r="C4482" s="484" t="s">
        <v>370</v>
      </c>
      <c r="D4482" s="485">
        <v>46957</v>
      </c>
      <c r="E4482" s="486">
        <v>25.9</v>
      </c>
      <c r="F4482" s="486">
        <f t="shared" si="207"/>
        <v>1216186.3</v>
      </c>
      <c r="G4482" s="487">
        <v>2.4</v>
      </c>
      <c r="H4482" s="485">
        <v>7.6</v>
      </c>
      <c r="I4482" s="486">
        <f t="shared" si="208"/>
        <v>356873.2</v>
      </c>
      <c r="J4482" s="348">
        <f t="shared" si="209"/>
        <v>0</v>
      </c>
    </row>
    <row r="4483" spans="1:10">
      <c r="A4483" s="483">
        <v>2016</v>
      </c>
      <c r="B4483" s="484" t="s">
        <v>1289</v>
      </c>
      <c r="C4483" s="484" t="s">
        <v>370</v>
      </c>
      <c r="D4483" s="485">
        <v>15730</v>
      </c>
      <c r="E4483" s="486">
        <v>18</v>
      </c>
      <c r="F4483" s="486">
        <f t="shared" ref="F4483:F4546" si="210">E4483*D4483</f>
        <v>283140</v>
      </c>
      <c r="G4483" s="487">
        <v>0.28999999999999998</v>
      </c>
      <c r="H4483" s="485">
        <v>4.5999999999999996</v>
      </c>
      <c r="I4483" s="486">
        <f t="shared" ref="I4483:I4546" si="211">H4483*D4483</f>
        <v>72358</v>
      </c>
      <c r="J4483" s="348">
        <f t="shared" ref="J4483:J4546" si="212">IF(B4483="LIG",1,0)</f>
        <v>0</v>
      </c>
    </row>
    <row r="4484" spans="1:10">
      <c r="A4484" s="483">
        <v>2016</v>
      </c>
      <c r="B4484" s="484" t="s">
        <v>1289</v>
      </c>
      <c r="C4484" s="484" t="s">
        <v>370</v>
      </c>
      <c r="D4484" s="485">
        <v>15695</v>
      </c>
      <c r="E4484" s="486">
        <v>17.899999999999999</v>
      </c>
      <c r="F4484" s="486">
        <f t="shared" si="210"/>
        <v>280940.5</v>
      </c>
      <c r="G4484" s="487">
        <v>0.3</v>
      </c>
      <c r="H4484" s="485">
        <v>4.5999999999999996</v>
      </c>
      <c r="I4484" s="486">
        <f t="shared" si="211"/>
        <v>72197</v>
      </c>
      <c r="J4484" s="348">
        <f t="shared" si="212"/>
        <v>0</v>
      </c>
    </row>
    <row r="4485" spans="1:10">
      <c r="A4485" s="483">
        <v>2016</v>
      </c>
      <c r="B4485" s="484" t="s">
        <v>1289</v>
      </c>
      <c r="C4485" s="484" t="s">
        <v>370</v>
      </c>
      <c r="D4485" s="485">
        <v>15841</v>
      </c>
      <c r="E4485" s="486">
        <v>17.899999999999999</v>
      </c>
      <c r="F4485" s="486">
        <f t="shared" si="210"/>
        <v>283553.89999999997</v>
      </c>
      <c r="G4485" s="487">
        <v>0.23</v>
      </c>
      <c r="H4485" s="485">
        <v>5.3</v>
      </c>
      <c r="I4485" s="486">
        <f t="shared" si="211"/>
        <v>83957.3</v>
      </c>
      <c r="J4485" s="348">
        <f t="shared" si="212"/>
        <v>0</v>
      </c>
    </row>
    <row r="4486" spans="1:10">
      <c r="A4486" s="483">
        <v>2016</v>
      </c>
      <c r="B4486" s="484" t="s">
        <v>1289</v>
      </c>
      <c r="C4486" s="484" t="s">
        <v>370</v>
      </c>
      <c r="D4486" s="485">
        <v>31532</v>
      </c>
      <c r="E4486" s="486">
        <v>18.100000000000001</v>
      </c>
      <c r="F4486" s="486">
        <f t="shared" si="210"/>
        <v>570729.20000000007</v>
      </c>
      <c r="G4486" s="487">
        <v>0.28000000000000003</v>
      </c>
      <c r="H4486" s="485">
        <v>4.8</v>
      </c>
      <c r="I4486" s="486">
        <f t="shared" si="211"/>
        <v>151353.60000000001</v>
      </c>
      <c r="J4486" s="348">
        <f t="shared" si="212"/>
        <v>0</v>
      </c>
    </row>
    <row r="4487" spans="1:10">
      <c r="A4487" s="483">
        <v>2016</v>
      </c>
      <c r="B4487" s="484" t="s">
        <v>1289</v>
      </c>
      <c r="C4487" s="484" t="s">
        <v>370</v>
      </c>
      <c r="D4487" s="485">
        <v>44484</v>
      </c>
      <c r="E4487" s="486">
        <v>17.474</v>
      </c>
      <c r="F4487" s="486">
        <f t="shared" si="210"/>
        <v>777313.41599999997</v>
      </c>
      <c r="G4487" s="487">
        <v>0.19</v>
      </c>
      <c r="H4487" s="485">
        <v>4.8</v>
      </c>
      <c r="I4487" s="486">
        <f t="shared" si="211"/>
        <v>213523.19999999998</v>
      </c>
      <c r="J4487" s="348">
        <f t="shared" si="212"/>
        <v>0</v>
      </c>
    </row>
    <row r="4488" spans="1:10">
      <c r="A4488" s="483">
        <v>2016</v>
      </c>
      <c r="B4488" s="484" t="s">
        <v>1289</v>
      </c>
      <c r="C4488" s="484" t="s">
        <v>370</v>
      </c>
      <c r="D4488" s="485">
        <v>45468</v>
      </c>
      <c r="E4488" s="486">
        <v>17.8</v>
      </c>
      <c r="F4488" s="486">
        <f t="shared" si="210"/>
        <v>809330.4</v>
      </c>
      <c r="G4488" s="487">
        <v>0.23</v>
      </c>
      <c r="H4488" s="485">
        <v>5.5</v>
      </c>
      <c r="I4488" s="486">
        <f t="shared" si="211"/>
        <v>250074</v>
      </c>
      <c r="J4488" s="348">
        <f t="shared" si="212"/>
        <v>0</v>
      </c>
    </row>
    <row r="4489" spans="1:10">
      <c r="A4489" s="483">
        <v>2016</v>
      </c>
      <c r="B4489" s="484" t="s">
        <v>1289</v>
      </c>
      <c r="C4489" s="484" t="s">
        <v>370</v>
      </c>
      <c r="D4489" s="485">
        <v>46448</v>
      </c>
      <c r="E4489" s="486">
        <v>17.713000000000001</v>
      </c>
      <c r="F4489" s="486">
        <f t="shared" si="210"/>
        <v>822733.424</v>
      </c>
      <c r="G4489" s="487">
        <v>0.24</v>
      </c>
      <c r="H4489" s="485">
        <v>5.6</v>
      </c>
      <c r="I4489" s="486">
        <f t="shared" si="211"/>
        <v>260108.79999999999</v>
      </c>
      <c r="J4489" s="348">
        <f t="shared" si="212"/>
        <v>0</v>
      </c>
    </row>
    <row r="4490" spans="1:10">
      <c r="A4490" s="483">
        <v>2016</v>
      </c>
      <c r="B4490" s="484" t="s">
        <v>1289</v>
      </c>
      <c r="C4490" s="484" t="s">
        <v>370</v>
      </c>
      <c r="D4490" s="485">
        <v>78405</v>
      </c>
      <c r="E4490" s="486">
        <v>17.529</v>
      </c>
      <c r="F4490" s="486">
        <f t="shared" si="210"/>
        <v>1374361.2449999999</v>
      </c>
      <c r="G4490" s="487">
        <v>0.19</v>
      </c>
      <c r="H4490" s="485">
        <v>4.4000000000000004</v>
      </c>
      <c r="I4490" s="486">
        <f t="shared" si="211"/>
        <v>344982</v>
      </c>
      <c r="J4490" s="348">
        <f t="shared" si="212"/>
        <v>0</v>
      </c>
    </row>
    <row r="4491" spans="1:10">
      <c r="A4491" s="483">
        <v>2016</v>
      </c>
      <c r="B4491" s="484" t="s">
        <v>1289</v>
      </c>
      <c r="C4491" s="484" t="s">
        <v>370</v>
      </c>
      <c r="D4491" s="485">
        <v>110267</v>
      </c>
      <c r="E4491" s="486">
        <v>17.899999999999999</v>
      </c>
      <c r="F4491" s="486">
        <f t="shared" si="210"/>
        <v>1973779.2999999998</v>
      </c>
      <c r="G4491" s="487">
        <v>0.28999999999999998</v>
      </c>
      <c r="H4491" s="485">
        <v>5.0999999999999996</v>
      </c>
      <c r="I4491" s="486">
        <f t="shared" si="211"/>
        <v>562361.69999999995</v>
      </c>
      <c r="J4491" s="348">
        <f t="shared" si="212"/>
        <v>0</v>
      </c>
    </row>
    <row r="4492" spans="1:10">
      <c r="A4492" s="483">
        <v>2016</v>
      </c>
      <c r="B4492" s="484" t="s">
        <v>1296</v>
      </c>
      <c r="C4492" s="484" t="s">
        <v>370</v>
      </c>
      <c r="D4492" s="485">
        <v>14614</v>
      </c>
      <c r="E4492" s="486">
        <v>26.012</v>
      </c>
      <c r="F4492" s="486">
        <f t="shared" si="210"/>
        <v>380139.36800000002</v>
      </c>
      <c r="G4492" s="487">
        <v>2.58</v>
      </c>
      <c r="H4492" s="485">
        <v>7.7</v>
      </c>
      <c r="I4492" s="486">
        <f t="shared" si="211"/>
        <v>112527.8</v>
      </c>
      <c r="J4492" s="348">
        <f t="shared" si="212"/>
        <v>0</v>
      </c>
    </row>
    <row r="4493" spans="1:10">
      <c r="A4493" s="483">
        <v>2016</v>
      </c>
      <c r="B4493" s="484" t="s">
        <v>1296</v>
      </c>
      <c r="C4493" s="484" t="s">
        <v>370</v>
      </c>
      <c r="D4493" s="485">
        <v>51680</v>
      </c>
      <c r="E4493" s="486">
        <v>26.04</v>
      </c>
      <c r="F4493" s="486">
        <f t="shared" si="210"/>
        <v>1345747.2</v>
      </c>
      <c r="G4493" s="487">
        <v>2.1800000000000002</v>
      </c>
      <c r="H4493" s="485">
        <v>7.6</v>
      </c>
      <c r="I4493" s="486">
        <f t="shared" si="211"/>
        <v>392768</v>
      </c>
      <c r="J4493" s="348">
        <f t="shared" si="212"/>
        <v>0</v>
      </c>
    </row>
    <row r="4494" spans="1:10">
      <c r="A4494" s="483">
        <v>2016</v>
      </c>
      <c r="B4494" s="484" t="s">
        <v>1296</v>
      </c>
      <c r="C4494" s="484" t="s">
        <v>370</v>
      </c>
      <c r="D4494" s="485">
        <v>24255</v>
      </c>
      <c r="E4494" s="486">
        <v>26.071000000000002</v>
      </c>
      <c r="F4494" s="486">
        <f t="shared" si="210"/>
        <v>632352.10499999998</v>
      </c>
      <c r="G4494" s="487">
        <v>2.21</v>
      </c>
      <c r="H4494" s="485">
        <v>7.4</v>
      </c>
      <c r="I4494" s="486">
        <f t="shared" si="211"/>
        <v>179487</v>
      </c>
      <c r="J4494" s="348">
        <f t="shared" si="212"/>
        <v>0</v>
      </c>
    </row>
    <row r="4495" spans="1:10">
      <c r="A4495" s="483">
        <v>2016</v>
      </c>
      <c r="B4495" s="484" t="s">
        <v>1296</v>
      </c>
      <c r="C4495" s="484" t="s">
        <v>370</v>
      </c>
      <c r="D4495" s="485">
        <v>6266</v>
      </c>
      <c r="E4495" s="486">
        <v>26.09</v>
      </c>
      <c r="F4495" s="486">
        <f t="shared" si="210"/>
        <v>163479.94</v>
      </c>
      <c r="G4495" s="487">
        <v>2.66</v>
      </c>
      <c r="H4495" s="485">
        <v>7.9</v>
      </c>
      <c r="I4495" s="486">
        <f t="shared" si="211"/>
        <v>49501.4</v>
      </c>
      <c r="J4495" s="348">
        <f t="shared" si="212"/>
        <v>0</v>
      </c>
    </row>
    <row r="4496" spans="1:10">
      <c r="A4496" s="483">
        <v>2016</v>
      </c>
      <c r="B4496" s="484" t="s">
        <v>1289</v>
      </c>
      <c r="C4496" s="484" t="s">
        <v>370</v>
      </c>
      <c r="D4496" s="485">
        <v>44539</v>
      </c>
      <c r="E4496" s="486">
        <v>17.626000000000001</v>
      </c>
      <c r="F4496" s="486">
        <f t="shared" si="210"/>
        <v>785044.41400000011</v>
      </c>
      <c r="G4496" s="487">
        <v>0.24</v>
      </c>
      <c r="H4496" s="485">
        <v>6.1</v>
      </c>
      <c r="I4496" s="486">
        <f t="shared" si="211"/>
        <v>271687.89999999997</v>
      </c>
      <c r="J4496" s="348">
        <f t="shared" si="212"/>
        <v>0</v>
      </c>
    </row>
    <row r="4497" spans="1:10">
      <c r="A4497" s="483">
        <v>2016</v>
      </c>
      <c r="B4497" s="484" t="s">
        <v>1289</v>
      </c>
      <c r="C4497" s="484" t="s">
        <v>370</v>
      </c>
      <c r="D4497" s="485">
        <v>29600</v>
      </c>
      <c r="E4497" s="486">
        <v>17.893999999999998</v>
      </c>
      <c r="F4497" s="486">
        <f t="shared" si="210"/>
        <v>529662.39999999991</v>
      </c>
      <c r="G4497" s="487">
        <v>0.27</v>
      </c>
      <c r="H4497" s="485">
        <v>5.2</v>
      </c>
      <c r="I4497" s="486">
        <f t="shared" si="211"/>
        <v>153920</v>
      </c>
      <c r="J4497" s="348">
        <f t="shared" si="212"/>
        <v>0</v>
      </c>
    </row>
    <row r="4498" spans="1:10">
      <c r="A4498" s="483">
        <v>2016</v>
      </c>
      <c r="B4498" s="484" t="s">
        <v>1296</v>
      </c>
      <c r="C4498" s="484" t="s">
        <v>370</v>
      </c>
      <c r="D4498" s="485">
        <v>23360</v>
      </c>
      <c r="E4498" s="486">
        <v>25</v>
      </c>
      <c r="F4498" s="486">
        <f t="shared" si="210"/>
        <v>584000</v>
      </c>
      <c r="G4498" s="487">
        <v>0.86</v>
      </c>
      <c r="H4498" s="485">
        <v>10.199999999999999</v>
      </c>
      <c r="I4498" s="486">
        <f t="shared" si="211"/>
        <v>238271.99999999997</v>
      </c>
      <c r="J4498" s="348">
        <f t="shared" si="212"/>
        <v>0</v>
      </c>
    </row>
    <row r="4499" spans="1:10">
      <c r="A4499" s="483">
        <v>2016</v>
      </c>
      <c r="B4499" s="484" t="s">
        <v>1289</v>
      </c>
      <c r="C4499" s="484" t="s">
        <v>370</v>
      </c>
      <c r="D4499" s="485">
        <v>15786</v>
      </c>
      <c r="E4499" s="486">
        <v>18.100000000000001</v>
      </c>
      <c r="F4499" s="486">
        <f t="shared" si="210"/>
        <v>285726.60000000003</v>
      </c>
      <c r="G4499" s="487">
        <v>0.28000000000000003</v>
      </c>
      <c r="H4499" s="485">
        <v>4.5999999999999996</v>
      </c>
      <c r="I4499" s="486">
        <f t="shared" si="211"/>
        <v>72615.599999999991</v>
      </c>
      <c r="J4499" s="348">
        <f t="shared" si="212"/>
        <v>0</v>
      </c>
    </row>
    <row r="4500" spans="1:10">
      <c r="A4500" s="483">
        <v>2016</v>
      </c>
      <c r="B4500" s="484" t="s">
        <v>1289</v>
      </c>
      <c r="C4500" s="484" t="s">
        <v>370</v>
      </c>
      <c r="D4500" s="485">
        <v>15870</v>
      </c>
      <c r="E4500" s="486">
        <v>17.899999999999999</v>
      </c>
      <c r="F4500" s="486">
        <f t="shared" si="210"/>
        <v>284073</v>
      </c>
      <c r="G4500" s="487">
        <v>0.23</v>
      </c>
      <c r="H4500" s="485">
        <v>5.4</v>
      </c>
      <c r="I4500" s="486">
        <f t="shared" si="211"/>
        <v>85698</v>
      </c>
      <c r="J4500" s="348">
        <f t="shared" si="212"/>
        <v>0</v>
      </c>
    </row>
    <row r="4501" spans="1:10">
      <c r="A4501" s="483">
        <v>2016</v>
      </c>
      <c r="B4501" s="484" t="s">
        <v>1289</v>
      </c>
      <c r="C4501" s="484" t="s">
        <v>370</v>
      </c>
      <c r="D4501" s="485">
        <v>15843</v>
      </c>
      <c r="E4501" s="486">
        <v>17.7</v>
      </c>
      <c r="F4501" s="486">
        <f t="shared" si="210"/>
        <v>280421.09999999998</v>
      </c>
      <c r="G4501" s="487">
        <v>0.24</v>
      </c>
      <c r="H4501" s="485">
        <v>5.8</v>
      </c>
      <c r="I4501" s="486">
        <f t="shared" si="211"/>
        <v>91889.4</v>
      </c>
      <c r="J4501" s="348">
        <f t="shared" si="212"/>
        <v>0</v>
      </c>
    </row>
    <row r="4502" spans="1:10">
      <c r="A4502" s="483">
        <v>2016</v>
      </c>
      <c r="B4502" s="484" t="s">
        <v>1289</v>
      </c>
      <c r="C4502" s="484" t="s">
        <v>370</v>
      </c>
      <c r="D4502" s="485">
        <v>15787</v>
      </c>
      <c r="E4502" s="486">
        <v>17.899999999999999</v>
      </c>
      <c r="F4502" s="486">
        <f t="shared" si="210"/>
        <v>282587.3</v>
      </c>
      <c r="G4502" s="487">
        <v>0.26</v>
      </c>
      <c r="H4502" s="485">
        <v>5.7</v>
      </c>
      <c r="I4502" s="486">
        <f t="shared" si="211"/>
        <v>89985.900000000009</v>
      </c>
      <c r="J4502" s="348">
        <f t="shared" si="212"/>
        <v>0</v>
      </c>
    </row>
    <row r="4503" spans="1:10">
      <c r="A4503" s="483">
        <v>2016</v>
      </c>
      <c r="B4503" s="484" t="s">
        <v>1289</v>
      </c>
      <c r="C4503" s="484" t="s">
        <v>370</v>
      </c>
      <c r="D4503" s="485">
        <v>72798</v>
      </c>
      <c r="E4503" s="486">
        <v>17.68</v>
      </c>
      <c r="F4503" s="486">
        <f t="shared" si="210"/>
        <v>1287068.6399999999</v>
      </c>
      <c r="G4503" s="487">
        <v>0.23</v>
      </c>
      <c r="H4503" s="485">
        <v>5.5</v>
      </c>
      <c r="I4503" s="486">
        <f t="shared" si="211"/>
        <v>400389</v>
      </c>
      <c r="J4503" s="348">
        <f t="shared" si="212"/>
        <v>0</v>
      </c>
    </row>
    <row r="4504" spans="1:10">
      <c r="A4504" s="483">
        <v>2016</v>
      </c>
      <c r="B4504" s="484" t="s">
        <v>1289</v>
      </c>
      <c r="C4504" s="484" t="s">
        <v>370</v>
      </c>
      <c r="D4504" s="485">
        <v>59562</v>
      </c>
      <c r="E4504" s="486">
        <v>18.8</v>
      </c>
      <c r="F4504" s="486">
        <f t="shared" si="210"/>
        <v>1119765.6000000001</v>
      </c>
      <c r="G4504" s="487">
        <v>0.32</v>
      </c>
      <c r="H4504" s="485">
        <v>4.2</v>
      </c>
      <c r="I4504" s="486">
        <f t="shared" si="211"/>
        <v>250160.40000000002</v>
      </c>
      <c r="J4504" s="348">
        <f t="shared" si="212"/>
        <v>0</v>
      </c>
    </row>
    <row r="4505" spans="1:10">
      <c r="A4505" s="483">
        <v>2016</v>
      </c>
      <c r="B4505" s="484" t="s">
        <v>1289</v>
      </c>
      <c r="C4505" s="484" t="s">
        <v>370</v>
      </c>
      <c r="D4505" s="485">
        <v>43506</v>
      </c>
      <c r="E4505" s="486">
        <v>17.882000000000001</v>
      </c>
      <c r="F4505" s="486">
        <f t="shared" si="210"/>
        <v>777974.29200000002</v>
      </c>
      <c r="G4505" s="487">
        <v>0.25</v>
      </c>
      <c r="H4505" s="485">
        <v>5.4</v>
      </c>
      <c r="I4505" s="486">
        <f t="shared" si="211"/>
        <v>234932.40000000002</v>
      </c>
      <c r="J4505" s="348">
        <f t="shared" si="212"/>
        <v>0</v>
      </c>
    </row>
    <row r="4506" spans="1:10">
      <c r="A4506" s="483">
        <v>2016</v>
      </c>
      <c r="B4506" s="484" t="s">
        <v>1289</v>
      </c>
      <c r="C4506" s="484" t="s">
        <v>370</v>
      </c>
      <c r="D4506" s="485">
        <v>30101</v>
      </c>
      <c r="E4506" s="486">
        <v>17.71</v>
      </c>
      <c r="F4506" s="486">
        <f t="shared" si="210"/>
        <v>533088.71000000008</v>
      </c>
      <c r="G4506" s="487">
        <v>0.25</v>
      </c>
      <c r="H4506" s="485">
        <v>6.1</v>
      </c>
      <c r="I4506" s="486">
        <f t="shared" si="211"/>
        <v>183616.09999999998</v>
      </c>
      <c r="J4506" s="348">
        <f t="shared" si="212"/>
        <v>0</v>
      </c>
    </row>
    <row r="4507" spans="1:10">
      <c r="A4507" s="483">
        <v>2016</v>
      </c>
      <c r="B4507" s="484" t="s">
        <v>1289</v>
      </c>
      <c r="C4507" s="484" t="s">
        <v>370</v>
      </c>
      <c r="D4507" s="485">
        <v>44084</v>
      </c>
      <c r="E4507" s="486">
        <v>19.02</v>
      </c>
      <c r="F4507" s="486">
        <f t="shared" si="210"/>
        <v>838477.67999999993</v>
      </c>
      <c r="G4507" s="487">
        <v>0.36</v>
      </c>
      <c r="H4507" s="485">
        <v>4.4000000000000004</v>
      </c>
      <c r="I4507" s="486">
        <f t="shared" si="211"/>
        <v>193969.6</v>
      </c>
      <c r="J4507" s="348">
        <f t="shared" si="212"/>
        <v>0</v>
      </c>
    </row>
    <row r="4508" spans="1:10">
      <c r="A4508" s="483">
        <v>2016</v>
      </c>
      <c r="B4508" s="484" t="s">
        <v>1289</v>
      </c>
      <c r="C4508" s="484" t="s">
        <v>370</v>
      </c>
      <c r="D4508" s="485">
        <v>134484</v>
      </c>
      <c r="E4508" s="486">
        <v>18</v>
      </c>
      <c r="F4508" s="486">
        <f t="shared" si="210"/>
        <v>2420712</v>
      </c>
      <c r="G4508" s="487">
        <v>0.27</v>
      </c>
      <c r="H4508" s="485">
        <v>5.0999999999999996</v>
      </c>
      <c r="I4508" s="486">
        <f t="shared" si="211"/>
        <v>685868.39999999991</v>
      </c>
      <c r="J4508" s="348">
        <f t="shared" si="212"/>
        <v>0</v>
      </c>
    </row>
    <row r="4509" spans="1:10">
      <c r="A4509" s="483">
        <v>2016</v>
      </c>
      <c r="B4509" s="484" t="s">
        <v>1289</v>
      </c>
      <c r="C4509" s="484" t="s">
        <v>370</v>
      </c>
      <c r="D4509" s="485">
        <v>73044</v>
      </c>
      <c r="E4509" s="486">
        <v>18.63</v>
      </c>
      <c r="F4509" s="486">
        <f t="shared" si="210"/>
        <v>1360809.72</v>
      </c>
      <c r="G4509" s="487">
        <v>0.34</v>
      </c>
      <c r="H4509" s="485">
        <v>4.2</v>
      </c>
      <c r="I4509" s="486">
        <f t="shared" si="211"/>
        <v>306784.8</v>
      </c>
      <c r="J4509" s="348">
        <f t="shared" si="212"/>
        <v>0</v>
      </c>
    </row>
    <row r="4510" spans="1:10">
      <c r="A4510" s="483">
        <v>2016</v>
      </c>
      <c r="B4510" s="484" t="s">
        <v>1289</v>
      </c>
      <c r="C4510" s="484" t="s">
        <v>370</v>
      </c>
      <c r="D4510" s="485">
        <v>39521</v>
      </c>
      <c r="E4510" s="486">
        <v>17.920000000000002</v>
      </c>
      <c r="F4510" s="486">
        <f t="shared" si="210"/>
        <v>708216.32000000007</v>
      </c>
      <c r="G4510" s="487">
        <v>0.27</v>
      </c>
      <c r="H4510" s="485">
        <v>5.2</v>
      </c>
      <c r="I4510" s="486">
        <f t="shared" si="211"/>
        <v>205509.2</v>
      </c>
      <c r="J4510" s="348">
        <f t="shared" si="212"/>
        <v>0</v>
      </c>
    </row>
    <row r="4511" spans="1:10">
      <c r="A4511" s="483">
        <v>2016</v>
      </c>
      <c r="B4511" s="484" t="s">
        <v>1289</v>
      </c>
      <c r="C4511" s="484" t="s">
        <v>370</v>
      </c>
      <c r="D4511" s="485">
        <v>13227</v>
      </c>
      <c r="E4511" s="486">
        <v>17.829999999999998</v>
      </c>
      <c r="F4511" s="486">
        <f t="shared" si="210"/>
        <v>235837.40999999997</v>
      </c>
      <c r="G4511" s="487">
        <v>0.26</v>
      </c>
      <c r="H4511" s="485">
        <v>4.3</v>
      </c>
      <c r="I4511" s="486">
        <f t="shared" si="211"/>
        <v>56876.1</v>
      </c>
      <c r="J4511" s="348">
        <f t="shared" si="212"/>
        <v>0</v>
      </c>
    </row>
    <row r="4512" spans="1:10">
      <c r="A4512" s="483">
        <v>2016</v>
      </c>
      <c r="B4512" s="484" t="s">
        <v>1289</v>
      </c>
      <c r="C4512" s="484" t="s">
        <v>370</v>
      </c>
      <c r="D4512" s="485">
        <v>26237</v>
      </c>
      <c r="E4512" s="486">
        <v>17.47</v>
      </c>
      <c r="F4512" s="486">
        <f t="shared" si="210"/>
        <v>458360.38999999996</v>
      </c>
      <c r="G4512" s="487">
        <v>0.19</v>
      </c>
      <c r="H4512" s="485">
        <v>4.5999999999999996</v>
      </c>
      <c r="I4512" s="486">
        <f t="shared" si="211"/>
        <v>120690.2</v>
      </c>
      <c r="J4512" s="348">
        <f t="shared" si="212"/>
        <v>0</v>
      </c>
    </row>
    <row r="4513" spans="1:10">
      <c r="A4513" s="483">
        <v>2016</v>
      </c>
      <c r="B4513" s="484" t="s">
        <v>1289</v>
      </c>
      <c r="C4513" s="484" t="s">
        <v>370</v>
      </c>
      <c r="D4513" s="485">
        <v>37771</v>
      </c>
      <c r="E4513" s="486">
        <v>18.23</v>
      </c>
      <c r="F4513" s="486">
        <f t="shared" si="210"/>
        <v>688565.33</v>
      </c>
      <c r="G4513" s="487">
        <v>0.23</v>
      </c>
      <c r="H4513" s="485">
        <v>4.4000000000000004</v>
      </c>
      <c r="I4513" s="486">
        <f t="shared" si="211"/>
        <v>166192.40000000002</v>
      </c>
      <c r="J4513" s="348">
        <f t="shared" si="212"/>
        <v>0</v>
      </c>
    </row>
    <row r="4514" spans="1:10">
      <c r="A4514" s="483">
        <v>2016</v>
      </c>
      <c r="B4514" s="484" t="s">
        <v>1289</v>
      </c>
      <c r="C4514" s="484" t="s">
        <v>370</v>
      </c>
      <c r="D4514" s="485">
        <v>26145</v>
      </c>
      <c r="E4514" s="486">
        <v>18.2</v>
      </c>
      <c r="F4514" s="486">
        <f t="shared" si="210"/>
        <v>475839</v>
      </c>
      <c r="G4514" s="487">
        <v>0.27</v>
      </c>
      <c r="H4514" s="485">
        <v>4.8</v>
      </c>
      <c r="I4514" s="486">
        <f t="shared" si="211"/>
        <v>125496</v>
      </c>
      <c r="J4514" s="348">
        <f t="shared" si="212"/>
        <v>0</v>
      </c>
    </row>
    <row r="4515" spans="1:10">
      <c r="A4515" s="483">
        <v>2016</v>
      </c>
      <c r="B4515" s="484" t="s">
        <v>1289</v>
      </c>
      <c r="C4515" s="484" t="s">
        <v>370</v>
      </c>
      <c r="D4515" s="485">
        <v>30727</v>
      </c>
      <c r="E4515" s="486">
        <v>17.86</v>
      </c>
      <c r="F4515" s="486">
        <f t="shared" si="210"/>
        <v>548784.22</v>
      </c>
      <c r="G4515" s="487">
        <v>0.25</v>
      </c>
      <c r="H4515" s="485">
        <v>5.2</v>
      </c>
      <c r="I4515" s="486">
        <f t="shared" si="211"/>
        <v>159780.4</v>
      </c>
      <c r="J4515" s="348">
        <f t="shared" si="212"/>
        <v>0</v>
      </c>
    </row>
    <row r="4516" spans="1:10">
      <c r="A4516" s="483">
        <v>2016</v>
      </c>
      <c r="B4516" s="484" t="s">
        <v>1289</v>
      </c>
      <c r="C4516" s="484" t="s">
        <v>370</v>
      </c>
      <c r="D4516" s="485">
        <v>30495</v>
      </c>
      <c r="E4516" s="486">
        <v>18.18</v>
      </c>
      <c r="F4516" s="486">
        <f t="shared" si="210"/>
        <v>554399.1</v>
      </c>
      <c r="G4516" s="487">
        <v>0.32</v>
      </c>
      <c r="H4516" s="485">
        <v>4.9000000000000004</v>
      </c>
      <c r="I4516" s="486">
        <f t="shared" si="211"/>
        <v>149425.5</v>
      </c>
      <c r="J4516" s="348">
        <f t="shared" si="212"/>
        <v>0</v>
      </c>
    </row>
    <row r="4517" spans="1:10">
      <c r="A4517" s="483">
        <v>2016</v>
      </c>
      <c r="B4517" s="484" t="s">
        <v>1289</v>
      </c>
      <c r="C4517" s="484" t="s">
        <v>370</v>
      </c>
      <c r="D4517" s="485">
        <v>15054</v>
      </c>
      <c r="E4517" s="486">
        <v>17.850000000000001</v>
      </c>
      <c r="F4517" s="486">
        <f t="shared" si="210"/>
        <v>268713.90000000002</v>
      </c>
      <c r="G4517" s="487">
        <v>0.2</v>
      </c>
      <c r="H4517" s="485">
        <v>4.9000000000000004</v>
      </c>
      <c r="I4517" s="486">
        <f t="shared" si="211"/>
        <v>73764.600000000006</v>
      </c>
      <c r="J4517" s="348">
        <f t="shared" si="212"/>
        <v>0</v>
      </c>
    </row>
    <row r="4518" spans="1:10">
      <c r="A4518" s="483">
        <v>2016</v>
      </c>
      <c r="B4518" s="484" t="s">
        <v>1289</v>
      </c>
      <c r="C4518" s="484" t="s">
        <v>370</v>
      </c>
      <c r="D4518" s="485">
        <v>16293</v>
      </c>
      <c r="E4518" s="486">
        <v>18.010000000000002</v>
      </c>
      <c r="F4518" s="486">
        <f t="shared" si="210"/>
        <v>293436.93000000005</v>
      </c>
      <c r="G4518" s="487">
        <v>0.2</v>
      </c>
      <c r="H4518" s="485">
        <v>5.5</v>
      </c>
      <c r="I4518" s="486">
        <f t="shared" si="211"/>
        <v>89611.5</v>
      </c>
      <c r="J4518" s="348">
        <f t="shared" si="212"/>
        <v>0</v>
      </c>
    </row>
    <row r="4519" spans="1:10">
      <c r="A4519" s="483">
        <v>2016</v>
      </c>
      <c r="B4519" s="484" t="s">
        <v>1289</v>
      </c>
      <c r="C4519" s="484" t="s">
        <v>370</v>
      </c>
      <c r="D4519" s="485">
        <v>16424</v>
      </c>
      <c r="E4519" s="486">
        <v>18.05</v>
      </c>
      <c r="F4519" s="486">
        <f t="shared" si="210"/>
        <v>296453.2</v>
      </c>
      <c r="G4519" s="487">
        <v>0.23</v>
      </c>
      <c r="H4519" s="485">
        <v>5.0999999999999996</v>
      </c>
      <c r="I4519" s="486">
        <f t="shared" si="211"/>
        <v>83762.399999999994</v>
      </c>
      <c r="J4519" s="348">
        <f t="shared" si="212"/>
        <v>0</v>
      </c>
    </row>
    <row r="4520" spans="1:10">
      <c r="A4520" s="483">
        <v>2016</v>
      </c>
      <c r="B4520" s="484" t="s">
        <v>1289</v>
      </c>
      <c r="C4520" s="484" t="s">
        <v>370</v>
      </c>
      <c r="D4520" s="485">
        <v>44824</v>
      </c>
      <c r="E4520" s="486">
        <v>17.760000000000002</v>
      </c>
      <c r="F4520" s="486">
        <f t="shared" si="210"/>
        <v>796074.24000000011</v>
      </c>
      <c r="G4520" s="487">
        <v>0.31</v>
      </c>
      <c r="H4520" s="485">
        <v>5.4</v>
      </c>
      <c r="I4520" s="486">
        <f t="shared" si="211"/>
        <v>242049.6</v>
      </c>
      <c r="J4520" s="348">
        <f t="shared" si="212"/>
        <v>0</v>
      </c>
    </row>
    <row r="4521" spans="1:10">
      <c r="A4521" s="483">
        <v>2016</v>
      </c>
      <c r="B4521" s="484" t="s">
        <v>1289</v>
      </c>
      <c r="C4521" s="484" t="s">
        <v>370</v>
      </c>
      <c r="D4521" s="485">
        <v>47983</v>
      </c>
      <c r="E4521" s="486">
        <v>18.03</v>
      </c>
      <c r="F4521" s="486">
        <f t="shared" si="210"/>
        <v>865133.49000000011</v>
      </c>
      <c r="G4521" s="487">
        <v>0.31</v>
      </c>
      <c r="H4521" s="485">
        <v>5.2</v>
      </c>
      <c r="I4521" s="486">
        <f t="shared" si="211"/>
        <v>249511.6</v>
      </c>
      <c r="J4521" s="348">
        <f t="shared" si="212"/>
        <v>0</v>
      </c>
    </row>
    <row r="4522" spans="1:10">
      <c r="A4522" s="483">
        <v>2016</v>
      </c>
      <c r="B4522" s="484" t="s">
        <v>1289</v>
      </c>
      <c r="C4522" s="484" t="s">
        <v>370</v>
      </c>
      <c r="D4522" s="485">
        <v>15892</v>
      </c>
      <c r="E4522" s="486">
        <v>17.23</v>
      </c>
      <c r="F4522" s="486">
        <f t="shared" si="210"/>
        <v>273819.16000000003</v>
      </c>
      <c r="G4522" s="487">
        <v>0.24</v>
      </c>
      <c r="H4522" s="485">
        <v>4.7</v>
      </c>
      <c r="I4522" s="486">
        <f t="shared" si="211"/>
        <v>74692.400000000009</v>
      </c>
      <c r="J4522" s="348">
        <f t="shared" si="212"/>
        <v>0</v>
      </c>
    </row>
    <row r="4523" spans="1:10">
      <c r="A4523" s="483">
        <v>2016</v>
      </c>
      <c r="B4523" s="484" t="s">
        <v>1289</v>
      </c>
      <c r="C4523" s="484" t="s">
        <v>370</v>
      </c>
      <c r="D4523" s="485">
        <v>13038</v>
      </c>
      <c r="E4523" s="486">
        <v>17.82</v>
      </c>
      <c r="F4523" s="486">
        <f t="shared" si="210"/>
        <v>232337.16</v>
      </c>
      <c r="G4523" s="487">
        <v>0.23</v>
      </c>
      <c r="H4523" s="485">
        <v>5.5</v>
      </c>
      <c r="I4523" s="486">
        <f t="shared" si="211"/>
        <v>71709</v>
      </c>
      <c r="J4523" s="348">
        <f t="shared" si="212"/>
        <v>0</v>
      </c>
    </row>
    <row r="4524" spans="1:10">
      <c r="A4524" s="483">
        <v>2016</v>
      </c>
      <c r="B4524" s="484" t="s">
        <v>1289</v>
      </c>
      <c r="C4524" s="484" t="s">
        <v>370</v>
      </c>
      <c r="D4524" s="485">
        <v>12960</v>
      </c>
      <c r="E4524" s="486">
        <v>17.8</v>
      </c>
      <c r="F4524" s="486">
        <f t="shared" si="210"/>
        <v>230688</v>
      </c>
      <c r="G4524" s="487">
        <v>0.23</v>
      </c>
      <c r="H4524" s="485">
        <v>5.7</v>
      </c>
      <c r="I4524" s="486">
        <f t="shared" si="211"/>
        <v>73872</v>
      </c>
      <c r="J4524" s="348">
        <f t="shared" si="212"/>
        <v>0</v>
      </c>
    </row>
    <row r="4525" spans="1:10">
      <c r="A4525" s="483">
        <v>2016</v>
      </c>
      <c r="B4525" s="484" t="s">
        <v>1289</v>
      </c>
      <c r="C4525" s="484" t="s">
        <v>370</v>
      </c>
      <c r="D4525" s="485">
        <v>51991</v>
      </c>
      <c r="E4525" s="486">
        <v>18.16</v>
      </c>
      <c r="F4525" s="486">
        <f t="shared" si="210"/>
        <v>944156.56</v>
      </c>
      <c r="G4525" s="487">
        <v>0.26</v>
      </c>
      <c r="H4525" s="485">
        <v>4.7</v>
      </c>
      <c r="I4525" s="486">
        <f t="shared" si="211"/>
        <v>244357.7</v>
      </c>
      <c r="J4525" s="348">
        <f t="shared" si="212"/>
        <v>0</v>
      </c>
    </row>
    <row r="4526" spans="1:10">
      <c r="A4526" s="483">
        <v>2016</v>
      </c>
      <c r="B4526" s="484" t="s">
        <v>1289</v>
      </c>
      <c r="C4526" s="484" t="s">
        <v>370</v>
      </c>
      <c r="D4526" s="485">
        <v>81285</v>
      </c>
      <c r="E4526" s="486">
        <v>17.579999999999998</v>
      </c>
      <c r="F4526" s="486">
        <f t="shared" si="210"/>
        <v>1428990.2999999998</v>
      </c>
      <c r="G4526" s="487">
        <v>0.21</v>
      </c>
      <c r="H4526" s="485">
        <v>4.2</v>
      </c>
      <c r="I4526" s="486">
        <f t="shared" si="211"/>
        <v>341397</v>
      </c>
      <c r="J4526" s="348">
        <f t="shared" si="212"/>
        <v>0</v>
      </c>
    </row>
    <row r="4527" spans="1:10">
      <c r="A4527" s="483">
        <v>2016</v>
      </c>
      <c r="B4527" s="484" t="s">
        <v>1289</v>
      </c>
      <c r="C4527" s="484" t="s">
        <v>370</v>
      </c>
      <c r="D4527" s="485">
        <v>351432</v>
      </c>
      <c r="E4527" s="486">
        <v>17.59</v>
      </c>
      <c r="F4527" s="486">
        <f t="shared" si="210"/>
        <v>6181688.8799999999</v>
      </c>
      <c r="G4527" s="487">
        <v>0.2</v>
      </c>
      <c r="H4527" s="485">
        <v>4.4000000000000004</v>
      </c>
      <c r="I4527" s="486">
        <f t="shared" si="211"/>
        <v>1546300.8</v>
      </c>
      <c r="J4527" s="348">
        <f t="shared" si="212"/>
        <v>0</v>
      </c>
    </row>
    <row r="4528" spans="1:10">
      <c r="A4528" s="483">
        <v>2016</v>
      </c>
      <c r="B4528" s="484" t="s">
        <v>1289</v>
      </c>
      <c r="C4528" s="484" t="s">
        <v>370</v>
      </c>
      <c r="D4528" s="485">
        <v>256164</v>
      </c>
      <c r="E4528" s="486">
        <v>17.59</v>
      </c>
      <c r="F4528" s="486">
        <f t="shared" si="210"/>
        <v>4505924.76</v>
      </c>
      <c r="G4528" s="487">
        <v>0.2</v>
      </c>
      <c r="H4528" s="485">
        <v>4.4000000000000004</v>
      </c>
      <c r="I4528" s="486">
        <f t="shared" si="211"/>
        <v>1127121.6000000001</v>
      </c>
      <c r="J4528" s="348">
        <f t="shared" si="212"/>
        <v>0</v>
      </c>
    </row>
    <row r="4529" spans="1:10">
      <c r="A4529" s="483">
        <v>2016</v>
      </c>
      <c r="B4529" s="484" t="s">
        <v>1289</v>
      </c>
      <c r="C4529" s="484" t="s">
        <v>370</v>
      </c>
      <c r="D4529" s="485">
        <v>31642</v>
      </c>
      <c r="E4529" s="486">
        <v>17.04</v>
      </c>
      <c r="F4529" s="486">
        <f t="shared" si="210"/>
        <v>539179.67999999993</v>
      </c>
      <c r="G4529" s="487">
        <v>0.25</v>
      </c>
      <c r="H4529" s="485">
        <v>5</v>
      </c>
      <c r="I4529" s="486">
        <f t="shared" si="211"/>
        <v>158210</v>
      </c>
      <c r="J4529" s="348">
        <f t="shared" si="212"/>
        <v>0</v>
      </c>
    </row>
    <row r="4530" spans="1:10">
      <c r="A4530" s="483">
        <v>2016</v>
      </c>
      <c r="B4530" s="484" t="s">
        <v>1289</v>
      </c>
      <c r="C4530" s="484" t="s">
        <v>370</v>
      </c>
      <c r="D4530" s="485">
        <v>63697</v>
      </c>
      <c r="E4530" s="486">
        <v>16.95</v>
      </c>
      <c r="F4530" s="486">
        <f t="shared" si="210"/>
        <v>1079664.1499999999</v>
      </c>
      <c r="G4530" s="487">
        <v>0.24</v>
      </c>
      <c r="H4530" s="485">
        <v>5.4</v>
      </c>
      <c r="I4530" s="486">
        <f t="shared" si="211"/>
        <v>343963.80000000005</v>
      </c>
      <c r="J4530" s="348">
        <f t="shared" si="212"/>
        <v>0</v>
      </c>
    </row>
    <row r="4531" spans="1:10">
      <c r="A4531" s="483">
        <v>2016</v>
      </c>
      <c r="B4531" s="484" t="s">
        <v>1289</v>
      </c>
      <c r="C4531" s="484" t="s">
        <v>370</v>
      </c>
      <c r="D4531" s="485">
        <v>47752</v>
      </c>
      <c r="E4531" s="486">
        <v>17.670000000000002</v>
      </c>
      <c r="F4531" s="486">
        <f t="shared" si="210"/>
        <v>843777.84000000008</v>
      </c>
      <c r="G4531" s="487">
        <v>0.19</v>
      </c>
      <c r="H4531" s="485">
        <v>4.3</v>
      </c>
      <c r="I4531" s="486">
        <f t="shared" si="211"/>
        <v>205333.6</v>
      </c>
      <c r="J4531" s="348">
        <f t="shared" si="212"/>
        <v>0</v>
      </c>
    </row>
    <row r="4532" spans="1:10">
      <c r="A4532" s="483">
        <v>2016</v>
      </c>
      <c r="B4532" s="484" t="s">
        <v>1296</v>
      </c>
      <c r="C4532" s="484" t="s">
        <v>370</v>
      </c>
      <c r="D4532" s="485">
        <v>27014</v>
      </c>
      <c r="E4532" s="486">
        <v>22.26</v>
      </c>
      <c r="F4532" s="486">
        <f t="shared" si="210"/>
        <v>601331.64</v>
      </c>
      <c r="G4532" s="487">
        <v>3.18</v>
      </c>
      <c r="H4532" s="485">
        <v>9.4</v>
      </c>
      <c r="I4532" s="486">
        <f t="shared" si="211"/>
        <v>253931.6</v>
      </c>
      <c r="J4532" s="348">
        <f t="shared" si="212"/>
        <v>0</v>
      </c>
    </row>
    <row r="4533" spans="1:10">
      <c r="A4533" s="483">
        <v>2016</v>
      </c>
      <c r="B4533" s="484" t="s">
        <v>1296</v>
      </c>
      <c r="C4533" s="484" t="s">
        <v>370</v>
      </c>
      <c r="D4533" s="485">
        <v>30373</v>
      </c>
      <c r="E4533" s="486">
        <v>22.44</v>
      </c>
      <c r="F4533" s="486">
        <f t="shared" si="210"/>
        <v>681570.12</v>
      </c>
      <c r="G4533" s="487">
        <v>3.12</v>
      </c>
      <c r="H4533" s="485">
        <v>9.1999999999999993</v>
      </c>
      <c r="I4533" s="486">
        <f t="shared" si="211"/>
        <v>279431.59999999998</v>
      </c>
      <c r="J4533" s="348">
        <f t="shared" si="212"/>
        <v>0</v>
      </c>
    </row>
    <row r="4534" spans="1:10">
      <c r="A4534" s="483">
        <v>2016</v>
      </c>
      <c r="B4534" s="484" t="s">
        <v>1289</v>
      </c>
      <c r="C4534" s="484" t="s">
        <v>370</v>
      </c>
      <c r="D4534" s="485">
        <v>31816</v>
      </c>
      <c r="E4534" s="486">
        <v>17.510000000000002</v>
      </c>
      <c r="F4534" s="486">
        <f t="shared" si="210"/>
        <v>557098.16</v>
      </c>
      <c r="G4534" s="487">
        <v>0.18</v>
      </c>
      <c r="H4534" s="485">
        <v>4.4000000000000004</v>
      </c>
      <c r="I4534" s="486">
        <f t="shared" si="211"/>
        <v>139990.40000000002</v>
      </c>
      <c r="J4534" s="348">
        <f t="shared" si="212"/>
        <v>0</v>
      </c>
    </row>
    <row r="4535" spans="1:10">
      <c r="A4535" s="483">
        <v>2016</v>
      </c>
      <c r="B4535" s="484" t="s">
        <v>1289</v>
      </c>
      <c r="C4535" s="484" t="s">
        <v>370</v>
      </c>
      <c r="D4535" s="485">
        <v>111311</v>
      </c>
      <c r="E4535" s="486">
        <v>17.55</v>
      </c>
      <c r="F4535" s="486">
        <f t="shared" si="210"/>
        <v>1953508.05</v>
      </c>
      <c r="G4535" s="487">
        <v>0.21</v>
      </c>
      <c r="H4535" s="485">
        <v>4.3</v>
      </c>
      <c r="I4535" s="486">
        <f t="shared" si="211"/>
        <v>478637.3</v>
      </c>
      <c r="J4535" s="348">
        <f t="shared" si="212"/>
        <v>0</v>
      </c>
    </row>
    <row r="4536" spans="1:10">
      <c r="A4536" s="483">
        <v>2016</v>
      </c>
      <c r="B4536" s="484" t="s">
        <v>1289</v>
      </c>
      <c r="C4536" s="484" t="s">
        <v>370</v>
      </c>
      <c r="D4536" s="485">
        <v>263278</v>
      </c>
      <c r="E4536" s="486">
        <v>17.591000000000001</v>
      </c>
      <c r="F4536" s="486">
        <f t="shared" si="210"/>
        <v>4631323.2980000004</v>
      </c>
      <c r="G4536" s="487">
        <v>0.2</v>
      </c>
      <c r="H4536" s="485">
        <v>4.4000000000000004</v>
      </c>
      <c r="I4536" s="486">
        <f t="shared" si="211"/>
        <v>1158423.2000000002</v>
      </c>
      <c r="J4536" s="348">
        <f t="shared" si="212"/>
        <v>0</v>
      </c>
    </row>
    <row r="4537" spans="1:10">
      <c r="A4537" s="483">
        <v>2016</v>
      </c>
      <c r="B4537" s="484" t="s">
        <v>1289</v>
      </c>
      <c r="C4537" s="484" t="s">
        <v>370</v>
      </c>
      <c r="D4537" s="485">
        <v>310805</v>
      </c>
      <c r="E4537" s="486">
        <v>17.565999999999999</v>
      </c>
      <c r="F4537" s="486">
        <f t="shared" si="210"/>
        <v>5459600.6299999999</v>
      </c>
      <c r="G4537" s="487">
        <v>0.2</v>
      </c>
      <c r="H4537" s="485">
        <v>4.5</v>
      </c>
      <c r="I4537" s="486">
        <f t="shared" si="211"/>
        <v>1398622.5</v>
      </c>
      <c r="J4537" s="348">
        <f t="shared" si="212"/>
        <v>0</v>
      </c>
    </row>
    <row r="4538" spans="1:10">
      <c r="A4538" s="483">
        <v>2016</v>
      </c>
      <c r="B4538" s="484" t="s">
        <v>1289</v>
      </c>
      <c r="C4538" s="484" t="s">
        <v>370</v>
      </c>
      <c r="D4538" s="485">
        <v>14607</v>
      </c>
      <c r="E4538" s="486">
        <v>17.84</v>
      </c>
      <c r="F4538" s="486">
        <f t="shared" si="210"/>
        <v>260588.88</v>
      </c>
      <c r="G4538" s="487">
        <v>0.26</v>
      </c>
      <c r="H4538" s="485">
        <v>5.2</v>
      </c>
      <c r="I4538" s="486">
        <f t="shared" si="211"/>
        <v>75956.400000000009</v>
      </c>
      <c r="J4538" s="348">
        <f t="shared" si="212"/>
        <v>0</v>
      </c>
    </row>
    <row r="4539" spans="1:10">
      <c r="A4539" s="483">
        <v>2016</v>
      </c>
      <c r="B4539" s="484" t="s">
        <v>1289</v>
      </c>
      <c r="C4539" s="484" t="s">
        <v>370</v>
      </c>
      <c r="D4539" s="485">
        <v>14515</v>
      </c>
      <c r="E4539" s="486">
        <v>17.170000000000002</v>
      </c>
      <c r="F4539" s="486">
        <f t="shared" si="210"/>
        <v>249222.55000000002</v>
      </c>
      <c r="G4539" s="487">
        <v>0.24</v>
      </c>
      <c r="H4539" s="485">
        <v>4.7</v>
      </c>
      <c r="I4539" s="486">
        <f t="shared" si="211"/>
        <v>68220.5</v>
      </c>
      <c r="J4539" s="348">
        <f t="shared" si="212"/>
        <v>0</v>
      </c>
    </row>
    <row r="4540" spans="1:10">
      <c r="A4540" s="483">
        <v>2016</v>
      </c>
      <c r="B4540" s="484" t="s">
        <v>1289</v>
      </c>
      <c r="C4540" s="484" t="s">
        <v>370</v>
      </c>
      <c r="D4540" s="485">
        <v>14548</v>
      </c>
      <c r="E4540" s="486">
        <v>17.436</v>
      </c>
      <c r="F4540" s="486">
        <f t="shared" si="210"/>
        <v>253658.92799999999</v>
      </c>
      <c r="G4540" s="487">
        <v>0.24</v>
      </c>
      <c r="H4540" s="485">
        <v>4.4000000000000004</v>
      </c>
      <c r="I4540" s="486">
        <f t="shared" si="211"/>
        <v>64011.200000000004</v>
      </c>
      <c r="J4540" s="348">
        <f t="shared" si="212"/>
        <v>0</v>
      </c>
    </row>
    <row r="4541" spans="1:10">
      <c r="A4541" s="483">
        <v>2016</v>
      </c>
      <c r="B4541" s="484" t="s">
        <v>1289</v>
      </c>
      <c r="C4541" s="484" t="s">
        <v>370</v>
      </c>
      <c r="D4541" s="485">
        <v>79553</v>
      </c>
      <c r="E4541" s="486">
        <v>16.84</v>
      </c>
      <c r="F4541" s="486">
        <f t="shared" si="210"/>
        <v>1339672.52</v>
      </c>
      <c r="G4541" s="487">
        <v>0.39</v>
      </c>
      <c r="H4541" s="485">
        <v>6.1</v>
      </c>
      <c r="I4541" s="486">
        <f t="shared" si="211"/>
        <v>485273.3</v>
      </c>
      <c r="J4541" s="348">
        <f t="shared" si="212"/>
        <v>0</v>
      </c>
    </row>
    <row r="4542" spans="1:10">
      <c r="A4542" s="483">
        <v>2016</v>
      </c>
      <c r="B4542" s="484" t="s">
        <v>1296</v>
      </c>
      <c r="C4542" s="484" t="s">
        <v>370</v>
      </c>
      <c r="D4542" s="485">
        <v>10134</v>
      </c>
      <c r="E4542" s="486">
        <v>26.2</v>
      </c>
      <c r="F4542" s="486">
        <f t="shared" si="210"/>
        <v>265510.8</v>
      </c>
      <c r="G4542" s="487">
        <v>2.7</v>
      </c>
      <c r="H4542" s="485">
        <v>8.1999999999999993</v>
      </c>
      <c r="I4542" s="486">
        <f t="shared" si="211"/>
        <v>83098.799999999988</v>
      </c>
      <c r="J4542" s="348">
        <f t="shared" si="212"/>
        <v>0</v>
      </c>
    </row>
    <row r="4543" spans="1:10">
      <c r="A4543" s="483">
        <v>2016</v>
      </c>
      <c r="B4543" s="484" t="s">
        <v>1296</v>
      </c>
      <c r="C4543" s="484" t="s">
        <v>370</v>
      </c>
      <c r="D4543" s="485">
        <v>10148</v>
      </c>
      <c r="E4543" s="486">
        <v>25.5</v>
      </c>
      <c r="F4543" s="486">
        <f t="shared" si="210"/>
        <v>258774</v>
      </c>
      <c r="G4543" s="487">
        <v>2.7</v>
      </c>
      <c r="H4543" s="485">
        <v>8.1</v>
      </c>
      <c r="I4543" s="486">
        <f t="shared" si="211"/>
        <v>82198.8</v>
      </c>
      <c r="J4543" s="348">
        <f t="shared" si="212"/>
        <v>0</v>
      </c>
    </row>
    <row r="4544" spans="1:10">
      <c r="A4544" s="483">
        <v>2016</v>
      </c>
      <c r="B4544" s="484" t="s">
        <v>1289</v>
      </c>
      <c r="C4544" s="484" t="s">
        <v>370</v>
      </c>
      <c r="D4544" s="485">
        <v>497717</v>
      </c>
      <c r="E4544" s="486">
        <v>17.492999999999999</v>
      </c>
      <c r="F4544" s="486">
        <f t="shared" si="210"/>
        <v>8706563.4809999987</v>
      </c>
      <c r="G4544" s="487">
        <v>0.8</v>
      </c>
      <c r="H4544" s="485">
        <v>23.5</v>
      </c>
      <c r="I4544" s="486">
        <f t="shared" si="211"/>
        <v>11696349.5</v>
      </c>
      <c r="J4544" s="348">
        <f t="shared" si="212"/>
        <v>0</v>
      </c>
    </row>
    <row r="4545" spans="1:10">
      <c r="A4545" s="483">
        <v>2016</v>
      </c>
      <c r="B4545" s="484" t="s">
        <v>1296</v>
      </c>
      <c r="C4545" s="484" t="s">
        <v>370</v>
      </c>
      <c r="D4545" s="485">
        <v>593946</v>
      </c>
      <c r="E4545" s="486">
        <v>18.98</v>
      </c>
      <c r="F4545" s="486">
        <f t="shared" si="210"/>
        <v>11273095.08</v>
      </c>
      <c r="G4545" s="487">
        <v>0.77</v>
      </c>
      <c r="H4545" s="485">
        <v>24.5</v>
      </c>
      <c r="I4545" s="486">
        <f t="shared" si="211"/>
        <v>14551677</v>
      </c>
      <c r="J4545" s="348">
        <f t="shared" si="212"/>
        <v>0</v>
      </c>
    </row>
    <row r="4546" spans="1:10">
      <c r="A4546" s="483">
        <v>2016</v>
      </c>
      <c r="B4546" s="484" t="s">
        <v>1296</v>
      </c>
      <c r="C4546" s="484" t="s">
        <v>370</v>
      </c>
      <c r="D4546" s="485">
        <v>10414</v>
      </c>
      <c r="E4546" s="486">
        <v>26.036000000000001</v>
      </c>
      <c r="F4546" s="486">
        <f t="shared" si="210"/>
        <v>271138.90400000004</v>
      </c>
      <c r="G4546" s="487">
        <v>2.2400000000000002</v>
      </c>
      <c r="H4546" s="485">
        <v>8</v>
      </c>
      <c r="I4546" s="486">
        <f t="shared" si="211"/>
        <v>83312</v>
      </c>
      <c r="J4546" s="348">
        <f t="shared" si="212"/>
        <v>0</v>
      </c>
    </row>
    <row r="4547" spans="1:10">
      <c r="A4547" s="483">
        <v>2016</v>
      </c>
      <c r="B4547" s="484" t="s">
        <v>1296</v>
      </c>
      <c r="C4547" s="484" t="s">
        <v>370</v>
      </c>
      <c r="D4547" s="485">
        <v>12130</v>
      </c>
      <c r="E4547" s="486">
        <v>26.335999999999999</v>
      </c>
      <c r="F4547" s="486">
        <f t="shared" ref="F4547:F4610" si="213">E4547*D4547</f>
        <v>319455.68</v>
      </c>
      <c r="G4547" s="487">
        <v>2.2400000000000002</v>
      </c>
      <c r="H4547" s="485">
        <v>8.1</v>
      </c>
      <c r="I4547" s="486">
        <f t="shared" ref="I4547:I4610" si="214">H4547*D4547</f>
        <v>98253</v>
      </c>
      <c r="J4547" s="348">
        <f t="shared" ref="J4547:J4610" si="215">IF(B4547="LIG",1,0)</f>
        <v>0</v>
      </c>
    </row>
    <row r="4548" spans="1:10">
      <c r="A4548" s="483">
        <v>2016</v>
      </c>
      <c r="B4548" s="484" t="s">
        <v>1296</v>
      </c>
      <c r="C4548" s="484" t="s">
        <v>370</v>
      </c>
      <c r="D4548" s="485">
        <v>11266</v>
      </c>
      <c r="E4548" s="486">
        <v>26.225999999999999</v>
      </c>
      <c r="F4548" s="486">
        <f t="shared" si="213"/>
        <v>295462.11599999998</v>
      </c>
      <c r="G4548" s="487">
        <v>2.38</v>
      </c>
      <c r="H4548" s="485">
        <v>7.9</v>
      </c>
      <c r="I4548" s="486">
        <f t="shared" si="214"/>
        <v>89001.400000000009</v>
      </c>
      <c r="J4548" s="348">
        <f t="shared" si="215"/>
        <v>0</v>
      </c>
    </row>
    <row r="4549" spans="1:10">
      <c r="A4549" s="483">
        <v>2016</v>
      </c>
      <c r="B4549" s="484" t="s">
        <v>1296</v>
      </c>
      <c r="C4549" s="484" t="s">
        <v>370</v>
      </c>
      <c r="D4549" s="485">
        <v>11152</v>
      </c>
      <c r="E4549" s="486">
        <v>25.803999999999998</v>
      </c>
      <c r="F4549" s="486">
        <f t="shared" si="213"/>
        <v>287766.20799999998</v>
      </c>
      <c r="G4549" s="487">
        <v>2.4</v>
      </c>
      <c r="H4549" s="485">
        <v>8.1</v>
      </c>
      <c r="I4549" s="486">
        <f t="shared" si="214"/>
        <v>90331.199999999997</v>
      </c>
      <c r="J4549" s="348">
        <f t="shared" si="215"/>
        <v>0</v>
      </c>
    </row>
    <row r="4550" spans="1:10">
      <c r="A4550" s="483">
        <v>2016</v>
      </c>
      <c r="B4550" s="484" t="s">
        <v>1296</v>
      </c>
      <c r="C4550" s="484" t="s">
        <v>370</v>
      </c>
      <c r="D4550" s="485">
        <v>23027</v>
      </c>
      <c r="E4550" s="486">
        <v>24.012</v>
      </c>
      <c r="F4550" s="486">
        <f t="shared" si="213"/>
        <v>552924.32400000002</v>
      </c>
      <c r="G4550" s="487">
        <v>0.77</v>
      </c>
      <c r="H4550" s="485">
        <v>13.7</v>
      </c>
      <c r="I4550" s="486">
        <f t="shared" si="214"/>
        <v>315469.89999999997</v>
      </c>
      <c r="J4550" s="348">
        <f t="shared" si="215"/>
        <v>0</v>
      </c>
    </row>
    <row r="4551" spans="1:10">
      <c r="A4551" s="483">
        <v>2016</v>
      </c>
      <c r="B4551" s="484" t="s">
        <v>1296</v>
      </c>
      <c r="C4551" s="484" t="s">
        <v>370</v>
      </c>
      <c r="D4551" s="485">
        <v>46970</v>
      </c>
      <c r="E4551" s="486">
        <v>25.616</v>
      </c>
      <c r="F4551" s="486">
        <f t="shared" si="213"/>
        <v>1203183.52</v>
      </c>
      <c r="G4551" s="487">
        <v>2.72</v>
      </c>
      <c r="H4551" s="485">
        <v>8</v>
      </c>
      <c r="I4551" s="486">
        <f t="shared" si="214"/>
        <v>375760</v>
      </c>
      <c r="J4551" s="348">
        <f t="shared" si="215"/>
        <v>0</v>
      </c>
    </row>
    <row r="4552" spans="1:10">
      <c r="A4552" s="483">
        <v>2016</v>
      </c>
      <c r="B4552" s="484" t="s">
        <v>1296</v>
      </c>
      <c r="C4552" s="484" t="s">
        <v>370</v>
      </c>
      <c r="D4552" s="485">
        <v>51588</v>
      </c>
      <c r="E4552" s="486">
        <v>25.274000000000001</v>
      </c>
      <c r="F4552" s="486">
        <f t="shared" si="213"/>
        <v>1303835.112</v>
      </c>
      <c r="G4552" s="487">
        <v>1.57</v>
      </c>
      <c r="H4552" s="485">
        <v>7.6</v>
      </c>
      <c r="I4552" s="486">
        <f t="shared" si="214"/>
        <v>392068.8</v>
      </c>
      <c r="J4552" s="348">
        <f t="shared" si="215"/>
        <v>0</v>
      </c>
    </row>
    <row r="4553" spans="1:10">
      <c r="A4553" s="483">
        <v>2016</v>
      </c>
      <c r="B4553" s="484" t="s">
        <v>1296</v>
      </c>
      <c r="C4553" s="484" t="s">
        <v>370</v>
      </c>
      <c r="D4553" s="485">
        <v>35985</v>
      </c>
      <c r="E4553" s="486">
        <v>23.948</v>
      </c>
      <c r="F4553" s="486">
        <f t="shared" si="213"/>
        <v>861768.78</v>
      </c>
      <c r="G4553" s="487">
        <v>0.81</v>
      </c>
      <c r="H4553" s="485">
        <v>14</v>
      </c>
      <c r="I4553" s="486">
        <f t="shared" si="214"/>
        <v>503790</v>
      </c>
      <c r="J4553" s="348">
        <f t="shared" si="215"/>
        <v>0</v>
      </c>
    </row>
    <row r="4554" spans="1:10">
      <c r="A4554" s="483">
        <v>2016</v>
      </c>
      <c r="B4554" s="484" t="s">
        <v>1296</v>
      </c>
      <c r="C4554" s="484" t="s">
        <v>370</v>
      </c>
      <c r="D4554" s="485">
        <v>35075</v>
      </c>
      <c r="E4554" s="486">
        <v>25.866</v>
      </c>
      <c r="F4554" s="486">
        <f t="shared" si="213"/>
        <v>907249.95</v>
      </c>
      <c r="G4554" s="487">
        <v>2.7</v>
      </c>
      <c r="H4554" s="485">
        <v>7.8</v>
      </c>
      <c r="I4554" s="486">
        <f t="shared" si="214"/>
        <v>273585</v>
      </c>
      <c r="J4554" s="348">
        <f t="shared" si="215"/>
        <v>0</v>
      </c>
    </row>
    <row r="4555" spans="1:10">
      <c r="A4555" s="483">
        <v>2016</v>
      </c>
      <c r="B4555" s="484" t="s">
        <v>1296</v>
      </c>
      <c r="C4555" s="484" t="s">
        <v>370</v>
      </c>
      <c r="D4555" s="485">
        <v>46903</v>
      </c>
      <c r="E4555" s="486">
        <v>25.661999999999999</v>
      </c>
      <c r="F4555" s="486">
        <f t="shared" si="213"/>
        <v>1203624.7859999998</v>
      </c>
      <c r="G4555" s="487">
        <v>2.7</v>
      </c>
      <c r="H4555" s="485">
        <v>7.8</v>
      </c>
      <c r="I4555" s="486">
        <f t="shared" si="214"/>
        <v>365843.39999999997</v>
      </c>
      <c r="J4555" s="348">
        <f t="shared" si="215"/>
        <v>0</v>
      </c>
    </row>
    <row r="4556" spans="1:10">
      <c r="A4556" s="483">
        <v>2016</v>
      </c>
      <c r="B4556" s="484" t="s">
        <v>1296</v>
      </c>
      <c r="C4556" s="484" t="s">
        <v>370</v>
      </c>
      <c r="D4556" s="485">
        <v>23274</v>
      </c>
      <c r="E4556" s="486">
        <v>24.1</v>
      </c>
      <c r="F4556" s="486">
        <f t="shared" si="213"/>
        <v>560903.4</v>
      </c>
      <c r="G4556" s="487">
        <v>0.7</v>
      </c>
      <c r="H4556" s="485">
        <v>13.6</v>
      </c>
      <c r="I4556" s="486">
        <f t="shared" si="214"/>
        <v>316526.39999999997</v>
      </c>
      <c r="J4556" s="348">
        <f t="shared" si="215"/>
        <v>0</v>
      </c>
    </row>
    <row r="4557" spans="1:10">
      <c r="A4557" s="483">
        <v>2016</v>
      </c>
      <c r="B4557" s="484" t="s">
        <v>1296</v>
      </c>
      <c r="C4557" s="484" t="s">
        <v>370</v>
      </c>
      <c r="D4557" s="485">
        <v>25438</v>
      </c>
      <c r="E4557" s="486">
        <v>23.73</v>
      </c>
      <c r="F4557" s="486">
        <f t="shared" si="213"/>
        <v>603643.74</v>
      </c>
      <c r="G4557" s="487">
        <v>2.46</v>
      </c>
      <c r="H4557" s="485">
        <v>8.8000000000000007</v>
      </c>
      <c r="I4557" s="486">
        <f t="shared" si="214"/>
        <v>223854.40000000002</v>
      </c>
      <c r="J4557" s="348">
        <f t="shared" si="215"/>
        <v>0</v>
      </c>
    </row>
    <row r="4558" spans="1:10">
      <c r="A4558" s="483">
        <v>2016</v>
      </c>
      <c r="B4558" s="484" t="s">
        <v>1296</v>
      </c>
      <c r="C4558" s="484" t="s">
        <v>370</v>
      </c>
      <c r="D4558" s="485">
        <v>25847</v>
      </c>
      <c r="E4558" s="486">
        <v>23.722000000000001</v>
      </c>
      <c r="F4558" s="486">
        <f t="shared" si="213"/>
        <v>613142.53399999999</v>
      </c>
      <c r="G4558" s="487">
        <v>2.46</v>
      </c>
      <c r="H4558" s="485">
        <v>8.1999999999999993</v>
      </c>
      <c r="I4558" s="486">
        <f t="shared" si="214"/>
        <v>211945.4</v>
      </c>
      <c r="J4558" s="348">
        <f t="shared" si="215"/>
        <v>0</v>
      </c>
    </row>
    <row r="4559" spans="1:10">
      <c r="A4559" s="483">
        <v>2016</v>
      </c>
      <c r="B4559" s="484" t="s">
        <v>1296</v>
      </c>
      <c r="C4559" s="484" t="s">
        <v>370</v>
      </c>
      <c r="D4559" s="485">
        <v>96333</v>
      </c>
      <c r="E4559" s="486">
        <v>26.2</v>
      </c>
      <c r="F4559" s="486">
        <f t="shared" si="213"/>
        <v>2523924.6</v>
      </c>
      <c r="G4559" s="487">
        <v>2.4900000000000002</v>
      </c>
      <c r="H4559" s="485">
        <v>8.1999999999999993</v>
      </c>
      <c r="I4559" s="486">
        <f t="shared" si="214"/>
        <v>789930.6</v>
      </c>
      <c r="J4559" s="348">
        <f t="shared" si="215"/>
        <v>0</v>
      </c>
    </row>
    <row r="4560" spans="1:10">
      <c r="A4560" s="483">
        <v>2016</v>
      </c>
      <c r="B4560" s="484" t="s">
        <v>1296</v>
      </c>
      <c r="C4560" s="484" t="s">
        <v>370</v>
      </c>
      <c r="D4560" s="485">
        <v>11370</v>
      </c>
      <c r="E4560" s="486">
        <v>23.885999999999999</v>
      </c>
      <c r="F4560" s="486">
        <f t="shared" si="213"/>
        <v>271583.82</v>
      </c>
      <c r="G4560" s="487">
        <v>0.74</v>
      </c>
      <c r="H4560" s="485">
        <v>13.7</v>
      </c>
      <c r="I4560" s="486">
        <f t="shared" si="214"/>
        <v>155769</v>
      </c>
      <c r="J4560" s="348">
        <f t="shared" si="215"/>
        <v>0</v>
      </c>
    </row>
    <row r="4561" spans="1:10">
      <c r="A4561" s="483">
        <v>2016</v>
      </c>
      <c r="B4561" s="484" t="s">
        <v>1296</v>
      </c>
      <c r="C4561" s="484" t="s">
        <v>370</v>
      </c>
      <c r="D4561" s="485">
        <v>34540</v>
      </c>
      <c r="E4561" s="486">
        <v>24.085999999999999</v>
      </c>
      <c r="F4561" s="486">
        <f t="shared" si="213"/>
        <v>831930.44</v>
      </c>
      <c r="G4561" s="487">
        <v>0.74</v>
      </c>
      <c r="H4561" s="485">
        <v>12.8</v>
      </c>
      <c r="I4561" s="486">
        <f t="shared" si="214"/>
        <v>442112</v>
      </c>
      <c r="J4561" s="348">
        <f t="shared" si="215"/>
        <v>0</v>
      </c>
    </row>
    <row r="4562" spans="1:10">
      <c r="A4562" s="483">
        <v>2016</v>
      </c>
      <c r="B4562" s="484" t="s">
        <v>1296</v>
      </c>
      <c r="C4562" s="484" t="s">
        <v>370</v>
      </c>
      <c r="D4562" s="485">
        <v>24127</v>
      </c>
      <c r="E4562" s="486">
        <v>24.082000000000001</v>
      </c>
      <c r="F4562" s="486">
        <f t="shared" si="213"/>
        <v>581026.41399999999</v>
      </c>
      <c r="G4562" s="487">
        <v>0.7</v>
      </c>
      <c r="H4562" s="485">
        <v>13.1</v>
      </c>
      <c r="I4562" s="486">
        <f t="shared" si="214"/>
        <v>316063.7</v>
      </c>
      <c r="J4562" s="348">
        <f t="shared" si="215"/>
        <v>0</v>
      </c>
    </row>
    <row r="4563" spans="1:10">
      <c r="A4563" s="483">
        <v>2016</v>
      </c>
      <c r="B4563" s="484" t="s">
        <v>1296</v>
      </c>
      <c r="C4563" s="484" t="s">
        <v>370</v>
      </c>
      <c r="D4563" s="485">
        <v>12008</v>
      </c>
      <c r="E4563" s="486">
        <v>26.033999999999999</v>
      </c>
      <c r="F4563" s="486">
        <f t="shared" si="213"/>
        <v>312616.272</v>
      </c>
      <c r="G4563" s="487">
        <v>2.4900000000000002</v>
      </c>
      <c r="H4563" s="485">
        <v>7.8</v>
      </c>
      <c r="I4563" s="486">
        <f t="shared" si="214"/>
        <v>93662.399999999994</v>
      </c>
      <c r="J4563" s="348">
        <f t="shared" si="215"/>
        <v>0</v>
      </c>
    </row>
    <row r="4564" spans="1:10">
      <c r="A4564" s="483">
        <v>2016</v>
      </c>
      <c r="B4564" s="484" t="s">
        <v>1296</v>
      </c>
      <c r="C4564" s="484" t="s">
        <v>370</v>
      </c>
      <c r="D4564" s="485">
        <v>12183</v>
      </c>
      <c r="E4564" s="486">
        <v>24.844000000000001</v>
      </c>
      <c r="F4564" s="486">
        <f t="shared" si="213"/>
        <v>302674.45199999999</v>
      </c>
      <c r="G4564" s="487">
        <v>1.8</v>
      </c>
      <c r="H4564" s="485">
        <v>10.3</v>
      </c>
      <c r="I4564" s="486">
        <f t="shared" si="214"/>
        <v>125484.90000000001</v>
      </c>
      <c r="J4564" s="348">
        <f t="shared" si="215"/>
        <v>0</v>
      </c>
    </row>
    <row r="4565" spans="1:10">
      <c r="A4565" s="483">
        <v>2016</v>
      </c>
      <c r="B4565" s="484" t="s">
        <v>1301</v>
      </c>
      <c r="C4565" s="484" t="s">
        <v>370</v>
      </c>
      <c r="D4565" s="485">
        <v>260623</v>
      </c>
      <c r="E4565" s="486">
        <v>13.298</v>
      </c>
      <c r="F4565" s="486">
        <f t="shared" si="213"/>
        <v>3465764.6540000001</v>
      </c>
      <c r="G4565" s="487">
        <v>1.1100000000000001</v>
      </c>
      <c r="H4565" s="485">
        <v>9.5</v>
      </c>
      <c r="I4565" s="486">
        <f t="shared" si="214"/>
        <v>2475918.5</v>
      </c>
      <c r="J4565" s="348">
        <f t="shared" si="215"/>
        <v>1</v>
      </c>
    </row>
    <row r="4566" spans="1:10">
      <c r="A4566" s="483">
        <v>2016</v>
      </c>
      <c r="B4566" s="484" t="s">
        <v>1289</v>
      </c>
      <c r="C4566" s="484" t="s">
        <v>370</v>
      </c>
      <c r="D4566" s="485">
        <v>64060</v>
      </c>
      <c r="E4566" s="486">
        <v>16.114000000000001</v>
      </c>
      <c r="F4566" s="486">
        <f t="shared" si="213"/>
        <v>1032262.8400000001</v>
      </c>
      <c r="G4566" s="487">
        <v>0.39</v>
      </c>
      <c r="H4566" s="485">
        <v>5.4</v>
      </c>
      <c r="I4566" s="486">
        <f t="shared" si="214"/>
        <v>345924</v>
      </c>
      <c r="J4566" s="348">
        <f t="shared" si="215"/>
        <v>0</v>
      </c>
    </row>
    <row r="4567" spans="1:10">
      <c r="A4567" s="483">
        <v>2016</v>
      </c>
      <c r="B4567" s="484" t="s">
        <v>1301</v>
      </c>
      <c r="C4567" s="484" t="s">
        <v>370</v>
      </c>
      <c r="D4567" s="485">
        <v>165639</v>
      </c>
      <c r="E4567" s="486">
        <v>13.074</v>
      </c>
      <c r="F4567" s="486">
        <f t="shared" si="213"/>
        <v>2165564.2859999998</v>
      </c>
      <c r="G4567" s="487">
        <v>0.82</v>
      </c>
      <c r="H4567" s="485">
        <v>7.8</v>
      </c>
      <c r="I4567" s="486">
        <f t="shared" si="214"/>
        <v>1291984.2</v>
      </c>
      <c r="J4567" s="348">
        <f t="shared" si="215"/>
        <v>1</v>
      </c>
    </row>
    <row r="4568" spans="1:10">
      <c r="A4568" s="483">
        <v>2016</v>
      </c>
      <c r="B4568" s="484" t="s">
        <v>1301</v>
      </c>
      <c r="C4568" s="484" t="s">
        <v>370</v>
      </c>
      <c r="D4568" s="485">
        <v>233169</v>
      </c>
      <c r="E4568" s="486">
        <v>12.885999999999999</v>
      </c>
      <c r="F4568" s="486">
        <f t="shared" si="213"/>
        <v>3004615.7339999997</v>
      </c>
      <c r="G4568" s="487">
        <v>0.76</v>
      </c>
      <c r="H4568" s="485">
        <v>10.7</v>
      </c>
      <c r="I4568" s="486">
        <f t="shared" si="214"/>
        <v>2494908.2999999998</v>
      </c>
      <c r="J4568" s="348">
        <f t="shared" si="215"/>
        <v>1</v>
      </c>
    </row>
    <row r="4569" spans="1:10">
      <c r="A4569" s="483">
        <v>2016</v>
      </c>
      <c r="B4569" s="484" t="s">
        <v>1296</v>
      </c>
      <c r="C4569" s="484" t="s">
        <v>370</v>
      </c>
      <c r="D4569" s="485">
        <v>20476</v>
      </c>
      <c r="E4569" s="486">
        <v>23.952000000000002</v>
      </c>
      <c r="F4569" s="486">
        <f t="shared" si="213"/>
        <v>490441.15200000006</v>
      </c>
      <c r="G4569" s="487">
        <v>3.13</v>
      </c>
      <c r="H4569" s="485">
        <v>11.26</v>
      </c>
      <c r="I4569" s="486">
        <f t="shared" si="214"/>
        <v>230559.76</v>
      </c>
      <c r="J4569" s="348">
        <f t="shared" si="215"/>
        <v>0</v>
      </c>
    </row>
    <row r="4570" spans="1:10">
      <c r="A4570" s="483">
        <v>2016</v>
      </c>
      <c r="B4570" s="484" t="s">
        <v>1296</v>
      </c>
      <c r="C4570" s="484" t="s">
        <v>370</v>
      </c>
      <c r="D4570" s="485">
        <v>21064</v>
      </c>
      <c r="E4570" s="486">
        <v>25.372</v>
      </c>
      <c r="F4570" s="486">
        <f t="shared" si="213"/>
        <v>534435.80799999996</v>
      </c>
      <c r="G4570" s="487">
        <v>3.29</v>
      </c>
      <c r="H4570" s="485">
        <v>8.7100000000000009</v>
      </c>
      <c r="I4570" s="486">
        <f t="shared" si="214"/>
        <v>183467.44000000003</v>
      </c>
      <c r="J4570" s="348">
        <f t="shared" si="215"/>
        <v>0</v>
      </c>
    </row>
    <row r="4571" spans="1:10">
      <c r="A4571" s="483">
        <v>2016</v>
      </c>
      <c r="B4571" s="484" t="s">
        <v>1296</v>
      </c>
      <c r="C4571" s="484" t="s">
        <v>370</v>
      </c>
      <c r="D4571" s="485">
        <v>25550</v>
      </c>
      <c r="E4571" s="486">
        <v>25.29</v>
      </c>
      <c r="F4571" s="486">
        <f t="shared" si="213"/>
        <v>646159.5</v>
      </c>
      <c r="G4571" s="487">
        <v>3.21</v>
      </c>
      <c r="H4571" s="485">
        <v>8.92</v>
      </c>
      <c r="I4571" s="486">
        <f t="shared" si="214"/>
        <v>227906</v>
      </c>
      <c r="J4571" s="348">
        <f t="shared" si="215"/>
        <v>0</v>
      </c>
    </row>
    <row r="4572" spans="1:10">
      <c r="A4572" s="483">
        <v>2016</v>
      </c>
      <c r="B4572" s="484" t="s">
        <v>1296</v>
      </c>
      <c r="C4572" s="484" t="s">
        <v>370</v>
      </c>
      <c r="D4572" s="485">
        <v>15745</v>
      </c>
      <c r="E4572" s="486">
        <v>24.222000000000001</v>
      </c>
      <c r="F4572" s="486">
        <f t="shared" si="213"/>
        <v>381375.39</v>
      </c>
      <c r="G4572" s="487">
        <v>3.39</v>
      </c>
      <c r="H4572" s="485">
        <v>11.24</v>
      </c>
      <c r="I4572" s="486">
        <f t="shared" si="214"/>
        <v>176973.80000000002</v>
      </c>
      <c r="J4572" s="348">
        <f t="shared" si="215"/>
        <v>0</v>
      </c>
    </row>
    <row r="4573" spans="1:10">
      <c r="A4573" s="483">
        <v>2016</v>
      </c>
      <c r="B4573" s="484" t="s">
        <v>1296</v>
      </c>
      <c r="C4573" s="484" t="s">
        <v>370</v>
      </c>
      <c r="D4573" s="485">
        <v>14758</v>
      </c>
      <c r="E4573" s="486">
        <v>24.425999999999998</v>
      </c>
      <c r="F4573" s="486">
        <f t="shared" si="213"/>
        <v>360478.908</v>
      </c>
      <c r="G4573" s="487">
        <v>3.5</v>
      </c>
      <c r="H4573" s="485">
        <v>11.21</v>
      </c>
      <c r="I4573" s="486">
        <f t="shared" si="214"/>
        <v>165437.18000000002</v>
      </c>
      <c r="J4573" s="348">
        <f t="shared" si="215"/>
        <v>0</v>
      </c>
    </row>
    <row r="4574" spans="1:10">
      <c r="A4574" s="483">
        <v>2016</v>
      </c>
      <c r="B4574" s="484" t="s">
        <v>1296</v>
      </c>
      <c r="C4574" s="484" t="s">
        <v>370</v>
      </c>
      <c r="D4574" s="485">
        <v>33382</v>
      </c>
      <c r="E4574" s="486">
        <v>25.204000000000001</v>
      </c>
      <c r="F4574" s="486">
        <f t="shared" si="213"/>
        <v>841359.92800000007</v>
      </c>
      <c r="G4574" s="487">
        <v>2.57</v>
      </c>
      <c r="H4574" s="485">
        <v>8.9600000000000009</v>
      </c>
      <c r="I4574" s="486">
        <f t="shared" si="214"/>
        <v>299102.72000000003</v>
      </c>
      <c r="J4574" s="348">
        <f t="shared" si="215"/>
        <v>0</v>
      </c>
    </row>
    <row r="4575" spans="1:10">
      <c r="A4575" s="483">
        <v>2016</v>
      </c>
      <c r="B4575" s="484" t="s">
        <v>1296</v>
      </c>
      <c r="C4575" s="484" t="s">
        <v>370</v>
      </c>
      <c r="D4575" s="485">
        <v>79680</v>
      </c>
      <c r="E4575" s="486">
        <v>26.126000000000001</v>
      </c>
      <c r="F4575" s="486">
        <f t="shared" si="213"/>
        <v>2081719.6800000002</v>
      </c>
      <c r="G4575" s="487">
        <v>2.96</v>
      </c>
      <c r="H4575" s="485">
        <v>7.61</v>
      </c>
      <c r="I4575" s="486">
        <f t="shared" si="214"/>
        <v>606364.80000000005</v>
      </c>
      <c r="J4575" s="348">
        <f t="shared" si="215"/>
        <v>0</v>
      </c>
    </row>
    <row r="4576" spans="1:10">
      <c r="A4576" s="483">
        <v>2016</v>
      </c>
      <c r="B4576" s="484" t="s">
        <v>1296</v>
      </c>
      <c r="C4576" s="484" t="s">
        <v>370</v>
      </c>
      <c r="D4576" s="485">
        <v>1642</v>
      </c>
      <c r="E4576" s="486">
        <v>25.373999999999999</v>
      </c>
      <c r="F4576" s="486">
        <f t="shared" si="213"/>
        <v>41664.108</v>
      </c>
      <c r="G4576" s="487">
        <v>2.56</v>
      </c>
      <c r="H4576" s="485">
        <v>8.69</v>
      </c>
      <c r="I4576" s="486">
        <f t="shared" si="214"/>
        <v>14268.98</v>
      </c>
      <c r="J4576" s="348">
        <f t="shared" si="215"/>
        <v>0</v>
      </c>
    </row>
    <row r="4577" spans="1:10">
      <c r="A4577" s="483">
        <v>2016</v>
      </c>
      <c r="B4577" s="484" t="s">
        <v>1296</v>
      </c>
      <c r="C4577" s="484" t="s">
        <v>370</v>
      </c>
      <c r="D4577" s="485">
        <v>1642</v>
      </c>
      <c r="E4577" s="486">
        <v>25.373999999999999</v>
      </c>
      <c r="F4577" s="486">
        <f t="shared" si="213"/>
        <v>41664.108</v>
      </c>
      <c r="G4577" s="487">
        <v>2.56</v>
      </c>
      <c r="H4577" s="485">
        <v>8.69</v>
      </c>
      <c r="I4577" s="486">
        <f t="shared" si="214"/>
        <v>14268.98</v>
      </c>
      <c r="J4577" s="348">
        <f t="shared" si="215"/>
        <v>0</v>
      </c>
    </row>
    <row r="4578" spans="1:10">
      <c r="A4578" s="483">
        <v>2016</v>
      </c>
      <c r="B4578" s="484" t="s">
        <v>1296</v>
      </c>
      <c r="C4578" s="484" t="s">
        <v>370</v>
      </c>
      <c r="D4578" s="485">
        <v>33172</v>
      </c>
      <c r="E4578" s="486">
        <v>25.204000000000001</v>
      </c>
      <c r="F4578" s="486">
        <f t="shared" si="213"/>
        <v>836067.08799999999</v>
      </c>
      <c r="G4578" s="487">
        <v>2.57</v>
      </c>
      <c r="H4578" s="485">
        <v>8.9600000000000009</v>
      </c>
      <c r="I4578" s="486">
        <f t="shared" si="214"/>
        <v>297221.12000000005</v>
      </c>
      <c r="J4578" s="348">
        <f t="shared" si="215"/>
        <v>0</v>
      </c>
    </row>
    <row r="4579" spans="1:10">
      <c r="A4579" s="483">
        <v>2016</v>
      </c>
      <c r="B4579" s="484" t="s">
        <v>1296</v>
      </c>
      <c r="C4579" s="484" t="s">
        <v>370</v>
      </c>
      <c r="D4579" s="485">
        <v>16670</v>
      </c>
      <c r="E4579" s="486">
        <v>25.271999999999998</v>
      </c>
      <c r="F4579" s="486">
        <f t="shared" si="213"/>
        <v>421284.24</v>
      </c>
      <c r="G4579" s="487">
        <v>2.61</v>
      </c>
      <c r="H4579" s="485">
        <v>8.8800000000000008</v>
      </c>
      <c r="I4579" s="486">
        <f t="shared" si="214"/>
        <v>148029.6</v>
      </c>
      <c r="J4579" s="348">
        <f t="shared" si="215"/>
        <v>0</v>
      </c>
    </row>
    <row r="4580" spans="1:10">
      <c r="A4580" s="483">
        <v>2016</v>
      </c>
      <c r="B4580" s="484" t="s">
        <v>1296</v>
      </c>
      <c r="C4580" s="484" t="s">
        <v>370</v>
      </c>
      <c r="D4580" s="485">
        <v>25250</v>
      </c>
      <c r="E4580" s="486">
        <v>25.094000000000001</v>
      </c>
      <c r="F4580" s="486">
        <f t="shared" si="213"/>
        <v>633623.5</v>
      </c>
      <c r="G4580" s="487">
        <v>3.28</v>
      </c>
      <c r="H4580" s="485">
        <v>9.43</v>
      </c>
      <c r="I4580" s="486">
        <f t="shared" si="214"/>
        <v>238107.5</v>
      </c>
      <c r="J4580" s="348">
        <f t="shared" si="215"/>
        <v>0</v>
      </c>
    </row>
    <row r="4581" spans="1:10">
      <c r="A4581" s="483">
        <v>2016</v>
      </c>
      <c r="B4581" s="484" t="s">
        <v>1296</v>
      </c>
      <c r="C4581" s="484" t="s">
        <v>370</v>
      </c>
      <c r="D4581" s="485">
        <v>22604</v>
      </c>
      <c r="E4581" s="486">
        <v>26.135999999999999</v>
      </c>
      <c r="F4581" s="486">
        <f t="shared" si="213"/>
        <v>590778.14399999997</v>
      </c>
      <c r="G4581" s="487">
        <v>3</v>
      </c>
      <c r="H4581" s="485">
        <v>7.8</v>
      </c>
      <c r="I4581" s="486">
        <f t="shared" si="214"/>
        <v>176311.19999999998</v>
      </c>
      <c r="J4581" s="348">
        <f t="shared" si="215"/>
        <v>0</v>
      </c>
    </row>
    <row r="4582" spans="1:10">
      <c r="A4582" s="483">
        <v>2016</v>
      </c>
      <c r="B4582" s="484" t="s">
        <v>1296</v>
      </c>
      <c r="C4582" s="484" t="s">
        <v>370</v>
      </c>
      <c r="D4582" s="485">
        <v>17736</v>
      </c>
      <c r="E4582" s="486">
        <v>25.207999999999998</v>
      </c>
      <c r="F4582" s="486">
        <f t="shared" si="213"/>
        <v>447089.08799999999</v>
      </c>
      <c r="G4582" s="487">
        <v>2.5499999999999998</v>
      </c>
      <c r="H4582" s="485">
        <v>8.9</v>
      </c>
      <c r="I4582" s="486">
        <f t="shared" si="214"/>
        <v>157850.4</v>
      </c>
      <c r="J4582" s="348">
        <f t="shared" si="215"/>
        <v>0</v>
      </c>
    </row>
    <row r="4583" spans="1:10">
      <c r="A4583" s="483">
        <v>2016</v>
      </c>
      <c r="B4583" s="484" t="s">
        <v>1296</v>
      </c>
      <c r="C4583" s="484" t="s">
        <v>370</v>
      </c>
      <c r="D4583" s="485">
        <v>25840</v>
      </c>
      <c r="E4583" s="486">
        <v>25.222000000000001</v>
      </c>
      <c r="F4583" s="486">
        <f t="shared" si="213"/>
        <v>651736.48</v>
      </c>
      <c r="G4583" s="487">
        <v>2.62</v>
      </c>
      <c r="H4583" s="485">
        <v>9</v>
      </c>
      <c r="I4583" s="486">
        <f t="shared" si="214"/>
        <v>232560</v>
      </c>
      <c r="J4583" s="348">
        <f t="shared" si="215"/>
        <v>0</v>
      </c>
    </row>
    <row r="4584" spans="1:10">
      <c r="A4584" s="483">
        <v>2016</v>
      </c>
      <c r="B4584" s="484" t="s">
        <v>1296</v>
      </c>
      <c r="C4584" s="484" t="s">
        <v>370</v>
      </c>
      <c r="D4584" s="485">
        <v>26442</v>
      </c>
      <c r="E4584" s="486">
        <v>25.26</v>
      </c>
      <c r="F4584" s="486">
        <f t="shared" si="213"/>
        <v>667924.92000000004</v>
      </c>
      <c r="G4584" s="487">
        <v>2.57</v>
      </c>
      <c r="H4584" s="485">
        <v>9</v>
      </c>
      <c r="I4584" s="486">
        <f t="shared" si="214"/>
        <v>237978</v>
      </c>
      <c r="J4584" s="348">
        <f t="shared" si="215"/>
        <v>0</v>
      </c>
    </row>
    <row r="4585" spans="1:10">
      <c r="A4585" s="483">
        <v>2016</v>
      </c>
      <c r="B4585" s="484" t="s">
        <v>1296</v>
      </c>
      <c r="C4585" s="484" t="s">
        <v>370</v>
      </c>
      <c r="D4585" s="485">
        <v>92461</v>
      </c>
      <c r="E4585" s="486">
        <v>25.542000000000002</v>
      </c>
      <c r="F4585" s="486">
        <f t="shared" si="213"/>
        <v>2361638.8620000002</v>
      </c>
      <c r="G4585" s="487">
        <v>3.83</v>
      </c>
      <c r="H4585" s="485">
        <v>8.9</v>
      </c>
      <c r="I4585" s="486">
        <f t="shared" si="214"/>
        <v>822902.9</v>
      </c>
      <c r="J4585" s="348">
        <f t="shared" si="215"/>
        <v>0</v>
      </c>
    </row>
    <row r="4586" spans="1:10">
      <c r="A4586" s="483">
        <v>2016</v>
      </c>
      <c r="B4586" s="484" t="s">
        <v>1296</v>
      </c>
      <c r="C4586" s="484" t="s">
        <v>370</v>
      </c>
      <c r="D4586" s="485">
        <v>70006</v>
      </c>
      <c r="E4586" s="486">
        <v>22.17</v>
      </c>
      <c r="F4586" s="486">
        <f t="shared" si="213"/>
        <v>1552033.02</v>
      </c>
      <c r="G4586" s="487">
        <v>3.06</v>
      </c>
      <c r="H4586" s="485">
        <v>9.1</v>
      </c>
      <c r="I4586" s="486">
        <f t="shared" si="214"/>
        <v>637054.6</v>
      </c>
      <c r="J4586" s="348">
        <f t="shared" si="215"/>
        <v>0</v>
      </c>
    </row>
    <row r="4587" spans="1:10">
      <c r="A4587" s="483">
        <v>2016</v>
      </c>
      <c r="B4587" s="484" t="s">
        <v>1296</v>
      </c>
      <c r="C4587" s="484" t="s">
        <v>370</v>
      </c>
      <c r="D4587" s="485">
        <v>10977</v>
      </c>
      <c r="E4587" s="486">
        <v>22.75</v>
      </c>
      <c r="F4587" s="486">
        <f t="shared" si="213"/>
        <v>249726.75</v>
      </c>
      <c r="G4587" s="487">
        <v>0.46</v>
      </c>
      <c r="H4587" s="485">
        <v>9.1</v>
      </c>
      <c r="I4587" s="486">
        <f t="shared" si="214"/>
        <v>99890.7</v>
      </c>
      <c r="J4587" s="348">
        <f t="shared" si="215"/>
        <v>0</v>
      </c>
    </row>
    <row r="4588" spans="1:10">
      <c r="A4588" s="483">
        <v>2016</v>
      </c>
      <c r="B4588" s="484" t="s">
        <v>1296</v>
      </c>
      <c r="C4588" s="484" t="s">
        <v>370</v>
      </c>
      <c r="D4588" s="485">
        <v>49836</v>
      </c>
      <c r="E4588" s="486">
        <v>22.89</v>
      </c>
      <c r="F4588" s="486">
        <f t="shared" si="213"/>
        <v>1140746.04</v>
      </c>
      <c r="G4588" s="487">
        <v>0.41</v>
      </c>
      <c r="H4588" s="485">
        <v>7.4</v>
      </c>
      <c r="I4588" s="486">
        <f t="shared" si="214"/>
        <v>368786.4</v>
      </c>
      <c r="J4588" s="348">
        <f t="shared" si="215"/>
        <v>0</v>
      </c>
    </row>
    <row r="4589" spans="1:10">
      <c r="A4589" s="483">
        <v>2016</v>
      </c>
      <c r="B4589" s="484" t="s">
        <v>1296</v>
      </c>
      <c r="C4589" s="484" t="s">
        <v>370</v>
      </c>
      <c r="D4589" s="485">
        <v>75050</v>
      </c>
      <c r="E4589" s="486">
        <v>23.192</v>
      </c>
      <c r="F4589" s="486">
        <f t="shared" si="213"/>
        <v>1740559.6</v>
      </c>
      <c r="G4589" s="487">
        <v>3.55</v>
      </c>
      <c r="H4589" s="485">
        <v>12.15</v>
      </c>
      <c r="I4589" s="486">
        <f t="shared" si="214"/>
        <v>911857.5</v>
      </c>
      <c r="J4589" s="348">
        <f t="shared" si="215"/>
        <v>0</v>
      </c>
    </row>
    <row r="4590" spans="1:10">
      <c r="A4590" s="483">
        <v>2016</v>
      </c>
      <c r="B4590" s="484" t="s">
        <v>1296</v>
      </c>
      <c r="C4590" s="484" t="s">
        <v>370</v>
      </c>
      <c r="D4590" s="485">
        <v>59583</v>
      </c>
      <c r="E4590" s="486">
        <v>23.486000000000001</v>
      </c>
      <c r="F4590" s="486">
        <f t="shared" si="213"/>
        <v>1399366.338</v>
      </c>
      <c r="G4590" s="487">
        <v>1.96</v>
      </c>
      <c r="H4590" s="485">
        <v>9.18</v>
      </c>
      <c r="I4590" s="486">
        <f t="shared" si="214"/>
        <v>546971.93999999994</v>
      </c>
      <c r="J4590" s="348">
        <f t="shared" si="215"/>
        <v>0</v>
      </c>
    </row>
    <row r="4591" spans="1:10">
      <c r="A4591" s="483">
        <v>2016</v>
      </c>
      <c r="B4591" s="484" t="s">
        <v>1296</v>
      </c>
      <c r="C4591" s="484" t="s">
        <v>370</v>
      </c>
      <c r="D4591" s="485">
        <v>32986</v>
      </c>
      <c r="E4591" s="486">
        <v>24.001999999999999</v>
      </c>
      <c r="F4591" s="486">
        <f t="shared" si="213"/>
        <v>791729.97199999995</v>
      </c>
      <c r="G4591" s="487">
        <v>3.12</v>
      </c>
      <c r="H4591" s="485">
        <v>9.41</v>
      </c>
      <c r="I4591" s="486">
        <f t="shared" si="214"/>
        <v>310398.26</v>
      </c>
      <c r="J4591" s="348">
        <f t="shared" si="215"/>
        <v>0</v>
      </c>
    </row>
    <row r="4592" spans="1:10">
      <c r="A4592" s="483">
        <v>2016</v>
      </c>
      <c r="B4592" s="484" t="s">
        <v>1296</v>
      </c>
      <c r="C4592" s="484" t="s">
        <v>370</v>
      </c>
      <c r="D4592" s="485">
        <v>10462</v>
      </c>
      <c r="E4592" s="486">
        <v>25.35</v>
      </c>
      <c r="F4592" s="486">
        <f t="shared" si="213"/>
        <v>265211.7</v>
      </c>
      <c r="G4592" s="487">
        <v>2.63</v>
      </c>
      <c r="H4592" s="485">
        <v>9.1</v>
      </c>
      <c r="I4592" s="486">
        <f t="shared" si="214"/>
        <v>95204.2</v>
      </c>
      <c r="J4592" s="348">
        <f t="shared" si="215"/>
        <v>0</v>
      </c>
    </row>
    <row r="4593" spans="1:10">
      <c r="A4593" s="483">
        <v>2016</v>
      </c>
      <c r="B4593" s="484" t="s">
        <v>1296</v>
      </c>
      <c r="C4593" s="484" t="s">
        <v>370</v>
      </c>
      <c r="D4593" s="485">
        <v>24673</v>
      </c>
      <c r="E4593" s="486">
        <v>23.58</v>
      </c>
      <c r="F4593" s="486">
        <f t="shared" si="213"/>
        <v>581789.34</v>
      </c>
      <c r="G4593" s="487">
        <v>2.4900000000000002</v>
      </c>
      <c r="H4593" s="485">
        <v>8.8000000000000007</v>
      </c>
      <c r="I4593" s="486">
        <f t="shared" si="214"/>
        <v>217122.40000000002</v>
      </c>
      <c r="J4593" s="348">
        <f t="shared" si="215"/>
        <v>0</v>
      </c>
    </row>
    <row r="4594" spans="1:10">
      <c r="A4594" s="483">
        <v>2016</v>
      </c>
      <c r="B4594" s="484" t="s">
        <v>1296</v>
      </c>
      <c r="C4594" s="484" t="s">
        <v>370</v>
      </c>
      <c r="D4594" s="485">
        <v>62188</v>
      </c>
      <c r="E4594" s="486">
        <v>23.53</v>
      </c>
      <c r="F4594" s="486">
        <f t="shared" si="213"/>
        <v>1463283.6400000001</v>
      </c>
      <c r="G4594" s="487">
        <v>2.82</v>
      </c>
      <c r="H4594" s="485">
        <v>8.9</v>
      </c>
      <c r="I4594" s="486">
        <f t="shared" si="214"/>
        <v>553473.20000000007</v>
      </c>
      <c r="J4594" s="348">
        <f t="shared" si="215"/>
        <v>0</v>
      </c>
    </row>
    <row r="4595" spans="1:10">
      <c r="A4595" s="483">
        <v>2016</v>
      </c>
      <c r="B4595" s="484" t="s">
        <v>1296</v>
      </c>
      <c r="C4595" s="484" t="s">
        <v>370</v>
      </c>
      <c r="D4595" s="485">
        <v>24384</v>
      </c>
      <c r="E4595" s="486">
        <v>25.18</v>
      </c>
      <c r="F4595" s="486">
        <f t="shared" si="213"/>
        <v>613989.12</v>
      </c>
      <c r="G4595" s="487">
        <v>2.66</v>
      </c>
      <c r="H4595" s="485">
        <v>9.1999999999999993</v>
      </c>
      <c r="I4595" s="486">
        <f t="shared" si="214"/>
        <v>224332.79999999999</v>
      </c>
      <c r="J4595" s="348">
        <f t="shared" si="215"/>
        <v>0</v>
      </c>
    </row>
    <row r="4596" spans="1:10">
      <c r="A4596" s="483">
        <v>2016</v>
      </c>
      <c r="B4596" s="484" t="s">
        <v>1296</v>
      </c>
      <c r="C4596" s="484" t="s">
        <v>370</v>
      </c>
      <c r="D4596" s="485">
        <v>1705</v>
      </c>
      <c r="E4596" s="486">
        <v>23.59</v>
      </c>
      <c r="F4596" s="486">
        <f t="shared" si="213"/>
        <v>40220.949999999997</v>
      </c>
      <c r="G4596" s="487">
        <v>2.4500000000000002</v>
      </c>
      <c r="H4596" s="485">
        <v>8.5</v>
      </c>
      <c r="I4596" s="486">
        <f t="shared" si="214"/>
        <v>14492.5</v>
      </c>
      <c r="J4596" s="348">
        <f t="shared" si="215"/>
        <v>0</v>
      </c>
    </row>
    <row r="4597" spans="1:10">
      <c r="A4597" s="483">
        <v>2016</v>
      </c>
      <c r="B4597" s="484" t="s">
        <v>1296</v>
      </c>
      <c r="C4597" s="484" t="s">
        <v>370</v>
      </c>
      <c r="D4597" s="485">
        <v>24228</v>
      </c>
      <c r="E4597" s="486">
        <v>23.62</v>
      </c>
      <c r="F4597" s="486">
        <f t="shared" si="213"/>
        <v>572265.36</v>
      </c>
      <c r="G4597" s="487">
        <v>2.83</v>
      </c>
      <c r="H4597" s="485">
        <v>8.8000000000000007</v>
      </c>
      <c r="I4597" s="486">
        <f t="shared" si="214"/>
        <v>213206.40000000002</v>
      </c>
      <c r="J4597" s="348">
        <f t="shared" si="215"/>
        <v>0</v>
      </c>
    </row>
    <row r="4598" spans="1:10">
      <c r="A4598" s="483">
        <v>2016</v>
      </c>
      <c r="B4598" s="484" t="s">
        <v>1296</v>
      </c>
      <c r="C4598" s="484" t="s">
        <v>370</v>
      </c>
      <c r="D4598" s="485">
        <v>6790</v>
      </c>
      <c r="E4598" s="486">
        <v>23.65</v>
      </c>
      <c r="F4598" s="486">
        <f t="shared" si="213"/>
        <v>160583.5</v>
      </c>
      <c r="G4598" s="487">
        <v>2.86</v>
      </c>
      <c r="H4598" s="485">
        <v>9</v>
      </c>
      <c r="I4598" s="486">
        <f t="shared" si="214"/>
        <v>61110</v>
      </c>
      <c r="J4598" s="348">
        <f t="shared" si="215"/>
        <v>0</v>
      </c>
    </row>
    <row r="4599" spans="1:10">
      <c r="A4599" s="483">
        <v>2016</v>
      </c>
      <c r="B4599" s="484" t="s">
        <v>1296</v>
      </c>
      <c r="C4599" s="484" t="s">
        <v>370</v>
      </c>
      <c r="D4599" s="485">
        <v>169218</v>
      </c>
      <c r="E4599" s="486">
        <v>26.14</v>
      </c>
      <c r="F4599" s="486">
        <f t="shared" si="213"/>
        <v>4423358.5200000005</v>
      </c>
      <c r="G4599" s="487">
        <v>2.94</v>
      </c>
      <c r="H4599" s="485">
        <v>7.6</v>
      </c>
      <c r="I4599" s="486">
        <f t="shared" si="214"/>
        <v>1286056.8</v>
      </c>
      <c r="J4599" s="348">
        <f t="shared" si="215"/>
        <v>0</v>
      </c>
    </row>
    <row r="4600" spans="1:10">
      <c r="A4600" s="483">
        <v>2016</v>
      </c>
      <c r="B4600" s="484" t="s">
        <v>1296</v>
      </c>
      <c r="C4600" s="484" t="s">
        <v>370</v>
      </c>
      <c r="D4600" s="485">
        <v>1673</v>
      </c>
      <c r="E4600" s="486">
        <v>26.09</v>
      </c>
      <c r="F4600" s="486">
        <f t="shared" si="213"/>
        <v>43648.57</v>
      </c>
      <c r="G4600" s="487">
        <v>2.87</v>
      </c>
      <c r="H4600" s="485">
        <v>7.8</v>
      </c>
      <c r="I4600" s="486">
        <f t="shared" si="214"/>
        <v>13049.4</v>
      </c>
      <c r="J4600" s="348">
        <f t="shared" si="215"/>
        <v>0</v>
      </c>
    </row>
    <row r="4601" spans="1:10">
      <c r="A4601" s="483">
        <v>2016</v>
      </c>
      <c r="B4601" s="484" t="s">
        <v>1296</v>
      </c>
      <c r="C4601" s="484" t="s">
        <v>370</v>
      </c>
      <c r="D4601" s="485">
        <v>8082</v>
      </c>
      <c r="E4601" s="486">
        <v>26.09</v>
      </c>
      <c r="F4601" s="486">
        <f t="shared" si="213"/>
        <v>210859.38</v>
      </c>
      <c r="G4601" s="487">
        <v>2.99</v>
      </c>
      <c r="H4601" s="485">
        <v>7.3</v>
      </c>
      <c r="I4601" s="486">
        <f t="shared" si="214"/>
        <v>58998.6</v>
      </c>
      <c r="J4601" s="348">
        <f t="shared" si="215"/>
        <v>0</v>
      </c>
    </row>
    <row r="4602" spans="1:10">
      <c r="A4602" s="483">
        <v>2016</v>
      </c>
      <c r="B4602" s="484" t="s">
        <v>1296</v>
      </c>
      <c r="C4602" s="484" t="s">
        <v>370</v>
      </c>
      <c r="D4602" s="485">
        <v>5409</v>
      </c>
      <c r="E4602" s="486">
        <v>23.66</v>
      </c>
      <c r="F4602" s="486">
        <f t="shared" si="213"/>
        <v>127976.94</v>
      </c>
      <c r="G4602" s="487">
        <v>2.52</v>
      </c>
      <c r="H4602" s="485">
        <v>8.5</v>
      </c>
      <c r="I4602" s="486">
        <f t="shared" si="214"/>
        <v>45976.5</v>
      </c>
      <c r="J4602" s="348">
        <f t="shared" si="215"/>
        <v>0</v>
      </c>
    </row>
    <row r="4603" spans="1:10">
      <c r="A4603" s="483">
        <v>2016</v>
      </c>
      <c r="B4603" s="484" t="s">
        <v>1296</v>
      </c>
      <c r="C4603" s="484" t="s">
        <v>370</v>
      </c>
      <c r="D4603" s="485">
        <v>5746</v>
      </c>
      <c r="E4603" s="486">
        <v>22.93</v>
      </c>
      <c r="F4603" s="486">
        <f t="shared" si="213"/>
        <v>131755.78</v>
      </c>
      <c r="G4603" s="487">
        <v>2.2599999999999998</v>
      </c>
      <c r="H4603" s="485">
        <v>13.5</v>
      </c>
      <c r="I4603" s="486">
        <f t="shared" si="214"/>
        <v>77571</v>
      </c>
      <c r="J4603" s="348">
        <f t="shared" si="215"/>
        <v>0</v>
      </c>
    </row>
    <row r="4604" spans="1:10">
      <c r="A4604" s="483">
        <v>2016</v>
      </c>
      <c r="B4604" s="484" t="s">
        <v>1296</v>
      </c>
      <c r="C4604" s="484" t="s">
        <v>370</v>
      </c>
      <c r="D4604" s="485">
        <v>5887</v>
      </c>
      <c r="E4604" s="486">
        <v>17.88</v>
      </c>
      <c r="F4604" s="486">
        <f t="shared" si="213"/>
        <v>105259.56</v>
      </c>
      <c r="G4604" s="487">
        <v>1.88</v>
      </c>
      <c r="H4604" s="485">
        <v>25.1</v>
      </c>
      <c r="I4604" s="486">
        <f t="shared" si="214"/>
        <v>147763.70000000001</v>
      </c>
      <c r="J4604" s="348">
        <f t="shared" si="215"/>
        <v>0</v>
      </c>
    </row>
    <row r="4605" spans="1:10">
      <c r="A4605" s="483">
        <v>2016</v>
      </c>
      <c r="B4605" s="484" t="s">
        <v>1296</v>
      </c>
      <c r="C4605" s="484" t="s">
        <v>370</v>
      </c>
      <c r="D4605" s="485">
        <v>20245</v>
      </c>
      <c r="E4605" s="486">
        <v>25.22</v>
      </c>
      <c r="F4605" s="486">
        <f t="shared" si="213"/>
        <v>510578.89999999997</v>
      </c>
      <c r="G4605" s="487">
        <v>2.4700000000000002</v>
      </c>
      <c r="H4605" s="485">
        <v>9</v>
      </c>
      <c r="I4605" s="486">
        <f t="shared" si="214"/>
        <v>182205</v>
      </c>
      <c r="J4605" s="348">
        <f t="shared" si="215"/>
        <v>0</v>
      </c>
    </row>
    <row r="4606" spans="1:10">
      <c r="A4606" s="483">
        <v>2016</v>
      </c>
      <c r="B4606" s="484" t="s">
        <v>1296</v>
      </c>
      <c r="C4606" s="484" t="s">
        <v>370</v>
      </c>
      <c r="D4606" s="485">
        <v>45775</v>
      </c>
      <c r="E4606" s="486">
        <v>26.1</v>
      </c>
      <c r="F4606" s="486">
        <f t="shared" si="213"/>
        <v>1194727.5</v>
      </c>
      <c r="G4606" s="487">
        <v>2.54</v>
      </c>
      <c r="H4606" s="485">
        <v>8.1999999999999993</v>
      </c>
      <c r="I4606" s="486">
        <f t="shared" si="214"/>
        <v>375354.99999999994</v>
      </c>
      <c r="J4606" s="348">
        <f t="shared" si="215"/>
        <v>0</v>
      </c>
    </row>
    <row r="4607" spans="1:10">
      <c r="A4607" s="483">
        <v>2016</v>
      </c>
      <c r="B4607" s="484" t="s">
        <v>1296</v>
      </c>
      <c r="C4607" s="484" t="s">
        <v>370</v>
      </c>
      <c r="D4607" s="485">
        <v>46521</v>
      </c>
      <c r="E4607" s="486">
        <v>25.85</v>
      </c>
      <c r="F4607" s="486">
        <f t="shared" si="213"/>
        <v>1202567.8500000001</v>
      </c>
      <c r="G4607" s="487">
        <v>2.21</v>
      </c>
      <c r="H4607" s="485">
        <v>8.1</v>
      </c>
      <c r="I4607" s="486">
        <f t="shared" si="214"/>
        <v>376820.1</v>
      </c>
      <c r="J4607" s="348">
        <f t="shared" si="215"/>
        <v>0</v>
      </c>
    </row>
    <row r="4608" spans="1:10">
      <c r="A4608" s="483">
        <v>2016</v>
      </c>
      <c r="B4608" s="484" t="s">
        <v>1296</v>
      </c>
      <c r="C4608" s="484" t="s">
        <v>370</v>
      </c>
      <c r="D4608" s="485">
        <v>196059</v>
      </c>
      <c r="E4608" s="486">
        <v>25.2</v>
      </c>
      <c r="F4608" s="486">
        <f t="shared" si="213"/>
        <v>4940686.8</v>
      </c>
      <c r="G4608" s="487">
        <v>2.5099999999999998</v>
      </c>
      <c r="H4608" s="485">
        <v>9.1999999999999993</v>
      </c>
      <c r="I4608" s="486">
        <f t="shared" si="214"/>
        <v>1803742.7999999998</v>
      </c>
      <c r="J4608" s="348">
        <f t="shared" si="215"/>
        <v>0</v>
      </c>
    </row>
    <row r="4609" spans="1:10">
      <c r="A4609" s="483">
        <v>2016</v>
      </c>
      <c r="B4609" s="484" t="s">
        <v>1289</v>
      </c>
      <c r="C4609" s="484" t="s">
        <v>370</v>
      </c>
      <c r="D4609" s="485">
        <v>15070</v>
      </c>
      <c r="E4609" s="486">
        <v>18.05</v>
      </c>
      <c r="F4609" s="486">
        <f t="shared" si="213"/>
        <v>272013.5</v>
      </c>
      <c r="G4609" s="487">
        <v>0.24</v>
      </c>
      <c r="H4609" s="485">
        <v>5.3</v>
      </c>
      <c r="I4609" s="486">
        <f t="shared" si="214"/>
        <v>79871</v>
      </c>
      <c r="J4609" s="348">
        <f t="shared" si="215"/>
        <v>0</v>
      </c>
    </row>
    <row r="4610" spans="1:10">
      <c r="A4610" s="483">
        <v>2016</v>
      </c>
      <c r="B4610" s="484" t="s">
        <v>1296</v>
      </c>
      <c r="C4610" s="484" t="s">
        <v>370</v>
      </c>
      <c r="D4610" s="485">
        <v>169965</v>
      </c>
      <c r="E4610" s="486">
        <v>24.998000000000001</v>
      </c>
      <c r="F4610" s="486">
        <f t="shared" si="213"/>
        <v>4248785.07</v>
      </c>
      <c r="G4610" s="487">
        <v>3.76</v>
      </c>
      <c r="H4610" s="485">
        <v>8.6999999999999993</v>
      </c>
      <c r="I4610" s="486">
        <f t="shared" si="214"/>
        <v>1478695.4999999998</v>
      </c>
      <c r="J4610" s="348">
        <f t="shared" si="215"/>
        <v>0</v>
      </c>
    </row>
    <row r="4611" spans="1:10">
      <c r="A4611" s="483">
        <v>2016</v>
      </c>
      <c r="B4611" s="484" t="s">
        <v>1289</v>
      </c>
      <c r="C4611" s="484" t="s">
        <v>370</v>
      </c>
      <c r="D4611" s="485">
        <v>48349</v>
      </c>
      <c r="E4611" s="486">
        <v>17.872</v>
      </c>
      <c r="F4611" s="486">
        <f t="shared" ref="F4611:F4674" si="216">E4611*D4611</f>
        <v>864093.32799999998</v>
      </c>
      <c r="G4611" s="487">
        <v>0.25</v>
      </c>
      <c r="H4611" s="485">
        <v>5.4</v>
      </c>
      <c r="I4611" s="486">
        <f t="shared" ref="I4611:I4674" si="217">H4611*D4611</f>
        <v>261084.6</v>
      </c>
      <c r="J4611" s="348">
        <f t="shared" ref="J4611:J4674" si="218">IF(B4611="LIG",1,0)</f>
        <v>0</v>
      </c>
    </row>
    <row r="4612" spans="1:10">
      <c r="A4612" s="483">
        <v>2016</v>
      </c>
      <c r="B4612" s="484" t="s">
        <v>1289</v>
      </c>
      <c r="C4612" s="484" t="s">
        <v>370</v>
      </c>
      <c r="D4612" s="485">
        <v>16157</v>
      </c>
      <c r="E4612" s="486">
        <v>17.027999999999999</v>
      </c>
      <c r="F4612" s="486">
        <f t="shared" si="216"/>
        <v>275121.39600000001</v>
      </c>
      <c r="G4612" s="487">
        <v>0.27</v>
      </c>
      <c r="H4612" s="485">
        <v>4.7</v>
      </c>
      <c r="I4612" s="486">
        <f t="shared" si="217"/>
        <v>75937.900000000009</v>
      </c>
      <c r="J4612" s="348">
        <f t="shared" si="218"/>
        <v>0</v>
      </c>
    </row>
    <row r="4613" spans="1:10">
      <c r="A4613" s="483">
        <v>2016</v>
      </c>
      <c r="B4613" s="484" t="s">
        <v>1289</v>
      </c>
      <c r="C4613" s="484" t="s">
        <v>370</v>
      </c>
      <c r="D4613" s="485">
        <v>14924</v>
      </c>
      <c r="E4613" s="486">
        <v>17.404</v>
      </c>
      <c r="F4613" s="486">
        <f t="shared" si="216"/>
        <v>259737.296</v>
      </c>
      <c r="G4613" s="487">
        <v>0.2</v>
      </c>
      <c r="H4613" s="485">
        <v>5</v>
      </c>
      <c r="I4613" s="486">
        <f t="shared" si="217"/>
        <v>74620</v>
      </c>
      <c r="J4613" s="348">
        <f t="shared" si="218"/>
        <v>0</v>
      </c>
    </row>
    <row r="4614" spans="1:10">
      <c r="A4614" s="483">
        <v>2016</v>
      </c>
      <c r="B4614" s="484" t="s">
        <v>1289</v>
      </c>
      <c r="C4614" s="484" t="s">
        <v>370</v>
      </c>
      <c r="D4614" s="485">
        <v>92013</v>
      </c>
      <c r="E4614" s="486">
        <v>17.262</v>
      </c>
      <c r="F4614" s="486">
        <f t="shared" si="216"/>
        <v>1588328.406</v>
      </c>
      <c r="G4614" s="487">
        <v>0.19</v>
      </c>
      <c r="H4614" s="485">
        <v>4.45</v>
      </c>
      <c r="I4614" s="486">
        <f t="shared" si="217"/>
        <v>409457.85000000003</v>
      </c>
      <c r="J4614" s="348">
        <f t="shared" si="218"/>
        <v>0</v>
      </c>
    </row>
    <row r="4615" spans="1:10">
      <c r="A4615" s="483">
        <v>2016</v>
      </c>
      <c r="B4615" s="484" t="s">
        <v>1289</v>
      </c>
      <c r="C4615" s="484" t="s">
        <v>370</v>
      </c>
      <c r="D4615" s="485">
        <v>30957</v>
      </c>
      <c r="E4615" s="486">
        <v>17.117999999999999</v>
      </c>
      <c r="F4615" s="486">
        <f t="shared" si="216"/>
        <v>529921.92599999998</v>
      </c>
      <c r="G4615" s="487">
        <v>0.19</v>
      </c>
      <c r="H4615" s="485">
        <v>4.5</v>
      </c>
      <c r="I4615" s="486">
        <f t="shared" si="217"/>
        <v>139306.5</v>
      </c>
      <c r="J4615" s="348">
        <f t="shared" si="218"/>
        <v>0</v>
      </c>
    </row>
    <row r="4616" spans="1:10">
      <c r="A4616" s="483">
        <v>2016</v>
      </c>
      <c r="B4616" s="484" t="s">
        <v>1296</v>
      </c>
      <c r="C4616" s="484" t="s">
        <v>370</v>
      </c>
      <c r="D4616" s="485">
        <v>14829</v>
      </c>
      <c r="E4616" s="486">
        <v>26</v>
      </c>
      <c r="F4616" s="486">
        <f t="shared" si="216"/>
        <v>385554</v>
      </c>
      <c r="G4616" s="487">
        <v>3.05</v>
      </c>
      <c r="H4616" s="485">
        <v>8.1999999999999993</v>
      </c>
      <c r="I4616" s="486">
        <f t="shared" si="217"/>
        <v>121597.79999999999</v>
      </c>
      <c r="J4616" s="348">
        <f t="shared" si="218"/>
        <v>0</v>
      </c>
    </row>
    <row r="4617" spans="1:10">
      <c r="A4617" s="483">
        <v>2016</v>
      </c>
      <c r="B4617" s="484" t="s">
        <v>1296</v>
      </c>
      <c r="C4617" s="484" t="s">
        <v>370</v>
      </c>
      <c r="D4617" s="485">
        <v>99325</v>
      </c>
      <c r="E4617" s="486">
        <v>26</v>
      </c>
      <c r="F4617" s="486">
        <f t="shared" si="216"/>
        <v>2582450</v>
      </c>
      <c r="G4617" s="487">
        <v>2.77</v>
      </c>
      <c r="H4617" s="485">
        <v>7.8</v>
      </c>
      <c r="I4617" s="486">
        <f t="shared" si="217"/>
        <v>774735</v>
      </c>
      <c r="J4617" s="348">
        <f t="shared" si="218"/>
        <v>0</v>
      </c>
    </row>
    <row r="4618" spans="1:10">
      <c r="A4618" s="483">
        <v>2016</v>
      </c>
      <c r="B4618" s="484" t="s">
        <v>1296</v>
      </c>
      <c r="C4618" s="484" t="s">
        <v>370</v>
      </c>
      <c r="D4618" s="485">
        <v>97582</v>
      </c>
      <c r="E4618" s="486">
        <v>25</v>
      </c>
      <c r="F4618" s="486">
        <f t="shared" si="216"/>
        <v>2439550</v>
      </c>
      <c r="G4618" s="487">
        <v>2.36</v>
      </c>
      <c r="H4618" s="485">
        <v>15.1</v>
      </c>
      <c r="I4618" s="486">
        <f t="shared" si="217"/>
        <v>1473488.2</v>
      </c>
      <c r="J4618" s="348">
        <f t="shared" si="218"/>
        <v>0</v>
      </c>
    </row>
    <row r="4619" spans="1:10">
      <c r="A4619" s="483">
        <v>2016</v>
      </c>
      <c r="B4619" s="484" t="s">
        <v>1296</v>
      </c>
      <c r="C4619" s="484" t="s">
        <v>370</v>
      </c>
      <c r="D4619" s="485">
        <v>5116</v>
      </c>
      <c r="E4619" s="486">
        <v>25</v>
      </c>
      <c r="F4619" s="486">
        <f t="shared" si="216"/>
        <v>127900</v>
      </c>
      <c r="G4619" s="487">
        <v>1.49</v>
      </c>
      <c r="H4619" s="485">
        <v>11.4</v>
      </c>
      <c r="I4619" s="486">
        <f t="shared" si="217"/>
        <v>58322.400000000001</v>
      </c>
      <c r="J4619" s="348">
        <f t="shared" si="218"/>
        <v>0</v>
      </c>
    </row>
    <row r="4620" spans="1:10">
      <c r="A4620" s="483">
        <v>2016</v>
      </c>
      <c r="B4620" s="484" t="s">
        <v>1296</v>
      </c>
      <c r="C4620" s="484" t="s">
        <v>370</v>
      </c>
      <c r="D4620" s="485">
        <v>9131</v>
      </c>
      <c r="E4620" s="486">
        <v>24</v>
      </c>
      <c r="F4620" s="486">
        <f t="shared" si="216"/>
        <v>219144</v>
      </c>
      <c r="G4620" s="487">
        <v>1.38</v>
      </c>
      <c r="H4620" s="485">
        <v>11.6</v>
      </c>
      <c r="I4620" s="486">
        <f t="shared" si="217"/>
        <v>105919.59999999999</v>
      </c>
      <c r="J4620" s="348">
        <f t="shared" si="218"/>
        <v>0</v>
      </c>
    </row>
    <row r="4621" spans="1:10">
      <c r="A4621" s="483">
        <v>2016</v>
      </c>
      <c r="B4621" s="484" t="s">
        <v>1296</v>
      </c>
      <c r="C4621" s="484" t="s">
        <v>370</v>
      </c>
      <c r="D4621" s="485">
        <v>7574</v>
      </c>
      <c r="E4621" s="486">
        <v>24</v>
      </c>
      <c r="F4621" s="486">
        <f t="shared" si="216"/>
        <v>181776</v>
      </c>
      <c r="G4621" s="487">
        <v>1.78</v>
      </c>
      <c r="H4621" s="485">
        <v>14.8</v>
      </c>
      <c r="I4621" s="486">
        <f t="shared" si="217"/>
        <v>112095.20000000001</v>
      </c>
      <c r="J4621" s="348">
        <f t="shared" si="218"/>
        <v>0</v>
      </c>
    </row>
    <row r="4622" spans="1:10">
      <c r="A4622" s="483">
        <v>2016</v>
      </c>
      <c r="B4622" s="484" t="s">
        <v>1296</v>
      </c>
      <c r="C4622" s="484" t="s">
        <v>370</v>
      </c>
      <c r="D4622" s="485">
        <v>5201</v>
      </c>
      <c r="E4622" s="486">
        <v>25</v>
      </c>
      <c r="F4622" s="486">
        <f t="shared" si="216"/>
        <v>130025</v>
      </c>
      <c r="G4622" s="487">
        <v>1.92</v>
      </c>
      <c r="H4622" s="485">
        <v>14.2</v>
      </c>
      <c r="I4622" s="486">
        <f t="shared" si="217"/>
        <v>73854.2</v>
      </c>
      <c r="J4622" s="348">
        <f t="shared" si="218"/>
        <v>0</v>
      </c>
    </row>
    <row r="4623" spans="1:10">
      <c r="A4623" s="483">
        <v>2016</v>
      </c>
      <c r="B4623" s="484" t="s">
        <v>1296</v>
      </c>
      <c r="C4623" s="484" t="s">
        <v>370</v>
      </c>
      <c r="D4623" s="485">
        <v>4611</v>
      </c>
      <c r="E4623" s="486">
        <v>23</v>
      </c>
      <c r="F4623" s="486">
        <f t="shared" si="216"/>
        <v>106053</v>
      </c>
      <c r="G4623" s="487">
        <v>1.24</v>
      </c>
      <c r="H4623" s="485">
        <v>14.8</v>
      </c>
      <c r="I4623" s="486">
        <f t="shared" si="217"/>
        <v>68242.8</v>
      </c>
      <c r="J4623" s="348">
        <f t="shared" si="218"/>
        <v>0</v>
      </c>
    </row>
    <row r="4624" spans="1:10">
      <c r="A4624" s="483">
        <v>2016</v>
      </c>
      <c r="B4624" s="484" t="s">
        <v>1291</v>
      </c>
      <c r="C4624" s="484" t="s">
        <v>370</v>
      </c>
      <c r="D4624" s="485">
        <v>232107</v>
      </c>
      <c r="E4624" s="486">
        <v>12.4</v>
      </c>
      <c r="F4624" s="486">
        <f t="shared" si="216"/>
        <v>2878126.8000000003</v>
      </c>
      <c r="G4624" s="487">
        <v>3</v>
      </c>
      <c r="H4624" s="485">
        <v>46.5</v>
      </c>
      <c r="I4624" s="486">
        <f t="shared" si="217"/>
        <v>10792975.5</v>
      </c>
      <c r="J4624" s="348">
        <f t="shared" si="218"/>
        <v>0</v>
      </c>
    </row>
    <row r="4625" spans="1:10">
      <c r="A4625" s="483">
        <v>2016</v>
      </c>
      <c r="B4625" s="484" t="s">
        <v>1296</v>
      </c>
      <c r="C4625" s="484" t="s">
        <v>370</v>
      </c>
      <c r="D4625" s="485">
        <v>93274</v>
      </c>
      <c r="E4625" s="486">
        <v>26.65</v>
      </c>
      <c r="F4625" s="486">
        <f t="shared" si="216"/>
        <v>2485752.1</v>
      </c>
      <c r="G4625" s="487">
        <v>3.35</v>
      </c>
      <c r="H4625" s="485">
        <v>7.4</v>
      </c>
      <c r="I4625" s="486">
        <f t="shared" si="217"/>
        <v>690227.6</v>
      </c>
      <c r="J4625" s="348">
        <f t="shared" si="218"/>
        <v>0</v>
      </c>
    </row>
    <row r="4626" spans="1:10">
      <c r="A4626" s="483">
        <v>2016</v>
      </c>
      <c r="B4626" s="484" t="s">
        <v>1296</v>
      </c>
      <c r="C4626" s="484" t="s">
        <v>370</v>
      </c>
      <c r="D4626" s="485">
        <v>26355</v>
      </c>
      <c r="E4626" s="486">
        <v>25.95</v>
      </c>
      <c r="F4626" s="486">
        <f t="shared" si="216"/>
        <v>683912.25</v>
      </c>
      <c r="G4626" s="487">
        <v>1.37</v>
      </c>
      <c r="H4626" s="485">
        <v>7.9</v>
      </c>
      <c r="I4626" s="486">
        <f t="shared" si="217"/>
        <v>208204.5</v>
      </c>
      <c r="J4626" s="348">
        <f t="shared" si="218"/>
        <v>0</v>
      </c>
    </row>
    <row r="4627" spans="1:10">
      <c r="A4627" s="483">
        <v>2016</v>
      </c>
      <c r="B4627" s="484" t="s">
        <v>1296</v>
      </c>
      <c r="C4627" s="484" t="s">
        <v>370</v>
      </c>
      <c r="D4627" s="485">
        <v>24068</v>
      </c>
      <c r="E4627" s="486">
        <v>25.83</v>
      </c>
      <c r="F4627" s="486">
        <f t="shared" si="216"/>
        <v>621676.43999999994</v>
      </c>
      <c r="G4627" s="487">
        <v>0.92</v>
      </c>
      <c r="H4627" s="485">
        <v>9.6</v>
      </c>
      <c r="I4627" s="486">
        <f t="shared" si="217"/>
        <v>231052.79999999999</v>
      </c>
      <c r="J4627" s="348">
        <f t="shared" si="218"/>
        <v>0</v>
      </c>
    </row>
    <row r="4628" spans="1:10">
      <c r="A4628" s="483">
        <v>2016</v>
      </c>
      <c r="B4628" s="484" t="s">
        <v>1296</v>
      </c>
      <c r="C4628" s="484" t="s">
        <v>370</v>
      </c>
      <c r="D4628" s="485">
        <v>24416</v>
      </c>
      <c r="E4628" s="486">
        <v>25.77</v>
      </c>
      <c r="F4628" s="486">
        <f t="shared" si="216"/>
        <v>629200.31999999995</v>
      </c>
      <c r="G4628" s="487">
        <v>2.41</v>
      </c>
      <c r="H4628" s="485">
        <v>7.8</v>
      </c>
      <c r="I4628" s="486">
        <f t="shared" si="217"/>
        <v>190444.79999999999</v>
      </c>
      <c r="J4628" s="348">
        <f t="shared" si="218"/>
        <v>0</v>
      </c>
    </row>
    <row r="4629" spans="1:10">
      <c r="A4629" s="483">
        <v>2016</v>
      </c>
      <c r="B4629" s="484" t="s">
        <v>1296</v>
      </c>
      <c r="C4629" s="484" t="s">
        <v>370</v>
      </c>
      <c r="D4629" s="485">
        <v>13016</v>
      </c>
      <c r="E4629" s="486">
        <v>24.82</v>
      </c>
      <c r="F4629" s="486">
        <f t="shared" si="216"/>
        <v>323057.12</v>
      </c>
      <c r="G4629" s="487">
        <v>0.73</v>
      </c>
      <c r="H4629" s="485">
        <v>9.8000000000000007</v>
      </c>
      <c r="I4629" s="486">
        <f t="shared" si="217"/>
        <v>127556.8</v>
      </c>
      <c r="J4629" s="348">
        <f t="shared" si="218"/>
        <v>0</v>
      </c>
    </row>
    <row r="4630" spans="1:10">
      <c r="A4630" s="483">
        <v>2016</v>
      </c>
      <c r="B4630" s="484" t="s">
        <v>1296</v>
      </c>
      <c r="C4630" s="484" t="s">
        <v>370</v>
      </c>
      <c r="D4630" s="485">
        <v>13005</v>
      </c>
      <c r="E4630" s="486">
        <v>25.22</v>
      </c>
      <c r="F4630" s="486">
        <f t="shared" si="216"/>
        <v>327986.09999999998</v>
      </c>
      <c r="G4630" s="487">
        <v>0.77</v>
      </c>
      <c r="H4630" s="485">
        <v>9.9</v>
      </c>
      <c r="I4630" s="486">
        <f t="shared" si="217"/>
        <v>128749.5</v>
      </c>
      <c r="J4630" s="348">
        <f t="shared" si="218"/>
        <v>0</v>
      </c>
    </row>
    <row r="4631" spans="1:10">
      <c r="A4631" s="483">
        <v>2016</v>
      </c>
      <c r="B4631" s="484" t="s">
        <v>1296</v>
      </c>
      <c r="C4631" s="484" t="s">
        <v>370</v>
      </c>
      <c r="D4631" s="485">
        <v>39274</v>
      </c>
      <c r="E4631" s="486">
        <v>26.27</v>
      </c>
      <c r="F4631" s="486">
        <f t="shared" si="216"/>
        <v>1031727.98</v>
      </c>
      <c r="G4631" s="487">
        <v>0.79</v>
      </c>
      <c r="H4631" s="485">
        <v>7.5</v>
      </c>
      <c r="I4631" s="486">
        <f t="shared" si="217"/>
        <v>294555</v>
      </c>
      <c r="J4631" s="348">
        <f t="shared" si="218"/>
        <v>0</v>
      </c>
    </row>
    <row r="4632" spans="1:10">
      <c r="A4632" s="483">
        <v>2016</v>
      </c>
      <c r="B4632" s="484" t="s">
        <v>1296</v>
      </c>
      <c r="C4632" s="484" t="s">
        <v>370</v>
      </c>
      <c r="D4632" s="485">
        <v>12721</v>
      </c>
      <c r="E4632" s="486">
        <v>25.67</v>
      </c>
      <c r="F4632" s="486">
        <f t="shared" si="216"/>
        <v>326548.07</v>
      </c>
      <c r="G4632" s="487">
        <v>0.52</v>
      </c>
      <c r="H4632" s="485">
        <v>6.5</v>
      </c>
      <c r="I4632" s="486">
        <f t="shared" si="217"/>
        <v>82686.5</v>
      </c>
      <c r="J4632" s="348">
        <f t="shared" si="218"/>
        <v>0</v>
      </c>
    </row>
    <row r="4633" spans="1:10">
      <c r="A4633" s="483">
        <v>2016</v>
      </c>
      <c r="B4633" s="484" t="s">
        <v>1296</v>
      </c>
      <c r="C4633" s="484" t="s">
        <v>370</v>
      </c>
      <c r="D4633" s="485">
        <v>23287</v>
      </c>
      <c r="E4633" s="486">
        <v>25.9</v>
      </c>
      <c r="F4633" s="486">
        <f t="shared" si="216"/>
        <v>603133.29999999993</v>
      </c>
      <c r="G4633" s="487">
        <v>1.29</v>
      </c>
      <c r="H4633" s="485">
        <v>8.1</v>
      </c>
      <c r="I4633" s="486">
        <f t="shared" si="217"/>
        <v>188624.69999999998</v>
      </c>
      <c r="J4633" s="348">
        <f t="shared" si="218"/>
        <v>0</v>
      </c>
    </row>
    <row r="4634" spans="1:10">
      <c r="A4634" s="483">
        <v>2016</v>
      </c>
      <c r="B4634" s="484" t="s">
        <v>1296</v>
      </c>
      <c r="C4634" s="484" t="s">
        <v>370</v>
      </c>
      <c r="D4634" s="485">
        <v>11820</v>
      </c>
      <c r="E4634" s="486">
        <v>24.884</v>
      </c>
      <c r="F4634" s="486">
        <f t="shared" si="216"/>
        <v>294128.88</v>
      </c>
      <c r="G4634" s="487">
        <v>0.95</v>
      </c>
      <c r="H4634" s="485">
        <v>10.8</v>
      </c>
      <c r="I4634" s="486">
        <f t="shared" si="217"/>
        <v>127656.00000000001</v>
      </c>
      <c r="J4634" s="348">
        <f t="shared" si="218"/>
        <v>0</v>
      </c>
    </row>
    <row r="4635" spans="1:10">
      <c r="A4635" s="483">
        <v>2016</v>
      </c>
      <c r="B4635" s="484" t="s">
        <v>1296</v>
      </c>
      <c r="C4635" s="484" t="s">
        <v>370</v>
      </c>
      <c r="D4635" s="485">
        <v>90070</v>
      </c>
      <c r="E4635" s="486">
        <v>23.614000000000001</v>
      </c>
      <c r="F4635" s="486">
        <f t="shared" si="216"/>
        <v>2126912.98</v>
      </c>
      <c r="G4635" s="487">
        <v>2.69</v>
      </c>
      <c r="H4635" s="485">
        <v>8.8000000000000007</v>
      </c>
      <c r="I4635" s="486">
        <f t="shared" si="217"/>
        <v>792616.00000000012</v>
      </c>
      <c r="J4635" s="348">
        <f t="shared" si="218"/>
        <v>0</v>
      </c>
    </row>
    <row r="4636" spans="1:10">
      <c r="A4636" s="483">
        <v>2016</v>
      </c>
      <c r="B4636" s="484" t="s">
        <v>1296</v>
      </c>
      <c r="C4636" s="484" t="s">
        <v>370</v>
      </c>
      <c r="D4636" s="485">
        <v>56697</v>
      </c>
      <c r="E4636" s="486">
        <v>22.914000000000001</v>
      </c>
      <c r="F4636" s="486">
        <f t="shared" si="216"/>
        <v>1299155.0580000002</v>
      </c>
      <c r="G4636" s="487">
        <v>2.98</v>
      </c>
      <c r="H4636" s="485">
        <v>8.3000000000000007</v>
      </c>
      <c r="I4636" s="486">
        <f t="shared" si="217"/>
        <v>470585.10000000003</v>
      </c>
      <c r="J4636" s="348">
        <f t="shared" si="218"/>
        <v>0</v>
      </c>
    </row>
    <row r="4637" spans="1:10">
      <c r="A4637" s="483">
        <v>2016</v>
      </c>
      <c r="B4637" s="484" t="s">
        <v>1296</v>
      </c>
      <c r="C4637" s="484" t="s">
        <v>370</v>
      </c>
      <c r="D4637" s="485">
        <v>199041</v>
      </c>
      <c r="E4637" s="486">
        <v>24.228000000000002</v>
      </c>
      <c r="F4637" s="486">
        <f t="shared" si="216"/>
        <v>4822365.3480000002</v>
      </c>
      <c r="G4637" s="487">
        <v>2.57</v>
      </c>
      <c r="H4637" s="485">
        <v>7.8</v>
      </c>
      <c r="I4637" s="486">
        <f t="shared" si="217"/>
        <v>1552519.8</v>
      </c>
      <c r="J4637" s="348">
        <f t="shared" si="218"/>
        <v>0</v>
      </c>
    </row>
    <row r="4638" spans="1:10">
      <c r="A4638" s="483">
        <v>2016</v>
      </c>
      <c r="B4638" s="484" t="s">
        <v>1296</v>
      </c>
      <c r="C4638" s="484" t="s">
        <v>370</v>
      </c>
      <c r="D4638" s="485">
        <v>46555</v>
      </c>
      <c r="E4638" s="486">
        <v>23.571999999999999</v>
      </c>
      <c r="F4638" s="486">
        <f t="shared" si="216"/>
        <v>1097394.46</v>
      </c>
      <c r="G4638" s="487">
        <v>2.38</v>
      </c>
      <c r="H4638" s="485">
        <v>8.3000000000000007</v>
      </c>
      <c r="I4638" s="486">
        <f t="shared" si="217"/>
        <v>386406.50000000006</v>
      </c>
      <c r="J4638" s="348">
        <f t="shared" si="218"/>
        <v>0</v>
      </c>
    </row>
    <row r="4639" spans="1:10">
      <c r="A4639" s="483">
        <v>2016</v>
      </c>
      <c r="B4639" s="484" t="s">
        <v>1296</v>
      </c>
      <c r="C4639" s="484" t="s">
        <v>370</v>
      </c>
      <c r="D4639" s="485">
        <v>47569</v>
      </c>
      <c r="E4639" s="486">
        <v>25.25</v>
      </c>
      <c r="F4639" s="486">
        <f t="shared" si="216"/>
        <v>1201117.25</v>
      </c>
      <c r="G4639" s="487">
        <v>3.09</v>
      </c>
      <c r="H4639" s="485">
        <v>6.6</v>
      </c>
      <c r="I4639" s="486">
        <f t="shared" si="217"/>
        <v>313955.39999999997</v>
      </c>
      <c r="J4639" s="348">
        <f t="shared" si="218"/>
        <v>0</v>
      </c>
    </row>
    <row r="4640" spans="1:10">
      <c r="A4640" s="483">
        <v>2016</v>
      </c>
      <c r="B4640" s="484" t="s">
        <v>1296</v>
      </c>
      <c r="C4640" s="484" t="s">
        <v>370</v>
      </c>
      <c r="D4640" s="485">
        <v>10948</v>
      </c>
      <c r="E4640" s="486">
        <v>22.1</v>
      </c>
      <c r="F4640" s="486">
        <f t="shared" si="216"/>
        <v>241950.80000000002</v>
      </c>
      <c r="G4640" s="487">
        <v>2.67</v>
      </c>
      <c r="H4640" s="485">
        <v>9.5</v>
      </c>
      <c r="I4640" s="486">
        <f t="shared" si="217"/>
        <v>104006</v>
      </c>
      <c r="J4640" s="348">
        <f t="shared" si="218"/>
        <v>0</v>
      </c>
    </row>
    <row r="4641" spans="1:10">
      <c r="A4641" s="483">
        <v>2016</v>
      </c>
      <c r="B4641" s="484" t="s">
        <v>1296</v>
      </c>
      <c r="C4641" s="484" t="s">
        <v>370</v>
      </c>
      <c r="D4641" s="485">
        <v>23351</v>
      </c>
      <c r="E4641" s="486">
        <v>23.4</v>
      </c>
      <c r="F4641" s="486">
        <f t="shared" si="216"/>
        <v>546413.4</v>
      </c>
      <c r="G4641" s="487">
        <v>2.71</v>
      </c>
      <c r="H4641" s="485">
        <v>8.3000000000000007</v>
      </c>
      <c r="I4641" s="486">
        <f t="shared" si="217"/>
        <v>193813.30000000002</v>
      </c>
      <c r="J4641" s="348">
        <f t="shared" si="218"/>
        <v>0</v>
      </c>
    </row>
    <row r="4642" spans="1:10">
      <c r="A4642" s="483">
        <v>2016</v>
      </c>
      <c r="B4642" s="484" t="s">
        <v>1289</v>
      </c>
      <c r="C4642" s="484" t="s">
        <v>370</v>
      </c>
      <c r="D4642" s="485">
        <v>14583</v>
      </c>
      <c r="E4642" s="486">
        <v>18.265999999999998</v>
      </c>
      <c r="F4642" s="486">
        <f t="shared" si="216"/>
        <v>266373.07799999998</v>
      </c>
      <c r="G4642" s="487">
        <v>0.24</v>
      </c>
      <c r="H4642" s="485">
        <v>4.2</v>
      </c>
      <c r="I4642" s="486">
        <f t="shared" si="217"/>
        <v>61248.600000000006</v>
      </c>
      <c r="J4642" s="348">
        <f t="shared" si="218"/>
        <v>0</v>
      </c>
    </row>
    <row r="4643" spans="1:10">
      <c r="A4643" s="483">
        <v>2016</v>
      </c>
      <c r="B4643" s="484" t="s">
        <v>1289</v>
      </c>
      <c r="C4643" s="484" t="s">
        <v>370</v>
      </c>
      <c r="D4643" s="485">
        <v>43882</v>
      </c>
      <c r="E4643" s="486">
        <v>18.181999999999999</v>
      </c>
      <c r="F4643" s="486">
        <f t="shared" si="216"/>
        <v>797862.52399999998</v>
      </c>
      <c r="G4643" s="487">
        <v>0.28999999999999998</v>
      </c>
      <c r="H4643" s="485">
        <v>4.8</v>
      </c>
      <c r="I4643" s="486">
        <f t="shared" si="217"/>
        <v>210633.60000000001</v>
      </c>
      <c r="J4643" s="348">
        <f t="shared" si="218"/>
        <v>0</v>
      </c>
    </row>
    <row r="4644" spans="1:10">
      <c r="A4644" s="483">
        <v>2016</v>
      </c>
      <c r="B4644" s="484" t="s">
        <v>1289</v>
      </c>
      <c r="C4644" s="484" t="s">
        <v>370</v>
      </c>
      <c r="D4644" s="485">
        <v>14670</v>
      </c>
      <c r="E4644" s="486">
        <v>18.170000000000002</v>
      </c>
      <c r="F4644" s="486">
        <f t="shared" si="216"/>
        <v>266553.90000000002</v>
      </c>
      <c r="G4644" s="487">
        <v>0.26</v>
      </c>
      <c r="H4644" s="485">
        <v>4.5</v>
      </c>
      <c r="I4644" s="486">
        <f t="shared" si="217"/>
        <v>66015</v>
      </c>
      <c r="J4644" s="348">
        <f t="shared" si="218"/>
        <v>0</v>
      </c>
    </row>
    <row r="4645" spans="1:10">
      <c r="A4645" s="483">
        <v>2016</v>
      </c>
      <c r="B4645" s="484" t="s">
        <v>1289</v>
      </c>
      <c r="C4645" s="484" t="s">
        <v>370</v>
      </c>
      <c r="D4645" s="485">
        <v>15155</v>
      </c>
      <c r="E4645" s="486">
        <v>16.72</v>
      </c>
      <c r="F4645" s="486">
        <f t="shared" si="216"/>
        <v>253391.59999999998</v>
      </c>
      <c r="G4645" s="487">
        <v>0.36</v>
      </c>
      <c r="H4645" s="485">
        <v>5.5</v>
      </c>
      <c r="I4645" s="486">
        <f t="shared" si="217"/>
        <v>83352.5</v>
      </c>
      <c r="J4645" s="348">
        <f t="shared" si="218"/>
        <v>0</v>
      </c>
    </row>
    <row r="4646" spans="1:10">
      <c r="A4646" s="483">
        <v>2016</v>
      </c>
      <c r="B4646" s="484" t="s">
        <v>1289</v>
      </c>
      <c r="C4646" s="484" t="s">
        <v>370</v>
      </c>
      <c r="D4646" s="485">
        <v>15010</v>
      </c>
      <c r="E4646" s="486">
        <v>18.010000000000002</v>
      </c>
      <c r="F4646" s="486">
        <f t="shared" si="216"/>
        <v>270330.10000000003</v>
      </c>
      <c r="G4646" s="487">
        <v>0.28999999999999998</v>
      </c>
      <c r="H4646" s="485">
        <v>5.2</v>
      </c>
      <c r="I4646" s="486">
        <f t="shared" si="217"/>
        <v>78052</v>
      </c>
      <c r="J4646" s="348">
        <f t="shared" si="218"/>
        <v>0</v>
      </c>
    </row>
    <row r="4647" spans="1:10">
      <c r="A4647" s="483">
        <v>2016</v>
      </c>
      <c r="B4647" s="484" t="s">
        <v>1289</v>
      </c>
      <c r="C4647" s="484" t="s">
        <v>370</v>
      </c>
      <c r="D4647" s="485">
        <v>392101</v>
      </c>
      <c r="E4647" s="486">
        <v>16.649999999999999</v>
      </c>
      <c r="F4647" s="486">
        <f t="shared" si="216"/>
        <v>6528481.6499999994</v>
      </c>
      <c r="G4647" s="487">
        <v>0.36</v>
      </c>
      <c r="H4647" s="485">
        <v>4.8</v>
      </c>
      <c r="I4647" s="486">
        <f t="shared" si="217"/>
        <v>1882084.8</v>
      </c>
      <c r="J4647" s="348">
        <f t="shared" si="218"/>
        <v>0</v>
      </c>
    </row>
    <row r="4648" spans="1:10">
      <c r="A4648" s="483">
        <v>2016</v>
      </c>
      <c r="B4648" s="484" t="s">
        <v>1289</v>
      </c>
      <c r="C4648" s="484" t="s">
        <v>370</v>
      </c>
      <c r="D4648" s="485">
        <v>15055</v>
      </c>
      <c r="E4648" s="486">
        <v>16.47</v>
      </c>
      <c r="F4648" s="486">
        <f t="shared" si="216"/>
        <v>247955.84999999998</v>
      </c>
      <c r="G4648" s="487">
        <v>0.25</v>
      </c>
      <c r="H4648" s="485">
        <v>4.8</v>
      </c>
      <c r="I4648" s="486">
        <f t="shared" si="217"/>
        <v>72264</v>
      </c>
      <c r="J4648" s="348">
        <f t="shared" si="218"/>
        <v>0</v>
      </c>
    </row>
    <row r="4649" spans="1:10">
      <c r="A4649" s="483">
        <v>2016</v>
      </c>
      <c r="B4649" s="484" t="s">
        <v>1289</v>
      </c>
      <c r="C4649" s="484" t="s">
        <v>370</v>
      </c>
      <c r="D4649" s="485">
        <v>44622</v>
      </c>
      <c r="E4649" s="486">
        <v>16.75</v>
      </c>
      <c r="F4649" s="486">
        <f t="shared" si="216"/>
        <v>747418.5</v>
      </c>
      <c r="G4649" s="487">
        <v>0.37</v>
      </c>
      <c r="H4649" s="485">
        <v>6.2</v>
      </c>
      <c r="I4649" s="486">
        <f t="shared" si="217"/>
        <v>276656.40000000002</v>
      </c>
      <c r="J4649" s="348">
        <f t="shared" si="218"/>
        <v>0</v>
      </c>
    </row>
    <row r="4650" spans="1:10">
      <c r="A4650" s="483">
        <v>2016</v>
      </c>
      <c r="B4650" s="484" t="s">
        <v>1289</v>
      </c>
      <c r="C4650" s="484" t="s">
        <v>370</v>
      </c>
      <c r="D4650" s="485">
        <v>30333</v>
      </c>
      <c r="E4650" s="486">
        <v>17.05</v>
      </c>
      <c r="F4650" s="486">
        <f t="shared" si="216"/>
        <v>517177.65</v>
      </c>
      <c r="G4650" s="487">
        <v>0.21</v>
      </c>
      <c r="H4650" s="485">
        <v>4.5</v>
      </c>
      <c r="I4650" s="486">
        <f t="shared" si="217"/>
        <v>136498.5</v>
      </c>
      <c r="J4650" s="348">
        <f t="shared" si="218"/>
        <v>0</v>
      </c>
    </row>
    <row r="4651" spans="1:10">
      <c r="A4651" s="483">
        <v>2016</v>
      </c>
      <c r="B4651" s="484" t="s">
        <v>1289</v>
      </c>
      <c r="C4651" s="484" t="s">
        <v>370</v>
      </c>
      <c r="D4651" s="485">
        <v>15721</v>
      </c>
      <c r="E4651" s="486">
        <v>16.760000000000002</v>
      </c>
      <c r="F4651" s="486">
        <f t="shared" si="216"/>
        <v>263483.96000000002</v>
      </c>
      <c r="G4651" s="487">
        <v>0.3</v>
      </c>
      <c r="H4651" s="485">
        <v>5.3</v>
      </c>
      <c r="I4651" s="486">
        <f t="shared" si="217"/>
        <v>83321.3</v>
      </c>
      <c r="J4651" s="348">
        <f t="shared" si="218"/>
        <v>0</v>
      </c>
    </row>
    <row r="4652" spans="1:10">
      <c r="A4652" s="483">
        <v>2016</v>
      </c>
      <c r="B4652" s="484" t="s">
        <v>1301</v>
      </c>
      <c r="C4652" s="484" t="s">
        <v>370</v>
      </c>
      <c r="D4652" s="485">
        <v>79510</v>
      </c>
      <c r="E4652" s="486">
        <v>13.34</v>
      </c>
      <c r="F4652" s="486">
        <f t="shared" si="216"/>
        <v>1060663.3999999999</v>
      </c>
      <c r="G4652" s="487">
        <v>0.6</v>
      </c>
      <c r="H4652" s="485">
        <v>17.5</v>
      </c>
      <c r="I4652" s="486">
        <f t="shared" si="217"/>
        <v>1391425</v>
      </c>
      <c r="J4652" s="348">
        <f t="shared" si="218"/>
        <v>1</v>
      </c>
    </row>
    <row r="4653" spans="1:10">
      <c r="A4653" s="483">
        <v>2016</v>
      </c>
      <c r="B4653" s="484" t="s">
        <v>1296</v>
      </c>
      <c r="C4653" s="484" t="s">
        <v>370</v>
      </c>
      <c r="D4653" s="485">
        <v>11815</v>
      </c>
      <c r="E4653" s="486">
        <v>25.353999999999999</v>
      </c>
      <c r="F4653" s="486">
        <f t="shared" si="216"/>
        <v>299557.51</v>
      </c>
      <c r="G4653" s="487">
        <v>0.84</v>
      </c>
      <c r="H4653" s="485">
        <v>10.1</v>
      </c>
      <c r="I4653" s="486">
        <f t="shared" si="217"/>
        <v>119331.5</v>
      </c>
      <c r="J4653" s="348">
        <f t="shared" si="218"/>
        <v>0</v>
      </c>
    </row>
    <row r="4654" spans="1:10">
      <c r="A4654" s="483">
        <v>2016</v>
      </c>
      <c r="B4654" s="484" t="s">
        <v>1296</v>
      </c>
      <c r="C4654" s="484" t="s">
        <v>370</v>
      </c>
      <c r="D4654" s="485">
        <v>24088</v>
      </c>
      <c r="E4654" s="486">
        <v>24.907</v>
      </c>
      <c r="F4654" s="486">
        <f t="shared" si="216"/>
        <v>599959.81599999999</v>
      </c>
      <c r="G4654" s="487">
        <v>0.82</v>
      </c>
      <c r="H4654" s="485">
        <v>11.7</v>
      </c>
      <c r="I4654" s="486">
        <f t="shared" si="217"/>
        <v>281829.59999999998</v>
      </c>
      <c r="J4654" s="348">
        <f t="shared" si="218"/>
        <v>0</v>
      </c>
    </row>
    <row r="4655" spans="1:10">
      <c r="A4655" s="483">
        <v>2016</v>
      </c>
      <c r="B4655" s="484" t="s">
        <v>1296</v>
      </c>
      <c r="C4655" s="484" t="s">
        <v>370</v>
      </c>
      <c r="D4655" s="485">
        <v>11700</v>
      </c>
      <c r="E4655" s="486">
        <v>26.062000000000001</v>
      </c>
      <c r="F4655" s="486">
        <f t="shared" si="216"/>
        <v>304925.40000000002</v>
      </c>
      <c r="G4655" s="487">
        <v>0.87</v>
      </c>
      <c r="H4655" s="485">
        <v>7.9</v>
      </c>
      <c r="I4655" s="486">
        <f t="shared" si="217"/>
        <v>92430</v>
      </c>
      <c r="J4655" s="348">
        <f t="shared" si="218"/>
        <v>0</v>
      </c>
    </row>
    <row r="4656" spans="1:10">
      <c r="A4656" s="483">
        <v>2016</v>
      </c>
      <c r="B4656" s="484" t="s">
        <v>1296</v>
      </c>
      <c r="C4656" s="484" t="s">
        <v>370</v>
      </c>
      <c r="D4656" s="485">
        <v>11819</v>
      </c>
      <c r="E4656" s="486">
        <v>24.852</v>
      </c>
      <c r="F4656" s="486">
        <f t="shared" si="216"/>
        <v>293725.788</v>
      </c>
      <c r="G4656" s="487">
        <v>1.31</v>
      </c>
      <c r="H4656" s="485">
        <v>12.7</v>
      </c>
      <c r="I4656" s="486">
        <f t="shared" si="217"/>
        <v>150101.29999999999</v>
      </c>
      <c r="J4656" s="348">
        <f t="shared" si="218"/>
        <v>0</v>
      </c>
    </row>
    <row r="4657" spans="1:10">
      <c r="A4657" s="483">
        <v>2016</v>
      </c>
      <c r="B4657" s="484" t="s">
        <v>1296</v>
      </c>
      <c r="C4657" s="484" t="s">
        <v>370</v>
      </c>
      <c r="D4657" s="485">
        <v>11925</v>
      </c>
      <c r="E4657" s="486">
        <v>24.635999999999999</v>
      </c>
      <c r="F4657" s="486">
        <f t="shared" si="216"/>
        <v>293784.3</v>
      </c>
      <c r="G4657" s="487">
        <v>0.67</v>
      </c>
      <c r="H4657" s="485">
        <v>11.4</v>
      </c>
      <c r="I4657" s="486">
        <f t="shared" si="217"/>
        <v>135945</v>
      </c>
      <c r="J4657" s="348">
        <f t="shared" si="218"/>
        <v>0</v>
      </c>
    </row>
    <row r="4658" spans="1:10">
      <c r="A4658" s="483">
        <v>2016</v>
      </c>
      <c r="B4658" s="484" t="s">
        <v>1296</v>
      </c>
      <c r="C4658" s="484" t="s">
        <v>370</v>
      </c>
      <c r="D4658" s="485">
        <v>11984</v>
      </c>
      <c r="E4658" s="486">
        <v>25.963999999999999</v>
      </c>
      <c r="F4658" s="486">
        <f t="shared" si="216"/>
        <v>311152.576</v>
      </c>
      <c r="G4658" s="487">
        <v>2.95</v>
      </c>
      <c r="H4658" s="485">
        <v>7.9</v>
      </c>
      <c r="I4658" s="486">
        <f t="shared" si="217"/>
        <v>94673.600000000006</v>
      </c>
      <c r="J4658" s="348">
        <f t="shared" si="218"/>
        <v>0</v>
      </c>
    </row>
    <row r="4659" spans="1:10">
      <c r="A4659" s="483">
        <v>2016</v>
      </c>
      <c r="B4659" s="484" t="s">
        <v>1296</v>
      </c>
      <c r="C4659" s="484" t="s">
        <v>370</v>
      </c>
      <c r="D4659" s="485">
        <v>12037</v>
      </c>
      <c r="E4659" s="486">
        <v>25.888000000000002</v>
      </c>
      <c r="F4659" s="486">
        <f t="shared" si="216"/>
        <v>311613.85600000003</v>
      </c>
      <c r="G4659" s="487">
        <v>2.8</v>
      </c>
      <c r="H4659" s="485">
        <v>7.9</v>
      </c>
      <c r="I4659" s="486">
        <f t="shared" si="217"/>
        <v>95092.3</v>
      </c>
      <c r="J4659" s="348">
        <f t="shared" si="218"/>
        <v>0</v>
      </c>
    </row>
    <row r="4660" spans="1:10">
      <c r="A4660" s="483">
        <v>2016</v>
      </c>
      <c r="B4660" s="484" t="s">
        <v>1296</v>
      </c>
      <c r="C4660" s="484" t="s">
        <v>370</v>
      </c>
      <c r="D4660" s="485">
        <v>11952</v>
      </c>
      <c r="E4660" s="486">
        <v>25.81</v>
      </c>
      <c r="F4660" s="486">
        <f t="shared" si="216"/>
        <v>308481.12</v>
      </c>
      <c r="G4660" s="487">
        <v>2.7</v>
      </c>
      <c r="H4660" s="485">
        <v>8</v>
      </c>
      <c r="I4660" s="486">
        <f t="shared" si="217"/>
        <v>95616</v>
      </c>
      <c r="J4660" s="348">
        <f t="shared" si="218"/>
        <v>0</v>
      </c>
    </row>
    <row r="4661" spans="1:10">
      <c r="A4661" s="483">
        <v>2016</v>
      </c>
      <c r="B4661" s="484" t="s">
        <v>1296</v>
      </c>
      <c r="C4661" s="484" t="s">
        <v>370</v>
      </c>
      <c r="D4661" s="485">
        <v>11933</v>
      </c>
      <c r="E4661" s="486">
        <v>24.7</v>
      </c>
      <c r="F4661" s="486">
        <f t="shared" si="216"/>
        <v>294745.09999999998</v>
      </c>
      <c r="G4661" s="487">
        <v>0.63</v>
      </c>
      <c r="H4661" s="485">
        <v>11.6</v>
      </c>
      <c r="I4661" s="486">
        <f t="shared" si="217"/>
        <v>138422.79999999999</v>
      </c>
      <c r="J4661" s="348">
        <f t="shared" si="218"/>
        <v>0</v>
      </c>
    </row>
    <row r="4662" spans="1:10">
      <c r="A4662" s="483">
        <v>2016</v>
      </c>
      <c r="B4662" s="484" t="s">
        <v>1289</v>
      </c>
      <c r="C4662" s="484" t="s">
        <v>370</v>
      </c>
      <c r="D4662" s="485">
        <v>55893</v>
      </c>
      <c r="E4662" s="486">
        <v>17.23</v>
      </c>
      <c r="F4662" s="486">
        <f t="shared" si="216"/>
        <v>963036.39</v>
      </c>
      <c r="G4662" s="487">
        <v>0.41</v>
      </c>
      <c r="H4662" s="485">
        <v>10.8</v>
      </c>
      <c r="I4662" s="486">
        <f t="shared" si="217"/>
        <v>603644.4</v>
      </c>
      <c r="J4662" s="348">
        <f t="shared" si="218"/>
        <v>0</v>
      </c>
    </row>
    <row r="4663" spans="1:10">
      <c r="A4663" s="483">
        <v>2016</v>
      </c>
      <c r="B4663" s="484" t="s">
        <v>1289</v>
      </c>
      <c r="C4663" s="484" t="s">
        <v>370</v>
      </c>
      <c r="D4663" s="485">
        <v>29062</v>
      </c>
      <c r="E4663" s="486">
        <v>16.41</v>
      </c>
      <c r="F4663" s="486">
        <f t="shared" si="216"/>
        <v>476907.42</v>
      </c>
      <c r="G4663" s="487">
        <v>0.47</v>
      </c>
      <c r="H4663" s="485">
        <v>5.4</v>
      </c>
      <c r="I4663" s="486">
        <f t="shared" si="217"/>
        <v>156934.80000000002</v>
      </c>
      <c r="J4663" s="348">
        <f t="shared" si="218"/>
        <v>0</v>
      </c>
    </row>
    <row r="4664" spans="1:10">
      <c r="A4664" s="483">
        <v>2016</v>
      </c>
      <c r="B4664" s="484" t="s">
        <v>1291</v>
      </c>
      <c r="C4664" s="484" t="s">
        <v>370</v>
      </c>
      <c r="D4664" s="485">
        <v>169</v>
      </c>
      <c r="E4664" s="486">
        <v>16.04</v>
      </c>
      <c r="F4664" s="486">
        <f t="shared" si="216"/>
        <v>2710.7599999999998</v>
      </c>
      <c r="G4664" s="487">
        <v>0.6</v>
      </c>
      <c r="H4664" s="485">
        <v>9.6</v>
      </c>
      <c r="I4664" s="486">
        <f t="shared" si="217"/>
        <v>1622.3999999999999</v>
      </c>
      <c r="J4664" s="348">
        <f t="shared" si="218"/>
        <v>0</v>
      </c>
    </row>
    <row r="4665" spans="1:10">
      <c r="A4665" s="483">
        <v>2016</v>
      </c>
      <c r="B4665" s="484" t="s">
        <v>1296</v>
      </c>
      <c r="C4665" s="484" t="s">
        <v>370</v>
      </c>
      <c r="D4665" s="485">
        <v>5310</v>
      </c>
      <c r="E4665" s="486">
        <v>24.038</v>
      </c>
      <c r="F4665" s="486">
        <f t="shared" si="216"/>
        <v>127641.78</v>
      </c>
      <c r="G4665" s="487">
        <v>0.83</v>
      </c>
      <c r="H4665" s="485">
        <v>14.42</v>
      </c>
      <c r="I4665" s="486">
        <f t="shared" si="217"/>
        <v>76570.2</v>
      </c>
      <c r="J4665" s="348">
        <f t="shared" si="218"/>
        <v>0</v>
      </c>
    </row>
    <row r="4666" spans="1:10">
      <c r="A4666" s="483">
        <v>2016</v>
      </c>
      <c r="B4666" s="484" t="s">
        <v>1296</v>
      </c>
      <c r="C4666" s="484" t="s">
        <v>370</v>
      </c>
      <c r="D4666" s="485">
        <v>5310</v>
      </c>
      <c r="E4666" s="486">
        <v>24.038</v>
      </c>
      <c r="F4666" s="486">
        <f t="shared" si="216"/>
        <v>127641.78</v>
      </c>
      <c r="G4666" s="487">
        <v>0.83</v>
      </c>
      <c r="H4666" s="485">
        <v>14.42</v>
      </c>
      <c r="I4666" s="486">
        <f t="shared" si="217"/>
        <v>76570.2</v>
      </c>
      <c r="J4666" s="348">
        <f t="shared" si="218"/>
        <v>0</v>
      </c>
    </row>
    <row r="4667" spans="1:10">
      <c r="A4667" s="483">
        <v>2016</v>
      </c>
      <c r="B4667" s="484" t="s">
        <v>1296</v>
      </c>
      <c r="C4667" s="484" t="s">
        <v>370</v>
      </c>
      <c r="D4667" s="485">
        <v>33482</v>
      </c>
      <c r="E4667" s="486">
        <v>25.126000000000001</v>
      </c>
      <c r="F4667" s="486">
        <f t="shared" si="216"/>
        <v>841268.73200000008</v>
      </c>
      <c r="G4667" s="487">
        <v>0.85</v>
      </c>
      <c r="H4667" s="485">
        <v>11.62</v>
      </c>
      <c r="I4667" s="486">
        <f t="shared" si="217"/>
        <v>389060.83999999997</v>
      </c>
      <c r="J4667" s="348">
        <f t="shared" si="218"/>
        <v>0</v>
      </c>
    </row>
    <row r="4668" spans="1:10">
      <c r="A4668" s="483">
        <v>2016</v>
      </c>
      <c r="B4668" s="484" t="s">
        <v>1296</v>
      </c>
      <c r="C4668" s="484" t="s">
        <v>370</v>
      </c>
      <c r="D4668" s="485">
        <v>33157</v>
      </c>
      <c r="E4668" s="486">
        <v>25.088000000000001</v>
      </c>
      <c r="F4668" s="486">
        <f t="shared" si="216"/>
        <v>831842.81599999999</v>
      </c>
      <c r="G4668" s="487">
        <v>0.87</v>
      </c>
      <c r="H4668" s="485">
        <v>10.59</v>
      </c>
      <c r="I4668" s="486">
        <f t="shared" si="217"/>
        <v>351132.63</v>
      </c>
      <c r="J4668" s="348">
        <f t="shared" si="218"/>
        <v>0</v>
      </c>
    </row>
    <row r="4669" spans="1:10">
      <c r="A4669" s="483">
        <v>2016</v>
      </c>
      <c r="B4669" s="484" t="s">
        <v>1296</v>
      </c>
      <c r="C4669" s="484" t="s">
        <v>370</v>
      </c>
      <c r="D4669" s="485">
        <v>34619</v>
      </c>
      <c r="E4669" s="486">
        <v>24.321999999999999</v>
      </c>
      <c r="F4669" s="486">
        <f t="shared" si="216"/>
        <v>842003.31799999997</v>
      </c>
      <c r="G4669" s="487">
        <v>0.86</v>
      </c>
      <c r="H4669" s="485">
        <v>12.62</v>
      </c>
      <c r="I4669" s="486">
        <f t="shared" si="217"/>
        <v>436891.77999999997</v>
      </c>
      <c r="J4669" s="348">
        <f t="shared" si="218"/>
        <v>0</v>
      </c>
    </row>
    <row r="4670" spans="1:10">
      <c r="A4670" s="483">
        <v>2016</v>
      </c>
      <c r="B4670" s="484" t="s">
        <v>1296</v>
      </c>
      <c r="C4670" s="484" t="s">
        <v>370</v>
      </c>
      <c r="D4670" s="485">
        <v>8375</v>
      </c>
      <c r="E4670" s="486">
        <v>23.88</v>
      </c>
      <c r="F4670" s="486">
        <f t="shared" si="216"/>
        <v>199995</v>
      </c>
      <c r="G4670" s="487">
        <v>0.74</v>
      </c>
      <c r="H4670" s="485">
        <v>12.41</v>
      </c>
      <c r="I4670" s="486">
        <f t="shared" si="217"/>
        <v>103933.75</v>
      </c>
      <c r="J4670" s="348">
        <f t="shared" si="218"/>
        <v>0</v>
      </c>
    </row>
    <row r="4671" spans="1:10">
      <c r="A4671" s="483">
        <v>2016</v>
      </c>
      <c r="B4671" s="484" t="s">
        <v>1296</v>
      </c>
      <c r="C4671" s="484" t="s">
        <v>370</v>
      </c>
      <c r="D4671" s="485">
        <v>48522</v>
      </c>
      <c r="E4671" s="486">
        <v>24.623999999999999</v>
      </c>
      <c r="F4671" s="486">
        <f t="shared" si="216"/>
        <v>1194805.7279999999</v>
      </c>
      <c r="G4671" s="487">
        <v>0.82</v>
      </c>
      <c r="H4671" s="485">
        <v>12.37</v>
      </c>
      <c r="I4671" s="486">
        <f t="shared" si="217"/>
        <v>600217.14</v>
      </c>
      <c r="J4671" s="348">
        <f t="shared" si="218"/>
        <v>0</v>
      </c>
    </row>
    <row r="4672" spans="1:10">
      <c r="A4672" s="483">
        <v>2016</v>
      </c>
      <c r="B4672" s="484" t="s">
        <v>1296</v>
      </c>
      <c r="C4672" s="484" t="s">
        <v>370</v>
      </c>
      <c r="D4672" s="485">
        <v>8375</v>
      </c>
      <c r="E4672" s="486">
        <v>23.88</v>
      </c>
      <c r="F4672" s="486">
        <f t="shared" si="216"/>
        <v>199995</v>
      </c>
      <c r="G4672" s="487">
        <v>0.74</v>
      </c>
      <c r="H4672" s="485">
        <v>12.41</v>
      </c>
      <c r="I4672" s="486">
        <f t="shared" si="217"/>
        <v>103933.75</v>
      </c>
      <c r="J4672" s="348">
        <f t="shared" si="218"/>
        <v>0</v>
      </c>
    </row>
    <row r="4673" spans="1:10">
      <c r="A4673" s="483">
        <v>2016</v>
      </c>
      <c r="B4673" s="484" t="s">
        <v>1296</v>
      </c>
      <c r="C4673" s="484" t="s">
        <v>370</v>
      </c>
      <c r="D4673" s="485">
        <v>34619</v>
      </c>
      <c r="E4673" s="486">
        <v>24.321999999999999</v>
      </c>
      <c r="F4673" s="486">
        <f t="shared" si="216"/>
        <v>842003.31799999997</v>
      </c>
      <c r="G4673" s="487">
        <v>0.86</v>
      </c>
      <c r="H4673" s="485">
        <v>12.62</v>
      </c>
      <c r="I4673" s="486">
        <f t="shared" si="217"/>
        <v>436891.77999999997</v>
      </c>
      <c r="J4673" s="348">
        <f t="shared" si="218"/>
        <v>0</v>
      </c>
    </row>
    <row r="4674" spans="1:10">
      <c r="A4674" s="483">
        <v>2016</v>
      </c>
      <c r="B4674" s="484" t="s">
        <v>1296</v>
      </c>
      <c r="C4674" s="484" t="s">
        <v>370</v>
      </c>
      <c r="D4674" s="485">
        <v>32623</v>
      </c>
      <c r="E4674" s="486">
        <v>25.3</v>
      </c>
      <c r="F4674" s="486">
        <f t="shared" si="216"/>
        <v>825361.9</v>
      </c>
      <c r="G4674" s="487">
        <v>3.25</v>
      </c>
      <c r="H4674" s="485">
        <v>9.4499999999999993</v>
      </c>
      <c r="I4674" s="486">
        <f t="shared" si="217"/>
        <v>308287.34999999998</v>
      </c>
      <c r="J4674" s="348">
        <f t="shared" si="218"/>
        <v>0</v>
      </c>
    </row>
    <row r="4675" spans="1:10">
      <c r="A4675" s="483">
        <v>2016</v>
      </c>
      <c r="B4675" s="484" t="s">
        <v>1296</v>
      </c>
      <c r="C4675" s="484" t="s">
        <v>370</v>
      </c>
      <c r="D4675" s="485">
        <v>39326</v>
      </c>
      <c r="E4675" s="486">
        <v>25.428000000000001</v>
      </c>
      <c r="F4675" s="486">
        <f t="shared" ref="F4675:F4738" si="219">E4675*D4675</f>
        <v>999981.52800000005</v>
      </c>
      <c r="G4675" s="487">
        <v>3.19</v>
      </c>
      <c r="H4675" s="485">
        <v>9.16</v>
      </c>
      <c r="I4675" s="486">
        <f t="shared" ref="I4675:I4738" si="220">H4675*D4675</f>
        <v>360226.16000000003</v>
      </c>
      <c r="J4675" s="348">
        <f t="shared" ref="J4675:J4738" si="221">IF(B4675="LIG",1,0)</f>
        <v>0</v>
      </c>
    </row>
    <row r="4676" spans="1:10">
      <c r="A4676" s="483">
        <v>2016</v>
      </c>
      <c r="B4676" s="484" t="s">
        <v>1296</v>
      </c>
      <c r="C4676" s="484" t="s">
        <v>370</v>
      </c>
      <c r="D4676" s="485">
        <v>213073</v>
      </c>
      <c r="E4676" s="486">
        <v>25.366</v>
      </c>
      <c r="F4676" s="486">
        <f t="shared" si="219"/>
        <v>5404809.7180000003</v>
      </c>
      <c r="G4676" s="487">
        <v>4.2699999999999996</v>
      </c>
      <c r="H4676" s="485">
        <v>9.08</v>
      </c>
      <c r="I4676" s="486">
        <f t="shared" si="220"/>
        <v>1934702.84</v>
      </c>
      <c r="J4676" s="348">
        <f t="shared" si="221"/>
        <v>0</v>
      </c>
    </row>
    <row r="4677" spans="1:10">
      <c r="A4677" s="483">
        <v>2016</v>
      </c>
      <c r="B4677" s="484" t="s">
        <v>1296</v>
      </c>
      <c r="C4677" s="484" t="s">
        <v>370</v>
      </c>
      <c r="D4677" s="485">
        <v>73891</v>
      </c>
      <c r="E4677" s="486">
        <v>24.11</v>
      </c>
      <c r="F4677" s="486">
        <f t="shared" si="219"/>
        <v>1781512.01</v>
      </c>
      <c r="G4677" s="487">
        <v>2.85</v>
      </c>
      <c r="H4677" s="485">
        <v>14.7</v>
      </c>
      <c r="I4677" s="486">
        <f t="shared" si="220"/>
        <v>1086197.7</v>
      </c>
      <c r="J4677" s="348">
        <f t="shared" si="221"/>
        <v>0</v>
      </c>
    </row>
    <row r="4678" spans="1:10">
      <c r="A4678" s="483">
        <v>2016</v>
      </c>
      <c r="B4678" s="484" t="s">
        <v>1296</v>
      </c>
      <c r="C4678" s="484" t="s">
        <v>370</v>
      </c>
      <c r="D4678" s="485">
        <v>57450</v>
      </c>
      <c r="E4678" s="486">
        <v>25.26</v>
      </c>
      <c r="F4678" s="486">
        <f t="shared" si="219"/>
        <v>1451187</v>
      </c>
      <c r="G4678" s="487">
        <v>2.57</v>
      </c>
      <c r="H4678" s="485">
        <v>9.1</v>
      </c>
      <c r="I4678" s="486">
        <f t="shared" si="220"/>
        <v>522795</v>
      </c>
      <c r="J4678" s="348">
        <f t="shared" si="221"/>
        <v>0</v>
      </c>
    </row>
    <row r="4679" spans="1:10">
      <c r="A4679" s="483">
        <v>2016</v>
      </c>
      <c r="B4679" s="484" t="s">
        <v>1296</v>
      </c>
      <c r="C4679" s="484" t="s">
        <v>370</v>
      </c>
      <c r="D4679" s="485">
        <v>10237</v>
      </c>
      <c r="E4679" s="486">
        <v>25.2</v>
      </c>
      <c r="F4679" s="486">
        <f t="shared" si="219"/>
        <v>257972.4</v>
      </c>
      <c r="G4679" s="487">
        <v>2.72</v>
      </c>
      <c r="H4679" s="485">
        <v>9.1999999999999993</v>
      </c>
      <c r="I4679" s="486">
        <f t="shared" si="220"/>
        <v>94180.4</v>
      </c>
      <c r="J4679" s="348">
        <f t="shared" si="221"/>
        <v>0</v>
      </c>
    </row>
    <row r="4680" spans="1:10">
      <c r="A4680" s="483">
        <v>2016</v>
      </c>
      <c r="B4680" s="484" t="s">
        <v>1296</v>
      </c>
      <c r="C4680" s="484" t="s">
        <v>370</v>
      </c>
      <c r="D4680" s="485">
        <v>562569</v>
      </c>
      <c r="E4680" s="486">
        <v>25.09</v>
      </c>
      <c r="F4680" s="486">
        <f t="shared" si="219"/>
        <v>14114856.209999999</v>
      </c>
      <c r="G4680" s="487">
        <v>3.25</v>
      </c>
      <c r="H4680" s="485">
        <v>10.6</v>
      </c>
      <c r="I4680" s="486">
        <f t="shared" si="220"/>
        <v>5963231.3999999994</v>
      </c>
      <c r="J4680" s="348">
        <f t="shared" si="221"/>
        <v>0</v>
      </c>
    </row>
    <row r="4681" spans="1:10">
      <c r="A4681" s="483">
        <v>2016</v>
      </c>
      <c r="B4681" s="484" t="s">
        <v>1296</v>
      </c>
      <c r="C4681" s="484" t="s">
        <v>370</v>
      </c>
      <c r="D4681" s="485">
        <v>10875</v>
      </c>
      <c r="E4681" s="486">
        <v>24.48</v>
      </c>
      <c r="F4681" s="486">
        <f t="shared" si="219"/>
        <v>266220</v>
      </c>
      <c r="G4681" s="487">
        <v>0.82</v>
      </c>
      <c r="H4681" s="485">
        <v>12.67</v>
      </c>
      <c r="I4681" s="486">
        <f t="shared" si="220"/>
        <v>137786.25</v>
      </c>
      <c r="J4681" s="348">
        <f t="shared" si="221"/>
        <v>0</v>
      </c>
    </row>
    <row r="4682" spans="1:10">
      <c r="A4682" s="483">
        <v>2016</v>
      </c>
      <c r="B4682" s="484" t="s">
        <v>1296</v>
      </c>
      <c r="C4682" s="484" t="s">
        <v>370</v>
      </c>
      <c r="D4682" s="485">
        <v>4604</v>
      </c>
      <c r="E4682" s="486">
        <v>24.044</v>
      </c>
      <c r="F4682" s="486">
        <f t="shared" si="219"/>
        <v>110698.576</v>
      </c>
      <c r="G4682" s="487">
        <v>0.94</v>
      </c>
      <c r="H4682" s="485">
        <v>11.22</v>
      </c>
      <c r="I4682" s="486">
        <f t="shared" si="220"/>
        <v>51656.880000000005</v>
      </c>
      <c r="J4682" s="348">
        <f t="shared" si="221"/>
        <v>0</v>
      </c>
    </row>
    <row r="4683" spans="1:10">
      <c r="A4683" s="483">
        <v>2016</v>
      </c>
      <c r="B4683" s="484" t="s">
        <v>1296</v>
      </c>
      <c r="C4683" s="484" t="s">
        <v>370</v>
      </c>
      <c r="D4683" s="485">
        <v>10875</v>
      </c>
      <c r="E4683" s="486">
        <v>24.48</v>
      </c>
      <c r="F4683" s="486">
        <f t="shared" si="219"/>
        <v>266220</v>
      </c>
      <c r="G4683" s="487">
        <v>0.82</v>
      </c>
      <c r="H4683" s="485">
        <v>12.67</v>
      </c>
      <c r="I4683" s="486">
        <f t="shared" si="220"/>
        <v>137786.25</v>
      </c>
      <c r="J4683" s="348">
        <f t="shared" si="221"/>
        <v>0</v>
      </c>
    </row>
    <row r="4684" spans="1:10">
      <c r="A4684" s="483">
        <v>2016</v>
      </c>
      <c r="B4684" s="484" t="s">
        <v>1296</v>
      </c>
      <c r="C4684" s="484" t="s">
        <v>370</v>
      </c>
      <c r="D4684" s="485">
        <v>10989</v>
      </c>
      <c r="E4684" s="486">
        <v>24.417999999999999</v>
      </c>
      <c r="F4684" s="486">
        <f t="shared" si="219"/>
        <v>268329.402</v>
      </c>
      <c r="G4684" s="487">
        <v>0.78</v>
      </c>
      <c r="H4684" s="485">
        <v>13.2</v>
      </c>
      <c r="I4684" s="486">
        <f t="shared" si="220"/>
        <v>145054.79999999999</v>
      </c>
      <c r="J4684" s="348">
        <f t="shared" si="221"/>
        <v>0</v>
      </c>
    </row>
    <row r="4685" spans="1:10">
      <c r="A4685" s="483">
        <v>2016</v>
      </c>
      <c r="B4685" s="484" t="s">
        <v>1296</v>
      </c>
      <c r="C4685" s="484" t="s">
        <v>370</v>
      </c>
      <c r="D4685" s="485">
        <v>10989</v>
      </c>
      <c r="E4685" s="486">
        <v>24.417999999999999</v>
      </c>
      <c r="F4685" s="486">
        <f t="shared" si="219"/>
        <v>268329.402</v>
      </c>
      <c r="G4685" s="487">
        <v>0.78</v>
      </c>
      <c r="H4685" s="485">
        <v>13.2</v>
      </c>
      <c r="I4685" s="486">
        <f t="shared" si="220"/>
        <v>145054.79999999999</v>
      </c>
      <c r="J4685" s="348">
        <f t="shared" si="221"/>
        <v>0</v>
      </c>
    </row>
    <row r="4686" spans="1:10">
      <c r="A4686" s="483">
        <v>2016</v>
      </c>
      <c r="B4686" s="484" t="s">
        <v>1296</v>
      </c>
      <c r="C4686" s="484" t="s">
        <v>370</v>
      </c>
      <c r="D4686" s="485">
        <v>113480</v>
      </c>
      <c r="E4686" s="486">
        <v>25.468</v>
      </c>
      <c r="F4686" s="486">
        <f t="shared" si="219"/>
        <v>2890108.64</v>
      </c>
      <c r="G4686" s="487">
        <v>3.81</v>
      </c>
      <c r="H4686" s="485">
        <v>9.2799999999999994</v>
      </c>
      <c r="I4686" s="486">
        <f t="shared" si="220"/>
        <v>1053094.3999999999</v>
      </c>
      <c r="J4686" s="348">
        <f t="shared" si="221"/>
        <v>0</v>
      </c>
    </row>
    <row r="4687" spans="1:10">
      <c r="A4687" s="483">
        <v>2016</v>
      </c>
      <c r="B4687" s="484" t="s">
        <v>1296</v>
      </c>
      <c r="C4687" s="484" t="s">
        <v>370</v>
      </c>
      <c r="D4687" s="485">
        <v>26036</v>
      </c>
      <c r="E4687" s="486">
        <v>25.317</v>
      </c>
      <c r="F4687" s="486">
        <f t="shared" si="219"/>
        <v>659153.41200000001</v>
      </c>
      <c r="G4687" s="487">
        <v>1.52</v>
      </c>
      <c r="H4687" s="485">
        <v>12.8</v>
      </c>
      <c r="I4687" s="486">
        <f t="shared" si="220"/>
        <v>333260.80000000005</v>
      </c>
      <c r="J4687" s="348">
        <f t="shared" si="221"/>
        <v>0</v>
      </c>
    </row>
    <row r="4688" spans="1:10">
      <c r="A4688" s="483">
        <v>2016</v>
      </c>
      <c r="B4688" s="484" t="s">
        <v>1296</v>
      </c>
      <c r="C4688" s="484" t="s">
        <v>370</v>
      </c>
      <c r="D4688" s="485">
        <v>12836</v>
      </c>
      <c r="E4688" s="486">
        <v>22.727</v>
      </c>
      <c r="F4688" s="486">
        <f t="shared" si="219"/>
        <v>291723.772</v>
      </c>
      <c r="G4688" s="487">
        <v>1.75</v>
      </c>
      <c r="H4688" s="485">
        <v>20.9</v>
      </c>
      <c r="I4688" s="486">
        <f t="shared" si="220"/>
        <v>268272.39999999997</v>
      </c>
      <c r="J4688" s="348">
        <f t="shared" si="221"/>
        <v>0</v>
      </c>
    </row>
    <row r="4689" spans="1:10">
      <c r="A4689" s="483">
        <v>2016</v>
      </c>
      <c r="B4689" s="484" t="s">
        <v>1296</v>
      </c>
      <c r="C4689" s="484" t="s">
        <v>370</v>
      </c>
      <c r="D4689" s="485">
        <v>26789</v>
      </c>
      <c r="E4689" s="486">
        <v>23.35</v>
      </c>
      <c r="F4689" s="486">
        <f t="shared" si="219"/>
        <v>625523.15</v>
      </c>
      <c r="G4689" s="487">
        <v>1.7</v>
      </c>
      <c r="H4689" s="485">
        <v>18.899999999999999</v>
      </c>
      <c r="I4689" s="486">
        <f t="shared" si="220"/>
        <v>506312.1</v>
      </c>
      <c r="J4689" s="348">
        <f t="shared" si="221"/>
        <v>0</v>
      </c>
    </row>
    <row r="4690" spans="1:10">
      <c r="A4690" s="483">
        <v>2016</v>
      </c>
      <c r="B4690" s="484" t="s">
        <v>1296</v>
      </c>
      <c r="C4690" s="484" t="s">
        <v>370</v>
      </c>
      <c r="D4690" s="485">
        <v>36042</v>
      </c>
      <c r="E4690" s="486">
        <v>25.978999999999999</v>
      </c>
      <c r="F4690" s="486">
        <f t="shared" si="219"/>
        <v>936335.11800000002</v>
      </c>
      <c r="G4690" s="487">
        <v>2.5</v>
      </c>
      <c r="H4690" s="485">
        <v>7.9</v>
      </c>
      <c r="I4690" s="486">
        <f t="shared" si="220"/>
        <v>284731.8</v>
      </c>
      <c r="J4690" s="348">
        <f t="shared" si="221"/>
        <v>0</v>
      </c>
    </row>
    <row r="4691" spans="1:10">
      <c r="A4691" s="483">
        <v>2016</v>
      </c>
      <c r="B4691" s="484" t="s">
        <v>1296</v>
      </c>
      <c r="C4691" s="484" t="s">
        <v>370</v>
      </c>
      <c r="D4691" s="485">
        <v>36057</v>
      </c>
      <c r="E4691" s="486">
        <v>25.972999999999999</v>
      </c>
      <c r="F4691" s="486">
        <f t="shared" si="219"/>
        <v>936508.46100000001</v>
      </c>
      <c r="G4691" s="487">
        <v>2.58</v>
      </c>
      <c r="H4691" s="485">
        <v>8</v>
      </c>
      <c r="I4691" s="486">
        <f t="shared" si="220"/>
        <v>288456</v>
      </c>
      <c r="J4691" s="348">
        <f t="shared" si="221"/>
        <v>0</v>
      </c>
    </row>
    <row r="4692" spans="1:10">
      <c r="A4692" s="483">
        <v>2016</v>
      </c>
      <c r="B4692" s="484" t="s">
        <v>1296</v>
      </c>
      <c r="C4692" s="484" t="s">
        <v>370</v>
      </c>
      <c r="D4692" s="485">
        <v>18078</v>
      </c>
      <c r="E4692" s="486">
        <v>25.879000000000001</v>
      </c>
      <c r="F4692" s="486">
        <f t="shared" si="219"/>
        <v>467840.56200000003</v>
      </c>
      <c r="G4692" s="487">
        <v>2.5</v>
      </c>
      <c r="H4692" s="485">
        <v>7.7</v>
      </c>
      <c r="I4692" s="486">
        <f t="shared" si="220"/>
        <v>139200.6</v>
      </c>
      <c r="J4692" s="348">
        <f t="shared" si="221"/>
        <v>0</v>
      </c>
    </row>
    <row r="4693" spans="1:10">
      <c r="A4693" s="483">
        <v>2016</v>
      </c>
      <c r="B4693" s="484" t="s">
        <v>1296</v>
      </c>
      <c r="C4693" s="484" t="s">
        <v>370</v>
      </c>
      <c r="D4693" s="485">
        <v>181295</v>
      </c>
      <c r="E4693" s="486">
        <v>23.988</v>
      </c>
      <c r="F4693" s="486">
        <f t="shared" si="219"/>
        <v>4348904.46</v>
      </c>
      <c r="G4693" s="487">
        <v>1.5</v>
      </c>
      <c r="H4693" s="485">
        <v>15.5</v>
      </c>
      <c r="I4693" s="486">
        <f t="shared" si="220"/>
        <v>2810072.5</v>
      </c>
      <c r="J4693" s="348">
        <f t="shared" si="221"/>
        <v>0</v>
      </c>
    </row>
    <row r="4694" spans="1:10">
      <c r="A4694" s="483">
        <v>2016</v>
      </c>
      <c r="B4694" s="484" t="s">
        <v>1296</v>
      </c>
      <c r="C4694" s="484" t="s">
        <v>370</v>
      </c>
      <c r="D4694" s="485">
        <v>26872</v>
      </c>
      <c r="E4694" s="486">
        <v>26.326000000000001</v>
      </c>
      <c r="F4694" s="486">
        <f t="shared" si="219"/>
        <v>707432.272</v>
      </c>
      <c r="G4694" s="487">
        <v>2.4500000000000002</v>
      </c>
      <c r="H4694" s="485">
        <v>8.1</v>
      </c>
      <c r="I4694" s="486">
        <f t="shared" si="220"/>
        <v>217663.19999999998</v>
      </c>
      <c r="J4694" s="348">
        <f t="shared" si="221"/>
        <v>0</v>
      </c>
    </row>
    <row r="4695" spans="1:10">
      <c r="A4695" s="483">
        <v>2016</v>
      </c>
      <c r="B4695" s="484" t="s">
        <v>1296</v>
      </c>
      <c r="C4695" s="484" t="s">
        <v>370</v>
      </c>
      <c r="D4695" s="485">
        <v>35612</v>
      </c>
      <c r="E4695" s="486">
        <v>26.117999999999999</v>
      </c>
      <c r="F4695" s="486">
        <f t="shared" si="219"/>
        <v>930114.2159999999</v>
      </c>
      <c r="G4695" s="487">
        <v>2.54</v>
      </c>
      <c r="H4695" s="485">
        <v>8.1999999999999993</v>
      </c>
      <c r="I4695" s="486">
        <f t="shared" si="220"/>
        <v>292018.39999999997</v>
      </c>
      <c r="J4695" s="348">
        <f t="shared" si="221"/>
        <v>0</v>
      </c>
    </row>
    <row r="4696" spans="1:10">
      <c r="A4696" s="483">
        <v>2016</v>
      </c>
      <c r="B4696" s="484" t="s">
        <v>1289</v>
      </c>
      <c r="C4696" s="484" t="s">
        <v>370</v>
      </c>
      <c r="D4696" s="485">
        <v>35060</v>
      </c>
      <c r="E4696" s="486">
        <v>17.48</v>
      </c>
      <c r="F4696" s="486">
        <f t="shared" si="219"/>
        <v>612848.80000000005</v>
      </c>
      <c r="G4696" s="487">
        <v>0.19</v>
      </c>
      <c r="H4696" s="485">
        <v>4.5999999999999996</v>
      </c>
      <c r="I4696" s="486">
        <f t="shared" si="220"/>
        <v>161276</v>
      </c>
      <c r="J4696" s="348">
        <f t="shared" si="221"/>
        <v>0</v>
      </c>
    </row>
    <row r="4697" spans="1:10">
      <c r="A4697" s="483">
        <v>2016</v>
      </c>
      <c r="B4697" s="484" t="s">
        <v>1289</v>
      </c>
      <c r="C4697" s="484" t="s">
        <v>370</v>
      </c>
      <c r="D4697" s="485">
        <v>53280</v>
      </c>
      <c r="E4697" s="486">
        <v>17.79</v>
      </c>
      <c r="F4697" s="486">
        <f t="shared" si="219"/>
        <v>947851.2</v>
      </c>
      <c r="G4697" s="487">
        <v>0.23</v>
      </c>
      <c r="H4697" s="485">
        <v>5.4</v>
      </c>
      <c r="I4697" s="486">
        <f t="shared" si="220"/>
        <v>287712</v>
      </c>
      <c r="J4697" s="348">
        <f t="shared" si="221"/>
        <v>0</v>
      </c>
    </row>
    <row r="4698" spans="1:10">
      <c r="A4698" s="483">
        <v>2016</v>
      </c>
      <c r="B4698" s="484" t="s">
        <v>1289</v>
      </c>
      <c r="C4698" s="484" t="s">
        <v>370</v>
      </c>
      <c r="D4698" s="485">
        <v>107132</v>
      </c>
      <c r="E4698" s="486">
        <v>17.59</v>
      </c>
      <c r="F4698" s="486">
        <f t="shared" si="219"/>
        <v>1884451.88</v>
      </c>
      <c r="G4698" s="487">
        <v>0.21</v>
      </c>
      <c r="H4698" s="485">
        <v>4.3</v>
      </c>
      <c r="I4698" s="486">
        <f t="shared" si="220"/>
        <v>460667.6</v>
      </c>
      <c r="J4698" s="348">
        <f t="shared" si="221"/>
        <v>0</v>
      </c>
    </row>
    <row r="4699" spans="1:10">
      <c r="A4699" s="483">
        <v>2016</v>
      </c>
      <c r="B4699" s="484" t="s">
        <v>1289</v>
      </c>
      <c r="C4699" s="484" t="s">
        <v>370</v>
      </c>
      <c r="D4699" s="485">
        <v>14883</v>
      </c>
      <c r="E4699" s="486">
        <v>18.222000000000001</v>
      </c>
      <c r="F4699" s="486">
        <f t="shared" si="219"/>
        <v>271198.02600000001</v>
      </c>
      <c r="G4699" s="487">
        <v>0.32</v>
      </c>
      <c r="H4699" s="485">
        <v>4.5</v>
      </c>
      <c r="I4699" s="486">
        <f t="shared" si="220"/>
        <v>66973.5</v>
      </c>
      <c r="J4699" s="348">
        <f t="shared" si="221"/>
        <v>0</v>
      </c>
    </row>
    <row r="4700" spans="1:10">
      <c r="A4700" s="483">
        <v>2016</v>
      </c>
      <c r="B4700" s="484" t="s">
        <v>1289</v>
      </c>
      <c r="C4700" s="484" t="s">
        <v>370</v>
      </c>
      <c r="D4700" s="485">
        <v>15100</v>
      </c>
      <c r="E4700" s="486">
        <v>18.058</v>
      </c>
      <c r="F4700" s="486">
        <f t="shared" si="219"/>
        <v>272675.8</v>
      </c>
      <c r="G4700" s="487">
        <v>0.26</v>
      </c>
      <c r="H4700" s="485">
        <v>5</v>
      </c>
      <c r="I4700" s="486">
        <f t="shared" si="220"/>
        <v>75500</v>
      </c>
      <c r="J4700" s="348">
        <f t="shared" si="221"/>
        <v>0</v>
      </c>
    </row>
    <row r="4701" spans="1:10">
      <c r="A4701" s="483">
        <v>2016</v>
      </c>
      <c r="B4701" s="484" t="s">
        <v>1289</v>
      </c>
      <c r="C4701" s="484" t="s">
        <v>370</v>
      </c>
      <c r="D4701" s="485">
        <v>42320</v>
      </c>
      <c r="E4701" s="486">
        <v>18.001999999999999</v>
      </c>
      <c r="F4701" s="486">
        <f t="shared" si="219"/>
        <v>761844.6399999999</v>
      </c>
      <c r="G4701" s="487">
        <v>0.28999999999999998</v>
      </c>
      <c r="H4701" s="485">
        <v>5.2</v>
      </c>
      <c r="I4701" s="486">
        <f t="shared" si="220"/>
        <v>220064</v>
      </c>
      <c r="J4701" s="348">
        <f t="shared" si="221"/>
        <v>0</v>
      </c>
    </row>
    <row r="4702" spans="1:10">
      <c r="A4702" s="483">
        <v>2016</v>
      </c>
      <c r="B4702" s="484" t="s">
        <v>1289</v>
      </c>
      <c r="C4702" s="484" t="s">
        <v>370</v>
      </c>
      <c r="D4702" s="485">
        <v>57951</v>
      </c>
      <c r="E4702" s="486">
        <v>16.898</v>
      </c>
      <c r="F4702" s="486">
        <f t="shared" si="219"/>
        <v>979255.99800000002</v>
      </c>
      <c r="G4702" s="487">
        <v>0.3</v>
      </c>
      <c r="H4702" s="485">
        <v>5.8</v>
      </c>
      <c r="I4702" s="486">
        <f t="shared" si="220"/>
        <v>336115.8</v>
      </c>
      <c r="J4702" s="348">
        <f t="shared" si="221"/>
        <v>0</v>
      </c>
    </row>
    <row r="4703" spans="1:10">
      <c r="A4703" s="483">
        <v>2016</v>
      </c>
      <c r="B4703" s="484" t="s">
        <v>1289</v>
      </c>
      <c r="C4703" s="484" t="s">
        <v>370</v>
      </c>
      <c r="D4703" s="485">
        <v>49915</v>
      </c>
      <c r="E4703" s="486">
        <v>17.77</v>
      </c>
      <c r="F4703" s="486">
        <f t="shared" si="219"/>
        <v>886989.54999999993</v>
      </c>
      <c r="G4703" s="487">
        <v>0.28999999999999998</v>
      </c>
      <c r="H4703" s="485">
        <v>5.3</v>
      </c>
      <c r="I4703" s="486">
        <f t="shared" si="220"/>
        <v>264549.5</v>
      </c>
      <c r="J4703" s="348">
        <f t="shared" si="221"/>
        <v>0</v>
      </c>
    </row>
    <row r="4704" spans="1:10">
      <c r="A4704" s="483">
        <v>2016</v>
      </c>
      <c r="B4704" s="484" t="s">
        <v>1289</v>
      </c>
      <c r="C4704" s="484" t="s">
        <v>370</v>
      </c>
      <c r="D4704" s="485">
        <v>33439</v>
      </c>
      <c r="E4704" s="486">
        <v>17.829999999999998</v>
      </c>
      <c r="F4704" s="486">
        <f t="shared" si="219"/>
        <v>596217.37</v>
      </c>
      <c r="G4704" s="487">
        <v>0.23</v>
      </c>
      <c r="H4704" s="485">
        <v>5.9</v>
      </c>
      <c r="I4704" s="486">
        <f t="shared" si="220"/>
        <v>197290.1</v>
      </c>
      <c r="J4704" s="348">
        <f t="shared" si="221"/>
        <v>0</v>
      </c>
    </row>
    <row r="4705" spans="1:10">
      <c r="A4705" s="483">
        <v>2016</v>
      </c>
      <c r="B4705" s="484" t="s">
        <v>1289</v>
      </c>
      <c r="C4705" s="484" t="s">
        <v>370</v>
      </c>
      <c r="D4705" s="485">
        <v>84634</v>
      </c>
      <c r="E4705" s="486">
        <v>17.53</v>
      </c>
      <c r="F4705" s="486">
        <f t="shared" si="219"/>
        <v>1483634.02</v>
      </c>
      <c r="G4705" s="487">
        <v>0.2</v>
      </c>
      <c r="H4705" s="485">
        <v>4.5</v>
      </c>
      <c r="I4705" s="486">
        <f t="shared" si="220"/>
        <v>380853</v>
      </c>
      <c r="J4705" s="348">
        <f t="shared" si="221"/>
        <v>0</v>
      </c>
    </row>
    <row r="4706" spans="1:10">
      <c r="A4706" s="483">
        <v>2016</v>
      </c>
      <c r="B4706" s="484" t="s">
        <v>1296</v>
      </c>
      <c r="C4706" s="484" t="s">
        <v>370</v>
      </c>
      <c r="D4706" s="485">
        <v>1216</v>
      </c>
      <c r="E4706" s="486">
        <v>21.891999999999999</v>
      </c>
      <c r="F4706" s="486">
        <f t="shared" si="219"/>
        <v>26620.671999999999</v>
      </c>
      <c r="G4706" s="487">
        <v>1.28</v>
      </c>
      <c r="H4706" s="485">
        <v>7.7</v>
      </c>
      <c r="I4706" s="486">
        <f t="shared" si="220"/>
        <v>9363.2000000000007</v>
      </c>
      <c r="J4706" s="348">
        <f t="shared" si="221"/>
        <v>0</v>
      </c>
    </row>
    <row r="4707" spans="1:10">
      <c r="A4707" s="483">
        <v>2016</v>
      </c>
      <c r="B4707" s="484" t="s">
        <v>1289</v>
      </c>
      <c r="C4707" s="484" t="s">
        <v>370</v>
      </c>
      <c r="D4707" s="485">
        <v>148530</v>
      </c>
      <c r="E4707" s="486">
        <v>17.96</v>
      </c>
      <c r="F4707" s="486">
        <f t="shared" si="219"/>
        <v>2667598.8000000003</v>
      </c>
      <c r="G4707" s="487">
        <v>0.22</v>
      </c>
      <c r="H4707" s="485">
        <v>4.9000000000000004</v>
      </c>
      <c r="I4707" s="486">
        <f t="shared" si="220"/>
        <v>727797</v>
      </c>
      <c r="J4707" s="348">
        <f t="shared" si="221"/>
        <v>0</v>
      </c>
    </row>
    <row r="4708" spans="1:10">
      <c r="A4708" s="483">
        <v>2016</v>
      </c>
      <c r="B4708" s="484" t="s">
        <v>1289</v>
      </c>
      <c r="C4708" s="484" t="s">
        <v>370</v>
      </c>
      <c r="D4708" s="485">
        <v>192220</v>
      </c>
      <c r="E4708" s="486">
        <v>16.096</v>
      </c>
      <c r="F4708" s="486">
        <f t="shared" si="219"/>
        <v>3093973.12</v>
      </c>
      <c r="G4708" s="487">
        <v>0.33</v>
      </c>
      <c r="H4708" s="485">
        <v>5.6</v>
      </c>
      <c r="I4708" s="486">
        <f t="shared" si="220"/>
        <v>1076432</v>
      </c>
      <c r="J4708" s="348">
        <f t="shared" si="221"/>
        <v>0</v>
      </c>
    </row>
    <row r="4709" spans="1:10">
      <c r="A4709" s="483">
        <v>2016</v>
      </c>
      <c r="B4709" s="484" t="s">
        <v>1289</v>
      </c>
      <c r="C4709" s="484" t="s">
        <v>370</v>
      </c>
      <c r="D4709" s="485">
        <v>44909</v>
      </c>
      <c r="E4709" s="486">
        <v>16.78</v>
      </c>
      <c r="F4709" s="486">
        <f t="shared" si="219"/>
        <v>753573.02</v>
      </c>
      <c r="G4709" s="487">
        <v>0.3</v>
      </c>
      <c r="H4709" s="485">
        <v>5.9</v>
      </c>
      <c r="I4709" s="486">
        <f t="shared" si="220"/>
        <v>264963.10000000003</v>
      </c>
      <c r="J4709" s="348">
        <f t="shared" si="221"/>
        <v>0</v>
      </c>
    </row>
    <row r="4710" spans="1:10">
      <c r="A4710" s="483">
        <v>2016</v>
      </c>
      <c r="B4710" s="484" t="s">
        <v>1289</v>
      </c>
      <c r="C4710" s="484" t="s">
        <v>370</v>
      </c>
      <c r="D4710" s="485">
        <v>190013</v>
      </c>
      <c r="E4710" s="486">
        <v>20.492000000000001</v>
      </c>
      <c r="F4710" s="486">
        <f t="shared" si="219"/>
        <v>3893746.3960000002</v>
      </c>
      <c r="G4710" s="487">
        <v>0.78</v>
      </c>
      <c r="H4710" s="485">
        <v>4.5</v>
      </c>
      <c r="I4710" s="486">
        <f t="shared" si="220"/>
        <v>855058.5</v>
      </c>
      <c r="J4710" s="348">
        <f t="shared" si="221"/>
        <v>0</v>
      </c>
    </row>
    <row r="4711" spans="1:10">
      <c r="A4711" s="483">
        <v>2016</v>
      </c>
      <c r="B4711" s="484" t="s">
        <v>1289</v>
      </c>
      <c r="C4711" s="484" t="s">
        <v>370</v>
      </c>
      <c r="D4711" s="485">
        <v>77457</v>
      </c>
      <c r="E4711" s="486">
        <v>17.484000000000002</v>
      </c>
      <c r="F4711" s="486">
        <f t="shared" si="219"/>
        <v>1354258.1880000001</v>
      </c>
      <c r="G4711" s="487">
        <v>0.2</v>
      </c>
      <c r="H4711" s="485">
        <v>4.5</v>
      </c>
      <c r="I4711" s="486">
        <f t="shared" si="220"/>
        <v>348556.5</v>
      </c>
      <c r="J4711" s="348">
        <f t="shared" si="221"/>
        <v>0</v>
      </c>
    </row>
    <row r="4712" spans="1:10">
      <c r="A4712" s="483">
        <v>2016</v>
      </c>
      <c r="B4712" s="484" t="s">
        <v>1296</v>
      </c>
      <c r="C4712" s="484" t="s">
        <v>370</v>
      </c>
      <c r="D4712" s="485">
        <v>425155</v>
      </c>
      <c r="E4712" s="486">
        <v>21.6</v>
      </c>
      <c r="F4712" s="486">
        <f t="shared" si="219"/>
        <v>9183348</v>
      </c>
      <c r="G4712" s="487">
        <v>0.56999999999999995</v>
      </c>
      <c r="H4712" s="485">
        <v>10.7</v>
      </c>
      <c r="I4712" s="486">
        <f t="shared" si="220"/>
        <v>4549158.5</v>
      </c>
      <c r="J4712" s="348">
        <f t="shared" si="221"/>
        <v>0</v>
      </c>
    </row>
    <row r="4713" spans="1:10">
      <c r="A4713" s="483">
        <v>2016</v>
      </c>
      <c r="B4713" s="484" t="s">
        <v>1289</v>
      </c>
      <c r="C4713" s="484" t="s">
        <v>370</v>
      </c>
      <c r="D4713" s="485">
        <v>176735</v>
      </c>
      <c r="E4713" s="486">
        <v>17.652000000000001</v>
      </c>
      <c r="F4713" s="486">
        <f t="shared" si="219"/>
        <v>3119726.22</v>
      </c>
      <c r="G4713" s="487">
        <v>0.23</v>
      </c>
      <c r="H4713" s="485">
        <v>5.8</v>
      </c>
      <c r="I4713" s="486">
        <f t="shared" si="220"/>
        <v>1025063</v>
      </c>
      <c r="J4713" s="348">
        <f t="shared" si="221"/>
        <v>0</v>
      </c>
    </row>
    <row r="4714" spans="1:10">
      <c r="A4714" s="483">
        <v>2016</v>
      </c>
      <c r="B4714" s="484" t="s">
        <v>1289</v>
      </c>
      <c r="C4714" s="484" t="s">
        <v>370</v>
      </c>
      <c r="D4714" s="485">
        <v>31942</v>
      </c>
      <c r="E4714" s="486">
        <v>17.324000000000002</v>
      </c>
      <c r="F4714" s="486">
        <f t="shared" si="219"/>
        <v>553363.2080000001</v>
      </c>
      <c r="G4714" s="487">
        <v>0.2</v>
      </c>
      <c r="H4714" s="485">
        <v>4.4000000000000004</v>
      </c>
      <c r="I4714" s="486">
        <f t="shared" si="220"/>
        <v>140544.80000000002</v>
      </c>
      <c r="J4714" s="348">
        <f t="shared" si="221"/>
        <v>0</v>
      </c>
    </row>
    <row r="4715" spans="1:10">
      <c r="A4715" s="483">
        <v>2016</v>
      </c>
      <c r="B4715" s="484" t="s">
        <v>1289</v>
      </c>
      <c r="C4715" s="484" t="s">
        <v>370</v>
      </c>
      <c r="D4715" s="485">
        <v>367783</v>
      </c>
      <c r="E4715" s="486">
        <v>17.824000000000002</v>
      </c>
      <c r="F4715" s="486">
        <f t="shared" si="219"/>
        <v>6555364.1920000007</v>
      </c>
      <c r="G4715" s="487">
        <v>0.26</v>
      </c>
      <c r="H4715" s="485">
        <v>5.3</v>
      </c>
      <c r="I4715" s="486">
        <f t="shared" si="220"/>
        <v>1949249.9</v>
      </c>
      <c r="J4715" s="348">
        <f t="shared" si="221"/>
        <v>0</v>
      </c>
    </row>
    <row r="4716" spans="1:10">
      <c r="A4716" s="483">
        <v>2016</v>
      </c>
      <c r="B4716" s="484" t="s">
        <v>1289</v>
      </c>
      <c r="C4716" s="484" t="s">
        <v>370</v>
      </c>
      <c r="D4716" s="485">
        <v>48157</v>
      </c>
      <c r="E4716" s="486">
        <v>17.847999999999999</v>
      </c>
      <c r="F4716" s="486">
        <f t="shared" si="219"/>
        <v>859506.13599999994</v>
      </c>
      <c r="G4716" s="487">
        <v>0.24</v>
      </c>
      <c r="H4716" s="485">
        <v>5.3</v>
      </c>
      <c r="I4716" s="486">
        <f t="shared" si="220"/>
        <v>255232.1</v>
      </c>
      <c r="J4716" s="348">
        <f t="shared" si="221"/>
        <v>0</v>
      </c>
    </row>
    <row r="4717" spans="1:10">
      <c r="A4717" s="483">
        <v>2016</v>
      </c>
      <c r="B4717" s="484" t="s">
        <v>1289</v>
      </c>
      <c r="C4717" s="484" t="s">
        <v>370</v>
      </c>
      <c r="D4717" s="485">
        <v>47967</v>
      </c>
      <c r="E4717" s="486">
        <v>17.937999999999999</v>
      </c>
      <c r="F4717" s="486">
        <f t="shared" si="219"/>
        <v>860432.04599999997</v>
      </c>
      <c r="G4717" s="487">
        <v>0.28000000000000003</v>
      </c>
      <c r="H4717" s="485">
        <v>4.8</v>
      </c>
      <c r="I4717" s="486">
        <f t="shared" si="220"/>
        <v>230241.6</v>
      </c>
      <c r="J4717" s="348">
        <f t="shared" si="221"/>
        <v>0</v>
      </c>
    </row>
    <row r="4718" spans="1:10">
      <c r="A4718" s="483">
        <v>2016</v>
      </c>
      <c r="B4718" s="484" t="s">
        <v>1289</v>
      </c>
      <c r="C4718" s="484" t="s">
        <v>370</v>
      </c>
      <c r="D4718" s="485">
        <v>48089</v>
      </c>
      <c r="E4718" s="486">
        <v>17.474</v>
      </c>
      <c r="F4718" s="486">
        <f t="shared" si="219"/>
        <v>840307.18599999999</v>
      </c>
      <c r="G4718" s="487">
        <v>0.23</v>
      </c>
      <c r="H4718" s="485">
        <v>6.4</v>
      </c>
      <c r="I4718" s="486">
        <f t="shared" si="220"/>
        <v>307769.60000000003</v>
      </c>
      <c r="J4718" s="348">
        <f t="shared" si="221"/>
        <v>0</v>
      </c>
    </row>
    <row r="4719" spans="1:10">
      <c r="A4719" s="483">
        <v>2016</v>
      </c>
      <c r="B4719" s="484" t="s">
        <v>1289</v>
      </c>
      <c r="C4719" s="484" t="s">
        <v>370</v>
      </c>
      <c r="D4719" s="485">
        <v>127955</v>
      </c>
      <c r="E4719" s="486">
        <v>17.414000000000001</v>
      </c>
      <c r="F4719" s="486">
        <f t="shared" si="219"/>
        <v>2228208.37</v>
      </c>
      <c r="G4719" s="487">
        <v>0.2</v>
      </c>
      <c r="H4719" s="485">
        <v>4.4000000000000004</v>
      </c>
      <c r="I4719" s="486">
        <f t="shared" si="220"/>
        <v>563002</v>
      </c>
      <c r="J4719" s="348">
        <f t="shared" si="221"/>
        <v>0</v>
      </c>
    </row>
    <row r="4720" spans="1:10">
      <c r="A4720" s="483">
        <v>2016</v>
      </c>
      <c r="B4720" s="484" t="s">
        <v>1296</v>
      </c>
      <c r="C4720" s="484" t="s">
        <v>370</v>
      </c>
      <c r="D4720" s="485">
        <v>72379</v>
      </c>
      <c r="E4720" s="486">
        <v>25.31</v>
      </c>
      <c r="F4720" s="486">
        <f t="shared" si="219"/>
        <v>1831912.49</v>
      </c>
      <c r="G4720" s="487">
        <v>4.3499999999999996</v>
      </c>
      <c r="H4720" s="485">
        <v>9.1</v>
      </c>
      <c r="I4720" s="486">
        <f t="shared" si="220"/>
        <v>658648.9</v>
      </c>
      <c r="J4720" s="348">
        <f t="shared" si="221"/>
        <v>0</v>
      </c>
    </row>
    <row r="4721" spans="1:10">
      <c r="A4721" s="483">
        <v>2016</v>
      </c>
      <c r="B4721" s="484" t="s">
        <v>1296</v>
      </c>
      <c r="C4721" s="484" t="s">
        <v>370</v>
      </c>
      <c r="D4721" s="485">
        <v>5298</v>
      </c>
      <c r="E4721" s="486">
        <v>25.28</v>
      </c>
      <c r="F4721" s="486">
        <f t="shared" si="219"/>
        <v>133933.44</v>
      </c>
      <c r="G4721" s="487">
        <v>4.49</v>
      </c>
      <c r="H4721" s="485">
        <v>9.1999999999999993</v>
      </c>
      <c r="I4721" s="486">
        <f t="shared" si="220"/>
        <v>48741.599999999999</v>
      </c>
      <c r="J4721" s="348">
        <f t="shared" si="221"/>
        <v>0</v>
      </c>
    </row>
    <row r="4722" spans="1:10">
      <c r="A4722" s="483">
        <v>2016</v>
      </c>
      <c r="B4722" s="484" t="s">
        <v>1289</v>
      </c>
      <c r="C4722" s="484" t="s">
        <v>370</v>
      </c>
      <c r="D4722" s="485">
        <v>16213</v>
      </c>
      <c r="E4722" s="486">
        <v>17.010000000000002</v>
      </c>
      <c r="F4722" s="486">
        <f t="shared" si="219"/>
        <v>275783.13</v>
      </c>
      <c r="G4722" s="487">
        <v>0.21</v>
      </c>
      <c r="H4722" s="485">
        <v>4.4000000000000004</v>
      </c>
      <c r="I4722" s="486">
        <f t="shared" si="220"/>
        <v>71337.200000000012</v>
      </c>
      <c r="J4722" s="348">
        <f t="shared" si="221"/>
        <v>0</v>
      </c>
    </row>
    <row r="4723" spans="1:10">
      <c r="A4723" s="483">
        <v>2016</v>
      </c>
      <c r="B4723" s="484" t="s">
        <v>1289</v>
      </c>
      <c r="C4723" s="484" t="s">
        <v>370</v>
      </c>
      <c r="D4723" s="485">
        <v>79950</v>
      </c>
      <c r="E4723" s="486">
        <v>17.96</v>
      </c>
      <c r="F4723" s="486">
        <f t="shared" si="219"/>
        <v>1435902</v>
      </c>
      <c r="G4723" s="487">
        <v>0.28999999999999998</v>
      </c>
      <c r="H4723" s="485">
        <v>5.0999999999999996</v>
      </c>
      <c r="I4723" s="486">
        <f t="shared" si="220"/>
        <v>407745</v>
      </c>
      <c r="J4723" s="348">
        <f t="shared" si="221"/>
        <v>0</v>
      </c>
    </row>
    <row r="4724" spans="1:10">
      <c r="A4724" s="483">
        <v>2016</v>
      </c>
      <c r="B4724" s="484" t="s">
        <v>1289</v>
      </c>
      <c r="C4724" s="484" t="s">
        <v>370</v>
      </c>
      <c r="D4724" s="485">
        <v>32959</v>
      </c>
      <c r="E4724" s="486">
        <v>17.62</v>
      </c>
      <c r="F4724" s="486">
        <f t="shared" si="219"/>
        <v>580737.58000000007</v>
      </c>
      <c r="G4724" s="487">
        <v>0.19</v>
      </c>
      <c r="H4724" s="485">
        <v>4.2</v>
      </c>
      <c r="I4724" s="486">
        <f t="shared" si="220"/>
        <v>138427.80000000002</v>
      </c>
      <c r="J4724" s="348">
        <f t="shared" si="221"/>
        <v>0</v>
      </c>
    </row>
    <row r="4725" spans="1:10">
      <c r="A4725" s="483">
        <v>2016</v>
      </c>
      <c r="B4725" s="484" t="s">
        <v>1289</v>
      </c>
      <c r="C4725" s="484" t="s">
        <v>370</v>
      </c>
      <c r="D4725" s="485">
        <v>16537</v>
      </c>
      <c r="E4725" s="486">
        <v>16.95</v>
      </c>
      <c r="F4725" s="486">
        <f t="shared" si="219"/>
        <v>280302.14999999997</v>
      </c>
      <c r="G4725" s="487">
        <v>0.31</v>
      </c>
      <c r="H4725" s="485">
        <v>5.6</v>
      </c>
      <c r="I4725" s="486">
        <f t="shared" si="220"/>
        <v>92607.2</v>
      </c>
      <c r="J4725" s="348">
        <f t="shared" si="221"/>
        <v>0</v>
      </c>
    </row>
    <row r="4726" spans="1:10">
      <c r="A4726" s="483">
        <v>2016</v>
      </c>
      <c r="B4726" s="484" t="s">
        <v>1289</v>
      </c>
      <c r="C4726" s="484" t="s">
        <v>370</v>
      </c>
      <c r="D4726" s="485">
        <v>31544</v>
      </c>
      <c r="E4726" s="486">
        <v>18.100000000000001</v>
      </c>
      <c r="F4726" s="486">
        <f t="shared" si="219"/>
        <v>570946.4</v>
      </c>
      <c r="G4726" s="487">
        <v>0.24</v>
      </c>
      <c r="H4726" s="485">
        <v>4.5</v>
      </c>
      <c r="I4726" s="486">
        <f t="shared" si="220"/>
        <v>141948</v>
      </c>
      <c r="J4726" s="348">
        <f t="shared" si="221"/>
        <v>0</v>
      </c>
    </row>
    <row r="4727" spans="1:10">
      <c r="A4727" s="483">
        <v>2016</v>
      </c>
      <c r="B4727" s="484" t="s">
        <v>1289</v>
      </c>
      <c r="C4727" s="484" t="s">
        <v>370</v>
      </c>
      <c r="D4727" s="485">
        <v>97505</v>
      </c>
      <c r="E4727" s="486">
        <v>16.940000000000001</v>
      </c>
      <c r="F4727" s="486">
        <f t="shared" si="219"/>
        <v>1651734.7000000002</v>
      </c>
      <c r="G4727" s="487">
        <v>0.3</v>
      </c>
      <c r="H4727" s="485">
        <v>5.7</v>
      </c>
      <c r="I4727" s="486">
        <f t="shared" si="220"/>
        <v>555778.5</v>
      </c>
      <c r="J4727" s="348">
        <f t="shared" si="221"/>
        <v>0</v>
      </c>
    </row>
    <row r="4728" spans="1:10">
      <c r="A4728" s="483">
        <v>2016</v>
      </c>
      <c r="B4728" s="484" t="s">
        <v>1289</v>
      </c>
      <c r="C4728" s="484" t="s">
        <v>370</v>
      </c>
      <c r="D4728" s="485">
        <v>131565</v>
      </c>
      <c r="E4728" s="486">
        <v>17.98</v>
      </c>
      <c r="F4728" s="486">
        <f t="shared" si="219"/>
        <v>2365538.7000000002</v>
      </c>
      <c r="G4728" s="487">
        <v>0.24</v>
      </c>
      <c r="H4728" s="485">
        <v>5.2</v>
      </c>
      <c r="I4728" s="486">
        <f t="shared" si="220"/>
        <v>684138</v>
      </c>
      <c r="J4728" s="348">
        <f t="shared" si="221"/>
        <v>0</v>
      </c>
    </row>
    <row r="4729" spans="1:10">
      <c r="A4729" s="483">
        <v>2016</v>
      </c>
      <c r="B4729" s="484" t="s">
        <v>1289</v>
      </c>
      <c r="C4729" s="484" t="s">
        <v>370</v>
      </c>
      <c r="D4729" s="485">
        <v>16767</v>
      </c>
      <c r="E4729" s="486">
        <v>17.7</v>
      </c>
      <c r="F4729" s="486">
        <f t="shared" si="219"/>
        <v>296775.89999999997</v>
      </c>
      <c r="G4729" s="487">
        <v>0.27</v>
      </c>
      <c r="H4729" s="485">
        <v>5.2</v>
      </c>
      <c r="I4729" s="486">
        <f t="shared" si="220"/>
        <v>87188.400000000009</v>
      </c>
      <c r="J4729" s="348">
        <f t="shared" si="221"/>
        <v>0</v>
      </c>
    </row>
    <row r="4730" spans="1:10">
      <c r="A4730" s="483">
        <v>2016</v>
      </c>
      <c r="B4730" s="484" t="s">
        <v>1289</v>
      </c>
      <c r="C4730" s="484" t="s">
        <v>370</v>
      </c>
      <c r="D4730" s="485">
        <v>5806</v>
      </c>
      <c r="E4730" s="486">
        <v>17.7</v>
      </c>
      <c r="F4730" s="486">
        <f t="shared" si="219"/>
        <v>102766.2</v>
      </c>
      <c r="G4730" s="487">
        <v>0.27</v>
      </c>
      <c r="H4730" s="485">
        <v>5.2</v>
      </c>
      <c r="I4730" s="486">
        <f t="shared" si="220"/>
        <v>30191.200000000001</v>
      </c>
      <c r="J4730" s="348">
        <f t="shared" si="221"/>
        <v>0</v>
      </c>
    </row>
    <row r="4731" spans="1:10">
      <c r="A4731" s="483">
        <v>2016</v>
      </c>
      <c r="B4731" s="484" t="s">
        <v>1289</v>
      </c>
      <c r="C4731" s="484" t="s">
        <v>370</v>
      </c>
      <c r="D4731" s="485">
        <v>122</v>
      </c>
      <c r="E4731" s="486">
        <v>17.7</v>
      </c>
      <c r="F4731" s="486">
        <f t="shared" si="219"/>
        <v>2159.4</v>
      </c>
      <c r="G4731" s="487">
        <v>0.27</v>
      </c>
      <c r="H4731" s="485">
        <v>5.2</v>
      </c>
      <c r="I4731" s="486">
        <f t="shared" si="220"/>
        <v>634.4</v>
      </c>
      <c r="J4731" s="348">
        <f t="shared" si="221"/>
        <v>0</v>
      </c>
    </row>
    <row r="4732" spans="1:10">
      <c r="A4732" s="483">
        <v>2016</v>
      </c>
      <c r="B4732" s="484" t="s">
        <v>1296</v>
      </c>
      <c r="C4732" s="484" t="s">
        <v>370</v>
      </c>
      <c r="D4732" s="485">
        <v>64648</v>
      </c>
      <c r="E4732" s="486">
        <v>23.052</v>
      </c>
      <c r="F4732" s="486">
        <f t="shared" si="219"/>
        <v>1490265.696</v>
      </c>
      <c r="G4732" s="487">
        <v>2.93</v>
      </c>
      <c r="H4732" s="485">
        <v>8.1999999999999993</v>
      </c>
      <c r="I4732" s="486">
        <f t="shared" si="220"/>
        <v>530113.6</v>
      </c>
      <c r="J4732" s="348">
        <f t="shared" si="221"/>
        <v>0</v>
      </c>
    </row>
    <row r="4733" spans="1:10">
      <c r="A4733" s="483">
        <v>2016</v>
      </c>
      <c r="B4733" s="484" t="s">
        <v>1296</v>
      </c>
      <c r="C4733" s="484" t="s">
        <v>370</v>
      </c>
      <c r="D4733" s="485">
        <v>9712</v>
      </c>
      <c r="E4733" s="486">
        <v>26.02</v>
      </c>
      <c r="F4733" s="486">
        <f t="shared" si="219"/>
        <v>252706.24</v>
      </c>
      <c r="G4733" s="487">
        <v>2.08</v>
      </c>
      <c r="H4733" s="485">
        <v>7.5</v>
      </c>
      <c r="I4733" s="486">
        <f t="shared" si="220"/>
        <v>72840</v>
      </c>
      <c r="J4733" s="348">
        <f t="shared" si="221"/>
        <v>0</v>
      </c>
    </row>
    <row r="4734" spans="1:10">
      <c r="A4734" s="483">
        <v>2016</v>
      </c>
      <c r="B4734" s="484" t="s">
        <v>1296</v>
      </c>
      <c r="C4734" s="484" t="s">
        <v>370</v>
      </c>
      <c r="D4734" s="485">
        <v>7854</v>
      </c>
      <c r="E4734" s="486">
        <v>22.61</v>
      </c>
      <c r="F4734" s="486">
        <f t="shared" si="219"/>
        <v>177578.94</v>
      </c>
      <c r="G4734" s="487">
        <v>3.16</v>
      </c>
      <c r="H4734" s="485">
        <v>7.4</v>
      </c>
      <c r="I4734" s="486">
        <f t="shared" si="220"/>
        <v>58119.600000000006</v>
      </c>
      <c r="J4734" s="348">
        <f t="shared" si="221"/>
        <v>0</v>
      </c>
    </row>
    <row r="4735" spans="1:10">
      <c r="A4735" s="483">
        <v>2016</v>
      </c>
      <c r="B4735" s="484" t="s">
        <v>1296</v>
      </c>
      <c r="C4735" s="484" t="s">
        <v>370</v>
      </c>
      <c r="D4735" s="485">
        <v>9203</v>
      </c>
      <c r="E4735" s="486">
        <v>23.423999999999999</v>
      </c>
      <c r="F4735" s="486">
        <f t="shared" si="219"/>
        <v>215571.07199999999</v>
      </c>
      <c r="G4735" s="487">
        <v>2.74</v>
      </c>
      <c r="H4735" s="485">
        <v>8.5</v>
      </c>
      <c r="I4735" s="486">
        <f t="shared" si="220"/>
        <v>78225.5</v>
      </c>
      <c r="J4735" s="348">
        <f t="shared" si="221"/>
        <v>0</v>
      </c>
    </row>
    <row r="4736" spans="1:10">
      <c r="A4736" s="483">
        <v>2016</v>
      </c>
      <c r="B4736" s="484" t="s">
        <v>1296</v>
      </c>
      <c r="C4736" s="484" t="s">
        <v>370</v>
      </c>
      <c r="D4736" s="485">
        <v>19243</v>
      </c>
      <c r="E4736" s="486">
        <v>25.192</v>
      </c>
      <c r="F4736" s="486">
        <f t="shared" si="219"/>
        <v>484769.65600000002</v>
      </c>
      <c r="G4736" s="487">
        <v>2.6</v>
      </c>
      <c r="H4736" s="485">
        <v>9</v>
      </c>
      <c r="I4736" s="486">
        <f t="shared" si="220"/>
        <v>173187</v>
      </c>
      <c r="J4736" s="348">
        <f t="shared" si="221"/>
        <v>0</v>
      </c>
    </row>
    <row r="4737" spans="1:10">
      <c r="A4737" s="483">
        <v>2016</v>
      </c>
      <c r="B4737" s="484" t="s">
        <v>1296</v>
      </c>
      <c r="C4737" s="484" t="s">
        <v>370</v>
      </c>
      <c r="D4737" s="485">
        <v>15861</v>
      </c>
      <c r="E4737" s="486">
        <v>26.178000000000001</v>
      </c>
      <c r="F4737" s="486">
        <f t="shared" si="219"/>
        <v>415209.25800000003</v>
      </c>
      <c r="G4737" s="487">
        <v>3.05</v>
      </c>
      <c r="H4737" s="485">
        <v>7.8</v>
      </c>
      <c r="I4737" s="486">
        <f t="shared" si="220"/>
        <v>123715.8</v>
      </c>
      <c r="J4737" s="348">
        <f t="shared" si="221"/>
        <v>0</v>
      </c>
    </row>
    <row r="4738" spans="1:10">
      <c r="A4738" s="483">
        <v>2016</v>
      </c>
      <c r="B4738" s="484" t="s">
        <v>1296</v>
      </c>
      <c r="C4738" s="484" t="s">
        <v>370</v>
      </c>
      <c r="D4738" s="485">
        <v>3285</v>
      </c>
      <c r="E4738" s="486">
        <v>24.97</v>
      </c>
      <c r="F4738" s="486">
        <f t="shared" si="219"/>
        <v>82026.45</v>
      </c>
      <c r="G4738" s="487">
        <v>2.04</v>
      </c>
      <c r="H4738" s="485">
        <v>12.8</v>
      </c>
      <c r="I4738" s="486">
        <f t="shared" si="220"/>
        <v>42048</v>
      </c>
      <c r="J4738" s="348">
        <f t="shared" si="221"/>
        <v>0</v>
      </c>
    </row>
    <row r="4739" spans="1:10">
      <c r="A4739" s="483">
        <v>2016</v>
      </c>
      <c r="B4739" s="484" t="s">
        <v>1296</v>
      </c>
      <c r="C4739" s="484" t="s">
        <v>370</v>
      </c>
      <c r="D4739" s="485">
        <v>30783</v>
      </c>
      <c r="E4739" s="486">
        <v>25.21</v>
      </c>
      <c r="F4739" s="486">
        <f t="shared" ref="F4739:F4802" si="222">E4739*D4739</f>
        <v>776039.43</v>
      </c>
      <c r="G4739" s="487">
        <v>2.5</v>
      </c>
      <c r="H4739" s="485">
        <v>8.1999999999999993</v>
      </c>
      <c r="I4739" s="486">
        <f t="shared" ref="I4739:I4802" si="223">H4739*D4739</f>
        <v>252420.59999999998</v>
      </c>
      <c r="J4739" s="348">
        <f t="shared" ref="J4739:J4802" si="224">IF(B4739="LIG",1,0)</f>
        <v>0</v>
      </c>
    </row>
    <row r="4740" spans="1:10">
      <c r="A4740" s="483">
        <v>2016</v>
      </c>
      <c r="B4740" s="484" t="s">
        <v>1296</v>
      </c>
      <c r="C4740" s="484" t="s">
        <v>370</v>
      </c>
      <c r="D4740" s="485">
        <v>30869</v>
      </c>
      <c r="E4740" s="486">
        <v>25.23</v>
      </c>
      <c r="F4740" s="486">
        <f t="shared" si="222"/>
        <v>778824.87</v>
      </c>
      <c r="G4740" s="487">
        <v>2.4900000000000002</v>
      </c>
      <c r="H4740" s="485">
        <v>8.1999999999999993</v>
      </c>
      <c r="I4740" s="486">
        <f t="shared" si="223"/>
        <v>253125.8</v>
      </c>
      <c r="J4740" s="348">
        <f t="shared" si="224"/>
        <v>0</v>
      </c>
    </row>
    <row r="4741" spans="1:10">
      <c r="A4741" s="483">
        <v>2016</v>
      </c>
      <c r="B4741" s="484" t="s">
        <v>1296</v>
      </c>
      <c r="C4741" s="484" t="s">
        <v>370</v>
      </c>
      <c r="D4741" s="485">
        <v>35257</v>
      </c>
      <c r="E4741" s="486">
        <v>25.98</v>
      </c>
      <c r="F4741" s="486">
        <f t="shared" si="222"/>
        <v>915976.86</v>
      </c>
      <c r="G4741" s="487">
        <v>2.98</v>
      </c>
      <c r="H4741" s="485">
        <v>7</v>
      </c>
      <c r="I4741" s="486">
        <f t="shared" si="223"/>
        <v>246799</v>
      </c>
      <c r="J4741" s="348">
        <f t="shared" si="224"/>
        <v>0</v>
      </c>
    </row>
    <row r="4742" spans="1:10">
      <c r="A4742" s="483">
        <v>2016</v>
      </c>
      <c r="B4742" s="484" t="s">
        <v>1296</v>
      </c>
      <c r="C4742" s="484" t="s">
        <v>370</v>
      </c>
      <c r="D4742" s="485">
        <v>44206</v>
      </c>
      <c r="E4742" s="486">
        <v>25.25</v>
      </c>
      <c r="F4742" s="486">
        <f t="shared" si="222"/>
        <v>1116201.5</v>
      </c>
      <c r="G4742" s="487">
        <v>2.5</v>
      </c>
      <c r="H4742" s="485">
        <v>8.3000000000000007</v>
      </c>
      <c r="I4742" s="486">
        <f t="shared" si="223"/>
        <v>366909.80000000005</v>
      </c>
      <c r="J4742" s="348">
        <f t="shared" si="224"/>
        <v>0</v>
      </c>
    </row>
    <row r="4743" spans="1:10">
      <c r="A4743" s="483">
        <v>2016</v>
      </c>
      <c r="B4743" s="484" t="s">
        <v>1296</v>
      </c>
      <c r="C4743" s="484" t="s">
        <v>370</v>
      </c>
      <c r="D4743" s="485">
        <v>8045</v>
      </c>
      <c r="E4743" s="486">
        <v>22.26</v>
      </c>
      <c r="F4743" s="486">
        <f t="shared" si="222"/>
        <v>179081.7</v>
      </c>
      <c r="G4743" s="487">
        <v>3.05</v>
      </c>
      <c r="H4743" s="485">
        <v>8.3000000000000007</v>
      </c>
      <c r="I4743" s="486">
        <f t="shared" si="223"/>
        <v>66773.5</v>
      </c>
      <c r="J4743" s="348">
        <f t="shared" si="224"/>
        <v>0</v>
      </c>
    </row>
    <row r="4744" spans="1:10">
      <c r="A4744" s="483">
        <v>2016</v>
      </c>
      <c r="B4744" s="484" t="s">
        <v>1296</v>
      </c>
      <c r="C4744" s="484" t="s">
        <v>370</v>
      </c>
      <c r="D4744" s="485">
        <v>76727</v>
      </c>
      <c r="E4744" s="486">
        <v>22.09</v>
      </c>
      <c r="F4744" s="486">
        <f t="shared" si="222"/>
        <v>1694899.43</v>
      </c>
      <c r="G4744" s="487">
        <v>3.01</v>
      </c>
      <c r="H4744" s="485">
        <v>8.5</v>
      </c>
      <c r="I4744" s="486">
        <f t="shared" si="223"/>
        <v>652179.5</v>
      </c>
      <c r="J4744" s="348">
        <f t="shared" si="224"/>
        <v>0</v>
      </c>
    </row>
    <row r="4745" spans="1:10">
      <c r="A4745" s="483">
        <v>2016</v>
      </c>
      <c r="B4745" s="484" t="s">
        <v>1296</v>
      </c>
      <c r="C4745" s="484" t="s">
        <v>370</v>
      </c>
      <c r="D4745" s="485">
        <v>37887</v>
      </c>
      <c r="E4745" s="486">
        <v>25.15</v>
      </c>
      <c r="F4745" s="486">
        <f t="shared" si="222"/>
        <v>952858.04999999993</v>
      </c>
      <c r="G4745" s="487">
        <v>3.69</v>
      </c>
      <c r="H4745" s="485">
        <v>8.3000000000000007</v>
      </c>
      <c r="I4745" s="486">
        <f t="shared" si="223"/>
        <v>314462.10000000003</v>
      </c>
      <c r="J4745" s="348">
        <f t="shared" si="224"/>
        <v>0</v>
      </c>
    </row>
    <row r="4746" spans="1:10">
      <c r="A4746" s="483">
        <v>2016</v>
      </c>
      <c r="B4746" s="484" t="s">
        <v>1289</v>
      </c>
      <c r="C4746" s="484" t="s">
        <v>370</v>
      </c>
      <c r="D4746" s="485">
        <v>110715</v>
      </c>
      <c r="E4746" s="486">
        <v>20.54</v>
      </c>
      <c r="F4746" s="486">
        <f t="shared" si="222"/>
        <v>2274086.1</v>
      </c>
      <c r="G4746" s="487">
        <v>0.53</v>
      </c>
      <c r="H4746" s="485">
        <v>6.6</v>
      </c>
      <c r="I4746" s="486">
        <f t="shared" si="223"/>
        <v>730719</v>
      </c>
      <c r="J4746" s="348">
        <f t="shared" si="224"/>
        <v>0</v>
      </c>
    </row>
    <row r="4747" spans="1:10">
      <c r="A4747" s="483">
        <v>2016</v>
      </c>
      <c r="B4747" s="484" t="s">
        <v>1289</v>
      </c>
      <c r="C4747" s="484" t="s">
        <v>370</v>
      </c>
      <c r="D4747" s="485">
        <v>99091</v>
      </c>
      <c r="E4747" s="486">
        <v>20.54</v>
      </c>
      <c r="F4747" s="486">
        <f t="shared" si="222"/>
        <v>2035329.14</v>
      </c>
      <c r="G4747" s="487">
        <v>0.53</v>
      </c>
      <c r="H4747" s="485">
        <v>6.6</v>
      </c>
      <c r="I4747" s="486">
        <f t="shared" si="223"/>
        <v>654000.6</v>
      </c>
      <c r="J4747" s="348">
        <f t="shared" si="224"/>
        <v>0</v>
      </c>
    </row>
    <row r="4748" spans="1:10">
      <c r="A4748" s="483">
        <v>2016</v>
      </c>
      <c r="B4748" s="484" t="s">
        <v>1289</v>
      </c>
      <c r="C4748" s="484" t="s">
        <v>370</v>
      </c>
      <c r="D4748" s="485">
        <v>179538</v>
      </c>
      <c r="E4748" s="486">
        <v>19.84</v>
      </c>
      <c r="F4748" s="486">
        <f t="shared" si="222"/>
        <v>3562033.92</v>
      </c>
      <c r="G4748" s="487">
        <v>0.41</v>
      </c>
      <c r="H4748" s="485">
        <v>7.7</v>
      </c>
      <c r="I4748" s="486">
        <f t="shared" si="223"/>
        <v>1382442.6</v>
      </c>
      <c r="J4748" s="348">
        <f t="shared" si="224"/>
        <v>0</v>
      </c>
    </row>
    <row r="4749" spans="1:10">
      <c r="A4749" s="483">
        <v>2016</v>
      </c>
      <c r="B4749" s="484" t="s">
        <v>1301</v>
      </c>
      <c r="C4749" s="484" t="s">
        <v>370</v>
      </c>
      <c r="D4749" s="485">
        <v>608183</v>
      </c>
      <c r="E4749" s="486">
        <v>12.7</v>
      </c>
      <c r="F4749" s="486">
        <f t="shared" si="222"/>
        <v>7723924.0999999996</v>
      </c>
      <c r="G4749" s="487">
        <v>0.6</v>
      </c>
      <c r="H4749" s="485">
        <v>10</v>
      </c>
      <c r="I4749" s="486">
        <f t="shared" si="223"/>
        <v>6081830</v>
      </c>
      <c r="J4749" s="348">
        <f t="shared" si="224"/>
        <v>1</v>
      </c>
    </row>
    <row r="4750" spans="1:10">
      <c r="A4750" s="483">
        <v>2016</v>
      </c>
      <c r="B4750" s="484" t="s">
        <v>1296</v>
      </c>
      <c r="C4750" s="484" t="s">
        <v>370</v>
      </c>
      <c r="D4750" s="485">
        <v>82756</v>
      </c>
      <c r="E4750" s="486">
        <v>23.59</v>
      </c>
      <c r="F4750" s="486">
        <f t="shared" si="222"/>
        <v>1952214.04</v>
      </c>
      <c r="G4750" s="487">
        <v>2.81</v>
      </c>
      <c r="H4750" s="485">
        <v>8.9</v>
      </c>
      <c r="I4750" s="486">
        <f t="shared" si="223"/>
        <v>736528.4</v>
      </c>
      <c r="J4750" s="348">
        <f t="shared" si="224"/>
        <v>0</v>
      </c>
    </row>
    <row r="4751" spans="1:10">
      <c r="A4751" s="483">
        <v>2016</v>
      </c>
      <c r="B4751" s="484" t="s">
        <v>1296</v>
      </c>
      <c r="C4751" s="484" t="s">
        <v>370</v>
      </c>
      <c r="D4751" s="485">
        <v>10685</v>
      </c>
      <c r="E4751" s="486">
        <v>25.16</v>
      </c>
      <c r="F4751" s="486">
        <f t="shared" si="222"/>
        <v>268834.59999999998</v>
      </c>
      <c r="G4751" s="487">
        <v>2.63</v>
      </c>
      <c r="H4751" s="485">
        <v>9.1999999999999993</v>
      </c>
      <c r="I4751" s="486">
        <f t="shared" si="223"/>
        <v>98301.999999999985</v>
      </c>
      <c r="J4751" s="348">
        <f t="shared" si="224"/>
        <v>0</v>
      </c>
    </row>
    <row r="4752" spans="1:10">
      <c r="A4752" s="483">
        <v>2016</v>
      </c>
      <c r="B4752" s="484" t="s">
        <v>1296</v>
      </c>
      <c r="C4752" s="484" t="s">
        <v>370</v>
      </c>
      <c r="D4752" s="485">
        <v>5009</v>
      </c>
      <c r="E4752" s="486">
        <v>23.61</v>
      </c>
      <c r="F4752" s="486">
        <f t="shared" si="222"/>
        <v>118262.48999999999</v>
      </c>
      <c r="G4752" s="487">
        <v>2.5099999999999998</v>
      </c>
      <c r="H4752" s="485">
        <v>8.9</v>
      </c>
      <c r="I4752" s="486">
        <f t="shared" si="223"/>
        <v>44580.1</v>
      </c>
      <c r="J4752" s="348">
        <f t="shared" si="224"/>
        <v>0</v>
      </c>
    </row>
    <row r="4753" spans="1:10">
      <c r="A4753" s="483">
        <v>2016</v>
      </c>
      <c r="B4753" s="484" t="s">
        <v>1296</v>
      </c>
      <c r="C4753" s="484" t="s">
        <v>370</v>
      </c>
      <c r="D4753" s="485">
        <v>5270</v>
      </c>
      <c r="E4753" s="486">
        <v>23.64</v>
      </c>
      <c r="F4753" s="486">
        <f t="shared" si="222"/>
        <v>124582.8</v>
      </c>
      <c r="G4753" s="487">
        <v>2.81</v>
      </c>
      <c r="H4753" s="485">
        <v>8.8000000000000007</v>
      </c>
      <c r="I4753" s="486">
        <f t="shared" si="223"/>
        <v>46376.000000000007</v>
      </c>
      <c r="J4753" s="348">
        <f t="shared" si="224"/>
        <v>0</v>
      </c>
    </row>
    <row r="4754" spans="1:10">
      <c r="A4754" s="483">
        <v>2016</v>
      </c>
      <c r="B4754" s="484" t="s">
        <v>1296</v>
      </c>
      <c r="C4754" s="484" t="s">
        <v>370</v>
      </c>
      <c r="D4754" s="485">
        <v>14291</v>
      </c>
      <c r="E4754" s="486">
        <v>23.58</v>
      </c>
      <c r="F4754" s="486">
        <f t="shared" si="222"/>
        <v>336981.77999999997</v>
      </c>
      <c r="G4754" s="487">
        <v>2.48</v>
      </c>
      <c r="H4754" s="485">
        <v>8.5</v>
      </c>
      <c r="I4754" s="486">
        <f t="shared" si="223"/>
        <v>121473.5</v>
      </c>
      <c r="J4754" s="348">
        <f t="shared" si="224"/>
        <v>0</v>
      </c>
    </row>
    <row r="4755" spans="1:10">
      <c r="A4755" s="483">
        <v>2016</v>
      </c>
      <c r="B4755" s="484" t="s">
        <v>1296</v>
      </c>
      <c r="C4755" s="484" t="s">
        <v>370</v>
      </c>
      <c r="D4755" s="485">
        <v>22029</v>
      </c>
      <c r="E4755" s="486">
        <v>25.21</v>
      </c>
      <c r="F4755" s="486">
        <f t="shared" si="222"/>
        <v>555351.09</v>
      </c>
      <c r="G4755" s="487">
        <v>2.66</v>
      </c>
      <c r="H4755" s="485">
        <v>9.1999999999999993</v>
      </c>
      <c r="I4755" s="486">
        <f t="shared" si="223"/>
        <v>202666.8</v>
      </c>
      <c r="J4755" s="348">
        <f t="shared" si="224"/>
        <v>0</v>
      </c>
    </row>
    <row r="4756" spans="1:10">
      <c r="A4756" s="483">
        <v>2016</v>
      </c>
      <c r="B4756" s="484" t="s">
        <v>1296</v>
      </c>
      <c r="C4756" s="484" t="s">
        <v>370</v>
      </c>
      <c r="D4756" s="485">
        <v>3465</v>
      </c>
      <c r="E4756" s="486">
        <v>23.65</v>
      </c>
      <c r="F4756" s="486">
        <f t="shared" si="222"/>
        <v>81947.25</v>
      </c>
      <c r="G4756" s="487">
        <v>2.81</v>
      </c>
      <c r="H4756" s="485">
        <v>8.4</v>
      </c>
      <c r="I4756" s="486">
        <f t="shared" si="223"/>
        <v>29106</v>
      </c>
      <c r="J4756" s="348">
        <f t="shared" si="224"/>
        <v>0</v>
      </c>
    </row>
    <row r="4757" spans="1:10">
      <c r="A4757" s="483">
        <v>2016</v>
      </c>
      <c r="B4757" s="484" t="s">
        <v>1296</v>
      </c>
      <c r="C4757" s="484" t="s">
        <v>370</v>
      </c>
      <c r="D4757" s="485">
        <v>32560</v>
      </c>
      <c r="E4757" s="486">
        <v>22.3</v>
      </c>
      <c r="F4757" s="486">
        <f t="shared" si="222"/>
        <v>726088</v>
      </c>
      <c r="G4757" s="487">
        <v>3.92</v>
      </c>
      <c r="H4757" s="485">
        <v>16.399999999999999</v>
      </c>
      <c r="I4757" s="486">
        <f t="shared" si="223"/>
        <v>533984</v>
      </c>
      <c r="J4757" s="348">
        <f t="shared" si="224"/>
        <v>0</v>
      </c>
    </row>
    <row r="4758" spans="1:10">
      <c r="A4758" s="483">
        <v>2016</v>
      </c>
      <c r="B4758" s="484" t="s">
        <v>1296</v>
      </c>
      <c r="C4758" s="484" t="s">
        <v>370</v>
      </c>
      <c r="D4758" s="485">
        <v>23036</v>
      </c>
      <c r="E4758" s="486">
        <v>22.68</v>
      </c>
      <c r="F4758" s="486">
        <f t="shared" si="222"/>
        <v>522456.48</v>
      </c>
      <c r="G4758" s="487">
        <v>4.4800000000000004</v>
      </c>
      <c r="H4758" s="485">
        <v>17.100000000000001</v>
      </c>
      <c r="I4758" s="486">
        <f t="shared" si="223"/>
        <v>393915.60000000003</v>
      </c>
      <c r="J4758" s="348">
        <f t="shared" si="224"/>
        <v>0</v>
      </c>
    </row>
    <row r="4759" spans="1:10">
      <c r="A4759" s="483">
        <v>2016</v>
      </c>
      <c r="B4759" s="484" t="s">
        <v>1296</v>
      </c>
      <c r="C4759" s="484" t="s">
        <v>370</v>
      </c>
      <c r="D4759" s="485">
        <v>20680</v>
      </c>
      <c r="E4759" s="486">
        <v>23.08</v>
      </c>
      <c r="F4759" s="486">
        <f t="shared" si="222"/>
        <v>477294.39999999997</v>
      </c>
      <c r="G4759" s="487">
        <v>2.93</v>
      </c>
      <c r="H4759" s="485">
        <v>8.3000000000000007</v>
      </c>
      <c r="I4759" s="486">
        <f t="shared" si="223"/>
        <v>171644.00000000003</v>
      </c>
      <c r="J4759" s="348">
        <f t="shared" si="224"/>
        <v>0</v>
      </c>
    </row>
    <row r="4760" spans="1:10">
      <c r="A4760" s="483">
        <v>2016</v>
      </c>
      <c r="B4760" s="484" t="s">
        <v>1296</v>
      </c>
      <c r="C4760" s="484" t="s">
        <v>370</v>
      </c>
      <c r="D4760" s="485">
        <v>17545</v>
      </c>
      <c r="E4760" s="486">
        <v>23.59</v>
      </c>
      <c r="F4760" s="486">
        <f t="shared" si="222"/>
        <v>413886.55</v>
      </c>
      <c r="G4760" s="487">
        <v>2.81</v>
      </c>
      <c r="H4760" s="485">
        <v>8.8000000000000007</v>
      </c>
      <c r="I4760" s="486">
        <f t="shared" si="223"/>
        <v>154396</v>
      </c>
      <c r="J4760" s="348">
        <f t="shared" si="224"/>
        <v>0</v>
      </c>
    </row>
    <row r="4761" spans="1:10">
      <c r="A4761" s="483">
        <v>2016</v>
      </c>
      <c r="B4761" s="484" t="s">
        <v>1296</v>
      </c>
      <c r="C4761" s="484" t="s">
        <v>370</v>
      </c>
      <c r="D4761" s="485">
        <v>30812</v>
      </c>
      <c r="E4761" s="486">
        <v>22.22</v>
      </c>
      <c r="F4761" s="486">
        <f t="shared" si="222"/>
        <v>684642.64</v>
      </c>
      <c r="G4761" s="487">
        <v>3.12</v>
      </c>
      <c r="H4761" s="485">
        <v>9.1</v>
      </c>
      <c r="I4761" s="486">
        <f t="shared" si="223"/>
        <v>280389.2</v>
      </c>
      <c r="J4761" s="348">
        <f t="shared" si="224"/>
        <v>0</v>
      </c>
    </row>
    <row r="4762" spans="1:10">
      <c r="A4762" s="483">
        <v>2016</v>
      </c>
      <c r="B4762" s="484" t="s">
        <v>1296</v>
      </c>
      <c r="C4762" s="484" t="s">
        <v>370</v>
      </c>
      <c r="D4762" s="485">
        <v>6842</v>
      </c>
      <c r="E4762" s="486">
        <v>22.83</v>
      </c>
      <c r="F4762" s="486">
        <f t="shared" si="222"/>
        <v>156202.85999999999</v>
      </c>
      <c r="G4762" s="487">
        <v>4.3</v>
      </c>
      <c r="H4762" s="485">
        <v>16.600000000000001</v>
      </c>
      <c r="I4762" s="486">
        <f t="shared" si="223"/>
        <v>113577.20000000001</v>
      </c>
      <c r="J4762" s="348">
        <f t="shared" si="224"/>
        <v>0</v>
      </c>
    </row>
    <row r="4763" spans="1:10">
      <c r="A4763" s="483">
        <v>2016</v>
      </c>
      <c r="B4763" s="484" t="s">
        <v>1296</v>
      </c>
      <c r="C4763" s="484" t="s">
        <v>370</v>
      </c>
      <c r="D4763" s="485">
        <v>9652</v>
      </c>
      <c r="E4763" s="486">
        <v>23.66</v>
      </c>
      <c r="F4763" s="486">
        <f t="shared" si="222"/>
        <v>228366.32</v>
      </c>
      <c r="G4763" s="487">
        <v>2.8</v>
      </c>
      <c r="H4763" s="485">
        <v>8.9</v>
      </c>
      <c r="I4763" s="486">
        <f t="shared" si="223"/>
        <v>85902.8</v>
      </c>
      <c r="J4763" s="348">
        <f t="shared" si="224"/>
        <v>0</v>
      </c>
    </row>
    <row r="4764" spans="1:10">
      <c r="A4764" s="483">
        <v>2016</v>
      </c>
      <c r="B4764" s="484" t="s">
        <v>1296</v>
      </c>
      <c r="C4764" s="484" t="s">
        <v>370</v>
      </c>
      <c r="D4764" s="485">
        <v>14265</v>
      </c>
      <c r="E4764" s="486">
        <v>23.65</v>
      </c>
      <c r="F4764" s="486">
        <f t="shared" si="222"/>
        <v>337367.25</v>
      </c>
      <c r="G4764" s="487">
        <v>2.82</v>
      </c>
      <c r="H4764" s="485">
        <v>8.8000000000000007</v>
      </c>
      <c r="I4764" s="486">
        <f t="shared" si="223"/>
        <v>125532.00000000001</v>
      </c>
      <c r="J4764" s="348">
        <f t="shared" si="224"/>
        <v>0</v>
      </c>
    </row>
    <row r="4765" spans="1:10">
      <c r="A4765" s="483">
        <v>2016</v>
      </c>
      <c r="B4765" s="484" t="s">
        <v>1296</v>
      </c>
      <c r="C4765" s="484" t="s">
        <v>370</v>
      </c>
      <c r="D4765" s="485">
        <v>15862</v>
      </c>
      <c r="E4765" s="486">
        <v>23.09</v>
      </c>
      <c r="F4765" s="486">
        <f t="shared" si="222"/>
        <v>366253.58</v>
      </c>
      <c r="G4765" s="487">
        <v>2.96</v>
      </c>
      <c r="H4765" s="485">
        <v>8.1999999999999993</v>
      </c>
      <c r="I4765" s="486">
        <f t="shared" si="223"/>
        <v>130068.4</v>
      </c>
      <c r="J4765" s="348">
        <f t="shared" si="224"/>
        <v>0</v>
      </c>
    </row>
    <row r="4766" spans="1:10">
      <c r="A4766" s="483">
        <v>2016</v>
      </c>
      <c r="B4766" s="484" t="s">
        <v>1296</v>
      </c>
      <c r="C4766" s="484" t="s">
        <v>370</v>
      </c>
      <c r="D4766" s="485">
        <v>12836</v>
      </c>
      <c r="E4766" s="486">
        <v>23.61</v>
      </c>
      <c r="F4766" s="486">
        <f t="shared" si="222"/>
        <v>303057.96000000002</v>
      </c>
      <c r="G4766" s="487">
        <v>2.79</v>
      </c>
      <c r="H4766" s="485">
        <v>8.6999999999999993</v>
      </c>
      <c r="I4766" s="486">
        <f t="shared" si="223"/>
        <v>111673.2</v>
      </c>
      <c r="J4766" s="348">
        <f t="shared" si="224"/>
        <v>0</v>
      </c>
    </row>
    <row r="4767" spans="1:10">
      <c r="A4767" s="483">
        <v>2016</v>
      </c>
      <c r="B4767" s="484" t="s">
        <v>1296</v>
      </c>
      <c r="C4767" s="484" t="s">
        <v>370</v>
      </c>
      <c r="D4767" s="485">
        <v>9978</v>
      </c>
      <c r="E4767" s="486">
        <v>22.45</v>
      </c>
      <c r="F4767" s="486">
        <f t="shared" si="222"/>
        <v>224006.1</v>
      </c>
      <c r="G4767" s="487">
        <v>4.51</v>
      </c>
      <c r="H4767" s="485">
        <v>16.7</v>
      </c>
      <c r="I4767" s="486">
        <f t="shared" si="223"/>
        <v>166632.6</v>
      </c>
      <c r="J4767" s="348">
        <f t="shared" si="224"/>
        <v>0</v>
      </c>
    </row>
    <row r="4768" spans="1:10">
      <c r="A4768" s="483">
        <v>2016</v>
      </c>
      <c r="B4768" s="484" t="s">
        <v>1296</v>
      </c>
      <c r="C4768" s="484" t="s">
        <v>370</v>
      </c>
      <c r="D4768" s="485">
        <v>3168</v>
      </c>
      <c r="E4768" s="486">
        <v>23.64</v>
      </c>
      <c r="F4768" s="486">
        <f t="shared" si="222"/>
        <v>74891.520000000004</v>
      </c>
      <c r="G4768" s="487">
        <v>2.83</v>
      </c>
      <c r="H4768" s="485">
        <v>8.8000000000000007</v>
      </c>
      <c r="I4768" s="486">
        <f t="shared" si="223"/>
        <v>27878.400000000001</v>
      </c>
      <c r="J4768" s="348">
        <f t="shared" si="224"/>
        <v>0</v>
      </c>
    </row>
    <row r="4769" spans="1:10">
      <c r="A4769" s="483">
        <v>2016</v>
      </c>
      <c r="B4769" s="484" t="s">
        <v>1296</v>
      </c>
      <c r="C4769" s="484" t="s">
        <v>370</v>
      </c>
      <c r="D4769" s="485">
        <v>4719</v>
      </c>
      <c r="E4769" s="486">
        <v>23.58</v>
      </c>
      <c r="F4769" s="486">
        <f t="shared" si="222"/>
        <v>111274.01999999999</v>
      </c>
      <c r="G4769" s="487">
        <v>2.82</v>
      </c>
      <c r="H4769" s="485">
        <v>8.8000000000000007</v>
      </c>
      <c r="I4769" s="486">
        <f t="shared" si="223"/>
        <v>41527.200000000004</v>
      </c>
      <c r="J4769" s="348">
        <f t="shared" si="224"/>
        <v>0</v>
      </c>
    </row>
    <row r="4770" spans="1:10">
      <c r="A4770" s="483">
        <v>2016</v>
      </c>
      <c r="B4770" s="484" t="s">
        <v>1296</v>
      </c>
      <c r="C4770" s="484" t="s">
        <v>370</v>
      </c>
      <c r="D4770" s="485">
        <v>36067</v>
      </c>
      <c r="E4770" s="486">
        <v>23.39</v>
      </c>
      <c r="F4770" s="486">
        <f t="shared" si="222"/>
        <v>843607.13</v>
      </c>
      <c r="G4770" s="487">
        <v>3.95</v>
      </c>
      <c r="H4770" s="485">
        <v>13.5</v>
      </c>
      <c r="I4770" s="486">
        <f t="shared" si="223"/>
        <v>486904.5</v>
      </c>
      <c r="J4770" s="348">
        <f t="shared" si="224"/>
        <v>0</v>
      </c>
    </row>
    <row r="4771" spans="1:10">
      <c r="A4771" s="483">
        <v>2016</v>
      </c>
      <c r="B4771" s="484" t="s">
        <v>1296</v>
      </c>
      <c r="C4771" s="484" t="s">
        <v>370</v>
      </c>
      <c r="D4771" s="485">
        <v>15649</v>
      </c>
      <c r="E4771" s="486">
        <v>23.63</v>
      </c>
      <c r="F4771" s="486">
        <f t="shared" si="222"/>
        <v>369785.87</v>
      </c>
      <c r="G4771" s="487">
        <v>1.82</v>
      </c>
      <c r="H4771" s="485">
        <v>11</v>
      </c>
      <c r="I4771" s="486">
        <f t="shared" si="223"/>
        <v>172139</v>
      </c>
      <c r="J4771" s="348">
        <f t="shared" si="224"/>
        <v>0</v>
      </c>
    </row>
    <row r="4772" spans="1:10">
      <c r="A4772" s="483">
        <v>2016</v>
      </c>
      <c r="B4772" s="484" t="s">
        <v>1296</v>
      </c>
      <c r="C4772" s="484" t="s">
        <v>370</v>
      </c>
      <c r="D4772" s="485">
        <v>6390</v>
      </c>
      <c r="E4772" s="486">
        <v>25.33</v>
      </c>
      <c r="F4772" s="486">
        <f t="shared" si="222"/>
        <v>161858.69999999998</v>
      </c>
      <c r="G4772" s="487">
        <v>2.65</v>
      </c>
      <c r="H4772" s="485">
        <v>9</v>
      </c>
      <c r="I4772" s="486">
        <f t="shared" si="223"/>
        <v>57510</v>
      </c>
      <c r="J4772" s="348">
        <f t="shared" si="224"/>
        <v>0</v>
      </c>
    </row>
    <row r="4773" spans="1:10">
      <c r="A4773" s="483">
        <v>2016</v>
      </c>
      <c r="B4773" s="484" t="s">
        <v>1296</v>
      </c>
      <c r="C4773" s="484" t="s">
        <v>370</v>
      </c>
      <c r="D4773" s="485">
        <v>20625</v>
      </c>
      <c r="E4773" s="486">
        <v>23.02</v>
      </c>
      <c r="F4773" s="486">
        <f t="shared" si="222"/>
        <v>474787.5</v>
      </c>
      <c r="G4773" s="487">
        <v>2.95</v>
      </c>
      <c r="H4773" s="485">
        <v>8.1999999999999993</v>
      </c>
      <c r="I4773" s="486">
        <f t="shared" si="223"/>
        <v>169124.99999999997</v>
      </c>
      <c r="J4773" s="348">
        <f t="shared" si="224"/>
        <v>0</v>
      </c>
    </row>
    <row r="4774" spans="1:10">
      <c r="A4774" s="483">
        <v>2016</v>
      </c>
      <c r="B4774" s="484" t="s">
        <v>1296</v>
      </c>
      <c r="C4774" s="484" t="s">
        <v>370</v>
      </c>
      <c r="D4774" s="485">
        <v>9728</v>
      </c>
      <c r="E4774" s="486">
        <v>25.12</v>
      </c>
      <c r="F4774" s="486">
        <f t="shared" si="222"/>
        <v>244367.36000000002</v>
      </c>
      <c r="G4774" s="487">
        <v>2.61</v>
      </c>
      <c r="H4774" s="485">
        <v>9</v>
      </c>
      <c r="I4774" s="486">
        <f t="shared" si="223"/>
        <v>87552</v>
      </c>
      <c r="J4774" s="348">
        <f t="shared" si="224"/>
        <v>0</v>
      </c>
    </row>
    <row r="4775" spans="1:10">
      <c r="A4775" s="483">
        <v>2016</v>
      </c>
      <c r="B4775" s="484" t="s">
        <v>1296</v>
      </c>
      <c r="C4775" s="484" t="s">
        <v>370</v>
      </c>
      <c r="D4775" s="485">
        <v>4867</v>
      </c>
      <c r="E4775" s="486">
        <v>25.21</v>
      </c>
      <c r="F4775" s="486">
        <f t="shared" si="222"/>
        <v>122697.07</v>
      </c>
      <c r="G4775" s="487">
        <v>2.6</v>
      </c>
      <c r="H4775" s="485">
        <v>9.1</v>
      </c>
      <c r="I4775" s="486">
        <f t="shared" si="223"/>
        <v>44289.7</v>
      </c>
      <c r="J4775" s="348">
        <f t="shared" si="224"/>
        <v>0</v>
      </c>
    </row>
    <row r="4776" spans="1:10">
      <c r="A4776" s="483">
        <v>2016</v>
      </c>
      <c r="B4776" s="484" t="s">
        <v>1296</v>
      </c>
      <c r="C4776" s="484" t="s">
        <v>370</v>
      </c>
      <c r="D4776" s="485">
        <v>88839</v>
      </c>
      <c r="E4776" s="486">
        <v>23.957999999999998</v>
      </c>
      <c r="F4776" s="486">
        <f t="shared" si="222"/>
        <v>2128404.7619999996</v>
      </c>
      <c r="G4776" s="487">
        <v>2.65</v>
      </c>
      <c r="H4776" s="485">
        <v>7.4</v>
      </c>
      <c r="I4776" s="486">
        <f t="shared" si="223"/>
        <v>657408.6</v>
      </c>
      <c r="J4776" s="348">
        <f t="shared" si="224"/>
        <v>0</v>
      </c>
    </row>
    <row r="4777" spans="1:10">
      <c r="A4777" s="483">
        <v>2016</v>
      </c>
      <c r="B4777" s="484" t="s">
        <v>1296</v>
      </c>
      <c r="C4777" s="484" t="s">
        <v>370</v>
      </c>
      <c r="D4777" s="485">
        <v>38389</v>
      </c>
      <c r="E4777" s="486">
        <v>23.968</v>
      </c>
      <c r="F4777" s="486">
        <f t="shared" si="222"/>
        <v>920107.55200000003</v>
      </c>
      <c r="G4777" s="487">
        <v>2.71</v>
      </c>
      <c r="H4777" s="485">
        <v>7.4</v>
      </c>
      <c r="I4777" s="486">
        <f t="shared" si="223"/>
        <v>284078.60000000003</v>
      </c>
      <c r="J4777" s="348">
        <f t="shared" si="224"/>
        <v>0</v>
      </c>
    </row>
    <row r="4778" spans="1:10">
      <c r="A4778" s="483">
        <v>2016</v>
      </c>
      <c r="B4778" s="484" t="s">
        <v>1289</v>
      </c>
      <c r="C4778" s="484" t="s">
        <v>370</v>
      </c>
      <c r="D4778" s="485">
        <v>16478</v>
      </c>
      <c r="E4778" s="486">
        <v>17.010000000000002</v>
      </c>
      <c r="F4778" s="486">
        <f t="shared" si="222"/>
        <v>280290.78000000003</v>
      </c>
      <c r="G4778" s="487">
        <v>0.32</v>
      </c>
      <c r="H4778" s="485">
        <v>5.3</v>
      </c>
      <c r="I4778" s="486">
        <f t="shared" si="223"/>
        <v>87333.4</v>
      </c>
      <c r="J4778" s="348">
        <f t="shared" si="224"/>
        <v>0</v>
      </c>
    </row>
    <row r="4779" spans="1:10">
      <c r="A4779" s="483">
        <v>2016</v>
      </c>
      <c r="B4779" s="484" t="s">
        <v>1289</v>
      </c>
      <c r="C4779" s="484" t="s">
        <v>370</v>
      </c>
      <c r="D4779" s="485">
        <v>16475</v>
      </c>
      <c r="E4779" s="486">
        <v>17.010000000000002</v>
      </c>
      <c r="F4779" s="486">
        <f t="shared" si="222"/>
        <v>280239.75</v>
      </c>
      <c r="G4779" s="487">
        <v>0.32</v>
      </c>
      <c r="H4779" s="485">
        <v>5.3</v>
      </c>
      <c r="I4779" s="486">
        <f t="shared" si="223"/>
        <v>87317.5</v>
      </c>
      <c r="J4779" s="348">
        <f t="shared" si="224"/>
        <v>0</v>
      </c>
    </row>
    <row r="4780" spans="1:10">
      <c r="A4780" s="483">
        <v>2016</v>
      </c>
      <c r="B4780" s="484" t="s">
        <v>1289</v>
      </c>
      <c r="C4780" s="484" t="s">
        <v>370</v>
      </c>
      <c r="D4780" s="485">
        <v>15116</v>
      </c>
      <c r="E4780" s="486">
        <v>17.100000000000001</v>
      </c>
      <c r="F4780" s="486">
        <f t="shared" si="222"/>
        <v>258483.60000000003</v>
      </c>
      <c r="G4780" s="487">
        <v>0.23</v>
      </c>
      <c r="H4780" s="485">
        <v>4.2</v>
      </c>
      <c r="I4780" s="486">
        <f t="shared" si="223"/>
        <v>63487.200000000004</v>
      </c>
      <c r="J4780" s="348">
        <f t="shared" si="224"/>
        <v>0</v>
      </c>
    </row>
    <row r="4781" spans="1:10">
      <c r="A4781" s="483">
        <v>2016</v>
      </c>
      <c r="B4781" s="484" t="s">
        <v>1289</v>
      </c>
      <c r="C4781" s="484" t="s">
        <v>370</v>
      </c>
      <c r="D4781" s="485">
        <v>49282</v>
      </c>
      <c r="E4781" s="486">
        <v>17.010000000000002</v>
      </c>
      <c r="F4781" s="486">
        <f t="shared" si="222"/>
        <v>838286.82000000007</v>
      </c>
      <c r="G4781" s="487">
        <v>0.32</v>
      </c>
      <c r="H4781" s="485">
        <v>5.3</v>
      </c>
      <c r="I4781" s="486">
        <f t="shared" si="223"/>
        <v>261194.59999999998</v>
      </c>
      <c r="J4781" s="348">
        <f t="shared" si="224"/>
        <v>0</v>
      </c>
    </row>
    <row r="4782" spans="1:10">
      <c r="A4782" s="483">
        <v>2016</v>
      </c>
      <c r="B4782" s="484" t="s">
        <v>1289</v>
      </c>
      <c r="C4782" s="484" t="s">
        <v>370</v>
      </c>
      <c r="D4782" s="485">
        <v>83354</v>
      </c>
      <c r="E4782" s="486">
        <v>16.920000000000002</v>
      </c>
      <c r="F4782" s="486">
        <f t="shared" si="222"/>
        <v>1410349.6800000002</v>
      </c>
      <c r="G4782" s="487">
        <v>0.3</v>
      </c>
      <c r="H4782" s="485">
        <v>5.8</v>
      </c>
      <c r="I4782" s="486">
        <f t="shared" si="223"/>
        <v>483453.2</v>
      </c>
      <c r="J4782" s="348">
        <f t="shared" si="224"/>
        <v>0</v>
      </c>
    </row>
    <row r="4783" spans="1:10">
      <c r="A4783" s="483">
        <v>2016</v>
      </c>
      <c r="B4783" s="484" t="s">
        <v>1289</v>
      </c>
      <c r="C4783" s="484" t="s">
        <v>370</v>
      </c>
      <c r="D4783" s="485">
        <v>14037</v>
      </c>
      <c r="E4783" s="486">
        <v>16.95</v>
      </c>
      <c r="F4783" s="486">
        <f t="shared" si="222"/>
        <v>237927.15</v>
      </c>
      <c r="G4783" s="487">
        <v>0.31</v>
      </c>
      <c r="H4783" s="485">
        <v>6</v>
      </c>
      <c r="I4783" s="486">
        <f t="shared" si="223"/>
        <v>84222</v>
      </c>
      <c r="J4783" s="348">
        <f t="shared" si="224"/>
        <v>0</v>
      </c>
    </row>
    <row r="4784" spans="1:10">
      <c r="A4784" s="483">
        <v>2016</v>
      </c>
      <c r="B4784" s="484" t="s">
        <v>1289</v>
      </c>
      <c r="C4784" s="484" t="s">
        <v>370</v>
      </c>
      <c r="D4784" s="485">
        <v>81378</v>
      </c>
      <c r="E4784" s="486">
        <v>17.73</v>
      </c>
      <c r="F4784" s="486">
        <f t="shared" si="222"/>
        <v>1442831.94</v>
      </c>
      <c r="G4784" s="487">
        <v>0.23</v>
      </c>
      <c r="H4784" s="485">
        <v>5.7</v>
      </c>
      <c r="I4784" s="486">
        <f t="shared" si="223"/>
        <v>463854.60000000003</v>
      </c>
      <c r="J4784" s="348">
        <f t="shared" si="224"/>
        <v>0</v>
      </c>
    </row>
    <row r="4785" spans="1:10">
      <c r="A4785" s="483">
        <v>2016</v>
      </c>
      <c r="B4785" s="484" t="s">
        <v>1289</v>
      </c>
      <c r="C4785" s="484" t="s">
        <v>370</v>
      </c>
      <c r="D4785" s="485">
        <v>16474</v>
      </c>
      <c r="E4785" s="486">
        <v>17.649999999999999</v>
      </c>
      <c r="F4785" s="486">
        <f t="shared" si="222"/>
        <v>290766.09999999998</v>
      </c>
      <c r="G4785" s="487">
        <v>0.22</v>
      </c>
      <c r="H4785" s="485">
        <v>5.6</v>
      </c>
      <c r="I4785" s="486">
        <f t="shared" si="223"/>
        <v>92254.399999999994</v>
      </c>
      <c r="J4785" s="348">
        <f t="shared" si="224"/>
        <v>0</v>
      </c>
    </row>
    <row r="4786" spans="1:10">
      <c r="A4786" s="483">
        <v>2016</v>
      </c>
      <c r="B4786" s="484" t="s">
        <v>1289</v>
      </c>
      <c r="C4786" s="484" t="s">
        <v>370</v>
      </c>
      <c r="D4786" s="485">
        <v>49509</v>
      </c>
      <c r="E4786" s="486">
        <v>17.440000000000001</v>
      </c>
      <c r="F4786" s="486">
        <f t="shared" si="222"/>
        <v>863436.96000000008</v>
      </c>
      <c r="G4786" s="487">
        <v>0.24</v>
      </c>
      <c r="H4786" s="485">
        <v>4.4000000000000004</v>
      </c>
      <c r="I4786" s="486">
        <f t="shared" si="223"/>
        <v>217839.6</v>
      </c>
      <c r="J4786" s="348">
        <f t="shared" si="224"/>
        <v>0</v>
      </c>
    </row>
    <row r="4787" spans="1:10">
      <c r="A4787" s="483">
        <v>2016</v>
      </c>
      <c r="B4787" s="484" t="s">
        <v>1289</v>
      </c>
      <c r="C4787" s="484" t="s">
        <v>370</v>
      </c>
      <c r="D4787" s="485">
        <v>48990</v>
      </c>
      <c r="E4787" s="486">
        <v>17.34</v>
      </c>
      <c r="F4787" s="486">
        <f t="shared" si="222"/>
        <v>849486.6</v>
      </c>
      <c r="G4787" s="487">
        <v>0.23</v>
      </c>
      <c r="H4787" s="485">
        <v>4.5</v>
      </c>
      <c r="I4787" s="486">
        <f t="shared" si="223"/>
        <v>220455</v>
      </c>
      <c r="J4787" s="348">
        <f t="shared" si="224"/>
        <v>0</v>
      </c>
    </row>
    <row r="4788" spans="1:10">
      <c r="A4788" s="483">
        <v>2016</v>
      </c>
      <c r="B4788" s="484" t="s">
        <v>1289</v>
      </c>
      <c r="C4788" s="484" t="s">
        <v>370</v>
      </c>
      <c r="D4788" s="485">
        <v>16251</v>
      </c>
      <c r="E4788" s="486">
        <v>16.82</v>
      </c>
      <c r="F4788" s="486">
        <f t="shared" si="222"/>
        <v>273341.82</v>
      </c>
      <c r="G4788" s="487">
        <v>0.31</v>
      </c>
      <c r="H4788" s="485">
        <v>6.1</v>
      </c>
      <c r="I4788" s="486">
        <f t="shared" si="223"/>
        <v>99131.099999999991</v>
      </c>
      <c r="J4788" s="348">
        <f t="shared" si="224"/>
        <v>0</v>
      </c>
    </row>
    <row r="4789" spans="1:10">
      <c r="A4789" s="483">
        <v>2016</v>
      </c>
      <c r="B4789" s="484" t="s">
        <v>1289</v>
      </c>
      <c r="C4789" s="484" t="s">
        <v>370</v>
      </c>
      <c r="D4789" s="485">
        <v>32488</v>
      </c>
      <c r="E4789" s="486">
        <v>18.059999999999999</v>
      </c>
      <c r="F4789" s="486">
        <f t="shared" si="222"/>
        <v>586733.27999999991</v>
      </c>
      <c r="G4789" s="487">
        <v>0.25</v>
      </c>
      <c r="H4789" s="485">
        <v>4.9000000000000004</v>
      </c>
      <c r="I4789" s="486">
        <f t="shared" si="223"/>
        <v>159191.20000000001</v>
      </c>
      <c r="J4789" s="348">
        <f t="shared" si="224"/>
        <v>0</v>
      </c>
    </row>
    <row r="4790" spans="1:10">
      <c r="A4790" s="483">
        <v>2016</v>
      </c>
      <c r="B4790" s="484" t="s">
        <v>1289</v>
      </c>
      <c r="C4790" s="484" t="s">
        <v>370</v>
      </c>
      <c r="D4790" s="485">
        <v>16418</v>
      </c>
      <c r="E4790" s="486">
        <v>17.38</v>
      </c>
      <c r="F4790" s="486">
        <f t="shared" si="222"/>
        <v>285344.83999999997</v>
      </c>
      <c r="G4790" s="487">
        <v>0.18</v>
      </c>
      <c r="H4790" s="485">
        <v>4.5999999999999996</v>
      </c>
      <c r="I4790" s="486">
        <f t="shared" si="223"/>
        <v>75522.799999999988</v>
      </c>
      <c r="J4790" s="348">
        <f t="shared" si="224"/>
        <v>0</v>
      </c>
    </row>
    <row r="4791" spans="1:10">
      <c r="A4791" s="483">
        <v>2016</v>
      </c>
      <c r="B4791" s="484" t="s">
        <v>1289</v>
      </c>
      <c r="C4791" s="484" t="s">
        <v>370</v>
      </c>
      <c r="D4791" s="485">
        <v>16393</v>
      </c>
      <c r="E4791" s="486">
        <v>17.96</v>
      </c>
      <c r="F4791" s="486">
        <f t="shared" si="222"/>
        <v>294418.28000000003</v>
      </c>
      <c r="G4791" s="487">
        <v>0.3</v>
      </c>
      <c r="H4791" s="485">
        <v>5</v>
      </c>
      <c r="I4791" s="486">
        <f t="shared" si="223"/>
        <v>81965</v>
      </c>
      <c r="J4791" s="348">
        <f t="shared" si="224"/>
        <v>0</v>
      </c>
    </row>
    <row r="4792" spans="1:10">
      <c r="A4792" s="483">
        <v>2016</v>
      </c>
      <c r="B4792" s="484" t="s">
        <v>1289</v>
      </c>
      <c r="C4792" s="484" t="s">
        <v>370</v>
      </c>
      <c r="D4792" s="485">
        <v>16381</v>
      </c>
      <c r="E4792" s="486">
        <v>16.98</v>
      </c>
      <c r="F4792" s="486">
        <f t="shared" si="222"/>
        <v>278149.38</v>
      </c>
      <c r="G4792" s="487">
        <v>0.35</v>
      </c>
      <c r="H4792" s="485">
        <v>5.5</v>
      </c>
      <c r="I4792" s="486">
        <f t="shared" si="223"/>
        <v>90095.5</v>
      </c>
      <c r="J4792" s="348">
        <f t="shared" si="224"/>
        <v>0</v>
      </c>
    </row>
    <row r="4793" spans="1:10">
      <c r="A4793" s="483">
        <v>2016</v>
      </c>
      <c r="B4793" s="484" t="s">
        <v>1289</v>
      </c>
      <c r="C4793" s="484" t="s">
        <v>370</v>
      </c>
      <c r="D4793" s="485">
        <v>81278</v>
      </c>
      <c r="E4793" s="486">
        <v>17.579999999999998</v>
      </c>
      <c r="F4793" s="486">
        <f t="shared" si="222"/>
        <v>1428867.2399999998</v>
      </c>
      <c r="G4793" s="487">
        <v>0.2</v>
      </c>
      <c r="H4793" s="485">
        <v>4.5</v>
      </c>
      <c r="I4793" s="486">
        <f t="shared" si="223"/>
        <v>365751</v>
      </c>
      <c r="J4793" s="348">
        <f t="shared" si="224"/>
        <v>0</v>
      </c>
    </row>
    <row r="4794" spans="1:10">
      <c r="A4794" s="483">
        <v>2016</v>
      </c>
      <c r="B4794" s="484" t="s">
        <v>1289</v>
      </c>
      <c r="C4794" s="484" t="s">
        <v>370</v>
      </c>
      <c r="D4794" s="485">
        <v>97606</v>
      </c>
      <c r="E4794" s="486">
        <v>16.920000000000002</v>
      </c>
      <c r="F4794" s="486">
        <f t="shared" si="222"/>
        <v>1651493.5200000003</v>
      </c>
      <c r="G4794" s="487">
        <v>0.3</v>
      </c>
      <c r="H4794" s="485">
        <v>5.7</v>
      </c>
      <c r="I4794" s="486">
        <f t="shared" si="223"/>
        <v>556354.20000000007</v>
      </c>
      <c r="J4794" s="348">
        <f t="shared" si="224"/>
        <v>0</v>
      </c>
    </row>
    <row r="4795" spans="1:10">
      <c r="A4795" s="483">
        <v>2016</v>
      </c>
      <c r="B4795" s="484" t="s">
        <v>1289</v>
      </c>
      <c r="C4795" s="484" t="s">
        <v>370</v>
      </c>
      <c r="D4795" s="485">
        <v>47898</v>
      </c>
      <c r="E4795" s="486">
        <v>17.43</v>
      </c>
      <c r="F4795" s="486">
        <f t="shared" si="222"/>
        <v>834862.14</v>
      </c>
      <c r="G4795" s="487">
        <v>0.2</v>
      </c>
      <c r="H4795" s="485">
        <v>4</v>
      </c>
      <c r="I4795" s="486">
        <f t="shared" si="223"/>
        <v>191592</v>
      </c>
      <c r="J4795" s="348">
        <f t="shared" si="224"/>
        <v>0</v>
      </c>
    </row>
    <row r="4796" spans="1:10">
      <c r="A4796" s="483">
        <v>2016</v>
      </c>
      <c r="B4796" s="484" t="s">
        <v>1289</v>
      </c>
      <c r="C4796" s="484" t="s">
        <v>370</v>
      </c>
      <c r="D4796" s="485">
        <v>493524</v>
      </c>
      <c r="E4796" s="486">
        <v>16.712</v>
      </c>
      <c r="F4796" s="486">
        <f t="shared" si="222"/>
        <v>8247773.0879999995</v>
      </c>
      <c r="G4796" s="487">
        <v>0.33</v>
      </c>
      <c r="H4796" s="485">
        <v>4.7</v>
      </c>
      <c r="I4796" s="486">
        <f t="shared" si="223"/>
        <v>2319562.8000000003</v>
      </c>
      <c r="J4796" s="348">
        <f t="shared" si="224"/>
        <v>0</v>
      </c>
    </row>
    <row r="4797" spans="1:10">
      <c r="A4797" s="483">
        <v>2016</v>
      </c>
      <c r="B4797" s="484" t="s">
        <v>1296</v>
      </c>
      <c r="C4797" s="484" t="s">
        <v>370</v>
      </c>
      <c r="D4797" s="485">
        <v>14459</v>
      </c>
      <c r="E4797" s="486">
        <v>22.164999999999999</v>
      </c>
      <c r="F4797" s="486">
        <f t="shared" si="222"/>
        <v>320483.73499999999</v>
      </c>
      <c r="G4797" s="487">
        <v>3.28</v>
      </c>
      <c r="H4797" s="485">
        <v>11</v>
      </c>
      <c r="I4797" s="486">
        <f t="shared" si="223"/>
        <v>159049</v>
      </c>
      <c r="J4797" s="348">
        <f t="shared" si="224"/>
        <v>0</v>
      </c>
    </row>
    <row r="4798" spans="1:10">
      <c r="A4798" s="483">
        <v>2016</v>
      </c>
      <c r="B4798" s="484" t="s">
        <v>1296</v>
      </c>
      <c r="C4798" s="484" t="s">
        <v>370</v>
      </c>
      <c r="D4798" s="485">
        <v>9556</v>
      </c>
      <c r="E4798" s="486">
        <v>22.501999999999999</v>
      </c>
      <c r="F4798" s="486">
        <f t="shared" si="222"/>
        <v>215029.11199999999</v>
      </c>
      <c r="G4798" s="487">
        <v>3.25</v>
      </c>
      <c r="H4798" s="485">
        <v>10.8</v>
      </c>
      <c r="I4798" s="486">
        <f t="shared" si="223"/>
        <v>103204.8</v>
      </c>
      <c r="J4798" s="348">
        <f t="shared" si="224"/>
        <v>0</v>
      </c>
    </row>
    <row r="4799" spans="1:10">
      <c r="A4799" s="483">
        <v>2016</v>
      </c>
      <c r="B4799" s="484" t="s">
        <v>1289</v>
      </c>
      <c r="C4799" s="484" t="s">
        <v>370</v>
      </c>
      <c r="D4799" s="485">
        <v>12098</v>
      </c>
      <c r="E4799" s="486">
        <v>17.956</v>
      </c>
      <c r="F4799" s="486">
        <f t="shared" si="222"/>
        <v>217231.68799999999</v>
      </c>
      <c r="G4799" s="487">
        <v>0.27</v>
      </c>
      <c r="H4799" s="485">
        <v>4.9000000000000004</v>
      </c>
      <c r="I4799" s="486">
        <f t="shared" si="223"/>
        <v>59280.200000000004</v>
      </c>
      <c r="J4799" s="348">
        <f t="shared" si="224"/>
        <v>0</v>
      </c>
    </row>
    <row r="4800" spans="1:10">
      <c r="A4800" s="483">
        <v>2016</v>
      </c>
      <c r="B4800" s="484" t="s">
        <v>1296</v>
      </c>
      <c r="C4800" s="484" t="s">
        <v>370</v>
      </c>
      <c r="D4800" s="485">
        <v>4993</v>
      </c>
      <c r="E4800" s="486">
        <v>25.38</v>
      </c>
      <c r="F4800" s="486">
        <f t="shared" si="222"/>
        <v>126722.34</v>
      </c>
      <c r="G4800" s="487">
        <v>3.91</v>
      </c>
      <c r="H4800" s="485">
        <v>9.8000000000000007</v>
      </c>
      <c r="I4800" s="486">
        <f t="shared" si="223"/>
        <v>48931.4</v>
      </c>
      <c r="J4800" s="348">
        <f t="shared" si="224"/>
        <v>0</v>
      </c>
    </row>
    <row r="4801" spans="1:10">
      <c r="A4801" s="483">
        <v>2016</v>
      </c>
      <c r="B4801" s="484" t="s">
        <v>1296</v>
      </c>
      <c r="C4801" s="484" t="s">
        <v>370</v>
      </c>
      <c r="D4801" s="485">
        <v>27112</v>
      </c>
      <c r="E4801" s="486">
        <v>22.613</v>
      </c>
      <c r="F4801" s="486">
        <f t="shared" si="222"/>
        <v>613083.65599999996</v>
      </c>
      <c r="G4801" s="487">
        <v>3.31</v>
      </c>
      <c r="H4801" s="485">
        <v>10.9</v>
      </c>
      <c r="I4801" s="486">
        <f t="shared" si="223"/>
        <v>295520.8</v>
      </c>
      <c r="J4801" s="348">
        <f t="shared" si="224"/>
        <v>0</v>
      </c>
    </row>
    <row r="4802" spans="1:10">
      <c r="A4802" s="483">
        <v>2016</v>
      </c>
      <c r="B4802" s="484" t="s">
        <v>1296</v>
      </c>
      <c r="C4802" s="484" t="s">
        <v>370</v>
      </c>
      <c r="D4802" s="485">
        <v>3230</v>
      </c>
      <c r="E4802" s="486">
        <v>19.841999999999999</v>
      </c>
      <c r="F4802" s="486">
        <f t="shared" si="222"/>
        <v>64089.659999999996</v>
      </c>
      <c r="G4802" s="487">
        <v>0.97</v>
      </c>
      <c r="H4802" s="485">
        <v>27.6</v>
      </c>
      <c r="I4802" s="486">
        <f t="shared" si="223"/>
        <v>89148</v>
      </c>
      <c r="J4802" s="348">
        <f t="shared" si="224"/>
        <v>0</v>
      </c>
    </row>
    <row r="4803" spans="1:10">
      <c r="A4803" s="483">
        <v>2016</v>
      </c>
      <c r="B4803" s="484" t="s">
        <v>1296</v>
      </c>
      <c r="C4803" s="484" t="s">
        <v>370</v>
      </c>
      <c r="D4803" s="485">
        <v>83610</v>
      </c>
      <c r="E4803" s="486">
        <v>22.917999999999999</v>
      </c>
      <c r="F4803" s="486">
        <f t="shared" ref="F4803:F4866" si="225">E4803*D4803</f>
        <v>1916173.98</v>
      </c>
      <c r="G4803" s="487">
        <v>3.02</v>
      </c>
      <c r="H4803" s="485">
        <v>8.5</v>
      </c>
      <c r="I4803" s="486">
        <f t="shared" ref="I4803:I4866" si="226">H4803*D4803</f>
        <v>710685</v>
      </c>
      <c r="J4803" s="348">
        <f t="shared" ref="J4803:J4866" si="227">IF(B4803="LIG",1,0)</f>
        <v>0</v>
      </c>
    </row>
    <row r="4804" spans="1:10">
      <c r="A4804" s="483">
        <v>2016</v>
      </c>
      <c r="B4804" s="484" t="s">
        <v>1296</v>
      </c>
      <c r="C4804" s="484" t="s">
        <v>370</v>
      </c>
      <c r="D4804" s="485">
        <v>15983</v>
      </c>
      <c r="E4804" s="486">
        <v>23.486999999999998</v>
      </c>
      <c r="F4804" s="486">
        <f t="shared" si="225"/>
        <v>375392.72099999996</v>
      </c>
      <c r="G4804" s="487">
        <v>2.7</v>
      </c>
      <c r="H4804" s="485">
        <v>8.4</v>
      </c>
      <c r="I4804" s="486">
        <f t="shared" si="226"/>
        <v>134257.20000000001</v>
      </c>
      <c r="J4804" s="348">
        <f t="shared" si="227"/>
        <v>0</v>
      </c>
    </row>
    <row r="4805" spans="1:10">
      <c r="A4805" s="483">
        <v>2016</v>
      </c>
      <c r="B4805" s="484" t="s">
        <v>1296</v>
      </c>
      <c r="C4805" s="484" t="s">
        <v>370</v>
      </c>
      <c r="D4805" s="485">
        <v>23961</v>
      </c>
      <c r="E4805" s="486">
        <v>23.495999999999999</v>
      </c>
      <c r="F4805" s="486">
        <f t="shared" si="225"/>
        <v>562987.65599999996</v>
      </c>
      <c r="G4805" s="487">
        <v>2.38</v>
      </c>
      <c r="H4805" s="485">
        <v>8.9</v>
      </c>
      <c r="I4805" s="486">
        <f t="shared" si="226"/>
        <v>213252.9</v>
      </c>
      <c r="J4805" s="348">
        <f t="shared" si="227"/>
        <v>0</v>
      </c>
    </row>
    <row r="4806" spans="1:10">
      <c r="A4806" s="483">
        <v>2016</v>
      </c>
      <c r="B4806" s="484" t="s">
        <v>1296</v>
      </c>
      <c r="C4806" s="484" t="s">
        <v>370</v>
      </c>
      <c r="D4806" s="485">
        <v>74800</v>
      </c>
      <c r="E4806" s="486">
        <v>22.991</v>
      </c>
      <c r="F4806" s="486">
        <f t="shared" si="225"/>
        <v>1719726.8</v>
      </c>
      <c r="G4806" s="487">
        <v>2.92</v>
      </c>
      <c r="H4806" s="485">
        <v>8.3000000000000007</v>
      </c>
      <c r="I4806" s="486">
        <f t="shared" si="226"/>
        <v>620840</v>
      </c>
      <c r="J4806" s="348">
        <f t="shared" si="227"/>
        <v>0</v>
      </c>
    </row>
    <row r="4807" spans="1:10">
      <c r="A4807" s="483">
        <v>2016</v>
      </c>
      <c r="B4807" s="484" t="s">
        <v>1296</v>
      </c>
      <c r="C4807" s="484" t="s">
        <v>370</v>
      </c>
      <c r="D4807" s="485">
        <v>6196</v>
      </c>
      <c r="E4807" s="486">
        <v>20.751000000000001</v>
      </c>
      <c r="F4807" s="486">
        <f t="shared" si="225"/>
        <v>128573.19600000001</v>
      </c>
      <c r="G4807" s="487">
        <v>0.96</v>
      </c>
      <c r="H4807" s="485">
        <v>19.8</v>
      </c>
      <c r="I4807" s="486">
        <f t="shared" si="226"/>
        <v>122680.8</v>
      </c>
      <c r="J4807" s="348">
        <f t="shared" si="227"/>
        <v>0</v>
      </c>
    </row>
    <row r="4808" spans="1:10">
      <c r="A4808" s="483">
        <v>2016</v>
      </c>
      <c r="B4808" s="484" t="s">
        <v>1289</v>
      </c>
      <c r="C4808" s="484" t="s">
        <v>370</v>
      </c>
      <c r="D4808" s="485">
        <v>355220</v>
      </c>
      <c r="E4808" s="486">
        <v>16.771999999999998</v>
      </c>
      <c r="F4808" s="486">
        <f t="shared" si="225"/>
        <v>5957749.8399999999</v>
      </c>
      <c r="G4808" s="487">
        <v>0.81</v>
      </c>
      <c r="H4808" s="485">
        <v>11.2</v>
      </c>
      <c r="I4808" s="486">
        <f t="shared" si="226"/>
        <v>3978463.9999999995</v>
      </c>
      <c r="J4808" s="348">
        <f t="shared" si="227"/>
        <v>0</v>
      </c>
    </row>
    <row r="4809" spans="1:10">
      <c r="A4809" s="483">
        <v>2016</v>
      </c>
      <c r="B4809" s="484" t="s">
        <v>1289</v>
      </c>
      <c r="C4809" s="484" t="s">
        <v>370</v>
      </c>
      <c r="D4809" s="485">
        <v>211089</v>
      </c>
      <c r="E4809" s="486">
        <v>17.385999999999999</v>
      </c>
      <c r="F4809" s="486">
        <f t="shared" si="225"/>
        <v>3669993.3539999998</v>
      </c>
      <c r="G4809" s="487">
        <v>0.6</v>
      </c>
      <c r="H4809" s="485">
        <v>8.9</v>
      </c>
      <c r="I4809" s="486">
        <f t="shared" si="226"/>
        <v>1878692.1</v>
      </c>
      <c r="J4809" s="348">
        <f t="shared" si="227"/>
        <v>0</v>
      </c>
    </row>
    <row r="4810" spans="1:10">
      <c r="A4810" s="483">
        <v>2016</v>
      </c>
      <c r="B4810" s="484" t="s">
        <v>1289</v>
      </c>
      <c r="C4810" s="484" t="s">
        <v>370</v>
      </c>
      <c r="D4810" s="485">
        <v>136855</v>
      </c>
      <c r="E4810" s="486">
        <v>16.908000000000001</v>
      </c>
      <c r="F4810" s="486">
        <f t="shared" si="225"/>
        <v>2313944.3400000003</v>
      </c>
      <c r="G4810" s="487">
        <v>0.3</v>
      </c>
      <c r="H4810" s="485">
        <v>5.8</v>
      </c>
      <c r="I4810" s="486">
        <f t="shared" si="226"/>
        <v>793759</v>
      </c>
      <c r="J4810" s="348">
        <f t="shared" si="227"/>
        <v>0</v>
      </c>
    </row>
    <row r="4811" spans="1:10">
      <c r="A4811" s="483">
        <v>2016</v>
      </c>
      <c r="B4811" s="484" t="s">
        <v>1289</v>
      </c>
      <c r="C4811" s="484" t="s">
        <v>370</v>
      </c>
      <c r="D4811" s="485">
        <v>17120</v>
      </c>
      <c r="E4811" s="486">
        <v>17.074000000000002</v>
      </c>
      <c r="F4811" s="486">
        <f t="shared" si="225"/>
        <v>292306.88</v>
      </c>
      <c r="G4811" s="487">
        <v>0.28000000000000003</v>
      </c>
      <c r="H4811" s="485">
        <v>5.5</v>
      </c>
      <c r="I4811" s="486">
        <f t="shared" si="226"/>
        <v>94160</v>
      </c>
      <c r="J4811" s="348">
        <f t="shared" si="227"/>
        <v>0</v>
      </c>
    </row>
    <row r="4812" spans="1:10">
      <c r="A4812" s="483">
        <v>2016</v>
      </c>
      <c r="B4812" s="484" t="s">
        <v>1289</v>
      </c>
      <c r="C4812" s="484" t="s">
        <v>370</v>
      </c>
      <c r="D4812" s="485">
        <v>85652</v>
      </c>
      <c r="E4812" s="486">
        <v>17.085000000000001</v>
      </c>
      <c r="F4812" s="486">
        <f t="shared" si="225"/>
        <v>1463364.4200000002</v>
      </c>
      <c r="G4812" s="487">
        <v>0.25</v>
      </c>
      <c r="H4812" s="485">
        <v>4.7</v>
      </c>
      <c r="I4812" s="486">
        <f t="shared" si="226"/>
        <v>402564.4</v>
      </c>
      <c r="J4812" s="348">
        <f t="shared" si="227"/>
        <v>0</v>
      </c>
    </row>
    <row r="4813" spans="1:10">
      <c r="A4813" s="483">
        <v>2016</v>
      </c>
      <c r="B4813" s="484" t="s">
        <v>1289</v>
      </c>
      <c r="C4813" s="484" t="s">
        <v>370</v>
      </c>
      <c r="D4813" s="485">
        <v>171259</v>
      </c>
      <c r="E4813" s="486">
        <v>17.308</v>
      </c>
      <c r="F4813" s="486">
        <f t="shared" si="225"/>
        <v>2964150.7719999999</v>
      </c>
      <c r="G4813" s="487">
        <v>0.23</v>
      </c>
      <c r="H4813" s="485">
        <v>4.4000000000000004</v>
      </c>
      <c r="I4813" s="486">
        <f t="shared" si="226"/>
        <v>753539.60000000009</v>
      </c>
      <c r="J4813" s="348">
        <f t="shared" si="227"/>
        <v>0</v>
      </c>
    </row>
    <row r="4814" spans="1:10">
      <c r="A4814" s="483">
        <v>2016</v>
      </c>
      <c r="B4814" s="484" t="s">
        <v>1289</v>
      </c>
      <c r="C4814" s="484" t="s">
        <v>370</v>
      </c>
      <c r="D4814" s="485">
        <v>29805</v>
      </c>
      <c r="E4814" s="486">
        <v>18.021999999999998</v>
      </c>
      <c r="F4814" s="486">
        <f t="shared" si="225"/>
        <v>537145.71</v>
      </c>
      <c r="G4814" s="487">
        <v>0.28000000000000003</v>
      </c>
      <c r="H4814" s="485">
        <v>4.5999999999999996</v>
      </c>
      <c r="I4814" s="486">
        <f t="shared" si="226"/>
        <v>137103</v>
      </c>
      <c r="J4814" s="348">
        <f t="shared" si="227"/>
        <v>0</v>
      </c>
    </row>
    <row r="4815" spans="1:10">
      <c r="A4815" s="483">
        <v>2016</v>
      </c>
      <c r="B4815" s="484" t="s">
        <v>1289</v>
      </c>
      <c r="C4815" s="484" t="s">
        <v>370</v>
      </c>
      <c r="D4815" s="485">
        <v>78593</v>
      </c>
      <c r="E4815" s="486">
        <v>17.606000000000002</v>
      </c>
      <c r="F4815" s="486">
        <f t="shared" si="225"/>
        <v>1383708.3580000002</v>
      </c>
      <c r="G4815" s="487">
        <v>0.2</v>
      </c>
      <c r="H4815" s="485">
        <v>4.3</v>
      </c>
      <c r="I4815" s="486">
        <f t="shared" si="226"/>
        <v>337949.89999999997</v>
      </c>
      <c r="J4815" s="348">
        <f t="shared" si="227"/>
        <v>0</v>
      </c>
    </row>
    <row r="4816" spans="1:10">
      <c r="A4816" s="483">
        <v>2016</v>
      </c>
      <c r="B4816" s="484" t="s">
        <v>1296</v>
      </c>
      <c r="C4816" s="484" t="s">
        <v>370</v>
      </c>
      <c r="D4816" s="485">
        <v>151235</v>
      </c>
      <c r="E4816" s="486">
        <v>22.096</v>
      </c>
      <c r="F4816" s="486">
        <f t="shared" si="225"/>
        <v>3341688.56</v>
      </c>
      <c r="G4816" s="487">
        <v>2.74</v>
      </c>
      <c r="H4816" s="485">
        <v>8.6999999999999993</v>
      </c>
      <c r="I4816" s="486">
        <f t="shared" si="226"/>
        <v>1315744.5</v>
      </c>
      <c r="J4816" s="348">
        <f t="shared" si="227"/>
        <v>0</v>
      </c>
    </row>
    <row r="4817" spans="1:10">
      <c r="A4817" s="483">
        <v>2016</v>
      </c>
      <c r="B4817" s="484" t="s">
        <v>1289</v>
      </c>
      <c r="C4817" s="484" t="s">
        <v>370</v>
      </c>
      <c r="D4817" s="485">
        <v>115516</v>
      </c>
      <c r="E4817" s="486">
        <v>16.989999999999998</v>
      </c>
      <c r="F4817" s="486">
        <f t="shared" si="225"/>
        <v>1962616.8399999999</v>
      </c>
      <c r="G4817" s="487">
        <v>0.56000000000000005</v>
      </c>
      <c r="H4817" s="485">
        <v>9</v>
      </c>
      <c r="I4817" s="486">
        <f t="shared" si="226"/>
        <v>1039644</v>
      </c>
      <c r="J4817" s="348">
        <f t="shared" si="227"/>
        <v>0</v>
      </c>
    </row>
    <row r="4818" spans="1:10">
      <c r="A4818" s="483">
        <v>2016</v>
      </c>
      <c r="B4818" s="484" t="s">
        <v>1289</v>
      </c>
      <c r="C4818" s="484" t="s">
        <v>370</v>
      </c>
      <c r="D4818" s="485">
        <v>72912</v>
      </c>
      <c r="E4818" s="486">
        <v>17.32</v>
      </c>
      <c r="F4818" s="486">
        <f t="shared" si="225"/>
        <v>1262835.8400000001</v>
      </c>
      <c r="G4818" s="487">
        <v>0.23</v>
      </c>
      <c r="H4818" s="485">
        <v>4.5</v>
      </c>
      <c r="I4818" s="486">
        <f t="shared" si="226"/>
        <v>328104</v>
      </c>
      <c r="J4818" s="348">
        <f t="shared" si="227"/>
        <v>0</v>
      </c>
    </row>
    <row r="4819" spans="1:10">
      <c r="A4819" s="483">
        <v>2016</v>
      </c>
      <c r="B4819" s="484" t="s">
        <v>1289</v>
      </c>
      <c r="C4819" s="484" t="s">
        <v>370</v>
      </c>
      <c r="D4819" s="485">
        <v>44183</v>
      </c>
      <c r="E4819" s="486">
        <v>16.809999999999999</v>
      </c>
      <c r="F4819" s="486">
        <f t="shared" si="225"/>
        <v>742716.23</v>
      </c>
      <c r="G4819" s="487">
        <v>0.54</v>
      </c>
      <c r="H4819" s="485">
        <v>9</v>
      </c>
      <c r="I4819" s="486">
        <f t="shared" si="226"/>
        <v>397647</v>
      </c>
      <c r="J4819" s="348">
        <f t="shared" si="227"/>
        <v>0</v>
      </c>
    </row>
    <row r="4820" spans="1:10">
      <c r="A4820" s="483">
        <v>2016</v>
      </c>
      <c r="B4820" s="484" t="s">
        <v>1289</v>
      </c>
      <c r="C4820" s="484" t="s">
        <v>370</v>
      </c>
      <c r="D4820" s="485">
        <v>366</v>
      </c>
      <c r="E4820" s="486">
        <v>18.11</v>
      </c>
      <c r="F4820" s="486">
        <f t="shared" si="225"/>
        <v>6628.26</v>
      </c>
      <c r="G4820" s="487">
        <v>0.16</v>
      </c>
      <c r="H4820" s="485">
        <v>4.5</v>
      </c>
      <c r="I4820" s="486">
        <f t="shared" si="226"/>
        <v>1647</v>
      </c>
      <c r="J4820" s="348">
        <f t="shared" si="227"/>
        <v>0</v>
      </c>
    </row>
    <row r="4821" spans="1:10">
      <c r="A4821" s="483">
        <v>2016</v>
      </c>
      <c r="B4821" s="484" t="s">
        <v>1289</v>
      </c>
      <c r="C4821" s="484" t="s">
        <v>370</v>
      </c>
      <c r="D4821" s="485">
        <v>15260</v>
      </c>
      <c r="E4821" s="486">
        <v>16.82</v>
      </c>
      <c r="F4821" s="486">
        <f t="shared" si="225"/>
        <v>256673.2</v>
      </c>
      <c r="G4821" s="487">
        <v>0.72</v>
      </c>
      <c r="H4821" s="485">
        <v>10.199999999999999</v>
      </c>
      <c r="I4821" s="486">
        <f t="shared" si="226"/>
        <v>155652</v>
      </c>
      <c r="J4821" s="348">
        <f t="shared" si="227"/>
        <v>0</v>
      </c>
    </row>
    <row r="4822" spans="1:10">
      <c r="A4822" s="483">
        <v>2016</v>
      </c>
      <c r="B4822" s="484" t="s">
        <v>1289</v>
      </c>
      <c r="C4822" s="484" t="s">
        <v>370</v>
      </c>
      <c r="D4822" s="485">
        <v>28892</v>
      </c>
      <c r="E4822" s="486">
        <v>17.690000000000001</v>
      </c>
      <c r="F4822" s="486">
        <f t="shared" si="225"/>
        <v>511099.48000000004</v>
      </c>
      <c r="G4822" s="487">
        <v>0.38</v>
      </c>
      <c r="H4822" s="485">
        <v>5.2</v>
      </c>
      <c r="I4822" s="486">
        <f t="shared" si="226"/>
        <v>150238.39999999999</v>
      </c>
      <c r="J4822" s="348">
        <f t="shared" si="227"/>
        <v>0</v>
      </c>
    </row>
    <row r="4823" spans="1:10">
      <c r="A4823" s="483">
        <v>2016</v>
      </c>
      <c r="B4823" s="484" t="s">
        <v>1289</v>
      </c>
      <c r="C4823" s="484" t="s">
        <v>370</v>
      </c>
      <c r="D4823" s="485">
        <v>14488</v>
      </c>
      <c r="E4823" s="486">
        <v>17.97</v>
      </c>
      <c r="F4823" s="486">
        <f t="shared" si="225"/>
        <v>260349.36</v>
      </c>
      <c r="G4823" s="487">
        <v>0.22</v>
      </c>
      <c r="H4823" s="485">
        <v>5.2</v>
      </c>
      <c r="I4823" s="486">
        <f t="shared" si="226"/>
        <v>75337.600000000006</v>
      </c>
      <c r="J4823" s="348">
        <f t="shared" si="227"/>
        <v>0</v>
      </c>
    </row>
    <row r="4824" spans="1:10">
      <c r="A4824" s="483">
        <v>2016</v>
      </c>
      <c r="B4824" s="484" t="s">
        <v>1289</v>
      </c>
      <c r="C4824" s="484" t="s">
        <v>370</v>
      </c>
      <c r="D4824" s="485">
        <v>43348</v>
      </c>
      <c r="E4824" s="486">
        <v>17.38</v>
      </c>
      <c r="F4824" s="486">
        <f t="shared" si="225"/>
        <v>753388.24</v>
      </c>
      <c r="G4824" s="487">
        <v>0.21</v>
      </c>
      <c r="H4824" s="485">
        <v>4</v>
      </c>
      <c r="I4824" s="486">
        <f t="shared" si="226"/>
        <v>173392</v>
      </c>
      <c r="J4824" s="348">
        <f t="shared" si="227"/>
        <v>0</v>
      </c>
    </row>
    <row r="4825" spans="1:10">
      <c r="A4825" s="483">
        <v>2016</v>
      </c>
      <c r="B4825" s="484" t="s">
        <v>1296</v>
      </c>
      <c r="C4825" s="484" t="s">
        <v>370</v>
      </c>
      <c r="D4825" s="485">
        <v>2069</v>
      </c>
      <c r="E4825" s="486">
        <v>16.68</v>
      </c>
      <c r="F4825" s="486">
        <f t="shared" si="225"/>
        <v>34510.92</v>
      </c>
      <c r="G4825" s="487">
        <v>1.98</v>
      </c>
      <c r="H4825" s="485">
        <v>25.9</v>
      </c>
      <c r="I4825" s="486">
        <f t="shared" si="226"/>
        <v>53587.1</v>
      </c>
      <c r="J4825" s="348">
        <f t="shared" si="227"/>
        <v>0</v>
      </c>
    </row>
    <row r="4826" spans="1:10">
      <c r="A4826" s="483">
        <v>2016</v>
      </c>
      <c r="B4826" s="484" t="s">
        <v>1296</v>
      </c>
      <c r="C4826" s="484" t="s">
        <v>370</v>
      </c>
      <c r="D4826" s="485">
        <v>1389</v>
      </c>
      <c r="E4826" s="486">
        <v>25</v>
      </c>
      <c r="F4826" s="486">
        <f t="shared" si="225"/>
        <v>34725</v>
      </c>
      <c r="G4826" s="487">
        <v>4.3</v>
      </c>
      <c r="H4826" s="485">
        <v>11</v>
      </c>
      <c r="I4826" s="486">
        <f t="shared" si="226"/>
        <v>15279</v>
      </c>
      <c r="J4826" s="348">
        <f t="shared" si="227"/>
        <v>0</v>
      </c>
    </row>
    <row r="4827" spans="1:10">
      <c r="A4827" s="483">
        <v>2016</v>
      </c>
      <c r="B4827" s="484" t="s">
        <v>1296</v>
      </c>
      <c r="C4827" s="484" t="s">
        <v>370</v>
      </c>
      <c r="D4827" s="485">
        <v>369902</v>
      </c>
      <c r="E4827" s="486">
        <v>25.43</v>
      </c>
      <c r="F4827" s="486">
        <f t="shared" si="225"/>
        <v>9406607.8599999994</v>
      </c>
      <c r="G4827" s="487">
        <v>3.9</v>
      </c>
      <c r="H4827" s="485">
        <v>9.1999999999999993</v>
      </c>
      <c r="I4827" s="486">
        <f t="shared" si="226"/>
        <v>3403098.4</v>
      </c>
      <c r="J4827" s="348">
        <f t="shared" si="227"/>
        <v>0</v>
      </c>
    </row>
    <row r="4828" spans="1:10">
      <c r="A4828" s="483">
        <v>2016</v>
      </c>
      <c r="B4828" s="484" t="s">
        <v>1289</v>
      </c>
      <c r="C4828" s="484" t="s">
        <v>370</v>
      </c>
      <c r="D4828" s="485">
        <v>54871</v>
      </c>
      <c r="E4828" s="486">
        <v>17.602</v>
      </c>
      <c r="F4828" s="486">
        <f t="shared" si="225"/>
        <v>965839.34200000006</v>
      </c>
      <c r="G4828" s="487">
        <v>0.24</v>
      </c>
      <c r="H4828" s="485">
        <v>6</v>
      </c>
      <c r="I4828" s="486">
        <f t="shared" si="226"/>
        <v>329226</v>
      </c>
      <c r="J4828" s="348">
        <f t="shared" si="227"/>
        <v>0</v>
      </c>
    </row>
    <row r="4829" spans="1:10">
      <c r="A4829" s="483">
        <v>2016</v>
      </c>
      <c r="B4829" s="484" t="s">
        <v>1289</v>
      </c>
      <c r="C4829" s="484" t="s">
        <v>370</v>
      </c>
      <c r="D4829" s="485">
        <v>254369</v>
      </c>
      <c r="E4829" s="486">
        <v>17.122</v>
      </c>
      <c r="F4829" s="486">
        <f t="shared" si="225"/>
        <v>4355306.0180000002</v>
      </c>
      <c r="G4829" s="487">
        <v>0.24</v>
      </c>
      <c r="H4829" s="485">
        <v>4.8</v>
      </c>
      <c r="I4829" s="486">
        <f t="shared" si="226"/>
        <v>1220971.2</v>
      </c>
      <c r="J4829" s="348">
        <f t="shared" si="227"/>
        <v>0</v>
      </c>
    </row>
    <row r="4830" spans="1:10">
      <c r="A4830" s="483">
        <v>2016</v>
      </c>
      <c r="B4830" s="484" t="s">
        <v>1289</v>
      </c>
      <c r="C4830" s="484" t="s">
        <v>370</v>
      </c>
      <c r="D4830" s="485">
        <v>464389</v>
      </c>
      <c r="E4830" s="486">
        <v>16.73</v>
      </c>
      <c r="F4830" s="486">
        <f t="shared" si="225"/>
        <v>7769227.9699999997</v>
      </c>
      <c r="G4830" s="487">
        <v>0.28999999999999998</v>
      </c>
      <c r="H4830" s="485">
        <v>5.8</v>
      </c>
      <c r="I4830" s="486">
        <f t="shared" si="226"/>
        <v>2693456.1999999997</v>
      </c>
      <c r="J4830" s="348">
        <f t="shared" si="227"/>
        <v>0</v>
      </c>
    </row>
    <row r="4831" spans="1:10">
      <c r="A4831" s="483">
        <v>2016</v>
      </c>
      <c r="B4831" s="484" t="s">
        <v>1289</v>
      </c>
      <c r="C4831" s="484" t="s">
        <v>370</v>
      </c>
      <c r="D4831" s="485">
        <v>28130</v>
      </c>
      <c r="E4831" s="486">
        <v>16.562000000000001</v>
      </c>
      <c r="F4831" s="486">
        <f t="shared" si="225"/>
        <v>465889.06000000006</v>
      </c>
      <c r="G4831" s="487">
        <v>0.32</v>
      </c>
      <c r="H4831" s="485">
        <v>4.5</v>
      </c>
      <c r="I4831" s="486">
        <f t="shared" si="226"/>
        <v>126585</v>
      </c>
      <c r="J4831" s="348">
        <f t="shared" si="227"/>
        <v>0</v>
      </c>
    </row>
    <row r="4832" spans="1:10">
      <c r="A4832" s="483">
        <v>2016</v>
      </c>
      <c r="B4832" s="484" t="s">
        <v>1289</v>
      </c>
      <c r="C4832" s="484" t="s">
        <v>370</v>
      </c>
      <c r="D4832" s="485">
        <v>71035</v>
      </c>
      <c r="E4832" s="486">
        <v>16.506</v>
      </c>
      <c r="F4832" s="486">
        <f t="shared" si="225"/>
        <v>1172503.71</v>
      </c>
      <c r="G4832" s="487">
        <v>0.32</v>
      </c>
      <c r="H4832" s="485">
        <v>5.3</v>
      </c>
      <c r="I4832" s="486">
        <f t="shared" si="226"/>
        <v>376485.5</v>
      </c>
      <c r="J4832" s="348">
        <f t="shared" si="227"/>
        <v>0</v>
      </c>
    </row>
    <row r="4833" spans="1:10">
      <c r="A4833" s="483">
        <v>2016</v>
      </c>
      <c r="B4833" s="484" t="s">
        <v>1289</v>
      </c>
      <c r="C4833" s="484" t="s">
        <v>370</v>
      </c>
      <c r="D4833" s="485">
        <v>109348</v>
      </c>
      <c r="E4833" s="486">
        <v>17.350000000000001</v>
      </c>
      <c r="F4833" s="486">
        <f t="shared" si="225"/>
        <v>1897187.8</v>
      </c>
      <c r="G4833" s="487">
        <v>0.23</v>
      </c>
      <c r="H4833" s="485">
        <v>4.3</v>
      </c>
      <c r="I4833" s="486">
        <f t="shared" si="226"/>
        <v>470196.39999999997</v>
      </c>
      <c r="J4833" s="348">
        <f t="shared" si="227"/>
        <v>0</v>
      </c>
    </row>
    <row r="4834" spans="1:10">
      <c r="A4834" s="483">
        <v>2016</v>
      </c>
      <c r="B4834" s="484" t="s">
        <v>1289</v>
      </c>
      <c r="C4834" s="484" t="s">
        <v>370</v>
      </c>
      <c r="D4834" s="485">
        <v>486</v>
      </c>
      <c r="E4834" s="486">
        <v>17.579999999999998</v>
      </c>
      <c r="F4834" s="486">
        <f t="shared" si="225"/>
        <v>8543.8799999999992</v>
      </c>
      <c r="G4834" s="487">
        <v>0.19</v>
      </c>
      <c r="H4834" s="485">
        <v>4.5</v>
      </c>
      <c r="I4834" s="486">
        <f t="shared" si="226"/>
        <v>2187</v>
      </c>
      <c r="J4834" s="348">
        <f t="shared" si="227"/>
        <v>0</v>
      </c>
    </row>
    <row r="4835" spans="1:10">
      <c r="A4835" s="483">
        <v>2016</v>
      </c>
      <c r="B4835" s="484" t="s">
        <v>1296</v>
      </c>
      <c r="C4835" s="484" t="s">
        <v>370</v>
      </c>
      <c r="D4835" s="485">
        <v>98271</v>
      </c>
      <c r="E4835" s="486">
        <v>23.346</v>
      </c>
      <c r="F4835" s="486">
        <f t="shared" si="225"/>
        <v>2294234.7659999998</v>
      </c>
      <c r="G4835" s="487">
        <v>1.35</v>
      </c>
      <c r="H4835" s="485">
        <v>5.9</v>
      </c>
      <c r="I4835" s="486">
        <f t="shared" si="226"/>
        <v>579798.9</v>
      </c>
      <c r="J4835" s="348">
        <f t="shared" si="227"/>
        <v>0</v>
      </c>
    </row>
    <row r="4836" spans="1:10">
      <c r="A4836" s="483">
        <v>2016</v>
      </c>
      <c r="B4836" s="484" t="s">
        <v>1296</v>
      </c>
      <c r="C4836" s="484" t="s">
        <v>370</v>
      </c>
      <c r="D4836" s="485">
        <v>164412</v>
      </c>
      <c r="E4836" s="486">
        <v>22.872</v>
      </c>
      <c r="F4836" s="486">
        <f t="shared" si="225"/>
        <v>3760431.264</v>
      </c>
      <c r="G4836" s="487">
        <v>3.53</v>
      </c>
      <c r="H4836" s="485">
        <v>9</v>
      </c>
      <c r="I4836" s="486">
        <f t="shared" si="226"/>
        <v>1479708</v>
      </c>
      <c r="J4836" s="348">
        <f t="shared" si="227"/>
        <v>0</v>
      </c>
    </row>
    <row r="4837" spans="1:10">
      <c r="A4837" s="483">
        <v>2016</v>
      </c>
      <c r="B4837" s="484" t="s">
        <v>1296</v>
      </c>
      <c r="C4837" s="484" t="s">
        <v>370</v>
      </c>
      <c r="D4837" s="485">
        <v>169930</v>
      </c>
      <c r="E4837" s="486">
        <v>22.815999999999999</v>
      </c>
      <c r="F4837" s="486">
        <f t="shared" si="225"/>
        <v>3877122.88</v>
      </c>
      <c r="G4837" s="487">
        <v>2.56</v>
      </c>
      <c r="H4837" s="485">
        <v>8.3000000000000007</v>
      </c>
      <c r="I4837" s="486">
        <f t="shared" si="226"/>
        <v>1410419.0000000002</v>
      </c>
      <c r="J4837" s="348">
        <f t="shared" si="227"/>
        <v>0</v>
      </c>
    </row>
    <row r="4838" spans="1:10">
      <c r="A4838" s="483">
        <v>2016</v>
      </c>
      <c r="B4838" s="484" t="s">
        <v>1296</v>
      </c>
      <c r="C4838" s="484" t="s">
        <v>370</v>
      </c>
      <c r="D4838" s="485">
        <v>47007</v>
      </c>
      <c r="E4838" s="486">
        <v>22.936</v>
      </c>
      <c r="F4838" s="486">
        <f t="shared" si="225"/>
        <v>1078152.5519999999</v>
      </c>
      <c r="G4838" s="487">
        <v>3.56</v>
      </c>
      <c r="H4838" s="485">
        <v>9.3000000000000007</v>
      </c>
      <c r="I4838" s="486">
        <f t="shared" si="226"/>
        <v>437165.10000000003</v>
      </c>
      <c r="J4838" s="348">
        <f t="shared" si="227"/>
        <v>0</v>
      </c>
    </row>
    <row r="4839" spans="1:10">
      <c r="A4839" s="483">
        <v>2016</v>
      </c>
      <c r="B4839" s="484" t="s">
        <v>1296</v>
      </c>
      <c r="C4839" s="484" t="s">
        <v>370</v>
      </c>
      <c r="D4839" s="485">
        <v>41846</v>
      </c>
      <c r="E4839" s="486">
        <v>22.02</v>
      </c>
      <c r="F4839" s="486">
        <f t="shared" si="225"/>
        <v>921448.91999999993</v>
      </c>
      <c r="G4839" s="487">
        <v>2.52</v>
      </c>
      <c r="H4839" s="485">
        <v>9</v>
      </c>
      <c r="I4839" s="486">
        <f t="shared" si="226"/>
        <v>376614</v>
      </c>
      <c r="J4839" s="348">
        <f t="shared" si="227"/>
        <v>0</v>
      </c>
    </row>
    <row r="4840" spans="1:10">
      <c r="A4840" s="483">
        <v>2016</v>
      </c>
      <c r="B4840" s="484" t="s">
        <v>1289</v>
      </c>
      <c r="C4840" s="484" t="s">
        <v>370</v>
      </c>
      <c r="D4840" s="485">
        <v>59674</v>
      </c>
      <c r="E4840" s="486">
        <v>16.399999999999999</v>
      </c>
      <c r="F4840" s="486">
        <f t="shared" si="225"/>
        <v>978653.59999999986</v>
      </c>
      <c r="G4840" s="487">
        <v>0.3</v>
      </c>
      <c r="H4840" s="485">
        <v>5.9</v>
      </c>
      <c r="I4840" s="486">
        <f t="shared" si="226"/>
        <v>352076.60000000003</v>
      </c>
      <c r="J4840" s="348">
        <f t="shared" si="227"/>
        <v>0</v>
      </c>
    </row>
    <row r="4841" spans="1:10">
      <c r="A4841" s="483">
        <v>2016</v>
      </c>
      <c r="B4841" s="484" t="s">
        <v>1296</v>
      </c>
      <c r="C4841" s="484" t="s">
        <v>370</v>
      </c>
      <c r="D4841" s="485">
        <v>70692</v>
      </c>
      <c r="E4841" s="486">
        <v>23.352</v>
      </c>
      <c r="F4841" s="486">
        <f t="shared" si="225"/>
        <v>1650799.584</v>
      </c>
      <c r="G4841" s="487">
        <v>3.44</v>
      </c>
      <c r="H4841" s="485">
        <v>7.9</v>
      </c>
      <c r="I4841" s="486">
        <f t="shared" si="226"/>
        <v>558466.80000000005</v>
      </c>
      <c r="J4841" s="348">
        <f t="shared" si="227"/>
        <v>0</v>
      </c>
    </row>
    <row r="4842" spans="1:10">
      <c r="A4842" s="483">
        <v>2016</v>
      </c>
      <c r="B4842" s="484" t="s">
        <v>1289</v>
      </c>
      <c r="C4842" s="484" t="s">
        <v>370</v>
      </c>
      <c r="D4842" s="485">
        <v>15104</v>
      </c>
      <c r="E4842" s="486">
        <v>17.347999999999999</v>
      </c>
      <c r="F4842" s="486">
        <f t="shared" si="225"/>
        <v>262024.19199999998</v>
      </c>
      <c r="G4842" s="487">
        <v>0.19</v>
      </c>
      <c r="H4842" s="485">
        <v>4.5599999999999996</v>
      </c>
      <c r="I4842" s="486">
        <f t="shared" si="226"/>
        <v>68874.239999999991</v>
      </c>
      <c r="J4842" s="348">
        <f t="shared" si="227"/>
        <v>0</v>
      </c>
    </row>
    <row r="4843" spans="1:10">
      <c r="A4843" s="483">
        <v>2016</v>
      </c>
      <c r="B4843" s="484" t="s">
        <v>1289</v>
      </c>
      <c r="C4843" s="484" t="s">
        <v>370</v>
      </c>
      <c r="D4843" s="485">
        <v>15092</v>
      </c>
      <c r="E4843" s="486">
        <v>17.388000000000002</v>
      </c>
      <c r="F4843" s="486">
        <f t="shared" si="225"/>
        <v>262419.696</v>
      </c>
      <c r="G4843" s="487">
        <v>0.21</v>
      </c>
      <c r="H4843" s="485">
        <v>4.3499999999999996</v>
      </c>
      <c r="I4843" s="486">
        <f t="shared" si="226"/>
        <v>65650.2</v>
      </c>
      <c r="J4843" s="348">
        <f t="shared" si="227"/>
        <v>0</v>
      </c>
    </row>
    <row r="4844" spans="1:10">
      <c r="A4844" s="483">
        <v>2016</v>
      </c>
      <c r="B4844" s="484" t="s">
        <v>1289</v>
      </c>
      <c r="C4844" s="484" t="s">
        <v>370</v>
      </c>
      <c r="D4844" s="485">
        <v>45711</v>
      </c>
      <c r="E4844" s="486">
        <v>17.239999999999998</v>
      </c>
      <c r="F4844" s="486">
        <f t="shared" si="225"/>
        <v>788057.6399999999</v>
      </c>
      <c r="G4844" s="487">
        <v>0.2</v>
      </c>
      <c r="H4844" s="485">
        <v>4.4400000000000004</v>
      </c>
      <c r="I4844" s="486">
        <f t="shared" si="226"/>
        <v>202956.84000000003</v>
      </c>
      <c r="J4844" s="348">
        <f t="shared" si="227"/>
        <v>0</v>
      </c>
    </row>
    <row r="4845" spans="1:10">
      <c r="A4845" s="483">
        <v>2016</v>
      </c>
      <c r="B4845" s="484" t="s">
        <v>1289</v>
      </c>
      <c r="C4845" s="484" t="s">
        <v>370</v>
      </c>
      <c r="D4845" s="485">
        <v>106553</v>
      </c>
      <c r="E4845" s="486">
        <v>17.344000000000001</v>
      </c>
      <c r="F4845" s="486">
        <f t="shared" si="225"/>
        <v>1848055.2320000001</v>
      </c>
      <c r="G4845" s="487">
        <v>0.23</v>
      </c>
      <c r="H4845" s="485">
        <v>4.3099999999999996</v>
      </c>
      <c r="I4845" s="486">
        <f t="shared" si="226"/>
        <v>459243.42999999993</v>
      </c>
      <c r="J4845" s="348">
        <f t="shared" si="227"/>
        <v>0</v>
      </c>
    </row>
    <row r="4846" spans="1:10">
      <c r="A4846" s="483">
        <v>2016</v>
      </c>
      <c r="B4846" s="484" t="s">
        <v>1289</v>
      </c>
      <c r="C4846" s="484" t="s">
        <v>370</v>
      </c>
      <c r="D4846" s="485">
        <v>30555</v>
      </c>
      <c r="E4846" s="486">
        <v>17.184000000000001</v>
      </c>
      <c r="F4846" s="486">
        <f t="shared" si="225"/>
        <v>525057.12</v>
      </c>
      <c r="G4846" s="487">
        <v>0.18</v>
      </c>
      <c r="H4846" s="485">
        <v>4.4400000000000004</v>
      </c>
      <c r="I4846" s="486">
        <f t="shared" si="226"/>
        <v>135664.20000000001</v>
      </c>
      <c r="J4846" s="348">
        <f t="shared" si="227"/>
        <v>0</v>
      </c>
    </row>
    <row r="4847" spans="1:10">
      <c r="A4847" s="483">
        <v>2016</v>
      </c>
      <c r="B4847" s="484" t="s">
        <v>1289</v>
      </c>
      <c r="C4847" s="484" t="s">
        <v>370</v>
      </c>
      <c r="D4847" s="485">
        <v>150682</v>
      </c>
      <c r="E4847" s="486">
        <v>17.34</v>
      </c>
      <c r="F4847" s="486">
        <f t="shared" si="225"/>
        <v>2612825.88</v>
      </c>
      <c r="G4847" s="487">
        <v>0.2</v>
      </c>
      <c r="H4847" s="485">
        <v>4.47</v>
      </c>
      <c r="I4847" s="486">
        <f t="shared" si="226"/>
        <v>673548.53999999992</v>
      </c>
      <c r="J4847" s="348">
        <f t="shared" si="227"/>
        <v>0</v>
      </c>
    </row>
    <row r="4848" spans="1:10">
      <c r="A4848" s="483">
        <v>2016</v>
      </c>
      <c r="B4848" s="484" t="s">
        <v>1289</v>
      </c>
      <c r="C4848" s="484" t="s">
        <v>370</v>
      </c>
      <c r="D4848" s="485">
        <v>116939</v>
      </c>
      <c r="E4848" s="486">
        <v>16.829999999999998</v>
      </c>
      <c r="F4848" s="486">
        <f t="shared" si="225"/>
        <v>1968083.3699999999</v>
      </c>
      <c r="G4848" s="487">
        <v>0.4</v>
      </c>
      <c r="H4848" s="485">
        <v>6</v>
      </c>
      <c r="I4848" s="486">
        <f t="shared" si="226"/>
        <v>701634</v>
      </c>
      <c r="J4848" s="348">
        <f t="shared" si="227"/>
        <v>0</v>
      </c>
    </row>
    <row r="4849" spans="1:10">
      <c r="A4849" s="483">
        <v>2016</v>
      </c>
      <c r="B4849" s="484" t="s">
        <v>1301</v>
      </c>
      <c r="C4849" s="484" t="s">
        <v>370</v>
      </c>
      <c r="D4849" s="485">
        <v>564616</v>
      </c>
      <c r="E4849" s="486">
        <v>13.48</v>
      </c>
      <c r="F4849" s="486">
        <f t="shared" si="225"/>
        <v>7611023.6800000006</v>
      </c>
      <c r="G4849" s="487">
        <v>0.9</v>
      </c>
      <c r="H4849" s="485">
        <v>13.5</v>
      </c>
      <c r="I4849" s="486">
        <f t="shared" si="226"/>
        <v>7622316</v>
      </c>
      <c r="J4849" s="348">
        <f t="shared" si="227"/>
        <v>1</v>
      </c>
    </row>
    <row r="4850" spans="1:10">
      <c r="A4850" s="483">
        <v>2016</v>
      </c>
      <c r="B4850" s="484" t="s">
        <v>1289</v>
      </c>
      <c r="C4850" s="484" t="s">
        <v>370</v>
      </c>
      <c r="D4850" s="485">
        <v>437803</v>
      </c>
      <c r="E4850" s="486">
        <v>16.04</v>
      </c>
      <c r="F4850" s="486">
        <f t="shared" si="225"/>
        <v>7022360.1199999992</v>
      </c>
      <c r="G4850" s="487">
        <v>0.3</v>
      </c>
      <c r="H4850" s="485">
        <v>5.3</v>
      </c>
      <c r="I4850" s="486">
        <f t="shared" si="226"/>
        <v>2320355.9</v>
      </c>
      <c r="J4850" s="348">
        <f t="shared" si="227"/>
        <v>0</v>
      </c>
    </row>
    <row r="4851" spans="1:10">
      <c r="A4851" s="483">
        <v>2016</v>
      </c>
      <c r="B4851" s="484" t="s">
        <v>1289</v>
      </c>
      <c r="C4851" s="484" t="s">
        <v>370</v>
      </c>
      <c r="D4851" s="485">
        <v>349520</v>
      </c>
      <c r="E4851" s="486">
        <v>17.149999999999999</v>
      </c>
      <c r="F4851" s="486">
        <f t="shared" si="225"/>
        <v>5994267.9999999991</v>
      </c>
      <c r="G4851" s="487">
        <v>0.24</v>
      </c>
      <c r="H4851" s="485">
        <v>4.7</v>
      </c>
      <c r="I4851" s="486">
        <f t="shared" si="226"/>
        <v>1642744</v>
      </c>
      <c r="J4851" s="348">
        <f t="shared" si="227"/>
        <v>0</v>
      </c>
    </row>
    <row r="4852" spans="1:10">
      <c r="A4852" s="483">
        <v>2016</v>
      </c>
      <c r="B4852" s="484" t="s">
        <v>1296</v>
      </c>
      <c r="C4852" s="484" t="s">
        <v>370</v>
      </c>
      <c r="D4852" s="485">
        <v>59671</v>
      </c>
      <c r="E4852" s="486">
        <v>23.79</v>
      </c>
      <c r="F4852" s="486">
        <f t="shared" si="225"/>
        <v>1419573.0899999999</v>
      </c>
      <c r="G4852" s="487">
        <v>0.96</v>
      </c>
      <c r="H4852" s="485">
        <v>11.2</v>
      </c>
      <c r="I4852" s="486">
        <f t="shared" si="226"/>
        <v>668315.19999999995</v>
      </c>
      <c r="J4852" s="348">
        <f t="shared" si="227"/>
        <v>0</v>
      </c>
    </row>
    <row r="4853" spans="1:10">
      <c r="A4853" s="483">
        <v>2016</v>
      </c>
      <c r="B4853" s="484" t="s">
        <v>1296</v>
      </c>
      <c r="C4853" s="484" t="s">
        <v>370</v>
      </c>
      <c r="D4853" s="485">
        <v>281746</v>
      </c>
      <c r="E4853" s="486">
        <v>22.143999999999998</v>
      </c>
      <c r="F4853" s="486">
        <f t="shared" si="225"/>
        <v>6238983.4239999996</v>
      </c>
      <c r="G4853" s="487">
        <v>0.48</v>
      </c>
      <c r="H4853" s="485">
        <v>11.6</v>
      </c>
      <c r="I4853" s="486">
        <f t="shared" si="226"/>
        <v>3268253.6</v>
      </c>
      <c r="J4853" s="348">
        <f t="shared" si="227"/>
        <v>0</v>
      </c>
    </row>
    <row r="4854" spans="1:10">
      <c r="A4854" s="483">
        <v>2016</v>
      </c>
      <c r="B4854" s="484" t="s">
        <v>1296</v>
      </c>
      <c r="C4854" s="484" t="s">
        <v>370</v>
      </c>
      <c r="D4854" s="485">
        <v>20737</v>
      </c>
      <c r="E4854" s="486">
        <v>24.234000000000002</v>
      </c>
      <c r="F4854" s="486">
        <f t="shared" si="225"/>
        <v>502540.45800000004</v>
      </c>
      <c r="G4854" s="487">
        <v>0.93</v>
      </c>
      <c r="H4854" s="485">
        <v>10.51</v>
      </c>
      <c r="I4854" s="486">
        <f t="shared" si="226"/>
        <v>217945.87</v>
      </c>
      <c r="J4854" s="348">
        <f t="shared" si="227"/>
        <v>0</v>
      </c>
    </row>
    <row r="4855" spans="1:10">
      <c r="A4855" s="483">
        <v>2016</v>
      </c>
      <c r="B4855" s="484" t="s">
        <v>1296</v>
      </c>
      <c r="C4855" s="484" t="s">
        <v>370</v>
      </c>
      <c r="D4855" s="485">
        <v>12217</v>
      </c>
      <c r="E4855" s="486">
        <v>24.5</v>
      </c>
      <c r="F4855" s="486">
        <f t="shared" si="225"/>
        <v>299316.5</v>
      </c>
      <c r="G4855" s="487">
        <v>0.84</v>
      </c>
      <c r="H4855" s="485">
        <v>13.06</v>
      </c>
      <c r="I4855" s="486">
        <f t="shared" si="226"/>
        <v>159554.02000000002</v>
      </c>
      <c r="J4855" s="348">
        <f t="shared" si="227"/>
        <v>0</v>
      </c>
    </row>
    <row r="4856" spans="1:10">
      <c r="A4856" s="483">
        <v>2016</v>
      </c>
      <c r="B4856" s="484" t="s">
        <v>1296</v>
      </c>
      <c r="C4856" s="484" t="s">
        <v>370</v>
      </c>
      <c r="D4856" s="485">
        <v>31996</v>
      </c>
      <c r="E4856" s="486">
        <v>24.437999999999999</v>
      </c>
      <c r="F4856" s="486">
        <f t="shared" si="225"/>
        <v>781918.24799999991</v>
      </c>
      <c r="G4856" s="487">
        <v>0.83</v>
      </c>
      <c r="H4856" s="485">
        <v>12.87</v>
      </c>
      <c r="I4856" s="486">
        <f t="shared" si="226"/>
        <v>411788.51999999996</v>
      </c>
      <c r="J4856" s="348">
        <f t="shared" si="227"/>
        <v>0</v>
      </c>
    </row>
    <row r="4857" spans="1:10">
      <c r="A4857" s="483">
        <v>2016</v>
      </c>
      <c r="B4857" s="484" t="s">
        <v>1296</v>
      </c>
      <c r="C4857" s="484" t="s">
        <v>370</v>
      </c>
      <c r="D4857" s="485">
        <v>8057</v>
      </c>
      <c r="E4857" s="486">
        <v>24.128</v>
      </c>
      <c r="F4857" s="486">
        <f t="shared" si="225"/>
        <v>194399.296</v>
      </c>
      <c r="G4857" s="487">
        <v>0.97</v>
      </c>
      <c r="H4857" s="485">
        <v>10.41</v>
      </c>
      <c r="I4857" s="486">
        <f t="shared" si="226"/>
        <v>83873.37</v>
      </c>
      <c r="J4857" s="348">
        <f t="shared" si="227"/>
        <v>0</v>
      </c>
    </row>
    <row r="4858" spans="1:10">
      <c r="A4858" s="483">
        <v>2016</v>
      </c>
      <c r="B4858" s="484" t="s">
        <v>1289</v>
      </c>
      <c r="C4858" s="484" t="s">
        <v>370</v>
      </c>
      <c r="D4858" s="485">
        <v>179440</v>
      </c>
      <c r="E4858" s="486">
        <v>16.91</v>
      </c>
      <c r="F4858" s="486">
        <f t="shared" si="225"/>
        <v>3034330.4</v>
      </c>
      <c r="G4858" s="487">
        <v>0.3</v>
      </c>
      <c r="H4858" s="485">
        <v>5.7</v>
      </c>
      <c r="I4858" s="486">
        <f t="shared" si="226"/>
        <v>1022808</v>
      </c>
      <c r="J4858" s="348">
        <f t="shared" si="227"/>
        <v>0</v>
      </c>
    </row>
    <row r="4859" spans="1:10">
      <c r="A4859" s="483">
        <v>2016</v>
      </c>
      <c r="B4859" s="484" t="s">
        <v>1289</v>
      </c>
      <c r="C4859" s="484" t="s">
        <v>370</v>
      </c>
      <c r="D4859" s="485">
        <v>98333</v>
      </c>
      <c r="E4859" s="486">
        <v>16.89</v>
      </c>
      <c r="F4859" s="486">
        <f t="shared" si="225"/>
        <v>1660844.37</v>
      </c>
      <c r="G4859" s="487">
        <v>0.36</v>
      </c>
      <c r="H4859" s="485">
        <v>5.8</v>
      </c>
      <c r="I4859" s="486">
        <f t="shared" si="226"/>
        <v>570331.4</v>
      </c>
      <c r="J4859" s="348">
        <f t="shared" si="227"/>
        <v>0</v>
      </c>
    </row>
    <row r="4860" spans="1:10">
      <c r="A4860" s="483">
        <v>2016</v>
      </c>
      <c r="B4860" s="484" t="s">
        <v>1289</v>
      </c>
      <c r="C4860" s="484" t="s">
        <v>370</v>
      </c>
      <c r="D4860" s="485">
        <v>16593</v>
      </c>
      <c r="E4860" s="486">
        <v>17.829999999999998</v>
      </c>
      <c r="F4860" s="486">
        <f t="shared" si="225"/>
        <v>295853.18999999994</v>
      </c>
      <c r="G4860" s="487">
        <v>0.24</v>
      </c>
      <c r="H4860" s="485">
        <v>5.8</v>
      </c>
      <c r="I4860" s="486">
        <f t="shared" si="226"/>
        <v>96239.4</v>
      </c>
      <c r="J4860" s="348">
        <f t="shared" si="227"/>
        <v>0</v>
      </c>
    </row>
    <row r="4861" spans="1:10">
      <c r="A4861" s="483">
        <v>2016</v>
      </c>
      <c r="B4861" s="484" t="s">
        <v>1289</v>
      </c>
      <c r="C4861" s="484" t="s">
        <v>370</v>
      </c>
      <c r="D4861" s="485">
        <v>35619</v>
      </c>
      <c r="E4861" s="486">
        <v>17.739999999999998</v>
      </c>
      <c r="F4861" s="486">
        <f t="shared" si="225"/>
        <v>631881.05999999994</v>
      </c>
      <c r="G4861" s="487">
        <v>0.2</v>
      </c>
      <c r="H4861" s="485">
        <v>4.3</v>
      </c>
      <c r="I4861" s="486">
        <f t="shared" si="226"/>
        <v>153161.69999999998</v>
      </c>
      <c r="J4861" s="348">
        <f t="shared" si="227"/>
        <v>0</v>
      </c>
    </row>
    <row r="4862" spans="1:10">
      <c r="A4862" s="483">
        <v>2016</v>
      </c>
      <c r="B4862" s="484" t="s">
        <v>1289</v>
      </c>
      <c r="C4862" s="484" t="s">
        <v>370</v>
      </c>
      <c r="D4862" s="485">
        <v>14359</v>
      </c>
      <c r="E4862" s="486">
        <v>19</v>
      </c>
      <c r="F4862" s="486">
        <f t="shared" si="225"/>
        <v>272821</v>
      </c>
      <c r="G4862" s="487">
        <v>0.31</v>
      </c>
      <c r="H4862" s="485">
        <v>4.0999999999999996</v>
      </c>
      <c r="I4862" s="486">
        <f t="shared" si="226"/>
        <v>58871.899999999994</v>
      </c>
      <c r="J4862" s="348">
        <f t="shared" si="227"/>
        <v>0</v>
      </c>
    </row>
    <row r="4863" spans="1:10">
      <c r="A4863" s="483">
        <v>2016</v>
      </c>
      <c r="B4863" s="484" t="s">
        <v>1289</v>
      </c>
      <c r="C4863" s="484" t="s">
        <v>370</v>
      </c>
      <c r="D4863" s="485">
        <v>74433</v>
      </c>
      <c r="E4863" s="486">
        <v>17.8</v>
      </c>
      <c r="F4863" s="486">
        <f t="shared" si="225"/>
        <v>1324907.4000000001</v>
      </c>
      <c r="G4863" s="487">
        <v>0.23</v>
      </c>
      <c r="H4863" s="485">
        <v>5.4</v>
      </c>
      <c r="I4863" s="486">
        <f t="shared" si="226"/>
        <v>401938.2</v>
      </c>
      <c r="J4863" s="348">
        <f t="shared" si="227"/>
        <v>0</v>
      </c>
    </row>
    <row r="4864" spans="1:10">
      <c r="A4864" s="483">
        <v>2016</v>
      </c>
      <c r="B4864" s="484" t="s">
        <v>1289</v>
      </c>
      <c r="C4864" s="484" t="s">
        <v>370</v>
      </c>
      <c r="D4864" s="485">
        <v>16551</v>
      </c>
      <c r="E4864" s="486">
        <v>18.190000000000001</v>
      </c>
      <c r="F4864" s="486">
        <f t="shared" si="225"/>
        <v>301062.69</v>
      </c>
      <c r="G4864" s="487">
        <v>0.22</v>
      </c>
      <c r="H4864" s="485">
        <v>4.5</v>
      </c>
      <c r="I4864" s="486">
        <f t="shared" si="226"/>
        <v>74479.5</v>
      </c>
      <c r="J4864" s="348">
        <f t="shared" si="227"/>
        <v>0</v>
      </c>
    </row>
    <row r="4865" spans="1:10">
      <c r="A4865" s="483">
        <v>2016</v>
      </c>
      <c r="B4865" s="484" t="s">
        <v>1289</v>
      </c>
      <c r="C4865" s="484" t="s">
        <v>370</v>
      </c>
      <c r="D4865" s="485">
        <v>16569</v>
      </c>
      <c r="E4865" s="486">
        <v>17.61</v>
      </c>
      <c r="F4865" s="486">
        <f t="shared" si="225"/>
        <v>291780.08999999997</v>
      </c>
      <c r="G4865" s="487">
        <v>0.19</v>
      </c>
      <c r="H4865" s="485">
        <v>4.3</v>
      </c>
      <c r="I4865" s="486">
        <f t="shared" si="226"/>
        <v>71246.7</v>
      </c>
      <c r="J4865" s="348">
        <f t="shared" si="227"/>
        <v>0</v>
      </c>
    </row>
    <row r="4866" spans="1:10">
      <c r="A4866" s="483">
        <v>2016</v>
      </c>
      <c r="B4866" s="484" t="s">
        <v>1289</v>
      </c>
      <c r="C4866" s="484" t="s">
        <v>370</v>
      </c>
      <c r="D4866" s="485">
        <v>45326</v>
      </c>
      <c r="E4866" s="486">
        <v>16.684999999999999</v>
      </c>
      <c r="F4866" s="486">
        <f t="shared" si="225"/>
        <v>756264.30999999994</v>
      </c>
      <c r="G4866" s="487">
        <v>0.37</v>
      </c>
      <c r="H4866" s="485">
        <v>6.7</v>
      </c>
      <c r="I4866" s="486">
        <f t="shared" si="226"/>
        <v>303684.2</v>
      </c>
      <c r="J4866" s="348">
        <f t="shared" si="227"/>
        <v>0</v>
      </c>
    </row>
    <row r="4867" spans="1:10">
      <c r="A4867" s="483">
        <v>2016</v>
      </c>
      <c r="B4867" s="484" t="s">
        <v>1289</v>
      </c>
      <c r="C4867" s="484" t="s">
        <v>370</v>
      </c>
      <c r="D4867" s="485">
        <v>15098</v>
      </c>
      <c r="E4867" s="486">
        <v>16.474</v>
      </c>
      <c r="F4867" s="486">
        <f t="shared" ref="F4867:F4930" si="228">E4867*D4867</f>
        <v>248724.45199999999</v>
      </c>
      <c r="G4867" s="487">
        <v>0.35</v>
      </c>
      <c r="H4867" s="485">
        <v>7.2</v>
      </c>
      <c r="I4867" s="486">
        <f t="shared" ref="I4867:I4930" si="229">H4867*D4867</f>
        <v>108705.60000000001</v>
      </c>
      <c r="J4867" s="348">
        <f t="shared" ref="J4867:J4930" si="230">IF(B4867="LIG",1,0)</f>
        <v>0</v>
      </c>
    </row>
    <row r="4868" spans="1:10">
      <c r="A4868" s="483">
        <v>2016</v>
      </c>
      <c r="B4868" s="484" t="s">
        <v>1289</v>
      </c>
      <c r="C4868" s="484" t="s">
        <v>370</v>
      </c>
      <c r="D4868" s="485">
        <v>45074</v>
      </c>
      <c r="E4868" s="486">
        <v>16.798999999999999</v>
      </c>
      <c r="F4868" s="486">
        <f t="shared" si="228"/>
        <v>757198.12599999993</v>
      </c>
      <c r="G4868" s="487">
        <v>0.3</v>
      </c>
      <c r="H4868" s="485">
        <v>5.9</v>
      </c>
      <c r="I4868" s="486">
        <f t="shared" si="229"/>
        <v>265936.60000000003</v>
      </c>
      <c r="J4868" s="348">
        <f t="shared" si="230"/>
        <v>0</v>
      </c>
    </row>
    <row r="4869" spans="1:10">
      <c r="A4869" s="483">
        <v>2016</v>
      </c>
      <c r="B4869" s="484" t="s">
        <v>1289</v>
      </c>
      <c r="C4869" s="484" t="s">
        <v>370</v>
      </c>
      <c r="D4869" s="485">
        <v>44894</v>
      </c>
      <c r="E4869" s="486">
        <v>16.866</v>
      </c>
      <c r="F4869" s="486">
        <f t="shared" si="228"/>
        <v>757182.20400000003</v>
      </c>
      <c r="G4869" s="487">
        <v>0.3</v>
      </c>
      <c r="H4869" s="485">
        <v>5.7</v>
      </c>
      <c r="I4869" s="486">
        <f t="shared" si="229"/>
        <v>255895.80000000002</v>
      </c>
      <c r="J4869" s="348">
        <f t="shared" si="230"/>
        <v>0</v>
      </c>
    </row>
    <row r="4870" spans="1:10">
      <c r="A4870" s="483">
        <v>2016</v>
      </c>
      <c r="B4870" s="484" t="s">
        <v>1289</v>
      </c>
      <c r="C4870" s="484" t="s">
        <v>370</v>
      </c>
      <c r="D4870" s="485">
        <v>14666</v>
      </c>
      <c r="E4870" s="486">
        <v>16.481999999999999</v>
      </c>
      <c r="F4870" s="486">
        <f t="shared" si="228"/>
        <v>241725.01199999999</v>
      </c>
      <c r="G4870" s="487">
        <v>0.36</v>
      </c>
      <c r="H4870" s="485">
        <v>6.5</v>
      </c>
      <c r="I4870" s="486">
        <f t="shared" si="229"/>
        <v>95329</v>
      </c>
      <c r="J4870" s="348">
        <f t="shared" si="230"/>
        <v>0</v>
      </c>
    </row>
    <row r="4871" spans="1:10">
      <c r="A4871" s="483">
        <v>2016</v>
      </c>
      <c r="B4871" s="484" t="s">
        <v>1289</v>
      </c>
      <c r="C4871" s="484" t="s">
        <v>370</v>
      </c>
      <c r="D4871" s="485">
        <v>60333</v>
      </c>
      <c r="E4871" s="486">
        <v>17.759</v>
      </c>
      <c r="F4871" s="486">
        <f t="shared" si="228"/>
        <v>1071453.747</v>
      </c>
      <c r="G4871" s="487">
        <v>0.23</v>
      </c>
      <c r="H4871" s="485">
        <v>6</v>
      </c>
      <c r="I4871" s="486">
        <f t="shared" si="229"/>
        <v>361998</v>
      </c>
      <c r="J4871" s="348">
        <f t="shared" si="230"/>
        <v>0</v>
      </c>
    </row>
    <row r="4872" spans="1:10">
      <c r="A4872" s="483">
        <v>2016</v>
      </c>
      <c r="B4872" s="484" t="s">
        <v>1289</v>
      </c>
      <c r="C4872" s="484" t="s">
        <v>370</v>
      </c>
      <c r="D4872" s="485">
        <v>60232</v>
      </c>
      <c r="E4872" s="486">
        <v>16.731999999999999</v>
      </c>
      <c r="F4872" s="486">
        <f t="shared" si="228"/>
        <v>1007801.8239999999</v>
      </c>
      <c r="G4872" s="487">
        <v>0.3</v>
      </c>
      <c r="H4872" s="485">
        <v>6.1</v>
      </c>
      <c r="I4872" s="486">
        <f t="shared" si="229"/>
        <v>367415.19999999995</v>
      </c>
      <c r="J4872" s="348">
        <f t="shared" si="230"/>
        <v>0</v>
      </c>
    </row>
    <row r="4873" spans="1:10">
      <c r="A4873" s="483">
        <v>2016</v>
      </c>
      <c r="B4873" s="484" t="s">
        <v>1289</v>
      </c>
      <c r="C4873" s="484" t="s">
        <v>370</v>
      </c>
      <c r="D4873" s="485">
        <v>72788</v>
      </c>
      <c r="E4873" s="486">
        <v>16.652999999999999</v>
      </c>
      <c r="F4873" s="486">
        <f t="shared" si="228"/>
        <v>1212138.564</v>
      </c>
      <c r="G4873" s="487">
        <v>0.36</v>
      </c>
      <c r="H4873" s="485">
        <v>5.8</v>
      </c>
      <c r="I4873" s="486">
        <f t="shared" si="229"/>
        <v>422170.39999999997</v>
      </c>
      <c r="J4873" s="348">
        <f t="shared" si="230"/>
        <v>0</v>
      </c>
    </row>
    <row r="4874" spans="1:10">
      <c r="A4874" s="483">
        <v>2016</v>
      </c>
      <c r="B4874" s="484" t="s">
        <v>1289</v>
      </c>
      <c r="C4874" s="484" t="s">
        <v>370</v>
      </c>
      <c r="D4874" s="485">
        <v>75044</v>
      </c>
      <c r="E4874" s="486">
        <v>16.710999999999999</v>
      </c>
      <c r="F4874" s="486">
        <f t="shared" si="228"/>
        <v>1254060.284</v>
      </c>
      <c r="G4874" s="487">
        <v>0.35</v>
      </c>
      <c r="H4874" s="485">
        <v>5.0999999999999996</v>
      </c>
      <c r="I4874" s="486">
        <f t="shared" si="229"/>
        <v>382724.39999999997</v>
      </c>
      <c r="J4874" s="348">
        <f t="shared" si="230"/>
        <v>0</v>
      </c>
    </row>
    <row r="4875" spans="1:10">
      <c r="A4875" s="483">
        <v>2016</v>
      </c>
      <c r="B4875" s="484" t="s">
        <v>1289</v>
      </c>
      <c r="C4875" s="484" t="s">
        <v>370</v>
      </c>
      <c r="D4875" s="485">
        <v>14510</v>
      </c>
      <c r="E4875" s="486">
        <v>16.728000000000002</v>
      </c>
      <c r="F4875" s="486">
        <f t="shared" si="228"/>
        <v>242723.28000000003</v>
      </c>
      <c r="G4875" s="487">
        <v>0.35</v>
      </c>
      <c r="H4875" s="485">
        <v>5.5</v>
      </c>
      <c r="I4875" s="486">
        <f t="shared" si="229"/>
        <v>79805</v>
      </c>
      <c r="J4875" s="348">
        <f t="shared" si="230"/>
        <v>0</v>
      </c>
    </row>
    <row r="4876" spans="1:10">
      <c r="A4876" s="483">
        <v>2016</v>
      </c>
      <c r="B4876" s="484" t="s">
        <v>1289</v>
      </c>
      <c r="C4876" s="484" t="s">
        <v>370</v>
      </c>
      <c r="D4876" s="485">
        <v>30196</v>
      </c>
      <c r="E4876" s="486">
        <v>16.577000000000002</v>
      </c>
      <c r="F4876" s="486">
        <f t="shared" si="228"/>
        <v>500559.09200000006</v>
      </c>
      <c r="G4876" s="487">
        <v>0.33</v>
      </c>
      <c r="H4876" s="485">
        <v>5.0999999999999996</v>
      </c>
      <c r="I4876" s="486">
        <f t="shared" si="229"/>
        <v>153999.59999999998</v>
      </c>
      <c r="J4876" s="348">
        <f t="shared" si="230"/>
        <v>0</v>
      </c>
    </row>
    <row r="4877" spans="1:10">
      <c r="A4877" s="483">
        <v>2016</v>
      </c>
      <c r="B4877" s="484" t="s">
        <v>1301</v>
      </c>
      <c r="C4877" s="484" t="s">
        <v>370</v>
      </c>
      <c r="D4877" s="485">
        <v>879135</v>
      </c>
      <c r="E4877" s="486">
        <v>13.86</v>
      </c>
      <c r="F4877" s="486">
        <f t="shared" si="228"/>
        <v>12184811.1</v>
      </c>
      <c r="G4877" s="487">
        <v>0.9</v>
      </c>
      <c r="H4877" s="485">
        <v>15.7</v>
      </c>
      <c r="I4877" s="486">
        <f t="shared" si="229"/>
        <v>13802419.5</v>
      </c>
      <c r="J4877" s="348">
        <f t="shared" si="230"/>
        <v>1</v>
      </c>
    </row>
    <row r="4878" spans="1:10">
      <c r="A4878" s="483">
        <v>2016</v>
      </c>
      <c r="B4878" s="484" t="s">
        <v>1289</v>
      </c>
      <c r="C4878" s="484" t="s">
        <v>370</v>
      </c>
      <c r="D4878" s="485">
        <v>32725</v>
      </c>
      <c r="E4878" s="486">
        <v>16.835999999999999</v>
      </c>
      <c r="F4878" s="486">
        <f t="shared" si="228"/>
        <v>550958.1</v>
      </c>
      <c r="G4878" s="487">
        <v>0.3</v>
      </c>
      <c r="H4878" s="485">
        <v>5.8</v>
      </c>
      <c r="I4878" s="486">
        <f t="shared" si="229"/>
        <v>189805</v>
      </c>
      <c r="J4878" s="348">
        <f t="shared" si="230"/>
        <v>0</v>
      </c>
    </row>
    <row r="4879" spans="1:10">
      <c r="A4879" s="483">
        <v>2016</v>
      </c>
      <c r="B4879" s="484" t="s">
        <v>1289</v>
      </c>
      <c r="C4879" s="484" t="s">
        <v>370</v>
      </c>
      <c r="D4879" s="485">
        <v>49337</v>
      </c>
      <c r="E4879" s="486">
        <v>17.922000000000001</v>
      </c>
      <c r="F4879" s="486">
        <f t="shared" si="228"/>
        <v>884217.71400000004</v>
      </c>
      <c r="G4879" s="487">
        <v>0.24</v>
      </c>
      <c r="H4879" s="485">
        <v>5.4</v>
      </c>
      <c r="I4879" s="486">
        <f t="shared" si="229"/>
        <v>266419.80000000005</v>
      </c>
      <c r="J4879" s="348">
        <f t="shared" si="230"/>
        <v>0</v>
      </c>
    </row>
    <row r="4880" spans="1:10">
      <c r="A4880" s="483">
        <v>2016</v>
      </c>
      <c r="B4880" s="484" t="s">
        <v>1289</v>
      </c>
      <c r="C4880" s="484" t="s">
        <v>370</v>
      </c>
      <c r="D4880" s="485">
        <v>98543</v>
      </c>
      <c r="E4880" s="486">
        <v>17.404</v>
      </c>
      <c r="F4880" s="486">
        <f t="shared" si="228"/>
        <v>1715042.372</v>
      </c>
      <c r="G4880" s="487">
        <v>0.2</v>
      </c>
      <c r="H4880" s="485">
        <v>4.4000000000000004</v>
      </c>
      <c r="I4880" s="486">
        <f t="shared" si="229"/>
        <v>433589.2</v>
      </c>
      <c r="J4880" s="348">
        <f t="shared" si="230"/>
        <v>0</v>
      </c>
    </row>
    <row r="4881" spans="1:10">
      <c r="A4881" s="483">
        <v>2016</v>
      </c>
      <c r="B4881" s="484" t="s">
        <v>1289</v>
      </c>
      <c r="C4881" s="484" t="s">
        <v>370</v>
      </c>
      <c r="D4881" s="485">
        <v>231714</v>
      </c>
      <c r="E4881" s="486">
        <v>16.893999999999998</v>
      </c>
      <c r="F4881" s="486">
        <f t="shared" si="228"/>
        <v>3914576.3159999996</v>
      </c>
      <c r="G4881" s="487">
        <v>0.3</v>
      </c>
      <c r="H4881" s="485">
        <v>5.8</v>
      </c>
      <c r="I4881" s="486">
        <f t="shared" si="229"/>
        <v>1343941.2</v>
      </c>
      <c r="J4881" s="348">
        <f t="shared" si="230"/>
        <v>0</v>
      </c>
    </row>
    <row r="4882" spans="1:10">
      <c r="A4882" s="483">
        <v>2016</v>
      </c>
      <c r="B4882" s="484" t="s">
        <v>1301</v>
      </c>
      <c r="C4882" s="484" t="s">
        <v>370</v>
      </c>
      <c r="D4882" s="485">
        <v>214234</v>
      </c>
      <c r="E4882" s="486">
        <v>10.3</v>
      </c>
      <c r="F4882" s="486">
        <f t="shared" si="228"/>
        <v>2206610.2000000002</v>
      </c>
      <c r="G4882" s="487">
        <v>2.54</v>
      </c>
      <c r="H4882" s="485">
        <v>29.7</v>
      </c>
      <c r="I4882" s="486">
        <f t="shared" si="229"/>
        <v>6362749.7999999998</v>
      </c>
      <c r="J4882" s="348">
        <f t="shared" si="230"/>
        <v>1</v>
      </c>
    </row>
    <row r="4883" spans="1:10">
      <c r="A4883" s="483">
        <v>2016</v>
      </c>
      <c r="B4883" s="484" t="s">
        <v>1289</v>
      </c>
      <c r="C4883" s="484" t="s">
        <v>370</v>
      </c>
      <c r="D4883" s="485">
        <v>65464</v>
      </c>
      <c r="E4883" s="486">
        <v>17.468</v>
      </c>
      <c r="F4883" s="486">
        <f t="shared" si="228"/>
        <v>1143525.152</v>
      </c>
      <c r="G4883" s="487">
        <v>0.2</v>
      </c>
      <c r="H4883" s="485">
        <v>4.5999999999999996</v>
      </c>
      <c r="I4883" s="486">
        <f t="shared" si="229"/>
        <v>301134.39999999997</v>
      </c>
      <c r="J4883" s="348">
        <f t="shared" si="230"/>
        <v>0</v>
      </c>
    </row>
    <row r="4884" spans="1:10">
      <c r="A4884" s="483">
        <v>2016</v>
      </c>
      <c r="B4884" s="484" t="s">
        <v>1289</v>
      </c>
      <c r="C4884" s="484" t="s">
        <v>370</v>
      </c>
      <c r="D4884" s="485">
        <v>218582</v>
      </c>
      <c r="E4884" s="486">
        <v>17.908000000000001</v>
      </c>
      <c r="F4884" s="486">
        <f t="shared" si="228"/>
        <v>3914366.4560000002</v>
      </c>
      <c r="G4884" s="487">
        <v>0.27</v>
      </c>
      <c r="H4884" s="485">
        <v>4.8</v>
      </c>
      <c r="I4884" s="486">
        <f t="shared" si="229"/>
        <v>1049193.5999999999</v>
      </c>
      <c r="J4884" s="348">
        <f t="shared" si="230"/>
        <v>0</v>
      </c>
    </row>
    <row r="4885" spans="1:10">
      <c r="A4885" s="483">
        <v>2016</v>
      </c>
      <c r="B4885" s="484" t="s">
        <v>1289</v>
      </c>
      <c r="C4885" s="484" t="s">
        <v>370</v>
      </c>
      <c r="D4885" s="485">
        <v>230013</v>
      </c>
      <c r="E4885" s="486">
        <v>17.533999999999999</v>
      </c>
      <c r="F4885" s="486">
        <f t="shared" si="228"/>
        <v>4033047.9419999998</v>
      </c>
      <c r="G4885" s="487">
        <v>0.25</v>
      </c>
      <c r="H4885" s="485">
        <v>5.0999999999999996</v>
      </c>
      <c r="I4885" s="486">
        <f t="shared" si="229"/>
        <v>1173066.2999999998</v>
      </c>
      <c r="J4885" s="348">
        <f t="shared" si="230"/>
        <v>0</v>
      </c>
    </row>
    <row r="4886" spans="1:10">
      <c r="A4886" s="483">
        <v>2016</v>
      </c>
      <c r="B4886" s="484" t="s">
        <v>1289</v>
      </c>
      <c r="C4886" s="484" t="s">
        <v>370</v>
      </c>
      <c r="D4886" s="485">
        <v>31610</v>
      </c>
      <c r="E4886" s="486">
        <v>17.608000000000001</v>
      </c>
      <c r="F4886" s="486">
        <f t="shared" si="228"/>
        <v>556588.88</v>
      </c>
      <c r="G4886" s="487">
        <v>0.21</v>
      </c>
      <c r="H4886" s="485">
        <v>4.5</v>
      </c>
      <c r="I4886" s="486">
        <f t="shared" si="229"/>
        <v>142245</v>
      </c>
      <c r="J4886" s="348">
        <f t="shared" si="230"/>
        <v>0</v>
      </c>
    </row>
    <row r="4887" spans="1:10">
      <c r="A4887" s="483">
        <v>2016</v>
      </c>
      <c r="B4887" s="484" t="s">
        <v>1289</v>
      </c>
      <c r="C4887" s="484" t="s">
        <v>370</v>
      </c>
      <c r="D4887" s="485">
        <v>15747</v>
      </c>
      <c r="E4887" s="486">
        <v>17.724</v>
      </c>
      <c r="F4887" s="486">
        <f t="shared" si="228"/>
        <v>279099.82799999998</v>
      </c>
      <c r="G4887" s="487">
        <v>0.19</v>
      </c>
      <c r="H4887" s="485">
        <v>4.3</v>
      </c>
      <c r="I4887" s="486">
        <f t="shared" si="229"/>
        <v>67712.099999999991</v>
      </c>
      <c r="J4887" s="348">
        <f t="shared" si="230"/>
        <v>0</v>
      </c>
    </row>
    <row r="4888" spans="1:10">
      <c r="A4888" s="483">
        <v>2016</v>
      </c>
      <c r="B4888" s="484" t="s">
        <v>1289</v>
      </c>
      <c r="C4888" s="484" t="s">
        <v>370</v>
      </c>
      <c r="D4888" s="485">
        <v>106475</v>
      </c>
      <c r="E4888" s="486">
        <v>17.052</v>
      </c>
      <c r="F4888" s="486">
        <f t="shared" si="228"/>
        <v>1815611.7</v>
      </c>
      <c r="G4888" s="487">
        <v>0.25</v>
      </c>
      <c r="H4888" s="485">
        <v>5.0999999999999996</v>
      </c>
      <c r="I4888" s="486">
        <f t="shared" si="229"/>
        <v>543022.5</v>
      </c>
      <c r="J4888" s="348">
        <f t="shared" si="230"/>
        <v>0</v>
      </c>
    </row>
    <row r="4889" spans="1:10">
      <c r="A4889" s="483">
        <v>2016</v>
      </c>
      <c r="B4889" s="484" t="s">
        <v>1289</v>
      </c>
      <c r="C4889" s="484" t="s">
        <v>370</v>
      </c>
      <c r="D4889" s="485">
        <v>76171</v>
      </c>
      <c r="E4889" s="486">
        <v>17.718</v>
      </c>
      <c r="F4889" s="486">
        <f t="shared" si="228"/>
        <v>1349597.7779999999</v>
      </c>
      <c r="G4889" s="487">
        <v>0.37</v>
      </c>
      <c r="H4889" s="485">
        <v>5.5</v>
      </c>
      <c r="I4889" s="486">
        <f t="shared" si="229"/>
        <v>418940.5</v>
      </c>
      <c r="J4889" s="348">
        <f t="shared" si="230"/>
        <v>0</v>
      </c>
    </row>
    <row r="4890" spans="1:10">
      <c r="A4890" s="483">
        <v>2016</v>
      </c>
      <c r="B4890" s="484" t="s">
        <v>1289</v>
      </c>
      <c r="C4890" s="484" t="s">
        <v>370</v>
      </c>
      <c r="D4890" s="485">
        <v>274882</v>
      </c>
      <c r="E4890" s="486">
        <v>17.707999999999998</v>
      </c>
      <c r="F4890" s="486">
        <f t="shared" si="228"/>
        <v>4867610.4559999993</v>
      </c>
      <c r="G4890" s="487">
        <v>0.24</v>
      </c>
      <c r="H4890" s="485">
        <v>5.8</v>
      </c>
      <c r="I4890" s="486">
        <f t="shared" si="229"/>
        <v>1594315.5999999999</v>
      </c>
      <c r="J4890" s="348">
        <f t="shared" si="230"/>
        <v>0</v>
      </c>
    </row>
    <row r="4891" spans="1:10">
      <c r="A4891" s="483">
        <v>2016</v>
      </c>
      <c r="B4891" s="484" t="s">
        <v>1289</v>
      </c>
      <c r="C4891" s="484" t="s">
        <v>370</v>
      </c>
      <c r="D4891" s="485">
        <v>73347</v>
      </c>
      <c r="E4891" s="486">
        <v>17.899999999999999</v>
      </c>
      <c r="F4891" s="486">
        <f t="shared" si="228"/>
        <v>1312911.2999999998</v>
      </c>
      <c r="G4891" s="487">
        <v>0.26</v>
      </c>
      <c r="H4891" s="485">
        <v>5.0999999999999996</v>
      </c>
      <c r="I4891" s="486">
        <f t="shared" si="229"/>
        <v>374069.69999999995</v>
      </c>
      <c r="J4891" s="348">
        <f t="shared" si="230"/>
        <v>0</v>
      </c>
    </row>
    <row r="4892" spans="1:10">
      <c r="A4892" s="483">
        <v>2016</v>
      </c>
      <c r="B4892" s="484" t="s">
        <v>1289</v>
      </c>
      <c r="C4892" s="484" t="s">
        <v>370</v>
      </c>
      <c r="D4892" s="485">
        <v>120195</v>
      </c>
      <c r="E4892" s="486">
        <v>16.045999999999999</v>
      </c>
      <c r="F4892" s="486">
        <f t="shared" si="228"/>
        <v>1928648.97</v>
      </c>
      <c r="G4892" s="487">
        <v>0.43</v>
      </c>
      <c r="H4892" s="485">
        <v>5.2</v>
      </c>
      <c r="I4892" s="486">
        <f t="shared" si="229"/>
        <v>625014</v>
      </c>
      <c r="J4892" s="348">
        <f t="shared" si="230"/>
        <v>0</v>
      </c>
    </row>
    <row r="4893" spans="1:10">
      <c r="A4893" s="483">
        <v>2016</v>
      </c>
      <c r="B4893" s="484" t="s">
        <v>1296</v>
      </c>
      <c r="C4893" s="484" t="s">
        <v>370</v>
      </c>
      <c r="D4893" s="485">
        <v>110021</v>
      </c>
      <c r="E4893" s="486">
        <v>23.51</v>
      </c>
      <c r="F4893" s="486">
        <f t="shared" si="228"/>
        <v>2586593.71</v>
      </c>
      <c r="G4893" s="487">
        <v>3.34</v>
      </c>
      <c r="H4893" s="485">
        <v>7.5</v>
      </c>
      <c r="I4893" s="486">
        <f t="shared" si="229"/>
        <v>825157.5</v>
      </c>
      <c r="J4893" s="348">
        <f t="shared" si="230"/>
        <v>0</v>
      </c>
    </row>
    <row r="4894" spans="1:10">
      <c r="A4894" s="483">
        <v>2016</v>
      </c>
      <c r="B4894" s="484" t="s">
        <v>1296</v>
      </c>
      <c r="C4894" s="484" t="s">
        <v>370</v>
      </c>
      <c r="D4894" s="485">
        <v>203043</v>
      </c>
      <c r="E4894" s="486">
        <v>22.27</v>
      </c>
      <c r="F4894" s="486">
        <f t="shared" si="228"/>
        <v>4521767.6100000003</v>
      </c>
      <c r="G4894" s="487">
        <v>3.02</v>
      </c>
      <c r="H4894" s="485">
        <v>9.4</v>
      </c>
      <c r="I4894" s="486">
        <f t="shared" si="229"/>
        <v>1908604.2000000002</v>
      </c>
      <c r="J4894" s="348">
        <f t="shared" si="230"/>
        <v>0</v>
      </c>
    </row>
    <row r="4895" spans="1:10">
      <c r="A4895" s="483">
        <v>2016</v>
      </c>
      <c r="B4895" s="484" t="s">
        <v>1289</v>
      </c>
      <c r="C4895" s="484" t="s">
        <v>370</v>
      </c>
      <c r="D4895" s="485">
        <v>56179</v>
      </c>
      <c r="E4895" s="486">
        <v>16.77</v>
      </c>
      <c r="F4895" s="486">
        <f t="shared" si="228"/>
        <v>942121.83</v>
      </c>
      <c r="G4895" s="487">
        <v>0.36</v>
      </c>
      <c r="H4895" s="485">
        <v>5.4</v>
      </c>
      <c r="I4895" s="486">
        <f t="shared" si="229"/>
        <v>303366.60000000003</v>
      </c>
      <c r="J4895" s="348">
        <f t="shared" si="230"/>
        <v>0</v>
      </c>
    </row>
    <row r="4896" spans="1:10">
      <c r="A4896" s="483">
        <v>2016</v>
      </c>
      <c r="B4896" s="484" t="s">
        <v>1289</v>
      </c>
      <c r="C4896" s="484" t="s">
        <v>370</v>
      </c>
      <c r="D4896" s="485">
        <v>14101</v>
      </c>
      <c r="E4896" s="486">
        <v>16.52</v>
      </c>
      <c r="F4896" s="486">
        <f t="shared" si="228"/>
        <v>232948.52</v>
      </c>
      <c r="G4896" s="487">
        <v>0.26</v>
      </c>
      <c r="H4896" s="485">
        <v>4.3</v>
      </c>
      <c r="I4896" s="486">
        <f t="shared" si="229"/>
        <v>60634.299999999996</v>
      </c>
      <c r="J4896" s="348">
        <f t="shared" si="230"/>
        <v>0</v>
      </c>
    </row>
    <row r="4897" spans="1:10">
      <c r="A4897" s="483">
        <v>2016</v>
      </c>
      <c r="B4897" s="484" t="s">
        <v>1289</v>
      </c>
      <c r="C4897" s="484" t="s">
        <v>370</v>
      </c>
      <c r="D4897" s="485">
        <v>28249</v>
      </c>
      <c r="E4897" s="486">
        <v>16.850000000000001</v>
      </c>
      <c r="F4897" s="486">
        <f t="shared" si="228"/>
        <v>475995.65</v>
      </c>
      <c r="G4897" s="487">
        <v>0.32</v>
      </c>
      <c r="H4897" s="485">
        <v>5.3</v>
      </c>
      <c r="I4897" s="486">
        <f t="shared" si="229"/>
        <v>149719.69999999998</v>
      </c>
      <c r="J4897" s="348">
        <f t="shared" si="230"/>
        <v>0</v>
      </c>
    </row>
    <row r="4898" spans="1:10">
      <c r="A4898" s="483">
        <v>2016</v>
      </c>
      <c r="B4898" s="484" t="s">
        <v>1289</v>
      </c>
      <c r="C4898" s="484" t="s">
        <v>370</v>
      </c>
      <c r="D4898" s="485">
        <v>28185</v>
      </c>
      <c r="E4898" s="486">
        <v>16.88</v>
      </c>
      <c r="F4898" s="486">
        <f t="shared" si="228"/>
        <v>475762.8</v>
      </c>
      <c r="G4898" s="487">
        <v>0.34</v>
      </c>
      <c r="H4898" s="485">
        <v>8</v>
      </c>
      <c r="I4898" s="486">
        <f t="shared" si="229"/>
        <v>225480</v>
      </c>
      <c r="J4898" s="348">
        <f t="shared" si="230"/>
        <v>0</v>
      </c>
    </row>
    <row r="4899" spans="1:10">
      <c r="A4899" s="483">
        <v>2016</v>
      </c>
      <c r="B4899" s="484" t="s">
        <v>1289</v>
      </c>
      <c r="C4899" s="484" t="s">
        <v>370</v>
      </c>
      <c r="D4899" s="485">
        <v>42249</v>
      </c>
      <c r="E4899" s="486">
        <v>16.66</v>
      </c>
      <c r="F4899" s="486">
        <f t="shared" si="228"/>
        <v>703868.34</v>
      </c>
      <c r="G4899" s="487">
        <v>0.28000000000000003</v>
      </c>
      <c r="H4899" s="485">
        <v>4.3</v>
      </c>
      <c r="I4899" s="486">
        <f t="shared" si="229"/>
        <v>181670.69999999998</v>
      </c>
      <c r="J4899" s="348">
        <f t="shared" si="230"/>
        <v>0</v>
      </c>
    </row>
    <row r="4900" spans="1:10">
      <c r="A4900" s="483">
        <v>2016</v>
      </c>
      <c r="B4900" s="484" t="s">
        <v>1296</v>
      </c>
      <c r="C4900" s="484" t="s">
        <v>370</v>
      </c>
      <c r="D4900" s="485">
        <v>12991</v>
      </c>
      <c r="E4900" s="486">
        <v>25.1</v>
      </c>
      <c r="F4900" s="486">
        <f t="shared" si="228"/>
        <v>326074.10000000003</v>
      </c>
      <c r="G4900" s="487">
        <v>1.57</v>
      </c>
      <c r="H4900" s="485">
        <v>10.3</v>
      </c>
      <c r="I4900" s="486">
        <f t="shared" si="229"/>
        <v>133807.30000000002</v>
      </c>
      <c r="J4900" s="348">
        <f t="shared" si="230"/>
        <v>0</v>
      </c>
    </row>
    <row r="4901" spans="1:10">
      <c r="A4901" s="483">
        <v>2016</v>
      </c>
      <c r="B4901" s="484" t="s">
        <v>1296</v>
      </c>
      <c r="C4901" s="484" t="s">
        <v>370</v>
      </c>
      <c r="D4901" s="485">
        <v>56530</v>
      </c>
      <c r="E4901" s="486">
        <v>26.08</v>
      </c>
      <c r="F4901" s="486">
        <f t="shared" si="228"/>
        <v>1474302.4</v>
      </c>
      <c r="G4901" s="487">
        <v>1.34</v>
      </c>
      <c r="H4901" s="485">
        <v>8.5</v>
      </c>
      <c r="I4901" s="486">
        <f t="shared" si="229"/>
        <v>480505</v>
      </c>
      <c r="J4901" s="348">
        <f t="shared" si="230"/>
        <v>0</v>
      </c>
    </row>
    <row r="4902" spans="1:10">
      <c r="A4902" s="483">
        <v>2016</v>
      </c>
      <c r="B4902" s="484" t="s">
        <v>1296</v>
      </c>
      <c r="C4902" s="484" t="s">
        <v>370</v>
      </c>
      <c r="D4902" s="485">
        <v>66660</v>
      </c>
      <c r="E4902" s="486">
        <v>23.78</v>
      </c>
      <c r="F4902" s="486">
        <f t="shared" si="228"/>
        <v>1585174.8</v>
      </c>
      <c r="G4902" s="487">
        <v>1.29</v>
      </c>
      <c r="H4902" s="485">
        <v>11.7</v>
      </c>
      <c r="I4902" s="486">
        <f t="shared" si="229"/>
        <v>779922</v>
      </c>
      <c r="J4902" s="348">
        <f t="shared" si="230"/>
        <v>0</v>
      </c>
    </row>
    <row r="4903" spans="1:10">
      <c r="A4903" s="483">
        <v>2016</v>
      </c>
      <c r="B4903" s="484" t="s">
        <v>1289</v>
      </c>
      <c r="C4903" s="484" t="s">
        <v>370</v>
      </c>
      <c r="D4903" s="485">
        <v>61293</v>
      </c>
      <c r="E4903" s="486">
        <v>16.760000000000002</v>
      </c>
      <c r="F4903" s="486">
        <f t="shared" si="228"/>
        <v>1027270.68</v>
      </c>
      <c r="G4903" s="487">
        <v>0.34</v>
      </c>
      <c r="H4903" s="485">
        <v>5.3</v>
      </c>
      <c r="I4903" s="486">
        <f t="shared" si="229"/>
        <v>324852.89999999997</v>
      </c>
      <c r="J4903" s="348">
        <f t="shared" si="230"/>
        <v>0</v>
      </c>
    </row>
    <row r="4904" spans="1:10">
      <c r="A4904" s="483">
        <v>2016</v>
      </c>
      <c r="B4904" s="484" t="s">
        <v>1289</v>
      </c>
      <c r="C4904" s="484" t="s">
        <v>370</v>
      </c>
      <c r="D4904" s="485">
        <v>76627</v>
      </c>
      <c r="E4904" s="486">
        <v>18.173999999999999</v>
      </c>
      <c r="F4904" s="486">
        <f t="shared" si="228"/>
        <v>1392619.098</v>
      </c>
      <c r="G4904" s="487">
        <v>0.24</v>
      </c>
      <c r="H4904" s="485">
        <v>4.5999999999999996</v>
      </c>
      <c r="I4904" s="486">
        <f t="shared" si="229"/>
        <v>352484.19999999995</v>
      </c>
      <c r="J4904" s="348">
        <f t="shared" si="230"/>
        <v>0</v>
      </c>
    </row>
    <row r="4905" spans="1:10">
      <c r="A4905" s="483">
        <v>2016</v>
      </c>
      <c r="B4905" s="484" t="s">
        <v>1289</v>
      </c>
      <c r="C4905" s="484" t="s">
        <v>370</v>
      </c>
      <c r="D4905" s="485">
        <v>31845</v>
      </c>
      <c r="E4905" s="486">
        <v>17.158000000000001</v>
      </c>
      <c r="F4905" s="486">
        <f t="shared" si="228"/>
        <v>546396.51</v>
      </c>
      <c r="G4905" s="487">
        <v>0.28000000000000003</v>
      </c>
      <c r="H4905" s="485">
        <v>4.5</v>
      </c>
      <c r="I4905" s="486">
        <f t="shared" si="229"/>
        <v>143302.5</v>
      </c>
      <c r="J4905" s="348">
        <f t="shared" si="230"/>
        <v>0</v>
      </c>
    </row>
    <row r="4906" spans="1:10">
      <c r="A4906" s="483">
        <v>2016</v>
      </c>
      <c r="B4906" s="484" t="s">
        <v>1289</v>
      </c>
      <c r="C4906" s="484" t="s">
        <v>370</v>
      </c>
      <c r="D4906" s="485">
        <v>79908</v>
      </c>
      <c r="E4906" s="486">
        <v>17.614000000000001</v>
      </c>
      <c r="F4906" s="486">
        <f t="shared" si="228"/>
        <v>1407499.5120000001</v>
      </c>
      <c r="G4906" s="487">
        <v>0.25</v>
      </c>
      <c r="H4906" s="485">
        <v>4.3</v>
      </c>
      <c r="I4906" s="486">
        <f t="shared" si="229"/>
        <v>343604.39999999997</v>
      </c>
      <c r="J4906" s="348">
        <f t="shared" si="230"/>
        <v>0</v>
      </c>
    </row>
    <row r="4907" spans="1:10">
      <c r="A4907" s="483">
        <v>2016</v>
      </c>
      <c r="B4907" s="484" t="s">
        <v>1289</v>
      </c>
      <c r="C4907" s="484" t="s">
        <v>370</v>
      </c>
      <c r="D4907" s="485">
        <v>207339</v>
      </c>
      <c r="E4907" s="486">
        <v>17.058</v>
      </c>
      <c r="F4907" s="486">
        <f t="shared" si="228"/>
        <v>3536788.662</v>
      </c>
      <c r="G4907" s="487">
        <v>0.3</v>
      </c>
      <c r="H4907" s="485">
        <v>4.7</v>
      </c>
      <c r="I4907" s="486">
        <f t="shared" si="229"/>
        <v>974493.3</v>
      </c>
      <c r="J4907" s="348">
        <f t="shared" si="230"/>
        <v>0</v>
      </c>
    </row>
    <row r="4908" spans="1:10">
      <c r="A4908" s="483">
        <v>2016</v>
      </c>
      <c r="B4908" s="484" t="s">
        <v>1289</v>
      </c>
      <c r="C4908" s="484" t="s">
        <v>370</v>
      </c>
      <c r="D4908" s="485">
        <v>381190</v>
      </c>
      <c r="E4908" s="486">
        <v>16.664000000000001</v>
      </c>
      <c r="F4908" s="486">
        <f t="shared" si="228"/>
        <v>6352150.1600000001</v>
      </c>
      <c r="G4908" s="487">
        <v>0.38</v>
      </c>
      <c r="H4908" s="485">
        <v>4.9000000000000004</v>
      </c>
      <c r="I4908" s="486">
        <f t="shared" si="229"/>
        <v>1867831.0000000002</v>
      </c>
      <c r="J4908" s="348">
        <f t="shared" si="230"/>
        <v>0</v>
      </c>
    </row>
    <row r="4909" spans="1:10">
      <c r="A4909" s="483">
        <v>2016</v>
      </c>
      <c r="B4909" s="484" t="s">
        <v>1289</v>
      </c>
      <c r="C4909" s="484" t="s">
        <v>370</v>
      </c>
      <c r="D4909" s="485">
        <v>31707</v>
      </c>
      <c r="E4909" s="486">
        <v>17.872</v>
      </c>
      <c r="F4909" s="486">
        <f t="shared" si="228"/>
        <v>566667.50399999996</v>
      </c>
      <c r="G4909" s="487">
        <v>0.32</v>
      </c>
      <c r="H4909" s="485">
        <v>4.5</v>
      </c>
      <c r="I4909" s="486">
        <f t="shared" si="229"/>
        <v>142681.5</v>
      </c>
      <c r="J4909" s="348">
        <f t="shared" si="230"/>
        <v>0</v>
      </c>
    </row>
    <row r="4910" spans="1:10">
      <c r="A4910" s="483">
        <v>2016</v>
      </c>
      <c r="B4910" s="484" t="s">
        <v>1296</v>
      </c>
      <c r="C4910" s="484" t="s">
        <v>370</v>
      </c>
      <c r="D4910" s="485">
        <v>23471</v>
      </c>
      <c r="E4910" s="486">
        <v>26.186</v>
      </c>
      <c r="F4910" s="486">
        <f t="shared" si="228"/>
        <v>614611.60600000003</v>
      </c>
      <c r="G4910" s="487">
        <v>3.01</v>
      </c>
      <c r="H4910" s="485">
        <v>7.59</v>
      </c>
      <c r="I4910" s="486">
        <f t="shared" si="229"/>
        <v>178144.88999999998</v>
      </c>
      <c r="J4910" s="348">
        <f t="shared" si="230"/>
        <v>0</v>
      </c>
    </row>
    <row r="4911" spans="1:10">
      <c r="A4911" s="483">
        <v>2016</v>
      </c>
      <c r="B4911" s="484" t="s">
        <v>1296</v>
      </c>
      <c r="C4911" s="484" t="s">
        <v>370</v>
      </c>
      <c r="D4911" s="485">
        <v>21516</v>
      </c>
      <c r="E4911" s="486">
        <v>25.835999999999999</v>
      </c>
      <c r="F4911" s="486">
        <f t="shared" si="228"/>
        <v>555887.37599999993</v>
      </c>
      <c r="G4911" s="487">
        <v>2.74</v>
      </c>
      <c r="H4911" s="485">
        <v>7.91</v>
      </c>
      <c r="I4911" s="486">
        <f t="shared" si="229"/>
        <v>170191.56</v>
      </c>
      <c r="J4911" s="348">
        <f t="shared" si="230"/>
        <v>0</v>
      </c>
    </row>
    <row r="4912" spans="1:10">
      <c r="A4912" s="483">
        <v>2016</v>
      </c>
      <c r="B4912" s="484" t="s">
        <v>1296</v>
      </c>
      <c r="C4912" s="484" t="s">
        <v>370</v>
      </c>
      <c r="D4912" s="485">
        <v>112251</v>
      </c>
      <c r="E4912" s="486">
        <v>25.058</v>
      </c>
      <c r="F4912" s="486">
        <f t="shared" si="228"/>
        <v>2812785.5580000002</v>
      </c>
      <c r="G4912" s="487">
        <v>4.3499999999999996</v>
      </c>
      <c r="H4912" s="485">
        <v>9.25</v>
      </c>
      <c r="I4912" s="486">
        <f t="shared" si="229"/>
        <v>1038321.75</v>
      </c>
      <c r="J4912" s="348">
        <f t="shared" si="230"/>
        <v>0</v>
      </c>
    </row>
    <row r="4913" spans="1:10">
      <c r="A4913" s="483">
        <v>2016</v>
      </c>
      <c r="B4913" s="484" t="s">
        <v>1296</v>
      </c>
      <c r="C4913" s="484" t="s">
        <v>370</v>
      </c>
      <c r="D4913" s="485">
        <v>40357</v>
      </c>
      <c r="E4913" s="486">
        <v>26.167999999999999</v>
      </c>
      <c r="F4913" s="486">
        <f t="shared" si="228"/>
        <v>1056061.976</v>
      </c>
      <c r="G4913" s="487">
        <v>3.67</v>
      </c>
      <c r="H4913" s="485">
        <v>8.06</v>
      </c>
      <c r="I4913" s="486">
        <f t="shared" si="229"/>
        <v>325277.42000000004</v>
      </c>
      <c r="J4913" s="348">
        <f t="shared" si="230"/>
        <v>0</v>
      </c>
    </row>
    <row r="4914" spans="1:10">
      <c r="A4914" s="483">
        <v>2016</v>
      </c>
      <c r="B4914" s="484" t="s">
        <v>1301</v>
      </c>
      <c r="C4914" s="484" t="s">
        <v>370</v>
      </c>
      <c r="D4914" s="485">
        <v>8553</v>
      </c>
      <c r="E4914" s="486">
        <v>15</v>
      </c>
      <c r="F4914" s="486">
        <f t="shared" si="228"/>
        <v>128295</v>
      </c>
      <c r="G4914" s="487">
        <v>0.16</v>
      </c>
      <c r="H4914" s="485">
        <v>8.8000000000000007</v>
      </c>
      <c r="I4914" s="486">
        <f t="shared" si="229"/>
        <v>75266.400000000009</v>
      </c>
      <c r="J4914" s="348">
        <f t="shared" si="230"/>
        <v>1</v>
      </c>
    </row>
    <row r="4915" spans="1:10">
      <c r="A4915" s="483">
        <v>2016</v>
      </c>
      <c r="B4915" s="484" t="s">
        <v>1291</v>
      </c>
      <c r="C4915" s="484" t="s">
        <v>370</v>
      </c>
      <c r="D4915" s="485">
        <v>3158</v>
      </c>
      <c r="E4915" s="486">
        <v>15</v>
      </c>
      <c r="F4915" s="486">
        <f t="shared" si="228"/>
        <v>47370</v>
      </c>
      <c r="G4915" s="487">
        <v>0.16</v>
      </c>
      <c r="H4915" s="485">
        <v>8.8000000000000007</v>
      </c>
      <c r="I4915" s="486">
        <f t="shared" si="229"/>
        <v>27790.400000000001</v>
      </c>
      <c r="J4915" s="348">
        <f t="shared" si="230"/>
        <v>0</v>
      </c>
    </row>
    <row r="4916" spans="1:10">
      <c r="A4916" s="483">
        <v>2016</v>
      </c>
      <c r="B4916" s="484" t="s">
        <v>1301</v>
      </c>
      <c r="C4916" s="484" t="s">
        <v>370</v>
      </c>
      <c r="D4916" s="485">
        <v>399105</v>
      </c>
      <c r="E4916" s="486">
        <v>13.14</v>
      </c>
      <c r="F4916" s="486">
        <f t="shared" si="228"/>
        <v>5244239.7</v>
      </c>
      <c r="G4916" s="487">
        <v>1.06</v>
      </c>
      <c r="H4916" s="485">
        <v>11.5</v>
      </c>
      <c r="I4916" s="486">
        <f t="shared" si="229"/>
        <v>4589707.5</v>
      </c>
      <c r="J4916" s="348">
        <f t="shared" si="230"/>
        <v>1</v>
      </c>
    </row>
    <row r="4917" spans="1:10">
      <c r="A4917" s="483">
        <v>2016</v>
      </c>
      <c r="B4917" s="484" t="s">
        <v>1296</v>
      </c>
      <c r="C4917" s="484" t="s">
        <v>370</v>
      </c>
      <c r="D4917" s="485">
        <v>35378</v>
      </c>
      <c r="E4917" s="486">
        <v>22.327999999999999</v>
      </c>
      <c r="F4917" s="486">
        <f t="shared" si="228"/>
        <v>789919.98399999994</v>
      </c>
      <c r="G4917" s="487">
        <v>0.53</v>
      </c>
      <c r="H4917" s="485">
        <v>12.9</v>
      </c>
      <c r="I4917" s="486">
        <f t="shared" si="229"/>
        <v>456376.2</v>
      </c>
      <c r="J4917" s="348">
        <f t="shared" si="230"/>
        <v>0</v>
      </c>
    </row>
    <row r="4918" spans="1:10">
      <c r="A4918" s="483">
        <v>2016</v>
      </c>
      <c r="B4918" s="484" t="s">
        <v>1296</v>
      </c>
      <c r="C4918" s="484" t="s">
        <v>370</v>
      </c>
      <c r="D4918" s="485">
        <v>99191</v>
      </c>
      <c r="E4918" s="486">
        <v>23.42</v>
      </c>
      <c r="F4918" s="486">
        <f t="shared" si="228"/>
        <v>2323053.2200000002</v>
      </c>
      <c r="G4918" s="487">
        <v>1.06</v>
      </c>
      <c r="H4918" s="485">
        <v>13.2</v>
      </c>
      <c r="I4918" s="486">
        <f t="shared" si="229"/>
        <v>1309321.2</v>
      </c>
      <c r="J4918" s="348">
        <f t="shared" si="230"/>
        <v>0</v>
      </c>
    </row>
    <row r="4919" spans="1:10">
      <c r="A4919" s="483">
        <v>2016</v>
      </c>
      <c r="B4919" s="484" t="s">
        <v>1296</v>
      </c>
      <c r="C4919" s="484" t="s">
        <v>370</v>
      </c>
      <c r="D4919" s="485">
        <v>59849</v>
      </c>
      <c r="E4919" s="486">
        <v>22.542000000000002</v>
      </c>
      <c r="F4919" s="486">
        <f t="shared" si="228"/>
        <v>1349116.1580000001</v>
      </c>
      <c r="G4919" s="487">
        <v>0.42</v>
      </c>
      <c r="H4919" s="485">
        <v>8.1</v>
      </c>
      <c r="I4919" s="486">
        <f t="shared" si="229"/>
        <v>484776.89999999997</v>
      </c>
      <c r="J4919" s="348">
        <f t="shared" si="230"/>
        <v>0</v>
      </c>
    </row>
    <row r="4920" spans="1:10">
      <c r="A4920" s="483">
        <v>2016</v>
      </c>
      <c r="B4920" s="484" t="s">
        <v>1296</v>
      </c>
      <c r="C4920" s="484" t="s">
        <v>370</v>
      </c>
      <c r="D4920" s="485">
        <v>159775</v>
      </c>
      <c r="E4920" s="486">
        <v>20.673999999999999</v>
      </c>
      <c r="F4920" s="486">
        <f t="shared" si="228"/>
        <v>3303188.35</v>
      </c>
      <c r="G4920" s="487">
        <v>0.39</v>
      </c>
      <c r="H4920" s="485">
        <v>13.5</v>
      </c>
      <c r="I4920" s="486">
        <f t="shared" si="229"/>
        <v>2156962.5</v>
      </c>
      <c r="J4920" s="348">
        <f t="shared" si="230"/>
        <v>0</v>
      </c>
    </row>
    <row r="4921" spans="1:10">
      <c r="A4921" s="483">
        <v>2016</v>
      </c>
      <c r="B4921" s="484" t="s">
        <v>1296</v>
      </c>
      <c r="C4921" s="484" t="s">
        <v>370</v>
      </c>
      <c r="D4921" s="485">
        <v>48398</v>
      </c>
      <c r="E4921" s="486">
        <v>22.462</v>
      </c>
      <c r="F4921" s="486">
        <f t="shared" si="228"/>
        <v>1087115.8759999999</v>
      </c>
      <c r="G4921" s="487">
        <v>0.52</v>
      </c>
      <c r="H4921" s="485">
        <v>13.1</v>
      </c>
      <c r="I4921" s="486">
        <f t="shared" si="229"/>
        <v>634013.79999999993</v>
      </c>
      <c r="J4921" s="348">
        <f t="shared" si="230"/>
        <v>0</v>
      </c>
    </row>
    <row r="4922" spans="1:10">
      <c r="A4922" s="483">
        <v>2016</v>
      </c>
      <c r="B4922" s="484" t="s">
        <v>1289</v>
      </c>
      <c r="C4922" s="484" t="s">
        <v>370</v>
      </c>
      <c r="D4922" s="485">
        <v>79676</v>
      </c>
      <c r="E4922" s="486">
        <v>20.167999999999999</v>
      </c>
      <c r="F4922" s="486">
        <f t="shared" si="228"/>
        <v>1606905.568</v>
      </c>
      <c r="G4922" s="487">
        <v>1.03</v>
      </c>
      <c r="H4922" s="485">
        <v>9</v>
      </c>
      <c r="I4922" s="486">
        <f t="shared" si="229"/>
        <v>717084</v>
      </c>
      <c r="J4922" s="348">
        <f t="shared" si="230"/>
        <v>0</v>
      </c>
    </row>
    <row r="4923" spans="1:10">
      <c r="A4923" s="483">
        <v>2016</v>
      </c>
      <c r="B4923" s="484" t="s">
        <v>1296</v>
      </c>
      <c r="C4923" s="484" t="s">
        <v>370</v>
      </c>
      <c r="D4923" s="485">
        <v>22311</v>
      </c>
      <c r="E4923" s="486">
        <v>23.04</v>
      </c>
      <c r="F4923" s="486">
        <f t="shared" si="228"/>
        <v>514045.44</v>
      </c>
      <c r="G4923" s="487">
        <v>2.92</v>
      </c>
      <c r="H4923" s="485">
        <v>8.1999999999999993</v>
      </c>
      <c r="I4923" s="486">
        <f t="shared" si="229"/>
        <v>182950.19999999998</v>
      </c>
      <c r="J4923" s="348">
        <f t="shared" si="230"/>
        <v>0</v>
      </c>
    </row>
    <row r="4924" spans="1:10">
      <c r="A4924" s="483">
        <v>2016</v>
      </c>
      <c r="B4924" s="484" t="s">
        <v>1296</v>
      </c>
      <c r="C4924" s="484" t="s">
        <v>370</v>
      </c>
      <c r="D4924" s="485">
        <v>36272</v>
      </c>
      <c r="E4924" s="486">
        <v>22.28</v>
      </c>
      <c r="F4924" s="486">
        <f t="shared" si="228"/>
        <v>808140.16</v>
      </c>
      <c r="G4924" s="487">
        <v>3.15</v>
      </c>
      <c r="H4924" s="485">
        <v>8.8000000000000007</v>
      </c>
      <c r="I4924" s="486">
        <f t="shared" si="229"/>
        <v>319193.60000000003</v>
      </c>
      <c r="J4924" s="348">
        <f t="shared" si="230"/>
        <v>0</v>
      </c>
    </row>
    <row r="4925" spans="1:10">
      <c r="A4925" s="483">
        <v>2016</v>
      </c>
      <c r="B4925" s="484" t="s">
        <v>1296</v>
      </c>
      <c r="C4925" s="484" t="s">
        <v>370</v>
      </c>
      <c r="D4925" s="485">
        <v>17089</v>
      </c>
      <c r="E4925" s="486">
        <v>22.41</v>
      </c>
      <c r="F4925" s="486">
        <f t="shared" si="228"/>
        <v>382964.49</v>
      </c>
      <c r="G4925" s="487">
        <v>3.27</v>
      </c>
      <c r="H4925" s="485">
        <v>7.8</v>
      </c>
      <c r="I4925" s="486">
        <f t="shared" si="229"/>
        <v>133294.19999999998</v>
      </c>
      <c r="J4925" s="348">
        <f t="shared" si="230"/>
        <v>0</v>
      </c>
    </row>
    <row r="4926" spans="1:10">
      <c r="A4926" s="483">
        <v>2016</v>
      </c>
      <c r="B4926" s="484" t="s">
        <v>1289</v>
      </c>
      <c r="C4926" s="484" t="s">
        <v>370</v>
      </c>
      <c r="D4926" s="485">
        <v>81207</v>
      </c>
      <c r="E4926" s="486">
        <v>17.920000000000002</v>
      </c>
      <c r="F4926" s="486">
        <f t="shared" si="228"/>
        <v>1455229.4400000002</v>
      </c>
      <c r="G4926" s="487">
        <v>0.27</v>
      </c>
      <c r="H4926" s="485">
        <v>5.2</v>
      </c>
      <c r="I4926" s="486">
        <f t="shared" si="229"/>
        <v>422276.4</v>
      </c>
      <c r="J4926" s="348">
        <f t="shared" si="230"/>
        <v>0</v>
      </c>
    </row>
    <row r="4927" spans="1:10">
      <c r="A4927" s="483">
        <v>2016</v>
      </c>
      <c r="B4927" s="484" t="s">
        <v>1289</v>
      </c>
      <c r="C4927" s="484" t="s">
        <v>370</v>
      </c>
      <c r="D4927" s="485">
        <v>163711</v>
      </c>
      <c r="E4927" s="486">
        <v>16.96</v>
      </c>
      <c r="F4927" s="486">
        <f t="shared" si="228"/>
        <v>2776538.56</v>
      </c>
      <c r="G4927" s="487">
        <v>0.3</v>
      </c>
      <c r="H4927" s="485">
        <v>5.6</v>
      </c>
      <c r="I4927" s="486">
        <f t="shared" si="229"/>
        <v>916781.6</v>
      </c>
      <c r="J4927" s="348">
        <f t="shared" si="230"/>
        <v>0</v>
      </c>
    </row>
    <row r="4928" spans="1:10">
      <c r="A4928" s="483">
        <v>2016</v>
      </c>
      <c r="B4928" s="484" t="s">
        <v>1289</v>
      </c>
      <c r="C4928" s="484" t="s">
        <v>370</v>
      </c>
      <c r="D4928" s="485">
        <v>65484</v>
      </c>
      <c r="E4928" s="486">
        <v>17.47</v>
      </c>
      <c r="F4928" s="486">
        <f t="shared" si="228"/>
        <v>1144005.48</v>
      </c>
      <c r="G4928" s="487">
        <v>0.21</v>
      </c>
      <c r="H4928" s="485">
        <v>4.4000000000000004</v>
      </c>
      <c r="I4928" s="486">
        <f t="shared" si="229"/>
        <v>288129.60000000003</v>
      </c>
      <c r="J4928" s="348">
        <f t="shared" si="230"/>
        <v>0</v>
      </c>
    </row>
    <row r="4929" spans="1:10">
      <c r="A4929" s="483">
        <v>2016</v>
      </c>
      <c r="B4929" s="484" t="s">
        <v>1289</v>
      </c>
      <c r="C4929" s="484" t="s">
        <v>370</v>
      </c>
      <c r="D4929" s="485">
        <v>65346</v>
      </c>
      <c r="E4929" s="486">
        <v>16.79</v>
      </c>
      <c r="F4929" s="486">
        <f t="shared" si="228"/>
        <v>1097159.3399999999</v>
      </c>
      <c r="G4929" s="487">
        <v>0.3</v>
      </c>
      <c r="H4929" s="485">
        <v>5.8</v>
      </c>
      <c r="I4929" s="486">
        <f t="shared" si="229"/>
        <v>379006.8</v>
      </c>
      <c r="J4929" s="348">
        <f t="shared" si="230"/>
        <v>0</v>
      </c>
    </row>
    <row r="4930" spans="1:10">
      <c r="A4930" s="483">
        <v>2016</v>
      </c>
      <c r="B4930" s="484" t="s">
        <v>1289</v>
      </c>
      <c r="C4930" s="484" t="s">
        <v>370</v>
      </c>
      <c r="D4930" s="485">
        <v>32745</v>
      </c>
      <c r="E4930" s="486">
        <v>18.22</v>
      </c>
      <c r="F4930" s="486">
        <f t="shared" si="228"/>
        <v>596613.89999999991</v>
      </c>
      <c r="G4930" s="487">
        <v>0.21</v>
      </c>
      <c r="H4930" s="485">
        <v>4.5</v>
      </c>
      <c r="I4930" s="486">
        <f t="shared" si="229"/>
        <v>147352.5</v>
      </c>
      <c r="J4930" s="348">
        <f t="shared" si="230"/>
        <v>0</v>
      </c>
    </row>
    <row r="4931" spans="1:10">
      <c r="A4931" s="483">
        <v>2016</v>
      </c>
      <c r="B4931" s="484" t="s">
        <v>1301</v>
      </c>
      <c r="C4931" s="484" t="s">
        <v>370</v>
      </c>
      <c r="D4931" s="485">
        <v>600728</v>
      </c>
      <c r="E4931" s="486">
        <v>12.36</v>
      </c>
      <c r="F4931" s="486">
        <f t="shared" ref="F4931:F4994" si="231">E4931*D4931</f>
        <v>7424998.0800000001</v>
      </c>
      <c r="G4931" s="487">
        <v>1.2</v>
      </c>
      <c r="H4931" s="485">
        <v>20.2</v>
      </c>
      <c r="I4931" s="486">
        <f t="shared" ref="I4931:I4994" si="232">H4931*D4931</f>
        <v>12134705.6</v>
      </c>
      <c r="J4931" s="348">
        <f t="shared" ref="J4931:J4994" si="233">IF(B4931="LIG",1,0)</f>
        <v>1</v>
      </c>
    </row>
    <row r="4932" spans="1:10">
      <c r="A4932" s="483">
        <v>2016</v>
      </c>
      <c r="B4932" s="484" t="s">
        <v>1289</v>
      </c>
      <c r="C4932" s="484" t="s">
        <v>370</v>
      </c>
      <c r="D4932" s="485">
        <v>49392</v>
      </c>
      <c r="E4932" s="486">
        <v>17.760000000000002</v>
      </c>
      <c r="F4932" s="486">
        <f t="shared" si="231"/>
        <v>877201.92000000004</v>
      </c>
      <c r="G4932" s="487">
        <v>0.24</v>
      </c>
      <c r="H4932" s="485">
        <v>5.6</v>
      </c>
      <c r="I4932" s="486">
        <f t="shared" si="232"/>
        <v>276595.19999999995</v>
      </c>
      <c r="J4932" s="348">
        <f t="shared" si="233"/>
        <v>0</v>
      </c>
    </row>
    <row r="4933" spans="1:10">
      <c r="A4933" s="483">
        <v>2016</v>
      </c>
      <c r="B4933" s="484" t="s">
        <v>1289</v>
      </c>
      <c r="C4933" s="484" t="s">
        <v>370</v>
      </c>
      <c r="D4933" s="485">
        <v>32878</v>
      </c>
      <c r="E4933" s="486">
        <v>18</v>
      </c>
      <c r="F4933" s="486">
        <f t="shared" si="231"/>
        <v>591804</v>
      </c>
      <c r="G4933" s="487">
        <v>0.34</v>
      </c>
      <c r="H4933" s="485">
        <v>5</v>
      </c>
      <c r="I4933" s="486">
        <f t="shared" si="232"/>
        <v>164390</v>
      </c>
      <c r="J4933" s="348">
        <f t="shared" si="233"/>
        <v>0</v>
      </c>
    </row>
    <row r="4934" spans="1:10">
      <c r="A4934" s="483">
        <v>2016</v>
      </c>
      <c r="B4934" s="484" t="s">
        <v>1289</v>
      </c>
      <c r="C4934" s="484" t="s">
        <v>370</v>
      </c>
      <c r="D4934" s="485">
        <v>16473</v>
      </c>
      <c r="E4934" s="486">
        <v>17.670000000000002</v>
      </c>
      <c r="F4934" s="486">
        <f t="shared" si="231"/>
        <v>291077.91000000003</v>
      </c>
      <c r="G4934" s="487">
        <v>0.23</v>
      </c>
      <c r="H4934" s="485">
        <v>6</v>
      </c>
      <c r="I4934" s="486">
        <f t="shared" si="232"/>
        <v>98838</v>
      </c>
      <c r="J4934" s="348">
        <f t="shared" si="233"/>
        <v>0</v>
      </c>
    </row>
    <row r="4935" spans="1:10">
      <c r="A4935" s="483">
        <v>2016</v>
      </c>
      <c r="B4935" s="484" t="s">
        <v>1289</v>
      </c>
      <c r="C4935" s="484" t="s">
        <v>370</v>
      </c>
      <c r="D4935" s="485">
        <v>49192</v>
      </c>
      <c r="E4935" s="486">
        <v>18.03</v>
      </c>
      <c r="F4935" s="486">
        <f t="shared" si="231"/>
        <v>886931.76</v>
      </c>
      <c r="G4935" s="487">
        <v>0.3</v>
      </c>
      <c r="H4935" s="485">
        <v>5</v>
      </c>
      <c r="I4935" s="486">
        <f t="shared" si="232"/>
        <v>245960</v>
      </c>
      <c r="J4935" s="348">
        <f t="shared" si="233"/>
        <v>0</v>
      </c>
    </row>
    <row r="4936" spans="1:10">
      <c r="A4936" s="483">
        <v>2016</v>
      </c>
      <c r="B4936" s="484" t="s">
        <v>1289</v>
      </c>
      <c r="C4936" s="484" t="s">
        <v>370</v>
      </c>
      <c r="D4936" s="485">
        <v>65791</v>
      </c>
      <c r="E4936" s="486">
        <v>17.46</v>
      </c>
      <c r="F4936" s="486">
        <f t="shared" si="231"/>
        <v>1148710.8600000001</v>
      </c>
      <c r="G4936" s="487">
        <v>0.2</v>
      </c>
      <c r="H4936" s="485">
        <v>4.5</v>
      </c>
      <c r="I4936" s="486">
        <f t="shared" si="232"/>
        <v>296059.5</v>
      </c>
      <c r="J4936" s="348">
        <f t="shared" si="233"/>
        <v>0</v>
      </c>
    </row>
    <row r="4937" spans="1:10">
      <c r="A4937" s="483">
        <v>2016</v>
      </c>
      <c r="B4937" s="484" t="s">
        <v>1289</v>
      </c>
      <c r="C4937" s="484" t="s">
        <v>370</v>
      </c>
      <c r="D4937" s="485">
        <v>16376</v>
      </c>
      <c r="E4937" s="486">
        <v>17.78</v>
      </c>
      <c r="F4937" s="486">
        <f t="shared" si="231"/>
        <v>291165.28000000003</v>
      </c>
      <c r="G4937" s="487">
        <v>0.3</v>
      </c>
      <c r="H4937" s="485">
        <v>5.2</v>
      </c>
      <c r="I4937" s="486">
        <f t="shared" si="232"/>
        <v>85155.199999999997</v>
      </c>
      <c r="J4937" s="348">
        <f t="shared" si="233"/>
        <v>0</v>
      </c>
    </row>
    <row r="4938" spans="1:10">
      <c r="A4938" s="483">
        <v>2016</v>
      </c>
      <c r="B4938" s="484" t="s">
        <v>1289</v>
      </c>
      <c r="C4938" s="484" t="s">
        <v>370</v>
      </c>
      <c r="D4938" s="485">
        <v>32641</v>
      </c>
      <c r="E4938" s="486">
        <v>17.62</v>
      </c>
      <c r="F4938" s="486">
        <f t="shared" si="231"/>
        <v>575134.42000000004</v>
      </c>
      <c r="G4938" s="487">
        <v>0.24</v>
      </c>
      <c r="H4938" s="485">
        <v>6.3</v>
      </c>
      <c r="I4938" s="486">
        <f t="shared" si="232"/>
        <v>205638.3</v>
      </c>
      <c r="J4938" s="348">
        <f t="shared" si="233"/>
        <v>0</v>
      </c>
    </row>
    <row r="4939" spans="1:10">
      <c r="A4939" s="483">
        <v>2016</v>
      </c>
      <c r="B4939" s="484" t="s">
        <v>1296</v>
      </c>
      <c r="C4939" s="484" t="s">
        <v>370</v>
      </c>
      <c r="D4939" s="485">
        <v>87974</v>
      </c>
      <c r="E4939" s="486">
        <v>22.82</v>
      </c>
      <c r="F4939" s="486">
        <f t="shared" si="231"/>
        <v>2007566.68</v>
      </c>
      <c r="G4939" s="487">
        <v>3.85</v>
      </c>
      <c r="H4939" s="485">
        <v>9.8000000000000007</v>
      </c>
      <c r="I4939" s="486">
        <f t="shared" si="232"/>
        <v>862145.20000000007</v>
      </c>
      <c r="J4939" s="348">
        <f t="shared" si="233"/>
        <v>0</v>
      </c>
    </row>
    <row r="4940" spans="1:10">
      <c r="A4940" s="483">
        <v>2016</v>
      </c>
      <c r="B4940" s="484" t="s">
        <v>1296</v>
      </c>
      <c r="C4940" s="484" t="s">
        <v>370</v>
      </c>
      <c r="D4940" s="485">
        <v>47705</v>
      </c>
      <c r="E4940" s="486">
        <v>23.31</v>
      </c>
      <c r="F4940" s="486">
        <f t="shared" si="231"/>
        <v>1112003.55</v>
      </c>
      <c r="G4940" s="487">
        <v>3.44</v>
      </c>
      <c r="H4940" s="485">
        <v>7.8</v>
      </c>
      <c r="I4940" s="486">
        <f t="shared" si="232"/>
        <v>372099</v>
      </c>
      <c r="J4940" s="348">
        <f t="shared" si="233"/>
        <v>0</v>
      </c>
    </row>
    <row r="4941" spans="1:10">
      <c r="A4941" s="483">
        <v>2016</v>
      </c>
      <c r="B4941" s="484" t="s">
        <v>1289</v>
      </c>
      <c r="C4941" s="484" t="s">
        <v>370</v>
      </c>
      <c r="D4941" s="485">
        <v>109683</v>
      </c>
      <c r="E4941" s="486">
        <v>17.736000000000001</v>
      </c>
      <c r="F4941" s="486">
        <f t="shared" si="231"/>
        <v>1945337.6880000001</v>
      </c>
      <c r="G4941" s="487">
        <v>0.24</v>
      </c>
      <c r="H4941" s="485">
        <v>5.7</v>
      </c>
      <c r="I4941" s="486">
        <f t="shared" si="232"/>
        <v>625193.1</v>
      </c>
      <c r="J4941" s="348">
        <f t="shared" si="233"/>
        <v>0</v>
      </c>
    </row>
    <row r="4942" spans="1:10">
      <c r="A4942" s="483">
        <v>2016</v>
      </c>
      <c r="B4942" s="484" t="s">
        <v>1289</v>
      </c>
      <c r="C4942" s="484" t="s">
        <v>370</v>
      </c>
      <c r="D4942" s="485">
        <v>110582</v>
      </c>
      <c r="E4942" s="486">
        <v>17.974</v>
      </c>
      <c r="F4942" s="486">
        <f t="shared" si="231"/>
        <v>1987600.868</v>
      </c>
      <c r="G4942" s="487">
        <v>0.28000000000000003</v>
      </c>
      <c r="H4942" s="485">
        <v>5</v>
      </c>
      <c r="I4942" s="486">
        <f t="shared" si="232"/>
        <v>552910</v>
      </c>
      <c r="J4942" s="348">
        <f t="shared" si="233"/>
        <v>0</v>
      </c>
    </row>
    <row r="4943" spans="1:10">
      <c r="A4943" s="483">
        <v>2016</v>
      </c>
      <c r="B4943" s="484" t="s">
        <v>1289</v>
      </c>
      <c r="C4943" s="484" t="s">
        <v>370</v>
      </c>
      <c r="D4943" s="485">
        <v>66008</v>
      </c>
      <c r="E4943" s="486">
        <v>16.852</v>
      </c>
      <c r="F4943" s="486">
        <f t="shared" si="231"/>
        <v>1112366.8160000001</v>
      </c>
      <c r="G4943" s="487">
        <v>0.3</v>
      </c>
      <c r="H4943" s="485">
        <v>5.2</v>
      </c>
      <c r="I4943" s="486">
        <f t="shared" si="232"/>
        <v>343241.60000000003</v>
      </c>
      <c r="J4943" s="348">
        <f t="shared" si="233"/>
        <v>0</v>
      </c>
    </row>
    <row r="4944" spans="1:10">
      <c r="A4944" s="483">
        <v>2016</v>
      </c>
      <c r="B4944" s="484" t="s">
        <v>1296</v>
      </c>
      <c r="C4944" s="484" t="s">
        <v>370</v>
      </c>
      <c r="D4944" s="485">
        <v>52522</v>
      </c>
      <c r="E4944" s="486">
        <v>23.11</v>
      </c>
      <c r="F4944" s="486">
        <f t="shared" si="231"/>
        <v>1213783.42</v>
      </c>
      <c r="G4944" s="487">
        <v>2.91</v>
      </c>
      <c r="H4944" s="485">
        <v>8.1</v>
      </c>
      <c r="I4944" s="486">
        <f t="shared" si="232"/>
        <v>425428.19999999995</v>
      </c>
      <c r="J4944" s="348">
        <f t="shared" si="233"/>
        <v>0</v>
      </c>
    </row>
    <row r="4945" spans="1:10">
      <c r="A4945" s="483">
        <v>2016</v>
      </c>
      <c r="B4945" s="484" t="s">
        <v>1296</v>
      </c>
      <c r="C4945" s="484" t="s">
        <v>370</v>
      </c>
      <c r="D4945" s="485">
        <v>31720</v>
      </c>
      <c r="E4945" s="486">
        <v>22.86</v>
      </c>
      <c r="F4945" s="486">
        <f t="shared" si="231"/>
        <v>725119.2</v>
      </c>
      <c r="G4945" s="487">
        <v>2.61</v>
      </c>
      <c r="H4945" s="485">
        <v>8.4</v>
      </c>
      <c r="I4945" s="486">
        <f t="shared" si="232"/>
        <v>266448</v>
      </c>
      <c r="J4945" s="348">
        <f t="shared" si="233"/>
        <v>0</v>
      </c>
    </row>
    <row r="4946" spans="1:10">
      <c r="A4946" s="483">
        <v>2016</v>
      </c>
      <c r="B4946" s="484" t="s">
        <v>1296</v>
      </c>
      <c r="C4946" s="484" t="s">
        <v>370</v>
      </c>
      <c r="D4946" s="485">
        <v>42320</v>
      </c>
      <c r="E4946" s="486">
        <v>23.65</v>
      </c>
      <c r="F4946" s="486">
        <f t="shared" si="231"/>
        <v>1000867.9999999999</v>
      </c>
      <c r="G4946" s="487">
        <v>2.93</v>
      </c>
      <c r="H4946" s="485">
        <v>8.1999999999999993</v>
      </c>
      <c r="I4946" s="486">
        <f t="shared" si="232"/>
        <v>347023.99999999994</v>
      </c>
      <c r="J4946" s="348">
        <f t="shared" si="233"/>
        <v>0</v>
      </c>
    </row>
    <row r="4947" spans="1:10">
      <c r="A4947" s="483">
        <v>2016</v>
      </c>
      <c r="B4947" s="484" t="s">
        <v>1301</v>
      </c>
      <c r="C4947" s="484" t="s">
        <v>370</v>
      </c>
      <c r="D4947" s="485">
        <v>192689</v>
      </c>
      <c r="E4947" s="486">
        <v>13.584</v>
      </c>
      <c r="F4947" s="486">
        <f t="shared" si="231"/>
        <v>2617487.3759999997</v>
      </c>
      <c r="G4947" s="487">
        <v>0.88</v>
      </c>
      <c r="H4947" s="485">
        <v>15.4</v>
      </c>
      <c r="I4947" s="486">
        <f t="shared" si="232"/>
        <v>2967410.6</v>
      </c>
      <c r="J4947" s="348">
        <f t="shared" si="233"/>
        <v>1</v>
      </c>
    </row>
    <row r="4948" spans="1:10">
      <c r="A4948" s="483">
        <v>2016</v>
      </c>
      <c r="B4948" s="484" t="s">
        <v>1296</v>
      </c>
      <c r="C4948" s="484" t="s">
        <v>370</v>
      </c>
      <c r="D4948" s="485">
        <v>26103</v>
      </c>
      <c r="E4948" s="486">
        <v>25.19</v>
      </c>
      <c r="F4948" s="486">
        <f t="shared" si="231"/>
        <v>657534.57000000007</v>
      </c>
      <c r="G4948" s="487">
        <v>0.8</v>
      </c>
      <c r="H4948" s="485">
        <v>10.1</v>
      </c>
      <c r="I4948" s="486">
        <f t="shared" si="232"/>
        <v>263640.3</v>
      </c>
      <c r="J4948" s="348">
        <f t="shared" si="233"/>
        <v>0</v>
      </c>
    </row>
    <row r="4949" spans="1:10">
      <c r="A4949" s="483">
        <v>2016</v>
      </c>
      <c r="B4949" s="484" t="s">
        <v>1296</v>
      </c>
      <c r="C4949" s="484" t="s">
        <v>370</v>
      </c>
      <c r="D4949" s="485">
        <v>11289</v>
      </c>
      <c r="E4949" s="486">
        <v>24.678000000000001</v>
      </c>
      <c r="F4949" s="486">
        <f t="shared" si="231"/>
        <v>278589.94199999998</v>
      </c>
      <c r="G4949" s="487">
        <v>0.85</v>
      </c>
      <c r="H4949" s="485">
        <v>11.7</v>
      </c>
      <c r="I4949" s="486">
        <f t="shared" si="232"/>
        <v>132081.29999999999</v>
      </c>
      <c r="J4949" s="348">
        <f t="shared" si="233"/>
        <v>0</v>
      </c>
    </row>
    <row r="4950" spans="1:10">
      <c r="A4950" s="483">
        <v>2016</v>
      </c>
      <c r="B4950" s="484" t="s">
        <v>1296</v>
      </c>
      <c r="C4950" s="484" t="s">
        <v>370</v>
      </c>
      <c r="D4950" s="485">
        <v>10130</v>
      </c>
      <c r="E4950" s="486">
        <v>23.603999999999999</v>
      </c>
      <c r="F4950" s="486">
        <f t="shared" si="231"/>
        <v>239108.52</v>
      </c>
      <c r="G4950" s="487">
        <v>0.73</v>
      </c>
      <c r="H4950" s="485">
        <v>20.399999999999999</v>
      </c>
      <c r="I4950" s="486">
        <f t="shared" si="232"/>
        <v>206652</v>
      </c>
      <c r="J4950" s="348">
        <f t="shared" si="233"/>
        <v>0</v>
      </c>
    </row>
    <row r="4951" spans="1:10">
      <c r="A4951" s="483">
        <v>2016</v>
      </c>
      <c r="B4951" s="484" t="s">
        <v>1296</v>
      </c>
      <c r="C4951" s="484" t="s">
        <v>370</v>
      </c>
      <c r="D4951" s="485">
        <v>12445</v>
      </c>
      <c r="E4951" s="486">
        <v>26.132000000000001</v>
      </c>
      <c r="F4951" s="486">
        <f t="shared" si="231"/>
        <v>325212.74</v>
      </c>
      <c r="G4951" s="487">
        <v>0.64</v>
      </c>
      <c r="H4951" s="485">
        <v>8.1999999999999993</v>
      </c>
      <c r="I4951" s="486">
        <f t="shared" si="232"/>
        <v>102048.99999999999</v>
      </c>
      <c r="J4951" s="348">
        <f t="shared" si="233"/>
        <v>0</v>
      </c>
    </row>
    <row r="4952" spans="1:10">
      <c r="A4952" s="483">
        <v>2016</v>
      </c>
      <c r="B4952" s="484" t="s">
        <v>1296</v>
      </c>
      <c r="C4952" s="484" t="s">
        <v>370</v>
      </c>
      <c r="D4952" s="485">
        <v>24074</v>
      </c>
      <c r="E4952" s="486">
        <v>24.18</v>
      </c>
      <c r="F4952" s="486">
        <f t="shared" si="231"/>
        <v>582109.31999999995</v>
      </c>
      <c r="G4952" s="487">
        <v>0.72</v>
      </c>
      <c r="H4952" s="485">
        <v>13</v>
      </c>
      <c r="I4952" s="486">
        <f t="shared" si="232"/>
        <v>312962</v>
      </c>
      <c r="J4952" s="348">
        <f t="shared" si="233"/>
        <v>0</v>
      </c>
    </row>
    <row r="4953" spans="1:10">
      <c r="A4953" s="483">
        <v>2016</v>
      </c>
      <c r="B4953" s="484" t="s">
        <v>1296</v>
      </c>
      <c r="C4953" s="484" t="s">
        <v>370</v>
      </c>
      <c r="D4953" s="485">
        <v>11314</v>
      </c>
      <c r="E4953" s="486">
        <v>26.771999999999998</v>
      </c>
      <c r="F4953" s="486">
        <f t="shared" si="231"/>
        <v>302898.408</v>
      </c>
      <c r="G4953" s="487">
        <v>1.18</v>
      </c>
      <c r="H4953" s="485">
        <v>7.9</v>
      </c>
      <c r="I4953" s="486">
        <f t="shared" si="232"/>
        <v>89380.6</v>
      </c>
      <c r="J4953" s="348">
        <f t="shared" si="233"/>
        <v>0</v>
      </c>
    </row>
    <row r="4954" spans="1:10">
      <c r="A4954" s="483">
        <v>2016</v>
      </c>
      <c r="B4954" s="484" t="s">
        <v>1296</v>
      </c>
      <c r="C4954" s="484" t="s">
        <v>370</v>
      </c>
      <c r="D4954" s="485">
        <v>46983</v>
      </c>
      <c r="E4954" s="486">
        <v>24.795000000000002</v>
      </c>
      <c r="F4954" s="486">
        <f t="shared" si="231"/>
        <v>1164943.4850000001</v>
      </c>
      <c r="G4954" s="487">
        <v>0.83</v>
      </c>
      <c r="H4954" s="485">
        <v>11.5</v>
      </c>
      <c r="I4954" s="486">
        <f t="shared" si="232"/>
        <v>540304.5</v>
      </c>
      <c r="J4954" s="348">
        <f t="shared" si="233"/>
        <v>0</v>
      </c>
    </row>
    <row r="4955" spans="1:10">
      <c r="A4955" s="483">
        <v>2016</v>
      </c>
      <c r="B4955" s="484" t="s">
        <v>1296</v>
      </c>
      <c r="C4955" s="484" t="s">
        <v>370</v>
      </c>
      <c r="D4955" s="485">
        <v>11328</v>
      </c>
      <c r="E4955" s="486">
        <v>26.021999999999998</v>
      </c>
      <c r="F4955" s="486">
        <f t="shared" si="231"/>
        <v>294777.21599999996</v>
      </c>
      <c r="G4955" s="487">
        <v>1.04</v>
      </c>
      <c r="H4955" s="485">
        <v>8.1999999999999993</v>
      </c>
      <c r="I4955" s="486">
        <f t="shared" si="232"/>
        <v>92889.599999999991</v>
      </c>
      <c r="J4955" s="348">
        <f t="shared" si="233"/>
        <v>0</v>
      </c>
    </row>
    <row r="4956" spans="1:10">
      <c r="A4956" s="483">
        <v>2016</v>
      </c>
      <c r="B4956" s="484" t="s">
        <v>1289</v>
      </c>
      <c r="C4956" s="484" t="s">
        <v>370</v>
      </c>
      <c r="D4956" s="485">
        <v>70813</v>
      </c>
      <c r="E4956" s="486">
        <v>17.82</v>
      </c>
      <c r="F4956" s="486">
        <f t="shared" si="231"/>
        <v>1261887.6599999999</v>
      </c>
      <c r="G4956" s="487">
        <v>0.3</v>
      </c>
      <c r="H4956" s="485">
        <v>5.2</v>
      </c>
      <c r="I4956" s="486">
        <f t="shared" si="232"/>
        <v>368227.60000000003</v>
      </c>
      <c r="J4956" s="348">
        <f t="shared" si="233"/>
        <v>0</v>
      </c>
    </row>
    <row r="4957" spans="1:10">
      <c r="A4957" s="483">
        <v>2016</v>
      </c>
      <c r="B4957" s="484" t="s">
        <v>1289</v>
      </c>
      <c r="C4957" s="484" t="s">
        <v>370</v>
      </c>
      <c r="D4957" s="485">
        <v>53286</v>
      </c>
      <c r="E4957" s="486">
        <v>17.54</v>
      </c>
      <c r="F4957" s="486">
        <f t="shared" si="231"/>
        <v>934636.44</v>
      </c>
      <c r="G4957" s="487">
        <v>0.2</v>
      </c>
      <c r="H4957" s="485">
        <v>4.3</v>
      </c>
      <c r="I4957" s="486">
        <f t="shared" si="232"/>
        <v>229129.8</v>
      </c>
      <c r="J4957" s="348">
        <f t="shared" si="233"/>
        <v>0</v>
      </c>
    </row>
    <row r="4958" spans="1:10">
      <c r="A4958" s="483">
        <v>2016</v>
      </c>
      <c r="B4958" s="484" t="s">
        <v>1289</v>
      </c>
      <c r="C4958" s="484" t="s">
        <v>370</v>
      </c>
      <c r="D4958" s="485">
        <v>35340</v>
      </c>
      <c r="E4958" s="486">
        <v>17.13</v>
      </c>
      <c r="F4958" s="486">
        <f t="shared" si="231"/>
        <v>605374.19999999995</v>
      </c>
      <c r="G4958" s="487">
        <v>0.24</v>
      </c>
      <c r="H4958" s="485">
        <v>4.7</v>
      </c>
      <c r="I4958" s="486">
        <f t="shared" si="232"/>
        <v>166098</v>
      </c>
      <c r="J4958" s="348">
        <f t="shared" si="233"/>
        <v>0</v>
      </c>
    </row>
    <row r="4959" spans="1:10">
      <c r="A4959" s="483">
        <v>2016</v>
      </c>
      <c r="B4959" s="484" t="s">
        <v>1289</v>
      </c>
      <c r="C4959" s="484" t="s">
        <v>370</v>
      </c>
      <c r="D4959" s="485">
        <v>17724</v>
      </c>
      <c r="E4959" s="486">
        <v>17.559999999999999</v>
      </c>
      <c r="F4959" s="486">
        <f t="shared" si="231"/>
        <v>311233.44</v>
      </c>
      <c r="G4959" s="487">
        <v>0.21</v>
      </c>
      <c r="H4959" s="485">
        <v>4.5</v>
      </c>
      <c r="I4959" s="486">
        <f t="shared" si="232"/>
        <v>79758</v>
      </c>
      <c r="J4959" s="348">
        <f t="shared" si="233"/>
        <v>0</v>
      </c>
    </row>
    <row r="4960" spans="1:10">
      <c r="A4960" s="483">
        <v>2016</v>
      </c>
      <c r="B4960" s="484" t="s">
        <v>1289</v>
      </c>
      <c r="C4960" s="484" t="s">
        <v>370</v>
      </c>
      <c r="D4960" s="485">
        <v>35485</v>
      </c>
      <c r="E4960" s="486">
        <v>17.68</v>
      </c>
      <c r="F4960" s="486">
        <f t="shared" si="231"/>
        <v>627374.80000000005</v>
      </c>
      <c r="G4960" s="487">
        <v>0.26</v>
      </c>
      <c r="H4960" s="485">
        <v>6</v>
      </c>
      <c r="I4960" s="486">
        <f t="shared" si="232"/>
        <v>212910</v>
      </c>
      <c r="J4960" s="348">
        <f t="shared" si="233"/>
        <v>0</v>
      </c>
    </row>
    <row r="4961" spans="1:10">
      <c r="A4961" s="483">
        <v>2016</v>
      </c>
      <c r="B4961" s="484" t="s">
        <v>1296</v>
      </c>
      <c r="C4961" s="484" t="s">
        <v>370</v>
      </c>
      <c r="D4961" s="485">
        <v>16140</v>
      </c>
      <c r="E4961" s="486">
        <v>25.053999999999998</v>
      </c>
      <c r="F4961" s="486">
        <f t="shared" si="231"/>
        <v>404371.56</v>
      </c>
      <c r="G4961" s="487">
        <v>0.85</v>
      </c>
      <c r="H4961" s="485">
        <v>9</v>
      </c>
      <c r="I4961" s="486">
        <f t="shared" si="232"/>
        <v>145260</v>
      </c>
      <c r="J4961" s="348">
        <f t="shared" si="233"/>
        <v>0</v>
      </c>
    </row>
    <row r="4962" spans="1:10">
      <c r="A4962" s="483">
        <v>2016</v>
      </c>
      <c r="B4962" s="484" t="s">
        <v>1296</v>
      </c>
      <c r="C4962" s="484" t="s">
        <v>370</v>
      </c>
      <c r="D4962" s="485">
        <v>88911</v>
      </c>
      <c r="E4962" s="486">
        <v>18.5</v>
      </c>
      <c r="F4962" s="486">
        <f t="shared" si="231"/>
        <v>1644853.5</v>
      </c>
      <c r="G4962" s="487">
        <v>0.65</v>
      </c>
      <c r="H4962" s="485">
        <v>15.5</v>
      </c>
      <c r="I4962" s="486">
        <f t="shared" si="232"/>
        <v>1378120.5</v>
      </c>
      <c r="J4962" s="348">
        <f t="shared" si="233"/>
        <v>0</v>
      </c>
    </row>
    <row r="4963" spans="1:10">
      <c r="A4963" s="483">
        <v>2016</v>
      </c>
      <c r="B4963" s="484" t="s">
        <v>1301</v>
      </c>
      <c r="C4963" s="484" t="s">
        <v>370</v>
      </c>
      <c r="D4963" s="485">
        <v>382096</v>
      </c>
      <c r="E4963" s="486">
        <v>12.997999999999999</v>
      </c>
      <c r="F4963" s="486">
        <f t="shared" si="231"/>
        <v>4966483.8080000002</v>
      </c>
      <c r="G4963" s="487">
        <v>0.76</v>
      </c>
      <c r="H4963" s="485">
        <v>15.17</v>
      </c>
      <c r="I4963" s="486">
        <f t="shared" si="232"/>
        <v>5796396.3200000003</v>
      </c>
      <c r="J4963" s="348">
        <f t="shared" si="233"/>
        <v>1</v>
      </c>
    </row>
    <row r="4964" spans="1:10">
      <c r="A4964" s="483">
        <v>2016</v>
      </c>
      <c r="B4964" s="484" t="s">
        <v>1289</v>
      </c>
      <c r="C4964" s="484" t="s">
        <v>370</v>
      </c>
      <c r="D4964" s="485">
        <v>13701</v>
      </c>
      <c r="E4964" s="486">
        <v>17.582000000000001</v>
      </c>
      <c r="F4964" s="486">
        <f t="shared" si="231"/>
        <v>240890.98200000002</v>
      </c>
      <c r="G4964" s="487">
        <v>0.21</v>
      </c>
      <c r="H4964" s="485">
        <v>4.3</v>
      </c>
      <c r="I4964" s="486">
        <f t="shared" si="232"/>
        <v>58914.299999999996</v>
      </c>
      <c r="J4964" s="348">
        <f t="shared" si="233"/>
        <v>0</v>
      </c>
    </row>
    <row r="4965" spans="1:10">
      <c r="A4965" s="483">
        <v>2016</v>
      </c>
      <c r="B4965" s="484" t="s">
        <v>1289</v>
      </c>
      <c r="C4965" s="484" t="s">
        <v>370</v>
      </c>
      <c r="D4965" s="485">
        <v>41733</v>
      </c>
      <c r="E4965" s="486">
        <v>16.792000000000002</v>
      </c>
      <c r="F4965" s="486">
        <f t="shared" si="231"/>
        <v>700780.53600000008</v>
      </c>
      <c r="G4965" s="487">
        <v>0.3</v>
      </c>
      <c r="H4965" s="485">
        <v>5.9</v>
      </c>
      <c r="I4965" s="486">
        <f t="shared" si="232"/>
        <v>246224.7</v>
      </c>
      <c r="J4965" s="348">
        <f t="shared" si="233"/>
        <v>0</v>
      </c>
    </row>
    <row r="4966" spans="1:10">
      <c r="A4966" s="483">
        <v>2016</v>
      </c>
      <c r="B4966" s="484" t="s">
        <v>1289</v>
      </c>
      <c r="C4966" s="484" t="s">
        <v>370</v>
      </c>
      <c r="D4966" s="485">
        <v>41719</v>
      </c>
      <c r="E4966" s="486">
        <v>18.045999999999999</v>
      </c>
      <c r="F4966" s="486">
        <f t="shared" si="231"/>
        <v>752861.07400000002</v>
      </c>
      <c r="G4966" s="487">
        <v>0.25</v>
      </c>
      <c r="H4966" s="485">
        <v>5.0999999999999996</v>
      </c>
      <c r="I4966" s="486">
        <f t="shared" si="232"/>
        <v>212766.9</v>
      </c>
      <c r="J4966" s="348">
        <f t="shared" si="233"/>
        <v>0</v>
      </c>
    </row>
    <row r="4967" spans="1:10">
      <c r="A4967" s="483">
        <v>2016</v>
      </c>
      <c r="B4967" s="484" t="s">
        <v>1289</v>
      </c>
      <c r="C4967" s="484" t="s">
        <v>370</v>
      </c>
      <c r="D4967" s="485">
        <v>27786</v>
      </c>
      <c r="E4967" s="486">
        <v>18.036000000000001</v>
      </c>
      <c r="F4967" s="486">
        <f t="shared" si="231"/>
        <v>501148.29600000003</v>
      </c>
      <c r="G4967" s="487">
        <v>0.3</v>
      </c>
      <c r="H4967" s="485">
        <v>4.9000000000000004</v>
      </c>
      <c r="I4967" s="486">
        <f t="shared" si="232"/>
        <v>136151.40000000002</v>
      </c>
      <c r="J4967" s="348">
        <f t="shared" si="233"/>
        <v>0</v>
      </c>
    </row>
    <row r="4968" spans="1:10">
      <c r="A4968" s="483">
        <v>2016</v>
      </c>
      <c r="B4968" s="484" t="s">
        <v>1289</v>
      </c>
      <c r="C4968" s="484" t="s">
        <v>370</v>
      </c>
      <c r="D4968" s="485">
        <v>124058</v>
      </c>
      <c r="E4968" s="486">
        <v>16.914000000000001</v>
      </c>
      <c r="F4968" s="486">
        <f t="shared" si="231"/>
        <v>2098317.0120000001</v>
      </c>
      <c r="G4968" s="487">
        <v>0.3</v>
      </c>
      <c r="H4968" s="485">
        <v>5.7</v>
      </c>
      <c r="I4968" s="486">
        <f t="shared" si="232"/>
        <v>707130.6</v>
      </c>
      <c r="J4968" s="348">
        <f t="shared" si="233"/>
        <v>0</v>
      </c>
    </row>
    <row r="4969" spans="1:10">
      <c r="A4969" s="483">
        <v>2016</v>
      </c>
      <c r="B4969" s="484" t="s">
        <v>1289</v>
      </c>
      <c r="C4969" s="484" t="s">
        <v>370</v>
      </c>
      <c r="D4969" s="485">
        <v>55576</v>
      </c>
      <c r="E4969" s="486">
        <v>17.957999999999998</v>
      </c>
      <c r="F4969" s="486">
        <f t="shared" si="231"/>
        <v>998033.80799999996</v>
      </c>
      <c r="G4969" s="487">
        <v>0.24</v>
      </c>
      <c r="H4969" s="485">
        <v>5.2</v>
      </c>
      <c r="I4969" s="486">
        <f t="shared" si="232"/>
        <v>288995.20000000001</v>
      </c>
      <c r="J4969" s="348">
        <f t="shared" si="233"/>
        <v>0</v>
      </c>
    </row>
    <row r="4970" spans="1:10">
      <c r="A4970" s="483">
        <v>2016</v>
      </c>
      <c r="B4970" s="484" t="s">
        <v>1296</v>
      </c>
      <c r="C4970" s="484" t="s">
        <v>370</v>
      </c>
      <c r="D4970" s="485">
        <v>117</v>
      </c>
      <c r="E4970" s="486">
        <v>26.096</v>
      </c>
      <c r="F4970" s="486">
        <f t="shared" si="231"/>
        <v>3053.232</v>
      </c>
      <c r="G4970" s="487">
        <v>2.59</v>
      </c>
      <c r="H4970" s="485">
        <v>7.7</v>
      </c>
      <c r="I4970" s="486">
        <f t="shared" si="232"/>
        <v>900.9</v>
      </c>
      <c r="J4970" s="348">
        <f t="shared" si="233"/>
        <v>0</v>
      </c>
    </row>
    <row r="4971" spans="1:10">
      <c r="A4971" s="483">
        <v>2016</v>
      </c>
      <c r="B4971" s="484" t="s">
        <v>1296</v>
      </c>
      <c r="C4971" s="484" t="s">
        <v>370</v>
      </c>
      <c r="D4971" s="485">
        <v>59314</v>
      </c>
      <c r="E4971" s="486">
        <v>24.108000000000001</v>
      </c>
      <c r="F4971" s="486">
        <f t="shared" si="231"/>
        <v>1429941.912</v>
      </c>
      <c r="G4971" s="487">
        <v>0.78</v>
      </c>
      <c r="H4971" s="485">
        <v>13</v>
      </c>
      <c r="I4971" s="486">
        <f t="shared" si="232"/>
        <v>771082</v>
      </c>
      <c r="J4971" s="348">
        <f t="shared" si="233"/>
        <v>0</v>
      </c>
    </row>
    <row r="4972" spans="1:10">
      <c r="A4972" s="483">
        <v>2016</v>
      </c>
      <c r="B4972" s="484" t="s">
        <v>1296</v>
      </c>
      <c r="C4972" s="484" t="s">
        <v>370</v>
      </c>
      <c r="D4972" s="485">
        <v>54701</v>
      </c>
      <c r="E4972" s="486">
        <v>24.154</v>
      </c>
      <c r="F4972" s="486">
        <f t="shared" si="231"/>
        <v>1321247.9539999999</v>
      </c>
      <c r="G4972" s="487">
        <v>0.71</v>
      </c>
      <c r="H4972" s="485">
        <v>12.7</v>
      </c>
      <c r="I4972" s="486">
        <f t="shared" si="232"/>
        <v>694702.7</v>
      </c>
      <c r="J4972" s="348">
        <f t="shared" si="233"/>
        <v>0</v>
      </c>
    </row>
    <row r="4973" spans="1:10">
      <c r="A4973" s="483">
        <v>2016</v>
      </c>
      <c r="B4973" s="484" t="s">
        <v>1296</v>
      </c>
      <c r="C4973" s="484" t="s">
        <v>370</v>
      </c>
      <c r="D4973" s="485">
        <v>22810</v>
      </c>
      <c r="E4973" s="486">
        <v>24.58</v>
      </c>
      <c r="F4973" s="486">
        <f t="shared" si="231"/>
        <v>560669.79999999993</v>
      </c>
      <c r="G4973" s="487">
        <v>0.83</v>
      </c>
      <c r="H4973" s="485">
        <v>11.8</v>
      </c>
      <c r="I4973" s="486">
        <f t="shared" si="232"/>
        <v>269158</v>
      </c>
      <c r="J4973" s="348">
        <f t="shared" si="233"/>
        <v>0</v>
      </c>
    </row>
    <row r="4974" spans="1:10">
      <c r="A4974" s="483">
        <v>2016</v>
      </c>
      <c r="B4974" s="484" t="s">
        <v>1296</v>
      </c>
      <c r="C4974" s="484" t="s">
        <v>370</v>
      </c>
      <c r="D4974" s="485">
        <v>22734</v>
      </c>
      <c r="E4974" s="486">
        <v>24.704000000000001</v>
      </c>
      <c r="F4974" s="486">
        <f t="shared" si="231"/>
        <v>561620.73600000003</v>
      </c>
      <c r="G4974" s="487">
        <v>0.53</v>
      </c>
      <c r="H4974" s="485">
        <v>10</v>
      </c>
      <c r="I4974" s="486">
        <f t="shared" si="232"/>
        <v>227340</v>
      </c>
      <c r="J4974" s="348">
        <f t="shared" si="233"/>
        <v>0</v>
      </c>
    </row>
    <row r="4975" spans="1:10">
      <c r="A4975" s="483">
        <v>2016</v>
      </c>
      <c r="B4975" s="484" t="s">
        <v>1296</v>
      </c>
      <c r="C4975" s="484" t="s">
        <v>370</v>
      </c>
      <c r="D4975" s="485">
        <v>11634</v>
      </c>
      <c r="E4975" s="486">
        <v>26.068000000000001</v>
      </c>
      <c r="F4975" s="486">
        <f t="shared" si="231"/>
        <v>303275.11200000002</v>
      </c>
      <c r="G4975" s="487">
        <v>2.63</v>
      </c>
      <c r="H4975" s="485">
        <v>8.1</v>
      </c>
      <c r="I4975" s="486">
        <f t="shared" si="232"/>
        <v>94235.4</v>
      </c>
      <c r="J4975" s="348">
        <f t="shared" si="233"/>
        <v>0</v>
      </c>
    </row>
    <row r="4976" spans="1:10">
      <c r="A4976" s="483">
        <v>2016</v>
      </c>
      <c r="B4976" s="484" t="s">
        <v>1296</v>
      </c>
      <c r="C4976" s="484" t="s">
        <v>370</v>
      </c>
      <c r="D4976" s="485">
        <v>44951</v>
      </c>
      <c r="E4976" s="486">
        <v>24.122</v>
      </c>
      <c r="F4976" s="486">
        <f t="shared" si="231"/>
        <v>1084308.0219999999</v>
      </c>
      <c r="G4976" s="487">
        <v>0.78</v>
      </c>
      <c r="H4976" s="485">
        <v>12.6</v>
      </c>
      <c r="I4976" s="486">
        <f t="shared" si="232"/>
        <v>566382.6</v>
      </c>
      <c r="J4976" s="348">
        <f t="shared" si="233"/>
        <v>0</v>
      </c>
    </row>
    <row r="4977" spans="1:10">
      <c r="A4977" s="483">
        <v>2016</v>
      </c>
      <c r="B4977" s="484" t="s">
        <v>1296</v>
      </c>
      <c r="C4977" s="484" t="s">
        <v>370</v>
      </c>
      <c r="D4977" s="485">
        <v>48270</v>
      </c>
      <c r="E4977" s="486">
        <v>24.047999999999998</v>
      </c>
      <c r="F4977" s="486">
        <f t="shared" si="231"/>
        <v>1160796.96</v>
      </c>
      <c r="G4977" s="487">
        <v>0.7</v>
      </c>
      <c r="H4977" s="485">
        <v>12.4</v>
      </c>
      <c r="I4977" s="486">
        <f t="shared" si="232"/>
        <v>598548</v>
      </c>
      <c r="J4977" s="348">
        <f t="shared" si="233"/>
        <v>0</v>
      </c>
    </row>
    <row r="4978" spans="1:10">
      <c r="A4978" s="483">
        <v>2016</v>
      </c>
      <c r="B4978" s="484" t="s">
        <v>1296</v>
      </c>
      <c r="C4978" s="484" t="s">
        <v>370</v>
      </c>
      <c r="D4978" s="485">
        <v>12350</v>
      </c>
      <c r="E4978" s="486">
        <v>25.204000000000001</v>
      </c>
      <c r="F4978" s="486">
        <f t="shared" si="231"/>
        <v>311269.40000000002</v>
      </c>
      <c r="G4978" s="487">
        <v>2.96</v>
      </c>
      <c r="H4978" s="485">
        <v>8.9</v>
      </c>
      <c r="I4978" s="486">
        <f t="shared" si="232"/>
        <v>109915</v>
      </c>
      <c r="J4978" s="348">
        <f t="shared" si="233"/>
        <v>0</v>
      </c>
    </row>
    <row r="4979" spans="1:10">
      <c r="A4979" s="483">
        <v>2016</v>
      </c>
      <c r="B4979" s="484" t="s">
        <v>1296</v>
      </c>
      <c r="C4979" s="484" t="s">
        <v>370</v>
      </c>
      <c r="D4979" s="485">
        <v>47907</v>
      </c>
      <c r="E4979" s="486">
        <v>26.044</v>
      </c>
      <c r="F4979" s="486">
        <f t="shared" si="231"/>
        <v>1247689.9080000001</v>
      </c>
      <c r="G4979" s="487">
        <v>2.76</v>
      </c>
      <c r="H4979" s="485">
        <v>7.6</v>
      </c>
      <c r="I4979" s="486">
        <f t="shared" si="232"/>
        <v>364093.2</v>
      </c>
      <c r="J4979" s="348">
        <f t="shared" si="233"/>
        <v>0</v>
      </c>
    </row>
    <row r="4980" spans="1:10">
      <c r="A4980" s="483">
        <v>2016</v>
      </c>
      <c r="B4980" s="484" t="s">
        <v>1289</v>
      </c>
      <c r="C4980" s="484" t="s">
        <v>370</v>
      </c>
      <c r="D4980" s="485">
        <v>190958</v>
      </c>
      <c r="E4980" s="486">
        <v>19.216000000000001</v>
      </c>
      <c r="F4980" s="486">
        <f t="shared" si="231"/>
        <v>3669448.9280000003</v>
      </c>
      <c r="G4980" s="487">
        <v>0.44</v>
      </c>
      <c r="H4980" s="485">
        <v>9.6</v>
      </c>
      <c r="I4980" s="486">
        <f t="shared" si="232"/>
        <v>1833196.8</v>
      </c>
      <c r="J4980" s="348">
        <f t="shared" si="233"/>
        <v>0</v>
      </c>
    </row>
    <row r="4981" spans="1:10">
      <c r="A4981" s="483">
        <v>2016</v>
      </c>
      <c r="B4981" s="484" t="s">
        <v>1289</v>
      </c>
      <c r="C4981" s="484" t="s">
        <v>370</v>
      </c>
      <c r="D4981" s="485">
        <v>333823</v>
      </c>
      <c r="E4981" s="486">
        <v>18.106000000000002</v>
      </c>
      <c r="F4981" s="486">
        <f t="shared" si="231"/>
        <v>6044199.2380000008</v>
      </c>
      <c r="G4981" s="487">
        <v>0.56999999999999995</v>
      </c>
      <c r="H4981" s="485">
        <v>11.9</v>
      </c>
      <c r="I4981" s="486">
        <f t="shared" si="232"/>
        <v>3972493.7</v>
      </c>
      <c r="J4981" s="348">
        <f t="shared" si="233"/>
        <v>0</v>
      </c>
    </row>
    <row r="4982" spans="1:10">
      <c r="A4982" s="483">
        <v>2016</v>
      </c>
      <c r="B4982" s="484" t="s">
        <v>1289</v>
      </c>
      <c r="C4982" s="484" t="s">
        <v>370</v>
      </c>
      <c r="D4982" s="485">
        <v>148410</v>
      </c>
      <c r="E4982" s="486">
        <v>18.106000000000002</v>
      </c>
      <c r="F4982" s="486">
        <f t="shared" si="231"/>
        <v>2687111.4600000004</v>
      </c>
      <c r="G4982" s="487">
        <v>0.56999999999999995</v>
      </c>
      <c r="H4982" s="485">
        <v>11.9</v>
      </c>
      <c r="I4982" s="486">
        <f t="shared" si="232"/>
        <v>1766079</v>
      </c>
      <c r="J4982" s="348">
        <f t="shared" si="233"/>
        <v>0</v>
      </c>
    </row>
    <row r="4983" spans="1:10">
      <c r="A4983" s="483">
        <v>2016</v>
      </c>
      <c r="B4983" s="484" t="s">
        <v>1296</v>
      </c>
      <c r="C4983" s="484" t="s">
        <v>370</v>
      </c>
      <c r="D4983" s="485">
        <v>25190</v>
      </c>
      <c r="E4983" s="486">
        <v>23.884</v>
      </c>
      <c r="F4983" s="486">
        <f t="shared" si="231"/>
        <v>601637.96</v>
      </c>
      <c r="G4983" s="487">
        <v>0.62</v>
      </c>
      <c r="H4983" s="485">
        <v>12</v>
      </c>
      <c r="I4983" s="486">
        <f t="shared" si="232"/>
        <v>302280</v>
      </c>
      <c r="J4983" s="348">
        <f t="shared" si="233"/>
        <v>0</v>
      </c>
    </row>
    <row r="4984" spans="1:10">
      <c r="A4984" s="483">
        <v>2016</v>
      </c>
      <c r="B4984" s="484" t="s">
        <v>1296</v>
      </c>
      <c r="C4984" s="484" t="s">
        <v>370</v>
      </c>
      <c r="D4984" s="485">
        <v>124268</v>
      </c>
      <c r="E4984" s="486">
        <v>21.411000000000001</v>
      </c>
      <c r="F4984" s="486">
        <f t="shared" si="231"/>
        <v>2660702.148</v>
      </c>
      <c r="G4984" s="487">
        <v>0.43</v>
      </c>
      <c r="H4984" s="485">
        <v>12.3</v>
      </c>
      <c r="I4984" s="486">
        <f t="shared" si="232"/>
        <v>1528496.4000000001</v>
      </c>
      <c r="J4984" s="348">
        <f t="shared" si="233"/>
        <v>0</v>
      </c>
    </row>
    <row r="4985" spans="1:10">
      <c r="A4985" s="483">
        <v>2016</v>
      </c>
      <c r="B4985" s="484" t="s">
        <v>1296</v>
      </c>
      <c r="C4985" s="484" t="s">
        <v>370</v>
      </c>
      <c r="D4985" s="485">
        <v>31208</v>
      </c>
      <c r="E4985" s="486">
        <v>24.248000000000001</v>
      </c>
      <c r="F4985" s="486">
        <f t="shared" si="231"/>
        <v>756731.58400000003</v>
      </c>
      <c r="G4985" s="487">
        <v>0.93</v>
      </c>
      <c r="H4985" s="485">
        <v>11.3</v>
      </c>
      <c r="I4985" s="486">
        <f t="shared" si="232"/>
        <v>352650.4</v>
      </c>
      <c r="J4985" s="348">
        <f t="shared" si="233"/>
        <v>0</v>
      </c>
    </row>
    <row r="4986" spans="1:10">
      <c r="A4986" s="483">
        <v>2016</v>
      </c>
      <c r="B4986" s="484" t="s">
        <v>1296</v>
      </c>
      <c r="C4986" s="484" t="s">
        <v>370</v>
      </c>
      <c r="D4986" s="485">
        <v>28122</v>
      </c>
      <c r="E4986" s="486">
        <v>23.962</v>
      </c>
      <c r="F4986" s="486">
        <f t="shared" si="231"/>
        <v>673859.36399999994</v>
      </c>
      <c r="G4986" s="487">
        <v>0.63</v>
      </c>
      <c r="H4986" s="485">
        <v>11.8</v>
      </c>
      <c r="I4986" s="486">
        <f t="shared" si="232"/>
        <v>331839.60000000003</v>
      </c>
      <c r="J4986" s="348">
        <f t="shared" si="233"/>
        <v>0</v>
      </c>
    </row>
    <row r="4987" spans="1:10">
      <c r="A4987" s="483">
        <v>2016</v>
      </c>
      <c r="B4987" s="484" t="s">
        <v>1296</v>
      </c>
      <c r="C4987" s="484" t="s">
        <v>370</v>
      </c>
      <c r="D4987" s="485">
        <v>720</v>
      </c>
      <c r="E4987" s="486">
        <v>23.128</v>
      </c>
      <c r="F4987" s="486">
        <f t="shared" si="231"/>
        <v>16652.16</v>
      </c>
      <c r="G4987" s="487">
        <v>0.51</v>
      </c>
      <c r="H4987" s="485">
        <v>11.4</v>
      </c>
      <c r="I4987" s="486">
        <f t="shared" si="232"/>
        <v>8208</v>
      </c>
      <c r="J4987" s="348">
        <f t="shared" si="233"/>
        <v>0</v>
      </c>
    </row>
    <row r="4988" spans="1:10">
      <c r="A4988" s="483">
        <v>2016</v>
      </c>
      <c r="B4988" s="484" t="s">
        <v>1296</v>
      </c>
      <c r="C4988" s="484" t="s">
        <v>370</v>
      </c>
      <c r="D4988" s="485">
        <v>26306</v>
      </c>
      <c r="E4988" s="486">
        <v>24.617999999999999</v>
      </c>
      <c r="F4988" s="486">
        <f t="shared" si="231"/>
        <v>647601.10800000001</v>
      </c>
      <c r="G4988" s="487">
        <v>3.29</v>
      </c>
      <c r="H4988" s="485">
        <v>10.25</v>
      </c>
      <c r="I4988" s="486">
        <f t="shared" si="232"/>
        <v>269636.5</v>
      </c>
      <c r="J4988" s="348">
        <f t="shared" si="233"/>
        <v>0</v>
      </c>
    </row>
    <row r="4989" spans="1:10">
      <c r="A4989" s="483">
        <v>2016</v>
      </c>
      <c r="B4989" s="484" t="s">
        <v>1296</v>
      </c>
      <c r="C4989" s="484" t="s">
        <v>370</v>
      </c>
      <c r="D4989" s="485">
        <v>26306</v>
      </c>
      <c r="E4989" s="486">
        <v>24.617999999999999</v>
      </c>
      <c r="F4989" s="486">
        <f t="shared" si="231"/>
        <v>647601.10800000001</v>
      </c>
      <c r="G4989" s="487">
        <v>3.29</v>
      </c>
      <c r="H4989" s="485">
        <v>10.25</v>
      </c>
      <c r="I4989" s="486">
        <f t="shared" si="232"/>
        <v>269636.5</v>
      </c>
      <c r="J4989" s="348">
        <f t="shared" si="233"/>
        <v>0</v>
      </c>
    </row>
    <row r="4990" spans="1:10">
      <c r="A4990" s="483">
        <v>2016</v>
      </c>
      <c r="B4990" s="484" t="s">
        <v>1296</v>
      </c>
      <c r="C4990" s="484" t="s">
        <v>370</v>
      </c>
      <c r="D4990" s="485">
        <v>13394</v>
      </c>
      <c r="E4990" s="486">
        <v>25.725999999999999</v>
      </c>
      <c r="F4990" s="486">
        <f t="shared" si="231"/>
        <v>344574.04399999999</v>
      </c>
      <c r="G4990" s="487">
        <v>2.23</v>
      </c>
      <c r="H4990" s="485">
        <v>7.58</v>
      </c>
      <c r="I4990" s="486">
        <f t="shared" si="232"/>
        <v>101526.52</v>
      </c>
      <c r="J4990" s="348">
        <f t="shared" si="233"/>
        <v>0</v>
      </c>
    </row>
    <row r="4991" spans="1:10">
      <c r="A4991" s="483">
        <v>2016</v>
      </c>
      <c r="B4991" s="484" t="s">
        <v>1296</v>
      </c>
      <c r="C4991" s="484" t="s">
        <v>370</v>
      </c>
      <c r="D4991" s="485">
        <v>259172</v>
      </c>
      <c r="E4991" s="486">
        <v>25.198</v>
      </c>
      <c r="F4991" s="486">
        <f t="shared" si="231"/>
        <v>6530616.0559999999</v>
      </c>
      <c r="G4991" s="487">
        <v>3.77</v>
      </c>
      <c r="H4991" s="485">
        <v>9.0500000000000007</v>
      </c>
      <c r="I4991" s="486">
        <f t="shared" si="232"/>
        <v>2345506.6</v>
      </c>
      <c r="J4991" s="348">
        <f t="shared" si="233"/>
        <v>0</v>
      </c>
    </row>
    <row r="4992" spans="1:10">
      <c r="A4992" s="483">
        <v>2016</v>
      </c>
      <c r="B4992" s="484" t="s">
        <v>1296</v>
      </c>
      <c r="C4992" s="484" t="s">
        <v>370</v>
      </c>
      <c r="D4992" s="485">
        <v>30271</v>
      </c>
      <c r="E4992" s="486">
        <v>26.186</v>
      </c>
      <c r="F4992" s="486">
        <f t="shared" si="231"/>
        <v>792676.40599999996</v>
      </c>
      <c r="G4992" s="487">
        <v>2.97</v>
      </c>
      <c r="H4992" s="485">
        <v>7.44</v>
      </c>
      <c r="I4992" s="486">
        <f t="shared" si="232"/>
        <v>225216.24000000002</v>
      </c>
      <c r="J4992" s="348">
        <f t="shared" si="233"/>
        <v>0</v>
      </c>
    </row>
    <row r="4993" spans="1:10">
      <c r="A4993" s="483">
        <v>2016</v>
      </c>
      <c r="B4993" s="484" t="s">
        <v>1296</v>
      </c>
      <c r="C4993" s="484" t="s">
        <v>370</v>
      </c>
      <c r="D4993" s="485">
        <v>35660</v>
      </c>
      <c r="E4993" s="486">
        <v>25.39</v>
      </c>
      <c r="F4993" s="486">
        <f t="shared" si="231"/>
        <v>905407.4</v>
      </c>
      <c r="G4993" s="487">
        <v>3.23</v>
      </c>
      <c r="H4993" s="485">
        <v>9.06</v>
      </c>
      <c r="I4993" s="486">
        <f t="shared" si="232"/>
        <v>323079.60000000003</v>
      </c>
      <c r="J4993" s="348">
        <f t="shared" si="233"/>
        <v>0</v>
      </c>
    </row>
    <row r="4994" spans="1:10">
      <c r="A4994" s="483">
        <v>2016</v>
      </c>
      <c r="B4994" s="484" t="s">
        <v>1296</v>
      </c>
      <c r="C4994" s="484" t="s">
        <v>370</v>
      </c>
      <c r="D4994" s="485">
        <v>34467</v>
      </c>
      <c r="E4994" s="486">
        <v>25.376000000000001</v>
      </c>
      <c r="F4994" s="486">
        <f t="shared" si="231"/>
        <v>874634.59200000006</v>
      </c>
      <c r="G4994" s="487">
        <v>3.21</v>
      </c>
      <c r="H4994" s="485">
        <v>8.9600000000000009</v>
      </c>
      <c r="I4994" s="486">
        <f t="shared" si="232"/>
        <v>308824.32000000001</v>
      </c>
      <c r="J4994" s="348">
        <f t="shared" si="233"/>
        <v>0</v>
      </c>
    </row>
    <row r="4995" spans="1:10">
      <c r="A4995" s="483">
        <v>2016</v>
      </c>
      <c r="B4995" s="484" t="s">
        <v>1289</v>
      </c>
      <c r="C4995" s="484" t="s">
        <v>370</v>
      </c>
      <c r="D4995" s="485">
        <v>14046</v>
      </c>
      <c r="E4995" s="486">
        <v>18.184000000000001</v>
      </c>
      <c r="F4995" s="486">
        <f t="shared" ref="F4995:F5058" si="234">E4995*D4995</f>
        <v>255412.46400000001</v>
      </c>
      <c r="G4995" s="487">
        <v>0.35</v>
      </c>
      <c r="H4995" s="485">
        <v>4.9000000000000004</v>
      </c>
      <c r="I4995" s="486">
        <f t="shared" ref="I4995:I5058" si="235">H4995*D4995</f>
        <v>68825.400000000009</v>
      </c>
      <c r="J4995" s="348">
        <f t="shared" ref="J4995:J5058" si="236">IF(B4995="LIG",1,0)</f>
        <v>0</v>
      </c>
    </row>
    <row r="4996" spans="1:10">
      <c r="A4996" s="483">
        <v>2016</v>
      </c>
      <c r="B4996" s="484" t="s">
        <v>1289</v>
      </c>
      <c r="C4996" s="484" t="s">
        <v>370</v>
      </c>
      <c r="D4996" s="485">
        <v>41845</v>
      </c>
      <c r="E4996" s="486">
        <v>17.437000000000001</v>
      </c>
      <c r="F4996" s="486">
        <f t="shared" si="234"/>
        <v>729651.26500000001</v>
      </c>
      <c r="G4996" s="487">
        <v>0.2</v>
      </c>
      <c r="H4996" s="485">
        <v>4.5</v>
      </c>
      <c r="I4996" s="486">
        <f t="shared" si="235"/>
        <v>188302.5</v>
      </c>
      <c r="J4996" s="348">
        <f t="shared" si="236"/>
        <v>0</v>
      </c>
    </row>
    <row r="4997" spans="1:10">
      <c r="A4997" s="483">
        <v>2016</v>
      </c>
      <c r="B4997" s="484" t="s">
        <v>1289</v>
      </c>
      <c r="C4997" s="484" t="s">
        <v>370</v>
      </c>
      <c r="D4997" s="485">
        <v>14030</v>
      </c>
      <c r="E4997" s="486">
        <v>17.981999999999999</v>
      </c>
      <c r="F4997" s="486">
        <f t="shared" si="234"/>
        <v>252287.46</v>
      </c>
      <c r="G4997" s="487">
        <v>0.28999999999999998</v>
      </c>
      <c r="H4997" s="485">
        <v>4.5</v>
      </c>
      <c r="I4997" s="486">
        <f t="shared" si="235"/>
        <v>63135</v>
      </c>
      <c r="J4997" s="348">
        <f t="shared" si="236"/>
        <v>0</v>
      </c>
    </row>
    <row r="4998" spans="1:10">
      <c r="A4998" s="483">
        <v>2016</v>
      </c>
      <c r="B4998" s="484" t="s">
        <v>1301</v>
      </c>
      <c r="C4998" s="484" t="s">
        <v>370</v>
      </c>
      <c r="D4998" s="485">
        <v>165397</v>
      </c>
      <c r="E4998" s="486">
        <v>13.55</v>
      </c>
      <c r="F4998" s="486">
        <f t="shared" si="234"/>
        <v>2241129.35</v>
      </c>
      <c r="G4998" s="487">
        <v>0.83</v>
      </c>
      <c r="H4998" s="485">
        <v>9.1</v>
      </c>
      <c r="I4998" s="486">
        <f t="shared" si="235"/>
        <v>1505112.7</v>
      </c>
      <c r="J4998" s="348">
        <f t="shared" si="236"/>
        <v>1</v>
      </c>
    </row>
    <row r="4999" spans="1:10">
      <c r="A4999" s="483">
        <v>2016</v>
      </c>
      <c r="B4999" s="484" t="s">
        <v>1289</v>
      </c>
      <c r="C4999" s="484" t="s">
        <v>370</v>
      </c>
      <c r="D4999" s="485">
        <v>120157</v>
      </c>
      <c r="E4999" s="486">
        <v>17.77</v>
      </c>
      <c r="F4999" s="486">
        <f t="shared" si="234"/>
        <v>2135189.89</v>
      </c>
      <c r="G4999" s="487">
        <v>0.19</v>
      </c>
      <c r="H4999" s="485">
        <v>4.3</v>
      </c>
      <c r="I4999" s="486">
        <f t="shared" si="235"/>
        <v>516675.1</v>
      </c>
      <c r="J4999" s="348">
        <f t="shared" si="236"/>
        <v>0</v>
      </c>
    </row>
    <row r="5000" spans="1:10">
      <c r="A5000" s="483">
        <v>2016</v>
      </c>
      <c r="B5000" s="484" t="s">
        <v>1289</v>
      </c>
      <c r="C5000" s="484" t="s">
        <v>370</v>
      </c>
      <c r="D5000" s="485">
        <v>218188</v>
      </c>
      <c r="E5000" s="486">
        <v>18.55</v>
      </c>
      <c r="F5000" s="486">
        <f t="shared" si="234"/>
        <v>4047387.4000000004</v>
      </c>
      <c r="G5000" s="487">
        <v>1</v>
      </c>
      <c r="H5000" s="485">
        <v>16.100000000000001</v>
      </c>
      <c r="I5000" s="486">
        <f t="shared" si="235"/>
        <v>3512826.8000000003</v>
      </c>
      <c r="J5000" s="348">
        <f t="shared" si="236"/>
        <v>0</v>
      </c>
    </row>
    <row r="5001" spans="1:10">
      <c r="A5001" s="483">
        <v>2016</v>
      </c>
      <c r="B5001" s="484" t="s">
        <v>1289</v>
      </c>
      <c r="C5001" s="484" t="s">
        <v>370</v>
      </c>
      <c r="D5001" s="485">
        <v>120626</v>
      </c>
      <c r="E5001" s="486">
        <v>17.670000000000002</v>
      </c>
      <c r="F5001" s="486">
        <f t="shared" si="234"/>
        <v>2131461.4200000004</v>
      </c>
      <c r="G5001" s="487">
        <v>0.2</v>
      </c>
      <c r="H5001" s="485">
        <v>4.3</v>
      </c>
      <c r="I5001" s="486">
        <f t="shared" si="235"/>
        <v>518691.8</v>
      </c>
      <c r="J5001" s="348">
        <f t="shared" si="236"/>
        <v>0</v>
      </c>
    </row>
    <row r="5002" spans="1:10">
      <c r="A5002" s="483">
        <v>2016</v>
      </c>
      <c r="B5002" s="484" t="s">
        <v>1296</v>
      </c>
      <c r="C5002" s="484" t="s">
        <v>370</v>
      </c>
      <c r="D5002" s="485">
        <v>62687</v>
      </c>
      <c r="E5002" s="486">
        <v>26.16</v>
      </c>
      <c r="F5002" s="486">
        <f t="shared" si="234"/>
        <v>1639891.92</v>
      </c>
      <c r="G5002" s="487">
        <v>2.93</v>
      </c>
      <c r="H5002" s="485">
        <v>7.6</v>
      </c>
      <c r="I5002" s="486">
        <f t="shared" si="235"/>
        <v>476421.19999999995</v>
      </c>
      <c r="J5002" s="348">
        <f t="shared" si="236"/>
        <v>0</v>
      </c>
    </row>
    <row r="5003" spans="1:10">
      <c r="A5003" s="483">
        <v>2016</v>
      </c>
      <c r="B5003" s="484" t="s">
        <v>1296</v>
      </c>
      <c r="C5003" s="484" t="s">
        <v>370</v>
      </c>
      <c r="D5003" s="485">
        <v>4801</v>
      </c>
      <c r="E5003" s="486">
        <v>25.16</v>
      </c>
      <c r="F5003" s="486">
        <f t="shared" si="234"/>
        <v>120793.16</v>
      </c>
      <c r="G5003" s="487">
        <v>2.73</v>
      </c>
      <c r="H5003" s="485">
        <v>9.1</v>
      </c>
      <c r="I5003" s="486">
        <f t="shared" si="235"/>
        <v>43689.1</v>
      </c>
      <c r="J5003" s="348">
        <f t="shared" si="236"/>
        <v>0</v>
      </c>
    </row>
    <row r="5004" spans="1:10">
      <c r="A5004" s="483">
        <v>2016</v>
      </c>
      <c r="B5004" s="484" t="s">
        <v>1296</v>
      </c>
      <c r="C5004" s="484" t="s">
        <v>370</v>
      </c>
      <c r="D5004" s="485">
        <v>14964</v>
      </c>
      <c r="E5004" s="486">
        <v>19.13</v>
      </c>
      <c r="F5004" s="486">
        <f t="shared" si="234"/>
        <v>286261.32</v>
      </c>
      <c r="G5004" s="487">
        <v>0.94</v>
      </c>
      <c r="H5004" s="485">
        <v>13.2</v>
      </c>
      <c r="I5004" s="486">
        <f t="shared" si="235"/>
        <v>197524.8</v>
      </c>
      <c r="J5004" s="348">
        <f t="shared" si="236"/>
        <v>0</v>
      </c>
    </row>
    <row r="5005" spans="1:10">
      <c r="A5005" s="483">
        <v>2016</v>
      </c>
      <c r="B5005" s="484" t="s">
        <v>1296</v>
      </c>
      <c r="C5005" s="484" t="s">
        <v>370</v>
      </c>
      <c r="D5005" s="485">
        <v>24392</v>
      </c>
      <c r="E5005" s="486">
        <v>23.562000000000001</v>
      </c>
      <c r="F5005" s="486">
        <f t="shared" si="234"/>
        <v>574724.304</v>
      </c>
      <c r="G5005" s="487">
        <v>2.75</v>
      </c>
      <c r="H5005" s="485">
        <v>8.3000000000000007</v>
      </c>
      <c r="I5005" s="486">
        <f t="shared" si="235"/>
        <v>202453.6</v>
      </c>
      <c r="J5005" s="348">
        <f t="shared" si="236"/>
        <v>0</v>
      </c>
    </row>
    <row r="5006" spans="1:10">
      <c r="A5006" s="483">
        <v>2016</v>
      </c>
      <c r="B5006" s="484" t="s">
        <v>1296</v>
      </c>
      <c r="C5006" s="484" t="s">
        <v>370</v>
      </c>
      <c r="D5006" s="485">
        <v>75032</v>
      </c>
      <c r="E5006" s="486">
        <v>22.498000000000001</v>
      </c>
      <c r="F5006" s="486">
        <f t="shared" si="234"/>
        <v>1688069.936</v>
      </c>
      <c r="G5006" s="487">
        <v>3</v>
      </c>
      <c r="H5006" s="485">
        <v>8.6</v>
      </c>
      <c r="I5006" s="486">
        <f t="shared" si="235"/>
        <v>645275.19999999995</v>
      </c>
      <c r="J5006" s="348">
        <f t="shared" si="236"/>
        <v>0</v>
      </c>
    </row>
    <row r="5007" spans="1:10">
      <c r="A5007" s="483">
        <v>2016</v>
      </c>
      <c r="B5007" s="484" t="s">
        <v>1296</v>
      </c>
      <c r="C5007" s="484" t="s">
        <v>370</v>
      </c>
      <c r="D5007" s="485">
        <v>18068</v>
      </c>
      <c r="E5007" s="486">
        <v>22.544</v>
      </c>
      <c r="F5007" s="486">
        <f t="shared" si="234"/>
        <v>407324.99200000003</v>
      </c>
      <c r="G5007" s="487">
        <v>3.16</v>
      </c>
      <c r="H5007" s="485">
        <v>8</v>
      </c>
      <c r="I5007" s="486">
        <f t="shared" si="235"/>
        <v>144544</v>
      </c>
      <c r="J5007" s="348">
        <f t="shared" si="236"/>
        <v>0</v>
      </c>
    </row>
    <row r="5008" spans="1:10">
      <c r="A5008" s="483">
        <v>2016</v>
      </c>
      <c r="B5008" s="484" t="s">
        <v>1296</v>
      </c>
      <c r="C5008" s="484" t="s">
        <v>370</v>
      </c>
      <c r="D5008" s="485">
        <v>19812</v>
      </c>
      <c r="E5008" s="486">
        <v>22.422000000000001</v>
      </c>
      <c r="F5008" s="486">
        <f t="shared" si="234"/>
        <v>444224.66399999999</v>
      </c>
      <c r="G5008" s="487">
        <v>3.06</v>
      </c>
      <c r="H5008" s="485">
        <v>9</v>
      </c>
      <c r="I5008" s="486">
        <f t="shared" si="235"/>
        <v>178308</v>
      </c>
      <c r="J5008" s="348">
        <f t="shared" si="236"/>
        <v>0</v>
      </c>
    </row>
    <row r="5009" spans="1:10">
      <c r="A5009" s="483">
        <v>2016</v>
      </c>
      <c r="B5009" s="484" t="s">
        <v>1296</v>
      </c>
      <c r="C5009" s="484" t="s">
        <v>370</v>
      </c>
      <c r="D5009" s="485">
        <v>5771</v>
      </c>
      <c r="E5009" s="486">
        <v>23.506</v>
      </c>
      <c r="F5009" s="486">
        <f t="shared" si="234"/>
        <v>135653.12599999999</v>
      </c>
      <c r="G5009" s="487">
        <v>2.38</v>
      </c>
      <c r="H5009" s="485">
        <v>8.1</v>
      </c>
      <c r="I5009" s="486">
        <f t="shared" si="235"/>
        <v>46745.1</v>
      </c>
      <c r="J5009" s="348">
        <f t="shared" si="236"/>
        <v>0</v>
      </c>
    </row>
    <row r="5010" spans="1:10">
      <c r="A5010" s="483">
        <v>2016</v>
      </c>
      <c r="B5010" s="484" t="s">
        <v>1296</v>
      </c>
      <c r="C5010" s="484" t="s">
        <v>370</v>
      </c>
      <c r="D5010" s="485">
        <v>25292</v>
      </c>
      <c r="E5010" s="486">
        <v>23.152000000000001</v>
      </c>
      <c r="F5010" s="486">
        <f t="shared" si="234"/>
        <v>585560.38400000008</v>
      </c>
      <c r="G5010" s="487">
        <v>3</v>
      </c>
      <c r="H5010" s="485">
        <v>8.3000000000000007</v>
      </c>
      <c r="I5010" s="486">
        <f t="shared" si="235"/>
        <v>209923.6</v>
      </c>
      <c r="J5010" s="348">
        <f t="shared" si="236"/>
        <v>0</v>
      </c>
    </row>
    <row r="5011" spans="1:10">
      <c r="A5011" s="483">
        <v>2016</v>
      </c>
      <c r="B5011" s="484" t="s">
        <v>1296</v>
      </c>
      <c r="C5011" s="484" t="s">
        <v>370</v>
      </c>
      <c r="D5011" s="485">
        <v>15911</v>
      </c>
      <c r="E5011" s="486">
        <v>23.713999999999999</v>
      </c>
      <c r="F5011" s="486">
        <f t="shared" si="234"/>
        <v>377313.45399999997</v>
      </c>
      <c r="G5011" s="487">
        <v>2.44</v>
      </c>
      <c r="H5011" s="485">
        <v>8.6999999999999993</v>
      </c>
      <c r="I5011" s="486">
        <f t="shared" si="235"/>
        <v>138425.69999999998</v>
      </c>
      <c r="J5011" s="348">
        <f t="shared" si="236"/>
        <v>0</v>
      </c>
    </row>
    <row r="5012" spans="1:10">
      <c r="A5012" s="483">
        <v>2016</v>
      </c>
      <c r="B5012" s="484" t="s">
        <v>1296</v>
      </c>
      <c r="C5012" s="484" t="s">
        <v>370</v>
      </c>
      <c r="D5012" s="485">
        <v>37893</v>
      </c>
      <c r="E5012" s="486">
        <v>22.398</v>
      </c>
      <c r="F5012" s="486">
        <f t="shared" si="234"/>
        <v>848727.41399999999</v>
      </c>
      <c r="G5012" s="487">
        <v>3.11</v>
      </c>
      <c r="H5012" s="485">
        <v>9.1999999999999993</v>
      </c>
      <c r="I5012" s="486">
        <f t="shared" si="235"/>
        <v>348615.6</v>
      </c>
      <c r="J5012" s="348">
        <f t="shared" si="236"/>
        <v>0</v>
      </c>
    </row>
    <row r="5013" spans="1:10">
      <c r="A5013" s="483">
        <v>2016</v>
      </c>
      <c r="B5013" s="484" t="s">
        <v>1296</v>
      </c>
      <c r="C5013" s="484" t="s">
        <v>370</v>
      </c>
      <c r="D5013" s="485">
        <v>2020</v>
      </c>
      <c r="E5013" s="486">
        <v>22.234000000000002</v>
      </c>
      <c r="F5013" s="486">
        <f t="shared" si="234"/>
        <v>44912.68</v>
      </c>
      <c r="G5013" s="487">
        <v>3</v>
      </c>
      <c r="H5013" s="485">
        <v>8.9</v>
      </c>
      <c r="I5013" s="486">
        <f t="shared" si="235"/>
        <v>17978</v>
      </c>
      <c r="J5013" s="348">
        <f t="shared" si="236"/>
        <v>0</v>
      </c>
    </row>
    <row r="5014" spans="1:10">
      <c r="A5014" s="483">
        <v>2016</v>
      </c>
      <c r="B5014" s="484" t="s">
        <v>1296</v>
      </c>
      <c r="C5014" s="484" t="s">
        <v>370</v>
      </c>
      <c r="D5014" s="485">
        <v>38965</v>
      </c>
      <c r="E5014" s="486">
        <v>24.064</v>
      </c>
      <c r="F5014" s="486">
        <f t="shared" si="234"/>
        <v>937653.76000000001</v>
      </c>
      <c r="G5014" s="487">
        <v>2.57</v>
      </c>
      <c r="H5014" s="485">
        <v>8.1999999999999993</v>
      </c>
      <c r="I5014" s="486">
        <f t="shared" si="235"/>
        <v>319513</v>
      </c>
      <c r="J5014" s="348">
        <f t="shared" si="236"/>
        <v>0</v>
      </c>
    </row>
    <row r="5015" spans="1:10">
      <c r="A5015" s="483">
        <v>2016</v>
      </c>
      <c r="B5015" s="484" t="s">
        <v>1289</v>
      </c>
      <c r="C5015" s="484" t="s">
        <v>370</v>
      </c>
      <c r="D5015" s="485">
        <v>198931</v>
      </c>
      <c r="E5015" s="486">
        <v>17.558</v>
      </c>
      <c r="F5015" s="486">
        <f t="shared" si="234"/>
        <v>3492830.4980000001</v>
      </c>
      <c r="G5015" s="487">
        <v>0.2</v>
      </c>
      <c r="H5015" s="485">
        <v>4.4000000000000004</v>
      </c>
      <c r="I5015" s="486">
        <f t="shared" si="235"/>
        <v>875296.4</v>
      </c>
      <c r="J5015" s="348">
        <f t="shared" si="236"/>
        <v>0</v>
      </c>
    </row>
    <row r="5016" spans="1:10">
      <c r="A5016" s="483">
        <v>2016</v>
      </c>
      <c r="B5016" s="484" t="s">
        <v>1289</v>
      </c>
      <c r="C5016" s="484" t="s">
        <v>370</v>
      </c>
      <c r="D5016" s="485">
        <v>79775</v>
      </c>
      <c r="E5016" s="486">
        <v>17.774000000000001</v>
      </c>
      <c r="F5016" s="486">
        <f t="shared" si="234"/>
        <v>1417920.85</v>
      </c>
      <c r="G5016" s="487">
        <v>0.23</v>
      </c>
      <c r="H5016" s="485">
        <v>5.5</v>
      </c>
      <c r="I5016" s="486">
        <f t="shared" si="235"/>
        <v>438762.5</v>
      </c>
      <c r="J5016" s="348">
        <f t="shared" si="236"/>
        <v>0</v>
      </c>
    </row>
    <row r="5017" spans="1:10">
      <c r="A5017" s="483">
        <v>2016</v>
      </c>
      <c r="B5017" s="484" t="s">
        <v>1296</v>
      </c>
      <c r="C5017" s="484" t="s">
        <v>370</v>
      </c>
      <c r="D5017" s="485">
        <v>226746</v>
      </c>
      <c r="E5017" s="486">
        <v>25.196000000000002</v>
      </c>
      <c r="F5017" s="486">
        <f t="shared" si="234"/>
        <v>5713092.216</v>
      </c>
      <c r="G5017" s="487">
        <v>3.11</v>
      </c>
      <c r="H5017" s="485">
        <v>6.6</v>
      </c>
      <c r="I5017" s="486">
        <f t="shared" si="235"/>
        <v>1496523.5999999999</v>
      </c>
      <c r="J5017" s="348">
        <f t="shared" si="236"/>
        <v>0</v>
      </c>
    </row>
    <row r="5018" spans="1:10">
      <c r="A5018" s="483">
        <v>2016</v>
      </c>
      <c r="B5018" s="484" t="s">
        <v>1289</v>
      </c>
      <c r="C5018" s="484" t="s">
        <v>370</v>
      </c>
      <c r="D5018" s="485">
        <v>16079</v>
      </c>
      <c r="E5018" s="486">
        <v>17.286000000000001</v>
      </c>
      <c r="F5018" s="486">
        <f t="shared" si="234"/>
        <v>277941.59400000004</v>
      </c>
      <c r="G5018" s="487">
        <v>0.17</v>
      </c>
      <c r="H5018" s="485">
        <v>5.2</v>
      </c>
      <c r="I5018" s="486">
        <f t="shared" si="235"/>
        <v>83610.8</v>
      </c>
      <c r="J5018" s="348">
        <f t="shared" si="236"/>
        <v>0</v>
      </c>
    </row>
    <row r="5019" spans="1:10">
      <c r="A5019" s="483">
        <v>2016</v>
      </c>
      <c r="B5019" s="484" t="s">
        <v>1289</v>
      </c>
      <c r="C5019" s="484" t="s">
        <v>370</v>
      </c>
      <c r="D5019" s="485">
        <v>14892</v>
      </c>
      <c r="E5019" s="486">
        <v>19.079999999999998</v>
      </c>
      <c r="F5019" s="486">
        <f t="shared" si="234"/>
        <v>284139.36</v>
      </c>
      <c r="G5019" s="487">
        <v>0.42</v>
      </c>
      <c r="H5019" s="485">
        <v>4.0999999999999996</v>
      </c>
      <c r="I5019" s="486">
        <f t="shared" si="235"/>
        <v>61057.2</v>
      </c>
      <c r="J5019" s="348">
        <f t="shared" si="236"/>
        <v>0</v>
      </c>
    </row>
    <row r="5020" spans="1:10">
      <c r="A5020" s="483">
        <v>2016</v>
      </c>
      <c r="B5020" s="484" t="s">
        <v>1289</v>
      </c>
      <c r="C5020" s="484" t="s">
        <v>370</v>
      </c>
      <c r="D5020" s="485">
        <v>87910</v>
      </c>
      <c r="E5020" s="486">
        <v>18.907</v>
      </c>
      <c r="F5020" s="486">
        <f t="shared" si="234"/>
        <v>1662114.37</v>
      </c>
      <c r="G5020" s="487">
        <v>0.33</v>
      </c>
      <c r="H5020" s="485">
        <v>3.7</v>
      </c>
      <c r="I5020" s="486">
        <f t="shared" si="235"/>
        <v>325267</v>
      </c>
      <c r="J5020" s="348">
        <f t="shared" si="236"/>
        <v>0</v>
      </c>
    </row>
    <row r="5021" spans="1:10">
      <c r="A5021" s="483">
        <v>2016</v>
      </c>
      <c r="B5021" s="484" t="s">
        <v>1289</v>
      </c>
      <c r="C5021" s="484" t="s">
        <v>370</v>
      </c>
      <c r="D5021" s="485">
        <v>235985</v>
      </c>
      <c r="E5021" s="486">
        <v>18.863</v>
      </c>
      <c r="F5021" s="486">
        <f t="shared" si="234"/>
        <v>4451385.0549999997</v>
      </c>
      <c r="G5021" s="487">
        <v>0.3</v>
      </c>
      <c r="H5021" s="485">
        <v>3.8</v>
      </c>
      <c r="I5021" s="486">
        <f t="shared" si="235"/>
        <v>896743</v>
      </c>
      <c r="J5021" s="348">
        <f t="shared" si="236"/>
        <v>0</v>
      </c>
    </row>
    <row r="5022" spans="1:10">
      <c r="A5022" s="483">
        <v>2016</v>
      </c>
      <c r="B5022" s="484" t="s">
        <v>1289</v>
      </c>
      <c r="C5022" s="484" t="s">
        <v>370</v>
      </c>
      <c r="D5022" s="485">
        <v>59293</v>
      </c>
      <c r="E5022" s="486">
        <v>18.757000000000001</v>
      </c>
      <c r="F5022" s="486">
        <f t="shared" si="234"/>
        <v>1112158.801</v>
      </c>
      <c r="G5022" s="487">
        <v>0.3</v>
      </c>
      <c r="H5022" s="485">
        <v>3.9</v>
      </c>
      <c r="I5022" s="486">
        <f t="shared" si="235"/>
        <v>231242.69999999998</v>
      </c>
      <c r="J5022" s="348">
        <f t="shared" si="236"/>
        <v>0</v>
      </c>
    </row>
    <row r="5023" spans="1:10">
      <c r="A5023" s="483">
        <v>2016</v>
      </c>
      <c r="B5023" s="484" t="s">
        <v>1289</v>
      </c>
      <c r="C5023" s="484" t="s">
        <v>370</v>
      </c>
      <c r="D5023" s="485">
        <v>229403</v>
      </c>
      <c r="E5023" s="486">
        <v>18.992999999999999</v>
      </c>
      <c r="F5023" s="486">
        <f t="shared" si="234"/>
        <v>4357051.1789999995</v>
      </c>
      <c r="G5023" s="487">
        <v>0.43</v>
      </c>
      <c r="H5023" s="485">
        <v>4.7</v>
      </c>
      <c r="I5023" s="486">
        <f t="shared" si="235"/>
        <v>1078194.1000000001</v>
      </c>
      <c r="J5023" s="348">
        <f t="shared" si="236"/>
        <v>0</v>
      </c>
    </row>
    <row r="5024" spans="1:10">
      <c r="A5024" s="483">
        <v>2016</v>
      </c>
      <c r="B5024" s="484" t="s">
        <v>1296</v>
      </c>
      <c r="C5024" s="484" t="s">
        <v>370</v>
      </c>
      <c r="D5024" s="485">
        <v>5374</v>
      </c>
      <c r="E5024" s="486">
        <v>22.936</v>
      </c>
      <c r="F5024" s="486">
        <f t="shared" si="234"/>
        <v>123258.064</v>
      </c>
      <c r="G5024" s="487">
        <v>2.84</v>
      </c>
      <c r="H5024" s="485">
        <v>16.2</v>
      </c>
      <c r="I5024" s="486">
        <f t="shared" si="235"/>
        <v>87058.8</v>
      </c>
      <c r="J5024" s="348">
        <f t="shared" si="236"/>
        <v>0</v>
      </c>
    </row>
    <row r="5025" spans="1:10">
      <c r="A5025" s="483">
        <v>2016</v>
      </c>
      <c r="B5025" s="484" t="s">
        <v>1291</v>
      </c>
      <c r="C5025" s="484" t="s">
        <v>370</v>
      </c>
      <c r="D5025" s="485">
        <v>5188</v>
      </c>
      <c r="E5025" s="486">
        <v>16.398</v>
      </c>
      <c r="F5025" s="486">
        <f t="shared" si="234"/>
        <v>85072.823999999993</v>
      </c>
      <c r="G5025" s="487">
        <v>1.39</v>
      </c>
      <c r="H5025" s="485">
        <v>28</v>
      </c>
      <c r="I5025" s="486">
        <f t="shared" si="235"/>
        <v>145264</v>
      </c>
      <c r="J5025" s="348">
        <f t="shared" si="236"/>
        <v>0</v>
      </c>
    </row>
    <row r="5026" spans="1:10">
      <c r="A5026" s="483">
        <v>2016</v>
      </c>
      <c r="B5026" s="484" t="s">
        <v>1296</v>
      </c>
      <c r="C5026" s="484" t="s">
        <v>370</v>
      </c>
      <c r="D5026" s="485">
        <v>10001</v>
      </c>
      <c r="E5026" s="486">
        <v>25.686</v>
      </c>
      <c r="F5026" s="486">
        <f t="shared" si="234"/>
        <v>256885.68599999999</v>
      </c>
      <c r="G5026" s="487">
        <v>2.99</v>
      </c>
      <c r="H5026" s="485">
        <v>8.4</v>
      </c>
      <c r="I5026" s="486">
        <f t="shared" si="235"/>
        <v>84008.400000000009</v>
      </c>
      <c r="J5026" s="348">
        <f t="shared" si="236"/>
        <v>0</v>
      </c>
    </row>
    <row r="5027" spans="1:10">
      <c r="A5027" s="483">
        <v>2016</v>
      </c>
      <c r="B5027" s="484" t="s">
        <v>1296</v>
      </c>
      <c r="C5027" s="484" t="s">
        <v>370</v>
      </c>
      <c r="D5027" s="485">
        <v>58662</v>
      </c>
      <c r="E5027" s="486">
        <v>22.616</v>
      </c>
      <c r="F5027" s="486">
        <f t="shared" si="234"/>
        <v>1326699.7919999999</v>
      </c>
      <c r="G5027" s="487">
        <v>3.81</v>
      </c>
      <c r="H5027" s="485">
        <v>20.2</v>
      </c>
      <c r="I5027" s="486">
        <f t="shared" si="235"/>
        <v>1184972.3999999999</v>
      </c>
      <c r="J5027" s="348">
        <f t="shared" si="236"/>
        <v>0</v>
      </c>
    </row>
    <row r="5028" spans="1:10">
      <c r="A5028" s="483">
        <v>2016</v>
      </c>
      <c r="B5028" s="484" t="s">
        <v>1296</v>
      </c>
      <c r="C5028" s="484" t="s">
        <v>370</v>
      </c>
      <c r="D5028" s="485">
        <v>106516</v>
      </c>
      <c r="E5028" s="486">
        <v>26.082000000000001</v>
      </c>
      <c r="F5028" s="486">
        <f t="shared" si="234"/>
        <v>2778150.3119999999</v>
      </c>
      <c r="G5028" s="487">
        <v>2.75</v>
      </c>
      <c r="H5028" s="485">
        <v>8.4</v>
      </c>
      <c r="I5028" s="486">
        <f t="shared" si="235"/>
        <v>894734.4</v>
      </c>
      <c r="J5028" s="348">
        <f t="shared" si="236"/>
        <v>0</v>
      </c>
    </row>
    <row r="5029" spans="1:10">
      <c r="A5029" s="483">
        <v>2016</v>
      </c>
      <c r="B5029" s="484" t="s">
        <v>1296</v>
      </c>
      <c r="C5029" s="484" t="s">
        <v>370</v>
      </c>
      <c r="D5029" s="485">
        <v>89961</v>
      </c>
      <c r="E5029" s="486">
        <v>25.812000000000001</v>
      </c>
      <c r="F5029" s="486">
        <f t="shared" si="234"/>
        <v>2322073.3319999999</v>
      </c>
      <c r="G5029" s="487">
        <v>2.58</v>
      </c>
      <c r="H5029" s="485">
        <v>7.9</v>
      </c>
      <c r="I5029" s="486">
        <f t="shared" si="235"/>
        <v>710691.9</v>
      </c>
      <c r="J5029" s="348">
        <f t="shared" si="236"/>
        <v>0</v>
      </c>
    </row>
    <row r="5030" spans="1:10">
      <c r="A5030" s="483">
        <v>2016</v>
      </c>
      <c r="B5030" s="484" t="s">
        <v>1296</v>
      </c>
      <c r="C5030" s="484" t="s">
        <v>370</v>
      </c>
      <c r="D5030" s="485">
        <v>8178</v>
      </c>
      <c r="E5030" s="486">
        <v>23.58</v>
      </c>
      <c r="F5030" s="486">
        <f t="shared" si="234"/>
        <v>192837.24</v>
      </c>
      <c r="G5030" s="487">
        <v>2.74</v>
      </c>
      <c r="H5030" s="485">
        <v>16.100000000000001</v>
      </c>
      <c r="I5030" s="486">
        <f t="shared" si="235"/>
        <v>131665.80000000002</v>
      </c>
      <c r="J5030" s="348">
        <f t="shared" si="236"/>
        <v>0</v>
      </c>
    </row>
    <row r="5031" spans="1:10">
      <c r="A5031" s="483">
        <v>2016</v>
      </c>
      <c r="B5031" s="484" t="s">
        <v>1296</v>
      </c>
      <c r="C5031" s="484" t="s">
        <v>370</v>
      </c>
      <c r="D5031" s="485">
        <v>16286</v>
      </c>
      <c r="E5031" s="486">
        <v>21.762</v>
      </c>
      <c r="F5031" s="486">
        <f t="shared" si="234"/>
        <v>354415.93200000003</v>
      </c>
      <c r="G5031" s="487">
        <v>2.37</v>
      </c>
      <c r="H5031" s="485">
        <v>19.399999999999999</v>
      </c>
      <c r="I5031" s="486">
        <f t="shared" si="235"/>
        <v>315948.39999999997</v>
      </c>
      <c r="J5031" s="348">
        <f t="shared" si="236"/>
        <v>0</v>
      </c>
    </row>
    <row r="5032" spans="1:10">
      <c r="A5032" s="483">
        <v>2016</v>
      </c>
      <c r="B5032" s="484" t="s">
        <v>1296</v>
      </c>
      <c r="C5032" s="484" t="s">
        <v>370</v>
      </c>
      <c r="D5032" s="485">
        <v>10351</v>
      </c>
      <c r="E5032" s="486">
        <v>22.155999999999999</v>
      </c>
      <c r="F5032" s="486">
        <f t="shared" si="234"/>
        <v>229336.75599999999</v>
      </c>
      <c r="G5032" s="487">
        <v>2.9</v>
      </c>
      <c r="H5032" s="485">
        <v>23.3</v>
      </c>
      <c r="I5032" s="486">
        <f t="shared" si="235"/>
        <v>241178.30000000002</v>
      </c>
      <c r="J5032" s="348">
        <f t="shared" si="236"/>
        <v>0</v>
      </c>
    </row>
    <row r="5033" spans="1:10">
      <c r="A5033" s="483">
        <v>2016</v>
      </c>
      <c r="B5033" s="484" t="s">
        <v>1291</v>
      </c>
      <c r="C5033" s="484" t="s">
        <v>370</v>
      </c>
      <c r="D5033" s="485">
        <v>1442</v>
      </c>
      <c r="E5033" s="486">
        <v>14.868</v>
      </c>
      <c r="F5033" s="486">
        <f t="shared" si="234"/>
        <v>21439.655999999999</v>
      </c>
      <c r="G5033" s="487">
        <v>3.26</v>
      </c>
      <c r="H5033" s="485">
        <v>45.1</v>
      </c>
      <c r="I5033" s="486">
        <f t="shared" si="235"/>
        <v>65034.200000000004</v>
      </c>
      <c r="J5033" s="348">
        <f t="shared" si="236"/>
        <v>0</v>
      </c>
    </row>
    <row r="5034" spans="1:10">
      <c r="A5034" s="483">
        <v>2016</v>
      </c>
      <c r="B5034" s="484" t="s">
        <v>1296</v>
      </c>
      <c r="C5034" s="484" t="s">
        <v>370</v>
      </c>
      <c r="D5034" s="485">
        <v>9839</v>
      </c>
      <c r="E5034" s="486">
        <v>25.98</v>
      </c>
      <c r="F5034" s="486">
        <f t="shared" si="234"/>
        <v>255617.22</v>
      </c>
      <c r="G5034" s="487">
        <v>3.01</v>
      </c>
      <c r="H5034" s="485">
        <v>8.1999999999999993</v>
      </c>
      <c r="I5034" s="486">
        <f t="shared" si="235"/>
        <v>80679.799999999988</v>
      </c>
      <c r="J5034" s="348">
        <f t="shared" si="236"/>
        <v>0</v>
      </c>
    </row>
    <row r="5035" spans="1:10">
      <c r="A5035" s="483">
        <v>2016</v>
      </c>
      <c r="B5035" s="484" t="s">
        <v>1296</v>
      </c>
      <c r="C5035" s="484" t="s">
        <v>370</v>
      </c>
      <c r="D5035" s="485">
        <v>18052</v>
      </c>
      <c r="E5035" s="486">
        <v>23.11</v>
      </c>
      <c r="F5035" s="486">
        <f t="shared" si="234"/>
        <v>417181.72</v>
      </c>
      <c r="G5035" s="487">
        <v>3.26</v>
      </c>
      <c r="H5035" s="485">
        <v>19.8</v>
      </c>
      <c r="I5035" s="486">
        <f t="shared" si="235"/>
        <v>357429.60000000003</v>
      </c>
      <c r="J5035" s="348">
        <f t="shared" si="236"/>
        <v>0</v>
      </c>
    </row>
    <row r="5036" spans="1:10">
      <c r="A5036" s="483">
        <v>2016</v>
      </c>
      <c r="B5036" s="484" t="s">
        <v>1296</v>
      </c>
      <c r="C5036" s="484" t="s">
        <v>370</v>
      </c>
      <c r="D5036" s="485">
        <v>2131</v>
      </c>
      <c r="E5036" s="486">
        <v>24.384</v>
      </c>
      <c r="F5036" s="486">
        <f t="shared" si="234"/>
        <v>51962.304000000004</v>
      </c>
      <c r="G5036" s="487">
        <v>2.2599999999999998</v>
      </c>
      <c r="H5036" s="485">
        <v>14.9</v>
      </c>
      <c r="I5036" s="486">
        <f t="shared" si="235"/>
        <v>31751.9</v>
      </c>
      <c r="J5036" s="348">
        <f t="shared" si="236"/>
        <v>0</v>
      </c>
    </row>
    <row r="5037" spans="1:10">
      <c r="A5037" s="483">
        <v>2016</v>
      </c>
      <c r="B5037" s="484" t="s">
        <v>1296</v>
      </c>
      <c r="C5037" s="484" t="s">
        <v>370</v>
      </c>
      <c r="D5037" s="485">
        <v>6335</v>
      </c>
      <c r="E5037" s="486">
        <v>17.75</v>
      </c>
      <c r="F5037" s="486">
        <f t="shared" si="234"/>
        <v>112446.25</v>
      </c>
      <c r="G5037" s="487">
        <v>2.0499999999999998</v>
      </c>
      <c r="H5037" s="485">
        <v>27.1</v>
      </c>
      <c r="I5037" s="486">
        <f t="shared" si="235"/>
        <v>171678.5</v>
      </c>
      <c r="J5037" s="348">
        <f t="shared" si="236"/>
        <v>0</v>
      </c>
    </row>
    <row r="5038" spans="1:10">
      <c r="A5038" s="483">
        <v>2016</v>
      </c>
      <c r="B5038" s="484" t="s">
        <v>1296</v>
      </c>
      <c r="C5038" s="484" t="s">
        <v>370</v>
      </c>
      <c r="D5038" s="485">
        <v>2684</v>
      </c>
      <c r="E5038" s="486">
        <v>24.06</v>
      </c>
      <c r="F5038" s="486">
        <f t="shared" si="234"/>
        <v>64577.039999999994</v>
      </c>
      <c r="G5038" s="487">
        <v>3.61</v>
      </c>
      <c r="H5038" s="485">
        <v>16.8</v>
      </c>
      <c r="I5038" s="486">
        <f t="shared" si="235"/>
        <v>45091.200000000004</v>
      </c>
      <c r="J5038" s="348">
        <f t="shared" si="236"/>
        <v>0</v>
      </c>
    </row>
    <row r="5039" spans="1:10">
      <c r="A5039" s="483">
        <v>2016</v>
      </c>
      <c r="B5039" s="484" t="s">
        <v>1296</v>
      </c>
      <c r="C5039" s="484" t="s">
        <v>370</v>
      </c>
      <c r="D5039" s="485">
        <v>8523</v>
      </c>
      <c r="E5039" s="486">
        <v>23.408000000000001</v>
      </c>
      <c r="F5039" s="486">
        <f t="shared" si="234"/>
        <v>199506.38400000002</v>
      </c>
      <c r="G5039" s="487">
        <v>2.33</v>
      </c>
      <c r="H5039" s="485">
        <v>16.100000000000001</v>
      </c>
      <c r="I5039" s="486">
        <f t="shared" si="235"/>
        <v>137220.30000000002</v>
      </c>
      <c r="J5039" s="348">
        <f t="shared" si="236"/>
        <v>0</v>
      </c>
    </row>
    <row r="5040" spans="1:10">
      <c r="A5040" s="483">
        <v>2016</v>
      </c>
      <c r="B5040" s="484" t="s">
        <v>1296</v>
      </c>
      <c r="C5040" s="484" t="s">
        <v>370</v>
      </c>
      <c r="D5040" s="485">
        <v>7017</v>
      </c>
      <c r="E5040" s="486">
        <v>23.597999999999999</v>
      </c>
      <c r="F5040" s="486">
        <f t="shared" si="234"/>
        <v>165587.166</v>
      </c>
      <c r="G5040" s="487">
        <v>2.2999999999999998</v>
      </c>
      <c r="H5040" s="485">
        <v>14.8</v>
      </c>
      <c r="I5040" s="486">
        <f t="shared" si="235"/>
        <v>103851.6</v>
      </c>
      <c r="J5040" s="348">
        <f t="shared" si="236"/>
        <v>0</v>
      </c>
    </row>
    <row r="5041" spans="1:10">
      <c r="A5041" s="483">
        <v>2016</v>
      </c>
      <c r="B5041" s="484" t="s">
        <v>1291</v>
      </c>
      <c r="C5041" s="484" t="s">
        <v>370</v>
      </c>
      <c r="D5041" s="485">
        <v>4314</v>
      </c>
      <c r="E5041" s="486">
        <v>17.712</v>
      </c>
      <c r="F5041" s="486">
        <f t="shared" si="234"/>
        <v>76409.567999999999</v>
      </c>
      <c r="G5041" s="487">
        <v>1.81</v>
      </c>
      <c r="H5041" s="485">
        <v>26.8</v>
      </c>
      <c r="I5041" s="486">
        <f t="shared" si="235"/>
        <v>115615.2</v>
      </c>
      <c r="J5041" s="348">
        <f t="shared" si="236"/>
        <v>0</v>
      </c>
    </row>
    <row r="5042" spans="1:10">
      <c r="A5042" s="483">
        <v>2016</v>
      </c>
      <c r="B5042" s="484" t="s">
        <v>1296</v>
      </c>
      <c r="C5042" s="484" t="s">
        <v>370</v>
      </c>
      <c r="D5042" s="485">
        <v>29925</v>
      </c>
      <c r="E5042" s="486">
        <v>25.724</v>
      </c>
      <c r="F5042" s="486">
        <f t="shared" si="234"/>
        <v>769790.7</v>
      </c>
      <c r="G5042" s="487">
        <v>2.52</v>
      </c>
      <c r="H5042" s="485">
        <v>8</v>
      </c>
      <c r="I5042" s="486">
        <f t="shared" si="235"/>
        <v>239400</v>
      </c>
      <c r="J5042" s="348">
        <f t="shared" si="236"/>
        <v>0</v>
      </c>
    </row>
    <row r="5043" spans="1:10">
      <c r="A5043" s="483">
        <v>2016</v>
      </c>
      <c r="B5043" s="484" t="s">
        <v>1296</v>
      </c>
      <c r="C5043" s="484" t="s">
        <v>370</v>
      </c>
      <c r="D5043" s="485">
        <v>30133</v>
      </c>
      <c r="E5043" s="486">
        <v>26.238</v>
      </c>
      <c r="F5043" s="486">
        <f t="shared" si="234"/>
        <v>790629.65399999998</v>
      </c>
      <c r="G5043" s="487">
        <v>2.52</v>
      </c>
      <c r="H5043" s="485">
        <v>8</v>
      </c>
      <c r="I5043" s="486">
        <f t="shared" si="235"/>
        <v>241064</v>
      </c>
      <c r="J5043" s="348">
        <f t="shared" si="236"/>
        <v>0</v>
      </c>
    </row>
    <row r="5044" spans="1:10">
      <c r="A5044" s="483">
        <v>2016</v>
      </c>
      <c r="B5044" s="484" t="s">
        <v>1296</v>
      </c>
      <c r="C5044" s="484" t="s">
        <v>370</v>
      </c>
      <c r="D5044" s="485">
        <v>3227</v>
      </c>
      <c r="E5044" s="486">
        <v>22.186</v>
      </c>
      <c r="F5044" s="486">
        <f t="shared" si="234"/>
        <v>71594.221999999994</v>
      </c>
      <c r="G5044" s="487">
        <v>2.65</v>
      </c>
      <c r="H5044" s="485">
        <v>21.3</v>
      </c>
      <c r="I5044" s="486">
        <f t="shared" si="235"/>
        <v>68735.100000000006</v>
      </c>
      <c r="J5044" s="348">
        <f t="shared" si="236"/>
        <v>0</v>
      </c>
    </row>
    <row r="5045" spans="1:10">
      <c r="A5045" s="483">
        <v>2016</v>
      </c>
      <c r="B5045" s="484" t="s">
        <v>1296</v>
      </c>
      <c r="C5045" s="484" t="s">
        <v>370</v>
      </c>
      <c r="D5045" s="485">
        <v>2476</v>
      </c>
      <c r="E5045" s="486">
        <v>24.385999999999999</v>
      </c>
      <c r="F5045" s="486">
        <f t="shared" si="234"/>
        <v>60379.735999999997</v>
      </c>
      <c r="G5045" s="487">
        <v>2.8</v>
      </c>
      <c r="H5045" s="485">
        <v>13.6</v>
      </c>
      <c r="I5045" s="486">
        <f t="shared" si="235"/>
        <v>33673.599999999999</v>
      </c>
      <c r="J5045" s="348">
        <f t="shared" si="236"/>
        <v>0</v>
      </c>
    </row>
    <row r="5046" spans="1:10">
      <c r="A5046" s="483">
        <v>2016</v>
      </c>
      <c r="B5046" s="484" t="s">
        <v>1296</v>
      </c>
      <c r="C5046" s="484" t="s">
        <v>370</v>
      </c>
      <c r="D5046" s="485">
        <v>30471</v>
      </c>
      <c r="E5046" s="486">
        <v>25.902000000000001</v>
      </c>
      <c r="F5046" s="486">
        <f t="shared" si="234"/>
        <v>789259.84200000006</v>
      </c>
      <c r="G5046" s="487">
        <v>2.68</v>
      </c>
      <c r="H5046" s="485">
        <v>7.5</v>
      </c>
      <c r="I5046" s="486">
        <f t="shared" si="235"/>
        <v>228532.5</v>
      </c>
      <c r="J5046" s="348">
        <f t="shared" si="236"/>
        <v>0</v>
      </c>
    </row>
    <row r="5047" spans="1:10">
      <c r="A5047" s="483">
        <v>2016</v>
      </c>
      <c r="B5047" s="484" t="s">
        <v>1296</v>
      </c>
      <c r="C5047" s="484" t="s">
        <v>370</v>
      </c>
      <c r="D5047" s="485">
        <v>15255</v>
      </c>
      <c r="E5047" s="486">
        <v>25.616</v>
      </c>
      <c r="F5047" s="486">
        <f t="shared" si="234"/>
        <v>390772.08</v>
      </c>
      <c r="G5047" s="487">
        <v>2.4900000000000002</v>
      </c>
      <c r="H5047" s="485">
        <v>8</v>
      </c>
      <c r="I5047" s="486">
        <f t="shared" si="235"/>
        <v>122040</v>
      </c>
      <c r="J5047" s="348">
        <f t="shared" si="236"/>
        <v>0</v>
      </c>
    </row>
    <row r="5048" spans="1:10">
      <c r="A5048" s="483">
        <v>2016</v>
      </c>
      <c r="B5048" s="484" t="s">
        <v>1296</v>
      </c>
      <c r="C5048" s="484" t="s">
        <v>370</v>
      </c>
      <c r="D5048" s="485">
        <v>5961</v>
      </c>
      <c r="E5048" s="486">
        <v>22.248000000000001</v>
      </c>
      <c r="F5048" s="486">
        <f t="shared" si="234"/>
        <v>132620.32800000001</v>
      </c>
      <c r="G5048" s="487">
        <v>2.94</v>
      </c>
      <c r="H5048" s="485">
        <v>8.6999999999999993</v>
      </c>
      <c r="I5048" s="486">
        <f t="shared" si="235"/>
        <v>51860.7</v>
      </c>
      <c r="J5048" s="348">
        <f t="shared" si="236"/>
        <v>0</v>
      </c>
    </row>
    <row r="5049" spans="1:10">
      <c r="A5049" s="483">
        <v>2016</v>
      </c>
      <c r="B5049" s="484" t="s">
        <v>1296</v>
      </c>
      <c r="C5049" s="484" t="s">
        <v>370</v>
      </c>
      <c r="D5049" s="485">
        <v>5351</v>
      </c>
      <c r="E5049" s="486">
        <v>22.326000000000001</v>
      </c>
      <c r="F5049" s="486">
        <f t="shared" si="234"/>
        <v>119466.42600000001</v>
      </c>
      <c r="G5049" s="487">
        <v>3.13</v>
      </c>
      <c r="H5049" s="485">
        <v>7.7</v>
      </c>
      <c r="I5049" s="486">
        <f t="shared" si="235"/>
        <v>41202.700000000004</v>
      </c>
      <c r="J5049" s="348">
        <f t="shared" si="236"/>
        <v>0</v>
      </c>
    </row>
    <row r="5050" spans="1:10">
      <c r="A5050" s="483">
        <v>2016</v>
      </c>
      <c r="B5050" s="484" t="s">
        <v>1296</v>
      </c>
      <c r="C5050" s="484" t="s">
        <v>370</v>
      </c>
      <c r="D5050" s="485">
        <v>1920</v>
      </c>
      <c r="E5050" s="486">
        <v>23.428000000000001</v>
      </c>
      <c r="F5050" s="486">
        <f t="shared" si="234"/>
        <v>44981.760000000002</v>
      </c>
      <c r="G5050" s="487">
        <v>2.4300000000000002</v>
      </c>
      <c r="H5050" s="485">
        <v>8</v>
      </c>
      <c r="I5050" s="486">
        <f t="shared" si="235"/>
        <v>15360</v>
      </c>
      <c r="J5050" s="348">
        <f t="shared" si="236"/>
        <v>0</v>
      </c>
    </row>
    <row r="5051" spans="1:10">
      <c r="A5051" s="483">
        <v>2016</v>
      </c>
      <c r="B5051" s="484" t="s">
        <v>1296</v>
      </c>
      <c r="C5051" s="484" t="s">
        <v>370</v>
      </c>
      <c r="D5051" s="485">
        <v>200</v>
      </c>
      <c r="E5051" s="486">
        <v>22.96</v>
      </c>
      <c r="F5051" s="486">
        <f t="shared" si="234"/>
        <v>4592</v>
      </c>
      <c r="G5051" s="487">
        <v>2.82</v>
      </c>
      <c r="H5051" s="485">
        <v>8.1999999999999993</v>
      </c>
      <c r="I5051" s="486">
        <f t="shared" si="235"/>
        <v>1639.9999999999998</v>
      </c>
      <c r="J5051" s="348">
        <f t="shared" si="236"/>
        <v>0</v>
      </c>
    </row>
    <row r="5052" spans="1:10">
      <c r="A5052" s="483">
        <v>2016</v>
      </c>
      <c r="B5052" s="484" t="s">
        <v>1296</v>
      </c>
      <c r="C5052" s="484" t="s">
        <v>370</v>
      </c>
      <c r="D5052" s="485">
        <v>6201</v>
      </c>
      <c r="E5052" s="486">
        <v>22.274000000000001</v>
      </c>
      <c r="F5052" s="486">
        <f t="shared" si="234"/>
        <v>138121.07399999999</v>
      </c>
      <c r="G5052" s="487">
        <v>2.88</v>
      </c>
      <c r="H5052" s="485">
        <v>8.5</v>
      </c>
      <c r="I5052" s="486">
        <f t="shared" si="235"/>
        <v>52708.5</v>
      </c>
      <c r="J5052" s="348">
        <f t="shared" si="236"/>
        <v>0</v>
      </c>
    </row>
    <row r="5053" spans="1:10">
      <c r="A5053" s="483">
        <v>2016</v>
      </c>
      <c r="B5053" s="484" t="s">
        <v>1296</v>
      </c>
      <c r="C5053" s="484" t="s">
        <v>370</v>
      </c>
      <c r="D5053" s="485">
        <v>1694</v>
      </c>
      <c r="E5053" s="486">
        <v>24.148</v>
      </c>
      <c r="F5053" s="486">
        <f t="shared" si="234"/>
        <v>40906.712</v>
      </c>
      <c r="G5053" s="487">
        <v>2.72</v>
      </c>
      <c r="H5053" s="485">
        <v>8.3000000000000007</v>
      </c>
      <c r="I5053" s="486">
        <f t="shared" si="235"/>
        <v>14060.2</v>
      </c>
      <c r="J5053" s="348">
        <f t="shared" si="236"/>
        <v>0</v>
      </c>
    </row>
    <row r="5054" spans="1:10">
      <c r="A5054" s="483">
        <v>2016</v>
      </c>
      <c r="B5054" s="484" t="s">
        <v>1289</v>
      </c>
      <c r="C5054" s="484" t="s">
        <v>370</v>
      </c>
      <c r="D5054" s="485">
        <v>64605</v>
      </c>
      <c r="E5054" s="486">
        <v>18.021999999999998</v>
      </c>
      <c r="F5054" s="486">
        <f t="shared" si="234"/>
        <v>1164311.3099999998</v>
      </c>
      <c r="G5054" s="487">
        <v>0.25</v>
      </c>
      <c r="H5054" s="485">
        <v>5.04</v>
      </c>
      <c r="I5054" s="486">
        <f t="shared" si="235"/>
        <v>325609.2</v>
      </c>
      <c r="J5054" s="348">
        <f t="shared" si="236"/>
        <v>0</v>
      </c>
    </row>
    <row r="5055" spans="1:10">
      <c r="A5055" s="483">
        <v>2016</v>
      </c>
      <c r="B5055" s="484" t="s">
        <v>1289</v>
      </c>
      <c r="C5055" s="484" t="s">
        <v>370</v>
      </c>
      <c r="D5055" s="485">
        <v>32885</v>
      </c>
      <c r="E5055" s="486">
        <v>17.635999999999999</v>
      </c>
      <c r="F5055" s="486">
        <f t="shared" si="234"/>
        <v>579959.86</v>
      </c>
      <c r="G5055" s="487">
        <v>0.23</v>
      </c>
      <c r="H5055" s="485">
        <v>6.14</v>
      </c>
      <c r="I5055" s="486">
        <f t="shared" si="235"/>
        <v>201913.9</v>
      </c>
      <c r="J5055" s="348">
        <f t="shared" si="236"/>
        <v>0</v>
      </c>
    </row>
    <row r="5056" spans="1:10">
      <c r="A5056" s="483">
        <v>2016</v>
      </c>
      <c r="B5056" s="484" t="s">
        <v>1289</v>
      </c>
      <c r="C5056" s="484" t="s">
        <v>370</v>
      </c>
      <c r="D5056" s="485">
        <v>410467</v>
      </c>
      <c r="E5056" s="486">
        <v>17.489999999999998</v>
      </c>
      <c r="F5056" s="486">
        <f t="shared" si="234"/>
        <v>7179067.8299999991</v>
      </c>
      <c r="G5056" s="487">
        <v>0.21</v>
      </c>
      <c r="H5056" s="485">
        <v>4.43</v>
      </c>
      <c r="I5056" s="486">
        <f t="shared" si="235"/>
        <v>1818368.8099999998</v>
      </c>
      <c r="J5056" s="348">
        <f t="shared" si="236"/>
        <v>0</v>
      </c>
    </row>
    <row r="5057" spans="1:10">
      <c r="A5057" s="483">
        <v>2016</v>
      </c>
      <c r="B5057" s="484" t="s">
        <v>1296</v>
      </c>
      <c r="C5057" s="484" t="s">
        <v>370</v>
      </c>
      <c r="D5057" s="485">
        <v>3210</v>
      </c>
      <c r="E5057" s="486">
        <v>25</v>
      </c>
      <c r="F5057" s="486">
        <f t="shared" si="234"/>
        <v>80250</v>
      </c>
      <c r="G5057" s="487">
        <v>0.79</v>
      </c>
      <c r="H5057" s="485">
        <v>7.1</v>
      </c>
      <c r="I5057" s="486">
        <f t="shared" si="235"/>
        <v>22791</v>
      </c>
      <c r="J5057" s="348">
        <f t="shared" si="236"/>
        <v>0</v>
      </c>
    </row>
    <row r="5058" spans="1:10">
      <c r="A5058" s="483">
        <v>2016</v>
      </c>
      <c r="B5058" s="484" t="s">
        <v>1296</v>
      </c>
      <c r="C5058" s="484" t="s">
        <v>370</v>
      </c>
      <c r="D5058" s="485">
        <v>8267</v>
      </c>
      <c r="E5058" s="486">
        <v>25.8</v>
      </c>
      <c r="F5058" s="486">
        <f t="shared" si="234"/>
        <v>213288.6</v>
      </c>
      <c r="G5058" s="487">
        <v>0.63</v>
      </c>
      <c r="H5058" s="485">
        <v>7.8</v>
      </c>
      <c r="I5058" s="486">
        <f t="shared" si="235"/>
        <v>64482.6</v>
      </c>
      <c r="J5058" s="348">
        <f t="shared" si="236"/>
        <v>0</v>
      </c>
    </row>
    <row r="5059" spans="1:10">
      <c r="A5059" s="483">
        <v>2016</v>
      </c>
      <c r="B5059" s="484" t="s">
        <v>1296</v>
      </c>
      <c r="C5059" s="484" t="s">
        <v>370</v>
      </c>
      <c r="D5059" s="485">
        <v>8245</v>
      </c>
      <c r="E5059" s="486">
        <v>25.96</v>
      </c>
      <c r="F5059" s="486">
        <f t="shared" ref="F5059:F5122" si="237">E5059*D5059</f>
        <v>214040.2</v>
      </c>
      <c r="G5059" s="487">
        <v>2.2400000000000002</v>
      </c>
      <c r="H5059" s="485">
        <v>8.4</v>
      </c>
      <c r="I5059" s="486">
        <f t="shared" ref="I5059:I5122" si="238">H5059*D5059</f>
        <v>69258</v>
      </c>
      <c r="J5059" s="348">
        <f t="shared" ref="J5059:J5122" si="239">IF(B5059="LIG",1,0)</f>
        <v>0</v>
      </c>
    </row>
    <row r="5060" spans="1:10">
      <c r="A5060" s="483">
        <v>2016</v>
      </c>
      <c r="B5060" s="484" t="s">
        <v>1296</v>
      </c>
      <c r="C5060" s="484" t="s">
        <v>370</v>
      </c>
      <c r="D5060" s="485">
        <v>8042</v>
      </c>
      <c r="E5060" s="486">
        <v>25.8</v>
      </c>
      <c r="F5060" s="486">
        <f t="shared" si="237"/>
        <v>207483.6</v>
      </c>
      <c r="G5060" s="487">
        <v>0.63</v>
      </c>
      <c r="H5060" s="485">
        <v>7.3</v>
      </c>
      <c r="I5060" s="486">
        <f t="shared" si="238"/>
        <v>58706.6</v>
      </c>
      <c r="J5060" s="348">
        <f t="shared" si="239"/>
        <v>0</v>
      </c>
    </row>
    <row r="5061" spans="1:10">
      <c r="A5061" s="483">
        <v>2016</v>
      </c>
      <c r="B5061" s="484" t="s">
        <v>1296</v>
      </c>
      <c r="C5061" s="484" t="s">
        <v>370</v>
      </c>
      <c r="D5061" s="485">
        <v>23507</v>
      </c>
      <c r="E5061" s="486">
        <v>25.01</v>
      </c>
      <c r="F5061" s="486">
        <f t="shared" si="237"/>
        <v>587910.07000000007</v>
      </c>
      <c r="G5061" s="487">
        <v>0.8</v>
      </c>
      <c r="H5061" s="485">
        <v>8.9</v>
      </c>
      <c r="I5061" s="486">
        <f t="shared" si="238"/>
        <v>209212.30000000002</v>
      </c>
      <c r="J5061" s="348">
        <f t="shared" si="239"/>
        <v>0</v>
      </c>
    </row>
    <row r="5062" spans="1:10">
      <c r="A5062" s="483">
        <v>2016</v>
      </c>
      <c r="B5062" s="484" t="s">
        <v>1291</v>
      </c>
      <c r="C5062" s="484" t="s">
        <v>370</v>
      </c>
      <c r="D5062" s="485">
        <v>135</v>
      </c>
      <c r="E5062" s="486">
        <v>16.324000000000002</v>
      </c>
      <c r="F5062" s="486">
        <f t="shared" si="237"/>
        <v>2203.7400000000002</v>
      </c>
      <c r="G5062" s="487">
        <v>1.74</v>
      </c>
      <c r="H5062" s="485">
        <v>23.1</v>
      </c>
      <c r="I5062" s="486">
        <f t="shared" si="238"/>
        <v>3118.5</v>
      </c>
      <c r="J5062" s="348">
        <f t="shared" si="239"/>
        <v>0</v>
      </c>
    </row>
    <row r="5063" spans="1:10">
      <c r="A5063" s="483">
        <v>2016</v>
      </c>
      <c r="B5063" s="484" t="s">
        <v>1291</v>
      </c>
      <c r="C5063" s="484" t="s">
        <v>370</v>
      </c>
      <c r="D5063" s="485">
        <v>473</v>
      </c>
      <c r="E5063" s="486">
        <v>8.6379999999999999</v>
      </c>
      <c r="F5063" s="486">
        <f t="shared" si="237"/>
        <v>4085.7739999999999</v>
      </c>
      <c r="G5063" s="487">
        <v>2.16</v>
      </c>
      <c r="H5063" s="485">
        <v>54.4</v>
      </c>
      <c r="I5063" s="486">
        <f t="shared" si="238"/>
        <v>25731.200000000001</v>
      </c>
      <c r="J5063" s="348">
        <f t="shared" si="239"/>
        <v>0</v>
      </c>
    </row>
    <row r="5064" spans="1:10">
      <c r="A5064" s="483">
        <v>2016</v>
      </c>
      <c r="B5064" s="484" t="s">
        <v>1291</v>
      </c>
      <c r="C5064" s="484" t="s">
        <v>370</v>
      </c>
      <c r="D5064" s="485">
        <v>4244</v>
      </c>
      <c r="E5064" s="486">
        <v>16.268000000000001</v>
      </c>
      <c r="F5064" s="486">
        <f t="shared" si="237"/>
        <v>69041.392000000007</v>
      </c>
      <c r="G5064" s="487">
        <v>2.17</v>
      </c>
      <c r="H5064" s="485">
        <v>35.799999999999997</v>
      </c>
      <c r="I5064" s="486">
        <f t="shared" si="238"/>
        <v>151935.19999999998</v>
      </c>
      <c r="J5064" s="348">
        <f t="shared" si="239"/>
        <v>0</v>
      </c>
    </row>
    <row r="5065" spans="1:10">
      <c r="A5065" s="483">
        <v>2016</v>
      </c>
      <c r="B5065" s="484" t="s">
        <v>1291</v>
      </c>
      <c r="C5065" s="484" t="s">
        <v>370</v>
      </c>
      <c r="D5065" s="485">
        <v>4468</v>
      </c>
      <c r="E5065" s="486">
        <v>16.166</v>
      </c>
      <c r="F5065" s="486">
        <f t="shared" si="237"/>
        <v>72229.687999999995</v>
      </c>
      <c r="G5065" s="487">
        <v>2.1</v>
      </c>
      <c r="H5065" s="485">
        <v>27.5</v>
      </c>
      <c r="I5065" s="486">
        <f t="shared" si="238"/>
        <v>122870</v>
      </c>
      <c r="J5065" s="348">
        <f t="shared" si="239"/>
        <v>0</v>
      </c>
    </row>
    <row r="5066" spans="1:10">
      <c r="A5066" s="483">
        <v>2016</v>
      </c>
      <c r="B5066" s="484" t="s">
        <v>1291</v>
      </c>
      <c r="C5066" s="484" t="s">
        <v>370</v>
      </c>
      <c r="D5066" s="485">
        <v>5580</v>
      </c>
      <c r="E5066" s="486">
        <v>15.268000000000001</v>
      </c>
      <c r="F5066" s="486">
        <f t="shared" si="237"/>
        <v>85195.44</v>
      </c>
      <c r="G5066" s="487">
        <v>2.42</v>
      </c>
      <c r="H5066" s="485">
        <v>31.1</v>
      </c>
      <c r="I5066" s="486">
        <f t="shared" si="238"/>
        <v>173538</v>
      </c>
      <c r="J5066" s="348">
        <f t="shared" si="239"/>
        <v>0</v>
      </c>
    </row>
    <row r="5067" spans="1:10">
      <c r="A5067" s="483">
        <v>2016</v>
      </c>
      <c r="B5067" s="484" t="s">
        <v>1291</v>
      </c>
      <c r="C5067" s="484" t="s">
        <v>370</v>
      </c>
      <c r="D5067" s="485">
        <v>5226</v>
      </c>
      <c r="E5067" s="486">
        <v>16.268000000000001</v>
      </c>
      <c r="F5067" s="486">
        <f t="shared" si="237"/>
        <v>85016.567999999999</v>
      </c>
      <c r="G5067" s="487">
        <v>2.17</v>
      </c>
      <c r="H5067" s="485">
        <v>35.799999999999997</v>
      </c>
      <c r="I5067" s="486">
        <f t="shared" si="238"/>
        <v>187090.8</v>
      </c>
      <c r="J5067" s="348">
        <f t="shared" si="239"/>
        <v>0</v>
      </c>
    </row>
    <row r="5068" spans="1:10">
      <c r="A5068" s="483">
        <v>2016</v>
      </c>
      <c r="B5068" s="484" t="s">
        <v>1291</v>
      </c>
      <c r="C5068" s="484" t="s">
        <v>370</v>
      </c>
      <c r="D5068" s="485">
        <v>6412</v>
      </c>
      <c r="E5068" s="486">
        <v>9.4239999999999995</v>
      </c>
      <c r="F5068" s="486">
        <f t="shared" si="237"/>
        <v>60426.687999999995</v>
      </c>
      <c r="G5068" s="487">
        <v>1.22</v>
      </c>
      <c r="H5068" s="485">
        <v>52.9</v>
      </c>
      <c r="I5068" s="486">
        <f t="shared" si="238"/>
        <v>339194.8</v>
      </c>
      <c r="J5068" s="348">
        <f t="shared" si="239"/>
        <v>0</v>
      </c>
    </row>
    <row r="5069" spans="1:10">
      <c r="A5069" s="483">
        <v>2016</v>
      </c>
      <c r="B5069" s="484" t="s">
        <v>1291</v>
      </c>
      <c r="C5069" s="484" t="s">
        <v>370</v>
      </c>
      <c r="D5069" s="485">
        <v>7062</v>
      </c>
      <c r="E5069" s="486">
        <v>17.236000000000001</v>
      </c>
      <c r="F5069" s="486">
        <f t="shared" si="237"/>
        <v>121720.632</v>
      </c>
      <c r="G5069" s="487">
        <v>2.93</v>
      </c>
      <c r="H5069" s="485">
        <v>25.9</v>
      </c>
      <c r="I5069" s="486">
        <f t="shared" si="238"/>
        <v>182905.8</v>
      </c>
      <c r="J5069" s="348">
        <f t="shared" si="239"/>
        <v>0</v>
      </c>
    </row>
    <row r="5070" spans="1:10">
      <c r="A5070" s="483">
        <v>2016</v>
      </c>
      <c r="B5070" s="484" t="s">
        <v>1289</v>
      </c>
      <c r="C5070" s="484" t="s">
        <v>370</v>
      </c>
      <c r="D5070" s="485">
        <v>12411</v>
      </c>
      <c r="E5070" s="486">
        <v>17.329999999999998</v>
      </c>
      <c r="F5070" s="486">
        <f t="shared" si="237"/>
        <v>215082.62999999998</v>
      </c>
      <c r="G5070" s="487">
        <v>0.28000000000000003</v>
      </c>
      <c r="H5070" s="485">
        <v>5.4</v>
      </c>
      <c r="I5070" s="486">
        <f t="shared" si="238"/>
        <v>67019.400000000009</v>
      </c>
      <c r="J5070" s="348">
        <f t="shared" si="239"/>
        <v>0</v>
      </c>
    </row>
    <row r="5071" spans="1:10">
      <c r="A5071" s="483">
        <v>2016</v>
      </c>
      <c r="B5071" s="484" t="s">
        <v>1296</v>
      </c>
      <c r="C5071" s="484" t="s">
        <v>370</v>
      </c>
      <c r="D5071" s="485">
        <v>12464</v>
      </c>
      <c r="E5071" s="486">
        <v>22.672000000000001</v>
      </c>
      <c r="F5071" s="486">
        <f t="shared" si="237"/>
        <v>282583.80800000002</v>
      </c>
      <c r="G5071" s="487">
        <v>2.71</v>
      </c>
      <c r="H5071" s="485">
        <v>10.8</v>
      </c>
      <c r="I5071" s="486">
        <f t="shared" si="238"/>
        <v>134611.20000000001</v>
      </c>
      <c r="J5071" s="348">
        <f t="shared" si="239"/>
        <v>0</v>
      </c>
    </row>
    <row r="5072" spans="1:10">
      <c r="A5072" s="483">
        <v>2016</v>
      </c>
      <c r="B5072" s="484" t="s">
        <v>1289</v>
      </c>
      <c r="C5072" s="484" t="s">
        <v>370</v>
      </c>
      <c r="D5072" s="485">
        <v>9997</v>
      </c>
      <c r="E5072" s="486">
        <v>17.329999999999998</v>
      </c>
      <c r="F5072" s="486">
        <f t="shared" si="237"/>
        <v>173248.00999999998</v>
      </c>
      <c r="G5072" s="487">
        <v>0.28000000000000003</v>
      </c>
      <c r="H5072" s="485">
        <v>5.4</v>
      </c>
      <c r="I5072" s="486">
        <f t="shared" si="238"/>
        <v>53983.8</v>
      </c>
      <c r="J5072" s="348">
        <f t="shared" si="239"/>
        <v>0</v>
      </c>
    </row>
    <row r="5073" spans="1:10">
      <c r="A5073" s="483">
        <v>2016</v>
      </c>
      <c r="B5073" s="484" t="s">
        <v>1296</v>
      </c>
      <c r="C5073" s="484" t="s">
        <v>370</v>
      </c>
      <c r="D5073" s="485">
        <v>3375</v>
      </c>
      <c r="E5073" s="486">
        <v>25.2</v>
      </c>
      <c r="F5073" s="486">
        <f t="shared" si="237"/>
        <v>85050</v>
      </c>
      <c r="G5073" s="487">
        <v>0.79</v>
      </c>
      <c r="H5073" s="485">
        <v>8.3000000000000007</v>
      </c>
      <c r="I5073" s="486">
        <f t="shared" si="238"/>
        <v>28012.500000000004</v>
      </c>
      <c r="J5073" s="348">
        <f t="shared" si="239"/>
        <v>0</v>
      </c>
    </row>
    <row r="5074" spans="1:10">
      <c r="A5074" s="483">
        <v>2016</v>
      </c>
      <c r="B5074" s="484" t="s">
        <v>1296</v>
      </c>
      <c r="C5074" s="484" t="s">
        <v>370</v>
      </c>
      <c r="D5074" s="485">
        <v>19817</v>
      </c>
      <c r="E5074" s="486">
        <v>25.81</v>
      </c>
      <c r="F5074" s="486">
        <f t="shared" si="237"/>
        <v>511476.76999999996</v>
      </c>
      <c r="G5074" s="487">
        <v>2.38</v>
      </c>
      <c r="H5074" s="485">
        <v>7.8</v>
      </c>
      <c r="I5074" s="486">
        <f t="shared" si="238"/>
        <v>154572.6</v>
      </c>
      <c r="J5074" s="348">
        <f t="shared" si="239"/>
        <v>0</v>
      </c>
    </row>
    <row r="5075" spans="1:10">
      <c r="A5075" s="483">
        <v>2016</v>
      </c>
      <c r="B5075" s="484" t="s">
        <v>1296</v>
      </c>
      <c r="C5075" s="484" t="s">
        <v>370</v>
      </c>
      <c r="D5075" s="485">
        <v>8576</v>
      </c>
      <c r="E5075" s="486">
        <v>28.08</v>
      </c>
      <c r="F5075" s="486">
        <f t="shared" si="237"/>
        <v>240814.07999999999</v>
      </c>
      <c r="G5075" s="487">
        <v>0.69</v>
      </c>
      <c r="H5075" s="485">
        <v>4.9000000000000004</v>
      </c>
      <c r="I5075" s="486">
        <f t="shared" si="238"/>
        <v>42022.400000000001</v>
      </c>
      <c r="J5075" s="348">
        <f t="shared" si="239"/>
        <v>0</v>
      </c>
    </row>
    <row r="5076" spans="1:10">
      <c r="A5076" s="483">
        <v>2016</v>
      </c>
      <c r="B5076" s="484" t="s">
        <v>1296</v>
      </c>
      <c r="C5076" s="484" t="s">
        <v>370</v>
      </c>
      <c r="D5076" s="485">
        <v>35060</v>
      </c>
      <c r="E5076" s="486">
        <v>20.93</v>
      </c>
      <c r="F5076" s="486">
        <f t="shared" si="237"/>
        <v>733805.8</v>
      </c>
      <c r="G5076" s="487">
        <v>1.26</v>
      </c>
      <c r="H5076" s="485">
        <v>25.6</v>
      </c>
      <c r="I5076" s="486">
        <f t="shared" si="238"/>
        <v>897536</v>
      </c>
      <c r="J5076" s="348">
        <f t="shared" si="239"/>
        <v>0</v>
      </c>
    </row>
    <row r="5077" spans="1:10">
      <c r="A5077" s="483">
        <v>2016</v>
      </c>
      <c r="B5077" s="484" t="s">
        <v>1289</v>
      </c>
      <c r="C5077" s="484" t="s">
        <v>370</v>
      </c>
      <c r="D5077" s="485">
        <v>54649</v>
      </c>
      <c r="E5077" s="486">
        <v>16.71</v>
      </c>
      <c r="F5077" s="486">
        <f t="shared" si="237"/>
        <v>913184.79</v>
      </c>
      <c r="G5077" s="487">
        <v>0.34</v>
      </c>
      <c r="H5077" s="485">
        <v>5.0999999999999996</v>
      </c>
      <c r="I5077" s="486">
        <f t="shared" si="238"/>
        <v>278709.89999999997</v>
      </c>
      <c r="J5077" s="348">
        <f t="shared" si="239"/>
        <v>0</v>
      </c>
    </row>
    <row r="5078" spans="1:10">
      <c r="A5078" s="483">
        <v>2016</v>
      </c>
      <c r="B5078" s="484" t="s">
        <v>1296</v>
      </c>
      <c r="C5078" s="484" t="s">
        <v>370</v>
      </c>
      <c r="D5078" s="485">
        <v>17064</v>
      </c>
      <c r="E5078" s="486">
        <v>19.89</v>
      </c>
      <c r="F5078" s="486">
        <f t="shared" si="237"/>
        <v>339402.96</v>
      </c>
      <c r="G5078" s="487">
        <v>1.1299999999999999</v>
      </c>
      <c r="H5078" s="485">
        <v>28.5</v>
      </c>
      <c r="I5078" s="486">
        <f t="shared" si="238"/>
        <v>486324</v>
      </c>
      <c r="J5078" s="348">
        <f t="shared" si="239"/>
        <v>0</v>
      </c>
    </row>
    <row r="5079" spans="1:10">
      <c r="A5079" s="483">
        <v>2016</v>
      </c>
      <c r="B5079" s="484" t="s">
        <v>1296</v>
      </c>
      <c r="C5079" s="484" t="s">
        <v>370</v>
      </c>
      <c r="D5079" s="485">
        <v>761</v>
      </c>
      <c r="E5079" s="486">
        <v>18.54</v>
      </c>
      <c r="F5079" s="486">
        <f t="shared" si="237"/>
        <v>14108.939999999999</v>
      </c>
      <c r="G5079" s="487">
        <v>1.29</v>
      </c>
      <c r="H5079" s="485">
        <v>33.200000000000003</v>
      </c>
      <c r="I5079" s="486">
        <f t="shared" si="238"/>
        <v>25265.200000000001</v>
      </c>
      <c r="J5079" s="348">
        <f t="shared" si="239"/>
        <v>0</v>
      </c>
    </row>
    <row r="5080" spans="1:10">
      <c r="A5080" s="483">
        <v>2016</v>
      </c>
      <c r="B5080" s="484" t="s">
        <v>1296</v>
      </c>
      <c r="C5080" s="484" t="s">
        <v>370</v>
      </c>
      <c r="D5080" s="485">
        <v>12113</v>
      </c>
      <c r="E5080" s="486">
        <v>22.6</v>
      </c>
      <c r="F5080" s="486">
        <f t="shared" si="237"/>
        <v>273753.8</v>
      </c>
      <c r="G5080" s="487">
        <v>1.46</v>
      </c>
      <c r="H5080" s="485">
        <v>20.5</v>
      </c>
      <c r="I5080" s="486">
        <f t="shared" si="238"/>
        <v>248316.5</v>
      </c>
      <c r="J5080" s="348">
        <f t="shared" si="239"/>
        <v>0</v>
      </c>
    </row>
    <row r="5081" spans="1:10">
      <c r="A5081" s="483">
        <v>2016</v>
      </c>
      <c r="B5081" s="484" t="s">
        <v>1296</v>
      </c>
      <c r="C5081" s="484" t="s">
        <v>370</v>
      </c>
      <c r="D5081" s="485">
        <v>2863</v>
      </c>
      <c r="E5081" s="486">
        <v>22.01</v>
      </c>
      <c r="F5081" s="486">
        <f t="shared" si="237"/>
        <v>63014.630000000005</v>
      </c>
      <c r="G5081" s="487">
        <v>1.82</v>
      </c>
      <c r="H5081" s="485">
        <v>19.7</v>
      </c>
      <c r="I5081" s="486">
        <f t="shared" si="238"/>
        <v>56401.1</v>
      </c>
      <c r="J5081" s="348">
        <f t="shared" si="239"/>
        <v>0</v>
      </c>
    </row>
    <row r="5082" spans="1:10">
      <c r="A5082" s="483">
        <v>2016</v>
      </c>
      <c r="B5082" s="484" t="s">
        <v>1296</v>
      </c>
      <c r="C5082" s="484" t="s">
        <v>370</v>
      </c>
      <c r="D5082" s="485">
        <v>11660</v>
      </c>
      <c r="E5082" s="486">
        <v>22.57</v>
      </c>
      <c r="F5082" s="486">
        <f t="shared" si="237"/>
        <v>263166.2</v>
      </c>
      <c r="G5082" s="487">
        <v>1.77</v>
      </c>
      <c r="H5082" s="485">
        <v>20.9</v>
      </c>
      <c r="I5082" s="486">
        <f t="shared" si="238"/>
        <v>243693.99999999997</v>
      </c>
      <c r="J5082" s="348">
        <f t="shared" si="239"/>
        <v>0</v>
      </c>
    </row>
    <row r="5083" spans="1:10">
      <c r="A5083" s="483">
        <v>2016</v>
      </c>
      <c r="B5083" s="484" t="s">
        <v>1296</v>
      </c>
      <c r="C5083" s="484" t="s">
        <v>370</v>
      </c>
      <c r="D5083" s="485">
        <v>11527</v>
      </c>
      <c r="E5083" s="486">
        <v>21.99</v>
      </c>
      <c r="F5083" s="486">
        <f t="shared" si="237"/>
        <v>253478.72999999998</v>
      </c>
      <c r="G5083" s="487">
        <v>1.6</v>
      </c>
      <c r="H5083" s="485">
        <v>23.3</v>
      </c>
      <c r="I5083" s="486">
        <f t="shared" si="238"/>
        <v>268579.10000000003</v>
      </c>
      <c r="J5083" s="348">
        <f t="shared" si="239"/>
        <v>0</v>
      </c>
    </row>
    <row r="5084" spans="1:10">
      <c r="A5084" s="483">
        <v>2016</v>
      </c>
      <c r="B5084" s="484" t="s">
        <v>1296</v>
      </c>
      <c r="C5084" s="484" t="s">
        <v>370</v>
      </c>
      <c r="D5084" s="485">
        <v>76655</v>
      </c>
      <c r="E5084" s="486">
        <v>22.972000000000001</v>
      </c>
      <c r="F5084" s="486">
        <f t="shared" si="237"/>
        <v>1760918.6600000001</v>
      </c>
      <c r="G5084" s="487">
        <v>0.5</v>
      </c>
      <c r="H5084" s="485">
        <v>11</v>
      </c>
      <c r="I5084" s="486">
        <f t="shared" si="238"/>
        <v>843205</v>
      </c>
      <c r="J5084" s="348">
        <f t="shared" si="239"/>
        <v>0</v>
      </c>
    </row>
    <row r="5085" spans="1:10">
      <c r="A5085" s="483">
        <v>2016</v>
      </c>
      <c r="B5085" s="484" t="s">
        <v>1296</v>
      </c>
      <c r="C5085" s="484" t="s">
        <v>370</v>
      </c>
      <c r="D5085" s="485">
        <v>49053</v>
      </c>
      <c r="E5085" s="486">
        <v>21.8</v>
      </c>
      <c r="F5085" s="486">
        <f t="shared" si="237"/>
        <v>1069355.4000000001</v>
      </c>
      <c r="G5085" s="487">
        <v>3.4</v>
      </c>
      <c r="H5085" s="485">
        <v>7.5</v>
      </c>
      <c r="I5085" s="486">
        <f t="shared" si="238"/>
        <v>367897.5</v>
      </c>
      <c r="J5085" s="348">
        <f t="shared" si="239"/>
        <v>0</v>
      </c>
    </row>
    <row r="5086" spans="1:10">
      <c r="A5086" s="483">
        <v>2016</v>
      </c>
      <c r="B5086" s="484" t="s">
        <v>1289</v>
      </c>
      <c r="C5086" s="484" t="s">
        <v>370</v>
      </c>
      <c r="D5086" s="485">
        <v>64544</v>
      </c>
      <c r="E5086" s="486">
        <v>17.5</v>
      </c>
      <c r="F5086" s="486">
        <f t="shared" si="237"/>
        <v>1129520</v>
      </c>
      <c r="G5086" s="487">
        <v>0.18</v>
      </c>
      <c r="H5086" s="485">
        <v>4.4000000000000004</v>
      </c>
      <c r="I5086" s="486">
        <f t="shared" si="238"/>
        <v>283993.60000000003</v>
      </c>
      <c r="J5086" s="348">
        <f t="shared" si="239"/>
        <v>0</v>
      </c>
    </row>
    <row r="5087" spans="1:10">
      <c r="A5087" s="483">
        <v>2016</v>
      </c>
      <c r="B5087" s="484" t="s">
        <v>1296</v>
      </c>
      <c r="C5087" s="484" t="s">
        <v>370</v>
      </c>
      <c r="D5087" s="485">
        <v>2770</v>
      </c>
      <c r="E5087" s="486">
        <v>21.1</v>
      </c>
      <c r="F5087" s="486">
        <f t="shared" si="237"/>
        <v>58447.000000000007</v>
      </c>
      <c r="G5087" s="487">
        <v>3.7</v>
      </c>
      <c r="H5087" s="485">
        <v>8.5</v>
      </c>
      <c r="I5087" s="486">
        <f t="shared" si="238"/>
        <v>23545</v>
      </c>
      <c r="J5087" s="348">
        <f t="shared" si="239"/>
        <v>0</v>
      </c>
    </row>
    <row r="5088" spans="1:10">
      <c r="A5088" s="483">
        <v>2016</v>
      </c>
      <c r="B5088" s="484" t="s">
        <v>1296</v>
      </c>
      <c r="C5088" s="484" t="s">
        <v>370</v>
      </c>
      <c r="D5088" s="485">
        <v>18644</v>
      </c>
      <c r="E5088" s="486">
        <v>21.1</v>
      </c>
      <c r="F5088" s="486">
        <f t="shared" si="237"/>
        <v>393388.4</v>
      </c>
      <c r="G5088" s="487">
        <v>3.7</v>
      </c>
      <c r="H5088" s="485">
        <v>8.5</v>
      </c>
      <c r="I5088" s="486">
        <f t="shared" si="238"/>
        <v>158474</v>
      </c>
      <c r="J5088" s="348">
        <f t="shared" si="239"/>
        <v>0</v>
      </c>
    </row>
    <row r="5089" spans="1:10">
      <c r="A5089" s="483">
        <v>2016</v>
      </c>
      <c r="B5089" s="484" t="s">
        <v>1296</v>
      </c>
      <c r="C5089" s="484" t="s">
        <v>370</v>
      </c>
      <c r="D5089" s="485">
        <v>4046</v>
      </c>
      <c r="E5089" s="486">
        <v>21.1</v>
      </c>
      <c r="F5089" s="486">
        <f t="shared" si="237"/>
        <v>85370.6</v>
      </c>
      <c r="G5089" s="487">
        <v>3.7</v>
      </c>
      <c r="H5089" s="485">
        <v>8.5</v>
      </c>
      <c r="I5089" s="486">
        <f t="shared" si="238"/>
        <v>34391</v>
      </c>
      <c r="J5089" s="348">
        <f t="shared" si="239"/>
        <v>0</v>
      </c>
    </row>
    <row r="5090" spans="1:10">
      <c r="A5090" s="483">
        <v>2016</v>
      </c>
      <c r="B5090" s="484" t="s">
        <v>1296</v>
      </c>
      <c r="C5090" s="484" t="s">
        <v>370</v>
      </c>
      <c r="D5090" s="485">
        <v>33232</v>
      </c>
      <c r="E5090" s="486">
        <v>21.1</v>
      </c>
      <c r="F5090" s="486">
        <f t="shared" si="237"/>
        <v>701195.20000000007</v>
      </c>
      <c r="G5090" s="487">
        <v>3.7</v>
      </c>
      <c r="H5090" s="485">
        <v>8.5</v>
      </c>
      <c r="I5090" s="486">
        <f t="shared" si="238"/>
        <v>282472</v>
      </c>
      <c r="J5090" s="348">
        <f t="shared" si="239"/>
        <v>0</v>
      </c>
    </row>
    <row r="5091" spans="1:10">
      <c r="A5091" s="483">
        <v>2016</v>
      </c>
      <c r="B5091" s="484" t="s">
        <v>1296</v>
      </c>
      <c r="C5091" s="484" t="s">
        <v>370</v>
      </c>
      <c r="D5091" s="485">
        <v>23711</v>
      </c>
      <c r="E5091" s="486">
        <v>21.1</v>
      </c>
      <c r="F5091" s="486">
        <f t="shared" si="237"/>
        <v>500302.10000000003</v>
      </c>
      <c r="G5091" s="487">
        <v>3.7</v>
      </c>
      <c r="H5091" s="485">
        <v>8.5</v>
      </c>
      <c r="I5091" s="486">
        <f t="shared" si="238"/>
        <v>201543.5</v>
      </c>
      <c r="J5091" s="348">
        <f t="shared" si="239"/>
        <v>0</v>
      </c>
    </row>
    <row r="5092" spans="1:10">
      <c r="A5092" s="483">
        <v>2016</v>
      </c>
      <c r="B5092" s="484" t="s">
        <v>1289</v>
      </c>
      <c r="C5092" s="484" t="s">
        <v>370</v>
      </c>
      <c r="D5092" s="485">
        <v>15939</v>
      </c>
      <c r="E5092" s="486">
        <v>17.7</v>
      </c>
      <c r="F5092" s="486">
        <f t="shared" si="237"/>
        <v>282120.3</v>
      </c>
      <c r="G5092" s="487">
        <v>0.25</v>
      </c>
      <c r="H5092" s="485">
        <v>4.2</v>
      </c>
      <c r="I5092" s="486">
        <f t="shared" si="238"/>
        <v>66943.8</v>
      </c>
      <c r="J5092" s="348">
        <f t="shared" si="239"/>
        <v>0</v>
      </c>
    </row>
    <row r="5093" spans="1:10">
      <c r="A5093" s="483">
        <v>2016</v>
      </c>
      <c r="B5093" s="484" t="s">
        <v>1289</v>
      </c>
      <c r="C5093" s="484" t="s">
        <v>370</v>
      </c>
      <c r="D5093" s="485">
        <v>32351</v>
      </c>
      <c r="E5093" s="486">
        <v>17.7</v>
      </c>
      <c r="F5093" s="486">
        <f t="shared" si="237"/>
        <v>572612.69999999995</v>
      </c>
      <c r="G5093" s="487">
        <v>0.25</v>
      </c>
      <c r="H5093" s="485">
        <v>4.2</v>
      </c>
      <c r="I5093" s="486">
        <f t="shared" si="238"/>
        <v>135874.20000000001</v>
      </c>
      <c r="J5093" s="348">
        <f t="shared" si="239"/>
        <v>0</v>
      </c>
    </row>
    <row r="5094" spans="1:10">
      <c r="A5094" s="483">
        <v>2016</v>
      </c>
      <c r="B5094" s="484" t="s">
        <v>1296</v>
      </c>
      <c r="C5094" s="484" t="s">
        <v>370</v>
      </c>
      <c r="D5094" s="485">
        <v>4853</v>
      </c>
      <c r="E5094" s="486">
        <v>21.21</v>
      </c>
      <c r="F5094" s="486">
        <f t="shared" si="237"/>
        <v>102932.13</v>
      </c>
      <c r="G5094" s="487">
        <v>1.8</v>
      </c>
      <c r="H5094" s="485">
        <v>17.899999999999999</v>
      </c>
      <c r="I5094" s="486">
        <f t="shared" si="238"/>
        <v>86868.7</v>
      </c>
      <c r="J5094" s="348">
        <f t="shared" si="239"/>
        <v>0</v>
      </c>
    </row>
    <row r="5095" spans="1:10">
      <c r="A5095" s="483">
        <v>2016</v>
      </c>
      <c r="B5095" s="484" t="s">
        <v>1296</v>
      </c>
      <c r="C5095" s="484" t="s">
        <v>370</v>
      </c>
      <c r="D5095" s="485">
        <v>2321</v>
      </c>
      <c r="E5095" s="486">
        <v>19.213000000000001</v>
      </c>
      <c r="F5095" s="486">
        <f t="shared" si="237"/>
        <v>44593.373</v>
      </c>
      <c r="G5095" s="487">
        <v>1.41</v>
      </c>
      <c r="H5095" s="485">
        <v>29</v>
      </c>
      <c r="I5095" s="486">
        <f t="shared" si="238"/>
        <v>67309</v>
      </c>
      <c r="J5095" s="348">
        <f t="shared" si="239"/>
        <v>0</v>
      </c>
    </row>
    <row r="5096" spans="1:10">
      <c r="A5096" s="483">
        <v>2016</v>
      </c>
      <c r="B5096" s="484" t="s">
        <v>1296</v>
      </c>
      <c r="C5096" s="484" t="s">
        <v>370</v>
      </c>
      <c r="D5096" s="485">
        <v>8865</v>
      </c>
      <c r="E5096" s="486">
        <v>21.29</v>
      </c>
      <c r="F5096" s="486">
        <f t="shared" si="237"/>
        <v>188735.85</v>
      </c>
      <c r="G5096" s="487">
        <v>1.64</v>
      </c>
      <c r="H5096" s="485">
        <v>22.3</v>
      </c>
      <c r="I5096" s="486">
        <f t="shared" si="238"/>
        <v>197689.5</v>
      </c>
      <c r="J5096" s="348">
        <f t="shared" si="239"/>
        <v>0</v>
      </c>
    </row>
    <row r="5097" spans="1:10">
      <c r="A5097" s="483">
        <v>2016</v>
      </c>
      <c r="B5097" s="484" t="s">
        <v>1296</v>
      </c>
      <c r="C5097" s="484" t="s">
        <v>370</v>
      </c>
      <c r="D5097" s="485">
        <v>990</v>
      </c>
      <c r="E5097" s="486">
        <v>25.24</v>
      </c>
      <c r="F5097" s="486">
        <f t="shared" si="237"/>
        <v>24987.599999999999</v>
      </c>
      <c r="G5097" s="487">
        <v>0.79</v>
      </c>
      <c r="H5097" s="485">
        <v>8.3000000000000007</v>
      </c>
      <c r="I5097" s="486">
        <f t="shared" si="238"/>
        <v>8217</v>
      </c>
      <c r="J5097" s="348">
        <f t="shared" si="239"/>
        <v>0</v>
      </c>
    </row>
    <row r="5098" spans="1:10">
      <c r="A5098" s="483">
        <v>2016</v>
      </c>
      <c r="B5098" s="484" t="s">
        <v>1296</v>
      </c>
      <c r="C5098" s="484" t="s">
        <v>370</v>
      </c>
      <c r="D5098" s="485">
        <v>20983</v>
      </c>
      <c r="E5098" s="486">
        <v>26.49</v>
      </c>
      <c r="F5098" s="486">
        <f t="shared" si="237"/>
        <v>555839.66999999993</v>
      </c>
      <c r="G5098" s="487">
        <v>0.99</v>
      </c>
      <c r="H5098" s="485">
        <v>6.7</v>
      </c>
      <c r="I5098" s="486">
        <f t="shared" si="238"/>
        <v>140586.1</v>
      </c>
      <c r="J5098" s="348">
        <f t="shared" si="239"/>
        <v>0</v>
      </c>
    </row>
    <row r="5099" spans="1:10">
      <c r="A5099" s="483">
        <v>2016</v>
      </c>
      <c r="B5099" s="484" t="s">
        <v>1296</v>
      </c>
      <c r="C5099" s="484" t="s">
        <v>370</v>
      </c>
      <c r="D5099" s="485">
        <v>10056</v>
      </c>
      <c r="E5099" s="486">
        <v>26.33</v>
      </c>
      <c r="F5099" s="486">
        <f t="shared" si="237"/>
        <v>264774.48</v>
      </c>
      <c r="G5099" s="487">
        <v>0.79</v>
      </c>
      <c r="H5099" s="485">
        <v>5.6</v>
      </c>
      <c r="I5099" s="486">
        <f t="shared" si="238"/>
        <v>56313.599999999999</v>
      </c>
      <c r="J5099" s="348">
        <f t="shared" si="239"/>
        <v>0</v>
      </c>
    </row>
    <row r="5100" spans="1:10">
      <c r="A5100" s="483">
        <v>2016</v>
      </c>
      <c r="B5100" s="484" t="s">
        <v>1296</v>
      </c>
      <c r="C5100" s="484" t="s">
        <v>370</v>
      </c>
      <c r="D5100" s="485">
        <v>12856</v>
      </c>
      <c r="E5100" s="486">
        <v>26.4</v>
      </c>
      <c r="F5100" s="486">
        <f t="shared" si="237"/>
        <v>339398.39999999997</v>
      </c>
      <c r="G5100" s="487">
        <v>1.03</v>
      </c>
      <c r="H5100" s="485">
        <v>8.6999999999999993</v>
      </c>
      <c r="I5100" s="486">
        <f t="shared" si="238"/>
        <v>111847.2</v>
      </c>
      <c r="J5100" s="348">
        <f t="shared" si="239"/>
        <v>0</v>
      </c>
    </row>
    <row r="5101" spans="1:10">
      <c r="A5101" s="483">
        <v>2016</v>
      </c>
      <c r="B5101" s="484" t="s">
        <v>1296</v>
      </c>
      <c r="C5101" s="484" t="s">
        <v>370</v>
      </c>
      <c r="D5101" s="485">
        <v>17928</v>
      </c>
      <c r="E5101" s="486">
        <v>26.65</v>
      </c>
      <c r="F5101" s="486">
        <f t="shared" si="237"/>
        <v>477781.19999999995</v>
      </c>
      <c r="G5101" s="487">
        <v>0.77</v>
      </c>
      <c r="H5101" s="485">
        <v>8.1</v>
      </c>
      <c r="I5101" s="486">
        <f t="shared" si="238"/>
        <v>145216.79999999999</v>
      </c>
      <c r="J5101" s="348">
        <f t="shared" si="239"/>
        <v>0</v>
      </c>
    </row>
    <row r="5102" spans="1:10">
      <c r="A5102" s="483">
        <v>2016</v>
      </c>
      <c r="B5102" s="484" t="s">
        <v>1296</v>
      </c>
      <c r="C5102" s="484" t="s">
        <v>370</v>
      </c>
      <c r="D5102" s="485">
        <v>27791</v>
      </c>
      <c r="E5102" s="486">
        <v>26.82</v>
      </c>
      <c r="F5102" s="486">
        <f t="shared" si="237"/>
        <v>745354.62</v>
      </c>
      <c r="G5102" s="487">
        <v>0.8</v>
      </c>
      <c r="H5102" s="485">
        <v>6.7</v>
      </c>
      <c r="I5102" s="486">
        <f t="shared" si="238"/>
        <v>186199.7</v>
      </c>
      <c r="J5102" s="348">
        <f t="shared" si="239"/>
        <v>0</v>
      </c>
    </row>
    <row r="5103" spans="1:10">
      <c r="A5103" s="483">
        <v>2016</v>
      </c>
      <c r="B5103" s="484" t="s">
        <v>1296</v>
      </c>
      <c r="C5103" s="484" t="s">
        <v>370</v>
      </c>
      <c r="D5103" s="485">
        <v>8981</v>
      </c>
      <c r="E5103" s="486">
        <v>25.98</v>
      </c>
      <c r="F5103" s="486">
        <f t="shared" si="237"/>
        <v>233326.38</v>
      </c>
      <c r="G5103" s="487">
        <v>0.98</v>
      </c>
      <c r="H5103" s="485">
        <v>5.9</v>
      </c>
      <c r="I5103" s="486">
        <f t="shared" si="238"/>
        <v>52987.9</v>
      </c>
      <c r="J5103" s="348">
        <f t="shared" si="239"/>
        <v>0</v>
      </c>
    </row>
    <row r="5104" spans="1:10">
      <c r="A5104" s="483">
        <v>2016</v>
      </c>
      <c r="B5104" s="484" t="s">
        <v>1296</v>
      </c>
      <c r="C5104" s="484" t="s">
        <v>370</v>
      </c>
      <c r="D5104" s="485">
        <v>3279</v>
      </c>
      <c r="E5104" s="486">
        <v>24.27</v>
      </c>
      <c r="F5104" s="486">
        <f t="shared" si="237"/>
        <v>79581.33</v>
      </c>
      <c r="G5104" s="487">
        <v>0.82</v>
      </c>
      <c r="H5104" s="485">
        <v>12.8</v>
      </c>
      <c r="I5104" s="486">
        <f t="shared" si="238"/>
        <v>41971.200000000004</v>
      </c>
      <c r="J5104" s="348">
        <f t="shared" si="239"/>
        <v>0</v>
      </c>
    </row>
    <row r="5105" spans="1:10">
      <c r="A5105" s="483">
        <v>2016</v>
      </c>
      <c r="B5105" s="484" t="s">
        <v>1296</v>
      </c>
      <c r="C5105" s="484" t="s">
        <v>370</v>
      </c>
      <c r="D5105" s="485">
        <v>7505</v>
      </c>
      <c r="E5105" s="486">
        <v>24.8</v>
      </c>
      <c r="F5105" s="486">
        <f t="shared" si="237"/>
        <v>186124</v>
      </c>
      <c r="G5105" s="487">
        <v>0.76</v>
      </c>
      <c r="H5105" s="485">
        <v>6.9</v>
      </c>
      <c r="I5105" s="486">
        <f t="shared" si="238"/>
        <v>51784.5</v>
      </c>
      <c r="J5105" s="348">
        <f t="shared" si="239"/>
        <v>0</v>
      </c>
    </row>
    <row r="5106" spans="1:10">
      <c r="A5106" s="483">
        <v>2016</v>
      </c>
      <c r="B5106" s="484" t="s">
        <v>1296</v>
      </c>
      <c r="C5106" s="484" t="s">
        <v>370</v>
      </c>
      <c r="D5106" s="485">
        <v>18645</v>
      </c>
      <c r="E5106" s="486">
        <v>20.53</v>
      </c>
      <c r="F5106" s="486">
        <f t="shared" si="237"/>
        <v>382781.85000000003</v>
      </c>
      <c r="G5106" s="487">
        <v>0.4</v>
      </c>
      <c r="H5106" s="485">
        <v>5.6</v>
      </c>
      <c r="I5106" s="486">
        <f t="shared" si="238"/>
        <v>104412</v>
      </c>
      <c r="J5106" s="348">
        <f t="shared" si="239"/>
        <v>0</v>
      </c>
    </row>
    <row r="5107" spans="1:10">
      <c r="A5107" s="483">
        <v>2016</v>
      </c>
      <c r="B5107" s="484" t="s">
        <v>1296</v>
      </c>
      <c r="C5107" s="484" t="s">
        <v>370</v>
      </c>
      <c r="D5107" s="485">
        <v>24679</v>
      </c>
      <c r="E5107" s="486">
        <v>26</v>
      </c>
      <c r="F5107" s="486">
        <f t="shared" si="237"/>
        <v>641654</v>
      </c>
      <c r="G5107" s="487">
        <v>2</v>
      </c>
      <c r="H5107" s="485">
        <v>12</v>
      </c>
      <c r="I5107" s="486">
        <f t="shared" si="238"/>
        <v>296148</v>
      </c>
      <c r="J5107" s="348">
        <f t="shared" si="239"/>
        <v>0</v>
      </c>
    </row>
    <row r="5108" spans="1:10">
      <c r="A5108" s="483">
        <v>2016</v>
      </c>
      <c r="B5108" s="484" t="s">
        <v>1296</v>
      </c>
      <c r="C5108" s="484" t="s">
        <v>370</v>
      </c>
      <c r="D5108" s="485">
        <v>12901</v>
      </c>
      <c r="E5108" s="486">
        <v>24.34</v>
      </c>
      <c r="F5108" s="486">
        <f t="shared" si="237"/>
        <v>314010.34000000003</v>
      </c>
      <c r="G5108" s="487">
        <v>0.89</v>
      </c>
      <c r="H5108" s="485">
        <v>10.5</v>
      </c>
      <c r="I5108" s="486">
        <f t="shared" si="238"/>
        <v>135460.5</v>
      </c>
      <c r="J5108" s="348">
        <f t="shared" si="239"/>
        <v>0</v>
      </c>
    </row>
    <row r="5109" spans="1:10">
      <c r="A5109" s="483">
        <v>2016</v>
      </c>
      <c r="B5109" s="484" t="s">
        <v>1296</v>
      </c>
      <c r="C5109" s="484" t="s">
        <v>370</v>
      </c>
      <c r="D5109" s="485">
        <v>25896</v>
      </c>
      <c r="E5109" s="486">
        <v>25.68</v>
      </c>
      <c r="F5109" s="486">
        <f t="shared" si="237"/>
        <v>665009.28</v>
      </c>
      <c r="G5109" s="487">
        <v>0.5</v>
      </c>
      <c r="H5109" s="485">
        <v>7</v>
      </c>
      <c r="I5109" s="486">
        <f t="shared" si="238"/>
        <v>181272</v>
      </c>
      <c r="J5109" s="348">
        <f t="shared" si="239"/>
        <v>0</v>
      </c>
    </row>
    <row r="5110" spans="1:10">
      <c r="A5110" s="483">
        <v>2016</v>
      </c>
      <c r="B5110" s="484" t="s">
        <v>1296</v>
      </c>
      <c r="C5110" s="484" t="s">
        <v>370</v>
      </c>
      <c r="D5110" s="485">
        <v>12801</v>
      </c>
      <c r="E5110" s="486">
        <v>25.8</v>
      </c>
      <c r="F5110" s="486">
        <f t="shared" si="237"/>
        <v>330265.8</v>
      </c>
      <c r="G5110" s="487">
        <v>1.2</v>
      </c>
      <c r="H5110" s="485">
        <v>8.1999999999999993</v>
      </c>
      <c r="I5110" s="486">
        <f t="shared" si="238"/>
        <v>104968.2</v>
      </c>
      <c r="J5110" s="348">
        <f t="shared" si="239"/>
        <v>0</v>
      </c>
    </row>
    <row r="5111" spans="1:10">
      <c r="A5111" s="483">
        <v>2016</v>
      </c>
      <c r="B5111" s="484" t="s">
        <v>1296</v>
      </c>
      <c r="C5111" s="484" t="s">
        <v>370</v>
      </c>
      <c r="D5111" s="485">
        <v>9108</v>
      </c>
      <c r="E5111" s="486">
        <v>25.222000000000001</v>
      </c>
      <c r="F5111" s="486">
        <f t="shared" si="237"/>
        <v>229721.97600000002</v>
      </c>
      <c r="G5111" s="487">
        <v>0.56000000000000005</v>
      </c>
      <c r="H5111" s="485">
        <v>9.3000000000000007</v>
      </c>
      <c r="I5111" s="486">
        <f t="shared" si="238"/>
        <v>84704.400000000009</v>
      </c>
      <c r="J5111" s="348">
        <f t="shared" si="239"/>
        <v>0</v>
      </c>
    </row>
    <row r="5112" spans="1:10">
      <c r="A5112" s="483">
        <v>2016</v>
      </c>
      <c r="B5112" s="484" t="s">
        <v>1296</v>
      </c>
      <c r="C5112" s="484" t="s">
        <v>370</v>
      </c>
      <c r="D5112" s="485">
        <v>11143</v>
      </c>
      <c r="E5112" s="486">
        <v>26.06</v>
      </c>
      <c r="F5112" s="486">
        <f t="shared" si="237"/>
        <v>290386.57999999996</v>
      </c>
      <c r="G5112" s="487">
        <v>0.86</v>
      </c>
      <c r="H5112" s="485">
        <v>6.9</v>
      </c>
      <c r="I5112" s="486">
        <f t="shared" si="238"/>
        <v>76886.7</v>
      </c>
      <c r="J5112" s="348">
        <f t="shared" si="239"/>
        <v>0</v>
      </c>
    </row>
    <row r="5113" spans="1:10">
      <c r="A5113" s="483">
        <v>2016</v>
      </c>
      <c r="B5113" s="484" t="s">
        <v>1296</v>
      </c>
      <c r="C5113" s="484" t="s">
        <v>370</v>
      </c>
      <c r="D5113" s="485">
        <v>3328</v>
      </c>
      <c r="E5113" s="486">
        <v>24.981999999999999</v>
      </c>
      <c r="F5113" s="486">
        <f t="shared" si="237"/>
        <v>83140.09599999999</v>
      </c>
      <c r="G5113" s="487">
        <v>1.48</v>
      </c>
      <c r="H5113" s="485">
        <v>11.2</v>
      </c>
      <c r="I5113" s="486">
        <f t="shared" si="238"/>
        <v>37273.599999999999</v>
      </c>
      <c r="J5113" s="348">
        <f t="shared" si="239"/>
        <v>0</v>
      </c>
    </row>
    <row r="5114" spans="1:10">
      <c r="A5114" s="483">
        <v>2016</v>
      </c>
      <c r="B5114" s="484" t="s">
        <v>1296</v>
      </c>
      <c r="C5114" s="484" t="s">
        <v>370</v>
      </c>
      <c r="D5114" s="485">
        <v>3139</v>
      </c>
      <c r="E5114" s="486">
        <v>25.175999999999998</v>
      </c>
      <c r="F5114" s="486">
        <f t="shared" si="237"/>
        <v>79027.463999999993</v>
      </c>
      <c r="G5114" s="487">
        <v>1.22</v>
      </c>
      <c r="H5114" s="485">
        <v>9.4</v>
      </c>
      <c r="I5114" s="486">
        <f t="shared" si="238"/>
        <v>29506.600000000002</v>
      </c>
      <c r="J5114" s="348">
        <f t="shared" si="239"/>
        <v>0</v>
      </c>
    </row>
    <row r="5115" spans="1:10">
      <c r="A5115" s="483">
        <v>2016</v>
      </c>
      <c r="B5115" s="484" t="s">
        <v>1296</v>
      </c>
      <c r="C5115" s="484" t="s">
        <v>370</v>
      </c>
      <c r="D5115" s="485">
        <v>3260</v>
      </c>
      <c r="E5115" s="486">
        <v>24.661999999999999</v>
      </c>
      <c r="F5115" s="486">
        <f t="shared" si="237"/>
        <v>80398.12</v>
      </c>
      <c r="G5115" s="487">
        <v>0.9</v>
      </c>
      <c r="H5115" s="485">
        <v>9.6</v>
      </c>
      <c r="I5115" s="486">
        <f t="shared" si="238"/>
        <v>31296</v>
      </c>
      <c r="J5115" s="348">
        <f t="shared" si="239"/>
        <v>0</v>
      </c>
    </row>
    <row r="5116" spans="1:10">
      <c r="A5116" s="483">
        <v>2016</v>
      </c>
      <c r="B5116" s="484" t="s">
        <v>1296</v>
      </c>
      <c r="C5116" s="484" t="s">
        <v>370</v>
      </c>
      <c r="D5116" s="485">
        <v>3348</v>
      </c>
      <c r="E5116" s="486">
        <v>25.803999999999998</v>
      </c>
      <c r="F5116" s="486">
        <f t="shared" si="237"/>
        <v>86391.792000000001</v>
      </c>
      <c r="G5116" s="487">
        <v>1.25</v>
      </c>
      <c r="H5116" s="485">
        <v>8.1</v>
      </c>
      <c r="I5116" s="486">
        <f t="shared" si="238"/>
        <v>27118.799999999999</v>
      </c>
      <c r="J5116" s="348">
        <f t="shared" si="239"/>
        <v>0</v>
      </c>
    </row>
    <row r="5117" spans="1:10">
      <c r="A5117" s="483">
        <v>2016</v>
      </c>
      <c r="B5117" s="484" t="s">
        <v>1296</v>
      </c>
      <c r="C5117" s="484" t="s">
        <v>370</v>
      </c>
      <c r="D5117" s="485">
        <v>4802</v>
      </c>
      <c r="E5117" s="486">
        <v>24</v>
      </c>
      <c r="F5117" s="486">
        <f t="shared" si="237"/>
        <v>115248</v>
      </c>
      <c r="G5117" s="487">
        <v>0.69</v>
      </c>
      <c r="H5117" s="485">
        <v>9.3000000000000007</v>
      </c>
      <c r="I5117" s="486">
        <f t="shared" si="238"/>
        <v>44658.600000000006</v>
      </c>
      <c r="J5117" s="348">
        <f t="shared" si="239"/>
        <v>0</v>
      </c>
    </row>
    <row r="5118" spans="1:10">
      <c r="A5118" s="483">
        <v>2016</v>
      </c>
      <c r="B5118" s="484" t="s">
        <v>1296</v>
      </c>
      <c r="C5118" s="484" t="s">
        <v>370</v>
      </c>
      <c r="D5118" s="485">
        <v>11830</v>
      </c>
      <c r="E5118" s="486">
        <v>25.22</v>
      </c>
      <c r="F5118" s="486">
        <f t="shared" si="237"/>
        <v>298352.59999999998</v>
      </c>
      <c r="G5118" s="487">
        <v>0.81</v>
      </c>
      <c r="H5118" s="485">
        <v>9.6999999999999993</v>
      </c>
      <c r="I5118" s="486">
        <f t="shared" si="238"/>
        <v>114750.99999999999</v>
      </c>
      <c r="J5118" s="348">
        <f t="shared" si="239"/>
        <v>0</v>
      </c>
    </row>
    <row r="5119" spans="1:10">
      <c r="A5119" s="483">
        <v>2016</v>
      </c>
      <c r="B5119" s="484" t="s">
        <v>1296</v>
      </c>
      <c r="C5119" s="484" t="s">
        <v>370</v>
      </c>
      <c r="D5119" s="485">
        <v>1354</v>
      </c>
      <c r="E5119" s="486">
        <v>26.64</v>
      </c>
      <c r="F5119" s="486">
        <f t="shared" si="237"/>
        <v>36070.559999999998</v>
      </c>
      <c r="G5119" s="487">
        <v>1.5</v>
      </c>
      <c r="H5119" s="485">
        <v>10.3</v>
      </c>
      <c r="I5119" s="486">
        <f t="shared" si="238"/>
        <v>13946.2</v>
      </c>
      <c r="J5119" s="348">
        <f t="shared" si="239"/>
        <v>0</v>
      </c>
    </row>
    <row r="5120" spans="1:10">
      <c r="A5120" s="483">
        <v>2016</v>
      </c>
      <c r="B5120" s="484" t="s">
        <v>1296</v>
      </c>
      <c r="C5120" s="484" t="s">
        <v>370</v>
      </c>
      <c r="D5120" s="485">
        <v>3432</v>
      </c>
      <c r="E5120" s="486">
        <v>24.39</v>
      </c>
      <c r="F5120" s="486">
        <f t="shared" si="237"/>
        <v>83706.48</v>
      </c>
      <c r="G5120" s="487">
        <v>3.2</v>
      </c>
      <c r="H5120" s="485">
        <v>13.5</v>
      </c>
      <c r="I5120" s="486">
        <f t="shared" si="238"/>
        <v>46332</v>
      </c>
      <c r="J5120" s="348">
        <f t="shared" si="239"/>
        <v>0</v>
      </c>
    </row>
    <row r="5121" spans="1:10">
      <c r="A5121" s="483">
        <v>2016</v>
      </c>
      <c r="B5121" s="484" t="s">
        <v>1296</v>
      </c>
      <c r="C5121" s="484" t="s">
        <v>370</v>
      </c>
      <c r="D5121" s="485">
        <v>3672</v>
      </c>
      <c r="E5121" s="486">
        <v>23.92</v>
      </c>
      <c r="F5121" s="486">
        <f t="shared" si="237"/>
        <v>87834.240000000005</v>
      </c>
      <c r="G5121" s="487">
        <v>2.1</v>
      </c>
      <c r="H5121" s="485">
        <v>11.9</v>
      </c>
      <c r="I5121" s="486">
        <f t="shared" si="238"/>
        <v>43696.800000000003</v>
      </c>
      <c r="J5121" s="348">
        <f t="shared" si="239"/>
        <v>0</v>
      </c>
    </row>
    <row r="5122" spans="1:10">
      <c r="A5122" s="483">
        <v>2016</v>
      </c>
      <c r="B5122" s="484" t="s">
        <v>1301</v>
      </c>
      <c r="C5122" s="484" t="s">
        <v>370</v>
      </c>
      <c r="D5122" s="485">
        <v>309347</v>
      </c>
      <c r="E5122" s="486">
        <v>10.44</v>
      </c>
      <c r="F5122" s="486">
        <f t="shared" si="237"/>
        <v>3229582.6799999997</v>
      </c>
      <c r="G5122" s="487">
        <v>0.43</v>
      </c>
      <c r="H5122" s="485">
        <v>14</v>
      </c>
      <c r="I5122" s="486">
        <f t="shared" si="238"/>
        <v>4330858</v>
      </c>
      <c r="J5122" s="348">
        <f t="shared" si="239"/>
        <v>1</v>
      </c>
    </row>
    <row r="5123" spans="1:10">
      <c r="A5123" s="483">
        <v>2016</v>
      </c>
      <c r="B5123" s="484" t="s">
        <v>1296</v>
      </c>
      <c r="C5123" s="484" t="s">
        <v>370</v>
      </c>
      <c r="D5123" s="485">
        <v>591910</v>
      </c>
      <c r="E5123" s="486">
        <v>16.920000000000002</v>
      </c>
      <c r="F5123" s="486">
        <f t="shared" ref="F5123:F5186" si="240">E5123*D5123</f>
        <v>10015117.200000001</v>
      </c>
      <c r="G5123" s="487">
        <v>3.92</v>
      </c>
      <c r="H5123" s="485">
        <v>27</v>
      </c>
      <c r="I5123" s="486">
        <f t="shared" ref="I5123:I5186" si="241">H5123*D5123</f>
        <v>15981570</v>
      </c>
      <c r="J5123" s="348">
        <f t="shared" ref="J5123:J5186" si="242">IF(B5123="LIG",1,0)</f>
        <v>0</v>
      </c>
    </row>
    <row r="5124" spans="1:10">
      <c r="A5124" s="483">
        <v>2016</v>
      </c>
      <c r="B5124" s="484" t="s">
        <v>1289</v>
      </c>
      <c r="C5124" s="484" t="s">
        <v>370</v>
      </c>
      <c r="D5124" s="485">
        <v>106974</v>
      </c>
      <c r="E5124" s="486">
        <v>17.45</v>
      </c>
      <c r="F5124" s="486">
        <f t="shared" si="240"/>
        <v>1866696.2999999998</v>
      </c>
      <c r="G5124" s="487">
        <v>0.2</v>
      </c>
      <c r="H5124" s="485">
        <v>4.5</v>
      </c>
      <c r="I5124" s="486">
        <f t="shared" si="241"/>
        <v>481383</v>
      </c>
      <c r="J5124" s="348">
        <f t="shared" si="242"/>
        <v>0</v>
      </c>
    </row>
    <row r="5125" spans="1:10">
      <c r="A5125" s="483">
        <v>2016</v>
      </c>
      <c r="B5125" s="484" t="s">
        <v>1289</v>
      </c>
      <c r="C5125" s="484" t="s">
        <v>370</v>
      </c>
      <c r="D5125" s="485">
        <v>142487</v>
      </c>
      <c r="E5125" s="486">
        <v>17.54</v>
      </c>
      <c r="F5125" s="486">
        <f t="shared" si="240"/>
        <v>2499221.98</v>
      </c>
      <c r="G5125" s="487">
        <v>0.2</v>
      </c>
      <c r="H5125" s="485">
        <v>4.4000000000000004</v>
      </c>
      <c r="I5125" s="486">
        <f t="shared" si="241"/>
        <v>626942.80000000005</v>
      </c>
      <c r="J5125" s="348">
        <f t="shared" si="242"/>
        <v>0</v>
      </c>
    </row>
    <row r="5126" spans="1:10">
      <c r="A5126" s="483">
        <v>2016</v>
      </c>
      <c r="B5126" s="484" t="s">
        <v>1296</v>
      </c>
      <c r="C5126" s="484" t="s">
        <v>370</v>
      </c>
      <c r="D5126" s="485">
        <v>58405</v>
      </c>
      <c r="E5126" s="486">
        <v>22.9</v>
      </c>
      <c r="F5126" s="486">
        <f t="shared" si="240"/>
        <v>1337474.5</v>
      </c>
      <c r="G5126" s="487">
        <v>0.47</v>
      </c>
      <c r="H5126" s="485">
        <v>9.9</v>
      </c>
      <c r="I5126" s="486">
        <f t="shared" si="241"/>
        <v>578209.5</v>
      </c>
      <c r="J5126" s="348">
        <f t="shared" si="242"/>
        <v>0</v>
      </c>
    </row>
    <row r="5127" spans="1:10">
      <c r="A5127" s="483">
        <v>2016</v>
      </c>
      <c r="B5127" s="484" t="s">
        <v>1289</v>
      </c>
      <c r="C5127" s="484" t="s">
        <v>370</v>
      </c>
      <c r="D5127" s="485">
        <v>59123</v>
      </c>
      <c r="E5127" s="486">
        <v>17.984000000000002</v>
      </c>
      <c r="F5127" s="486">
        <f t="shared" si="240"/>
        <v>1063268.0320000001</v>
      </c>
      <c r="G5127" s="487">
        <v>0.24</v>
      </c>
      <c r="H5127" s="485">
        <v>4.7</v>
      </c>
      <c r="I5127" s="486">
        <f t="shared" si="241"/>
        <v>277878.10000000003</v>
      </c>
      <c r="J5127" s="348">
        <f t="shared" si="242"/>
        <v>0</v>
      </c>
    </row>
    <row r="5128" spans="1:10">
      <c r="A5128" s="483">
        <v>2016</v>
      </c>
      <c r="B5128" s="484" t="s">
        <v>1289</v>
      </c>
      <c r="C5128" s="484" t="s">
        <v>370</v>
      </c>
      <c r="D5128" s="485">
        <v>44963</v>
      </c>
      <c r="E5128" s="486">
        <v>15.99</v>
      </c>
      <c r="F5128" s="486">
        <f t="shared" si="240"/>
        <v>718958.37</v>
      </c>
      <c r="G5128" s="487">
        <v>0.48</v>
      </c>
      <c r="H5128" s="485">
        <v>6.5</v>
      </c>
      <c r="I5128" s="486">
        <f t="shared" si="241"/>
        <v>292259.5</v>
      </c>
      <c r="J5128" s="348">
        <f t="shared" si="242"/>
        <v>0</v>
      </c>
    </row>
    <row r="5129" spans="1:10">
      <c r="A5129" s="483">
        <v>2016</v>
      </c>
      <c r="B5129" s="484" t="s">
        <v>1289</v>
      </c>
      <c r="C5129" s="484" t="s">
        <v>370</v>
      </c>
      <c r="D5129" s="485">
        <v>82713</v>
      </c>
      <c r="E5129" s="486">
        <v>17.72</v>
      </c>
      <c r="F5129" s="486">
        <f t="shared" si="240"/>
        <v>1465674.3599999999</v>
      </c>
      <c r="G5129" s="487">
        <v>0.24</v>
      </c>
      <c r="H5129" s="485">
        <v>6.1</v>
      </c>
      <c r="I5129" s="486">
        <f t="shared" si="241"/>
        <v>504549.3</v>
      </c>
      <c r="J5129" s="348">
        <f t="shared" si="242"/>
        <v>0</v>
      </c>
    </row>
    <row r="5130" spans="1:10">
      <c r="A5130" s="483">
        <v>2016</v>
      </c>
      <c r="B5130" s="484" t="s">
        <v>1289</v>
      </c>
      <c r="C5130" s="484" t="s">
        <v>370</v>
      </c>
      <c r="D5130" s="485">
        <v>65970</v>
      </c>
      <c r="E5130" s="486">
        <v>17.97</v>
      </c>
      <c r="F5130" s="486">
        <f t="shared" si="240"/>
        <v>1185480.8999999999</v>
      </c>
      <c r="G5130" s="487">
        <v>0.24</v>
      </c>
      <c r="H5130" s="485">
        <v>5.2</v>
      </c>
      <c r="I5130" s="486">
        <f t="shared" si="241"/>
        <v>343044</v>
      </c>
      <c r="J5130" s="348">
        <f t="shared" si="242"/>
        <v>0</v>
      </c>
    </row>
    <row r="5131" spans="1:10">
      <c r="A5131" s="483">
        <v>2016</v>
      </c>
      <c r="B5131" s="484" t="s">
        <v>1289</v>
      </c>
      <c r="C5131" s="484" t="s">
        <v>370</v>
      </c>
      <c r="D5131" s="485">
        <v>32940</v>
      </c>
      <c r="E5131" s="486">
        <v>18.102</v>
      </c>
      <c r="F5131" s="486">
        <f t="shared" si="240"/>
        <v>596279.88</v>
      </c>
      <c r="G5131" s="487">
        <v>0.26</v>
      </c>
      <c r="H5131" s="485">
        <v>4.75</v>
      </c>
      <c r="I5131" s="486">
        <f t="shared" si="241"/>
        <v>156465</v>
      </c>
      <c r="J5131" s="348">
        <f t="shared" si="242"/>
        <v>0</v>
      </c>
    </row>
    <row r="5132" spans="1:10">
      <c r="A5132" s="483">
        <v>2016</v>
      </c>
      <c r="B5132" s="484" t="s">
        <v>1289</v>
      </c>
      <c r="C5132" s="484" t="s">
        <v>370</v>
      </c>
      <c r="D5132" s="485">
        <v>49674</v>
      </c>
      <c r="E5132" s="486">
        <v>17.712</v>
      </c>
      <c r="F5132" s="486">
        <f t="shared" si="240"/>
        <v>879825.88800000004</v>
      </c>
      <c r="G5132" s="487">
        <v>0.22</v>
      </c>
      <c r="H5132" s="485">
        <v>5.8</v>
      </c>
      <c r="I5132" s="486">
        <f t="shared" si="241"/>
        <v>288109.2</v>
      </c>
      <c r="J5132" s="348">
        <f t="shared" si="242"/>
        <v>0</v>
      </c>
    </row>
    <row r="5133" spans="1:10">
      <c r="A5133" s="483">
        <v>2016</v>
      </c>
      <c r="B5133" s="484" t="s">
        <v>1289</v>
      </c>
      <c r="C5133" s="484" t="s">
        <v>370</v>
      </c>
      <c r="D5133" s="485">
        <v>82652</v>
      </c>
      <c r="E5133" s="486">
        <v>18.010000000000002</v>
      </c>
      <c r="F5133" s="486">
        <f t="shared" si="240"/>
        <v>1488562.52</v>
      </c>
      <c r="G5133" s="487">
        <v>0.23</v>
      </c>
      <c r="H5133" s="485">
        <v>4.95</v>
      </c>
      <c r="I5133" s="486">
        <f t="shared" si="241"/>
        <v>409127.4</v>
      </c>
      <c r="J5133" s="348">
        <f t="shared" si="242"/>
        <v>0</v>
      </c>
    </row>
    <row r="5134" spans="1:10">
      <c r="A5134" s="483">
        <v>2016</v>
      </c>
      <c r="B5134" s="484" t="s">
        <v>1289</v>
      </c>
      <c r="C5134" s="484" t="s">
        <v>370</v>
      </c>
      <c r="D5134" s="485">
        <v>158891</v>
      </c>
      <c r="E5134" s="486">
        <v>16.096</v>
      </c>
      <c r="F5134" s="486">
        <f t="shared" si="240"/>
        <v>2557509.5359999998</v>
      </c>
      <c r="G5134" s="487">
        <v>0.37</v>
      </c>
      <c r="H5134" s="485">
        <v>5.4</v>
      </c>
      <c r="I5134" s="486">
        <f t="shared" si="241"/>
        <v>858011.4</v>
      </c>
      <c r="J5134" s="348">
        <f t="shared" si="242"/>
        <v>0</v>
      </c>
    </row>
    <row r="5135" spans="1:10">
      <c r="A5135" s="483">
        <v>2016</v>
      </c>
      <c r="B5135" s="484" t="s">
        <v>1289</v>
      </c>
      <c r="C5135" s="484" t="s">
        <v>370</v>
      </c>
      <c r="D5135" s="485">
        <v>156607</v>
      </c>
      <c r="E5135" s="486">
        <v>17.739999999999998</v>
      </c>
      <c r="F5135" s="486">
        <f t="shared" si="240"/>
        <v>2778208.1799999997</v>
      </c>
      <c r="G5135" s="487">
        <v>0.23</v>
      </c>
      <c r="H5135" s="485">
        <v>5.8</v>
      </c>
      <c r="I5135" s="486">
        <f t="shared" si="241"/>
        <v>908320.6</v>
      </c>
      <c r="J5135" s="348">
        <f t="shared" si="242"/>
        <v>0</v>
      </c>
    </row>
    <row r="5136" spans="1:10">
      <c r="A5136" s="483">
        <v>2016</v>
      </c>
      <c r="B5136" s="484" t="s">
        <v>1289</v>
      </c>
      <c r="C5136" s="484" t="s">
        <v>370</v>
      </c>
      <c r="D5136" s="485">
        <v>108077</v>
      </c>
      <c r="E5136" s="486">
        <v>17.43</v>
      </c>
      <c r="F5136" s="486">
        <f t="shared" si="240"/>
        <v>1883782.1099999999</v>
      </c>
      <c r="G5136" s="487">
        <v>0.2</v>
      </c>
      <c r="H5136" s="485">
        <v>4.4000000000000004</v>
      </c>
      <c r="I5136" s="486">
        <f t="shared" si="241"/>
        <v>475538.80000000005</v>
      </c>
      <c r="J5136" s="348">
        <f t="shared" si="242"/>
        <v>0</v>
      </c>
    </row>
    <row r="5137" spans="1:10">
      <c r="A5137" s="483">
        <v>2016</v>
      </c>
      <c r="B5137" s="484" t="s">
        <v>1289</v>
      </c>
      <c r="C5137" s="484" t="s">
        <v>370</v>
      </c>
      <c r="D5137" s="485">
        <v>35923</v>
      </c>
      <c r="E5137" s="486">
        <v>17.59</v>
      </c>
      <c r="F5137" s="486">
        <f t="shared" si="240"/>
        <v>631885.56999999995</v>
      </c>
      <c r="G5137" s="487">
        <v>0.19</v>
      </c>
      <c r="H5137" s="485">
        <v>4.5</v>
      </c>
      <c r="I5137" s="486">
        <f t="shared" si="241"/>
        <v>161653.5</v>
      </c>
      <c r="J5137" s="348">
        <f t="shared" si="242"/>
        <v>0</v>
      </c>
    </row>
    <row r="5138" spans="1:10">
      <c r="A5138" s="483">
        <v>2016</v>
      </c>
      <c r="B5138" s="484" t="s">
        <v>1296</v>
      </c>
      <c r="C5138" s="484" t="s">
        <v>370</v>
      </c>
      <c r="D5138" s="485">
        <v>160957</v>
      </c>
      <c r="E5138" s="486">
        <v>22.26</v>
      </c>
      <c r="F5138" s="486">
        <f t="shared" si="240"/>
        <v>3582902.8200000003</v>
      </c>
      <c r="G5138" s="487">
        <v>2.71</v>
      </c>
      <c r="H5138" s="485">
        <v>19.899999999999999</v>
      </c>
      <c r="I5138" s="486">
        <f t="shared" si="241"/>
        <v>3203044.3</v>
      </c>
      <c r="J5138" s="348">
        <f t="shared" si="242"/>
        <v>0</v>
      </c>
    </row>
    <row r="5139" spans="1:10">
      <c r="A5139" s="483">
        <v>2016</v>
      </c>
      <c r="B5139" s="484" t="s">
        <v>1301</v>
      </c>
      <c r="C5139" s="484" t="s">
        <v>370</v>
      </c>
      <c r="D5139" s="485">
        <v>25202</v>
      </c>
      <c r="E5139" s="486">
        <v>14.4</v>
      </c>
      <c r="F5139" s="486">
        <f t="shared" si="240"/>
        <v>362908.8</v>
      </c>
      <c r="G5139" s="487">
        <v>0.67</v>
      </c>
      <c r="H5139" s="485">
        <v>8.6999999999999993</v>
      </c>
      <c r="I5139" s="486">
        <f t="shared" si="241"/>
        <v>219257.4</v>
      </c>
      <c r="J5139" s="348">
        <f t="shared" si="242"/>
        <v>1</v>
      </c>
    </row>
    <row r="5140" spans="1:10">
      <c r="A5140" s="483">
        <v>2016</v>
      </c>
      <c r="B5140" s="484" t="s">
        <v>1296</v>
      </c>
      <c r="C5140" s="484" t="s">
        <v>370</v>
      </c>
      <c r="D5140" s="485">
        <v>232307</v>
      </c>
      <c r="E5140" s="486">
        <v>15.404</v>
      </c>
      <c r="F5140" s="486">
        <f t="shared" si="240"/>
        <v>3578457.0279999999</v>
      </c>
      <c r="G5140" s="487">
        <v>0.8</v>
      </c>
      <c r="H5140" s="485">
        <v>40.700000000000003</v>
      </c>
      <c r="I5140" s="486">
        <f t="shared" si="241"/>
        <v>9454894.9000000004</v>
      </c>
      <c r="J5140" s="348">
        <f t="shared" si="242"/>
        <v>0</v>
      </c>
    </row>
    <row r="5141" spans="1:10">
      <c r="A5141" s="483">
        <v>2016</v>
      </c>
      <c r="B5141" s="484" t="s">
        <v>1296</v>
      </c>
      <c r="C5141" s="484" t="s">
        <v>370</v>
      </c>
      <c r="D5141" s="485">
        <v>274850</v>
      </c>
      <c r="E5141" s="486">
        <v>21.488</v>
      </c>
      <c r="F5141" s="486">
        <f t="shared" si="240"/>
        <v>5905976.7999999998</v>
      </c>
      <c r="G5141" s="487">
        <v>0.52</v>
      </c>
      <c r="H5141" s="485">
        <v>7</v>
      </c>
      <c r="I5141" s="486">
        <f t="shared" si="241"/>
        <v>1923950</v>
      </c>
      <c r="J5141" s="348">
        <f t="shared" si="242"/>
        <v>0</v>
      </c>
    </row>
    <row r="5142" spans="1:10">
      <c r="A5142" s="483">
        <v>2016</v>
      </c>
      <c r="B5142" s="484" t="s">
        <v>1296</v>
      </c>
      <c r="C5142" s="484" t="s">
        <v>370</v>
      </c>
      <c r="D5142" s="485">
        <v>33052</v>
      </c>
      <c r="E5142" s="486">
        <v>23.623999999999999</v>
      </c>
      <c r="F5142" s="486">
        <f t="shared" si="240"/>
        <v>780820.44799999997</v>
      </c>
      <c r="G5142" s="487">
        <v>0.69</v>
      </c>
      <c r="H5142" s="485">
        <v>15.5</v>
      </c>
      <c r="I5142" s="486">
        <f t="shared" si="241"/>
        <v>512306</v>
      </c>
      <c r="J5142" s="348">
        <f t="shared" si="242"/>
        <v>0</v>
      </c>
    </row>
    <row r="5143" spans="1:10">
      <c r="A5143" s="483">
        <v>2016</v>
      </c>
      <c r="B5143" s="484" t="s">
        <v>1296</v>
      </c>
      <c r="C5143" s="484" t="s">
        <v>370</v>
      </c>
      <c r="D5143" s="485">
        <v>198003</v>
      </c>
      <c r="E5143" s="486">
        <v>24.48</v>
      </c>
      <c r="F5143" s="486">
        <f t="shared" si="240"/>
        <v>4847113.4400000004</v>
      </c>
      <c r="G5143" s="487">
        <v>1.18</v>
      </c>
      <c r="H5143" s="485">
        <v>14</v>
      </c>
      <c r="I5143" s="486">
        <f t="shared" si="241"/>
        <v>2772042</v>
      </c>
      <c r="J5143" s="348">
        <f t="shared" si="242"/>
        <v>0</v>
      </c>
    </row>
    <row r="5144" spans="1:10">
      <c r="A5144" s="483">
        <v>2016</v>
      </c>
      <c r="B5144" s="484" t="s">
        <v>1296</v>
      </c>
      <c r="C5144" s="484" t="s">
        <v>370</v>
      </c>
      <c r="D5144" s="485">
        <v>105250</v>
      </c>
      <c r="E5144" s="486">
        <v>23.161999999999999</v>
      </c>
      <c r="F5144" s="486">
        <f t="shared" si="240"/>
        <v>2437800.5</v>
      </c>
      <c r="G5144" s="487">
        <v>1.38</v>
      </c>
      <c r="H5144" s="485">
        <v>6.1</v>
      </c>
      <c r="I5144" s="486">
        <f t="shared" si="241"/>
        <v>642025</v>
      </c>
      <c r="J5144" s="348">
        <f t="shared" si="242"/>
        <v>0</v>
      </c>
    </row>
    <row r="5145" spans="1:10">
      <c r="A5145" s="483">
        <v>2016</v>
      </c>
      <c r="B5145" s="484" t="s">
        <v>1296</v>
      </c>
      <c r="C5145" s="484" t="s">
        <v>370</v>
      </c>
      <c r="D5145" s="485">
        <v>42125</v>
      </c>
      <c r="E5145" s="486">
        <v>23.774000000000001</v>
      </c>
      <c r="F5145" s="486">
        <f t="shared" si="240"/>
        <v>1001479.75</v>
      </c>
      <c r="G5145" s="487">
        <v>2.64</v>
      </c>
      <c r="H5145" s="485">
        <v>8</v>
      </c>
      <c r="I5145" s="486">
        <f t="shared" si="241"/>
        <v>337000</v>
      </c>
      <c r="J5145" s="348">
        <f t="shared" si="242"/>
        <v>0</v>
      </c>
    </row>
    <row r="5146" spans="1:10">
      <c r="A5146" s="483">
        <v>2016</v>
      </c>
      <c r="B5146" s="484" t="s">
        <v>1301</v>
      </c>
      <c r="C5146" s="484" t="s">
        <v>370</v>
      </c>
      <c r="D5146" s="485">
        <v>53828</v>
      </c>
      <c r="E5146" s="486">
        <v>14.031000000000001</v>
      </c>
      <c r="F5146" s="486">
        <f t="shared" si="240"/>
        <v>755260.66800000006</v>
      </c>
      <c r="G5146" s="487">
        <v>0.69</v>
      </c>
      <c r="H5146" s="485">
        <v>15.1</v>
      </c>
      <c r="I5146" s="486">
        <f t="shared" si="241"/>
        <v>812802.79999999993</v>
      </c>
      <c r="J5146" s="348">
        <f t="shared" si="242"/>
        <v>1</v>
      </c>
    </row>
    <row r="5147" spans="1:10">
      <c r="A5147" s="483">
        <v>2016</v>
      </c>
      <c r="B5147" s="484" t="s">
        <v>1301</v>
      </c>
      <c r="C5147" s="484" t="s">
        <v>370</v>
      </c>
      <c r="D5147" s="485">
        <v>219732</v>
      </c>
      <c r="E5147" s="486">
        <v>14.004</v>
      </c>
      <c r="F5147" s="486">
        <f t="shared" si="240"/>
        <v>3077126.9279999998</v>
      </c>
      <c r="G5147" s="487">
        <v>0.43</v>
      </c>
      <c r="H5147" s="485">
        <v>14.5</v>
      </c>
      <c r="I5147" s="486">
        <f t="shared" si="241"/>
        <v>3186114</v>
      </c>
      <c r="J5147" s="348">
        <f t="shared" si="242"/>
        <v>1</v>
      </c>
    </row>
    <row r="5148" spans="1:10">
      <c r="A5148" s="483">
        <v>2016</v>
      </c>
      <c r="B5148" s="484" t="s">
        <v>1296</v>
      </c>
      <c r="C5148" s="484" t="s">
        <v>370</v>
      </c>
      <c r="D5148" s="485">
        <v>61937</v>
      </c>
      <c r="E5148" s="486">
        <v>23.03</v>
      </c>
      <c r="F5148" s="486">
        <f t="shared" si="240"/>
        <v>1426409.11</v>
      </c>
      <c r="G5148" s="487">
        <v>2.37</v>
      </c>
      <c r="H5148" s="485">
        <v>8.1</v>
      </c>
      <c r="I5148" s="486">
        <f t="shared" si="241"/>
        <v>501689.69999999995</v>
      </c>
      <c r="J5148" s="348">
        <f t="shared" si="242"/>
        <v>0</v>
      </c>
    </row>
    <row r="5149" spans="1:10">
      <c r="A5149" s="483">
        <v>2016</v>
      </c>
      <c r="B5149" s="484" t="s">
        <v>1296</v>
      </c>
      <c r="C5149" s="484" t="s">
        <v>370</v>
      </c>
      <c r="D5149" s="485">
        <v>56445</v>
      </c>
      <c r="E5149" s="486">
        <v>23.178000000000001</v>
      </c>
      <c r="F5149" s="486">
        <f t="shared" si="240"/>
        <v>1308282.21</v>
      </c>
      <c r="G5149" s="487">
        <v>2.71</v>
      </c>
      <c r="H5149" s="485">
        <v>9.1</v>
      </c>
      <c r="I5149" s="486">
        <f t="shared" si="241"/>
        <v>513649.5</v>
      </c>
      <c r="J5149" s="348">
        <f t="shared" si="242"/>
        <v>0</v>
      </c>
    </row>
    <row r="5150" spans="1:10">
      <c r="A5150" s="483">
        <v>2016</v>
      </c>
      <c r="B5150" s="484" t="s">
        <v>1289</v>
      </c>
      <c r="C5150" s="484" t="s">
        <v>370</v>
      </c>
      <c r="D5150" s="485">
        <v>69215</v>
      </c>
      <c r="E5150" s="486">
        <v>16.5</v>
      </c>
      <c r="F5150" s="486">
        <f t="shared" si="240"/>
        <v>1142047.5</v>
      </c>
      <c r="G5150" s="487">
        <v>0.33</v>
      </c>
      <c r="H5150" s="485">
        <v>5.5</v>
      </c>
      <c r="I5150" s="486">
        <f t="shared" si="241"/>
        <v>380682.5</v>
      </c>
      <c r="J5150" s="348">
        <f t="shared" si="242"/>
        <v>0</v>
      </c>
    </row>
    <row r="5151" spans="1:10">
      <c r="A5151" s="483">
        <v>2016</v>
      </c>
      <c r="B5151" s="484" t="s">
        <v>1289</v>
      </c>
      <c r="C5151" s="484" t="s">
        <v>370</v>
      </c>
      <c r="D5151" s="485">
        <v>66562</v>
      </c>
      <c r="E5151" s="486">
        <v>18.149999999999999</v>
      </c>
      <c r="F5151" s="486">
        <f t="shared" si="240"/>
        <v>1208100.2999999998</v>
      </c>
      <c r="G5151" s="487">
        <v>0.97</v>
      </c>
      <c r="H5151" s="485">
        <v>17.2</v>
      </c>
      <c r="I5151" s="486">
        <f t="shared" si="241"/>
        <v>1144866.3999999999</v>
      </c>
      <c r="J5151" s="348">
        <f t="shared" si="242"/>
        <v>0</v>
      </c>
    </row>
    <row r="5152" spans="1:10">
      <c r="A5152" s="483">
        <v>2016</v>
      </c>
      <c r="B5152" s="484" t="s">
        <v>1289</v>
      </c>
      <c r="C5152" s="484" t="s">
        <v>370</v>
      </c>
      <c r="D5152" s="485">
        <v>15060</v>
      </c>
      <c r="E5152" s="486">
        <v>17.72</v>
      </c>
      <c r="F5152" s="486">
        <f t="shared" si="240"/>
        <v>266863.2</v>
      </c>
      <c r="G5152" s="487">
        <v>0.27</v>
      </c>
      <c r="H5152" s="485">
        <v>5.5</v>
      </c>
      <c r="I5152" s="486">
        <f t="shared" si="241"/>
        <v>82830</v>
      </c>
      <c r="J5152" s="348">
        <f t="shared" si="242"/>
        <v>0</v>
      </c>
    </row>
    <row r="5153" spans="1:10">
      <c r="A5153" s="483">
        <v>2016</v>
      </c>
      <c r="B5153" s="484" t="s">
        <v>1289</v>
      </c>
      <c r="C5153" s="484" t="s">
        <v>370</v>
      </c>
      <c r="D5153" s="485">
        <v>14013</v>
      </c>
      <c r="E5153" s="486">
        <v>17.940000000000001</v>
      </c>
      <c r="F5153" s="486">
        <f t="shared" si="240"/>
        <v>251393.22000000003</v>
      </c>
      <c r="G5153" s="487">
        <v>0.22</v>
      </c>
      <c r="H5153" s="485">
        <v>4.4000000000000004</v>
      </c>
      <c r="I5153" s="486">
        <f t="shared" si="241"/>
        <v>61657.200000000004</v>
      </c>
      <c r="J5153" s="348">
        <f t="shared" si="242"/>
        <v>0</v>
      </c>
    </row>
    <row r="5154" spans="1:10">
      <c r="A5154" s="483">
        <v>2016</v>
      </c>
      <c r="B5154" s="484" t="s">
        <v>1289</v>
      </c>
      <c r="C5154" s="484" t="s">
        <v>370</v>
      </c>
      <c r="D5154" s="485">
        <v>193929</v>
      </c>
      <c r="E5154" s="486">
        <v>17.434000000000001</v>
      </c>
      <c r="F5154" s="486">
        <f t="shared" si="240"/>
        <v>3380958.1860000002</v>
      </c>
      <c r="G5154" s="487">
        <v>0.19</v>
      </c>
      <c r="H5154" s="485">
        <v>4.6500000000000004</v>
      </c>
      <c r="I5154" s="486">
        <f t="shared" si="241"/>
        <v>901769.85000000009</v>
      </c>
      <c r="J5154" s="348">
        <f t="shared" si="242"/>
        <v>0</v>
      </c>
    </row>
    <row r="5155" spans="1:10">
      <c r="A5155" s="483">
        <v>2016</v>
      </c>
      <c r="B5155" s="484" t="s">
        <v>1289</v>
      </c>
      <c r="C5155" s="484" t="s">
        <v>370</v>
      </c>
      <c r="D5155" s="485">
        <v>30145</v>
      </c>
      <c r="E5155" s="486">
        <v>17.38</v>
      </c>
      <c r="F5155" s="486">
        <f t="shared" si="240"/>
        <v>523920.1</v>
      </c>
      <c r="G5155" s="487">
        <v>0.19</v>
      </c>
      <c r="H5155" s="485">
        <v>4.5</v>
      </c>
      <c r="I5155" s="486">
        <f t="shared" si="241"/>
        <v>135652.5</v>
      </c>
      <c r="J5155" s="348">
        <f t="shared" si="242"/>
        <v>0</v>
      </c>
    </row>
    <row r="5156" spans="1:10">
      <c r="A5156" s="483">
        <v>2016</v>
      </c>
      <c r="B5156" s="484" t="s">
        <v>1296</v>
      </c>
      <c r="C5156" s="484" t="s">
        <v>370</v>
      </c>
      <c r="D5156" s="485">
        <v>12988</v>
      </c>
      <c r="E5156" s="486">
        <v>24.68</v>
      </c>
      <c r="F5156" s="486">
        <f t="shared" si="240"/>
        <v>320543.83999999997</v>
      </c>
      <c r="G5156" s="487">
        <v>1.68</v>
      </c>
      <c r="H5156" s="485">
        <v>11.4</v>
      </c>
      <c r="I5156" s="486">
        <f t="shared" si="241"/>
        <v>148063.20000000001</v>
      </c>
      <c r="J5156" s="348">
        <f t="shared" si="242"/>
        <v>0</v>
      </c>
    </row>
    <row r="5157" spans="1:10">
      <c r="A5157" s="483">
        <v>2016</v>
      </c>
      <c r="B5157" s="484" t="s">
        <v>1296</v>
      </c>
      <c r="C5157" s="484" t="s">
        <v>370</v>
      </c>
      <c r="D5157" s="485">
        <v>90410</v>
      </c>
      <c r="E5157" s="486">
        <v>25.53</v>
      </c>
      <c r="F5157" s="486">
        <f t="shared" si="240"/>
        <v>2308167.3000000003</v>
      </c>
      <c r="G5157" s="487">
        <v>2.48</v>
      </c>
      <c r="H5157" s="485">
        <v>8.3000000000000007</v>
      </c>
      <c r="I5157" s="486">
        <f t="shared" si="241"/>
        <v>750403.00000000012</v>
      </c>
      <c r="J5157" s="348">
        <f t="shared" si="242"/>
        <v>0</v>
      </c>
    </row>
    <row r="5158" spans="1:10">
      <c r="A5158" s="483">
        <v>2016</v>
      </c>
      <c r="B5158" s="484" t="s">
        <v>1296</v>
      </c>
      <c r="C5158" s="484" t="s">
        <v>370</v>
      </c>
      <c r="D5158" s="485">
        <v>268663</v>
      </c>
      <c r="E5158" s="486">
        <v>24</v>
      </c>
      <c r="F5158" s="486">
        <f t="shared" si="240"/>
        <v>6447912</v>
      </c>
      <c r="G5158" s="487">
        <v>2.61</v>
      </c>
      <c r="H5158" s="485">
        <v>8</v>
      </c>
      <c r="I5158" s="486">
        <f t="shared" si="241"/>
        <v>2149304</v>
      </c>
      <c r="J5158" s="348">
        <f t="shared" si="242"/>
        <v>0</v>
      </c>
    </row>
    <row r="5159" spans="1:10">
      <c r="A5159" s="483">
        <v>2016</v>
      </c>
      <c r="B5159" s="484" t="s">
        <v>1296</v>
      </c>
      <c r="C5159" s="484" t="s">
        <v>370</v>
      </c>
      <c r="D5159" s="485">
        <v>91684</v>
      </c>
      <c r="E5159" s="486">
        <v>24.32</v>
      </c>
      <c r="F5159" s="486">
        <f t="shared" si="240"/>
        <v>2229754.8799999999</v>
      </c>
      <c r="G5159" s="487">
        <v>3.16</v>
      </c>
      <c r="H5159" s="485">
        <v>9</v>
      </c>
      <c r="I5159" s="486">
        <f t="shared" si="241"/>
        <v>825156</v>
      </c>
      <c r="J5159" s="348">
        <f t="shared" si="242"/>
        <v>0</v>
      </c>
    </row>
    <row r="5160" spans="1:10">
      <c r="A5160" s="483">
        <v>2016</v>
      </c>
      <c r="B5160" s="484" t="s">
        <v>1296</v>
      </c>
      <c r="C5160" s="484" t="s">
        <v>370</v>
      </c>
      <c r="D5160" s="485">
        <v>82032</v>
      </c>
      <c r="E5160" s="486">
        <v>23.21</v>
      </c>
      <c r="F5160" s="486">
        <f t="shared" si="240"/>
        <v>1903962.72</v>
      </c>
      <c r="G5160" s="487">
        <v>2.38</v>
      </c>
      <c r="H5160" s="485">
        <v>8.1999999999999993</v>
      </c>
      <c r="I5160" s="486">
        <f t="shared" si="241"/>
        <v>672662.39999999991</v>
      </c>
      <c r="J5160" s="348">
        <f t="shared" si="242"/>
        <v>0</v>
      </c>
    </row>
    <row r="5161" spans="1:10">
      <c r="A5161" s="483">
        <v>2016</v>
      </c>
      <c r="B5161" s="484" t="s">
        <v>1296</v>
      </c>
      <c r="C5161" s="484" t="s">
        <v>370</v>
      </c>
      <c r="D5161" s="485">
        <v>50260</v>
      </c>
      <c r="E5161" s="486">
        <v>24.88</v>
      </c>
      <c r="F5161" s="486">
        <f t="shared" si="240"/>
        <v>1250468.8</v>
      </c>
      <c r="G5161" s="487">
        <v>3.09</v>
      </c>
      <c r="H5161" s="485">
        <v>6.6</v>
      </c>
      <c r="I5161" s="486">
        <f t="shared" si="241"/>
        <v>331716</v>
      </c>
      <c r="J5161" s="348">
        <f t="shared" si="242"/>
        <v>0</v>
      </c>
    </row>
    <row r="5162" spans="1:10">
      <c r="A5162" s="483">
        <v>2016</v>
      </c>
      <c r="B5162" s="484" t="s">
        <v>1296</v>
      </c>
      <c r="C5162" s="484" t="s">
        <v>370</v>
      </c>
      <c r="D5162" s="485">
        <v>40240</v>
      </c>
      <c r="E5162" s="486">
        <v>22.428000000000001</v>
      </c>
      <c r="F5162" s="486">
        <f t="shared" si="240"/>
        <v>902502.72000000009</v>
      </c>
      <c r="G5162" s="487">
        <v>0.46</v>
      </c>
      <c r="H5162" s="485">
        <v>10</v>
      </c>
      <c r="I5162" s="486">
        <f t="shared" si="241"/>
        <v>402400</v>
      </c>
      <c r="J5162" s="348">
        <f t="shared" si="242"/>
        <v>0</v>
      </c>
    </row>
    <row r="5163" spans="1:10">
      <c r="A5163" s="483">
        <v>2016</v>
      </c>
      <c r="B5163" s="484" t="s">
        <v>1289</v>
      </c>
      <c r="C5163" s="484" t="s">
        <v>370</v>
      </c>
      <c r="D5163" s="485">
        <v>41691</v>
      </c>
      <c r="E5163" s="486">
        <v>18.504000000000001</v>
      </c>
      <c r="F5163" s="486">
        <f t="shared" si="240"/>
        <v>771450.26400000008</v>
      </c>
      <c r="G5163" s="487">
        <v>1</v>
      </c>
      <c r="H5163" s="485">
        <v>15.8</v>
      </c>
      <c r="I5163" s="486">
        <f t="shared" si="241"/>
        <v>658717.80000000005</v>
      </c>
      <c r="J5163" s="348">
        <f t="shared" si="242"/>
        <v>0</v>
      </c>
    </row>
    <row r="5164" spans="1:10">
      <c r="A5164" s="483">
        <v>2016</v>
      </c>
      <c r="B5164" s="484" t="s">
        <v>1289</v>
      </c>
      <c r="C5164" s="484" t="s">
        <v>370</v>
      </c>
      <c r="D5164" s="485">
        <v>16464</v>
      </c>
      <c r="E5164" s="486">
        <v>16.7</v>
      </c>
      <c r="F5164" s="486">
        <f t="shared" si="240"/>
        <v>274948.8</v>
      </c>
      <c r="G5164" s="487">
        <v>0.35</v>
      </c>
      <c r="H5164" s="485">
        <v>5.6</v>
      </c>
      <c r="I5164" s="486">
        <f t="shared" si="241"/>
        <v>92198.399999999994</v>
      </c>
      <c r="J5164" s="348">
        <f t="shared" si="242"/>
        <v>0</v>
      </c>
    </row>
    <row r="5165" spans="1:10">
      <c r="A5165" s="483">
        <v>2016</v>
      </c>
      <c r="B5165" s="484" t="s">
        <v>1296</v>
      </c>
      <c r="C5165" s="484" t="s">
        <v>370</v>
      </c>
      <c r="D5165" s="485">
        <v>26893</v>
      </c>
      <c r="E5165" s="486">
        <v>21.8</v>
      </c>
      <c r="F5165" s="486">
        <f t="shared" si="240"/>
        <v>586267.4</v>
      </c>
      <c r="G5165" s="487">
        <v>0.79</v>
      </c>
      <c r="H5165" s="485">
        <v>9.4</v>
      </c>
      <c r="I5165" s="486">
        <f t="shared" si="241"/>
        <v>252794.2</v>
      </c>
      <c r="J5165" s="348">
        <f t="shared" si="242"/>
        <v>0</v>
      </c>
    </row>
    <row r="5166" spans="1:10">
      <c r="A5166" s="483">
        <v>2016</v>
      </c>
      <c r="B5166" s="484" t="s">
        <v>1296</v>
      </c>
      <c r="C5166" s="484" t="s">
        <v>370</v>
      </c>
      <c r="D5166" s="485">
        <v>114568</v>
      </c>
      <c r="E5166" s="486">
        <v>21.795000000000002</v>
      </c>
      <c r="F5166" s="486">
        <f t="shared" si="240"/>
        <v>2497009.56</v>
      </c>
      <c r="G5166" s="487">
        <v>0.57999999999999996</v>
      </c>
      <c r="H5166" s="485">
        <v>12.8</v>
      </c>
      <c r="I5166" s="486">
        <f t="shared" si="241"/>
        <v>1466470.4000000001</v>
      </c>
      <c r="J5166" s="348">
        <f t="shared" si="242"/>
        <v>0</v>
      </c>
    </row>
    <row r="5167" spans="1:10">
      <c r="A5167" s="483">
        <v>2016</v>
      </c>
      <c r="B5167" s="484" t="s">
        <v>1289</v>
      </c>
      <c r="C5167" s="484" t="s">
        <v>370</v>
      </c>
      <c r="D5167" s="485">
        <v>122</v>
      </c>
      <c r="E5167" s="486">
        <v>16.7</v>
      </c>
      <c r="F5167" s="486">
        <f t="shared" si="240"/>
        <v>2037.3999999999999</v>
      </c>
      <c r="G5167" s="487">
        <v>0.32</v>
      </c>
      <c r="H5167" s="485">
        <v>5.5</v>
      </c>
      <c r="I5167" s="486">
        <f t="shared" si="241"/>
        <v>671</v>
      </c>
      <c r="J5167" s="348">
        <f t="shared" si="242"/>
        <v>0</v>
      </c>
    </row>
    <row r="5168" spans="1:10">
      <c r="A5168" s="483">
        <v>2016</v>
      </c>
      <c r="B5168" s="484" t="s">
        <v>1289</v>
      </c>
      <c r="C5168" s="484" t="s">
        <v>370</v>
      </c>
      <c r="D5168" s="485">
        <v>16505</v>
      </c>
      <c r="E5168" s="486">
        <v>18.23</v>
      </c>
      <c r="F5168" s="486">
        <f t="shared" si="240"/>
        <v>300886.15000000002</v>
      </c>
      <c r="G5168" s="487">
        <v>0.26</v>
      </c>
      <c r="H5168" s="485">
        <v>4.5</v>
      </c>
      <c r="I5168" s="486">
        <f t="shared" si="241"/>
        <v>74272.5</v>
      </c>
      <c r="J5168" s="348">
        <f t="shared" si="242"/>
        <v>0</v>
      </c>
    </row>
    <row r="5169" spans="1:10">
      <c r="A5169" s="483">
        <v>2016</v>
      </c>
      <c r="B5169" s="484" t="s">
        <v>1301</v>
      </c>
      <c r="C5169" s="484" t="s">
        <v>370</v>
      </c>
      <c r="D5169" s="485">
        <v>353580</v>
      </c>
      <c r="E5169" s="486">
        <v>13.56</v>
      </c>
      <c r="F5169" s="486">
        <f t="shared" si="240"/>
        <v>4794544.8</v>
      </c>
      <c r="G5169" s="487">
        <v>1.1299999999999999</v>
      </c>
      <c r="H5169" s="485">
        <v>17.7</v>
      </c>
      <c r="I5169" s="486">
        <f t="shared" si="241"/>
        <v>6258366</v>
      </c>
      <c r="J5169" s="348">
        <f t="shared" si="242"/>
        <v>1</v>
      </c>
    </row>
    <row r="5170" spans="1:10">
      <c r="A5170" s="483">
        <v>2016</v>
      </c>
      <c r="B5170" s="484" t="s">
        <v>1289</v>
      </c>
      <c r="C5170" s="484" t="s">
        <v>370</v>
      </c>
      <c r="D5170" s="485">
        <v>64656</v>
      </c>
      <c r="E5170" s="486">
        <v>16.89</v>
      </c>
      <c r="F5170" s="486">
        <f t="shared" si="240"/>
        <v>1092039.8400000001</v>
      </c>
      <c r="G5170" s="487">
        <v>0.34</v>
      </c>
      <c r="H5170" s="485">
        <v>4.8</v>
      </c>
      <c r="I5170" s="486">
        <f t="shared" si="241"/>
        <v>310348.79999999999</v>
      </c>
      <c r="J5170" s="348">
        <f t="shared" si="242"/>
        <v>0</v>
      </c>
    </row>
    <row r="5171" spans="1:10">
      <c r="A5171" s="483">
        <v>2016</v>
      </c>
      <c r="B5171" s="484" t="s">
        <v>1289</v>
      </c>
      <c r="C5171" s="484" t="s">
        <v>370</v>
      </c>
      <c r="D5171" s="485">
        <v>65311</v>
      </c>
      <c r="E5171" s="486">
        <v>16.62</v>
      </c>
      <c r="F5171" s="486">
        <f t="shared" si="240"/>
        <v>1085468.82</v>
      </c>
      <c r="G5171" s="487">
        <v>0.36</v>
      </c>
      <c r="H5171" s="485">
        <v>5.3</v>
      </c>
      <c r="I5171" s="486">
        <f t="shared" si="241"/>
        <v>346148.3</v>
      </c>
      <c r="J5171" s="348">
        <f t="shared" si="242"/>
        <v>0</v>
      </c>
    </row>
    <row r="5172" spans="1:10">
      <c r="A5172" s="483">
        <v>2016</v>
      </c>
      <c r="B5172" s="484" t="s">
        <v>1289</v>
      </c>
      <c r="C5172" s="484" t="s">
        <v>370</v>
      </c>
      <c r="D5172" s="485">
        <v>81251</v>
      </c>
      <c r="E5172" s="486">
        <v>16.690000000000001</v>
      </c>
      <c r="F5172" s="486">
        <f t="shared" si="240"/>
        <v>1356079.1900000002</v>
      </c>
      <c r="G5172" s="487">
        <v>0.35</v>
      </c>
      <c r="H5172" s="485">
        <v>6.4</v>
      </c>
      <c r="I5172" s="486">
        <f t="shared" si="241"/>
        <v>520006.40000000002</v>
      </c>
      <c r="J5172" s="348">
        <f t="shared" si="242"/>
        <v>0</v>
      </c>
    </row>
    <row r="5173" spans="1:10">
      <c r="A5173" s="483">
        <v>2016</v>
      </c>
      <c r="B5173" s="484" t="s">
        <v>1296</v>
      </c>
      <c r="C5173" s="484" t="s">
        <v>370</v>
      </c>
      <c r="D5173" s="485">
        <v>54105</v>
      </c>
      <c r="E5173" s="486">
        <v>22.22</v>
      </c>
      <c r="F5173" s="486">
        <f t="shared" si="240"/>
        <v>1202213.0999999999</v>
      </c>
      <c r="G5173" s="487">
        <v>0.46</v>
      </c>
      <c r="H5173" s="485">
        <v>10.5</v>
      </c>
      <c r="I5173" s="486">
        <f t="shared" si="241"/>
        <v>568102.5</v>
      </c>
      <c r="J5173" s="348">
        <f t="shared" si="242"/>
        <v>0</v>
      </c>
    </row>
    <row r="5174" spans="1:10">
      <c r="A5174" s="483">
        <v>2016</v>
      </c>
      <c r="B5174" s="484" t="s">
        <v>1289</v>
      </c>
      <c r="C5174" s="484" t="s">
        <v>370</v>
      </c>
      <c r="D5174" s="485">
        <v>70768</v>
      </c>
      <c r="E5174" s="486">
        <v>17.36</v>
      </c>
      <c r="F5174" s="486">
        <f t="shared" si="240"/>
        <v>1228532.48</v>
      </c>
      <c r="G5174" s="487">
        <v>0.22</v>
      </c>
      <c r="H5174" s="485">
        <v>4.3</v>
      </c>
      <c r="I5174" s="486">
        <f t="shared" si="241"/>
        <v>304302.39999999997</v>
      </c>
      <c r="J5174" s="348">
        <f t="shared" si="242"/>
        <v>0</v>
      </c>
    </row>
    <row r="5175" spans="1:10">
      <c r="A5175" s="483">
        <v>2016</v>
      </c>
      <c r="B5175" s="484" t="s">
        <v>1289</v>
      </c>
      <c r="C5175" s="484" t="s">
        <v>370</v>
      </c>
      <c r="D5175" s="485">
        <v>127091</v>
      </c>
      <c r="E5175" s="486">
        <v>17.829999999999998</v>
      </c>
      <c r="F5175" s="486">
        <f t="shared" si="240"/>
        <v>2266032.5299999998</v>
      </c>
      <c r="G5175" s="487">
        <v>0.3</v>
      </c>
      <c r="H5175" s="485">
        <v>5</v>
      </c>
      <c r="I5175" s="486">
        <f t="shared" si="241"/>
        <v>635455</v>
      </c>
      <c r="J5175" s="348">
        <f t="shared" si="242"/>
        <v>0</v>
      </c>
    </row>
    <row r="5176" spans="1:10">
      <c r="A5176" s="483">
        <v>2016</v>
      </c>
      <c r="B5176" s="484" t="s">
        <v>1289</v>
      </c>
      <c r="C5176" s="484" t="s">
        <v>370</v>
      </c>
      <c r="D5176" s="485">
        <v>28035</v>
      </c>
      <c r="E5176" s="486">
        <v>17.48</v>
      </c>
      <c r="F5176" s="486">
        <f t="shared" si="240"/>
        <v>490051.8</v>
      </c>
      <c r="G5176" s="487">
        <v>0.21</v>
      </c>
      <c r="H5176" s="485">
        <v>3.9</v>
      </c>
      <c r="I5176" s="486">
        <f t="shared" si="241"/>
        <v>109336.5</v>
      </c>
      <c r="J5176" s="348">
        <f t="shared" si="242"/>
        <v>0</v>
      </c>
    </row>
    <row r="5177" spans="1:10">
      <c r="A5177" s="483">
        <v>2016</v>
      </c>
      <c r="B5177" s="484" t="s">
        <v>1289</v>
      </c>
      <c r="C5177" s="484" t="s">
        <v>370</v>
      </c>
      <c r="D5177" s="485">
        <v>14127</v>
      </c>
      <c r="E5177" s="486">
        <v>17.940000000000001</v>
      </c>
      <c r="F5177" s="486">
        <f t="shared" si="240"/>
        <v>253438.38</v>
      </c>
      <c r="G5177" s="487">
        <v>0.2</v>
      </c>
      <c r="H5177" s="485">
        <v>6</v>
      </c>
      <c r="I5177" s="486">
        <f t="shared" si="241"/>
        <v>84762</v>
      </c>
      <c r="J5177" s="348">
        <f t="shared" si="242"/>
        <v>0</v>
      </c>
    </row>
    <row r="5178" spans="1:10">
      <c r="A5178" s="483">
        <v>2016</v>
      </c>
      <c r="B5178" s="484" t="s">
        <v>1289</v>
      </c>
      <c r="C5178" s="484" t="s">
        <v>370</v>
      </c>
      <c r="D5178" s="485">
        <v>42386</v>
      </c>
      <c r="E5178" s="486">
        <v>17.36</v>
      </c>
      <c r="F5178" s="486">
        <f t="shared" si="240"/>
        <v>735820.96</v>
      </c>
      <c r="G5178" s="487">
        <v>0.23</v>
      </c>
      <c r="H5178" s="485">
        <v>4.5</v>
      </c>
      <c r="I5178" s="486">
        <f t="shared" si="241"/>
        <v>190737</v>
      </c>
      <c r="J5178" s="348">
        <f t="shared" si="242"/>
        <v>0</v>
      </c>
    </row>
    <row r="5179" spans="1:10">
      <c r="A5179" s="483">
        <v>2016</v>
      </c>
      <c r="B5179" s="484" t="s">
        <v>1289</v>
      </c>
      <c r="C5179" s="484" t="s">
        <v>370</v>
      </c>
      <c r="D5179" s="485">
        <v>42496</v>
      </c>
      <c r="E5179" s="486">
        <v>17.28</v>
      </c>
      <c r="F5179" s="486">
        <f t="shared" si="240"/>
        <v>734330.88</v>
      </c>
      <c r="G5179" s="487">
        <v>0.21</v>
      </c>
      <c r="H5179" s="485">
        <v>4.2</v>
      </c>
      <c r="I5179" s="486">
        <f t="shared" si="241"/>
        <v>178483.20000000001</v>
      </c>
      <c r="J5179" s="348">
        <f t="shared" si="242"/>
        <v>0</v>
      </c>
    </row>
    <row r="5180" spans="1:10">
      <c r="A5180" s="483">
        <v>2016</v>
      </c>
      <c r="B5180" s="484" t="s">
        <v>1289</v>
      </c>
      <c r="C5180" s="484" t="s">
        <v>370</v>
      </c>
      <c r="D5180" s="485">
        <v>28496</v>
      </c>
      <c r="E5180" s="486">
        <v>17.23</v>
      </c>
      <c r="F5180" s="486">
        <f t="shared" si="240"/>
        <v>490986.08</v>
      </c>
      <c r="G5180" s="487">
        <v>0.23</v>
      </c>
      <c r="H5180" s="485">
        <v>4.4000000000000004</v>
      </c>
      <c r="I5180" s="486">
        <f t="shared" si="241"/>
        <v>125382.40000000001</v>
      </c>
      <c r="J5180" s="348">
        <f t="shared" si="242"/>
        <v>0</v>
      </c>
    </row>
    <row r="5181" spans="1:10">
      <c r="A5181" s="483">
        <v>2016</v>
      </c>
      <c r="B5181" s="484" t="s">
        <v>1289</v>
      </c>
      <c r="C5181" s="484" t="s">
        <v>370</v>
      </c>
      <c r="D5181" s="485">
        <v>28407</v>
      </c>
      <c r="E5181" s="486">
        <v>17.66</v>
      </c>
      <c r="F5181" s="486">
        <f t="shared" si="240"/>
        <v>501667.62</v>
      </c>
      <c r="G5181" s="487">
        <v>0.25</v>
      </c>
      <c r="H5181" s="485">
        <v>5.7</v>
      </c>
      <c r="I5181" s="486">
        <f t="shared" si="241"/>
        <v>161919.9</v>
      </c>
      <c r="J5181" s="348">
        <f t="shared" si="242"/>
        <v>0</v>
      </c>
    </row>
    <row r="5182" spans="1:10">
      <c r="A5182" s="483">
        <v>2016</v>
      </c>
      <c r="B5182" s="484" t="s">
        <v>1289</v>
      </c>
      <c r="C5182" s="484" t="s">
        <v>370</v>
      </c>
      <c r="D5182" s="485">
        <v>13810</v>
      </c>
      <c r="E5182" s="486">
        <v>17.309999999999999</v>
      </c>
      <c r="F5182" s="486">
        <f t="shared" si="240"/>
        <v>239051.09999999998</v>
      </c>
      <c r="G5182" s="487">
        <v>0.25</v>
      </c>
      <c r="H5182" s="485">
        <v>4.2</v>
      </c>
      <c r="I5182" s="486">
        <f t="shared" si="241"/>
        <v>58002</v>
      </c>
      <c r="J5182" s="348">
        <f t="shared" si="242"/>
        <v>0</v>
      </c>
    </row>
    <row r="5183" spans="1:10">
      <c r="A5183" s="483">
        <v>2016</v>
      </c>
      <c r="B5183" s="484" t="s">
        <v>1289</v>
      </c>
      <c r="C5183" s="484" t="s">
        <v>370</v>
      </c>
      <c r="D5183" s="485">
        <v>14125</v>
      </c>
      <c r="E5183" s="486">
        <v>17.190000000000001</v>
      </c>
      <c r="F5183" s="486">
        <f t="shared" si="240"/>
        <v>242808.75000000003</v>
      </c>
      <c r="G5183" s="487">
        <v>0.23</v>
      </c>
      <c r="H5183" s="485">
        <v>4.5</v>
      </c>
      <c r="I5183" s="486">
        <f t="shared" si="241"/>
        <v>63562.5</v>
      </c>
      <c r="J5183" s="348">
        <f t="shared" si="242"/>
        <v>0</v>
      </c>
    </row>
    <row r="5184" spans="1:10">
      <c r="A5184" s="483">
        <v>2016</v>
      </c>
      <c r="B5184" s="484" t="s">
        <v>1296</v>
      </c>
      <c r="C5184" s="484" t="s">
        <v>370</v>
      </c>
      <c r="D5184" s="485">
        <v>32527</v>
      </c>
      <c r="E5184" s="486">
        <v>22.2</v>
      </c>
      <c r="F5184" s="486">
        <f t="shared" si="240"/>
        <v>722099.4</v>
      </c>
      <c r="G5184" s="487">
        <v>0.46</v>
      </c>
      <c r="H5184" s="485">
        <v>10.8</v>
      </c>
      <c r="I5184" s="486">
        <f t="shared" si="241"/>
        <v>351291.60000000003</v>
      </c>
      <c r="J5184" s="348">
        <f t="shared" si="242"/>
        <v>0</v>
      </c>
    </row>
    <row r="5185" spans="1:10">
      <c r="A5185" s="483">
        <v>2016</v>
      </c>
      <c r="B5185" s="484" t="s">
        <v>1289</v>
      </c>
      <c r="C5185" s="484" t="s">
        <v>370</v>
      </c>
      <c r="D5185" s="485">
        <v>14141</v>
      </c>
      <c r="E5185" s="486">
        <v>17.14</v>
      </c>
      <c r="F5185" s="486">
        <f t="shared" si="240"/>
        <v>242376.74000000002</v>
      </c>
      <c r="G5185" s="487">
        <v>0.21</v>
      </c>
      <c r="H5185" s="485">
        <v>4.7</v>
      </c>
      <c r="I5185" s="486">
        <f t="shared" si="241"/>
        <v>66462.7</v>
      </c>
      <c r="J5185" s="348">
        <f t="shared" si="242"/>
        <v>0</v>
      </c>
    </row>
    <row r="5186" spans="1:10">
      <c r="A5186" s="483">
        <v>2016</v>
      </c>
      <c r="B5186" s="484" t="s">
        <v>1289</v>
      </c>
      <c r="C5186" s="484" t="s">
        <v>370</v>
      </c>
      <c r="D5186" s="485">
        <v>56570</v>
      </c>
      <c r="E5186" s="486">
        <v>17.571999999999999</v>
      </c>
      <c r="F5186" s="486">
        <f t="shared" si="240"/>
        <v>994048.03999999992</v>
      </c>
      <c r="G5186" s="487">
        <v>0.2</v>
      </c>
      <c r="H5186" s="485">
        <v>4.5999999999999996</v>
      </c>
      <c r="I5186" s="486">
        <f t="shared" si="241"/>
        <v>260221.99999999997</v>
      </c>
      <c r="J5186" s="348">
        <f t="shared" si="242"/>
        <v>0</v>
      </c>
    </row>
    <row r="5187" spans="1:10">
      <c r="A5187" s="483">
        <v>2016</v>
      </c>
      <c r="B5187" s="484" t="s">
        <v>1296</v>
      </c>
      <c r="C5187" s="484" t="s">
        <v>370</v>
      </c>
      <c r="D5187" s="485">
        <v>121994</v>
      </c>
      <c r="E5187" s="486">
        <v>22.2</v>
      </c>
      <c r="F5187" s="486">
        <f t="shared" ref="F5187:F5250" si="243">E5187*D5187</f>
        <v>2708266.8</v>
      </c>
      <c r="G5187" s="487">
        <v>0.46</v>
      </c>
      <c r="H5187" s="485">
        <v>10.7</v>
      </c>
      <c r="I5187" s="486">
        <f t="shared" ref="I5187:I5250" si="244">H5187*D5187</f>
        <v>1305335.7999999998</v>
      </c>
      <c r="J5187" s="348">
        <f t="shared" ref="J5187:J5250" si="245">IF(B5187="LIG",1,0)</f>
        <v>0</v>
      </c>
    </row>
    <row r="5188" spans="1:10">
      <c r="A5188" s="483">
        <v>2016</v>
      </c>
      <c r="B5188" s="484" t="s">
        <v>1296</v>
      </c>
      <c r="C5188" s="484" t="s">
        <v>370</v>
      </c>
      <c r="D5188" s="485">
        <v>112770</v>
      </c>
      <c r="E5188" s="486">
        <v>24.16</v>
      </c>
      <c r="F5188" s="486">
        <f t="shared" si="243"/>
        <v>2724523.2</v>
      </c>
      <c r="G5188" s="487">
        <v>2.85</v>
      </c>
      <c r="H5188" s="485">
        <v>6.9</v>
      </c>
      <c r="I5188" s="486">
        <f t="shared" si="244"/>
        <v>778113</v>
      </c>
      <c r="J5188" s="348">
        <f t="shared" si="245"/>
        <v>0</v>
      </c>
    </row>
    <row r="5189" spans="1:10">
      <c r="A5189" s="483">
        <v>2016</v>
      </c>
      <c r="B5189" s="484" t="s">
        <v>1296</v>
      </c>
      <c r="C5189" s="484" t="s">
        <v>370</v>
      </c>
      <c r="D5189" s="485">
        <v>15182</v>
      </c>
      <c r="E5189" s="486">
        <v>25.97</v>
      </c>
      <c r="F5189" s="486">
        <f t="shared" si="243"/>
        <v>394276.54</v>
      </c>
      <c r="G5189" s="487">
        <v>2.62</v>
      </c>
      <c r="H5189" s="485">
        <v>7.8</v>
      </c>
      <c r="I5189" s="486">
        <f t="shared" si="244"/>
        <v>118419.59999999999</v>
      </c>
      <c r="J5189" s="348">
        <f t="shared" si="245"/>
        <v>0</v>
      </c>
    </row>
    <row r="5190" spans="1:10">
      <c r="A5190" s="483">
        <v>2016</v>
      </c>
      <c r="B5190" s="484" t="s">
        <v>1296</v>
      </c>
      <c r="C5190" s="484" t="s">
        <v>370</v>
      </c>
      <c r="D5190" s="485">
        <v>158001</v>
      </c>
      <c r="E5190" s="486">
        <v>25.87</v>
      </c>
      <c r="F5190" s="486">
        <f t="shared" si="243"/>
        <v>4087485.87</v>
      </c>
      <c r="G5190" s="487">
        <v>2.72</v>
      </c>
      <c r="H5190" s="485">
        <v>7.8</v>
      </c>
      <c r="I5190" s="486">
        <f t="shared" si="244"/>
        <v>1232407.8</v>
      </c>
      <c r="J5190" s="348">
        <f t="shared" si="245"/>
        <v>0</v>
      </c>
    </row>
    <row r="5191" spans="1:10">
      <c r="A5191" s="483">
        <v>2016</v>
      </c>
      <c r="B5191" s="484" t="s">
        <v>1296</v>
      </c>
      <c r="C5191" s="484" t="s">
        <v>370</v>
      </c>
      <c r="D5191" s="485">
        <v>85289</v>
      </c>
      <c r="E5191" s="486">
        <v>22.515999999999998</v>
      </c>
      <c r="F5191" s="486">
        <f t="shared" si="243"/>
        <v>1920367.1239999998</v>
      </c>
      <c r="G5191" s="487">
        <v>0.5</v>
      </c>
      <c r="H5191" s="485">
        <v>7.2</v>
      </c>
      <c r="I5191" s="486">
        <f t="shared" si="244"/>
        <v>614080.80000000005</v>
      </c>
      <c r="J5191" s="348">
        <f t="shared" si="245"/>
        <v>0</v>
      </c>
    </row>
    <row r="5192" spans="1:10">
      <c r="A5192" s="483">
        <v>2016</v>
      </c>
      <c r="B5192" s="484" t="s">
        <v>1296</v>
      </c>
      <c r="C5192" s="484" t="s">
        <v>370</v>
      </c>
      <c r="D5192" s="485">
        <v>11847</v>
      </c>
      <c r="E5192" s="486">
        <v>23.084</v>
      </c>
      <c r="F5192" s="486">
        <f t="shared" si="243"/>
        <v>273476.14799999999</v>
      </c>
      <c r="G5192" s="487">
        <v>1.34</v>
      </c>
      <c r="H5192" s="485">
        <v>6.1</v>
      </c>
      <c r="I5192" s="486">
        <f t="shared" si="244"/>
        <v>72266.7</v>
      </c>
      <c r="J5192" s="348">
        <f t="shared" si="245"/>
        <v>0</v>
      </c>
    </row>
    <row r="5193" spans="1:10">
      <c r="A5193" s="483">
        <v>2016</v>
      </c>
      <c r="B5193" s="484" t="s">
        <v>1296</v>
      </c>
      <c r="C5193" s="484" t="s">
        <v>370</v>
      </c>
      <c r="D5193" s="485">
        <v>12296</v>
      </c>
      <c r="E5193" s="486">
        <v>22.96</v>
      </c>
      <c r="F5193" s="486">
        <f t="shared" si="243"/>
        <v>282316.16000000003</v>
      </c>
      <c r="G5193" s="487">
        <v>0.49</v>
      </c>
      <c r="H5193" s="485">
        <v>7.3</v>
      </c>
      <c r="I5193" s="486">
        <f t="shared" si="244"/>
        <v>89760.8</v>
      </c>
      <c r="J5193" s="348">
        <f t="shared" si="245"/>
        <v>0</v>
      </c>
    </row>
    <row r="5194" spans="1:10">
      <c r="A5194" s="483">
        <v>2016</v>
      </c>
      <c r="B5194" s="484" t="s">
        <v>1296</v>
      </c>
      <c r="C5194" s="484" t="s">
        <v>370</v>
      </c>
      <c r="D5194" s="485">
        <v>232487</v>
      </c>
      <c r="E5194" s="486">
        <v>23.728000000000002</v>
      </c>
      <c r="F5194" s="486">
        <f t="shared" si="243"/>
        <v>5516451.5360000003</v>
      </c>
      <c r="G5194" s="487">
        <v>2.23</v>
      </c>
      <c r="H5194" s="485">
        <v>9.5</v>
      </c>
      <c r="I5194" s="486">
        <f t="shared" si="244"/>
        <v>2208626.5</v>
      </c>
      <c r="J5194" s="348">
        <f t="shared" si="245"/>
        <v>0</v>
      </c>
    </row>
    <row r="5195" spans="1:10">
      <c r="A5195" s="483">
        <v>2016</v>
      </c>
      <c r="B5195" s="484" t="s">
        <v>1296</v>
      </c>
      <c r="C5195" s="484" t="s">
        <v>370</v>
      </c>
      <c r="D5195" s="485">
        <v>114962</v>
      </c>
      <c r="E5195" s="486">
        <v>23.32</v>
      </c>
      <c r="F5195" s="486">
        <f t="shared" si="243"/>
        <v>2680913.84</v>
      </c>
      <c r="G5195" s="487">
        <v>2.81</v>
      </c>
      <c r="H5195" s="485">
        <v>7</v>
      </c>
      <c r="I5195" s="486">
        <f t="shared" si="244"/>
        <v>804734</v>
      </c>
      <c r="J5195" s="348">
        <f t="shared" si="245"/>
        <v>0</v>
      </c>
    </row>
    <row r="5196" spans="1:10">
      <c r="A5196" s="483">
        <v>2016</v>
      </c>
      <c r="B5196" s="484" t="s">
        <v>1296</v>
      </c>
      <c r="C5196" s="484" t="s">
        <v>370</v>
      </c>
      <c r="D5196" s="485">
        <v>25085</v>
      </c>
      <c r="E5196" s="486">
        <v>25.93</v>
      </c>
      <c r="F5196" s="486">
        <f t="shared" si="243"/>
        <v>650454.05000000005</v>
      </c>
      <c r="G5196" s="487">
        <v>2.68</v>
      </c>
      <c r="H5196" s="485">
        <v>7.9</v>
      </c>
      <c r="I5196" s="486">
        <f t="shared" si="244"/>
        <v>198171.5</v>
      </c>
      <c r="J5196" s="348">
        <f t="shared" si="245"/>
        <v>0</v>
      </c>
    </row>
    <row r="5197" spans="1:10">
      <c r="A5197" s="483">
        <v>2016</v>
      </c>
      <c r="B5197" s="484" t="s">
        <v>1296</v>
      </c>
      <c r="C5197" s="484" t="s">
        <v>370</v>
      </c>
      <c r="D5197" s="485">
        <v>33357</v>
      </c>
      <c r="E5197" s="486">
        <v>22.076000000000001</v>
      </c>
      <c r="F5197" s="486">
        <f t="shared" si="243"/>
        <v>736389.13199999998</v>
      </c>
      <c r="G5197" s="487">
        <v>0.48</v>
      </c>
      <c r="H5197" s="485">
        <v>6.4</v>
      </c>
      <c r="I5197" s="486">
        <f t="shared" si="244"/>
        <v>213484.80000000002</v>
      </c>
      <c r="J5197" s="348">
        <f t="shared" si="245"/>
        <v>0</v>
      </c>
    </row>
    <row r="5198" spans="1:10">
      <c r="A5198" s="483">
        <v>2016</v>
      </c>
      <c r="B5198" s="484" t="s">
        <v>1296</v>
      </c>
      <c r="C5198" s="484" t="s">
        <v>370</v>
      </c>
      <c r="D5198" s="485">
        <v>64513</v>
      </c>
      <c r="E5198" s="486">
        <v>23.34</v>
      </c>
      <c r="F5198" s="486">
        <f t="shared" si="243"/>
        <v>1505733.42</v>
      </c>
      <c r="G5198" s="487">
        <v>2.4</v>
      </c>
      <c r="H5198" s="485">
        <v>8.1</v>
      </c>
      <c r="I5198" s="486">
        <f t="shared" si="244"/>
        <v>522555.3</v>
      </c>
      <c r="J5198" s="348">
        <f t="shared" si="245"/>
        <v>0</v>
      </c>
    </row>
    <row r="5199" spans="1:10">
      <c r="A5199" s="483">
        <v>2016</v>
      </c>
      <c r="B5199" s="484" t="s">
        <v>1296</v>
      </c>
      <c r="C5199" s="484" t="s">
        <v>370</v>
      </c>
      <c r="D5199" s="485">
        <v>34423</v>
      </c>
      <c r="E5199" s="486">
        <v>24.44</v>
      </c>
      <c r="F5199" s="486">
        <f t="shared" si="243"/>
        <v>841298.12</v>
      </c>
      <c r="G5199" s="487">
        <v>0.79</v>
      </c>
      <c r="H5199" s="485">
        <v>6.3</v>
      </c>
      <c r="I5199" s="486">
        <f t="shared" si="244"/>
        <v>216864.9</v>
      </c>
      <c r="J5199" s="348">
        <f t="shared" si="245"/>
        <v>0</v>
      </c>
    </row>
    <row r="5200" spans="1:10">
      <c r="A5200" s="483">
        <v>2016</v>
      </c>
      <c r="B5200" s="484" t="s">
        <v>1296</v>
      </c>
      <c r="C5200" s="484" t="s">
        <v>370</v>
      </c>
      <c r="D5200" s="485">
        <v>44798</v>
      </c>
      <c r="E5200" s="486">
        <v>23.667999999999999</v>
      </c>
      <c r="F5200" s="486">
        <f t="shared" si="243"/>
        <v>1060279.064</v>
      </c>
      <c r="G5200" s="487">
        <v>2.64</v>
      </c>
      <c r="H5200" s="485">
        <v>8</v>
      </c>
      <c r="I5200" s="486">
        <f t="shared" si="244"/>
        <v>358384</v>
      </c>
      <c r="J5200" s="348">
        <f t="shared" si="245"/>
        <v>0</v>
      </c>
    </row>
    <row r="5201" spans="1:10">
      <c r="A5201" s="483">
        <v>2016</v>
      </c>
      <c r="B5201" s="484" t="s">
        <v>1296</v>
      </c>
      <c r="C5201" s="484" t="s">
        <v>370</v>
      </c>
      <c r="D5201" s="485">
        <v>67037</v>
      </c>
      <c r="E5201" s="486">
        <v>23.815999999999999</v>
      </c>
      <c r="F5201" s="486">
        <f t="shared" si="243"/>
        <v>1596553.192</v>
      </c>
      <c r="G5201" s="487">
        <v>2.61</v>
      </c>
      <c r="H5201" s="485">
        <v>7.7</v>
      </c>
      <c r="I5201" s="486">
        <f t="shared" si="244"/>
        <v>516184.9</v>
      </c>
      <c r="J5201" s="348">
        <f t="shared" si="245"/>
        <v>0</v>
      </c>
    </row>
    <row r="5202" spans="1:10">
      <c r="A5202" s="483">
        <v>2016</v>
      </c>
      <c r="B5202" s="484" t="s">
        <v>1296</v>
      </c>
      <c r="C5202" s="484" t="s">
        <v>370</v>
      </c>
      <c r="D5202" s="485">
        <v>212543</v>
      </c>
      <c r="E5202" s="486">
        <v>23.667999999999999</v>
      </c>
      <c r="F5202" s="486">
        <f t="shared" si="243"/>
        <v>5030467.7239999995</v>
      </c>
      <c r="G5202" s="487">
        <v>2.66</v>
      </c>
      <c r="H5202" s="485">
        <v>7.6</v>
      </c>
      <c r="I5202" s="486">
        <f t="shared" si="244"/>
        <v>1615326.7999999998</v>
      </c>
      <c r="J5202" s="348">
        <f t="shared" si="245"/>
        <v>0</v>
      </c>
    </row>
    <row r="5203" spans="1:10">
      <c r="A5203" s="483">
        <v>2016</v>
      </c>
      <c r="B5203" s="484" t="s">
        <v>1296</v>
      </c>
      <c r="C5203" s="484" t="s">
        <v>370</v>
      </c>
      <c r="D5203" s="485">
        <v>89017</v>
      </c>
      <c r="E5203" s="486">
        <v>23.044</v>
      </c>
      <c r="F5203" s="486">
        <f t="shared" si="243"/>
        <v>2051307.7480000001</v>
      </c>
      <c r="G5203" s="487">
        <v>1.32</v>
      </c>
      <c r="H5203" s="485">
        <v>6</v>
      </c>
      <c r="I5203" s="486">
        <f t="shared" si="244"/>
        <v>534102</v>
      </c>
      <c r="J5203" s="348">
        <f t="shared" si="245"/>
        <v>0</v>
      </c>
    </row>
    <row r="5204" spans="1:10">
      <c r="A5204" s="483">
        <v>2016</v>
      </c>
      <c r="B5204" s="484" t="s">
        <v>1296</v>
      </c>
      <c r="C5204" s="484" t="s">
        <v>370</v>
      </c>
      <c r="D5204" s="485">
        <v>139773</v>
      </c>
      <c r="E5204" s="486">
        <v>25.861999999999998</v>
      </c>
      <c r="F5204" s="486">
        <f t="shared" si="243"/>
        <v>3614809.3259999999</v>
      </c>
      <c r="G5204" s="487">
        <v>2.68</v>
      </c>
      <c r="H5204" s="485">
        <v>7.8</v>
      </c>
      <c r="I5204" s="486">
        <f t="shared" si="244"/>
        <v>1090229.3999999999</v>
      </c>
      <c r="J5204" s="348">
        <f t="shared" si="245"/>
        <v>0</v>
      </c>
    </row>
    <row r="5205" spans="1:10">
      <c r="A5205" s="483">
        <v>2016</v>
      </c>
      <c r="B5205" s="484" t="s">
        <v>1296</v>
      </c>
      <c r="C5205" s="484" t="s">
        <v>370</v>
      </c>
      <c r="D5205" s="485">
        <v>12800</v>
      </c>
      <c r="E5205" s="486">
        <v>22.981999999999999</v>
      </c>
      <c r="F5205" s="486">
        <f t="shared" si="243"/>
        <v>294169.59999999998</v>
      </c>
      <c r="G5205" s="487">
        <v>1.67</v>
      </c>
      <c r="H5205" s="485">
        <v>13.7</v>
      </c>
      <c r="I5205" s="486">
        <f t="shared" si="244"/>
        <v>175360</v>
      </c>
      <c r="J5205" s="348">
        <f t="shared" si="245"/>
        <v>0</v>
      </c>
    </row>
    <row r="5206" spans="1:10">
      <c r="A5206" s="483">
        <v>2016</v>
      </c>
      <c r="B5206" s="484" t="s">
        <v>1296</v>
      </c>
      <c r="C5206" s="484" t="s">
        <v>370</v>
      </c>
      <c r="D5206" s="485">
        <v>62241</v>
      </c>
      <c r="E5206" s="486">
        <v>23.033999999999999</v>
      </c>
      <c r="F5206" s="486">
        <f t="shared" si="243"/>
        <v>1433659.1939999999</v>
      </c>
      <c r="G5206" s="487">
        <v>1.35</v>
      </c>
      <c r="H5206" s="485">
        <v>6</v>
      </c>
      <c r="I5206" s="486">
        <f t="shared" si="244"/>
        <v>373446</v>
      </c>
      <c r="J5206" s="348">
        <f t="shared" si="245"/>
        <v>0</v>
      </c>
    </row>
    <row r="5207" spans="1:10">
      <c r="A5207" s="483">
        <v>2016</v>
      </c>
      <c r="B5207" s="484" t="s">
        <v>1296</v>
      </c>
      <c r="C5207" s="484" t="s">
        <v>370</v>
      </c>
      <c r="D5207" s="485">
        <v>12404</v>
      </c>
      <c r="E5207" s="486">
        <v>25.001999999999999</v>
      </c>
      <c r="F5207" s="486">
        <f t="shared" si="243"/>
        <v>310124.80799999996</v>
      </c>
      <c r="G5207" s="487">
        <v>1.68</v>
      </c>
      <c r="H5207" s="485">
        <v>12.5</v>
      </c>
      <c r="I5207" s="486">
        <f t="shared" si="244"/>
        <v>155050</v>
      </c>
      <c r="J5207" s="348">
        <f t="shared" si="245"/>
        <v>0</v>
      </c>
    </row>
    <row r="5208" spans="1:10">
      <c r="A5208" s="483">
        <v>2016</v>
      </c>
      <c r="B5208" s="484" t="s">
        <v>1289</v>
      </c>
      <c r="C5208" s="484" t="s">
        <v>370</v>
      </c>
      <c r="D5208" s="485">
        <v>114624</v>
      </c>
      <c r="E5208" s="486">
        <v>17.600000000000001</v>
      </c>
      <c r="F5208" s="486">
        <f t="shared" si="243"/>
        <v>2017382.4000000001</v>
      </c>
      <c r="G5208" s="487">
        <v>0.2</v>
      </c>
      <c r="H5208" s="485">
        <v>4.4000000000000004</v>
      </c>
      <c r="I5208" s="486">
        <f t="shared" si="244"/>
        <v>504345.60000000003</v>
      </c>
      <c r="J5208" s="348">
        <f t="shared" si="245"/>
        <v>0</v>
      </c>
    </row>
    <row r="5209" spans="1:10">
      <c r="A5209" s="483">
        <v>2016</v>
      </c>
      <c r="B5209" s="484" t="s">
        <v>1289</v>
      </c>
      <c r="C5209" s="484" t="s">
        <v>370</v>
      </c>
      <c r="D5209" s="485">
        <v>56393</v>
      </c>
      <c r="E5209" s="486">
        <v>17.350000000000001</v>
      </c>
      <c r="F5209" s="486">
        <f t="shared" si="243"/>
        <v>978418.55</v>
      </c>
      <c r="G5209" s="487">
        <v>0.23</v>
      </c>
      <c r="H5209" s="485">
        <v>4.3</v>
      </c>
      <c r="I5209" s="486">
        <f t="shared" si="244"/>
        <v>242489.9</v>
      </c>
      <c r="J5209" s="348">
        <f t="shared" si="245"/>
        <v>0</v>
      </c>
    </row>
    <row r="5210" spans="1:10">
      <c r="A5210" s="483">
        <v>2016</v>
      </c>
      <c r="B5210" s="484" t="s">
        <v>1289</v>
      </c>
      <c r="C5210" s="484" t="s">
        <v>370</v>
      </c>
      <c r="D5210" s="485">
        <v>196775</v>
      </c>
      <c r="E5210" s="486">
        <v>17.489999999999998</v>
      </c>
      <c r="F5210" s="486">
        <f t="shared" si="243"/>
        <v>3441594.7499999995</v>
      </c>
      <c r="G5210" s="487">
        <v>0.19</v>
      </c>
      <c r="H5210" s="485">
        <v>4.5999999999999996</v>
      </c>
      <c r="I5210" s="486">
        <f t="shared" si="244"/>
        <v>905164.99999999988</v>
      </c>
      <c r="J5210" s="348">
        <f t="shared" si="245"/>
        <v>0</v>
      </c>
    </row>
    <row r="5211" spans="1:10">
      <c r="A5211" s="483">
        <v>2016</v>
      </c>
      <c r="B5211" s="484" t="s">
        <v>1289</v>
      </c>
      <c r="C5211" s="484" t="s">
        <v>370</v>
      </c>
      <c r="D5211" s="485">
        <v>79582</v>
      </c>
      <c r="E5211" s="486">
        <v>17.84</v>
      </c>
      <c r="F5211" s="486">
        <f t="shared" si="243"/>
        <v>1419742.88</v>
      </c>
      <c r="G5211" s="487">
        <v>0.21</v>
      </c>
      <c r="H5211" s="485">
        <v>5.3</v>
      </c>
      <c r="I5211" s="486">
        <f t="shared" si="244"/>
        <v>421784.6</v>
      </c>
      <c r="J5211" s="348">
        <f t="shared" si="245"/>
        <v>0</v>
      </c>
    </row>
    <row r="5212" spans="1:10">
      <c r="A5212" s="483">
        <v>2016</v>
      </c>
      <c r="B5212" s="484" t="s">
        <v>1289</v>
      </c>
      <c r="C5212" s="484" t="s">
        <v>370</v>
      </c>
      <c r="D5212" s="485">
        <v>159337</v>
      </c>
      <c r="E5212" s="486">
        <v>17.632000000000001</v>
      </c>
      <c r="F5212" s="486">
        <f t="shared" si="243"/>
        <v>2809429.9840000002</v>
      </c>
      <c r="G5212" s="487">
        <v>0.18</v>
      </c>
      <c r="H5212" s="485">
        <v>4.5</v>
      </c>
      <c r="I5212" s="486">
        <f t="shared" si="244"/>
        <v>717016.5</v>
      </c>
      <c r="J5212" s="348">
        <f t="shared" si="245"/>
        <v>0</v>
      </c>
    </row>
    <row r="5213" spans="1:10">
      <c r="A5213" s="483">
        <v>2016</v>
      </c>
      <c r="B5213" s="484" t="s">
        <v>1289</v>
      </c>
      <c r="C5213" s="484" t="s">
        <v>370</v>
      </c>
      <c r="D5213" s="485">
        <v>321824</v>
      </c>
      <c r="E5213" s="486">
        <v>17.2</v>
      </c>
      <c r="F5213" s="486">
        <f t="shared" si="243"/>
        <v>5535372.7999999998</v>
      </c>
      <c r="G5213" s="487">
        <v>0.19</v>
      </c>
      <c r="H5213" s="485">
        <v>4.4000000000000004</v>
      </c>
      <c r="I5213" s="486">
        <f t="shared" si="244"/>
        <v>1416025.6</v>
      </c>
      <c r="J5213" s="348">
        <f t="shared" si="245"/>
        <v>0</v>
      </c>
    </row>
    <row r="5214" spans="1:10">
      <c r="A5214" s="483">
        <v>2016</v>
      </c>
      <c r="B5214" s="484" t="s">
        <v>1289</v>
      </c>
      <c r="C5214" s="484" t="s">
        <v>370</v>
      </c>
      <c r="D5214" s="485">
        <v>131503</v>
      </c>
      <c r="E5214" s="486">
        <v>17.2</v>
      </c>
      <c r="F5214" s="486">
        <f t="shared" si="243"/>
        <v>2261851.6</v>
      </c>
      <c r="G5214" s="487">
        <v>0.18</v>
      </c>
      <c r="H5214" s="485">
        <v>4.5999999999999996</v>
      </c>
      <c r="I5214" s="486">
        <f t="shared" si="244"/>
        <v>604913.79999999993</v>
      </c>
      <c r="J5214" s="348">
        <f t="shared" si="245"/>
        <v>0</v>
      </c>
    </row>
    <row r="5215" spans="1:10">
      <c r="A5215" s="483">
        <v>2016</v>
      </c>
      <c r="B5215" s="484" t="s">
        <v>1289</v>
      </c>
      <c r="C5215" s="484" t="s">
        <v>370</v>
      </c>
      <c r="D5215" s="485">
        <v>160085</v>
      </c>
      <c r="E5215" s="486">
        <v>17.260000000000002</v>
      </c>
      <c r="F5215" s="486">
        <f t="shared" si="243"/>
        <v>2763067.1</v>
      </c>
      <c r="G5215" s="487">
        <v>0.19</v>
      </c>
      <c r="H5215" s="485">
        <v>4.4000000000000004</v>
      </c>
      <c r="I5215" s="486">
        <f t="shared" si="244"/>
        <v>704374</v>
      </c>
      <c r="J5215" s="348">
        <f t="shared" si="245"/>
        <v>0</v>
      </c>
    </row>
    <row r="5216" spans="1:10">
      <c r="A5216" s="483">
        <v>2016</v>
      </c>
      <c r="B5216" s="484" t="s">
        <v>1289</v>
      </c>
      <c r="C5216" s="484" t="s">
        <v>370</v>
      </c>
      <c r="D5216" s="485">
        <v>95696</v>
      </c>
      <c r="E5216" s="486">
        <v>17.03</v>
      </c>
      <c r="F5216" s="486">
        <f t="shared" si="243"/>
        <v>1629702.8800000001</v>
      </c>
      <c r="G5216" s="487">
        <v>0.22</v>
      </c>
      <c r="H5216" s="485">
        <v>4.7</v>
      </c>
      <c r="I5216" s="486">
        <f t="shared" si="244"/>
        <v>449771.2</v>
      </c>
      <c r="J5216" s="348">
        <f t="shared" si="245"/>
        <v>0</v>
      </c>
    </row>
    <row r="5217" spans="1:10">
      <c r="A5217" s="483">
        <v>2016</v>
      </c>
      <c r="B5217" s="484" t="s">
        <v>1289</v>
      </c>
      <c r="C5217" s="484" t="s">
        <v>370</v>
      </c>
      <c r="D5217" s="485">
        <v>79583</v>
      </c>
      <c r="E5217" s="486">
        <v>17.03</v>
      </c>
      <c r="F5217" s="486">
        <f t="shared" si="243"/>
        <v>1355298.49</v>
      </c>
      <c r="G5217" s="487">
        <v>0.22</v>
      </c>
      <c r="H5217" s="485">
        <v>5.3</v>
      </c>
      <c r="I5217" s="486">
        <f t="shared" si="244"/>
        <v>421789.89999999997</v>
      </c>
      <c r="J5217" s="348">
        <f t="shared" si="245"/>
        <v>0</v>
      </c>
    </row>
    <row r="5218" spans="1:10">
      <c r="A5218" s="483">
        <v>2016</v>
      </c>
      <c r="B5218" s="484" t="s">
        <v>1289</v>
      </c>
      <c r="C5218" s="484" t="s">
        <v>370</v>
      </c>
      <c r="D5218" s="485">
        <v>466665</v>
      </c>
      <c r="E5218" s="486">
        <v>17.52</v>
      </c>
      <c r="F5218" s="486">
        <f t="shared" si="243"/>
        <v>8175970.7999999998</v>
      </c>
      <c r="G5218" s="487">
        <v>0.19</v>
      </c>
      <c r="H5218" s="485">
        <v>4.5</v>
      </c>
      <c r="I5218" s="486">
        <f t="shared" si="244"/>
        <v>2099992.5</v>
      </c>
      <c r="J5218" s="348">
        <f t="shared" si="245"/>
        <v>0</v>
      </c>
    </row>
    <row r="5219" spans="1:10">
      <c r="A5219" s="483">
        <v>2016</v>
      </c>
      <c r="B5219" s="484" t="s">
        <v>1289</v>
      </c>
      <c r="C5219" s="484" t="s">
        <v>370</v>
      </c>
      <c r="D5219" s="485">
        <v>130873</v>
      </c>
      <c r="E5219" s="486">
        <v>17.350000000000001</v>
      </c>
      <c r="F5219" s="486">
        <f t="shared" si="243"/>
        <v>2270646.5500000003</v>
      </c>
      <c r="G5219" s="487">
        <v>0.23</v>
      </c>
      <c r="H5219" s="485">
        <v>4.2</v>
      </c>
      <c r="I5219" s="486">
        <f t="shared" si="244"/>
        <v>549666.6</v>
      </c>
      <c r="J5219" s="348">
        <f t="shared" si="245"/>
        <v>0</v>
      </c>
    </row>
    <row r="5220" spans="1:10">
      <c r="A5220" s="483">
        <v>2016</v>
      </c>
      <c r="B5220" s="484" t="s">
        <v>1289</v>
      </c>
      <c r="C5220" s="484" t="s">
        <v>370</v>
      </c>
      <c r="D5220" s="485">
        <v>50674</v>
      </c>
      <c r="E5220" s="486">
        <v>17.988</v>
      </c>
      <c r="F5220" s="486">
        <f t="shared" si="243"/>
        <v>911523.91200000001</v>
      </c>
      <c r="G5220" s="487">
        <v>0.23</v>
      </c>
      <c r="H5220" s="485">
        <v>4.8</v>
      </c>
      <c r="I5220" s="486">
        <f t="shared" si="244"/>
        <v>243235.19999999998</v>
      </c>
      <c r="J5220" s="348">
        <f t="shared" si="245"/>
        <v>0</v>
      </c>
    </row>
    <row r="5221" spans="1:10">
      <c r="A5221" s="483">
        <v>2016</v>
      </c>
      <c r="B5221" s="484" t="s">
        <v>1289</v>
      </c>
      <c r="C5221" s="484" t="s">
        <v>370</v>
      </c>
      <c r="D5221" s="485">
        <v>19223</v>
      </c>
      <c r="E5221" s="486">
        <v>17.654</v>
      </c>
      <c r="F5221" s="486">
        <f t="shared" si="243"/>
        <v>339362.842</v>
      </c>
      <c r="G5221" s="487">
        <v>0.21</v>
      </c>
      <c r="H5221" s="485">
        <v>4.5999999999999996</v>
      </c>
      <c r="I5221" s="486">
        <f t="shared" si="244"/>
        <v>88425.799999999988</v>
      </c>
      <c r="J5221" s="348">
        <f t="shared" si="245"/>
        <v>0</v>
      </c>
    </row>
    <row r="5222" spans="1:10">
      <c r="A5222" s="483">
        <v>2016</v>
      </c>
      <c r="B5222" s="484" t="s">
        <v>1289</v>
      </c>
      <c r="C5222" s="484" t="s">
        <v>370</v>
      </c>
      <c r="D5222" s="485">
        <v>12928</v>
      </c>
      <c r="E5222" s="486">
        <v>17.277000000000001</v>
      </c>
      <c r="F5222" s="486">
        <f t="shared" si="243"/>
        <v>223357.05600000001</v>
      </c>
      <c r="G5222" s="487">
        <v>0.21</v>
      </c>
      <c r="H5222" s="485">
        <v>4.2</v>
      </c>
      <c r="I5222" s="486">
        <f t="shared" si="244"/>
        <v>54297.600000000006</v>
      </c>
      <c r="J5222" s="348">
        <f t="shared" si="245"/>
        <v>0</v>
      </c>
    </row>
    <row r="5223" spans="1:10">
      <c r="A5223" s="483">
        <v>2016</v>
      </c>
      <c r="B5223" s="484" t="s">
        <v>1289</v>
      </c>
      <c r="C5223" s="484" t="s">
        <v>370</v>
      </c>
      <c r="D5223" s="485">
        <v>74107</v>
      </c>
      <c r="E5223" s="486">
        <v>17.95</v>
      </c>
      <c r="F5223" s="486">
        <f t="shared" si="243"/>
        <v>1330220.6499999999</v>
      </c>
      <c r="G5223" s="487">
        <v>0.23</v>
      </c>
      <c r="H5223" s="485">
        <v>5.3</v>
      </c>
      <c r="I5223" s="486">
        <f t="shared" si="244"/>
        <v>392767.1</v>
      </c>
      <c r="J5223" s="348">
        <f t="shared" si="245"/>
        <v>0</v>
      </c>
    </row>
    <row r="5224" spans="1:10">
      <c r="A5224" s="483">
        <v>2016</v>
      </c>
      <c r="B5224" s="484" t="s">
        <v>1296</v>
      </c>
      <c r="C5224" s="484" t="s">
        <v>370</v>
      </c>
      <c r="D5224" s="485">
        <v>119724</v>
      </c>
      <c r="E5224" s="486">
        <v>21.131</v>
      </c>
      <c r="F5224" s="486">
        <f t="shared" si="243"/>
        <v>2529887.844</v>
      </c>
      <c r="G5224" s="487">
        <v>3.44</v>
      </c>
      <c r="H5224" s="485">
        <v>9</v>
      </c>
      <c r="I5224" s="486">
        <f t="shared" si="244"/>
        <v>1077516</v>
      </c>
      <c r="J5224" s="348">
        <f t="shared" si="245"/>
        <v>0</v>
      </c>
    </row>
    <row r="5225" spans="1:10">
      <c r="A5225" s="483">
        <v>2016</v>
      </c>
      <c r="B5225" s="484" t="s">
        <v>1296</v>
      </c>
      <c r="C5225" s="484" t="s">
        <v>370</v>
      </c>
      <c r="D5225" s="485">
        <v>20376</v>
      </c>
      <c r="E5225" s="486">
        <v>24.59</v>
      </c>
      <c r="F5225" s="486">
        <f t="shared" si="243"/>
        <v>501045.84</v>
      </c>
      <c r="G5225" s="487">
        <v>4.29</v>
      </c>
      <c r="H5225" s="485">
        <v>11.8</v>
      </c>
      <c r="I5225" s="486">
        <f t="shared" si="244"/>
        <v>240436.80000000002</v>
      </c>
      <c r="J5225" s="348">
        <f t="shared" si="245"/>
        <v>0</v>
      </c>
    </row>
    <row r="5226" spans="1:10">
      <c r="A5226" s="483">
        <v>2016</v>
      </c>
      <c r="B5226" s="484" t="s">
        <v>1296</v>
      </c>
      <c r="C5226" s="484" t="s">
        <v>370</v>
      </c>
      <c r="D5226" s="485">
        <v>721</v>
      </c>
      <c r="E5226" s="486">
        <v>18.53</v>
      </c>
      <c r="F5226" s="486">
        <f t="shared" si="243"/>
        <v>13360.130000000001</v>
      </c>
      <c r="G5226" s="487">
        <v>0.94</v>
      </c>
      <c r="H5226" s="485">
        <v>17.2</v>
      </c>
      <c r="I5226" s="486">
        <f t="shared" si="244"/>
        <v>12401.199999999999</v>
      </c>
      <c r="J5226" s="348">
        <f t="shared" si="245"/>
        <v>0</v>
      </c>
    </row>
    <row r="5227" spans="1:10">
      <c r="A5227" s="483">
        <v>2016</v>
      </c>
      <c r="B5227" s="484" t="s">
        <v>1296</v>
      </c>
      <c r="C5227" s="484" t="s">
        <v>370</v>
      </c>
      <c r="D5227" s="485">
        <v>30</v>
      </c>
      <c r="E5227" s="486">
        <v>22.57</v>
      </c>
      <c r="F5227" s="486">
        <f t="shared" si="243"/>
        <v>677.1</v>
      </c>
      <c r="G5227" s="487">
        <v>3.08</v>
      </c>
      <c r="H5227" s="485">
        <v>8.6999999999999993</v>
      </c>
      <c r="I5227" s="486">
        <f t="shared" si="244"/>
        <v>261</v>
      </c>
      <c r="J5227" s="348">
        <f t="shared" si="245"/>
        <v>0</v>
      </c>
    </row>
    <row r="5228" spans="1:10">
      <c r="A5228" s="483">
        <v>2016</v>
      </c>
      <c r="B5228" s="484" t="s">
        <v>1296</v>
      </c>
      <c r="C5228" s="484" t="s">
        <v>370</v>
      </c>
      <c r="D5228" s="485">
        <v>19501</v>
      </c>
      <c r="E5228" s="486">
        <v>21.88</v>
      </c>
      <c r="F5228" s="486">
        <f t="shared" si="243"/>
        <v>426681.88</v>
      </c>
      <c r="G5228" s="487">
        <v>3.47</v>
      </c>
      <c r="H5228" s="485">
        <v>10.199999999999999</v>
      </c>
      <c r="I5228" s="486">
        <f t="shared" si="244"/>
        <v>198910.19999999998</v>
      </c>
      <c r="J5228" s="348">
        <f t="shared" si="245"/>
        <v>0</v>
      </c>
    </row>
    <row r="5229" spans="1:10">
      <c r="A5229" s="483">
        <v>2016</v>
      </c>
      <c r="B5229" s="484" t="s">
        <v>1296</v>
      </c>
      <c r="C5229" s="484" t="s">
        <v>370</v>
      </c>
      <c r="D5229" s="485">
        <v>461</v>
      </c>
      <c r="E5229" s="486">
        <v>20.309999999999999</v>
      </c>
      <c r="F5229" s="486">
        <f t="shared" si="243"/>
        <v>9362.91</v>
      </c>
      <c r="G5229" s="487">
        <v>3.79</v>
      </c>
      <c r="H5229" s="485">
        <v>15.9</v>
      </c>
      <c r="I5229" s="486">
        <f t="shared" si="244"/>
        <v>7329.9000000000005</v>
      </c>
      <c r="J5229" s="348">
        <f t="shared" si="245"/>
        <v>0</v>
      </c>
    </row>
    <row r="5230" spans="1:10">
      <c r="A5230" s="483">
        <v>2016</v>
      </c>
      <c r="B5230" s="484" t="s">
        <v>1296</v>
      </c>
      <c r="C5230" s="484" t="s">
        <v>370</v>
      </c>
      <c r="D5230" s="485">
        <v>2027</v>
      </c>
      <c r="E5230" s="486">
        <v>16.38</v>
      </c>
      <c r="F5230" s="486">
        <f t="shared" si="243"/>
        <v>33202.259999999995</v>
      </c>
      <c r="G5230" s="487">
        <v>2.58</v>
      </c>
      <c r="H5230" s="485">
        <v>18.600000000000001</v>
      </c>
      <c r="I5230" s="486">
        <f t="shared" si="244"/>
        <v>37702.200000000004</v>
      </c>
      <c r="J5230" s="348">
        <f t="shared" si="245"/>
        <v>0</v>
      </c>
    </row>
    <row r="5231" spans="1:10">
      <c r="A5231" s="483">
        <v>2016</v>
      </c>
      <c r="B5231" s="484" t="s">
        <v>1296</v>
      </c>
      <c r="C5231" s="484" t="s">
        <v>370</v>
      </c>
      <c r="D5231" s="485">
        <v>8354</v>
      </c>
      <c r="E5231" s="486">
        <v>19.37</v>
      </c>
      <c r="F5231" s="486">
        <f t="shared" si="243"/>
        <v>161816.98000000001</v>
      </c>
      <c r="G5231" s="487">
        <v>2.83</v>
      </c>
      <c r="H5231" s="485">
        <v>10.1</v>
      </c>
      <c r="I5231" s="486">
        <f t="shared" si="244"/>
        <v>84375.4</v>
      </c>
      <c r="J5231" s="348">
        <f t="shared" si="245"/>
        <v>0</v>
      </c>
    </row>
    <row r="5232" spans="1:10">
      <c r="A5232" s="483">
        <v>2016</v>
      </c>
      <c r="B5232" s="484" t="s">
        <v>1296</v>
      </c>
      <c r="C5232" s="484" t="s">
        <v>370</v>
      </c>
      <c r="D5232" s="485">
        <v>4676</v>
      </c>
      <c r="E5232" s="486">
        <v>13.92</v>
      </c>
      <c r="F5232" s="486">
        <f t="shared" si="243"/>
        <v>65089.919999999998</v>
      </c>
      <c r="G5232" s="487">
        <v>1.95</v>
      </c>
      <c r="H5232" s="485">
        <v>28.1</v>
      </c>
      <c r="I5232" s="486">
        <f t="shared" si="244"/>
        <v>131395.6</v>
      </c>
      <c r="J5232" s="348">
        <f t="shared" si="245"/>
        <v>0</v>
      </c>
    </row>
    <row r="5233" spans="1:10">
      <c r="A5233" s="483">
        <v>2016</v>
      </c>
      <c r="B5233" s="484" t="s">
        <v>1296</v>
      </c>
      <c r="C5233" s="484" t="s">
        <v>370</v>
      </c>
      <c r="D5233" s="485">
        <v>62841</v>
      </c>
      <c r="E5233" s="486">
        <v>22.367999999999999</v>
      </c>
      <c r="F5233" s="486">
        <f t="shared" si="243"/>
        <v>1405627.4879999999</v>
      </c>
      <c r="G5233" s="487">
        <v>2.94</v>
      </c>
      <c r="H5233" s="485">
        <v>8.4</v>
      </c>
      <c r="I5233" s="486">
        <f t="shared" si="244"/>
        <v>527864.4</v>
      </c>
      <c r="J5233" s="348">
        <f t="shared" si="245"/>
        <v>0</v>
      </c>
    </row>
    <row r="5234" spans="1:10">
      <c r="A5234" s="483">
        <v>2016</v>
      </c>
      <c r="B5234" s="484" t="s">
        <v>1296</v>
      </c>
      <c r="C5234" s="484" t="s">
        <v>370</v>
      </c>
      <c r="D5234" s="485">
        <v>79946</v>
      </c>
      <c r="E5234" s="486">
        <v>22.885999999999999</v>
      </c>
      <c r="F5234" s="486">
        <f t="shared" si="243"/>
        <v>1829644.156</v>
      </c>
      <c r="G5234" s="487">
        <v>2.95</v>
      </c>
      <c r="H5234" s="485">
        <v>8.1999999999999993</v>
      </c>
      <c r="I5234" s="486">
        <f t="shared" si="244"/>
        <v>655557.19999999995</v>
      </c>
      <c r="J5234" s="348">
        <f t="shared" si="245"/>
        <v>0</v>
      </c>
    </row>
    <row r="5235" spans="1:10">
      <c r="A5235" s="483">
        <v>2016</v>
      </c>
      <c r="B5235" s="484" t="s">
        <v>1296</v>
      </c>
      <c r="C5235" s="484" t="s">
        <v>370</v>
      </c>
      <c r="D5235" s="485">
        <v>34167</v>
      </c>
      <c r="E5235" s="486">
        <v>22.602</v>
      </c>
      <c r="F5235" s="486">
        <f t="shared" si="243"/>
        <v>772242.53399999999</v>
      </c>
      <c r="G5235" s="487">
        <v>3.11</v>
      </c>
      <c r="H5235" s="485">
        <v>8.1</v>
      </c>
      <c r="I5235" s="486">
        <f t="shared" si="244"/>
        <v>276752.7</v>
      </c>
      <c r="J5235" s="348">
        <f t="shared" si="245"/>
        <v>0</v>
      </c>
    </row>
    <row r="5236" spans="1:10">
      <c r="A5236" s="483">
        <v>2016</v>
      </c>
      <c r="B5236" s="484" t="s">
        <v>1296</v>
      </c>
      <c r="C5236" s="484" t="s">
        <v>370</v>
      </c>
      <c r="D5236" s="485">
        <v>137102</v>
      </c>
      <c r="E5236" s="486">
        <v>22.63</v>
      </c>
      <c r="F5236" s="486">
        <f t="shared" si="243"/>
        <v>3102618.26</v>
      </c>
      <c r="G5236" s="487">
        <v>3.17</v>
      </c>
      <c r="H5236" s="485">
        <v>7.6</v>
      </c>
      <c r="I5236" s="486">
        <f t="shared" si="244"/>
        <v>1041975.2</v>
      </c>
      <c r="J5236" s="348">
        <f t="shared" si="245"/>
        <v>0</v>
      </c>
    </row>
    <row r="5237" spans="1:10">
      <c r="A5237" s="483">
        <v>2016</v>
      </c>
      <c r="B5237" s="484" t="s">
        <v>1296</v>
      </c>
      <c r="C5237" s="484" t="s">
        <v>370</v>
      </c>
      <c r="D5237" s="485">
        <v>49046</v>
      </c>
      <c r="E5237" s="486">
        <v>22.35</v>
      </c>
      <c r="F5237" s="486">
        <f t="shared" si="243"/>
        <v>1096178.1000000001</v>
      </c>
      <c r="G5237" s="487">
        <v>2.6</v>
      </c>
      <c r="H5237" s="485">
        <v>8.6999999999999993</v>
      </c>
      <c r="I5237" s="486">
        <f t="shared" si="244"/>
        <v>426700.19999999995</v>
      </c>
      <c r="J5237" s="348">
        <f t="shared" si="245"/>
        <v>0</v>
      </c>
    </row>
    <row r="5238" spans="1:10">
      <c r="A5238" s="483">
        <v>2016</v>
      </c>
      <c r="B5238" s="484" t="s">
        <v>1296</v>
      </c>
      <c r="C5238" s="484" t="s">
        <v>370</v>
      </c>
      <c r="D5238" s="485">
        <v>12946</v>
      </c>
      <c r="E5238" s="486">
        <v>23.47</v>
      </c>
      <c r="F5238" s="486">
        <f t="shared" si="243"/>
        <v>303842.62</v>
      </c>
      <c r="G5238" s="487">
        <v>1.41</v>
      </c>
      <c r="H5238" s="485">
        <v>6</v>
      </c>
      <c r="I5238" s="486">
        <f t="shared" si="244"/>
        <v>77676</v>
      </c>
      <c r="J5238" s="348">
        <f t="shared" si="245"/>
        <v>0</v>
      </c>
    </row>
    <row r="5239" spans="1:10">
      <c r="A5239" s="483">
        <v>2016</v>
      </c>
      <c r="B5239" s="484" t="s">
        <v>1296</v>
      </c>
      <c r="C5239" s="484" t="s">
        <v>370</v>
      </c>
      <c r="D5239" s="485">
        <v>25907</v>
      </c>
      <c r="E5239" s="486">
        <v>23.25</v>
      </c>
      <c r="F5239" s="486">
        <f t="shared" si="243"/>
        <v>602337.75</v>
      </c>
      <c r="G5239" s="487">
        <v>3.49</v>
      </c>
      <c r="H5239" s="485">
        <v>7.5</v>
      </c>
      <c r="I5239" s="486">
        <f t="shared" si="244"/>
        <v>194302.5</v>
      </c>
      <c r="J5239" s="348">
        <f t="shared" si="245"/>
        <v>0</v>
      </c>
    </row>
    <row r="5240" spans="1:10">
      <c r="A5240" s="483">
        <v>2016</v>
      </c>
      <c r="B5240" s="484" t="s">
        <v>1296</v>
      </c>
      <c r="C5240" s="484" t="s">
        <v>370</v>
      </c>
      <c r="D5240" s="485">
        <v>21104</v>
      </c>
      <c r="E5240" s="486">
        <v>23.73</v>
      </c>
      <c r="F5240" s="486">
        <f t="shared" si="243"/>
        <v>500797.92</v>
      </c>
      <c r="G5240" s="487">
        <v>3.13</v>
      </c>
      <c r="H5240" s="485">
        <v>7.5</v>
      </c>
      <c r="I5240" s="486">
        <f t="shared" si="244"/>
        <v>158280</v>
      </c>
      <c r="J5240" s="348">
        <f t="shared" si="245"/>
        <v>0</v>
      </c>
    </row>
    <row r="5241" spans="1:10">
      <c r="A5241" s="483">
        <v>2016</v>
      </c>
      <c r="B5241" s="484" t="s">
        <v>1296</v>
      </c>
      <c r="C5241" s="484" t="s">
        <v>370</v>
      </c>
      <c r="D5241" s="485">
        <v>88720</v>
      </c>
      <c r="E5241" s="486">
        <v>23.265999999999998</v>
      </c>
      <c r="F5241" s="486">
        <f t="shared" si="243"/>
        <v>2064159.5199999998</v>
      </c>
      <c r="G5241" s="487">
        <v>3.35</v>
      </c>
      <c r="H5241" s="485">
        <v>7.6</v>
      </c>
      <c r="I5241" s="486">
        <f t="shared" si="244"/>
        <v>674272</v>
      </c>
      <c r="J5241" s="348">
        <f t="shared" si="245"/>
        <v>0</v>
      </c>
    </row>
    <row r="5242" spans="1:10">
      <c r="A5242" s="483">
        <v>2016</v>
      </c>
      <c r="B5242" s="484" t="s">
        <v>1289</v>
      </c>
      <c r="C5242" s="484" t="s">
        <v>370</v>
      </c>
      <c r="D5242" s="485">
        <v>126815</v>
      </c>
      <c r="E5242" s="486">
        <v>18.074000000000002</v>
      </c>
      <c r="F5242" s="486">
        <f t="shared" si="243"/>
        <v>2292054.31</v>
      </c>
      <c r="G5242" s="487">
        <v>0.21</v>
      </c>
      <c r="H5242" s="485">
        <v>4.7</v>
      </c>
      <c r="I5242" s="486">
        <f t="shared" si="244"/>
        <v>596030.5</v>
      </c>
      <c r="J5242" s="348">
        <f t="shared" si="245"/>
        <v>0</v>
      </c>
    </row>
    <row r="5243" spans="1:10">
      <c r="A5243" s="483">
        <v>2016</v>
      </c>
      <c r="B5243" s="484" t="s">
        <v>1296</v>
      </c>
      <c r="C5243" s="484" t="s">
        <v>370</v>
      </c>
      <c r="D5243" s="485">
        <v>122</v>
      </c>
      <c r="E5243" s="486">
        <v>25.718</v>
      </c>
      <c r="F5243" s="486">
        <f t="shared" si="243"/>
        <v>3137.596</v>
      </c>
      <c r="G5243" s="487">
        <v>2.4500000000000002</v>
      </c>
      <c r="H5243" s="485">
        <v>7.9</v>
      </c>
      <c r="I5243" s="486">
        <f t="shared" si="244"/>
        <v>963.80000000000007</v>
      </c>
      <c r="J5243" s="348">
        <f t="shared" si="245"/>
        <v>0</v>
      </c>
    </row>
    <row r="5244" spans="1:10">
      <c r="A5244" s="483">
        <v>2016</v>
      </c>
      <c r="B5244" s="484" t="s">
        <v>1296</v>
      </c>
      <c r="C5244" s="484" t="s">
        <v>370</v>
      </c>
      <c r="D5244" s="485">
        <v>35390</v>
      </c>
      <c r="E5244" s="486">
        <v>23.51</v>
      </c>
      <c r="F5244" s="486">
        <f t="shared" si="243"/>
        <v>832018.9</v>
      </c>
      <c r="G5244" s="487">
        <v>3.09</v>
      </c>
      <c r="H5244" s="485">
        <v>8</v>
      </c>
      <c r="I5244" s="486">
        <f t="shared" si="244"/>
        <v>283120</v>
      </c>
      <c r="J5244" s="348">
        <f t="shared" si="245"/>
        <v>0</v>
      </c>
    </row>
    <row r="5245" spans="1:10">
      <c r="A5245" s="483">
        <v>2016</v>
      </c>
      <c r="B5245" s="484" t="s">
        <v>1296</v>
      </c>
      <c r="C5245" s="484" t="s">
        <v>370</v>
      </c>
      <c r="D5245" s="485">
        <v>185830</v>
      </c>
      <c r="E5245" s="486">
        <v>22.135999999999999</v>
      </c>
      <c r="F5245" s="486">
        <f t="shared" si="243"/>
        <v>4113532.88</v>
      </c>
      <c r="G5245" s="487">
        <v>2.5</v>
      </c>
      <c r="H5245" s="485">
        <v>8.9</v>
      </c>
      <c r="I5245" s="486">
        <f t="shared" si="244"/>
        <v>1653887</v>
      </c>
      <c r="J5245" s="348">
        <f t="shared" si="245"/>
        <v>0</v>
      </c>
    </row>
    <row r="5246" spans="1:10">
      <c r="A5246" s="483">
        <v>2016</v>
      </c>
      <c r="B5246" s="484" t="s">
        <v>1296</v>
      </c>
      <c r="C5246" s="484" t="s">
        <v>370</v>
      </c>
      <c r="D5246" s="485">
        <v>116203</v>
      </c>
      <c r="E5246" s="486">
        <v>22.154</v>
      </c>
      <c r="F5246" s="486">
        <f t="shared" si="243"/>
        <v>2574361.2620000001</v>
      </c>
      <c r="G5246" s="487">
        <v>3.1</v>
      </c>
      <c r="H5246" s="485">
        <v>9.3000000000000007</v>
      </c>
      <c r="I5246" s="486">
        <f t="shared" si="244"/>
        <v>1080687.9000000001</v>
      </c>
      <c r="J5246" s="348">
        <f t="shared" si="245"/>
        <v>0</v>
      </c>
    </row>
    <row r="5247" spans="1:10">
      <c r="A5247" s="483">
        <v>2016</v>
      </c>
      <c r="B5247" s="484" t="s">
        <v>1296</v>
      </c>
      <c r="C5247" s="484" t="s">
        <v>370</v>
      </c>
      <c r="D5247" s="485">
        <v>70862</v>
      </c>
      <c r="E5247" s="486">
        <v>23.236000000000001</v>
      </c>
      <c r="F5247" s="486">
        <f t="shared" si="243"/>
        <v>1646549.432</v>
      </c>
      <c r="G5247" s="487">
        <v>3.39</v>
      </c>
      <c r="H5247" s="485">
        <v>8.1999999999999993</v>
      </c>
      <c r="I5247" s="486">
        <f t="shared" si="244"/>
        <v>581068.39999999991</v>
      </c>
      <c r="J5247" s="348">
        <f t="shared" si="245"/>
        <v>0</v>
      </c>
    </row>
    <row r="5248" spans="1:10">
      <c r="A5248" s="483">
        <v>2016</v>
      </c>
      <c r="B5248" s="484" t="s">
        <v>1289</v>
      </c>
      <c r="C5248" s="484" t="s">
        <v>370</v>
      </c>
      <c r="D5248" s="485">
        <v>64908</v>
      </c>
      <c r="E5248" s="486">
        <v>17.47</v>
      </c>
      <c r="F5248" s="486">
        <f t="shared" si="243"/>
        <v>1133942.76</v>
      </c>
      <c r="G5248" s="487">
        <v>0.26</v>
      </c>
      <c r="H5248" s="485">
        <v>5.5</v>
      </c>
      <c r="I5248" s="486">
        <f t="shared" si="244"/>
        <v>356994</v>
      </c>
      <c r="J5248" s="348">
        <f t="shared" si="245"/>
        <v>0</v>
      </c>
    </row>
    <row r="5249" spans="1:10">
      <c r="A5249" s="483">
        <v>2016</v>
      </c>
      <c r="B5249" s="484" t="s">
        <v>1289</v>
      </c>
      <c r="C5249" s="484" t="s">
        <v>370</v>
      </c>
      <c r="D5249" s="485">
        <v>44322</v>
      </c>
      <c r="E5249" s="486">
        <v>17.648</v>
      </c>
      <c r="F5249" s="486">
        <f t="shared" si="243"/>
        <v>782194.65599999996</v>
      </c>
      <c r="G5249" s="487">
        <v>0.19</v>
      </c>
      <c r="H5249" s="485">
        <v>4.5</v>
      </c>
      <c r="I5249" s="486">
        <f t="shared" si="244"/>
        <v>199449</v>
      </c>
      <c r="J5249" s="348">
        <f t="shared" si="245"/>
        <v>0</v>
      </c>
    </row>
    <row r="5250" spans="1:10">
      <c r="A5250" s="483">
        <v>2016</v>
      </c>
      <c r="B5250" s="484" t="s">
        <v>1289</v>
      </c>
      <c r="C5250" s="484" t="s">
        <v>370</v>
      </c>
      <c r="D5250" s="485">
        <v>16335</v>
      </c>
      <c r="E5250" s="486">
        <v>17.777999999999999</v>
      </c>
      <c r="F5250" s="486">
        <f t="shared" si="243"/>
        <v>290403.63</v>
      </c>
      <c r="G5250" s="487">
        <v>0.28000000000000003</v>
      </c>
      <c r="H5250" s="485">
        <v>6.1</v>
      </c>
      <c r="I5250" s="486">
        <f t="shared" si="244"/>
        <v>99643.5</v>
      </c>
      <c r="J5250" s="348">
        <f t="shared" si="245"/>
        <v>0</v>
      </c>
    </row>
    <row r="5251" spans="1:10">
      <c r="A5251" s="483">
        <v>2016</v>
      </c>
      <c r="B5251" s="484" t="s">
        <v>1289</v>
      </c>
      <c r="C5251" s="484" t="s">
        <v>370</v>
      </c>
      <c r="D5251" s="485">
        <v>48969</v>
      </c>
      <c r="E5251" s="486">
        <v>17.824999999999999</v>
      </c>
      <c r="F5251" s="486">
        <f t="shared" ref="F5251:F5314" si="246">E5251*D5251</f>
        <v>872872.42499999993</v>
      </c>
      <c r="G5251" s="487">
        <v>0.23</v>
      </c>
      <c r="H5251" s="485">
        <v>5.0999999999999996</v>
      </c>
      <c r="I5251" s="486">
        <f t="shared" ref="I5251:I5314" si="247">H5251*D5251</f>
        <v>249741.9</v>
      </c>
      <c r="J5251" s="348">
        <f t="shared" ref="J5251:J5314" si="248">IF(B5251="LIG",1,0)</f>
        <v>0</v>
      </c>
    </row>
    <row r="5252" spans="1:10">
      <c r="A5252" s="483">
        <v>2016</v>
      </c>
      <c r="B5252" s="484" t="s">
        <v>1289</v>
      </c>
      <c r="C5252" s="484" t="s">
        <v>370</v>
      </c>
      <c r="D5252" s="485">
        <v>16102</v>
      </c>
      <c r="E5252" s="486">
        <v>17.994</v>
      </c>
      <c r="F5252" s="486">
        <f t="shared" si="246"/>
        <v>289739.38799999998</v>
      </c>
      <c r="G5252" s="487">
        <v>0.26</v>
      </c>
      <c r="H5252" s="485">
        <v>4.8</v>
      </c>
      <c r="I5252" s="486">
        <f t="shared" si="247"/>
        <v>77289.599999999991</v>
      </c>
      <c r="J5252" s="348">
        <f t="shared" si="248"/>
        <v>0</v>
      </c>
    </row>
    <row r="5253" spans="1:10">
      <c r="A5253" s="483">
        <v>2016</v>
      </c>
      <c r="B5253" s="484" t="s">
        <v>1289</v>
      </c>
      <c r="C5253" s="484" t="s">
        <v>370</v>
      </c>
      <c r="D5253" s="485">
        <v>16480</v>
      </c>
      <c r="E5253" s="486">
        <v>17.78</v>
      </c>
      <c r="F5253" s="486">
        <f t="shared" si="246"/>
        <v>293014.40000000002</v>
      </c>
      <c r="G5253" s="487">
        <v>0.25</v>
      </c>
      <c r="H5253" s="485">
        <v>5.4</v>
      </c>
      <c r="I5253" s="486">
        <f t="shared" si="247"/>
        <v>88992</v>
      </c>
      <c r="J5253" s="348">
        <f t="shared" si="248"/>
        <v>0</v>
      </c>
    </row>
    <row r="5254" spans="1:10">
      <c r="A5254" s="483">
        <v>2016</v>
      </c>
      <c r="B5254" s="484" t="s">
        <v>1289</v>
      </c>
      <c r="C5254" s="484" t="s">
        <v>370</v>
      </c>
      <c r="D5254" s="485">
        <v>48517</v>
      </c>
      <c r="E5254" s="486">
        <v>18.04</v>
      </c>
      <c r="F5254" s="486">
        <f t="shared" si="246"/>
        <v>875246.67999999993</v>
      </c>
      <c r="G5254" s="487">
        <v>0.2</v>
      </c>
      <c r="H5254" s="485">
        <v>4.5999999999999996</v>
      </c>
      <c r="I5254" s="486">
        <f t="shared" si="247"/>
        <v>223178.19999999998</v>
      </c>
      <c r="J5254" s="348">
        <f t="shared" si="248"/>
        <v>0</v>
      </c>
    </row>
    <row r="5255" spans="1:10">
      <c r="A5255" s="483">
        <v>2016</v>
      </c>
      <c r="B5255" s="484" t="s">
        <v>1289</v>
      </c>
      <c r="C5255" s="484" t="s">
        <v>370</v>
      </c>
      <c r="D5255" s="485">
        <v>16414</v>
      </c>
      <c r="E5255" s="486">
        <v>17.725999999999999</v>
      </c>
      <c r="F5255" s="486">
        <f t="shared" si="246"/>
        <v>290954.56400000001</v>
      </c>
      <c r="G5255" s="487">
        <v>0.19</v>
      </c>
      <c r="H5255" s="485">
        <v>4.3</v>
      </c>
      <c r="I5255" s="486">
        <f t="shared" si="247"/>
        <v>70580.2</v>
      </c>
      <c r="J5255" s="348">
        <f t="shared" si="248"/>
        <v>0</v>
      </c>
    </row>
    <row r="5256" spans="1:10">
      <c r="A5256" s="483">
        <v>2016</v>
      </c>
      <c r="B5256" s="484" t="s">
        <v>1289</v>
      </c>
      <c r="C5256" s="484" t="s">
        <v>370</v>
      </c>
      <c r="D5256" s="485">
        <v>32511</v>
      </c>
      <c r="E5256" s="486">
        <v>17.280999999999999</v>
      </c>
      <c r="F5256" s="486">
        <f t="shared" si="246"/>
        <v>561822.59100000001</v>
      </c>
      <c r="G5256" s="487">
        <v>0.2</v>
      </c>
      <c r="H5256" s="485">
        <v>4.7</v>
      </c>
      <c r="I5256" s="486">
        <f t="shared" si="247"/>
        <v>152801.70000000001</v>
      </c>
      <c r="J5256" s="348">
        <f t="shared" si="248"/>
        <v>0</v>
      </c>
    </row>
    <row r="5257" spans="1:10">
      <c r="A5257" s="483">
        <v>2016</v>
      </c>
      <c r="B5257" s="484" t="s">
        <v>1289</v>
      </c>
      <c r="C5257" s="484" t="s">
        <v>370</v>
      </c>
      <c r="D5257" s="485">
        <v>32532</v>
      </c>
      <c r="E5257" s="486">
        <v>17.263000000000002</v>
      </c>
      <c r="F5257" s="486">
        <f t="shared" si="246"/>
        <v>561599.91600000008</v>
      </c>
      <c r="G5257" s="487">
        <v>0.21</v>
      </c>
      <c r="H5257" s="485">
        <v>4.4000000000000004</v>
      </c>
      <c r="I5257" s="486">
        <f t="shared" si="247"/>
        <v>143140.80000000002</v>
      </c>
      <c r="J5257" s="348">
        <f t="shared" si="248"/>
        <v>0</v>
      </c>
    </row>
    <row r="5258" spans="1:10">
      <c r="A5258" s="483">
        <v>2016</v>
      </c>
      <c r="B5258" s="484" t="s">
        <v>1289</v>
      </c>
      <c r="C5258" s="484" t="s">
        <v>370</v>
      </c>
      <c r="D5258" s="485">
        <v>48678</v>
      </c>
      <c r="E5258" s="486">
        <v>18.137</v>
      </c>
      <c r="F5258" s="486">
        <f t="shared" si="246"/>
        <v>882872.88600000006</v>
      </c>
      <c r="G5258" s="487">
        <v>0.26</v>
      </c>
      <c r="H5258" s="485">
        <v>4.8</v>
      </c>
      <c r="I5258" s="486">
        <f t="shared" si="247"/>
        <v>233654.39999999999</v>
      </c>
      <c r="J5258" s="348">
        <f t="shared" si="248"/>
        <v>0</v>
      </c>
    </row>
    <row r="5259" spans="1:10">
      <c r="A5259" s="483">
        <v>2016</v>
      </c>
      <c r="B5259" s="484" t="s">
        <v>1289</v>
      </c>
      <c r="C5259" s="484" t="s">
        <v>370</v>
      </c>
      <c r="D5259" s="485">
        <v>65221</v>
      </c>
      <c r="E5259" s="486">
        <v>16.785</v>
      </c>
      <c r="F5259" s="486">
        <f t="shared" si="246"/>
        <v>1094734.4850000001</v>
      </c>
      <c r="G5259" s="487">
        <v>0.35</v>
      </c>
      <c r="H5259" s="485">
        <v>6.2</v>
      </c>
      <c r="I5259" s="486">
        <f t="shared" si="247"/>
        <v>404370.2</v>
      </c>
      <c r="J5259" s="348">
        <f t="shared" si="248"/>
        <v>0</v>
      </c>
    </row>
    <row r="5260" spans="1:10">
      <c r="A5260" s="483">
        <v>2016</v>
      </c>
      <c r="B5260" s="484" t="s">
        <v>1289</v>
      </c>
      <c r="C5260" s="484" t="s">
        <v>370</v>
      </c>
      <c r="D5260" s="485">
        <v>81669</v>
      </c>
      <c r="E5260" s="486">
        <v>17.649999999999999</v>
      </c>
      <c r="F5260" s="486">
        <f t="shared" si="246"/>
        <v>1441457.8499999999</v>
      </c>
      <c r="G5260" s="487">
        <v>0.19</v>
      </c>
      <c r="H5260" s="485">
        <v>4.4000000000000004</v>
      </c>
      <c r="I5260" s="486">
        <f t="shared" si="247"/>
        <v>359343.60000000003</v>
      </c>
      <c r="J5260" s="348">
        <f t="shared" si="248"/>
        <v>0</v>
      </c>
    </row>
    <row r="5261" spans="1:10">
      <c r="A5261" s="483">
        <v>2016</v>
      </c>
      <c r="B5261" s="484" t="s">
        <v>1289</v>
      </c>
      <c r="C5261" s="484" t="s">
        <v>370</v>
      </c>
      <c r="D5261" s="485">
        <v>32264</v>
      </c>
      <c r="E5261" s="486">
        <v>17.829000000000001</v>
      </c>
      <c r="F5261" s="486">
        <f t="shared" si="246"/>
        <v>575234.85600000003</v>
      </c>
      <c r="G5261" s="487">
        <v>0.21</v>
      </c>
      <c r="H5261" s="485">
        <v>4.5999999999999996</v>
      </c>
      <c r="I5261" s="486">
        <f t="shared" si="247"/>
        <v>148414.39999999999</v>
      </c>
      <c r="J5261" s="348">
        <f t="shared" si="248"/>
        <v>0</v>
      </c>
    </row>
    <row r="5262" spans="1:10">
      <c r="A5262" s="483">
        <v>2016</v>
      </c>
      <c r="B5262" s="484" t="s">
        <v>1289</v>
      </c>
      <c r="C5262" s="484" t="s">
        <v>370</v>
      </c>
      <c r="D5262" s="485">
        <v>35453</v>
      </c>
      <c r="E5262" s="486">
        <v>18.018000000000001</v>
      </c>
      <c r="F5262" s="486">
        <f t="shared" si="246"/>
        <v>638792.15399999998</v>
      </c>
      <c r="G5262" s="487">
        <v>0.23</v>
      </c>
      <c r="H5262" s="485">
        <v>4.2</v>
      </c>
      <c r="I5262" s="486">
        <f t="shared" si="247"/>
        <v>148902.6</v>
      </c>
      <c r="J5262" s="348">
        <f t="shared" si="248"/>
        <v>0</v>
      </c>
    </row>
    <row r="5263" spans="1:10">
      <c r="A5263" s="483">
        <v>2016</v>
      </c>
      <c r="B5263" s="484" t="s">
        <v>1289</v>
      </c>
      <c r="C5263" s="484" t="s">
        <v>370</v>
      </c>
      <c r="D5263" s="485">
        <v>35451</v>
      </c>
      <c r="E5263" s="486">
        <v>17.709</v>
      </c>
      <c r="F5263" s="486">
        <f t="shared" si="246"/>
        <v>627801.75899999996</v>
      </c>
      <c r="G5263" s="487">
        <v>0.2</v>
      </c>
      <c r="H5263" s="485">
        <v>6.1</v>
      </c>
      <c r="I5263" s="486">
        <f t="shared" si="247"/>
        <v>216251.09999999998</v>
      </c>
      <c r="J5263" s="348">
        <f t="shared" si="248"/>
        <v>0</v>
      </c>
    </row>
    <row r="5264" spans="1:10">
      <c r="A5264" s="483">
        <v>2016</v>
      </c>
      <c r="B5264" s="484" t="s">
        <v>1289</v>
      </c>
      <c r="C5264" s="484" t="s">
        <v>370</v>
      </c>
      <c r="D5264" s="485">
        <v>17718</v>
      </c>
      <c r="E5264" s="486">
        <v>17.71</v>
      </c>
      <c r="F5264" s="486">
        <f t="shared" si="246"/>
        <v>313785.78000000003</v>
      </c>
      <c r="G5264" s="487">
        <v>0.28999999999999998</v>
      </c>
      <c r="H5264" s="485">
        <v>5.6</v>
      </c>
      <c r="I5264" s="486">
        <f t="shared" si="247"/>
        <v>99220.799999999988</v>
      </c>
      <c r="J5264" s="348">
        <f t="shared" si="248"/>
        <v>0</v>
      </c>
    </row>
    <row r="5265" spans="1:10">
      <c r="A5265" s="483">
        <v>2016</v>
      </c>
      <c r="B5265" s="484" t="s">
        <v>1289</v>
      </c>
      <c r="C5265" s="484" t="s">
        <v>370</v>
      </c>
      <c r="D5265" s="485">
        <v>17358</v>
      </c>
      <c r="E5265" s="486">
        <v>17.488</v>
      </c>
      <c r="F5265" s="486">
        <f t="shared" si="246"/>
        <v>303556.70399999997</v>
      </c>
      <c r="G5265" s="487">
        <v>0.22</v>
      </c>
      <c r="H5265" s="485">
        <v>4.0999999999999996</v>
      </c>
      <c r="I5265" s="486">
        <f t="shared" si="247"/>
        <v>71167.799999999988</v>
      </c>
      <c r="J5265" s="348">
        <f t="shared" si="248"/>
        <v>0</v>
      </c>
    </row>
    <row r="5266" spans="1:10">
      <c r="A5266" s="483">
        <v>2016</v>
      </c>
      <c r="B5266" s="484" t="s">
        <v>1289</v>
      </c>
      <c r="C5266" s="484" t="s">
        <v>370</v>
      </c>
      <c r="D5266" s="485">
        <v>17623</v>
      </c>
      <c r="E5266" s="486">
        <v>17.981999999999999</v>
      </c>
      <c r="F5266" s="486">
        <f t="shared" si="246"/>
        <v>316896.78599999996</v>
      </c>
      <c r="G5266" s="487">
        <v>0.21</v>
      </c>
      <c r="H5266" s="485">
        <v>5.4</v>
      </c>
      <c r="I5266" s="486">
        <f t="shared" si="247"/>
        <v>95164.200000000012</v>
      </c>
      <c r="J5266" s="348">
        <f t="shared" si="248"/>
        <v>0</v>
      </c>
    </row>
    <row r="5267" spans="1:10">
      <c r="A5267" s="483">
        <v>2016</v>
      </c>
      <c r="B5267" s="484" t="s">
        <v>1289</v>
      </c>
      <c r="C5267" s="484" t="s">
        <v>370</v>
      </c>
      <c r="D5267" s="485">
        <v>17497</v>
      </c>
      <c r="E5267" s="486">
        <v>18.007999999999999</v>
      </c>
      <c r="F5267" s="486">
        <f t="shared" si="246"/>
        <v>315085.97599999997</v>
      </c>
      <c r="G5267" s="487">
        <v>0.27</v>
      </c>
      <c r="H5267" s="485">
        <v>5.7</v>
      </c>
      <c r="I5267" s="486">
        <f t="shared" si="247"/>
        <v>99732.900000000009</v>
      </c>
      <c r="J5267" s="348">
        <f t="shared" si="248"/>
        <v>0</v>
      </c>
    </row>
    <row r="5268" spans="1:10">
      <c r="A5268" s="483">
        <v>2016</v>
      </c>
      <c r="B5268" s="484" t="s">
        <v>1289</v>
      </c>
      <c r="C5268" s="484" t="s">
        <v>370</v>
      </c>
      <c r="D5268" s="485">
        <v>13971</v>
      </c>
      <c r="E5268" s="486">
        <v>17.922000000000001</v>
      </c>
      <c r="F5268" s="486">
        <f t="shared" si="246"/>
        <v>250388.26200000002</v>
      </c>
      <c r="G5268" s="487">
        <v>0.2</v>
      </c>
      <c r="H5268" s="485">
        <v>5</v>
      </c>
      <c r="I5268" s="486">
        <f t="shared" si="247"/>
        <v>69855</v>
      </c>
      <c r="J5268" s="348">
        <f t="shared" si="248"/>
        <v>0</v>
      </c>
    </row>
    <row r="5269" spans="1:10">
      <c r="A5269" s="483">
        <v>2016</v>
      </c>
      <c r="B5269" s="484" t="s">
        <v>1289</v>
      </c>
      <c r="C5269" s="484" t="s">
        <v>370</v>
      </c>
      <c r="D5269" s="485">
        <v>56200</v>
      </c>
      <c r="E5269" s="486">
        <v>18.062000000000001</v>
      </c>
      <c r="F5269" s="486">
        <f t="shared" si="246"/>
        <v>1015084.4</v>
      </c>
      <c r="G5269" s="487">
        <v>0.21</v>
      </c>
      <c r="H5269" s="485">
        <v>4.5999999999999996</v>
      </c>
      <c r="I5269" s="486">
        <f t="shared" si="247"/>
        <v>258519.99999999997</v>
      </c>
      <c r="J5269" s="348">
        <f t="shared" si="248"/>
        <v>0</v>
      </c>
    </row>
    <row r="5270" spans="1:10">
      <c r="A5270" s="483">
        <v>2016</v>
      </c>
      <c r="B5270" s="484" t="s">
        <v>1289</v>
      </c>
      <c r="C5270" s="484" t="s">
        <v>370</v>
      </c>
      <c r="D5270" s="485">
        <v>72851</v>
      </c>
      <c r="E5270" s="486">
        <v>16.702999999999999</v>
      </c>
      <c r="F5270" s="486">
        <f t="shared" si="246"/>
        <v>1216830.253</v>
      </c>
      <c r="G5270" s="487">
        <v>0.35</v>
      </c>
      <c r="H5270" s="485">
        <v>5.4</v>
      </c>
      <c r="I5270" s="486">
        <f t="shared" si="247"/>
        <v>393395.4</v>
      </c>
      <c r="J5270" s="348">
        <f t="shared" si="248"/>
        <v>0</v>
      </c>
    </row>
    <row r="5271" spans="1:10">
      <c r="A5271" s="483">
        <v>2016</v>
      </c>
      <c r="B5271" s="484" t="s">
        <v>1296</v>
      </c>
      <c r="C5271" s="484" t="s">
        <v>370</v>
      </c>
      <c r="D5271" s="485">
        <v>18017</v>
      </c>
      <c r="E5271" s="486">
        <v>21.76</v>
      </c>
      <c r="F5271" s="486">
        <f t="shared" si="246"/>
        <v>392049.92000000004</v>
      </c>
      <c r="G5271" s="487">
        <v>2.97</v>
      </c>
      <c r="H5271" s="485">
        <v>12.7</v>
      </c>
      <c r="I5271" s="486">
        <f t="shared" si="247"/>
        <v>228815.9</v>
      </c>
      <c r="J5271" s="348">
        <f t="shared" si="248"/>
        <v>0</v>
      </c>
    </row>
    <row r="5272" spans="1:10">
      <c r="A5272" s="483">
        <v>2016</v>
      </c>
      <c r="B5272" s="484" t="s">
        <v>1289</v>
      </c>
      <c r="C5272" s="484" t="s">
        <v>370</v>
      </c>
      <c r="D5272" s="485">
        <v>16477</v>
      </c>
      <c r="E5272" s="486">
        <v>17.64</v>
      </c>
      <c r="F5272" s="486">
        <f t="shared" si="246"/>
        <v>290654.28000000003</v>
      </c>
      <c r="G5272" s="487">
        <v>0.25</v>
      </c>
      <c r="H5272" s="485">
        <v>6.4</v>
      </c>
      <c r="I5272" s="486">
        <f t="shared" si="247"/>
        <v>105452.8</v>
      </c>
      <c r="J5272" s="348">
        <f t="shared" si="248"/>
        <v>0</v>
      </c>
    </row>
    <row r="5273" spans="1:10">
      <c r="A5273" s="483">
        <v>2016</v>
      </c>
      <c r="B5273" s="484" t="s">
        <v>1289</v>
      </c>
      <c r="C5273" s="484" t="s">
        <v>370</v>
      </c>
      <c r="D5273" s="485">
        <v>82405</v>
      </c>
      <c r="E5273" s="486">
        <v>17.72</v>
      </c>
      <c r="F5273" s="486">
        <f t="shared" si="246"/>
        <v>1460216.5999999999</v>
      </c>
      <c r="G5273" s="487">
        <v>0.22</v>
      </c>
      <c r="H5273" s="485">
        <v>5.5</v>
      </c>
      <c r="I5273" s="486">
        <f t="shared" si="247"/>
        <v>453227.5</v>
      </c>
      <c r="J5273" s="348">
        <f t="shared" si="248"/>
        <v>0</v>
      </c>
    </row>
    <row r="5274" spans="1:10">
      <c r="A5274" s="483">
        <v>2016</v>
      </c>
      <c r="B5274" s="484" t="s">
        <v>1289</v>
      </c>
      <c r="C5274" s="484" t="s">
        <v>370</v>
      </c>
      <c r="D5274" s="485">
        <v>16257</v>
      </c>
      <c r="E5274" s="486">
        <v>17.22</v>
      </c>
      <c r="F5274" s="486">
        <f t="shared" si="246"/>
        <v>279945.53999999998</v>
      </c>
      <c r="G5274" s="487">
        <v>0.24</v>
      </c>
      <c r="H5274" s="485">
        <v>4.3</v>
      </c>
      <c r="I5274" s="486">
        <f t="shared" si="247"/>
        <v>69905.099999999991</v>
      </c>
      <c r="J5274" s="348">
        <f t="shared" si="248"/>
        <v>0</v>
      </c>
    </row>
    <row r="5275" spans="1:10">
      <c r="A5275" s="483">
        <v>2016</v>
      </c>
      <c r="B5275" s="484" t="s">
        <v>1289</v>
      </c>
      <c r="C5275" s="484" t="s">
        <v>370</v>
      </c>
      <c r="D5275" s="485">
        <v>32651</v>
      </c>
      <c r="E5275" s="486">
        <v>16.649999999999999</v>
      </c>
      <c r="F5275" s="486">
        <f t="shared" si="246"/>
        <v>543639.14999999991</v>
      </c>
      <c r="G5275" s="487">
        <v>0.35</v>
      </c>
      <c r="H5275" s="485">
        <v>6.6</v>
      </c>
      <c r="I5275" s="486">
        <f t="shared" si="247"/>
        <v>215496.59999999998</v>
      </c>
      <c r="J5275" s="348">
        <f t="shared" si="248"/>
        <v>0</v>
      </c>
    </row>
    <row r="5276" spans="1:10">
      <c r="A5276" s="483">
        <v>2016</v>
      </c>
      <c r="B5276" s="484" t="s">
        <v>1289</v>
      </c>
      <c r="C5276" s="484" t="s">
        <v>370</v>
      </c>
      <c r="D5276" s="485">
        <v>32843</v>
      </c>
      <c r="E5276" s="486">
        <v>18.010000000000002</v>
      </c>
      <c r="F5276" s="486">
        <f t="shared" si="246"/>
        <v>591502.43000000005</v>
      </c>
      <c r="G5276" s="487">
        <v>0.22</v>
      </c>
      <c r="H5276" s="485">
        <v>4.5999999999999996</v>
      </c>
      <c r="I5276" s="486">
        <f t="shared" si="247"/>
        <v>151077.79999999999</v>
      </c>
      <c r="J5276" s="348">
        <f t="shared" si="248"/>
        <v>0</v>
      </c>
    </row>
    <row r="5277" spans="1:10">
      <c r="A5277" s="483">
        <v>2016</v>
      </c>
      <c r="B5277" s="484" t="s">
        <v>1289</v>
      </c>
      <c r="C5277" s="484" t="s">
        <v>370</v>
      </c>
      <c r="D5277" s="485">
        <v>65023</v>
      </c>
      <c r="E5277" s="486">
        <v>17.3</v>
      </c>
      <c r="F5277" s="486">
        <f t="shared" si="246"/>
        <v>1124897.9000000001</v>
      </c>
      <c r="G5277" s="487">
        <v>0.21</v>
      </c>
      <c r="H5277" s="485">
        <v>4</v>
      </c>
      <c r="I5277" s="486">
        <f t="shared" si="247"/>
        <v>260092</v>
      </c>
      <c r="J5277" s="348">
        <f t="shared" si="248"/>
        <v>0</v>
      </c>
    </row>
    <row r="5278" spans="1:10">
      <c r="A5278" s="483">
        <v>2016</v>
      </c>
      <c r="B5278" s="484" t="s">
        <v>1289</v>
      </c>
      <c r="C5278" s="484" t="s">
        <v>370</v>
      </c>
      <c r="D5278" s="485">
        <v>65050</v>
      </c>
      <c r="E5278" s="486">
        <v>16.78</v>
      </c>
      <c r="F5278" s="486">
        <f t="shared" si="246"/>
        <v>1091539</v>
      </c>
      <c r="G5278" s="487">
        <v>0.31</v>
      </c>
      <c r="H5278" s="485">
        <v>5.9</v>
      </c>
      <c r="I5278" s="486">
        <f t="shared" si="247"/>
        <v>383795</v>
      </c>
      <c r="J5278" s="348">
        <f t="shared" si="248"/>
        <v>0</v>
      </c>
    </row>
    <row r="5279" spans="1:10">
      <c r="A5279" s="483">
        <v>2016</v>
      </c>
      <c r="B5279" s="484" t="s">
        <v>1289</v>
      </c>
      <c r="C5279" s="484" t="s">
        <v>370</v>
      </c>
      <c r="D5279" s="485">
        <v>65163</v>
      </c>
      <c r="E5279" s="486">
        <v>17.57</v>
      </c>
      <c r="F5279" s="486">
        <f t="shared" si="246"/>
        <v>1144913.9099999999</v>
      </c>
      <c r="G5279" s="487">
        <v>0.19</v>
      </c>
      <c r="H5279" s="485">
        <v>4.4000000000000004</v>
      </c>
      <c r="I5279" s="486">
        <f t="shared" si="247"/>
        <v>286717.2</v>
      </c>
      <c r="J5279" s="348">
        <f t="shared" si="248"/>
        <v>0</v>
      </c>
    </row>
    <row r="5280" spans="1:10">
      <c r="A5280" s="483">
        <v>2016</v>
      </c>
      <c r="B5280" s="484" t="s">
        <v>1289</v>
      </c>
      <c r="C5280" s="484" t="s">
        <v>370</v>
      </c>
      <c r="D5280" s="485">
        <v>82128</v>
      </c>
      <c r="E5280" s="486">
        <v>17.71</v>
      </c>
      <c r="F5280" s="486">
        <f t="shared" si="246"/>
        <v>1454486.8800000001</v>
      </c>
      <c r="G5280" s="487">
        <v>0.19</v>
      </c>
      <c r="H5280" s="485">
        <v>4.5</v>
      </c>
      <c r="I5280" s="486">
        <f t="shared" si="247"/>
        <v>369576</v>
      </c>
      <c r="J5280" s="348">
        <f t="shared" si="248"/>
        <v>0</v>
      </c>
    </row>
    <row r="5281" spans="1:10">
      <c r="A5281" s="483">
        <v>2016</v>
      </c>
      <c r="B5281" s="484" t="s">
        <v>1289</v>
      </c>
      <c r="C5281" s="484" t="s">
        <v>370</v>
      </c>
      <c r="D5281" s="485">
        <v>16273</v>
      </c>
      <c r="E5281" s="486">
        <v>17.440000000000001</v>
      </c>
      <c r="F5281" s="486">
        <f t="shared" si="246"/>
        <v>283801.12</v>
      </c>
      <c r="G5281" s="487">
        <v>0.19</v>
      </c>
      <c r="H5281" s="485">
        <v>4.5999999999999996</v>
      </c>
      <c r="I5281" s="486">
        <f t="shared" si="247"/>
        <v>74855.799999999988</v>
      </c>
      <c r="J5281" s="348">
        <f t="shared" si="248"/>
        <v>0</v>
      </c>
    </row>
    <row r="5282" spans="1:10">
      <c r="A5282" s="483">
        <v>2016</v>
      </c>
      <c r="B5282" s="484" t="s">
        <v>1289</v>
      </c>
      <c r="C5282" s="484" t="s">
        <v>370</v>
      </c>
      <c r="D5282" s="485">
        <v>113183</v>
      </c>
      <c r="E5282" s="486">
        <v>17.952000000000002</v>
      </c>
      <c r="F5282" s="486">
        <f t="shared" si="246"/>
        <v>2031861.2160000002</v>
      </c>
      <c r="G5282" s="487">
        <v>0.25</v>
      </c>
      <c r="H5282" s="485">
        <v>5</v>
      </c>
      <c r="I5282" s="486">
        <f t="shared" si="247"/>
        <v>565915</v>
      </c>
      <c r="J5282" s="348">
        <f t="shared" si="248"/>
        <v>0</v>
      </c>
    </row>
    <row r="5283" spans="1:10">
      <c r="A5283" s="483">
        <v>2016</v>
      </c>
      <c r="B5283" s="484" t="s">
        <v>1289</v>
      </c>
      <c r="C5283" s="484" t="s">
        <v>370</v>
      </c>
      <c r="D5283" s="485">
        <v>14129</v>
      </c>
      <c r="E5283" s="486">
        <v>17.904</v>
      </c>
      <c r="F5283" s="486">
        <f t="shared" si="246"/>
        <v>252965.61600000001</v>
      </c>
      <c r="G5283" s="487">
        <v>0.25</v>
      </c>
      <c r="H5283" s="485">
        <v>5.0999999999999996</v>
      </c>
      <c r="I5283" s="486">
        <f t="shared" si="247"/>
        <v>72057.899999999994</v>
      </c>
      <c r="J5283" s="348">
        <f t="shared" si="248"/>
        <v>0</v>
      </c>
    </row>
    <row r="5284" spans="1:10">
      <c r="A5284" s="483">
        <v>2016</v>
      </c>
      <c r="B5284" s="484" t="s">
        <v>1296</v>
      </c>
      <c r="C5284" s="484" t="s">
        <v>370</v>
      </c>
      <c r="D5284" s="485">
        <v>1913</v>
      </c>
      <c r="E5284" s="486">
        <v>23.408000000000001</v>
      </c>
      <c r="F5284" s="486">
        <f t="shared" si="246"/>
        <v>44779.504000000001</v>
      </c>
      <c r="G5284" s="487">
        <v>1.6</v>
      </c>
      <c r="H5284" s="485">
        <v>12.9</v>
      </c>
      <c r="I5284" s="486">
        <f t="shared" si="247"/>
        <v>24677.7</v>
      </c>
      <c r="J5284" s="348">
        <f t="shared" si="248"/>
        <v>0</v>
      </c>
    </row>
    <row r="5285" spans="1:10">
      <c r="A5285" s="483">
        <v>2016</v>
      </c>
      <c r="B5285" s="484" t="s">
        <v>1296</v>
      </c>
      <c r="C5285" s="484" t="s">
        <v>370</v>
      </c>
      <c r="D5285" s="485">
        <v>66563</v>
      </c>
      <c r="E5285" s="486">
        <v>23.14</v>
      </c>
      <c r="F5285" s="486">
        <f t="shared" si="246"/>
        <v>1540267.82</v>
      </c>
      <c r="G5285" s="487">
        <v>3.48</v>
      </c>
      <c r="H5285" s="485">
        <v>8.1</v>
      </c>
      <c r="I5285" s="486">
        <f t="shared" si="247"/>
        <v>539160.29999999993</v>
      </c>
      <c r="J5285" s="348">
        <f t="shared" si="248"/>
        <v>0</v>
      </c>
    </row>
    <row r="5286" spans="1:10">
      <c r="A5286" s="483">
        <v>2016</v>
      </c>
      <c r="B5286" s="484" t="s">
        <v>1296</v>
      </c>
      <c r="C5286" s="484" t="s">
        <v>370</v>
      </c>
      <c r="D5286" s="485">
        <v>33533</v>
      </c>
      <c r="E5286" s="486">
        <v>22.606000000000002</v>
      </c>
      <c r="F5286" s="486">
        <f t="shared" si="246"/>
        <v>758046.99800000002</v>
      </c>
      <c r="G5286" s="487">
        <v>3.25</v>
      </c>
      <c r="H5286" s="485">
        <v>7.5</v>
      </c>
      <c r="I5286" s="486">
        <f t="shared" si="247"/>
        <v>251497.5</v>
      </c>
      <c r="J5286" s="348">
        <f t="shared" si="248"/>
        <v>0</v>
      </c>
    </row>
    <row r="5287" spans="1:10">
      <c r="A5287" s="483">
        <v>2016</v>
      </c>
      <c r="B5287" s="484" t="s">
        <v>1296</v>
      </c>
      <c r="C5287" s="484" t="s">
        <v>370</v>
      </c>
      <c r="D5287" s="485">
        <v>11206</v>
      </c>
      <c r="E5287" s="486">
        <v>21.957999999999998</v>
      </c>
      <c r="F5287" s="486">
        <f t="shared" si="246"/>
        <v>246061.34799999997</v>
      </c>
      <c r="G5287" s="487">
        <v>3.04</v>
      </c>
      <c r="H5287" s="485">
        <v>8.9</v>
      </c>
      <c r="I5287" s="486">
        <f t="shared" si="247"/>
        <v>99733.400000000009</v>
      </c>
      <c r="J5287" s="348">
        <f t="shared" si="248"/>
        <v>0</v>
      </c>
    </row>
    <row r="5288" spans="1:10">
      <c r="A5288" s="483">
        <v>2016</v>
      </c>
      <c r="B5288" s="484" t="s">
        <v>1296</v>
      </c>
      <c r="C5288" s="484" t="s">
        <v>370</v>
      </c>
      <c r="D5288" s="485">
        <v>68990</v>
      </c>
      <c r="E5288" s="486">
        <v>22.891999999999999</v>
      </c>
      <c r="F5288" s="486">
        <f t="shared" si="246"/>
        <v>1579319.08</v>
      </c>
      <c r="G5288" s="487">
        <v>2.95</v>
      </c>
      <c r="H5288" s="485">
        <v>8.1999999999999993</v>
      </c>
      <c r="I5288" s="486">
        <f t="shared" si="247"/>
        <v>565718</v>
      </c>
      <c r="J5288" s="348">
        <f t="shared" si="248"/>
        <v>0</v>
      </c>
    </row>
    <row r="5289" spans="1:10">
      <c r="A5289" s="483">
        <v>2016</v>
      </c>
      <c r="B5289" s="484" t="s">
        <v>1296</v>
      </c>
      <c r="C5289" s="484" t="s">
        <v>370</v>
      </c>
      <c r="D5289" s="485">
        <v>15807</v>
      </c>
      <c r="E5289" s="486">
        <v>23.096</v>
      </c>
      <c r="F5289" s="486">
        <f t="shared" si="246"/>
        <v>365078.47200000001</v>
      </c>
      <c r="G5289" s="487">
        <v>1.37</v>
      </c>
      <c r="H5289" s="485">
        <v>5.9</v>
      </c>
      <c r="I5289" s="486">
        <f t="shared" si="247"/>
        <v>93261.3</v>
      </c>
      <c r="J5289" s="348">
        <f t="shared" si="248"/>
        <v>0</v>
      </c>
    </row>
    <row r="5290" spans="1:10">
      <c r="A5290" s="483">
        <v>2016</v>
      </c>
      <c r="B5290" s="484" t="s">
        <v>1296</v>
      </c>
      <c r="C5290" s="484" t="s">
        <v>370</v>
      </c>
      <c r="D5290" s="485">
        <v>23884</v>
      </c>
      <c r="E5290" s="486">
        <v>22.542999999999999</v>
      </c>
      <c r="F5290" s="486">
        <f t="shared" si="246"/>
        <v>538417.01199999999</v>
      </c>
      <c r="G5290" s="487">
        <v>3.15</v>
      </c>
      <c r="H5290" s="485">
        <v>11</v>
      </c>
      <c r="I5290" s="486">
        <f t="shared" si="247"/>
        <v>262724</v>
      </c>
      <c r="J5290" s="348">
        <f t="shared" si="248"/>
        <v>0</v>
      </c>
    </row>
    <row r="5291" spans="1:10">
      <c r="A5291" s="483">
        <v>2016</v>
      </c>
      <c r="B5291" s="484" t="s">
        <v>1296</v>
      </c>
      <c r="C5291" s="484" t="s">
        <v>370</v>
      </c>
      <c r="D5291" s="485">
        <v>30252</v>
      </c>
      <c r="E5291" s="486">
        <v>22.564</v>
      </c>
      <c r="F5291" s="486">
        <f t="shared" si="246"/>
        <v>682606.12800000003</v>
      </c>
      <c r="G5291" s="487">
        <v>3.17</v>
      </c>
      <c r="H5291" s="485">
        <v>10.8</v>
      </c>
      <c r="I5291" s="486">
        <f t="shared" si="247"/>
        <v>326721.60000000003</v>
      </c>
      <c r="J5291" s="348">
        <f t="shared" si="248"/>
        <v>0</v>
      </c>
    </row>
    <row r="5292" spans="1:10">
      <c r="A5292" s="483">
        <v>2016</v>
      </c>
      <c r="B5292" s="484" t="s">
        <v>1296</v>
      </c>
      <c r="C5292" s="484" t="s">
        <v>370</v>
      </c>
      <c r="D5292" s="485">
        <v>5063</v>
      </c>
      <c r="E5292" s="486">
        <v>25.631</v>
      </c>
      <c r="F5292" s="486">
        <f t="shared" si="246"/>
        <v>129769.753</v>
      </c>
      <c r="G5292" s="487">
        <v>3.84</v>
      </c>
      <c r="H5292" s="485">
        <v>9.3000000000000007</v>
      </c>
      <c r="I5292" s="486">
        <f t="shared" si="247"/>
        <v>47085.9</v>
      </c>
      <c r="J5292" s="348">
        <f t="shared" si="248"/>
        <v>0</v>
      </c>
    </row>
    <row r="5293" spans="1:10">
      <c r="A5293" s="483">
        <v>2016</v>
      </c>
      <c r="B5293" s="484" t="s">
        <v>1296</v>
      </c>
      <c r="C5293" s="484" t="s">
        <v>370</v>
      </c>
      <c r="D5293" s="485">
        <v>19078</v>
      </c>
      <c r="E5293" s="486">
        <v>22.251999999999999</v>
      </c>
      <c r="F5293" s="486">
        <f t="shared" si="246"/>
        <v>424523.65599999996</v>
      </c>
      <c r="G5293" s="487">
        <v>3.21</v>
      </c>
      <c r="H5293" s="485">
        <v>11.4</v>
      </c>
      <c r="I5293" s="486">
        <f t="shared" si="247"/>
        <v>217489.2</v>
      </c>
      <c r="J5293" s="348">
        <f t="shared" si="248"/>
        <v>0</v>
      </c>
    </row>
    <row r="5294" spans="1:10">
      <c r="A5294" s="483">
        <v>2016</v>
      </c>
      <c r="B5294" s="484" t="s">
        <v>1296</v>
      </c>
      <c r="C5294" s="484" t="s">
        <v>370</v>
      </c>
      <c r="D5294" s="485">
        <v>16144</v>
      </c>
      <c r="E5294" s="486">
        <v>22.378</v>
      </c>
      <c r="F5294" s="486">
        <f t="shared" si="246"/>
        <v>361270.43200000003</v>
      </c>
      <c r="G5294" s="487">
        <v>3.22</v>
      </c>
      <c r="H5294" s="485">
        <v>8.1999999999999993</v>
      </c>
      <c r="I5294" s="486">
        <f t="shared" si="247"/>
        <v>132380.79999999999</v>
      </c>
      <c r="J5294" s="348">
        <f t="shared" si="248"/>
        <v>0</v>
      </c>
    </row>
    <row r="5295" spans="1:10">
      <c r="A5295" s="483">
        <v>2016</v>
      </c>
      <c r="B5295" s="484" t="s">
        <v>1296</v>
      </c>
      <c r="C5295" s="484" t="s">
        <v>370</v>
      </c>
      <c r="D5295" s="485">
        <v>3138</v>
      </c>
      <c r="E5295" s="486">
        <v>22.297000000000001</v>
      </c>
      <c r="F5295" s="486">
        <f t="shared" si="246"/>
        <v>69967.986000000004</v>
      </c>
      <c r="G5295" s="487">
        <v>3.44</v>
      </c>
      <c r="H5295" s="485">
        <v>11</v>
      </c>
      <c r="I5295" s="486">
        <f t="shared" si="247"/>
        <v>34518</v>
      </c>
      <c r="J5295" s="348">
        <f t="shared" si="248"/>
        <v>0</v>
      </c>
    </row>
    <row r="5296" spans="1:10">
      <c r="A5296" s="483">
        <v>2016</v>
      </c>
      <c r="B5296" s="484" t="s">
        <v>1296</v>
      </c>
      <c r="C5296" s="484" t="s">
        <v>370</v>
      </c>
      <c r="D5296" s="485">
        <v>28436</v>
      </c>
      <c r="E5296" s="486">
        <v>22.64</v>
      </c>
      <c r="F5296" s="486">
        <f t="shared" si="246"/>
        <v>643791.04</v>
      </c>
      <c r="G5296" s="487">
        <v>3.29</v>
      </c>
      <c r="H5296" s="485">
        <v>10.8</v>
      </c>
      <c r="I5296" s="486">
        <f t="shared" si="247"/>
        <v>307108.80000000005</v>
      </c>
      <c r="J5296" s="348">
        <f t="shared" si="248"/>
        <v>0</v>
      </c>
    </row>
    <row r="5297" spans="1:10">
      <c r="A5297" s="483">
        <v>2016</v>
      </c>
      <c r="B5297" s="484" t="s">
        <v>1296</v>
      </c>
      <c r="C5297" s="484" t="s">
        <v>370</v>
      </c>
      <c r="D5297" s="485">
        <v>52789</v>
      </c>
      <c r="E5297" s="486">
        <v>22.795999999999999</v>
      </c>
      <c r="F5297" s="486">
        <f t="shared" si="246"/>
        <v>1203378.044</v>
      </c>
      <c r="G5297" s="487">
        <v>2.63</v>
      </c>
      <c r="H5297" s="485">
        <v>8.4</v>
      </c>
      <c r="I5297" s="486">
        <f t="shared" si="247"/>
        <v>443427.60000000003</v>
      </c>
      <c r="J5297" s="348">
        <f t="shared" si="248"/>
        <v>0</v>
      </c>
    </row>
    <row r="5298" spans="1:10">
      <c r="A5298" s="483">
        <v>2016</v>
      </c>
      <c r="B5298" s="484" t="s">
        <v>1296</v>
      </c>
      <c r="C5298" s="484" t="s">
        <v>370</v>
      </c>
      <c r="D5298" s="485">
        <v>28501</v>
      </c>
      <c r="E5298" s="486">
        <v>23.024000000000001</v>
      </c>
      <c r="F5298" s="486">
        <f t="shared" si="246"/>
        <v>656207.02399999998</v>
      </c>
      <c r="G5298" s="487">
        <v>2.96</v>
      </c>
      <c r="H5298" s="485">
        <v>8.1999999999999993</v>
      </c>
      <c r="I5298" s="486">
        <f t="shared" si="247"/>
        <v>233708.19999999998</v>
      </c>
      <c r="J5298" s="348">
        <f t="shared" si="248"/>
        <v>0</v>
      </c>
    </row>
    <row r="5299" spans="1:10">
      <c r="A5299" s="483">
        <v>2016</v>
      </c>
      <c r="B5299" s="484" t="s">
        <v>1296</v>
      </c>
      <c r="C5299" s="484" t="s">
        <v>370</v>
      </c>
      <c r="D5299" s="485">
        <v>71557</v>
      </c>
      <c r="E5299" s="486">
        <v>23.408000000000001</v>
      </c>
      <c r="F5299" s="486">
        <f t="shared" si="246"/>
        <v>1675006.2560000001</v>
      </c>
      <c r="G5299" s="487">
        <v>2.48</v>
      </c>
      <c r="H5299" s="485">
        <v>8.9</v>
      </c>
      <c r="I5299" s="486">
        <f t="shared" si="247"/>
        <v>636857.30000000005</v>
      </c>
      <c r="J5299" s="348">
        <f t="shared" si="248"/>
        <v>0</v>
      </c>
    </row>
    <row r="5300" spans="1:10">
      <c r="A5300" s="483">
        <v>2016</v>
      </c>
      <c r="B5300" s="484" t="s">
        <v>1296</v>
      </c>
      <c r="C5300" s="484" t="s">
        <v>370</v>
      </c>
      <c r="D5300" s="485">
        <v>76087</v>
      </c>
      <c r="E5300" s="486">
        <v>23.321000000000002</v>
      </c>
      <c r="F5300" s="486">
        <f t="shared" si="246"/>
        <v>1774424.9270000001</v>
      </c>
      <c r="G5300" s="487">
        <v>2.82</v>
      </c>
      <c r="H5300" s="485">
        <v>8.6999999999999993</v>
      </c>
      <c r="I5300" s="486">
        <f t="shared" si="247"/>
        <v>661956.89999999991</v>
      </c>
      <c r="J5300" s="348">
        <f t="shared" si="248"/>
        <v>0</v>
      </c>
    </row>
    <row r="5301" spans="1:10">
      <c r="A5301" s="483">
        <v>2016</v>
      </c>
      <c r="B5301" s="484" t="s">
        <v>1296</v>
      </c>
      <c r="C5301" s="484" t="s">
        <v>370</v>
      </c>
      <c r="D5301" s="485">
        <v>3140</v>
      </c>
      <c r="E5301" s="486">
        <v>19.606999999999999</v>
      </c>
      <c r="F5301" s="486">
        <f t="shared" si="246"/>
        <v>61565.979999999996</v>
      </c>
      <c r="G5301" s="487">
        <v>1.65</v>
      </c>
      <c r="H5301" s="485">
        <v>28.6</v>
      </c>
      <c r="I5301" s="486">
        <f t="shared" si="247"/>
        <v>89804</v>
      </c>
      <c r="J5301" s="348">
        <f t="shared" si="248"/>
        <v>0</v>
      </c>
    </row>
    <row r="5302" spans="1:10">
      <c r="A5302" s="483">
        <v>2016</v>
      </c>
      <c r="B5302" s="484" t="s">
        <v>1296</v>
      </c>
      <c r="C5302" s="484" t="s">
        <v>370</v>
      </c>
      <c r="D5302" s="485">
        <v>7777</v>
      </c>
      <c r="E5302" s="486">
        <v>21.021999999999998</v>
      </c>
      <c r="F5302" s="486">
        <f t="shared" si="246"/>
        <v>163488.09399999998</v>
      </c>
      <c r="G5302" s="487">
        <v>0.96</v>
      </c>
      <c r="H5302" s="485">
        <v>19</v>
      </c>
      <c r="I5302" s="486">
        <f t="shared" si="247"/>
        <v>147763</v>
      </c>
      <c r="J5302" s="348">
        <f t="shared" si="248"/>
        <v>0</v>
      </c>
    </row>
    <row r="5303" spans="1:10">
      <c r="A5303" s="483">
        <v>2016</v>
      </c>
      <c r="B5303" s="484" t="s">
        <v>1296</v>
      </c>
      <c r="C5303" s="484" t="s">
        <v>370</v>
      </c>
      <c r="D5303" s="485">
        <v>14226</v>
      </c>
      <c r="E5303" s="486">
        <v>23.108000000000001</v>
      </c>
      <c r="F5303" s="486">
        <f t="shared" si="246"/>
        <v>328734.408</v>
      </c>
      <c r="G5303" s="487">
        <v>2.94</v>
      </c>
      <c r="H5303" s="485">
        <v>8.1</v>
      </c>
      <c r="I5303" s="486">
        <f t="shared" si="247"/>
        <v>115230.59999999999</v>
      </c>
      <c r="J5303" s="348">
        <f t="shared" si="248"/>
        <v>0</v>
      </c>
    </row>
    <row r="5304" spans="1:10">
      <c r="A5304" s="483">
        <v>2016</v>
      </c>
      <c r="B5304" s="484" t="s">
        <v>1296</v>
      </c>
      <c r="C5304" s="484" t="s">
        <v>370</v>
      </c>
      <c r="D5304" s="485">
        <v>167242</v>
      </c>
      <c r="E5304" s="486">
        <v>24.029</v>
      </c>
      <c r="F5304" s="486">
        <f t="shared" si="246"/>
        <v>4018658.0180000002</v>
      </c>
      <c r="G5304" s="487">
        <v>3.55</v>
      </c>
      <c r="H5304" s="485">
        <v>10.199999999999999</v>
      </c>
      <c r="I5304" s="486">
        <f t="shared" si="247"/>
        <v>1705868.4</v>
      </c>
      <c r="J5304" s="348">
        <f t="shared" si="248"/>
        <v>0</v>
      </c>
    </row>
    <row r="5305" spans="1:10">
      <c r="A5305" s="483">
        <v>2016</v>
      </c>
      <c r="B5305" s="484" t="s">
        <v>1296</v>
      </c>
      <c r="C5305" s="484" t="s">
        <v>370</v>
      </c>
      <c r="D5305" s="485">
        <v>69528</v>
      </c>
      <c r="E5305" s="486">
        <v>22.908000000000001</v>
      </c>
      <c r="F5305" s="486">
        <f t="shared" si="246"/>
        <v>1592747.4240000001</v>
      </c>
      <c r="G5305" s="487">
        <v>3.24</v>
      </c>
      <c r="H5305" s="485">
        <v>9.1</v>
      </c>
      <c r="I5305" s="486">
        <f t="shared" si="247"/>
        <v>632704.79999999993</v>
      </c>
      <c r="J5305" s="348">
        <f t="shared" si="248"/>
        <v>0</v>
      </c>
    </row>
    <row r="5306" spans="1:10">
      <c r="A5306" s="483">
        <v>2016</v>
      </c>
      <c r="B5306" s="484" t="s">
        <v>1296</v>
      </c>
      <c r="C5306" s="484" t="s">
        <v>370</v>
      </c>
      <c r="D5306" s="485">
        <v>23377</v>
      </c>
      <c r="E5306" s="486">
        <v>23.568999999999999</v>
      </c>
      <c r="F5306" s="486">
        <f t="shared" si="246"/>
        <v>550972.51300000004</v>
      </c>
      <c r="G5306" s="487">
        <v>2.77</v>
      </c>
      <c r="H5306" s="485">
        <v>8.6999999999999993</v>
      </c>
      <c r="I5306" s="486">
        <f t="shared" si="247"/>
        <v>203379.9</v>
      </c>
      <c r="J5306" s="348">
        <f t="shared" si="248"/>
        <v>0</v>
      </c>
    </row>
    <row r="5307" spans="1:10">
      <c r="A5307" s="483">
        <v>2016</v>
      </c>
      <c r="B5307" s="484" t="s">
        <v>1296</v>
      </c>
      <c r="C5307" s="484" t="s">
        <v>370</v>
      </c>
      <c r="D5307" s="485">
        <v>9957</v>
      </c>
      <c r="E5307" s="486">
        <v>22.49</v>
      </c>
      <c r="F5307" s="486">
        <f t="shared" si="246"/>
        <v>223932.93</v>
      </c>
      <c r="G5307" s="487">
        <v>2.86</v>
      </c>
      <c r="H5307" s="485">
        <v>9.8000000000000007</v>
      </c>
      <c r="I5307" s="486">
        <f t="shared" si="247"/>
        <v>97578.6</v>
      </c>
      <c r="J5307" s="348">
        <f t="shared" si="248"/>
        <v>0</v>
      </c>
    </row>
    <row r="5308" spans="1:10">
      <c r="A5308" s="483">
        <v>2016</v>
      </c>
      <c r="B5308" s="484" t="s">
        <v>1296</v>
      </c>
      <c r="C5308" s="484" t="s">
        <v>370</v>
      </c>
      <c r="D5308" s="485">
        <v>15727</v>
      </c>
      <c r="E5308" s="486">
        <v>23.516999999999999</v>
      </c>
      <c r="F5308" s="486">
        <f t="shared" si="246"/>
        <v>369851.859</v>
      </c>
      <c r="G5308" s="487">
        <v>2.78</v>
      </c>
      <c r="H5308" s="485">
        <v>8.3000000000000007</v>
      </c>
      <c r="I5308" s="486">
        <f t="shared" si="247"/>
        <v>130534.1</v>
      </c>
      <c r="J5308" s="348">
        <f t="shared" si="248"/>
        <v>0</v>
      </c>
    </row>
    <row r="5309" spans="1:10">
      <c r="A5309" s="483">
        <v>2016</v>
      </c>
      <c r="B5309" s="484" t="s">
        <v>1296</v>
      </c>
      <c r="C5309" s="484" t="s">
        <v>370</v>
      </c>
      <c r="D5309" s="485">
        <v>12689</v>
      </c>
      <c r="E5309" s="486">
        <v>23.533999999999999</v>
      </c>
      <c r="F5309" s="486">
        <f t="shared" si="246"/>
        <v>298622.92599999998</v>
      </c>
      <c r="G5309" s="487">
        <v>2.4900000000000002</v>
      </c>
      <c r="H5309" s="485">
        <v>8.9</v>
      </c>
      <c r="I5309" s="486">
        <f t="shared" si="247"/>
        <v>112932.1</v>
      </c>
      <c r="J5309" s="348">
        <f t="shared" si="248"/>
        <v>0</v>
      </c>
    </row>
    <row r="5310" spans="1:10">
      <c r="A5310" s="483">
        <v>2016</v>
      </c>
      <c r="B5310" s="484" t="s">
        <v>1296</v>
      </c>
      <c r="C5310" s="484" t="s">
        <v>370</v>
      </c>
      <c r="D5310" s="485">
        <v>17455</v>
      </c>
      <c r="E5310" s="486">
        <v>22.768000000000001</v>
      </c>
      <c r="F5310" s="486">
        <f t="shared" si="246"/>
        <v>397415.44</v>
      </c>
      <c r="G5310" s="487">
        <v>3.06</v>
      </c>
      <c r="H5310" s="485">
        <v>8.3000000000000007</v>
      </c>
      <c r="I5310" s="486">
        <f t="shared" si="247"/>
        <v>144876.5</v>
      </c>
      <c r="J5310" s="348">
        <f t="shared" si="248"/>
        <v>0</v>
      </c>
    </row>
    <row r="5311" spans="1:10">
      <c r="A5311" s="483">
        <v>2016</v>
      </c>
      <c r="B5311" s="484" t="s">
        <v>1296</v>
      </c>
      <c r="C5311" s="484" t="s">
        <v>370</v>
      </c>
      <c r="D5311" s="485">
        <v>27706</v>
      </c>
      <c r="E5311" s="486">
        <v>22.222000000000001</v>
      </c>
      <c r="F5311" s="486">
        <f t="shared" si="246"/>
        <v>615682.73200000008</v>
      </c>
      <c r="G5311" s="487">
        <v>2.68</v>
      </c>
      <c r="H5311" s="485">
        <v>9.4</v>
      </c>
      <c r="I5311" s="486">
        <f t="shared" si="247"/>
        <v>260436.40000000002</v>
      </c>
      <c r="J5311" s="348">
        <f t="shared" si="248"/>
        <v>0</v>
      </c>
    </row>
    <row r="5312" spans="1:10">
      <c r="A5312" s="483">
        <v>2016</v>
      </c>
      <c r="B5312" s="484" t="s">
        <v>1296</v>
      </c>
      <c r="C5312" s="484" t="s">
        <v>370</v>
      </c>
      <c r="D5312" s="485">
        <v>31727</v>
      </c>
      <c r="E5312" s="486">
        <v>23.786000000000001</v>
      </c>
      <c r="F5312" s="486">
        <f t="shared" si="246"/>
        <v>754658.42200000002</v>
      </c>
      <c r="G5312" s="487">
        <v>2.52</v>
      </c>
      <c r="H5312" s="485">
        <v>8.4</v>
      </c>
      <c r="I5312" s="486">
        <f t="shared" si="247"/>
        <v>266506.8</v>
      </c>
      <c r="J5312" s="348">
        <f t="shared" si="248"/>
        <v>0</v>
      </c>
    </row>
    <row r="5313" spans="1:10">
      <c r="A5313" s="483">
        <v>2016</v>
      </c>
      <c r="B5313" s="484" t="s">
        <v>1296</v>
      </c>
      <c r="C5313" s="484" t="s">
        <v>370</v>
      </c>
      <c r="D5313" s="485">
        <v>7169</v>
      </c>
      <c r="E5313" s="486">
        <v>23.268000000000001</v>
      </c>
      <c r="F5313" s="486">
        <f t="shared" si="246"/>
        <v>166808.29200000002</v>
      </c>
      <c r="G5313" s="487">
        <v>2.85</v>
      </c>
      <c r="H5313" s="485">
        <v>8.3000000000000007</v>
      </c>
      <c r="I5313" s="486">
        <f t="shared" si="247"/>
        <v>59502.700000000004</v>
      </c>
      <c r="J5313" s="348">
        <f t="shared" si="248"/>
        <v>0</v>
      </c>
    </row>
    <row r="5314" spans="1:10">
      <c r="A5314" s="483">
        <v>2016</v>
      </c>
      <c r="B5314" s="484" t="s">
        <v>1296</v>
      </c>
      <c r="C5314" s="484" t="s">
        <v>370</v>
      </c>
      <c r="D5314" s="485">
        <v>15077</v>
      </c>
      <c r="E5314" s="486">
        <v>22.22</v>
      </c>
      <c r="F5314" s="486">
        <f t="shared" si="246"/>
        <v>335010.94</v>
      </c>
      <c r="G5314" s="487">
        <v>3.63</v>
      </c>
      <c r="H5314" s="485">
        <v>9.9</v>
      </c>
      <c r="I5314" s="486">
        <f t="shared" si="247"/>
        <v>149262.30000000002</v>
      </c>
      <c r="J5314" s="348">
        <f t="shared" si="248"/>
        <v>0</v>
      </c>
    </row>
    <row r="5315" spans="1:10">
      <c r="A5315" s="483">
        <v>2016</v>
      </c>
      <c r="B5315" s="484" t="s">
        <v>1296</v>
      </c>
      <c r="C5315" s="484" t="s">
        <v>370</v>
      </c>
      <c r="D5315" s="485">
        <v>7845</v>
      </c>
      <c r="E5315" s="486">
        <v>23.89</v>
      </c>
      <c r="F5315" s="486">
        <f t="shared" ref="F5315:F5378" si="249">E5315*D5315</f>
        <v>187417.05000000002</v>
      </c>
      <c r="G5315" s="487">
        <v>2.79</v>
      </c>
      <c r="H5315" s="485">
        <v>7.9</v>
      </c>
      <c r="I5315" s="486">
        <f t="shared" ref="I5315:I5378" si="250">H5315*D5315</f>
        <v>61975.5</v>
      </c>
      <c r="J5315" s="348">
        <f t="shared" ref="J5315:J5378" si="251">IF(B5315="LIG",1,0)</f>
        <v>0</v>
      </c>
    </row>
    <row r="5316" spans="1:10">
      <c r="A5316" s="483">
        <v>2016</v>
      </c>
      <c r="B5316" s="484" t="s">
        <v>1296</v>
      </c>
      <c r="C5316" s="484" t="s">
        <v>370</v>
      </c>
      <c r="D5316" s="485">
        <v>69223</v>
      </c>
      <c r="E5316" s="486">
        <v>23.452000000000002</v>
      </c>
      <c r="F5316" s="486">
        <f t="shared" si="249"/>
        <v>1623417.7960000001</v>
      </c>
      <c r="G5316" s="487">
        <v>2.7</v>
      </c>
      <c r="H5316" s="485">
        <v>8.1999999999999993</v>
      </c>
      <c r="I5316" s="486">
        <f t="shared" si="250"/>
        <v>567628.6</v>
      </c>
      <c r="J5316" s="348">
        <f t="shared" si="251"/>
        <v>0</v>
      </c>
    </row>
    <row r="5317" spans="1:10">
      <c r="A5317" s="483">
        <v>2016</v>
      </c>
      <c r="B5317" s="484" t="s">
        <v>1296</v>
      </c>
      <c r="C5317" s="484" t="s">
        <v>370</v>
      </c>
      <c r="D5317" s="485">
        <v>30163</v>
      </c>
      <c r="E5317" s="486">
        <v>23.702000000000002</v>
      </c>
      <c r="F5317" s="486">
        <f t="shared" si="249"/>
        <v>714923.42600000009</v>
      </c>
      <c r="G5317" s="487">
        <v>2.83</v>
      </c>
      <c r="H5317" s="485">
        <v>8.3000000000000007</v>
      </c>
      <c r="I5317" s="486">
        <f t="shared" si="250"/>
        <v>250352.90000000002</v>
      </c>
      <c r="J5317" s="348">
        <f t="shared" si="251"/>
        <v>0</v>
      </c>
    </row>
    <row r="5318" spans="1:10">
      <c r="A5318" s="483">
        <v>2016</v>
      </c>
      <c r="B5318" s="484" t="s">
        <v>1296</v>
      </c>
      <c r="C5318" s="484" t="s">
        <v>370</v>
      </c>
      <c r="D5318" s="485">
        <v>29337</v>
      </c>
      <c r="E5318" s="486">
        <v>23.512</v>
      </c>
      <c r="F5318" s="486">
        <f t="shared" si="249"/>
        <v>689771.54399999999</v>
      </c>
      <c r="G5318" s="487">
        <v>2.7</v>
      </c>
      <c r="H5318" s="485">
        <v>8</v>
      </c>
      <c r="I5318" s="486">
        <f t="shared" si="250"/>
        <v>234696</v>
      </c>
      <c r="J5318" s="348">
        <f t="shared" si="251"/>
        <v>0</v>
      </c>
    </row>
    <row r="5319" spans="1:10">
      <c r="A5319" s="483">
        <v>2016</v>
      </c>
      <c r="B5319" s="484" t="s">
        <v>1296</v>
      </c>
      <c r="C5319" s="484" t="s">
        <v>370</v>
      </c>
      <c r="D5319" s="485">
        <v>98728</v>
      </c>
      <c r="E5319" s="486">
        <v>23.384</v>
      </c>
      <c r="F5319" s="486">
        <f t="shared" si="249"/>
        <v>2308655.5520000001</v>
      </c>
      <c r="G5319" s="487">
        <v>2.79</v>
      </c>
      <c r="H5319" s="485">
        <v>6.9</v>
      </c>
      <c r="I5319" s="486">
        <f t="shared" si="250"/>
        <v>681223.20000000007</v>
      </c>
      <c r="J5319" s="348">
        <f t="shared" si="251"/>
        <v>0</v>
      </c>
    </row>
    <row r="5320" spans="1:10">
      <c r="A5320" s="483">
        <v>2016</v>
      </c>
      <c r="B5320" s="484" t="s">
        <v>1296</v>
      </c>
      <c r="C5320" s="484" t="s">
        <v>370</v>
      </c>
      <c r="D5320" s="485">
        <v>119816</v>
      </c>
      <c r="E5320" s="486">
        <v>23.488</v>
      </c>
      <c r="F5320" s="486">
        <f t="shared" si="249"/>
        <v>2814238.2080000001</v>
      </c>
      <c r="G5320" s="487">
        <v>2.89</v>
      </c>
      <c r="H5320" s="485">
        <v>8.1999999999999993</v>
      </c>
      <c r="I5320" s="486">
        <f t="shared" si="250"/>
        <v>982491.2</v>
      </c>
      <c r="J5320" s="348">
        <f t="shared" si="251"/>
        <v>0</v>
      </c>
    </row>
    <row r="5321" spans="1:10">
      <c r="A5321" s="483">
        <v>2016</v>
      </c>
      <c r="B5321" s="484" t="s">
        <v>1296</v>
      </c>
      <c r="C5321" s="484" t="s">
        <v>370</v>
      </c>
      <c r="D5321" s="485">
        <v>30917</v>
      </c>
      <c r="E5321" s="486">
        <v>23.623999999999999</v>
      </c>
      <c r="F5321" s="486">
        <f t="shared" si="249"/>
        <v>730383.20799999998</v>
      </c>
      <c r="G5321" s="487">
        <v>2.85</v>
      </c>
      <c r="H5321" s="485">
        <v>8.3000000000000007</v>
      </c>
      <c r="I5321" s="486">
        <f t="shared" si="250"/>
        <v>256611.10000000003</v>
      </c>
      <c r="J5321" s="348">
        <f t="shared" si="251"/>
        <v>0</v>
      </c>
    </row>
    <row r="5322" spans="1:10">
      <c r="A5322" s="483">
        <v>2016</v>
      </c>
      <c r="B5322" s="484" t="s">
        <v>1289</v>
      </c>
      <c r="C5322" s="484" t="s">
        <v>370</v>
      </c>
      <c r="D5322" s="485">
        <v>47892</v>
      </c>
      <c r="E5322" s="486">
        <v>17.670000000000002</v>
      </c>
      <c r="F5322" s="486">
        <f t="shared" si="249"/>
        <v>846251.64000000013</v>
      </c>
      <c r="G5322" s="487">
        <v>0.24</v>
      </c>
      <c r="H5322" s="485">
        <v>5.6</v>
      </c>
      <c r="I5322" s="486">
        <f t="shared" si="250"/>
        <v>268195.20000000001</v>
      </c>
      <c r="J5322" s="348">
        <f t="shared" si="251"/>
        <v>0</v>
      </c>
    </row>
    <row r="5323" spans="1:10">
      <c r="A5323" s="483">
        <v>2016</v>
      </c>
      <c r="B5323" s="484" t="s">
        <v>1289</v>
      </c>
      <c r="C5323" s="484" t="s">
        <v>370</v>
      </c>
      <c r="D5323" s="485">
        <v>269206</v>
      </c>
      <c r="E5323" s="486">
        <v>17.762</v>
      </c>
      <c r="F5323" s="486">
        <f t="shared" si="249"/>
        <v>4781636.9720000001</v>
      </c>
      <c r="G5323" s="487">
        <v>0.33</v>
      </c>
      <c r="H5323" s="485">
        <v>5.2</v>
      </c>
      <c r="I5323" s="486">
        <f t="shared" si="250"/>
        <v>1399871.2</v>
      </c>
      <c r="J5323" s="348">
        <f t="shared" si="251"/>
        <v>0</v>
      </c>
    </row>
    <row r="5324" spans="1:10">
      <c r="A5324" s="483">
        <v>2016</v>
      </c>
      <c r="B5324" s="484" t="s">
        <v>1289</v>
      </c>
      <c r="C5324" s="484" t="s">
        <v>370</v>
      </c>
      <c r="D5324" s="485">
        <v>79650</v>
      </c>
      <c r="E5324" s="486">
        <v>18.056000000000001</v>
      </c>
      <c r="F5324" s="486">
        <f t="shared" si="249"/>
        <v>1438160.4000000001</v>
      </c>
      <c r="G5324" s="487">
        <v>0.21</v>
      </c>
      <c r="H5324" s="485">
        <v>4.8</v>
      </c>
      <c r="I5324" s="486">
        <f t="shared" si="250"/>
        <v>382320</v>
      </c>
      <c r="J5324" s="348">
        <f t="shared" si="251"/>
        <v>0</v>
      </c>
    </row>
    <row r="5325" spans="1:10">
      <c r="A5325" s="483">
        <v>2016</v>
      </c>
      <c r="B5325" s="484" t="s">
        <v>1296</v>
      </c>
      <c r="C5325" s="484" t="s">
        <v>370</v>
      </c>
      <c r="D5325" s="485">
        <v>25145</v>
      </c>
      <c r="E5325" s="486">
        <v>23.95</v>
      </c>
      <c r="F5325" s="486">
        <f t="shared" si="249"/>
        <v>602222.75</v>
      </c>
      <c r="G5325" s="487">
        <v>3.49</v>
      </c>
      <c r="H5325" s="485">
        <v>10.199999999999999</v>
      </c>
      <c r="I5325" s="486">
        <f t="shared" si="250"/>
        <v>256478.99999999997</v>
      </c>
      <c r="J5325" s="348">
        <f t="shared" si="251"/>
        <v>0</v>
      </c>
    </row>
    <row r="5326" spans="1:10">
      <c r="A5326" s="483">
        <v>2016</v>
      </c>
      <c r="B5326" s="484" t="s">
        <v>1296</v>
      </c>
      <c r="C5326" s="484" t="s">
        <v>370</v>
      </c>
      <c r="D5326" s="485">
        <v>17475</v>
      </c>
      <c r="E5326" s="486">
        <v>24.17</v>
      </c>
      <c r="F5326" s="486">
        <f t="shared" si="249"/>
        <v>422370.75000000006</v>
      </c>
      <c r="G5326" s="487">
        <v>3.33</v>
      </c>
      <c r="H5326" s="485">
        <v>9.5</v>
      </c>
      <c r="I5326" s="486">
        <f t="shared" si="250"/>
        <v>166012.5</v>
      </c>
      <c r="J5326" s="348">
        <f t="shared" si="251"/>
        <v>0</v>
      </c>
    </row>
    <row r="5327" spans="1:10">
      <c r="A5327" s="483">
        <v>2016</v>
      </c>
      <c r="B5327" s="484" t="s">
        <v>1296</v>
      </c>
      <c r="C5327" s="484" t="s">
        <v>370</v>
      </c>
      <c r="D5327" s="485">
        <v>21852</v>
      </c>
      <c r="E5327" s="486">
        <v>24</v>
      </c>
      <c r="F5327" s="486">
        <f t="shared" si="249"/>
        <v>524448</v>
      </c>
      <c r="G5327" s="487">
        <v>3.48</v>
      </c>
      <c r="H5327" s="485">
        <v>10.199999999999999</v>
      </c>
      <c r="I5327" s="486">
        <f t="shared" si="250"/>
        <v>222890.4</v>
      </c>
      <c r="J5327" s="348">
        <f t="shared" si="251"/>
        <v>0</v>
      </c>
    </row>
    <row r="5328" spans="1:10">
      <c r="A5328" s="483">
        <v>2016</v>
      </c>
      <c r="B5328" s="484" t="s">
        <v>1296</v>
      </c>
      <c r="C5328" s="484" t="s">
        <v>370</v>
      </c>
      <c r="D5328" s="485">
        <v>10081</v>
      </c>
      <c r="E5328" s="486">
        <v>23.84</v>
      </c>
      <c r="F5328" s="486">
        <f t="shared" si="249"/>
        <v>240331.04</v>
      </c>
      <c r="G5328" s="487">
        <v>1.43</v>
      </c>
      <c r="H5328" s="485">
        <v>10.9</v>
      </c>
      <c r="I5328" s="486">
        <f t="shared" si="250"/>
        <v>109882.90000000001</v>
      </c>
      <c r="J5328" s="348">
        <f t="shared" si="251"/>
        <v>0</v>
      </c>
    </row>
    <row r="5329" spans="1:10">
      <c r="A5329" s="483">
        <v>2016</v>
      </c>
      <c r="B5329" s="484" t="s">
        <v>1296</v>
      </c>
      <c r="C5329" s="484" t="s">
        <v>370</v>
      </c>
      <c r="D5329" s="485">
        <v>3539</v>
      </c>
      <c r="E5329" s="486">
        <v>24.53</v>
      </c>
      <c r="F5329" s="486">
        <f t="shared" si="249"/>
        <v>86811.67</v>
      </c>
      <c r="G5329" s="487">
        <v>1.73</v>
      </c>
      <c r="H5329" s="485">
        <v>9.9</v>
      </c>
      <c r="I5329" s="486">
        <f t="shared" si="250"/>
        <v>35036.1</v>
      </c>
      <c r="J5329" s="348">
        <f t="shared" si="251"/>
        <v>0</v>
      </c>
    </row>
    <row r="5330" spans="1:10">
      <c r="A5330" s="483">
        <v>2016</v>
      </c>
      <c r="B5330" s="484" t="s">
        <v>1296</v>
      </c>
      <c r="C5330" s="484" t="s">
        <v>370</v>
      </c>
      <c r="D5330" s="485">
        <v>1596</v>
      </c>
      <c r="E5330" s="486">
        <v>24.44</v>
      </c>
      <c r="F5330" s="486">
        <f t="shared" si="249"/>
        <v>39006.240000000005</v>
      </c>
      <c r="G5330" s="487">
        <v>1.2</v>
      </c>
      <c r="H5330" s="485">
        <v>11.5</v>
      </c>
      <c r="I5330" s="486">
        <f t="shared" si="250"/>
        <v>18354</v>
      </c>
      <c r="J5330" s="348">
        <f t="shared" si="251"/>
        <v>0</v>
      </c>
    </row>
    <row r="5331" spans="1:10">
      <c r="A5331" s="483">
        <v>2016</v>
      </c>
      <c r="B5331" s="484" t="s">
        <v>1289</v>
      </c>
      <c r="C5331" s="484" t="s">
        <v>370</v>
      </c>
      <c r="D5331" s="485">
        <v>45167</v>
      </c>
      <c r="E5331" s="486">
        <v>17.96</v>
      </c>
      <c r="F5331" s="486">
        <f t="shared" si="249"/>
        <v>811199.32000000007</v>
      </c>
      <c r="G5331" s="487">
        <v>0.26</v>
      </c>
      <c r="H5331" s="485">
        <v>5</v>
      </c>
      <c r="I5331" s="486">
        <f t="shared" si="250"/>
        <v>225835</v>
      </c>
      <c r="J5331" s="348">
        <f t="shared" si="251"/>
        <v>0</v>
      </c>
    </row>
    <row r="5332" spans="1:10">
      <c r="A5332" s="483">
        <v>2016</v>
      </c>
      <c r="B5332" s="484" t="s">
        <v>1289</v>
      </c>
      <c r="C5332" s="484" t="s">
        <v>370</v>
      </c>
      <c r="D5332" s="485">
        <v>45259</v>
      </c>
      <c r="E5332" s="486">
        <v>16.96</v>
      </c>
      <c r="F5332" s="486">
        <f t="shared" si="249"/>
        <v>767592.64</v>
      </c>
      <c r="G5332" s="487">
        <v>0.3</v>
      </c>
      <c r="H5332" s="485">
        <v>5.7</v>
      </c>
      <c r="I5332" s="486">
        <f t="shared" si="250"/>
        <v>257976.30000000002</v>
      </c>
      <c r="J5332" s="348">
        <f t="shared" si="251"/>
        <v>0</v>
      </c>
    </row>
    <row r="5333" spans="1:10">
      <c r="A5333" s="483">
        <v>2016</v>
      </c>
      <c r="B5333" s="484" t="s">
        <v>1289</v>
      </c>
      <c r="C5333" s="484" t="s">
        <v>370</v>
      </c>
      <c r="D5333" s="485">
        <v>90559</v>
      </c>
      <c r="E5333" s="486">
        <v>16.829999999999998</v>
      </c>
      <c r="F5333" s="486">
        <f t="shared" si="249"/>
        <v>1524107.9699999997</v>
      </c>
      <c r="G5333" s="487">
        <v>0.31</v>
      </c>
      <c r="H5333" s="485">
        <v>5.7</v>
      </c>
      <c r="I5333" s="486">
        <f t="shared" si="250"/>
        <v>516186.3</v>
      </c>
      <c r="J5333" s="348">
        <f t="shared" si="251"/>
        <v>0</v>
      </c>
    </row>
    <row r="5334" spans="1:10">
      <c r="A5334" s="483">
        <v>2016</v>
      </c>
      <c r="B5334" s="484" t="s">
        <v>1296</v>
      </c>
      <c r="C5334" s="484" t="s">
        <v>370</v>
      </c>
      <c r="D5334" s="485">
        <v>11145</v>
      </c>
      <c r="E5334" s="486">
        <v>25</v>
      </c>
      <c r="F5334" s="486">
        <f t="shared" si="249"/>
        <v>278625</v>
      </c>
      <c r="G5334" s="487">
        <v>0.8</v>
      </c>
      <c r="H5334" s="485">
        <v>10.6</v>
      </c>
      <c r="I5334" s="486">
        <f t="shared" si="250"/>
        <v>118137</v>
      </c>
      <c r="J5334" s="348">
        <f t="shared" si="251"/>
        <v>0</v>
      </c>
    </row>
    <row r="5335" spans="1:10">
      <c r="A5335" s="483">
        <v>2016</v>
      </c>
      <c r="B5335" s="484" t="s">
        <v>1296</v>
      </c>
      <c r="C5335" s="484" t="s">
        <v>370</v>
      </c>
      <c r="D5335" s="485">
        <v>15352</v>
      </c>
      <c r="E5335" s="486">
        <v>26.44</v>
      </c>
      <c r="F5335" s="486">
        <f t="shared" si="249"/>
        <v>405906.88</v>
      </c>
      <c r="G5335" s="487">
        <v>2.82</v>
      </c>
      <c r="H5335" s="485">
        <v>7.3</v>
      </c>
      <c r="I5335" s="486">
        <f t="shared" si="250"/>
        <v>112069.59999999999</v>
      </c>
      <c r="J5335" s="348">
        <f t="shared" si="251"/>
        <v>0</v>
      </c>
    </row>
    <row r="5336" spans="1:10">
      <c r="A5336" s="483">
        <v>2016</v>
      </c>
      <c r="B5336" s="484" t="s">
        <v>1296</v>
      </c>
      <c r="C5336" s="484" t="s">
        <v>370</v>
      </c>
      <c r="D5336" s="485">
        <v>8779</v>
      </c>
      <c r="E5336" s="486">
        <v>26.21</v>
      </c>
      <c r="F5336" s="486">
        <f t="shared" si="249"/>
        <v>230097.59</v>
      </c>
      <c r="G5336" s="487">
        <v>2.78</v>
      </c>
      <c r="H5336" s="485">
        <v>7.8</v>
      </c>
      <c r="I5336" s="486">
        <f t="shared" si="250"/>
        <v>68476.2</v>
      </c>
      <c r="J5336" s="348">
        <f t="shared" si="251"/>
        <v>0</v>
      </c>
    </row>
    <row r="5337" spans="1:10">
      <c r="A5337" s="483">
        <v>2016</v>
      </c>
      <c r="B5337" s="484" t="s">
        <v>1296</v>
      </c>
      <c r="C5337" s="484" t="s">
        <v>370</v>
      </c>
      <c r="D5337" s="485">
        <v>15335</v>
      </c>
      <c r="E5337" s="486">
        <v>26.32</v>
      </c>
      <c r="F5337" s="486">
        <f t="shared" si="249"/>
        <v>403617.2</v>
      </c>
      <c r="G5337" s="487">
        <v>2.68</v>
      </c>
      <c r="H5337" s="485">
        <v>7.8</v>
      </c>
      <c r="I5337" s="486">
        <f t="shared" si="250"/>
        <v>119613</v>
      </c>
      <c r="J5337" s="348">
        <f t="shared" si="251"/>
        <v>0</v>
      </c>
    </row>
    <row r="5338" spans="1:10">
      <c r="A5338" s="483">
        <v>2016</v>
      </c>
      <c r="B5338" s="484" t="s">
        <v>1296</v>
      </c>
      <c r="C5338" s="484" t="s">
        <v>370</v>
      </c>
      <c r="D5338" s="485">
        <v>15098</v>
      </c>
      <c r="E5338" s="486">
        <v>26.45</v>
      </c>
      <c r="F5338" s="486">
        <f t="shared" si="249"/>
        <v>399342.1</v>
      </c>
      <c r="G5338" s="487">
        <v>2.2200000000000002</v>
      </c>
      <c r="H5338" s="485">
        <v>7.1</v>
      </c>
      <c r="I5338" s="486">
        <f t="shared" si="250"/>
        <v>107195.79999999999</v>
      </c>
      <c r="J5338" s="348">
        <f t="shared" si="251"/>
        <v>0</v>
      </c>
    </row>
    <row r="5339" spans="1:10">
      <c r="A5339" s="483">
        <v>2016</v>
      </c>
      <c r="B5339" s="484" t="s">
        <v>1296</v>
      </c>
      <c r="C5339" s="484" t="s">
        <v>370</v>
      </c>
      <c r="D5339" s="485">
        <v>9316</v>
      </c>
      <c r="E5339" s="486">
        <v>25.98</v>
      </c>
      <c r="F5339" s="486">
        <f t="shared" si="249"/>
        <v>242029.68</v>
      </c>
      <c r="G5339" s="487">
        <v>3</v>
      </c>
      <c r="H5339" s="485">
        <v>8.1</v>
      </c>
      <c r="I5339" s="486">
        <f t="shared" si="250"/>
        <v>75459.599999999991</v>
      </c>
      <c r="J5339" s="348">
        <f t="shared" si="251"/>
        <v>0</v>
      </c>
    </row>
    <row r="5340" spans="1:10">
      <c r="A5340" s="483">
        <v>2016</v>
      </c>
      <c r="B5340" s="484" t="s">
        <v>1296</v>
      </c>
      <c r="C5340" s="484" t="s">
        <v>370</v>
      </c>
      <c r="D5340" s="485">
        <v>106820</v>
      </c>
      <c r="E5340" s="486">
        <v>25.96</v>
      </c>
      <c r="F5340" s="486">
        <f t="shared" si="249"/>
        <v>2773047.2</v>
      </c>
      <c r="G5340" s="487">
        <v>2.65</v>
      </c>
      <c r="H5340" s="485">
        <v>7.7</v>
      </c>
      <c r="I5340" s="486">
        <f t="shared" si="250"/>
        <v>822514</v>
      </c>
      <c r="J5340" s="348">
        <f t="shared" si="251"/>
        <v>0</v>
      </c>
    </row>
    <row r="5341" spans="1:10">
      <c r="A5341" s="483">
        <v>2016</v>
      </c>
      <c r="B5341" s="484" t="s">
        <v>1296</v>
      </c>
      <c r="C5341" s="484" t="s">
        <v>370</v>
      </c>
      <c r="D5341" s="485">
        <v>131811</v>
      </c>
      <c r="E5341" s="486">
        <v>21.24</v>
      </c>
      <c r="F5341" s="486">
        <f t="shared" si="249"/>
        <v>2799665.6399999997</v>
      </c>
      <c r="G5341" s="487">
        <v>0.49</v>
      </c>
      <c r="H5341" s="485">
        <v>6.7</v>
      </c>
      <c r="I5341" s="486">
        <f t="shared" si="250"/>
        <v>883133.70000000007</v>
      </c>
      <c r="J5341" s="348">
        <f t="shared" si="251"/>
        <v>0</v>
      </c>
    </row>
    <row r="5342" spans="1:10">
      <c r="A5342" s="483">
        <v>2016</v>
      </c>
      <c r="B5342" s="484" t="s">
        <v>1289</v>
      </c>
      <c r="C5342" s="484" t="s">
        <v>370</v>
      </c>
      <c r="D5342" s="485">
        <v>15930</v>
      </c>
      <c r="E5342" s="486">
        <v>18.186</v>
      </c>
      <c r="F5342" s="486">
        <f t="shared" si="249"/>
        <v>289702.98</v>
      </c>
      <c r="G5342" s="487">
        <v>0.26</v>
      </c>
      <c r="H5342" s="485">
        <v>4.8</v>
      </c>
      <c r="I5342" s="486">
        <f t="shared" si="250"/>
        <v>76464</v>
      </c>
      <c r="J5342" s="348">
        <f t="shared" si="251"/>
        <v>0</v>
      </c>
    </row>
    <row r="5343" spans="1:10">
      <c r="A5343" s="483">
        <v>2016</v>
      </c>
      <c r="B5343" s="484" t="s">
        <v>1289</v>
      </c>
      <c r="C5343" s="484" t="s">
        <v>370</v>
      </c>
      <c r="D5343" s="485">
        <v>47421</v>
      </c>
      <c r="E5343" s="486">
        <v>17.824999999999999</v>
      </c>
      <c r="F5343" s="486">
        <f t="shared" si="249"/>
        <v>845279.32499999995</v>
      </c>
      <c r="G5343" s="487">
        <v>0.2</v>
      </c>
      <c r="H5343" s="485">
        <v>5.3</v>
      </c>
      <c r="I5343" s="486">
        <f t="shared" si="250"/>
        <v>251331.3</v>
      </c>
      <c r="J5343" s="348">
        <f t="shared" si="251"/>
        <v>0</v>
      </c>
    </row>
    <row r="5344" spans="1:10">
      <c r="A5344" s="483">
        <v>2016</v>
      </c>
      <c r="B5344" s="484" t="s">
        <v>1289</v>
      </c>
      <c r="C5344" s="484" t="s">
        <v>370</v>
      </c>
      <c r="D5344" s="485">
        <v>15893</v>
      </c>
      <c r="E5344" s="486">
        <v>17.783999999999999</v>
      </c>
      <c r="F5344" s="486">
        <f t="shared" si="249"/>
        <v>282641.11199999996</v>
      </c>
      <c r="G5344" s="487">
        <v>0.3</v>
      </c>
      <c r="H5344" s="485">
        <v>4.9000000000000004</v>
      </c>
      <c r="I5344" s="486">
        <f t="shared" si="250"/>
        <v>77875.700000000012</v>
      </c>
      <c r="J5344" s="348">
        <f t="shared" si="251"/>
        <v>0</v>
      </c>
    </row>
    <row r="5345" spans="1:10">
      <c r="A5345" s="483">
        <v>2016</v>
      </c>
      <c r="B5345" s="484" t="s">
        <v>1289</v>
      </c>
      <c r="C5345" s="484" t="s">
        <v>370</v>
      </c>
      <c r="D5345" s="485">
        <v>15947</v>
      </c>
      <c r="E5345" s="486">
        <v>17.559999999999999</v>
      </c>
      <c r="F5345" s="486">
        <f t="shared" si="249"/>
        <v>280029.32</v>
      </c>
      <c r="G5345" s="487">
        <v>0.24</v>
      </c>
      <c r="H5345" s="485">
        <v>7.1</v>
      </c>
      <c r="I5345" s="486">
        <f t="shared" si="250"/>
        <v>113223.7</v>
      </c>
      <c r="J5345" s="348">
        <f t="shared" si="251"/>
        <v>0</v>
      </c>
    </row>
    <row r="5346" spans="1:10">
      <c r="A5346" s="483">
        <v>2016</v>
      </c>
      <c r="B5346" s="484" t="s">
        <v>1296</v>
      </c>
      <c r="C5346" s="484" t="s">
        <v>370</v>
      </c>
      <c r="D5346" s="485">
        <v>23788</v>
      </c>
      <c r="E5346" s="486">
        <v>25.108000000000001</v>
      </c>
      <c r="F5346" s="486">
        <f t="shared" si="249"/>
        <v>597269.10400000005</v>
      </c>
      <c r="G5346" s="487">
        <v>0.7</v>
      </c>
      <c r="H5346" s="485">
        <v>11.3</v>
      </c>
      <c r="I5346" s="486">
        <f t="shared" si="250"/>
        <v>268804.40000000002</v>
      </c>
      <c r="J5346" s="348">
        <f t="shared" si="251"/>
        <v>0</v>
      </c>
    </row>
    <row r="5347" spans="1:10">
      <c r="A5347" s="483">
        <v>2016</v>
      </c>
      <c r="B5347" s="484" t="s">
        <v>1289</v>
      </c>
      <c r="C5347" s="484" t="s">
        <v>370</v>
      </c>
      <c r="D5347" s="485">
        <v>30582</v>
      </c>
      <c r="E5347" s="486">
        <v>18.366</v>
      </c>
      <c r="F5347" s="486">
        <f t="shared" si="249"/>
        <v>561669.01199999999</v>
      </c>
      <c r="G5347" s="487">
        <v>0.28999999999999998</v>
      </c>
      <c r="H5347" s="485">
        <v>4.9000000000000004</v>
      </c>
      <c r="I5347" s="486">
        <f t="shared" si="250"/>
        <v>149851.80000000002</v>
      </c>
      <c r="J5347" s="348">
        <f t="shared" si="251"/>
        <v>0</v>
      </c>
    </row>
    <row r="5348" spans="1:10">
      <c r="A5348" s="483">
        <v>2016</v>
      </c>
      <c r="B5348" s="484" t="s">
        <v>1289</v>
      </c>
      <c r="C5348" s="484" t="s">
        <v>370</v>
      </c>
      <c r="D5348" s="485">
        <v>79793</v>
      </c>
      <c r="E5348" s="486">
        <v>17.675999999999998</v>
      </c>
      <c r="F5348" s="486">
        <f t="shared" si="249"/>
        <v>1410421.068</v>
      </c>
      <c r="G5348" s="487">
        <v>0.22</v>
      </c>
      <c r="H5348" s="485">
        <v>5.8</v>
      </c>
      <c r="I5348" s="486">
        <f t="shared" si="250"/>
        <v>462799.39999999997</v>
      </c>
      <c r="J5348" s="348">
        <f t="shared" si="251"/>
        <v>0</v>
      </c>
    </row>
    <row r="5349" spans="1:10">
      <c r="A5349" s="483">
        <v>2016</v>
      </c>
      <c r="B5349" s="484" t="s">
        <v>1289</v>
      </c>
      <c r="C5349" s="484" t="s">
        <v>370</v>
      </c>
      <c r="D5349" s="485">
        <v>79352</v>
      </c>
      <c r="E5349" s="486">
        <v>17.466999999999999</v>
      </c>
      <c r="F5349" s="486">
        <f t="shared" si="249"/>
        <v>1386041.3839999998</v>
      </c>
      <c r="G5349" s="487">
        <v>0.19</v>
      </c>
      <c r="H5349" s="485">
        <v>4.5</v>
      </c>
      <c r="I5349" s="486">
        <f t="shared" si="250"/>
        <v>357084</v>
      </c>
      <c r="J5349" s="348">
        <f t="shared" si="251"/>
        <v>0</v>
      </c>
    </row>
    <row r="5350" spans="1:10">
      <c r="A5350" s="483">
        <v>2016</v>
      </c>
      <c r="B5350" s="484" t="s">
        <v>1289</v>
      </c>
      <c r="C5350" s="484" t="s">
        <v>370</v>
      </c>
      <c r="D5350" s="485">
        <v>31794</v>
      </c>
      <c r="E5350" s="486">
        <v>18.068999999999999</v>
      </c>
      <c r="F5350" s="486">
        <f t="shared" si="249"/>
        <v>574485.78599999996</v>
      </c>
      <c r="G5350" s="487">
        <v>0.27</v>
      </c>
      <c r="H5350" s="485">
        <v>4.9000000000000004</v>
      </c>
      <c r="I5350" s="486">
        <f t="shared" si="250"/>
        <v>155790.6</v>
      </c>
      <c r="J5350" s="348">
        <f t="shared" si="251"/>
        <v>0</v>
      </c>
    </row>
    <row r="5351" spans="1:10">
      <c r="A5351" s="483">
        <v>2016</v>
      </c>
      <c r="B5351" s="484" t="s">
        <v>1289</v>
      </c>
      <c r="C5351" s="484" t="s">
        <v>370</v>
      </c>
      <c r="D5351" s="485">
        <v>15897</v>
      </c>
      <c r="E5351" s="486">
        <v>17.917999999999999</v>
      </c>
      <c r="F5351" s="486">
        <f t="shared" si="249"/>
        <v>284842.446</v>
      </c>
      <c r="G5351" s="487">
        <v>0.18</v>
      </c>
      <c r="H5351" s="485">
        <v>4.9000000000000004</v>
      </c>
      <c r="I5351" s="486">
        <f t="shared" si="250"/>
        <v>77895.3</v>
      </c>
      <c r="J5351" s="348">
        <f t="shared" si="251"/>
        <v>0</v>
      </c>
    </row>
    <row r="5352" spans="1:10">
      <c r="A5352" s="483">
        <v>2016</v>
      </c>
      <c r="B5352" s="484" t="s">
        <v>1289</v>
      </c>
      <c r="C5352" s="484" t="s">
        <v>370</v>
      </c>
      <c r="D5352" s="485">
        <v>15882</v>
      </c>
      <c r="E5352" s="486">
        <v>17.891999999999999</v>
      </c>
      <c r="F5352" s="486">
        <f t="shared" si="249"/>
        <v>284160.74400000001</v>
      </c>
      <c r="G5352" s="487">
        <v>0.32</v>
      </c>
      <c r="H5352" s="485">
        <v>4.5</v>
      </c>
      <c r="I5352" s="486">
        <f t="shared" si="250"/>
        <v>71469</v>
      </c>
      <c r="J5352" s="348">
        <f t="shared" si="251"/>
        <v>0</v>
      </c>
    </row>
    <row r="5353" spans="1:10">
      <c r="A5353" s="483">
        <v>2016</v>
      </c>
      <c r="B5353" s="484" t="s">
        <v>1289</v>
      </c>
      <c r="C5353" s="484" t="s">
        <v>370</v>
      </c>
      <c r="D5353" s="485">
        <v>15860</v>
      </c>
      <c r="E5353" s="486">
        <v>17.8</v>
      </c>
      <c r="F5353" s="486">
        <f t="shared" si="249"/>
        <v>282308</v>
      </c>
      <c r="G5353" s="487">
        <v>0.4</v>
      </c>
      <c r="H5353" s="485">
        <v>5.4</v>
      </c>
      <c r="I5353" s="486">
        <f t="shared" si="250"/>
        <v>85644</v>
      </c>
      <c r="J5353" s="348">
        <f t="shared" si="251"/>
        <v>0</v>
      </c>
    </row>
    <row r="5354" spans="1:10">
      <c r="A5354" s="483">
        <v>2016</v>
      </c>
      <c r="B5354" s="484" t="s">
        <v>1289</v>
      </c>
      <c r="C5354" s="484" t="s">
        <v>370</v>
      </c>
      <c r="D5354" s="485">
        <v>15857</v>
      </c>
      <c r="E5354" s="486">
        <v>17.634</v>
      </c>
      <c r="F5354" s="486">
        <f t="shared" si="249"/>
        <v>279622.33799999999</v>
      </c>
      <c r="G5354" s="487">
        <v>0.25</v>
      </c>
      <c r="H5354" s="485">
        <v>5.6</v>
      </c>
      <c r="I5354" s="486">
        <f t="shared" si="250"/>
        <v>88799.2</v>
      </c>
      <c r="J5354" s="348">
        <f t="shared" si="251"/>
        <v>0</v>
      </c>
    </row>
    <row r="5355" spans="1:10">
      <c r="A5355" s="483">
        <v>2016</v>
      </c>
      <c r="B5355" s="484" t="s">
        <v>1296</v>
      </c>
      <c r="C5355" s="484" t="s">
        <v>370</v>
      </c>
      <c r="D5355" s="485">
        <v>22540</v>
      </c>
      <c r="E5355" s="486">
        <v>26.253</v>
      </c>
      <c r="F5355" s="486">
        <f t="shared" si="249"/>
        <v>591742.62</v>
      </c>
      <c r="G5355" s="487">
        <v>1.56</v>
      </c>
      <c r="H5355" s="485">
        <v>8</v>
      </c>
      <c r="I5355" s="486">
        <f t="shared" si="250"/>
        <v>180320</v>
      </c>
      <c r="J5355" s="348">
        <f t="shared" si="251"/>
        <v>0</v>
      </c>
    </row>
    <row r="5356" spans="1:10">
      <c r="A5356" s="483">
        <v>2016</v>
      </c>
      <c r="B5356" s="484" t="s">
        <v>1289</v>
      </c>
      <c r="C5356" s="484" t="s">
        <v>370</v>
      </c>
      <c r="D5356" s="485">
        <v>44599</v>
      </c>
      <c r="E5356" s="486">
        <v>17.687000000000001</v>
      </c>
      <c r="F5356" s="486">
        <f t="shared" si="249"/>
        <v>788822.51300000004</v>
      </c>
      <c r="G5356" s="487">
        <v>0.21</v>
      </c>
      <c r="H5356" s="485">
        <v>5.4</v>
      </c>
      <c r="I5356" s="486">
        <f t="shared" si="250"/>
        <v>240834.6</v>
      </c>
      <c r="J5356" s="348">
        <f t="shared" si="251"/>
        <v>0</v>
      </c>
    </row>
    <row r="5357" spans="1:10">
      <c r="A5357" s="483">
        <v>2016</v>
      </c>
      <c r="B5357" s="484" t="s">
        <v>1296</v>
      </c>
      <c r="C5357" s="484" t="s">
        <v>370</v>
      </c>
      <c r="D5357" s="485">
        <v>15599</v>
      </c>
      <c r="E5357" s="486">
        <v>25.893999999999998</v>
      </c>
      <c r="F5357" s="486">
        <f t="shared" si="249"/>
        <v>403920.50599999999</v>
      </c>
      <c r="G5357" s="487">
        <v>2.52</v>
      </c>
      <c r="H5357" s="485">
        <v>7.7</v>
      </c>
      <c r="I5357" s="486">
        <f t="shared" si="250"/>
        <v>120112.3</v>
      </c>
      <c r="J5357" s="348">
        <f t="shared" si="251"/>
        <v>0</v>
      </c>
    </row>
    <row r="5358" spans="1:10">
      <c r="A5358" s="483">
        <v>2016</v>
      </c>
      <c r="B5358" s="484" t="s">
        <v>1289</v>
      </c>
      <c r="C5358" s="484" t="s">
        <v>370</v>
      </c>
      <c r="D5358" s="485">
        <v>47334</v>
      </c>
      <c r="E5358" s="486">
        <v>17.8</v>
      </c>
      <c r="F5358" s="486">
        <f t="shared" si="249"/>
        <v>842545.20000000007</v>
      </c>
      <c r="G5358" s="487">
        <v>0.25</v>
      </c>
      <c r="H5358" s="485">
        <v>5.3</v>
      </c>
      <c r="I5358" s="486">
        <f t="shared" si="250"/>
        <v>250870.19999999998</v>
      </c>
      <c r="J5358" s="348">
        <f t="shared" si="251"/>
        <v>0</v>
      </c>
    </row>
    <row r="5359" spans="1:10">
      <c r="A5359" s="483">
        <v>2016</v>
      </c>
      <c r="B5359" s="484" t="s">
        <v>1289</v>
      </c>
      <c r="C5359" s="484" t="s">
        <v>370</v>
      </c>
      <c r="D5359" s="485">
        <v>47442</v>
      </c>
      <c r="E5359" s="486">
        <v>17.789000000000001</v>
      </c>
      <c r="F5359" s="486">
        <f t="shared" si="249"/>
        <v>843945.73800000001</v>
      </c>
      <c r="G5359" s="487">
        <v>0.25</v>
      </c>
      <c r="H5359" s="485">
        <v>5.4</v>
      </c>
      <c r="I5359" s="486">
        <f t="shared" si="250"/>
        <v>256186.80000000002</v>
      </c>
      <c r="J5359" s="348">
        <f t="shared" si="251"/>
        <v>0</v>
      </c>
    </row>
    <row r="5360" spans="1:10">
      <c r="A5360" s="483">
        <v>2016</v>
      </c>
      <c r="B5360" s="484" t="s">
        <v>1289</v>
      </c>
      <c r="C5360" s="484" t="s">
        <v>370</v>
      </c>
      <c r="D5360" s="485">
        <v>74430</v>
      </c>
      <c r="E5360" s="486">
        <v>17.645</v>
      </c>
      <c r="F5360" s="486">
        <f t="shared" si="249"/>
        <v>1313317.3499999999</v>
      </c>
      <c r="G5360" s="487">
        <v>0.18</v>
      </c>
      <c r="H5360" s="485">
        <v>4.4000000000000004</v>
      </c>
      <c r="I5360" s="486">
        <f t="shared" si="250"/>
        <v>327492</v>
      </c>
      <c r="J5360" s="348">
        <f t="shared" si="251"/>
        <v>0</v>
      </c>
    </row>
    <row r="5361" spans="1:10">
      <c r="A5361" s="483">
        <v>2016</v>
      </c>
      <c r="B5361" s="484" t="s">
        <v>1289</v>
      </c>
      <c r="C5361" s="484" t="s">
        <v>370</v>
      </c>
      <c r="D5361" s="485">
        <v>88369</v>
      </c>
      <c r="E5361" s="486">
        <v>17.702999999999999</v>
      </c>
      <c r="F5361" s="486">
        <f t="shared" si="249"/>
        <v>1564396.4069999999</v>
      </c>
      <c r="G5361" s="487">
        <v>0.2</v>
      </c>
      <c r="H5361" s="485">
        <v>5.5</v>
      </c>
      <c r="I5361" s="486">
        <f t="shared" si="250"/>
        <v>486029.5</v>
      </c>
      <c r="J5361" s="348">
        <f t="shared" si="251"/>
        <v>0</v>
      </c>
    </row>
    <row r="5362" spans="1:10">
      <c r="A5362" s="483">
        <v>2016</v>
      </c>
      <c r="B5362" s="484" t="s">
        <v>1289</v>
      </c>
      <c r="C5362" s="484" t="s">
        <v>370</v>
      </c>
      <c r="D5362" s="485">
        <v>31617</v>
      </c>
      <c r="E5362" s="486">
        <v>17.638999999999999</v>
      </c>
      <c r="F5362" s="486">
        <f t="shared" si="249"/>
        <v>557692.26300000004</v>
      </c>
      <c r="G5362" s="487">
        <v>0.18</v>
      </c>
      <c r="H5362" s="485">
        <v>4.3</v>
      </c>
      <c r="I5362" s="486">
        <f t="shared" si="250"/>
        <v>135953.1</v>
      </c>
      <c r="J5362" s="348">
        <f t="shared" si="251"/>
        <v>0</v>
      </c>
    </row>
    <row r="5363" spans="1:10">
      <c r="A5363" s="483">
        <v>2016</v>
      </c>
      <c r="B5363" s="484" t="s">
        <v>1289</v>
      </c>
      <c r="C5363" s="484" t="s">
        <v>370</v>
      </c>
      <c r="D5363" s="485">
        <v>15645</v>
      </c>
      <c r="E5363" s="486">
        <v>18.100000000000001</v>
      </c>
      <c r="F5363" s="486">
        <f t="shared" si="249"/>
        <v>283174.5</v>
      </c>
      <c r="G5363" s="487">
        <v>0.23</v>
      </c>
      <c r="H5363" s="485">
        <v>4.7</v>
      </c>
      <c r="I5363" s="486">
        <f t="shared" si="250"/>
        <v>73531.5</v>
      </c>
      <c r="J5363" s="348">
        <f t="shared" si="251"/>
        <v>0</v>
      </c>
    </row>
    <row r="5364" spans="1:10">
      <c r="A5364" s="483">
        <v>2016</v>
      </c>
      <c r="B5364" s="484" t="s">
        <v>1289</v>
      </c>
      <c r="C5364" s="484" t="s">
        <v>370</v>
      </c>
      <c r="D5364" s="485">
        <v>31539</v>
      </c>
      <c r="E5364" s="486">
        <v>17.899999999999999</v>
      </c>
      <c r="F5364" s="486">
        <f t="shared" si="249"/>
        <v>564548.1</v>
      </c>
      <c r="G5364" s="487">
        <v>0.34</v>
      </c>
      <c r="H5364" s="485">
        <v>5</v>
      </c>
      <c r="I5364" s="486">
        <f t="shared" si="250"/>
        <v>157695</v>
      </c>
      <c r="J5364" s="348">
        <f t="shared" si="251"/>
        <v>0</v>
      </c>
    </row>
    <row r="5365" spans="1:10">
      <c r="A5365" s="483">
        <v>2016</v>
      </c>
      <c r="B5365" s="484" t="s">
        <v>1296</v>
      </c>
      <c r="C5365" s="484" t="s">
        <v>370</v>
      </c>
      <c r="D5365" s="485">
        <v>83818</v>
      </c>
      <c r="E5365" s="486">
        <v>25.952999999999999</v>
      </c>
      <c r="F5365" s="486">
        <f t="shared" si="249"/>
        <v>2175328.554</v>
      </c>
      <c r="G5365" s="487">
        <v>2.4900000000000002</v>
      </c>
      <c r="H5365" s="485">
        <v>7.7</v>
      </c>
      <c r="I5365" s="486">
        <f t="shared" si="250"/>
        <v>645398.6</v>
      </c>
      <c r="J5365" s="348">
        <f t="shared" si="251"/>
        <v>0</v>
      </c>
    </row>
    <row r="5366" spans="1:10">
      <c r="A5366" s="483">
        <v>2016</v>
      </c>
      <c r="B5366" s="484" t="s">
        <v>1289</v>
      </c>
      <c r="C5366" s="484" t="s">
        <v>370</v>
      </c>
      <c r="D5366" s="485">
        <v>62265</v>
      </c>
      <c r="E5366" s="486">
        <v>17.873000000000001</v>
      </c>
      <c r="F5366" s="486">
        <f t="shared" si="249"/>
        <v>1112862.345</v>
      </c>
      <c r="G5366" s="487">
        <v>0.24</v>
      </c>
      <c r="H5366" s="485">
        <v>5.2</v>
      </c>
      <c r="I5366" s="486">
        <f t="shared" si="250"/>
        <v>323778</v>
      </c>
      <c r="J5366" s="348">
        <f t="shared" si="251"/>
        <v>0</v>
      </c>
    </row>
    <row r="5367" spans="1:10">
      <c r="A5367" s="483">
        <v>2016</v>
      </c>
      <c r="B5367" s="484" t="s">
        <v>1289</v>
      </c>
      <c r="C5367" s="484" t="s">
        <v>370</v>
      </c>
      <c r="D5367" s="485">
        <v>95567</v>
      </c>
      <c r="E5367" s="486">
        <v>18.006</v>
      </c>
      <c r="F5367" s="486">
        <f t="shared" si="249"/>
        <v>1720779.402</v>
      </c>
      <c r="G5367" s="487">
        <v>0.24</v>
      </c>
      <c r="H5367" s="485">
        <v>5.0999999999999996</v>
      </c>
      <c r="I5367" s="486">
        <f t="shared" si="250"/>
        <v>487391.69999999995</v>
      </c>
      <c r="J5367" s="348">
        <f t="shared" si="251"/>
        <v>0</v>
      </c>
    </row>
    <row r="5368" spans="1:10">
      <c r="A5368" s="483">
        <v>2016</v>
      </c>
      <c r="B5368" s="484" t="s">
        <v>1289</v>
      </c>
      <c r="C5368" s="484" t="s">
        <v>370</v>
      </c>
      <c r="D5368" s="485">
        <v>30863</v>
      </c>
      <c r="E5368" s="486">
        <v>17.5</v>
      </c>
      <c r="F5368" s="486">
        <f t="shared" si="249"/>
        <v>540102.5</v>
      </c>
      <c r="G5368" s="487">
        <v>0.2</v>
      </c>
      <c r="H5368" s="485">
        <v>4.2</v>
      </c>
      <c r="I5368" s="486">
        <f t="shared" si="250"/>
        <v>129624.6</v>
      </c>
      <c r="J5368" s="348">
        <f t="shared" si="251"/>
        <v>0</v>
      </c>
    </row>
    <row r="5369" spans="1:10">
      <c r="A5369" s="483">
        <v>2016</v>
      </c>
      <c r="B5369" s="484" t="s">
        <v>1289</v>
      </c>
      <c r="C5369" s="484" t="s">
        <v>370</v>
      </c>
      <c r="D5369" s="485">
        <v>14872</v>
      </c>
      <c r="E5369" s="486">
        <v>18.100000000000001</v>
      </c>
      <c r="F5369" s="486">
        <f t="shared" si="249"/>
        <v>269183.2</v>
      </c>
      <c r="G5369" s="487">
        <v>0.28999999999999998</v>
      </c>
      <c r="H5369" s="485">
        <v>4.7</v>
      </c>
      <c r="I5369" s="486">
        <f t="shared" si="250"/>
        <v>69898.400000000009</v>
      </c>
      <c r="J5369" s="348">
        <f t="shared" si="251"/>
        <v>0</v>
      </c>
    </row>
    <row r="5370" spans="1:10">
      <c r="A5370" s="483">
        <v>2016</v>
      </c>
      <c r="B5370" s="484" t="s">
        <v>1289</v>
      </c>
      <c r="C5370" s="484" t="s">
        <v>370</v>
      </c>
      <c r="D5370" s="485">
        <v>15533</v>
      </c>
      <c r="E5370" s="486">
        <v>17.7</v>
      </c>
      <c r="F5370" s="486">
        <f t="shared" si="249"/>
        <v>274934.09999999998</v>
      </c>
      <c r="G5370" s="487">
        <v>0.2</v>
      </c>
      <c r="H5370" s="485">
        <v>5.7</v>
      </c>
      <c r="I5370" s="486">
        <f t="shared" si="250"/>
        <v>88538.1</v>
      </c>
      <c r="J5370" s="348">
        <f t="shared" si="251"/>
        <v>0</v>
      </c>
    </row>
    <row r="5371" spans="1:10">
      <c r="A5371" s="483">
        <v>2016</v>
      </c>
      <c r="B5371" s="484" t="s">
        <v>1289</v>
      </c>
      <c r="C5371" s="484" t="s">
        <v>370</v>
      </c>
      <c r="D5371" s="485">
        <v>15601</v>
      </c>
      <c r="E5371" s="486">
        <v>17.7</v>
      </c>
      <c r="F5371" s="486">
        <f t="shared" si="249"/>
        <v>276137.7</v>
      </c>
      <c r="G5371" s="487">
        <v>0.34</v>
      </c>
      <c r="H5371" s="485">
        <v>5.4</v>
      </c>
      <c r="I5371" s="486">
        <f t="shared" si="250"/>
        <v>84245.400000000009</v>
      </c>
      <c r="J5371" s="348">
        <f t="shared" si="251"/>
        <v>0</v>
      </c>
    </row>
    <row r="5372" spans="1:10">
      <c r="A5372" s="483">
        <v>2016</v>
      </c>
      <c r="B5372" s="484" t="s">
        <v>1296</v>
      </c>
      <c r="C5372" s="484" t="s">
        <v>370</v>
      </c>
      <c r="D5372" s="485">
        <v>31248</v>
      </c>
      <c r="E5372" s="486">
        <v>25.9</v>
      </c>
      <c r="F5372" s="486">
        <f t="shared" si="249"/>
        <v>809323.2</v>
      </c>
      <c r="G5372" s="487">
        <v>2.77</v>
      </c>
      <c r="H5372" s="485">
        <v>7.9</v>
      </c>
      <c r="I5372" s="486">
        <f t="shared" si="250"/>
        <v>246859.2</v>
      </c>
      <c r="J5372" s="348">
        <f t="shared" si="251"/>
        <v>0</v>
      </c>
    </row>
    <row r="5373" spans="1:10">
      <c r="A5373" s="483">
        <v>2016</v>
      </c>
      <c r="B5373" s="484" t="s">
        <v>1289</v>
      </c>
      <c r="C5373" s="484" t="s">
        <v>370</v>
      </c>
      <c r="D5373" s="485">
        <v>46944</v>
      </c>
      <c r="E5373" s="486">
        <v>18.100000000000001</v>
      </c>
      <c r="F5373" s="486">
        <f t="shared" si="249"/>
        <v>849686.4</v>
      </c>
      <c r="G5373" s="487">
        <v>0.24</v>
      </c>
      <c r="H5373" s="485">
        <v>4.8</v>
      </c>
      <c r="I5373" s="486">
        <f t="shared" si="250"/>
        <v>225331.19999999998</v>
      </c>
      <c r="J5373" s="348">
        <f t="shared" si="251"/>
        <v>0</v>
      </c>
    </row>
    <row r="5374" spans="1:10">
      <c r="A5374" s="483">
        <v>2016</v>
      </c>
      <c r="B5374" s="484" t="s">
        <v>1289</v>
      </c>
      <c r="C5374" s="484" t="s">
        <v>370</v>
      </c>
      <c r="D5374" s="485">
        <v>15833</v>
      </c>
      <c r="E5374" s="486">
        <v>17.600000000000001</v>
      </c>
      <c r="F5374" s="486">
        <f t="shared" si="249"/>
        <v>278660.80000000005</v>
      </c>
      <c r="G5374" s="487">
        <v>0.25</v>
      </c>
      <c r="H5374" s="485">
        <v>6.3</v>
      </c>
      <c r="I5374" s="486">
        <f t="shared" si="250"/>
        <v>99747.9</v>
      </c>
      <c r="J5374" s="348">
        <f t="shared" si="251"/>
        <v>0</v>
      </c>
    </row>
    <row r="5375" spans="1:10">
      <c r="A5375" s="483">
        <v>2016</v>
      </c>
      <c r="B5375" s="484" t="s">
        <v>1289</v>
      </c>
      <c r="C5375" s="484" t="s">
        <v>370</v>
      </c>
      <c r="D5375" s="485">
        <v>15794</v>
      </c>
      <c r="E5375" s="486">
        <v>17.399999999999999</v>
      </c>
      <c r="F5375" s="486">
        <f t="shared" si="249"/>
        <v>274815.59999999998</v>
      </c>
      <c r="G5375" s="487">
        <v>0.19</v>
      </c>
      <c r="H5375" s="485">
        <v>4.7</v>
      </c>
      <c r="I5375" s="486">
        <f t="shared" si="250"/>
        <v>74231.8</v>
      </c>
      <c r="J5375" s="348">
        <f t="shared" si="251"/>
        <v>0</v>
      </c>
    </row>
    <row r="5376" spans="1:10">
      <c r="A5376" s="483">
        <v>2016</v>
      </c>
      <c r="B5376" s="484" t="s">
        <v>1289</v>
      </c>
      <c r="C5376" s="484" t="s">
        <v>370</v>
      </c>
      <c r="D5376" s="485">
        <v>30658</v>
      </c>
      <c r="E5376" s="486">
        <v>18.094000000000001</v>
      </c>
      <c r="F5376" s="486">
        <f t="shared" si="249"/>
        <v>554725.85200000007</v>
      </c>
      <c r="G5376" s="487">
        <v>0.28000000000000003</v>
      </c>
      <c r="H5376" s="485">
        <v>5.3</v>
      </c>
      <c r="I5376" s="486">
        <f t="shared" si="250"/>
        <v>162487.4</v>
      </c>
      <c r="J5376" s="348">
        <f t="shared" si="251"/>
        <v>0</v>
      </c>
    </row>
    <row r="5377" spans="1:10">
      <c r="A5377" s="483">
        <v>2016</v>
      </c>
      <c r="B5377" s="484" t="s">
        <v>1289</v>
      </c>
      <c r="C5377" s="484" t="s">
        <v>370</v>
      </c>
      <c r="D5377" s="485">
        <v>73409</v>
      </c>
      <c r="E5377" s="486">
        <v>17.73</v>
      </c>
      <c r="F5377" s="486">
        <f t="shared" si="249"/>
        <v>1301541.57</v>
      </c>
      <c r="G5377" s="487">
        <v>0.23</v>
      </c>
      <c r="H5377" s="485">
        <v>5.4</v>
      </c>
      <c r="I5377" s="486">
        <f t="shared" si="250"/>
        <v>396408.60000000003</v>
      </c>
      <c r="J5377" s="348">
        <f t="shared" si="251"/>
        <v>0</v>
      </c>
    </row>
    <row r="5378" spans="1:10">
      <c r="A5378" s="483">
        <v>2016</v>
      </c>
      <c r="B5378" s="484" t="s">
        <v>1289</v>
      </c>
      <c r="C5378" s="484" t="s">
        <v>370</v>
      </c>
      <c r="D5378" s="485">
        <v>60062</v>
      </c>
      <c r="E5378" s="486">
        <v>18.84</v>
      </c>
      <c r="F5378" s="486">
        <f t="shared" si="249"/>
        <v>1131568.08</v>
      </c>
      <c r="G5378" s="487">
        <v>0.33</v>
      </c>
      <c r="H5378" s="485">
        <v>4.2</v>
      </c>
      <c r="I5378" s="486">
        <f t="shared" si="250"/>
        <v>252260.40000000002</v>
      </c>
      <c r="J5378" s="348">
        <f t="shared" si="251"/>
        <v>0</v>
      </c>
    </row>
    <row r="5379" spans="1:10">
      <c r="A5379" s="483">
        <v>2016</v>
      </c>
      <c r="B5379" s="484" t="s">
        <v>1289</v>
      </c>
      <c r="C5379" s="484" t="s">
        <v>370</v>
      </c>
      <c r="D5379" s="485">
        <v>63106</v>
      </c>
      <c r="E5379" s="486">
        <v>18.07</v>
      </c>
      <c r="F5379" s="486">
        <f t="shared" ref="F5379:F5442" si="252">E5379*D5379</f>
        <v>1140325.42</v>
      </c>
      <c r="G5379" s="487">
        <v>0.22</v>
      </c>
      <c r="H5379" s="485">
        <v>4.8</v>
      </c>
      <c r="I5379" s="486">
        <f t="shared" ref="I5379:I5442" si="253">H5379*D5379</f>
        <v>302908.79999999999</v>
      </c>
      <c r="J5379" s="348">
        <f t="shared" ref="J5379:J5442" si="254">IF(B5379="LIG",1,0)</f>
        <v>0</v>
      </c>
    </row>
    <row r="5380" spans="1:10">
      <c r="A5380" s="483">
        <v>2016</v>
      </c>
      <c r="B5380" s="484" t="s">
        <v>1289</v>
      </c>
      <c r="C5380" s="484" t="s">
        <v>370</v>
      </c>
      <c r="D5380" s="485">
        <v>58432</v>
      </c>
      <c r="E5380" s="486">
        <v>18.91</v>
      </c>
      <c r="F5380" s="486">
        <f t="shared" si="252"/>
        <v>1104949.1200000001</v>
      </c>
      <c r="G5380" s="487">
        <v>0.37</v>
      </c>
      <c r="H5380" s="485">
        <v>4.8</v>
      </c>
      <c r="I5380" s="486">
        <f t="shared" si="253"/>
        <v>280473.59999999998</v>
      </c>
      <c r="J5380" s="348">
        <f t="shared" si="254"/>
        <v>0</v>
      </c>
    </row>
    <row r="5381" spans="1:10">
      <c r="A5381" s="483">
        <v>2016</v>
      </c>
      <c r="B5381" s="484" t="s">
        <v>1289</v>
      </c>
      <c r="C5381" s="484" t="s">
        <v>370</v>
      </c>
      <c r="D5381" s="485">
        <v>164061</v>
      </c>
      <c r="E5381" s="486">
        <v>17.899999999999999</v>
      </c>
      <c r="F5381" s="486">
        <f t="shared" si="252"/>
        <v>2936691.9</v>
      </c>
      <c r="G5381" s="487">
        <v>0.25</v>
      </c>
      <c r="H5381" s="485">
        <v>5</v>
      </c>
      <c r="I5381" s="486">
        <f t="shared" si="253"/>
        <v>820305</v>
      </c>
      <c r="J5381" s="348">
        <f t="shared" si="254"/>
        <v>0</v>
      </c>
    </row>
    <row r="5382" spans="1:10">
      <c r="A5382" s="483">
        <v>2016</v>
      </c>
      <c r="B5382" s="484" t="s">
        <v>1289</v>
      </c>
      <c r="C5382" s="484" t="s">
        <v>370</v>
      </c>
      <c r="D5382" s="485">
        <v>59671</v>
      </c>
      <c r="E5382" s="486">
        <v>17.71</v>
      </c>
      <c r="F5382" s="486">
        <f t="shared" si="252"/>
        <v>1056773.4100000001</v>
      </c>
      <c r="G5382" s="487">
        <v>0.21</v>
      </c>
      <c r="H5382" s="485">
        <v>5.5</v>
      </c>
      <c r="I5382" s="486">
        <f t="shared" si="253"/>
        <v>328190.5</v>
      </c>
      <c r="J5382" s="348">
        <f t="shared" si="254"/>
        <v>0</v>
      </c>
    </row>
    <row r="5383" spans="1:10">
      <c r="A5383" s="483">
        <v>2016</v>
      </c>
      <c r="B5383" s="484" t="s">
        <v>1289</v>
      </c>
      <c r="C5383" s="484" t="s">
        <v>370</v>
      </c>
      <c r="D5383" s="485">
        <v>58893</v>
      </c>
      <c r="E5383" s="486">
        <v>18.809999999999999</v>
      </c>
      <c r="F5383" s="486">
        <f t="shared" si="252"/>
        <v>1107777.3299999998</v>
      </c>
      <c r="G5383" s="487">
        <v>0.31</v>
      </c>
      <c r="H5383" s="485">
        <v>4.2</v>
      </c>
      <c r="I5383" s="486">
        <f t="shared" si="253"/>
        <v>247350.6</v>
      </c>
      <c r="J5383" s="348">
        <f t="shared" si="254"/>
        <v>0</v>
      </c>
    </row>
    <row r="5384" spans="1:10">
      <c r="A5384" s="483">
        <v>2016</v>
      </c>
      <c r="B5384" s="484" t="s">
        <v>1289</v>
      </c>
      <c r="C5384" s="484" t="s">
        <v>370</v>
      </c>
      <c r="D5384" s="485">
        <v>13187</v>
      </c>
      <c r="E5384" s="486">
        <v>17.66</v>
      </c>
      <c r="F5384" s="486">
        <f t="shared" si="252"/>
        <v>232882.42</v>
      </c>
      <c r="G5384" s="487">
        <v>0.3</v>
      </c>
      <c r="H5384" s="485">
        <v>5.2</v>
      </c>
      <c r="I5384" s="486">
        <f t="shared" si="253"/>
        <v>68572.400000000009</v>
      </c>
      <c r="J5384" s="348">
        <f t="shared" si="254"/>
        <v>0</v>
      </c>
    </row>
    <row r="5385" spans="1:10">
      <c r="A5385" s="483">
        <v>2016</v>
      </c>
      <c r="B5385" s="484" t="s">
        <v>1289</v>
      </c>
      <c r="C5385" s="484" t="s">
        <v>370</v>
      </c>
      <c r="D5385" s="485">
        <v>12953</v>
      </c>
      <c r="E5385" s="486">
        <v>17.93</v>
      </c>
      <c r="F5385" s="486">
        <f t="shared" si="252"/>
        <v>232247.29</v>
      </c>
      <c r="G5385" s="487">
        <v>0.22</v>
      </c>
      <c r="H5385" s="485">
        <v>5</v>
      </c>
      <c r="I5385" s="486">
        <f t="shared" si="253"/>
        <v>64765</v>
      </c>
      <c r="J5385" s="348">
        <f t="shared" si="254"/>
        <v>0</v>
      </c>
    </row>
    <row r="5386" spans="1:10">
      <c r="A5386" s="483">
        <v>2016</v>
      </c>
      <c r="B5386" s="484" t="s">
        <v>1289</v>
      </c>
      <c r="C5386" s="484" t="s">
        <v>370</v>
      </c>
      <c r="D5386" s="485">
        <v>52432</v>
      </c>
      <c r="E5386" s="486">
        <v>18.05</v>
      </c>
      <c r="F5386" s="486">
        <f t="shared" si="252"/>
        <v>946397.60000000009</v>
      </c>
      <c r="G5386" s="487">
        <v>0.21</v>
      </c>
      <c r="H5386" s="485">
        <v>4.4000000000000004</v>
      </c>
      <c r="I5386" s="486">
        <f t="shared" si="253"/>
        <v>230700.80000000002</v>
      </c>
      <c r="J5386" s="348">
        <f t="shared" si="254"/>
        <v>0</v>
      </c>
    </row>
    <row r="5387" spans="1:10">
      <c r="A5387" s="483">
        <v>2016</v>
      </c>
      <c r="B5387" s="484" t="s">
        <v>1289</v>
      </c>
      <c r="C5387" s="484" t="s">
        <v>370</v>
      </c>
      <c r="D5387" s="485">
        <v>38962</v>
      </c>
      <c r="E5387" s="486">
        <v>18.18</v>
      </c>
      <c r="F5387" s="486">
        <f t="shared" si="252"/>
        <v>708329.16</v>
      </c>
      <c r="G5387" s="487">
        <v>0.24</v>
      </c>
      <c r="H5387" s="485">
        <v>4.5</v>
      </c>
      <c r="I5387" s="486">
        <f t="shared" si="253"/>
        <v>175329</v>
      </c>
      <c r="J5387" s="348">
        <f t="shared" si="254"/>
        <v>0</v>
      </c>
    </row>
    <row r="5388" spans="1:10">
      <c r="A5388" s="483">
        <v>2016</v>
      </c>
      <c r="B5388" s="484" t="s">
        <v>1289</v>
      </c>
      <c r="C5388" s="484" t="s">
        <v>370</v>
      </c>
      <c r="D5388" s="485">
        <v>39185</v>
      </c>
      <c r="E5388" s="486">
        <v>18.02</v>
      </c>
      <c r="F5388" s="486">
        <f t="shared" si="252"/>
        <v>706113.7</v>
      </c>
      <c r="G5388" s="487">
        <v>0.26</v>
      </c>
      <c r="H5388" s="485">
        <v>4.5</v>
      </c>
      <c r="I5388" s="486">
        <f t="shared" si="253"/>
        <v>176332.5</v>
      </c>
      <c r="J5388" s="348">
        <f t="shared" si="254"/>
        <v>0</v>
      </c>
    </row>
    <row r="5389" spans="1:10">
      <c r="A5389" s="483">
        <v>2016</v>
      </c>
      <c r="B5389" s="484" t="s">
        <v>1289</v>
      </c>
      <c r="C5389" s="484" t="s">
        <v>370</v>
      </c>
      <c r="D5389" s="485">
        <v>15825</v>
      </c>
      <c r="E5389" s="486">
        <v>18.190000000000001</v>
      </c>
      <c r="F5389" s="486">
        <f t="shared" si="252"/>
        <v>287856.75</v>
      </c>
      <c r="G5389" s="487">
        <v>0.24</v>
      </c>
      <c r="H5389" s="485">
        <v>5.0999999999999996</v>
      </c>
      <c r="I5389" s="486">
        <f t="shared" si="253"/>
        <v>80707.5</v>
      </c>
      <c r="J5389" s="348">
        <f t="shared" si="254"/>
        <v>0</v>
      </c>
    </row>
    <row r="5390" spans="1:10">
      <c r="A5390" s="483">
        <v>2016</v>
      </c>
      <c r="B5390" s="484" t="s">
        <v>1289</v>
      </c>
      <c r="C5390" s="484" t="s">
        <v>370</v>
      </c>
      <c r="D5390" s="485">
        <v>16395</v>
      </c>
      <c r="E5390" s="486">
        <v>17.79</v>
      </c>
      <c r="F5390" s="486">
        <f t="shared" si="252"/>
        <v>291667.05</v>
      </c>
      <c r="G5390" s="487">
        <v>0.32</v>
      </c>
      <c r="H5390" s="485">
        <v>5</v>
      </c>
      <c r="I5390" s="486">
        <f t="shared" si="253"/>
        <v>81975</v>
      </c>
      <c r="J5390" s="348">
        <f t="shared" si="254"/>
        <v>0</v>
      </c>
    </row>
    <row r="5391" spans="1:10">
      <c r="A5391" s="483">
        <v>2016</v>
      </c>
      <c r="B5391" s="484" t="s">
        <v>1289</v>
      </c>
      <c r="C5391" s="484" t="s">
        <v>370</v>
      </c>
      <c r="D5391" s="485">
        <v>32850</v>
      </c>
      <c r="E5391" s="486">
        <v>18.100000000000001</v>
      </c>
      <c r="F5391" s="486">
        <f t="shared" si="252"/>
        <v>594585</v>
      </c>
      <c r="G5391" s="487">
        <v>0.23</v>
      </c>
      <c r="H5391" s="485">
        <v>4.5999999999999996</v>
      </c>
      <c r="I5391" s="486">
        <f t="shared" si="253"/>
        <v>151110</v>
      </c>
      <c r="J5391" s="348">
        <f t="shared" si="254"/>
        <v>0</v>
      </c>
    </row>
    <row r="5392" spans="1:10">
      <c r="A5392" s="483">
        <v>2016</v>
      </c>
      <c r="B5392" s="484" t="s">
        <v>1289</v>
      </c>
      <c r="C5392" s="484" t="s">
        <v>370</v>
      </c>
      <c r="D5392" s="485">
        <v>128400</v>
      </c>
      <c r="E5392" s="486">
        <v>17.72</v>
      </c>
      <c r="F5392" s="486">
        <f t="shared" si="252"/>
        <v>2275248</v>
      </c>
      <c r="G5392" s="487">
        <v>0.27</v>
      </c>
      <c r="H5392" s="485">
        <v>5.0999999999999996</v>
      </c>
      <c r="I5392" s="486">
        <f t="shared" si="253"/>
        <v>654840</v>
      </c>
      <c r="J5392" s="348">
        <f t="shared" si="254"/>
        <v>0</v>
      </c>
    </row>
    <row r="5393" spans="1:10">
      <c r="A5393" s="483">
        <v>2016</v>
      </c>
      <c r="B5393" s="484" t="s">
        <v>1289</v>
      </c>
      <c r="C5393" s="484" t="s">
        <v>370</v>
      </c>
      <c r="D5393" s="485">
        <v>16255</v>
      </c>
      <c r="E5393" s="486">
        <v>17.54</v>
      </c>
      <c r="F5393" s="486">
        <f t="shared" si="252"/>
        <v>285112.7</v>
      </c>
      <c r="G5393" s="487">
        <v>0.32</v>
      </c>
      <c r="H5393" s="485">
        <v>6.4</v>
      </c>
      <c r="I5393" s="486">
        <f t="shared" si="253"/>
        <v>104032</v>
      </c>
      <c r="J5393" s="348">
        <f t="shared" si="254"/>
        <v>0</v>
      </c>
    </row>
    <row r="5394" spans="1:10">
      <c r="A5394" s="483">
        <v>2016</v>
      </c>
      <c r="B5394" s="484" t="s">
        <v>1289</v>
      </c>
      <c r="C5394" s="484" t="s">
        <v>370</v>
      </c>
      <c r="D5394" s="485">
        <v>27322</v>
      </c>
      <c r="E5394" s="486">
        <v>17.27</v>
      </c>
      <c r="F5394" s="486">
        <f t="shared" si="252"/>
        <v>471850.94</v>
      </c>
      <c r="G5394" s="487">
        <v>0.22</v>
      </c>
      <c r="H5394" s="485">
        <v>4.0999999999999996</v>
      </c>
      <c r="I5394" s="486">
        <f t="shared" si="253"/>
        <v>112020.2</v>
      </c>
      <c r="J5394" s="348">
        <f t="shared" si="254"/>
        <v>0</v>
      </c>
    </row>
    <row r="5395" spans="1:10">
      <c r="A5395" s="483">
        <v>2016</v>
      </c>
      <c r="B5395" s="484" t="s">
        <v>1289</v>
      </c>
      <c r="C5395" s="484" t="s">
        <v>370</v>
      </c>
      <c r="D5395" s="485">
        <v>15336</v>
      </c>
      <c r="E5395" s="486">
        <v>17.350000000000001</v>
      </c>
      <c r="F5395" s="486">
        <f t="shared" si="252"/>
        <v>266079.60000000003</v>
      </c>
      <c r="G5395" s="487">
        <v>0.17</v>
      </c>
      <c r="H5395" s="485">
        <v>4.5</v>
      </c>
      <c r="I5395" s="486">
        <f t="shared" si="253"/>
        <v>69012</v>
      </c>
      <c r="J5395" s="348">
        <f t="shared" si="254"/>
        <v>0</v>
      </c>
    </row>
    <row r="5396" spans="1:10">
      <c r="A5396" s="483">
        <v>2016</v>
      </c>
      <c r="B5396" s="484" t="s">
        <v>1289</v>
      </c>
      <c r="C5396" s="484" t="s">
        <v>370</v>
      </c>
      <c r="D5396" s="485">
        <v>15310</v>
      </c>
      <c r="E5396" s="486">
        <v>16.77</v>
      </c>
      <c r="F5396" s="486">
        <f t="shared" si="252"/>
        <v>256748.69999999998</v>
      </c>
      <c r="G5396" s="487">
        <v>0.33</v>
      </c>
      <c r="H5396" s="485">
        <v>6.1</v>
      </c>
      <c r="I5396" s="486">
        <f t="shared" si="253"/>
        <v>93391</v>
      </c>
      <c r="J5396" s="348">
        <f t="shared" si="254"/>
        <v>0</v>
      </c>
    </row>
    <row r="5397" spans="1:10">
      <c r="A5397" s="483">
        <v>2016</v>
      </c>
      <c r="B5397" s="484" t="s">
        <v>1289</v>
      </c>
      <c r="C5397" s="484" t="s">
        <v>370</v>
      </c>
      <c r="D5397" s="485">
        <v>46001</v>
      </c>
      <c r="E5397" s="486">
        <v>17.3</v>
      </c>
      <c r="F5397" s="486">
        <f t="shared" si="252"/>
        <v>795817.3</v>
      </c>
      <c r="G5397" s="487">
        <v>0.22</v>
      </c>
      <c r="H5397" s="485">
        <v>4.2</v>
      </c>
      <c r="I5397" s="486">
        <f t="shared" si="253"/>
        <v>193204.2</v>
      </c>
      <c r="J5397" s="348">
        <f t="shared" si="254"/>
        <v>0</v>
      </c>
    </row>
    <row r="5398" spans="1:10">
      <c r="A5398" s="483">
        <v>2016</v>
      </c>
      <c r="B5398" s="484" t="s">
        <v>1289</v>
      </c>
      <c r="C5398" s="484" t="s">
        <v>370</v>
      </c>
      <c r="D5398" s="485">
        <v>26071</v>
      </c>
      <c r="E5398" s="486">
        <v>17.78</v>
      </c>
      <c r="F5398" s="486">
        <f t="shared" si="252"/>
        <v>463542.38</v>
      </c>
      <c r="G5398" s="487">
        <v>0.21</v>
      </c>
      <c r="H5398" s="485">
        <v>5.6</v>
      </c>
      <c r="I5398" s="486">
        <f t="shared" si="253"/>
        <v>145997.59999999998</v>
      </c>
      <c r="J5398" s="348">
        <f t="shared" si="254"/>
        <v>0</v>
      </c>
    </row>
    <row r="5399" spans="1:10">
      <c r="A5399" s="483">
        <v>2016</v>
      </c>
      <c r="B5399" s="484" t="s">
        <v>1289</v>
      </c>
      <c r="C5399" s="484" t="s">
        <v>370</v>
      </c>
      <c r="D5399" s="485">
        <v>26046</v>
      </c>
      <c r="E5399" s="486">
        <v>17.55</v>
      </c>
      <c r="F5399" s="486">
        <f t="shared" si="252"/>
        <v>457107.30000000005</v>
      </c>
      <c r="G5399" s="487">
        <v>0.23</v>
      </c>
      <c r="H5399" s="485">
        <v>5.8</v>
      </c>
      <c r="I5399" s="486">
        <f t="shared" si="253"/>
        <v>151066.79999999999</v>
      </c>
      <c r="J5399" s="348">
        <f t="shared" si="254"/>
        <v>0</v>
      </c>
    </row>
    <row r="5400" spans="1:10">
      <c r="A5400" s="483">
        <v>2016</v>
      </c>
      <c r="B5400" s="484" t="s">
        <v>1289</v>
      </c>
      <c r="C5400" s="484" t="s">
        <v>370</v>
      </c>
      <c r="D5400" s="485">
        <v>38688</v>
      </c>
      <c r="E5400" s="486">
        <v>17.989999999999998</v>
      </c>
      <c r="F5400" s="486">
        <f t="shared" si="252"/>
        <v>695997.12</v>
      </c>
      <c r="G5400" s="487">
        <v>0.23</v>
      </c>
      <c r="H5400" s="485">
        <v>5.3</v>
      </c>
      <c r="I5400" s="486">
        <f t="shared" si="253"/>
        <v>205046.39999999999</v>
      </c>
      <c r="J5400" s="348">
        <f t="shared" si="254"/>
        <v>0</v>
      </c>
    </row>
    <row r="5401" spans="1:10">
      <c r="A5401" s="483">
        <v>2016</v>
      </c>
      <c r="B5401" s="484" t="s">
        <v>1289</v>
      </c>
      <c r="C5401" s="484" t="s">
        <v>370</v>
      </c>
      <c r="D5401" s="485">
        <v>12970</v>
      </c>
      <c r="E5401" s="486">
        <v>17.64</v>
      </c>
      <c r="F5401" s="486">
        <f t="shared" si="252"/>
        <v>228790.80000000002</v>
      </c>
      <c r="G5401" s="487">
        <v>0.35</v>
      </c>
      <c r="H5401" s="485">
        <v>5.8</v>
      </c>
      <c r="I5401" s="486">
        <f t="shared" si="253"/>
        <v>75226</v>
      </c>
      <c r="J5401" s="348">
        <f t="shared" si="254"/>
        <v>0</v>
      </c>
    </row>
    <row r="5402" spans="1:10">
      <c r="A5402" s="483">
        <v>2016</v>
      </c>
      <c r="B5402" s="484" t="s">
        <v>1289</v>
      </c>
      <c r="C5402" s="484" t="s">
        <v>370</v>
      </c>
      <c r="D5402" s="485">
        <v>15907</v>
      </c>
      <c r="E5402" s="486">
        <v>17.66</v>
      </c>
      <c r="F5402" s="486">
        <f t="shared" si="252"/>
        <v>280917.62</v>
      </c>
      <c r="G5402" s="487">
        <v>0.18</v>
      </c>
      <c r="H5402" s="485">
        <v>4.4000000000000004</v>
      </c>
      <c r="I5402" s="486">
        <f t="shared" si="253"/>
        <v>69990.8</v>
      </c>
      <c r="J5402" s="348">
        <f t="shared" si="254"/>
        <v>0</v>
      </c>
    </row>
    <row r="5403" spans="1:10">
      <c r="A5403" s="483">
        <v>2016</v>
      </c>
      <c r="B5403" s="484" t="s">
        <v>1289</v>
      </c>
      <c r="C5403" s="484" t="s">
        <v>370</v>
      </c>
      <c r="D5403" s="485">
        <v>380492</v>
      </c>
      <c r="E5403" s="486">
        <v>17.63</v>
      </c>
      <c r="F5403" s="486">
        <f t="shared" si="252"/>
        <v>6708073.96</v>
      </c>
      <c r="G5403" s="487">
        <v>0.19</v>
      </c>
      <c r="H5403" s="485">
        <v>4.4000000000000004</v>
      </c>
      <c r="I5403" s="486">
        <f t="shared" si="253"/>
        <v>1674164.8</v>
      </c>
      <c r="J5403" s="348">
        <f t="shared" si="254"/>
        <v>0</v>
      </c>
    </row>
    <row r="5404" spans="1:10">
      <c r="A5404" s="483">
        <v>2016</v>
      </c>
      <c r="B5404" s="484" t="s">
        <v>1289</v>
      </c>
      <c r="C5404" s="484" t="s">
        <v>370</v>
      </c>
      <c r="D5404" s="485">
        <v>398163</v>
      </c>
      <c r="E5404" s="486">
        <v>17.600000000000001</v>
      </c>
      <c r="F5404" s="486">
        <f t="shared" si="252"/>
        <v>7007668.8000000007</v>
      </c>
      <c r="G5404" s="487">
        <v>0.19</v>
      </c>
      <c r="H5404" s="485">
        <v>4.5</v>
      </c>
      <c r="I5404" s="486">
        <f t="shared" si="253"/>
        <v>1791733.5</v>
      </c>
      <c r="J5404" s="348">
        <f t="shared" si="254"/>
        <v>0</v>
      </c>
    </row>
    <row r="5405" spans="1:10">
      <c r="A5405" s="483">
        <v>2016</v>
      </c>
      <c r="B5405" s="484" t="s">
        <v>1289</v>
      </c>
      <c r="C5405" s="484" t="s">
        <v>370</v>
      </c>
      <c r="D5405" s="485">
        <v>15819</v>
      </c>
      <c r="E5405" s="486">
        <v>16.96</v>
      </c>
      <c r="F5405" s="486">
        <f t="shared" si="252"/>
        <v>268290.24</v>
      </c>
      <c r="G5405" s="487">
        <v>0.35</v>
      </c>
      <c r="H5405" s="485">
        <v>5.8</v>
      </c>
      <c r="I5405" s="486">
        <f t="shared" si="253"/>
        <v>91750.2</v>
      </c>
      <c r="J5405" s="348">
        <f t="shared" si="254"/>
        <v>0</v>
      </c>
    </row>
    <row r="5406" spans="1:10">
      <c r="A5406" s="483">
        <v>2016</v>
      </c>
      <c r="B5406" s="484" t="s">
        <v>1289</v>
      </c>
      <c r="C5406" s="484" t="s">
        <v>370</v>
      </c>
      <c r="D5406" s="485">
        <v>15854</v>
      </c>
      <c r="E5406" s="486">
        <v>17.87</v>
      </c>
      <c r="F5406" s="486">
        <f t="shared" si="252"/>
        <v>283310.98000000004</v>
      </c>
      <c r="G5406" s="487">
        <v>0.19</v>
      </c>
      <c r="H5406" s="485">
        <v>4</v>
      </c>
      <c r="I5406" s="486">
        <f t="shared" si="253"/>
        <v>63416</v>
      </c>
      <c r="J5406" s="348">
        <f t="shared" si="254"/>
        <v>0</v>
      </c>
    </row>
    <row r="5407" spans="1:10">
      <c r="A5407" s="483">
        <v>2016</v>
      </c>
      <c r="B5407" s="484" t="s">
        <v>1289</v>
      </c>
      <c r="C5407" s="484" t="s">
        <v>370</v>
      </c>
      <c r="D5407" s="485">
        <v>15911</v>
      </c>
      <c r="E5407" s="486">
        <v>16.940000000000001</v>
      </c>
      <c r="F5407" s="486">
        <f t="shared" si="252"/>
        <v>269532.34000000003</v>
      </c>
      <c r="G5407" s="487">
        <v>0.26</v>
      </c>
      <c r="H5407" s="485">
        <v>5</v>
      </c>
      <c r="I5407" s="486">
        <f t="shared" si="253"/>
        <v>79555</v>
      </c>
      <c r="J5407" s="348">
        <f t="shared" si="254"/>
        <v>0</v>
      </c>
    </row>
    <row r="5408" spans="1:10">
      <c r="A5408" s="483">
        <v>2016</v>
      </c>
      <c r="B5408" s="484" t="s">
        <v>1289</v>
      </c>
      <c r="C5408" s="484" t="s">
        <v>370</v>
      </c>
      <c r="D5408" s="485">
        <v>127076</v>
      </c>
      <c r="E5408" s="486">
        <v>17.559999999999999</v>
      </c>
      <c r="F5408" s="486">
        <f t="shared" si="252"/>
        <v>2231454.56</v>
      </c>
      <c r="G5408" s="487">
        <v>0.19</v>
      </c>
      <c r="H5408" s="485">
        <v>4.5</v>
      </c>
      <c r="I5408" s="486">
        <f t="shared" si="253"/>
        <v>571842</v>
      </c>
      <c r="J5408" s="348">
        <f t="shared" si="254"/>
        <v>0</v>
      </c>
    </row>
    <row r="5409" spans="1:10">
      <c r="A5409" s="483">
        <v>2016</v>
      </c>
      <c r="B5409" s="484" t="s">
        <v>1296</v>
      </c>
      <c r="C5409" s="484" t="s">
        <v>370</v>
      </c>
      <c r="D5409" s="485">
        <v>40443</v>
      </c>
      <c r="E5409" s="486">
        <v>22.45</v>
      </c>
      <c r="F5409" s="486">
        <f t="shared" si="252"/>
        <v>907945.35</v>
      </c>
      <c r="G5409" s="487">
        <v>3.07</v>
      </c>
      <c r="H5409" s="485">
        <v>8.9</v>
      </c>
      <c r="I5409" s="486">
        <f t="shared" si="253"/>
        <v>359942.7</v>
      </c>
      <c r="J5409" s="348">
        <f t="shared" si="254"/>
        <v>0</v>
      </c>
    </row>
    <row r="5410" spans="1:10">
      <c r="A5410" s="483">
        <v>2016</v>
      </c>
      <c r="B5410" s="484" t="s">
        <v>1289</v>
      </c>
      <c r="C5410" s="484" t="s">
        <v>370</v>
      </c>
      <c r="D5410" s="485">
        <v>127284</v>
      </c>
      <c r="E5410" s="486">
        <v>17.62</v>
      </c>
      <c r="F5410" s="486">
        <f t="shared" si="252"/>
        <v>2242744.08</v>
      </c>
      <c r="G5410" s="487">
        <v>0.19</v>
      </c>
      <c r="H5410" s="485">
        <v>4.5</v>
      </c>
      <c r="I5410" s="486">
        <f t="shared" si="253"/>
        <v>572778</v>
      </c>
      <c r="J5410" s="348">
        <f t="shared" si="254"/>
        <v>0</v>
      </c>
    </row>
    <row r="5411" spans="1:10">
      <c r="A5411" s="483">
        <v>2016</v>
      </c>
      <c r="B5411" s="484" t="s">
        <v>1289</v>
      </c>
      <c r="C5411" s="484" t="s">
        <v>370</v>
      </c>
      <c r="D5411" s="485">
        <v>79630</v>
      </c>
      <c r="E5411" s="486">
        <v>17.64</v>
      </c>
      <c r="F5411" s="486">
        <f t="shared" si="252"/>
        <v>1404673.2</v>
      </c>
      <c r="G5411" s="487">
        <v>0.18</v>
      </c>
      <c r="H5411" s="485">
        <v>4.3</v>
      </c>
      <c r="I5411" s="486">
        <f t="shared" si="253"/>
        <v>342409</v>
      </c>
      <c r="J5411" s="348">
        <f t="shared" si="254"/>
        <v>0</v>
      </c>
    </row>
    <row r="5412" spans="1:10">
      <c r="A5412" s="483">
        <v>2016</v>
      </c>
      <c r="B5412" s="484" t="s">
        <v>1289</v>
      </c>
      <c r="C5412" s="484" t="s">
        <v>370</v>
      </c>
      <c r="D5412" s="485">
        <v>295192</v>
      </c>
      <c r="E5412" s="486">
        <v>17.640999999999998</v>
      </c>
      <c r="F5412" s="486">
        <f t="shared" si="252"/>
        <v>5207482.0719999997</v>
      </c>
      <c r="G5412" s="487">
        <v>0.18</v>
      </c>
      <c r="H5412" s="485">
        <v>4.5</v>
      </c>
      <c r="I5412" s="486">
        <f t="shared" si="253"/>
        <v>1328364</v>
      </c>
      <c r="J5412" s="348">
        <f t="shared" si="254"/>
        <v>0</v>
      </c>
    </row>
    <row r="5413" spans="1:10">
      <c r="A5413" s="483">
        <v>2016</v>
      </c>
      <c r="B5413" s="484" t="s">
        <v>1289</v>
      </c>
      <c r="C5413" s="484" t="s">
        <v>370</v>
      </c>
      <c r="D5413" s="485">
        <v>456532</v>
      </c>
      <c r="E5413" s="486">
        <v>17.576000000000001</v>
      </c>
      <c r="F5413" s="486">
        <f t="shared" si="252"/>
        <v>8024006.432</v>
      </c>
      <c r="G5413" s="487">
        <v>0.19</v>
      </c>
      <c r="H5413" s="485">
        <v>4.5</v>
      </c>
      <c r="I5413" s="486">
        <f t="shared" si="253"/>
        <v>2054394</v>
      </c>
      <c r="J5413" s="348">
        <f t="shared" si="254"/>
        <v>0</v>
      </c>
    </row>
    <row r="5414" spans="1:10">
      <c r="A5414" s="483">
        <v>2016</v>
      </c>
      <c r="B5414" s="484" t="s">
        <v>1289</v>
      </c>
      <c r="C5414" s="484" t="s">
        <v>370</v>
      </c>
      <c r="D5414" s="485">
        <v>43731</v>
      </c>
      <c r="E5414" s="486">
        <v>18.010000000000002</v>
      </c>
      <c r="F5414" s="486">
        <f t="shared" si="252"/>
        <v>787595.31</v>
      </c>
      <c r="G5414" s="487">
        <v>0.24</v>
      </c>
      <c r="H5414" s="485">
        <v>4.7</v>
      </c>
      <c r="I5414" s="486">
        <f t="shared" si="253"/>
        <v>205535.7</v>
      </c>
      <c r="J5414" s="348">
        <f t="shared" si="254"/>
        <v>0</v>
      </c>
    </row>
    <row r="5415" spans="1:10">
      <c r="A5415" s="483">
        <v>2016</v>
      </c>
      <c r="B5415" s="484" t="s">
        <v>1289</v>
      </c>
      <c r="C5415" s="484" t="s">
        <v>370</v>
      </c>
      <c r="D5415" s="485">
        <v>44217</v>
      </c>
      <c r="E5415" s="486">
        <v>17.327999999999999</v>
      </c>
      <c r="F5415" s="486">
        <f t="shared" si="252"/>
        <v>766192.17599999998</v>
      </c>
      <c r="G5415" s="487">
        <v>0.21</v>
      </c>
      <c r="H5415" s="485">
        <v>3.9</v>
      </c>
      <c r="I5415" s="486">
        <f t="shared" si="253"/>
        <v>172446.3</v>
      </c>
      <c r="J5415" s="348">
        <f t="shared" si="254"/>
        <v>0</v>
      </c>
    </row>
    <row r="5416" spans="1:10">
      <c r="A5416" s="483">
        <v>2016</v>
      </c>
      <c r="B5416" s="484" t="s">
        <v>1289</v>
      </c>
      <c r="C5416" s="484" t="s">
        <v>370</v>
      </c>
      <c r="D5416" s="485">
        <v>96274</v>
      </c>
      <c r="E5416" s="486">
        <v>16.8</v>
      </c>
      <c r="F5416" s="486">
        <f t="shared" si="252"/>
        <v>1617403.2</v>
      </c>
      <c r="G5416" s="487">
        <v>0.34</v>
      </c>
      <c r="H5416" s="485">
        <v>6.3</v>
      </c>
      <c r="I5416" s="486">
        <f t="shared" si="253"/>
        <v>606526.19999999995</v>
      </c>
      <c r="J5416" s="348">
        <f t="shared" si="254"/>
        <v>0</v>
      </c>
    </row>
    <row r="5417" spans="1:10">
      <c r="A5417" s="483">
        <v>2016</v>
      </c>
      <c r="B5417" s="484" t="s">
        <v>1296</v>
      </c>
      <c r="C5417" s="484" t="s">
        <v>370</v>
      </c>
      <c r="D5417" s="485">
        <v>10054</v>
      </c>
      <c r="E5417" s="486">
        <v>25.9</v>
      </c>
      <c r="F5417" s="486">
        <f t="shared" si="252"/>
        <v>260398.59999999998</v>
      </c>
      <c r="G5417" s="487">
        <v>2.75</v>
      </c>
      <c r="H5417" s="485">
        <v>8</v>
      </c>
      <c r="I5417" s="486">
        <f t="shared" si="253"/>
        <v>80432</v>
      </c>
      <c r="J5417" s="348">
        <f t="shared" si="254"/>
        <v>0</v>
      </c>
    </row>
    <row r="5418" spans="1:10">
      <c r="A5418" s="483">
        <v>2016</v>
      </c>
      <c r="B5418" s="484" t="s">
        <v>1296</v>
      </c>
      <c r="C5418" s="484" t="s">
        <v>370</v>
      </c>
      <c r="D5418" s="485">
        <v>9897</v>
      </c>
      <c r="E5418" s="486">
        <v>26</v>
      </c>
      <c r="F5418" s="486">
        <f t="shared" si="252"/>
        <v>257322</v>
      </c>
      <c r="G5418" s="487">
        <v>2.5</v>
      </c>
      <c r="H5418" s="485">
        <v>8.4</v>
      </c>
      <c r="I5418" s="486">
        <f t="shared" si="253"/>
        <v>83134.8</v>
      </c>
      <c r="J5418" s="348">
        <f t="shared" si="254"/>
        <v>0</v>
      </c>
    </row>
    <row r="5419" spans="1:10">
      <c r="A5419" s="483">
        <v>2016</v>
      </c>
      <c r="B5419" s="484" t="s">
        <v>1289</v>
      </c>
      <c r="C5419" s="484" t="s">
        <v>370</v>
      </c>
      <c r="D5419" s="485">
        <v>491029</v>
      </c>
      <c r="E5419" s="486">
        <v>17.425999999999998</v>
      </c>
      <c r="F5419" s="486">
        <f t="shared" si="252"/>
        <v>8556671.3539999984</v>
      </c>
      <c r="G5419" s="487">
        <v>0.8</v>
      </c>
      <c r="H5419" s="485">
        <v>23.2</v>
      </c>
      <c r="I5419" s="486">
        <f t="shared" si="253"/>
        <v>11391872.799999999</v>
      </c>
      <c r="J5419" s="348">
        <f t="shared" si="254"/>
        <v>0</v>
      </c>
    </row>
    <row r="5420" spans="1:10">
      <c r="A5420" s="483">
        <v>2016</v>
      </c>
      <c r="B5420" s="484" t="s">
        <v>1296</v>
      </c>
      <c r="C5420" s="484" t="s">
        <v>370</v>
      </c>
      <c r="D5420" s="485">
        <v>571200</v>
      </c>
      <c r="E5420" s="486">
        <v>18.95</v>
      </c>
      <c r="F5420" s="486">
        <f t="shared" si="252"/>
        <v>10824240</v>
      </c>
      <c r="G5420" s="487">
        <v>0.81</v>
      </c>
      <c r="H5420" s="485">
        <v>24.5</v>
      </c>
      <c r="I5420" s="486">
        <f t="shared" si="253"/>
        <v>13994400</v>
      </c>
      <c r="J5420" s="348">
        <f t="shared" si="254"/>
        <v>0</v>
      </c>
    </row>
    <row r="5421" spans="1:10">
      <c r="A5421" s="483">
        <v>2016</v>
      </c>
      <c r="B5421" s="484" t="s">
        <v>1296</v>
      </c>
      <c r="C5421" s="484" t="s">
        <v>370</v>
      </c>
      <c r="D5421" s="485">
        <v>10308</v>
      </c>
      <c r="E5421" s="486">
        <v>26.108000000000001</v>
      </c>
      <c r="F5421" s="486">
        <f t="shared" si="252"/>
        <v>269121.26400000002</v>
      </c>
      <c r="G5421" s="487">
        <v>2.5</v>
      </c>
      <c r="H5421" s="485">
        <v>7.7</v>
      </c>
      <c r="I5421" s="486">
        <f t="shared" si="253"/>
        <v>79371.600000000006</v>
      </c>
      <c r="J5421" s="348">
        <f t="shared" si="254"/>
        <v>0</v>
      </c>
    </row>
    <row r="5422" spans="1:10">
      <c r="A5422" s="483">
        <v>2016</v>
      </c>
      <c r="B5422" s="484" t="s">
        <v>1296</v>
      </c>
      <c r="C5422" s="484" t="s">
        <v>370</v>
      </c>
      <c r="D5422" s="485">
        <v>11134</v>
      </c>
      <c r="E5422" s="486">
        <v>26.431999999999999</v>
      </c>
      <c r="F5422" s="486">
        <f t="shared" si="252"/>
        <v>294293.88799999998</v>
      </c>
      <c r="G5422" s="487">
        <v>3.21</v>
      </c>
      <c r="H5422" s="485">
        <v>8.1999999999999993</v>
      </c>
      <c r="I5422" s="486">
        <f t="shared" si="253"/>
        <v>91298.799999999988</v>
      </c>
      <c r="J5422" s="348">
        <f t="shared" si="254"/>
        <v>0</v>
      </c>
    </row>
    <row r="5423" spans="1:10">
      <c r="A5423" s="483">
        <v>2016</v>
      </c>
      <c r="B5423" s="484" t="s">
        <v>1296</v>
      </c>
      <c r="C5423" s="484" t="s">
        <v>370</v>
      </c>
      <c r="D5423" s="485">
        <v>11036</v>
      </c>
      <c r="E5423" s="486">
        <v>26.391999999999999</v>
      </c>
      <c r="F5423" s="486">
        <f t="shared" si="252"/>
        <v>291262.11200000002</v>
      </c>
      <c r="G5423" s="487">
        <v>2.5499999999999998</v>
      </c>
      <c r="H5423" s="485">
        <v>8.1</v>
      </c>
      <c r="I5423" s="486">
        <f t="shared" si="253"/>
        <v>89391.599999999991</v>
      </c>
      <c r="J5423" s="348">
        <f t="shared" si="254"/>
        <v>0</v>
      </c>
    </row>
    <row r="5424" spans="1:10">
      <c r="A5424" s="483">
        <v>2016</v>
      </c>
      <c r="B5424" s="484" t="s">
        <v>1296</v>
      </c>
      <c r="C5424" s="484" t="s">
        <v>370</v>
      </c>
      <c r="D5424" s="485">
        <v>10677</v>
      </c>
      <c r="E5424" s="486">
        <v>25.88</v>
      </c>
      <c r="F5424" s="486">
        <f t="shared" si="252"/>
        <v>276320.76</v>
      </c>
      <c r="G5424" s="487">
        <v>2.52</v>
      </c>
      <c r="H5424" s="485">
        <v>7.4</v>
      </c>
      <c r="I5424" s="486">
        <f t="shared" si="253"/>
        <v>79009.8</v>
      </c>
      <c r="J5424" s="348">
        <f t="shared" si="254"/>
        <v>0</v>
      </c>
    </row>
    <row r="5425" spans="1:10">
      <c r="A5425" s="483">
        <v>2016</v>
      </c>
      <c r="B5425" s="484" t="s">
        <v>1296</v>
      </c>
      <c r="C5425" s="484" t="s">
        <v>370</v>
      </c>
      <c r="D5425" s="485">
        <v>11588</v>
      </c>
      <c r="E5425" s="486">
        <v>23.968</v>
      </c>
      <c r="F5425" s="486">
        <f t="shared" si="252"/>
        <v>277741.18400000001</v>
      </c>
      <c r="G5425" s="487">
        <v>0.8</v>
      </c>
      <c r="H5425" s="485">
        <v>13.9</v>
      </c>
      <c r="I5425" s="486">
        <f t="shared" si="253"/>
        <v>161073.20000000001</v>
      </c>
      <c r="J5425" s="348">
        <f t="shared" si="254"/>
        <v>0</v>
      </c>
    </row>
    <row r="5426" spans="1:10">
      <c r="A5426" s="483">
        <v>2016</v>
      </c>
      <c r="B5426" s="484" t="s">
        <v>1296</v>
      </c>
      <c r="C5426" s="484" t="s">
        <v>370</v>
      </c>
      <c r="D5426" s="485">
        <v>11895</v>
      </c>
      <c r="E5426" s="486">
        <v>26.001999999999999</v>
      </c>
      <c r="F5426" s="486">
        <f t="shared" si="252"/>
        <v>309293.78999999998</v>
      </c>
      <c r="G5426" s="487">
        <v>2.74</v>
      </c>
      <c r="H5426" s="485">
        <v>7.7</v>
      </c>
      <c r="I5426" s="486">
        <f t="shared" si="253"/>
        <v>91591.5</v>
      </c>
      <c r="J5426" s="348">
        <f t="shared" si="254"/>
        <v>0</v>
      </c>
    </row>
    <row r="5427" spans="1:10">
      <c r="A5427" s="483">
        <v>2016</v>
      </c>
      <c r="B5427" s="484" t="s">
        <v>1296</v>
      </c>
      <c r="C5427" s="484" t="s">
        <v>370</v>
      </c>
      <c r="D5427" s="485">
        <v>46780</v>
      </c>
      <c r="E5427" s="486">
        <v>25.905999999999999</v>
      </c>
      <c r="F5427" s="486">
        <f t="shared" si="252"/>
        <v>1211882.68</v>
      </c>
      <c r="G5427" s="487">
        <v>2.77</v>
      </c>
      <c r="H5427" s="485">
        <v>7.8</v>
      </c>
      <c r="I5427" s="486">
        <f t="shared" si="253"/>
        <v>364884</v>
      </c>
      <c r="J5427" s="348">
        <f t="shared" si="254"/>
        <v>0</v>
      </c>
    </row>
    <row r="5428" spans="1:10">
      <c r="A5428" s="483">
        <v>2016</v>
      </c>
      <c r="B5428" s="484" t="s">
        <v>1296</v>
      </c>
      <c r="C5428" s="484" t="s">
        <v>370</v>
      </c>
      <c r="D5428" s="485">
        <v>68248</v>
      </c>
      <c r="E5428" s="486">
        <v>24.114000000000001</v>
      </c>
      <c r="F5428" s="486">
        <f t="shared" si="252"/>
        <v>1645732.2720000001</v>
      </c>
      <c r="G5428" s="487">
        <v>0.83</v>
      </c>
      <c r="H5428" s="485">
        <v>12.8</v>
      </c>
      <c r="I5428" s="486">
        <f t="shared" si="253"/>
        <v>873574.40000000002</v>
      </c>
      <c r="J5428" s="348">
        <f t="shared" si="254"/>
        <v>0</v>
      </c>
    </row>
    <row r="5429" spans="1:10">
      <c r="A5429" s="483">
        <v>2016</v>
      </c>
      <c r="B5429" s="484" t="s">
        <v>1296</v>
      </c>
      <c r="C5429" s="484" t="s">
        <v>370</v>
      </c>
      <c r="D5429" s="485">
        <v>51370</v>
      </c>
      <c r="E5429" s="486">
        <v>25.23</v>
      </c>
      <c r="F5429" s="486">
        <f t="shared" si="252"/>
        <v>1296065.1000000001</v>
      </c>
      <c r="G5429" s="487">
        <v>1.53</v>
      </c>
      <c r="H5429" s="485">
        <v>7.4</v>
      </c>
      <c r="I5429" s="486">
        <f t="shared" si="253"/>
        <v>380138</v>
      </c>
      <c r="J5429" s="348">
        <f t="shared" si="254"/>
        <v>0</v>
      </c>
    </row>
    <row r="5430" spans="1:10">
      <c r="A5430" s="483">
        <v>2016</v>
      </c>
      <c r="B5430" s="484" t="s">
        <v>1296</v>
      </c>
      <c r="C5430" s="484" t="s">
        <v>370</v>
      </c>
      <c r="D5430" s="485">
        <v>58963</v>
      </c>
      <c r="E5430" s="486">
        <v>25.911999999999999</v>
      </c>
      <c r="F5430" s="486">
        <f t="shared" si="252"/>
        <v>1527849.2560000001</v>
      </c>
      <c r="G5430" s="487">
        <v>2.74</v>
      </c>
      <c r="H5430" s="485">
        <v>7.8</v>
      </c>
      <c r="I5430" s="486">
        <f t="shared" si="253"/>
        <v>459911.39999999997</v>
      </c>
      <c r="J5430" s="348">
        <f t="shared" si="254"/>
        <v>0</v>
      </c>
    </row>
    <row r="5431" spans="1:10">
      <c r="A5431" s="483">
        <v>2016</v>
      </c>
      <c r="B5431" s="484" t="s">
        <v>1296</v>
      </c>
      <c r="C5431" s="484" t="s">
        <v>370</v>
      </c>
      <c r="D5431" s="485">
        <v>58735</v>
      </c>
      <c r="E5431" s="486">
        <v>25.794</v>
      </c>
      <c r="F5431" s="486">
        <f t="shared" si="252"/>
        <v>1515010.59</v>
      </c>
      <c r="G5431" s="487">
        <v>2.82</v>
      </c>
      <c r="H5431" s="485">
        <v>7.9</v>
      </c>
      <c r="I5431" s="486">
        <f t="shared" si="253"/>
        <v>464006.5</v>
      </c>
      <c r="J5431" s="348">
        <f t="shared" si="254"/>
        <v>0</v>
      </c>
    </row>
    <row r="5432" spans="1:10">
      <c r="A5432" s="483">
        <v>2016</v>
      </c>
      <c r="B5432" s="484" t="s">
        <v>1296</v>
      </c>
      <c r="C5432" s="484" t="s">
        <v>370</v>
      </c>
      <c r="D5432" s="485">
        <v>20519</v>
      </c>
      <c r="E5432" s="486">
        <v>23.853999999999999</v>
      </c>
      <c r="F5432" s="486">
        <f t="shared" si="252"/>
        <v>489460.22599999997</v>
      </c>
      <c r="G5432" s="487">
        <v>0.7</v>
      </c>
      <c r="H5432" s="485">
        <v>13.6</v>
      </c>
      <c r="I5432" s="486">
        <f t="shared" si="253"/>
        <v>279058.39999999997</v>
      </c>
      <c r="J5432" s="348">
        <f t="shared" si="254"/>
        <v>0</v>
      </c>
    </row>
    <row r="5433" spans="1:10">
      <c r="A5433" s="483">
        <v>2016</v>
      </c>
      <c r="B5433" s="484" t="s">
        <v>1296</v>
      </c>
      <c r="C5433" s="484" t="s">
        <v>370</v>
      </c>
      <c r="D5433" s="485">
        <v>12135</v>
      </c>
      <c r="E5433" s="486">
        <v>25.91</v>
      </c>
      <c r="F5433" s="486">
        <f t="shared" si="252"/>
        <v>314417.84999999998</v>
      </c>
      <c r="G5433" s="487">
        <v>0.85</v>
      </c>
      <c r="H5433" s="485">
        <v>7.4</v>
      </c>
      <c r="I5433" s="486">
        <f t="shared" si="253"/>
        <v>89799</v>
      </c>
      <c r="J5433" s="348">
        <f t="shared" si="254"/>
        <v>0</v>
      </c>
    </row>
    <row r="5434" spans="1:10">
      <c r="A5434" s="483">
        <v>2016</v>
      </c>
      <c r="B5434" s="484" t="s">
        <v>1296</v>
      </c>
      <c r="C5434" s="484" t="s">
        <v>370</v>
      </c>
      <c r="D5434" s="485">
        <v>26027</v>
      </c>
      <c r="E5434" s="486">
        <v>24.824000000000002</v>
      </c>
      <c r="F5434" s="486">
        <f t="shared" si="252"/>
        <v>646094.24800000002</v>
      </c>
      <c r="G5434" s="487">
        <v>1.1399999999999999</v>
      </c>
      <c r="H5434" s="485">
        <v>11.1</v>
      </c>
      <c r="I5434" s="486">
        <f t="shared" si="253"/>
        <v>288899.7</v>
      </c>
      <c r="J5434" s="348">
        <f t="shared" si="254"/>
        <v>0</v>
      </c>
    </row>
    <row r="5435" spans="1:10">
      <c r="A5435" s="483">
        <v>2016</v>
      </c>
      <c r="B5435" s="484" t="s">
        <v>1296</v>
      </c>
      <c r="C5435" s="484" t="s">
        <v>370</v>
      </c>
      <c r="D5435" s="485">
        <v>77973</v>
      </c>
      <c r="E5435" s="486">
        <v>23.297999999999998</v>
      </c>
      <c r="F5435" s="486">
        <f t="shared" si="252"/>
        <v>1816614.9539999999</v>
      </c>
      <c r="G5435" s="487">
        <v>2.39</v>
      </c>
      <c r="H5435" s="485">
        <v>8.1999999999999993</v>
      </c>
      <c r="I5435" s="486">
        <f t="shared" si="253"/>
        <v>639378.6</v>
      </c>
      <c r="J5435" s="348">
        <f t="shared" si="254"/>
        <v>0</v>
      </c>
    </row>
    <row r="5436" spans="1:10">
      <c r="A5436" s="483">
        <v>2016</v>
      </c>
      <c r="B5436" s="484" t="s">
        <v>1296</v>
      </c>
      <c r="C5436" s="484" t="s">
        <v>370</v>
      </c>
      <c r="D5436" s="485">
        <v>12634</v>
      </c>
      <c r="E5436" s="486">
        <v>22.443999999999999</v>
      </c>
      <c r="F5436" s="486">
        <f t="shared" si="252"/>
        <v>283557.49599999998</v>
      </c>
      <c r="G5436" s="487">
        <v>2.86</v>
      </c>
      <c r="H5436" s="485">
        <v>7.6</v>
      </c>
      <c r="I5436" s="486">
        <f t="shared" si="253"/>
        <v>96018.4</v>
      </c>
      <c r="J5436" s="348">
        <f t="shared" si="254"/>
        <v>0</v>
      </c>
    </row>
    <row r="5437" spans="1:10">
      <c r="A5437" s="483">
        <v>2016</v>
      </c>
      <c r="B5437" s="484" t="s">
        <v>1296</v>
      </c>
      <c r="C5437" s="484" t="s">
        <v>370</v>
      </c>
      <c r="D5437" s="485">
        <v>57218</v>
      </c>
      <c r="E5437" s="486">
        <v>24.1</v>
      </c>
      <c r="F5437" s="486">
        <f t="shared" si="252"/>
        <v>1378953.8</v>
      </c>
      <c r="G5437" s="487">
        <v>0.77</v>
      </c>
      <c r="H5437" s="485">
        <v>12.3</v>
      </c>
      <c r="I5437" s="486">
        <f t="shared" si="253"/>
        <v>703781.4</v>
      </c>
      <c r="J5437" s="348">
        <f t="shared" si="254"/>
        <v>0</v>
      </c>
    </row>
    <row r="5438" spans="1:10">
      <c r="A5438" s="483">
        <v>2016</v>
      </c>
      <c r="B5438" s="484" t="s">
        <v>1296</v>
      </c>
      <c r="C5438" s="484" t="s">
        <v>370</v>
      </c>
      <c r="D5438" s="485">
        <v>35309</v>
      </c>
      <c r="E5438" s="486">
        <v>26.277999999999999</v>
      </c>
      <c r="F5438" s="486">
        <f t="shared" si="252"/>
        <v>927849.902</v>
      </c>
      <c r="G5438" s="487">
        <v>2.56</v>
      </c>
      <c r="H5438" s="485">
        <v>7.9</v>
      </c>
      <c r="I5438" s="486">
        <f t="shared" si="253"/>
        <v>278941.10000000003</v>
      </c>
      <c r="J5438" s="348">
        <f t="shared" si="254"/>
        <v>0</v>
      </c>
    </row>
    <row r="5439" spans="1:10">
      <c r="A5439" s="483">
        <v>2016</v>
      </c>
      <c r="B5439" s="484" t="s">
        <v>1296</v>
      </c>
      <c r="C5439" s="484" t="s">
        <v>370</v>
      </c>
      <c r="D5439" s="485">
        <v>23866</v>
      </c>
      <c r="E5439" s="486">
        <v>25.28</v>
      </c>
      <c r="F5439" s="486">
        <f t="shared" si="252"/>
        <v>603332.48</v>
      </c>
      <c r="G5439" s="487">
        <v>0.6</v>
      </c>
      <c r="H5439" s="485">
        <v>7.5</v>
      </c>
      <c r="I5439" s="486">
        <f t="shared" si="253"/>
        <v>178995</v>
      </c>
      <c r="J5439" s="348">
        <f t="shared" si="254"/>
        <v>0</v>
      </c>
    </row>
    <row r="5440" spans="1:10">
      <c r="A5440" s="483">
        <v>2016</v>
      </c>
      <c r="B5440" s="484" t="s">
        <v>1296</v>
      </c>
      <c r="C5440" s="484" t="s">
        <v>370</v>
      </c>
      <c r="D5440" s="485">
        <v>11297</v>
      </c>
      <c r="E5440" s="486">
        <v>24.021999999999998</v>
      </c>
      <c r="F5440" s="486">
        <f t="shared" si="252"/>
        <v>271376.53399999999</v>
      </c>
      <c r="G5440" s="487">
        <v>0.81</v>
      </c>
      <c r="H5440" s="485">
        <v>13.3</v>
      </c>
      <c r="I5440" s="486">
        <f t="shared" si="253"/>
        <v>150250.1</v>
      </c>
      <c r="J5440" s="348">
        <f t="shared" si="254"/>
        <v>0</v>
      </c>
    </row>
    <row r="5441" spans="1:10">
      <c r="A5441" s="483">
        <v>2016</v>
      </c>
      <c r="B5441" s="484" t="s">
        <v>1296</v>
      </c>
      <c r="C5441" s="484" t="s">
        <v>370</v>
      </c>
      <c r="D5441" s="485">
        <v>12013</v>
      </c>
      <c r="E5441" s="486">
        <v>25.841999999999999</v>
      </c>
      <c r="F5441" s="486">
        <f t="shared" si="252"/>
        <v>310439.946</v>
      </c>
      <c r="G5441" s="487">
        <v>2.57</v>
      </c>
      <c r="H5441" s="485">
        <v>7.7</v>
      </c>
      <c r="I5441" s="486">
        <f t="shared" si="253"/>
        <v>92500.1</v>
      </c>
      <c r="J5441" s="348">
        <f t="shared" si="254"/>
        <v>0</v>
      </c>
    </row>
    <row r="5442" spans="1:10">
      <c r="A5442" s="483">
        <v>2016</v>
      </c>
      <c r="B5442" s="484" t="s">
        <v>1296</v>
      </c>
      <c r="C5442" s="484" t="s">
        <v>370</v>
      </c>
      <c r="D5442" s="485">
        <v>71836</v>
      </c>
      <c r="E5442" s="486">
        <v>25.533999999999999</v>
      </c>
      <c r="F5442" s="486">
        <f t="shared" si="252"/>
        <v>1834260.4239999999</v>
      </c>
      <c r="G5442" s="487">
        <v>2.83</v>
      </c>
      <c r="H5442" s="485">
        <v>7.7</v>
      </c>
      <c r="I5442" s="486">
        <f t="shared" si="253"/>
        <v>553137.20000000007</v>
      </c>
      <c r="J5442" s="348">
        <f t="shared" si="254"/>
        <v>0</v>
      </c>
    </row>
    <row r="5443" spans="1:10">
      <c r="A5443" s="483">
        <v>2016</v>
      </c>
      <c r="B5443" s="484" t="s">
        <v>1296</v>
      </c>
      <c r="C5443" s="484" t="s">
        <v>370</v>
      </c>
      <c r="D5443" s="485">
        <v>11534</v>
      </c>
      <c r="E5443" s="486">
        <v>24.091999999999999</v>
      </c>
      <c r="F5443" s="486">
        <f t="shared" ref="F5443:F5506" si="255">E5443*D5443</f>
        <v>277877.12799999997</v>
      </c>
      <c r="G5443" s="487">
        <v>0.76</v>
      </c>
      <c r="H5443" s="485">
        <v>11.5</v>
      </c>
      <c r="I5443" s="486">
        <f t="shared" ref="I5443:I5506" si="256">H5443*D5443</f>
        <v>132641</v>
      </c>
      <c r="J5443" s="348">
        <f t="shared" ref="J5443:J5506" si="257">IF(B5443="LIG",1,0)</f>
        <v>0</v>
      </c>
    </row>
    <row r="5444" spans="1:10">
      <c r="A5444" s="483">
        <v>2016</v>
      </c>
      <c r="B5444" s="484" t="s">
        <v>1301</v>
      </c>
      <c r="C5444" s="484" t="s">
        <v>370</v>
      </c>
      <c r="D5444" s="485">
        <v>224547</v>
      </c>
      <c r="E5444" s="486">
        <v>13.224</v>
      </c>
      <c r="F5444" s="486">
        <f t="shared" si="255"/>
        <v>2969409.5279999999</v>
      </c>
      <c r="G5444" s="487">
        <v>1.1100000000000001</v>
      </c>
      <c r="H5444" s="485">
        <v>9.5</v>
      </c>
      <c r="I5444" s="486">
        <f t="shared" si="256"/>
        <v>2133196.5</v>
      </c>
      <c r="J5444" s="348">
        <f t="shared" si="257"/>
        <v>1</v>
      </c>
    </row>
    <row r="5445" spans="1:10">
      <c r="A5445" s="483">
        <v>2016</v>
      </c>
      <c r="B5445" s="484" t="s">
        <v>1289</v>
      </c>
      <c r="C5445" s="484" t="s">
        <v>370</v>
      </c>
      <c r="D5445" s="485">
        <v>84230</v>
      </c>
      <c r="E5445" s="486">
        <v>16.25</v>
      </c>
      <c r="F5445" s="486">
        <f t="shared" si="255"/>
        <v>1368737.5</v>
      </c>
      <c r="G5445" s="487">
        <v>0.41</v>
      </c>
      <c r="H5445" s="485">
        <v>5.0999999999999996</v>
      </c>
      <c r="I5445" s="486">
        <f t="shared" si="256"/>
        <v>429572.99999999994</v>
      </c>
      <c r="J5445" s="348">
        <f t="shared" si="257"/>
        <v>0</v>
      </c>
    </row>
    <row r="5446" spans="1:10">
      <c r="A5446" s="483">
        <v>2016</v>
      </c>
      <c r="B5446" s="484" t="s">
        <v>1301</v>
      </c>
      <c r="C5446" s="484" t="s">
        <v>370</v>
      </c>
      <c r="D5446" s="485">
        <v>127455</v>
      </c>
      <c r="E5446" s="486">
        <v>13.13</v>
      </c>
      <c r="F5446" s="486">
        <f t="shared" si="255"/>
        <v>1673484.1500000001</v>
      </c>
      <c r="G5446" s="487">
        <v>1.07</v>
      </c>
      <c r="H5446" s="485">
        <v>8.6</v>
      </c>
      <c r="I5446" s="486">
        <f t="shared" si="256"/>
        <v>1096113</v>
      </c>
      <c r="J5446" s="348">
        <f t="shared" si="257"/>
        <v>1</v>
      </c>
    </row>
    <row r="5447" spans="1:10">
      <c r="A5447" s="483">
        <v>2016</v>
      </c>
      <c r="B5447" s="484" t="s">
        <v>1301</v>
      </c>
      <c r="C5447" s="484" t="s">
        <v>370</v>
      </c>
      <c r="D5447" s="485">
        <v>245583</v>
      </c>
      <c r="E5447" s="486">
        <v>13.15</v>
      </c>
      <c r="F5447" s="486">
        <f t="shared" si="255"/>
        <v>3229416.45</v>
      </c>
      <c r="G5447" s="487">
        <v>1.07</v>
      </c>
      <c r="H5447" s="485">
        <v>8.6999999999999993</v>
      </c>
      <c r="I5447" s="486">
        <f t="shared" si="256"/>
        <v>2136572.0999999996</v>
      </c>
      <c r="J5447" s="348">
        <f t="shared" si="257"/>
        <v>1</v>
      </c>
    </row>
    <row r="5448" spans="1:10">
      <c r="A5448" s="483">
        <v>2016</v>
      </c>
      <c r="B5448" s="484" t="s">
        <v>1296</v>
      </c>
      <c r="C5448" s="484" t="s">
        <v>370</v>
      </c>
      <c r="D5448" s="485">
        <v>101665</v>
      </c>
      <c r="E5448" s="486">
        <v>26.13</v>
      </c>
      <c r="F5448" s="486">
        <f t="shared" si="255"/>
        <v>2656506.4499999997</v>
      </c>
      <c r="G5448" s="487">
        <v>2.82</v>
      </c>
      <c r="H5448" s="485">
        <v>7.72</v>
      </c>
      <c r="I5448" s="486">
        <f t="shared" si="256"/>
        <v>784853.79999999993</v>
      </c>
      <c r="J5448" s="348">
        <f t="shared" si="257"/>
        <v>0</v>
      </c>
    </row>
    <row r="5449" spans="1:10">
      <c r="A5449" s="483">
        <v>2016</v>
      </c>
      <c r="B5449" s="484" t="s">
        <v>1296</v>
      </c>
      <c r="C5449" s="484" t="s">
        <v>370</v>
      </c>
      <c r="D5449" s="485">
        <v>22025</v>
      </c>
      <c r="E5449" s="486">
        <v>23.756</v>
      </c>
      <c r="F5449" s="486">
        <f t="shared" si="255"/>
        <v>523225.9</v>
      </c>
      <c r="G5449" s="487">
        <v>3.15</v>
      </c>
      <c r="H5449" s="485">
        <v>12.12</v>
      </c>
      <c r="I5449" s="486">
        <f t="shared" si="256"/>
        <v>266943</v>
      </c>
      <c r="J5449" s="348">
        <f t="shared" si="257"/>
        <v>0</v>
      </c>
    </row>
    <row r="5450" spans="1:10">
      <c r="A5450" s="483">
        <v>2016</v>
      </c>
      <c r="B5450" s="484" t="s">
        <v>1296</v>
      </c>
      <c r="C5450" s="484" t="s">
        <v>370</v>
      </c>
      <c r="D5450" s="485">
        <v>12566</v>
      </c>
      <c r="E5450" s="486">
        <v>24.585999999999999</v>
      </c>
      <c r="F5450" s="486">
        <f t="shared" si="255"/>
        <v>308947.67599999998</v>
      </c>
      <c r="G5450" s="487">
        <v>3.38</v>
      </c>
      <c r="H5450" s="485">
        <v>10.78</v>
      </c>
      <c r="I5450" s="486">
        <f t="shared" si="256"/>
        <v>135461.47999999998</v>
      </c>
      <c r="J5450" s="348">
        <f t="shared" si="257"/>
        <v>0</v>
      </c>
    </row>
    <row r="5451" spans="1:10">
      <c r="A5451" s="483">
        <v>2016</v>
      </c>
      <c r="B5451" s="484" t="s">
        <v>1296</v>
      </c>
      <c r="C5451" s="484" t="s">
        <v>370</v>
      </c>
      <c r="D5451" s="485">
        <v>15290</v>
      </c>
      <c r="E5451" s="486">
        <v>24.68</v>
      </c>
      <c r="F5451" s="486">
        <f t="shared" si="255"/>
        <v>377357.2</v>
      </c>
      <c r="G5451" s="487">
        <v>3.38</v>
      </c>
      <c r="H5451" s="485">
        <v>10.57</v>
      </c>
      <c r="I5451" s="486">
        <f t="shared" si="256"/>
        <v>161615.30000000002</v>
      </c>
      <c r="J5451" s="348">
        <f t="shared" si="257"/>
        <v>0</v>
      </c>
    </row>
    <row r="5452" spans="1:10">
      <c r="A5452" s="483">
        <v>2016</v>
      </c>
      <c r="B5452" s="484" t="s">
        <v>1296</v>
      </c>
      <c r="C5452" s="484" t="s">
        <v>370</v>
      </c>
      <c r="D5452" s="485">
        <v>27039</v>
      </c>
      <c r="E5452" s="486">
        <v>25.13</v>
      </c>
      <c r="F5452" s="486">
        <f t="shared" si="255"/>
        <v>679490.07</v>
      </c>
      <c r="G5452" s="487">
        <v>3.31</v>
      </c>
      <c r="H5452" s="485">
        <v>9.4499999999999993</v>
      </c>
      <c r="I5452" s="486">
        <f t="shared" si="256"/>
        <v>255518.55</v>
      </c>
      <c r="J5452" s="348">
        <f t="shared" si="257"/>
        <v>0</v>
      </c>
    </row>
    <row r="5453" spans="1:10">
      <c r="A5453" s="483">
        <v>2016</v>
      </c>
      <c r="B5453" s="484" t="s">
        <v>1296</v>
      </c>
      <c r="C5453" s="484" t="s">
        <v>370</v>
      </c>
      <c r="D5453" s="485">
        <v>24025</v>
      </c>
      <c r="E5453" s="486">
        <v>24.984000000000002</v>
      </c>
      <c r="F5453" s="486">
        <f t="shared" si="255"/>
        <v>600240.60000000009</v>
      </c>
      <c r="G5453" s="487">
        <v>3.31</v>
      </c>
      <c r="H5453" s="485">
        <v>9.2899999999999991</v>
      </c>
      <c r="I5453" s="486">
        <f t="shared" si="256"/>
        <v>223192.24999999997</v>
      </c>
      <c r="J5453" s="348">
        <f t="shared" si="257"/>
        <v>0</v>
      </c>
    </row>
    <row r="5454" spans="1:10">
      <c r="A5454" s="483">
        <v>2016</v>
      </c>
      <c r="B5454" s="484" t="s">
        <v>1296</v>
      </c>
      <c r="C5454" s="484" t="s">
        <v>370</v>
      </c>
      <c r="D5454" s="485">
        <v>19671</v>
      </c>
      <c r="E5454" s="486">
        <v>25.334</v>
      </c>
      <c r="F5454" s="486">
        <f t="shared" si="255"/>
        <v>498345.114</v>
      </c>
      <c r="G5454" s="487">
        <v>2.62</v>
      </c>
      <c r="H5454" s="485">
        <v>8.91</v>
      </c>
      <c r="I5454" s="486">
        <f t="shared" si="256"/>
        <v>175268.61000000002</v>
      </c>
      <c r="J5454" s="348">
        <f t="shared" si="257"/>
        <v>0</v>
      </c>
    </row>
    <row r="5455" spans="1:10">
      <c r="A5455" s="483">
        <v>2016</v>
      </c>
      <c r="B5455" s="484" t="s">
        <v>1296</v>
      </c>
      <c r="C5455" s="484" t="s">
        <v>370</v>
      </c>
      <c r="D5455" s="485">
        <v>12714</v>
      </c>
      <c r="E5455" s="486">
        <v>25.334</v>
      </c>
      <c r="F5455" s="486">
        <f t="shared" si="255"/>
        <v>322096.47600000002</v>
      </c>
      <c r="G5455" s="487">
        <v>2.4700000000000002</v>
      </c>
      <c r="H5455" s="485">
        <v>8.86</v>
      </c>
      <c r="I5455" s="486">
        <f t="shared" si="256"/>
        <v>112646.04</v>
      </c>
      <c r="J5455" s="348">
        <f t="shared" si="257"/>
        <v>0</v>
      </c>
    </row>
    <row r="5456" spans="1:10">
      <c r="A5456" s="483">
        <v>2016</v>
      </c>
      <c r="B5456" s="484" t="s">
        <v>1296</v>
      </c>
      <c r="C5456" s="484" t="s">
        <v>370</v>
      </c>
      <c r="D5456" s="485">
        <v>30538</v>
      </c>
      <c r="E5456" s="486">
        <v>25.334</v>
      </c>
      <c r="F5456" s="486">
        <f t="shared" si="255"/>
        <v>773649.69200000004</v>
      </c>
      <c r="G5456" s="487">
        <v>2.6</v>
      </c>
      <c r="H5456" s="485">
        <v>8.9</v>
      </c>
      <c r="I5456" s="486">
        <f t="shared" si="256"/>
        <v>271788.2</v>
      </c>
      <c r="J5456" s="348">
        <f t="shared" si="257"/>
        <v>0</v>
      </c>
    </row>
    <row r="5457" spans="1:10">
      <c r="A5457" s="483">
        <v>2016</v>
      </c>
      <c r="B5457" s="484" t="s">
        <v>1296</v>
      </c>
      <c r="C5457" s="484" t="s">
        <v>370</v>
      </c>
      <c r="D5457" s="485">
        <v>30538</v>
      </c>
      <c r="E5457" s="486">
        <v>25.334</v>
      </c>
      <c r="F5457" s="486">
        <f t="shared" si="255"/>
        <v>773649.69200000004</v>
      </c>
      <c r="G5457" s="487">
        <v>2.6</v>
      </c>
      <c r="H5457" s="485">
        <v>8.9</v>
      </c>
      <c r="I5457" s="486">
        <f t="shared" si="256"/>
        <v>271788.2</v>
      </c>
      <c r="J5457" s="348">
        <f t="shared" si="257"/>
        <v>0</v>
      </c>
    </row>
    <row r="5458" spans="1:10">
      <c r="A5458" s="483">
        <v>2016</v>
      </c>
      <c r="B5458" s="484" t="s">
        <v>1296</v>
      </c>
      <c r="C5458" s="484" t="s">
        <v>370</v>
      </c>
      <c r="D5458" s="485">
        <v>19671</v>
      </c>
      <c r="E5458" s="486">
        <v>25.334</v>
      </c>
      <c r="F5458" s="486">
        <f t="shared" si="255"/>
        <v>498345.114</v>
      </c>
      <c r="G5458" s="487">
        <v>2.62</v>
      </c>
      <c r="H5458" s="485">
        <v>8.91</v>
      </c>
      <c r="I5458" s="486">
        <f t="shared" si="256"/>
        <v>175268.61000000002</v>
      </c>
      <c r="J5458" s="348">
        <f t="shared" si="257"/>
        <v>0</v>
      </c>
    </row>
    <row r="5459" spans="1:10">
      <c r="A5459" s="483">
        <v>2016</v>
      </c>
      <c r="B5459" s="484" t="s">
        <v>1296</v>
      </c>
      <c r="C5459" s="484" t="s">
        <v>370</v>
      </c>
      <c r="D5459" s="485">
        <v>75805</v>
      </c>
      <c r="E5459" s="486">
        <v>25.146000000000001</v>
      </c>
      <c r="F5459" s="486">
        <f t="shared" si="255"/>
        <v>1906192.53</v>
      </c>
      <c r="G5459" s="487">
        <v>3.26</v>
      </c>
      <c r="H5459" s="485">
        <v>9.4600000000000009</v>
      </c>
      <c r="I5459" s="486">
        <f t="shared" si="256"/>
        <v>717115.3</v>
      </c>
      <c r="J5459" s="348">
        <f t="shared" si="257"/>
        <v>0</v>
      </c>
    </row>
    <row r="5460" spans="1:10">
      <c r="A5460" s="483">
        <v>2016</v>
      </c>
      <c r="B5460" s="484" t="s">
        <v>1296</v>
      </c>
      <c r="C5460" s="484" t="s">
        <v>370</v>
      </c>
      <c r="D5460" s="485">
        <v>21370</v>
      </c>
      <c r="E5460" s="486">
        <v>25.314</v>
      </c>
      <c r="F5460" s="486">
        <f t="shared" si="255"/>
        <v>540960.18000000005</v>
      </c>
      <c r="G5460" s="487">
        <v>2.67</v>
      </c>
      <c r="H5460" s="485">
        <v>8.8000000000000007</v>
      </c>
      <c r="I5460" s="486">
        <f t="shared" si="256"/>
        <v>188056.00000000003</v>
      </c>
      <c r="J5460" s="348">
        <f t="shared" si="257"/>
        <v>0</v>
      </c>
    </row>
    <row r="5461" spans="1:10">
      <c r="A5461" s="483">
        <v>2016</v>
      </c>
      <c r="B5461" s="484" t="s">
        <v>1296</v>
      </c>
      <c r="C5461" s="484" t="s">
        <v>370</v>
      </c>
      <c r="D5461" s="485">
        <v>20799</v>
      </c>
      <c r="E5461" s="486">
        <v>25.303999999999998</v>
      </c>
      <c r="F5461" s="486">
        <f t="shared" si="255"/>
        <v>526297.89599999995</v>
      </c>
      <c r="G5461" s="487">
        <v>2.66</v>
      </c>
      <c r="H5461" s="485">
        <v>8.9</v>
      </c>
      <c r="I5461" s="486">
        <f t="shared" si="256"/>
        <v>185111.1</v>
      </c>
      <c r="J5461" s="348">
        <f t="shared" si="257"/>
        <v>0</v>
      </c>
    </row>
    <row r="5462" spans="1:10">
      <c r="A5462" s="483">
        <v>2016</v>
      </c>
      <c r="B5462" s="484" t="s">
        <v>1296</v>
      </c>
      <c r="C5462" s="484" t="s">
        <v>370</v>
      </c>
      <c r="D5462" s="485">
        <v>14733</v>
      </c>
      <c r="E5462" s="486">
        <v>21.776</v>
      </c>
      <c r="F5462" s="486">
        <f t="shared" si="255"/>
        <v>320825.80800000002</v>
      </c>
      <c r="G5462" s="487">
        <v>3.03</v>
      </c>
      <c r="H5462" s="485">
        <v>8.8000000000000007</v>
      </c>
      <c r="I5462" s="486">
        <f t="shared" si="256"/>
        <v>129650.40000000001</v>
      </c>
      <c r="J5462" s="348">
        <f t="shared" si="257"/>
        <v>0</v>
      </c>
    </row>
    <row r="5463" spans="1:10">
      <c r="A5463" s="483">
        <v>2016</v>
      </c>
      <c r="B5463" s="484" t="s">
        <v>1296</v>
      </c>
      <c r="C5463" s="484" t="s">
        <v>370</v>
      </c>
      <c r="D5463" s="485">
        <v>14061</v>
      </c>
      <c r="E5463" s="486">
        <v>25.352</v>
      </c>
      <c r="F5463" s="486">
        <f t="shared" si="255"/>
        <v>356474.47200000001</v>
      </c>
      <c r="G5463" s="487">
        <v>2.7</v>
      </c>
      <c r="H5463" s="485">
        <v>8.9</v>
      </c>
      <c r="I5463" s="486">
        <f t="shared" si="256"/>
        <v>125142.90000000001</v>
      </c>
      <c r="J5463" s="348">
        <f t="shared" si="257"/>
        <v>0</v>
      </c>
    </row>
    <row r="5464" spans="1:10">
      <c r="A5464" s="483">
        <v>2016</v>
      </c>
      <c r="B5464" s="484" t="s">
        <v>1296</v>
      </c>
      <c r="C5464" s="484" t="s">
        <v>370</v>
      </c>
      <c r="D5464" s="485">
        <v>9622</v>
      </c>
      <c r="E5464" s="486">
        <v>25.242000000000001</v>
      </c>
      <c r="F5464" s="486">
        <f t="shared" si="255"/>
        <v>242878.524</v>
      </c>
      <c r="G5464" s="487">
        <v>3.81</v>
      </c>
      <c r="H5464" s="485">
        <v>10</v>
      </c>
      <c r="I5464" s="486">
        <f t="shared" si="256"/>
        <v>96220</v>
      </c>
      <c r="J5464" s="348">
        <f t="shared" si="257"/>
        <v>0</v>
      </c>
    </row>
    <row r="5465" spans="1:10">
      <c r="A5465" s="483">
        <v>2016</v>
      </c>
      <c r="B5465" s="484" t="s">
        <v>1296</v>
      </c>
      <c r="C5465" s="484" t="s">
        <v>370</v>
      </c>
      <c r="D5465" s="485">
        <v>6687</v>
      </c>
      <c r="E5465" s="486">
        <v>26.213999999999999</v>
      </c>
      <c r="F5465" s="486">
        <f t="shared" si="255"/>
        <v>175293.01799999998</v>
      </c>
      <c r="G5465" s="487">
        <v>2.76</v>
      </c>
      <c r="H5465" s="485">
        <v>7.7</v>
      </c>
      <c r="I5465" s="486">
        <f t="shared" si="256"/>
        <v>51489.9</v>
      </c>
      <c r="J5465" s="348">
        <f t="shared" si="257"/>
        <v>0</v>
      </c>
    </row>
    <row r="5466" spans="1:10">
      <c r="A5466" s="483">
        <v>2016</v>
      </c>
      <c r="B5466" s="484" t="s">
        <v>1296</v>
      </c>
      <c r="C5466" s="484" t="s">
        <v>370</v>
      </c>
      <c r="D5466" s="485">
        <v>21532</v>
      </c>
      <c r="E5466" s="486">
        <v>26.126000000000001</v>
      </c>
      <c r="F5466" s="486">
        <f t="shared" si="255"/>
        <v>562545.03200000001</v>
      </c>
      <c r="G5466" s="487">
        <v>2.64</v>
      </c>
      <c r="H5466" s="485">
        <v>7.9</v>
      </c>
      <c r="I5466" s="486">
        <f t="shared" si="256"/>
        <v>170102.80000000002</v>
      </c>
      <c r="J5466" s="348">
        <f t="shared" si="257"/>
        <v>0</v>
      </c>
    </row>
    <row r="5467" spans="1:10">
      <c r="A5467" s="483">
        <v>2016</v>
      </c>
      <c r="B5467" s="484" t="s">
        <v>1296</v>
      </c>
      <c r="C5467" s="484" t="s">
        <v>370</v>
      </c>
      <c r="D5467" s="485">
        <v>71263</v>
      </c>
      <c r="E5467" s="486">
        <v>25.422000000000001</v>
      </c>
      <c r="F5467" s="486">
        <f t="shared" si="255"/>
        <v>1811647.986</v>
      </c>
      <c r="G5467" s="487">
        <v>3.75</v>
      </c>
      <c r="H5467" s="485">
        <v>9.3000000000000007</v>
      </c>
      <c r="I5467" s="486">
        <f t="shared" si="256"/>
        <v>662745.9</v>
      </c>
      <c r="J5467" s="348">
        <f t="shared" si="257"/>
        <v>0</v>
      </c>
    </row>
    <row r="5468" spans="1:10">
      <c r="A5468" s="483">
        <v>2016</v>
      </c>
      <c r="B5468" s="484" t="s">
        <v>1296</v>
      </c>
      <c r="C5468" s="484" t="s">
        <v>370</v>
      </c>
      <c r="D5468" s="485">
        <v>56966</v>
      </c>
      <c r="E5468" s="486">
        <v>22.154</v>
      </c>
      <c r="F5468" s="486">
        <f t="shared" si="255"/>
        <v>1262024.764</v>
      </c>
      <c r="G5468" s="487">
        <v>3.09</v>
      </c>
      <c r="H5468" s="485">
        <v>8.9</v>
      </c>
      <c r="I5468" s="486">
        <f t="shared" si="256"/>
        <v>506997.4</v>
      </c>
      <c r="J5468" s="348">
        <f t="shared" si="257"/>
        <v>0</v>
      </c>
    </row>
    <row r="5469" spans="1:10">
      <c r="A5469" s="483">
        <v>2016</v>
      </c>
      <c r="B5469" s="484" t="s">
        <v>1296</v>
      </c>
      <c r="C5469" s="484" t="s">
        <v>370</v>
      </c>
      <c r="D5469" s="485">
        <v>29768</v>
      </c>
      <c r="E5469" s="486">
        <v>22.65</v>
      </c>
      <c r="F5469" s="486">
        <f t="shared" si="255"/>
        <v>674245.2</v>
      </c>
      <c r="G5469" s="487">
        <v>0.46</v>
      </c>
      <c r="H5469" s="485">
        <v>8.9</v>
      </c>
      <c r="I5469" s="486">
        <f t="shared" si="256"/>
        <v>264935.2</v>
      </c>
      <c r="J5469" s="348">
        <f t="shared" si="257"/>
        <v>0</v>
      </c>
    </row>
    <row r="5470" spans="1:10">
      <c r="A5470" s="483">
        <v>2016</v>
      </c>
      <c r="B5470" s="484" t="s">
        <v>1296</v>
      </c>
      <c r="C5470" s="484" t="s">
        <v>370</v>
      </c>
      <c r="D5470" s="485">
        <v>25303</v>
      </c>
      <c r="E5470" s="486">
        <v>22.77</v>
      </c>
      <c r="F5470" s="486">
        <f t="shared" si="255"/>
        <v>576149.30999999994</v>
      </c>
      <c r="G5470" s="487">
        <v>0.46</v>
      </c>
      <c r="H5470" s="485">
        <v>7.7</v>
      </c>
      <c r="I5470" s="486">
        <f t="shared" si="256"/>
        <v>194833.1</v>
      </c>
      <c r="J5470" s="348">
        <f t="shared" si="257"/>
        <v>0</v>
      </c>
    </row>
    <row r="5471" spans="1:10">
      <c r="A5471" s="483">
        <v>2016</v>
      </c>
      <c r="B5471" s="484" t="s">
        <v>1296</v>
      </c>
      <c r="C5471" s="484" t="s">
        <v>370</v>
      </c>
      <c r="D5471" s="485">
        <v>55201</v>
      </c>
      <c r="E5471" s="486">
        <v>23.28</v>
      </c>
      <c r="F5471" s="486">
        <f t="shared" si="255"/>
        <v>1285079.28</v>
      </c>
      <c r="G5471" s="487">
        <v>3.6</v>
      </c>
      <c r="H5471" s="485">
        <v>12.12</v>
      </c>
      <c r="I5471" s="486">
        <f t="shared" si="256"/>
        <v>669036.12</v>
      </c>
      <c r="J5471" s="348">
        <f t="shared" si="257"/>
        <v>0</v>
      </c>
    </row>
    <row r="5472" spans="1:10">
      <c r="A5472" s="483">
        <v>2016</v>
      </c>
      <c r="B5472" s="484" t="s">
        <v>1296</v>
      </c>
      <c r="C5472" s="484" t="s">
        <v>370</v>
      </c>
      <c r="D5472" s="485">
        <v>36005</v>
      </c>
      <c r="E5472" s="486">
        <v>23.937999999999999</v>
      </c>
      <c r="F5472" s="486">
        <f t="shared" si="255"/>
        <v>861887.69</v>
      </c>
      <c r="G5472" s="487">
        <v>2.89</v>
      </c>
      <c r="H5472" s="485">
        <v>9.7200000000000006</v>
      </c>
      <c r="I5472" s="486">
        <f t="shared" si="256"/>
        <v>349968.60000000003</v>
      </c>
      <c r="J5472" s="348">
        <f t="shared" si="257"/>
        <v>0</v>
      </c>
    </row>
    <row r="5473" spans="1:10">
      <c r="A5473" s="483">
        <v>2016</v>
      </c>
      <c r="B5473" s="484" t="s">
        <v>1296</v>
      </c>
      <c r="C5473" s="484" t="s">
        <v>370</v>
      </c>
      <c r="D5473" s="485">
        <v>59875</v>
      </c>
      <c r="E5473" s="486">
        <v>23.347999999999999</v>
      </c>
      <c r="F5473" s="486">
        <f t="shared" si="255"/>
        <v>1397961.5</v>
      </c>
      <c r="G5473" s="487">
        <v>2.0299999999999998</v>
      </c>
      <c r="H5473" s="485">
        <v>9.59</v>
      </c>
      <c r="I5473" s="486">
        <f t="shared" si="256"/>
        <v>574201.25</v>
      </c>
      <c r="J5473" s="348">
        <f t="shared" si="257"/>
        <v>0</v>
      </c>
    </row>
    <row r="5474" spans="1:10">
      <c r="A5474" s="483">
        <v>2016</v>
      </c>
      <c r="B5474" s="484" t="s">
        <v>1296</v>
      </c>
      <c r="C5474" s="484" t="s">
        <v>370</v>
      </c>
      <c r="D5474" s="485">
        <v>30582</v>
      </c>
      <c r="E5474" s="486">
        <v>23.55</v>
      </c>
      <c r="F5474" s="486">
        <f t="shared" si="255"/>
        <v>720206.1</v>
      </c>
      <c r="G5474" s="487">
        <v>2.5099999999999998</v>
      </c>
      <c r="H5474" s="485">
        <v>8.8000000000000007</v>
      </c>
      <c r="I5474" s="486">
        <f t="shared" si="256"/>
        <v>269121.60000000003</v>
      </c>
      <c r="J5474" s="348">
        <f t="shared" si="257"/>
        <v>0</v>
      </c>
    </row>
    <row r="5475" spans="1:10">
      <c r="A5475" s="483">
        <v>2016</v>
      </c>
      <c r="B5475" s="484" t="s">
        <v>1296</v>
      </c>
      <c r="C5475" s="484" t="s">
        <v>370</v>
      </c>
      <c r="D5475" s="485">
        <v>14010</v>
      </c>
      <c r="E5475" s="486">
        <v>25.03</v>
      </c>
      <c r="F5475" s="486">
        <f t="shared" si="255"/>
        <v>350670.3</v>
      </c>
      <c r="G5475" s="487">
        <v>2.67</v>
      </c>
      <c r="H5475" s="485">
        <v>9.3000000000000007</v>
      </c>
      <c r="I5475" s="486">
        <f t="shared" si="256"/>
        <v>130293.00000000001</v>
      </c>
      <c r="J5475" s="348">
        <f t="shared" si="257"/>
        <v>0</v>
      </c>
    </row>
    <row r="5476" spans="1:10">
      <c r="A5476" s="483">
        <v>2016</v>
      </c>
      <c r="B5476" s="484" t="s">
        <v>1296</v>
      </c>
      <c r="C5476" s="484" t="s">
        <v>370</v>
      </c>
      <c r="D5476" s="485">
        <v>58323</v>
      </c>
      <c r="E5476" s="486">
        <v>23.59</v>
      </c>
      <c r="F5476" s="486">
        <f t="shared" si="255"/>
        <v>1375839.57</v>
      </c>
      <c r="G5476" s="487">
        <v>2.79</v>
      </c>
      <c r="H5476" s="485">
        <v>8.6999999999999993</v>
      </c>
      <c r="I5476" s="486">
        <f t="shared" si="256"/>
        <v>507410.1</v>
      </c>
      <c r="J5476" s="348">
        <f t="shared" si="257"/>
        <v>0</v>
      </c>
    </row>
    <row r="5477" spans="1:10">
      <c r="A5477" s="483">
        <v>2016</v>
      </c>
      <c r="B5477" s="484" t="s">
        <v>1296</v>
      </c>
      <c r="C5477" s="484" t="s">
        <v>370</v>
      </c>
      <c r="D5477" s="485">
        <v>12255</v>
      </c>
      <c r="E5477" s="486">
        <v>23.54</v>
      </c>
      <c r="F5477" s="486">
        <f t="shared" si="255"/>
        <v>288482.7</v>
      </c>
      <c r="G5477" s="487">
        <v>2.79</v>
      </c>
      <c r="H5477" s="485">
        <v>8.8000000000000007</v>
      </c>
      <c r="I5477" s="486">
        <f t="shared" si="256"/>
        <v>107844.00000000001</v>
      </c>
      <c r="J5477" s="348">
        <f t="shared" si="257"/>
        <v>0</v>
      </c>
    </row>
    <row r="5478" spans="1:10">
      <c r="A5478" s="483">
        <v>2016</v>
      </c>
      <c r="B5478" s="484" t="s">
        <v>1296</v>
      </c>
      <c r="C5478" s="484" t="s">
        <v>370</v>
      </c>
      <c r="D5478" s="485">
        <v>5492</v>
      </c>
      <c r="E5478" s="486">
        <v>23.48</v>
      </c>
      <c r="F5478" s="486">
        <f t="shared" si="255"/>
        <v>128952.16</v>
      </c>
      <c r="G5478" s="487">
        <v>2.52</v>
      </c>
      <c r="H5478" s="485">
        <v>8.5</v>
      </c>
      <c r="I5478" s="486">
        <f t="shared" si="256"/>
        <v>46682</v>
      </c>
      <c r="J5478" s="348">
        <f t="shared" si="257"/>
        <v>0</v>
      </c>
    </row>
    <row r="5479" spans="1:10">
      <c r="A5479" s="483">
        <v>2016</v>
      </c>
      <c r="B5479" s="484" t="s">
        <v>1296</v>
      </c>
      <c r="C5479" s="484" t="s">
        <v>370</v>
      </c>
      <c r="D5479" s="485">
        <v>6993</v>
      </c>
      <c r="E5479" s="486">
        <v>25.11</v>
      </c>
      <c r="F5479" s="486">
        <f t="shared" si="255"/>
        <v>175594.23</v>
      </c>
      <c r="G5479" s="487">
        <v>2.54</v>
      </c>
      <c r="H5479" s="485">
        <v>9.4</v>
      </c>
      <c r="I5479" s="486">
        <f t="shared" si="256"/>
        <v>65734.2</v>
      </c>
      <c r="J5479" s="348">
        <f t="shared" si="257"/>
        <v>0</v>
      </c>
    </row>
    <row r="5480" spans="1:10">
      <c r="A5480" s="483">
        <v>2016</v>
      </c>
      <c r="B5480" s="484" t="s">
        <v>1296</v>
      </c>
      <c r="C5480" s="484" t="s">
        <v>370</v>
      </c>
      <c r="D5480" s="485">
        <v>13107</v>
      </c>
      <c r="E5480" s="486">
        <v>23.61</v>
      </c>
      <c r="F5480" s="486">
        <f t="shared" si="255"/>
        <v>309456.27</v>
      </c>
      <c r="G5480" s="487">
        <v>1.41</v>
      </c>
      <c r="H5480" s="485">
        <v>11.3</v>
      </c>
      <c r="I5480" s="486">
        <f t="shared" si="256"/>
        <v>148109.1</v>
      </c>
      <c r="J5480" s="348">
        <f t="shared" si="257"/>
        <v>0</v>
      </c>
    </row>
    <row r="5481" spans="1:10">
      <c r="A5481" s="483">
        <v>2016</v>
      </c>
      <c r="B5481" s="484" t="s">
        <v>1296</v>
      </c>
      <c r="C5481" s="484" t="s">
        <v>370</v>
      </c>
      <c r="D5481" s="485">
        <v>16281</v>
      </c>
      <c r="E5481" s="486">
        <v>25.22</v>
      </c>
      <c r="F5481" s="486">
        <f t="shared" si="255"/>
        <v>410606.82</v>
      </c>
      <c r="G5481" s="487">
        <v>2.6</v>
      </c>
      <c r="H5481" s="485">
        <v>9.1</v>
      </c>
      <c r="I5481" s="486">
        <f t="shared" si="256"/>
        <v>148157.1</v>
      </c>
      <c r="J5481" s="348">
        <f t="shared" si="257"/>
        <v>0</v>
      </c>
    </row>
    <row r="5482" spans="1:10">
      <c r="A5482" s="483">
        <v>2016</v>
      </c>
      <c r="B5482" s="484" t="s">
        <v>1296</v>
      </c>
      <c r="C5482" s="484" t="s">
        <v>370</v>
      </c>
      <c r="D5482" s="485">
        <v>17200</v>
      </c>
      <c r="E5482" s="486">
        <v>24.09</v>
      </c>
      <c r="F5482" s="486">
        <f t="shared" si="255"/>
        <v>414348</v>
      </c>
      <c r="G5482" s="487">
        <v>1.23</v>
      </c>
      <c r="H5482" s="485">
        <v>9.1999999999999993</v>
      </c>
      <c r="I5482" s="486">
        <f t="shared" si="256"/>
        <v>158240</v>
      </c>
      <c r="J5482" s="348">
        <f t="shared" si="257"/>
        <v>0</v>
      </c>
    </row>
    <row r="5483" spans="1:10">
      <c r="A5483" s="483">
        <v>2016</v>
      </c>
      <c r="B5483" s="484" t="s">
        <v>1296</v>
      </c>
      <c r="C5483" s="484" t="s">
        <v>370</v>
      </c>
      <c r="D5483" s="485">
        <v>21567</v>
      </c>
      <c r="E5483" s="486">
        <v>23.5</v>
      </c>
      <c r="F5483" s="486">
        <f t="shared" si="255"/>
        <v>506824.5</v>
      </c>
      <c r="G5483" s="487">
        <v>2.5099999999999998</v>
      </c>
      <c r="H5483" s="485">
        <v>8.4</v>
      </c>
      <c r="I5483" s="486">
        <f t="shared" si="256"/>
        <v>181162.80000000002</v>
      </c>
      <c r="J5483" s="348">
        <f t="shared" si="257"/>
        <v>0</v>
      </c>
    </row>
    <row r="5484" spans="1:10">
      <c r="A5484" s="483">
        <v>2016</v>
      </c>
      <c r="B5484" s="484" t="s">
        <v>1296</v>
      </c>
      <c r="C5484" s="484" t="s">
        <v>370</v>
      </c>
      <c r="D5484" s="485">
        <v>26509</v>
      </c>
      <c r="E5484" s="486">
        <v>23.71</v>
      </c>
      <c r="F5484" s="486">
        <f t="shared" si="255"/>
        <v>628528.39</v>
      </c>
      <c r="G5484" s="487">
        <v>1.35</v>
      </c>
      <c r="H5484" s="485">
        <v>11</v>
      </c>
      <c r="I5484" s="486">
        <f t="shared" si="256"/>
        <v>291599</v>
      </c>
      <c r="J5484" s="348">
        <f t="shared" si="257"/>
        <v>0</v>
      </c>
    </row>
    <row r="5485" spans="1:10">
      <c r="A5485" s="483">
        <v>2016</v>
      </c>
      <c r="B5485" s="484" t="s">
        <v>1296</v>
      </c>
      <c r="C5485" s="484" t="s">
        <v>370</v>
      </c>
      <c r="D5485" s="485">
        <v>41000</v>
      </c>
      <c r="E5485" s="486">
        <v>25.89</v>
      </c>
      <c r="F5485" s="486">
        <f t="shared" si="255"/>
        <v>1061490</v>
      </c>
      <c r="G5485" s="487">
        <v>2.72</v>
      </c>
      <c r="H5485" s="485">
        <v>7.8</v>
      </c>
      <c r="I5485" s="486">
        <f t="shared" si="256"/>
        <v>319800</v>
      </c>
      <c r="J5485" s="348">
        <f t="shared" si="257"/>
        <v>0</v>
      </c>
    </row>
    <row r="5486" spans="1:10">
      <c r="A5486" s="483">
        <v>2016</v>
      </c>
      <c r="B5486" s="484" t="s">
        <v>1296</v>
      </c>
      <c r="C5486" s="484" t="s">
        <v>370</v>
      </c>
      <c r="D5486" s="485">
        <v>52429</v>
      </c>
      <c r="E5486" s="486">
        <v>26.16</v>
      </c>
      <c r="F5486" s="486">
        <f t="shared" si="255"/>
        <v>1371542.64</v>
      </c>
      <c r="G5486" s="487">
        <v>2.93</v>
      </c>
      <c r="H5486" s="485">
        <v>7.5</v>
      </c>
      <c r="I5486" s="486">
        <f t="shared" si="256"/>
        <v>393217.5</v>
      </c>
      <c r="J5486" s="348">
        <f t="shared" si="257"/>
        <v>0</v>
      </c>
    </row>
    <row r="5487" spans="1:10">
      <c r="A5487" s="483">
        <v>2016</v>
      </c>
      <c r="B5487" s="484" t="s">
        <v>1296</v>
      </c>
      <c r="C5487" s="484" t="s">
        <v>370</v>
      </c>
      <c r="D5487" s="485">
        <v>1753</v>
      </c>
      <c r="E5487" s="486">
        <v>23.51</v>
      </c>
      <c r="F5487" s="486">
        <f t="shared" si="255"/>
        <v>41213.030000000006</v>
      </c>
      <c r="G5487" s="487">
        <v>2.6</v>
      </c>
      <c r="H5487" s="485">
        <v>8.9</v>
      </c>
      <c r="I5487" s="486">
        <f t="shared" si="256"/>
        <v>15601.7</v>
      </c>
      <c r="J5487" s="348">
        <f t="shared" si="257"/>
        <v>0</v>
      </c>
    </row>
    <row r="5488" spans="1:10">
      <c r="A5488" s="483">
        <v>2016</v>
      </c>
      <c r="B5488" s="484" t="s">
        <v>1296</v>
      </c>
      <c r="C5488" s="484" t="s">
        <v>370</v>
      </c>
      <c r="D5488" s="485">
        <v>1690</v>
      </c>
      <c r="E5488" s="486">
        <v>24.6</v>
      </c>
      <c r="F5488" s="486">
        <f t="shared" si="255"/>
        <v>41574</v>
      </c>
      <c r="G5488" s="487">
        <v>1.44</v>
      </c>
      <c r="H5488" s="485">
        <v>9.8000000000000007</v>
      </c>
      <c r="I5488" s="486">
        <f t="shared" si="256"/>
        <v>16562</v>
      </c>
      <c r="J5488" s="348">
        <f t="shared" si="257"/>
        <v>0</v>
      </c>
    </row>
    <row r="5489" spans="1:10">
      <c r="A5489" s="483">
        <v>2016</v>
      </c>
      <c r="B5489" s="484" t="s">
        <v>1296</v>
      </c>
      <c r="C5489" s="484" t="s">
        <v>370</v>
      </c>
      <c r="D5489" s="485">
        <v>5115</v>
      </c>
      <c r="E5489" s="486">
        <v>23.73</v>
      </c>
      <c r="F5489" s="486">
        <f t="shared" si="255"/>
        <v>121378.95</v>
      </c>
      <c r="G5489" s="487">
        <v>2.81</v>
      </c>
      <c r="H5489" s="485">
        <v>8</v>
      </c>
      <c r="I5489" s="486">
        <f t="shared" si="256"/>
        <v>40920</v>
      </c>
      <c r="J5489" s="348">
        <f t="shared" si="257"/>
        <v>0</v>
      </c>
    </row>
    <row r="5490" spans="1:10">
      <c r="A5490" s="483">
        <v>2016</v>
      </c>
      <c r="B5490" s="484" t="s">
        <v>1296</v>
      </c>
      <c r="C5490" s="484" t="s">
        <v>370</v>
      </c>
      <c r="D5490" s="485">
        <v>11551</v>
      </c>
      <c r="E5490" s="486">
        <v>24.34</v>
      </c>
      <c r="F5490" s="486">
        <f t="shared" si="255"/>
        <v>281151.34000000003</v>
      </c>
      <c r="G5490" s="487">
        <v>1.35</v>
      </c>
      <c r="H5490" s="485">
        <v>11.1</v>
      </c>
      <c r="I5490" s="486">
        <f t="shared" si="256"/>
        <v>128216.09999999999</v>
      </c>
      <c r="J5490" s="348">
        <f t="shared" si="257"/>
        <v>0</v>
      </c>
    </row>
    <row r="5491" spans="1:10">
      <c r="A5491" s="483">
        <v>2016</v>
      </c>
      <c r="B5491" s="484" t="s">
        <v>1296</v>
      </c>
      <c r="C5491" s="484" t="s">
        <v>370</v>
      </c>
      <c r="D5491" s="485">
        <v>7384</v>
      </c>
      <c r="E5491" s="486">
        <v>24.01</v>
      </c>
      <c r="F5491" s="486">
        <f t="shared" si="255"/>
        <v>177289.84000000003</v>
      </c>
      <c r="G5491" s="487">
        <v>0.92</v>
      </c>
      <c r="H5491" s="485">
        <v>11</v>
      </c>
      <c r="I5491" s="486">
        <f t="shared" si="256"/>
        <v>81224</v>
      </c>
      <c r="J5491" s="348">
        <f t="shared" si="257"/>
        <v>0</v>
      </c>
    </row>
    <row r="5492" spans="1:10">
      <c r="A5492" s="483">
        <v>2016</v>
      </c>
      <c r="B5492" s="484" t="s">
        <v>1296</v>
      </c>
      <c r="C5492" s="484" t="s">
        <v>370</v>
      </c>
      <c r="D5492" s="485">
        <v>9245</v>
      </c>
      <c r="E5492" s="486">
        <v>17.059999999999999</v>
      </c>
      <c r="F5492" s="486">
        <f t="shared" si="255"/>
        <v>157719.69999999998</v>
      </c>
      <c r="G5492" s="487">
        <v>1.78</v>
      </c>
      <c r="H5492" s="485">
        <v>27.9</v>
      </c>
      <c r="I5492" s="486">
        <f t="shared" si="256"/>
        <v>257935.5</v>
      </c>
      <c r="J5492" s="348">
        <f t="shared" si="257"/>
        <v>0</v>
      </c>
    </row>
    <row r="5493" spans="1:10">
      <c r="A5493" s="483">
        <v>2016</v>
      </c>
      <c r="B5493" s="484" t="s">
        <v>1296</v>
      </c>
      <c r="C5493" s="484" t="s">
        <v>370</v>
      </c>
      <c r="D5493" s="485">
        <v>3559</v>
      </c>
      <c r="E5493" s="486">
        <v>23.25</v>
      </c>
      <c r="F5493" s="486">
        <f t="shared" si="255"/>
        <v>82746.75</v>
      </c>
      <c r="G5493" s="487">
        <v>2.09</v>
      </c>
      <c r="H5493" s="485">
        <v>13.1</v>
      </c>
      <c r="I5493" s="486">
        <f t="shared" si="256"/>
        <v>46622.9</v>
      </c>
      <c r="J5493" s="348">
        <f t="shared" si="257"/>
        <v>0</v>
      </c>
    </row>
    <row r="5494" spans="1:10">
      <c r="A5494" s="483">
        <v>2016</v>
      </c>
      <c r="B5494" s="484" t="s">
        <v>1296</v>
      </c>
      <c r="C5494" s="484" t="s">
        <v>370</v>
      </c>
      <c r="D5494" s="485">
        <v>15070</v>
      </c>
      <c r="E5494" s="486">
        <v>25.99</v>
      </c>
      <c r="F5494" s="486">
        <f t="shared" si="255"/>
        <v>391669.3</v>
      </c>
      <c r="G5494" s="487">
        <v>2.5499999999999998</v>
      </c>
      <c r="H5494" s="485">
        <v>8.9</v>
      </c>
      <c r="I5494" s="486">
        <f t="shared" si="256"/>
        <v>134123</v>
      </c>
      <c r="J5494" s="348">
        <f t="shared" si="257"/>
        <v>0</v>
      </c>
    </row>
    <row r="5495" spans="1:10">
      <c r="A5495" s="483">
        <v>2016</v>
      </c>
      <c r="B5495" s="484" t="s">
        <v>1296</v>
      </c>
      <c r="C5495" s="484" t="s">
        <v>370</v>
      </c>
      <c r="D5495" s="485">
        <v>84104</v>
      </c>
      <c r="E5495" s="486">
        <v>25.37</v>
      </c>
      <c r="F5495" s="486">
        <f t="shared" si="255"/>
        <v>2133718.48</v>
      </c>
      <c r="G5495" s="487">
        <v>3.26</v>
      </c>
      <c r="H5495" s="485">
        <v>9.6999999999999993</v>
      </c>
      <c r="I5495" s="486">
        <f t="shared" si="256"/>
        <v>815808.79999999993</v>
      </c>
      <c r="J5495" s="348">
        <f t="shared" si="257"/>
        <v>0</v>
      </c>
    </row>
    <row r="5496" spans="1:10">
      <c r="A5496" s="483">
        <v>2016</v>
      </c>
      <c r="B5496" s="484" t="s">
        <v>1296</v>
      </c>
      <c r="C5496" s="484" t="s">
        <v>370</v>
      </c>
      <c r="D5496" s="485">
        <v>42531</v>
      </c>
      <c r="E5496" s="486">
        <v>26.31</v>
      </c>
      <c r="F5496" s="486">
        <f t="shared" si="255"/>
        <v>1118990.6099999999</v>
      </c>
      <c r="G5496" s="487">
        <v>3.21</v>
      </c>
      <c r="H5496" s="485">
        <v>8</v>
      </c>
      <c r="I5496" s="486">
        <f t="shared" si="256"/>
        <v>340248</v>
      </c>
      <c r="J5496" s="348">
        <f t="shared" si="257"/>
        <v>0</v>
      </c>
    </row>
    <row r="5497" spans="1:10">
      <c r="A5497" s="483">
        <v>2016</v>
      </c>
      <c r="B5497" s="484" t="s">
        <v>1296</v>
      </c>
      <c r="C5497" s="484" t="s">
        <v>370</v>
      </c>
      <c r="D5497" s="485">
        <v>29033</v>
      </c>
      <c r="E5497" s="486">
        <v>25.78</v>
      </c>
      <c r="F5497" s="486">
        <f t="shared" si="255"/>
        <v>748470.74</v>
      </c>
      <c r="G5497" s="487">
        <v>2.86</v>
      </c>
      <c r="H5497" s="485">
        <v>7.9</v>
      </c>
      <c r="I5497" s="486">
        <f t="shared" si="256"/>
        <v>229360.7</v>
      </c>
      <c r="J5497" s="348">
        <f t="shared" si="257"/>
        <v>0</v>
      </c>
    </row>
    <row r="5498" spans="1:10">
      <c r="A5498" s="483">
        <v>2016</v>
      </c>
      <c r="B5498" s="484" t="s">
        <v>1296</v>
      </c>
      <c r="C5498" s="484" t="s">
        <v>370</v>
      </c>
      <c r="D5498" s="485">
        <v>190570</v>
      </c>
      <c r="E5498" s="486">
        <v>25.34</v>
      </c>
      <c r="F5498" s="486">
        <f t="shared" si="255"/>
        <v>4829043.8</v>
      </c>
      <c r="G5498" s="487">
        <v>2.6</v>
      </c>
      <c r="H5498" s="485">
        <v>8.9</v>
      </c>
      <c r="I5498" s="486">
        <f t="shared" si="256"/>
        <v>1696073</v>
      </c>
      <c r="J5498" s="348">
        <f t="shared" si="257"/>
        <v>0</v>
      </c>
    </row>
    <row r="5499" spans="1:10">
      <c r="A5499" s="483">
        <v>2016</v>
      </c>
      <c r="B5499" s="484" t="s">
        <v>1296</v>
      </c>
      <c r="C5499" s="484" t="s">
        <v>370</v>
      </c>
      <c r="D5499" s="485">
        <v>205943</v>
      </c>
      <c r="E5499" s="486">
        <v>22.021999999999998</v>
      </c>
      <c r="F5499" s="486">
        <f t="shared" si="255"/>
        <v>4535276.7459999993</v>
      </c>
      <c r="G5499" s="487">
        <v>3.99</v>
      </c>
      <c r="H5499" s="485">
        <v>8.3000000000000007</v>
      </c>
      <c r="I5499" s="486">
        <f t="shared" si="256"/>
        <v>1709326.9000000001</v>
      </c>
      <c r="J5499" s="348">
        <f t="shared" si="257"/>
        <v>0</v>
      </c>
    </row>
    <row r="5500" spans="1:10">
      <c r="A5500" s="483">
        <v>2016</v>
      </c>
      <c r="B5500" s="484" t="s">
        <v>1289</v>
      </c>
      <c r="C5500" s="484" t="s">
        <v>370</v>
      </c>
      <c r="D5500" s="485">
        <v>65519</v>
      </c>
      <c r="E5500" s="486">
        <v>16.998000000000001</v>
      </c>
      <c r="F5500" s="486">
        <f t="shared" si="255"/>
        <v>1113691.9620000001</v>
      </c>
      <c r="G5500" s="487">
        <v>0.26</v>
      </c>
      <c r="H5500" s="485">
        <v>4.7</v>
      </c>
      <c r="I5500" s="486">
        <f t="shared" si="256"/>
        <v>307939.3</v>
      </c>
      <c r="J5500" s="348">
        <f t="shared" si="257"/>
        <v>0</v>
      </c>
    </row>
    <row r="5501" spans="1:10">
      <c r="A5501" s="483">
        <v>2016</v>
      </c>
      <c r="B5501" s="484" t="s">
        <v>1289</v>
      </c>
      <c r="C5501" s="484" t="s">
        <v>370</v>
      </c>
      <c r="D5501" s="485">
        <v>65230</v>
      </c>
      <c r="E5501" s="486">
        <v>17.824000000000002</v>
      </c>
      <c r="F5501" s="486">
        <f t="shared" si="255"/>
        <v>1162659.52</v>
      </c>
      <c r="G5501" s="487">
        <v>0.21</v>
      </c>
      <c r="H5501" s="485">
        <v>5.4</v>
      </c>
      <c r="I5501" s="486">
        <f t="shared" si="256"/>
        <v>352242</v>
      </c>
      <c r="J5501" s="348">
        <f t="shared" si="257"/>
        <v>0</v>
      </c>
    </row>
    <row r="5502" spans="1:10">
      <c r="A5502" s="483">
        <v>2016</v>
      </c>
      <c r="B5502" s="484" t="s">
        <v>1289</v>
      </c>
      <c r="C5502" s="484" t="s">
        <v>370</v>
      </c>
      <c r="D5502" s="485">
        <v>16570</v>
      </c>
      <c r="E5502" s="486">
        <v>17.187999999999999</v>
      </c>
      <c r="F5502" s="486">
        <f t="shared" si="255"/>
        <v>284805.15999999997</v>
      </c>
      <c r="G5502" s="487">
        <v>0.18</v>
      </c>
      <c r="H5502" s="485">
        <v>4.4000000000000004</v>
      </c>
      <c r="I5502" s="486">
        <f t="shared" si="256"/>
        <v>72908</v>
      </c>
      <c r="J5502" s="348">
        <f t="shared" si="257"/>
        <v>0</v>
      </c>
    </row>
    <row r="5503" spans="1:10">
      <c r="A5503" s="483">
        <v>2016</v>
      </c>
      <c r="B5503" s="484" t="s">
        <v>1289</v>
      </c>
      <c r="C5503" s="484" t="s">
        <v>370</v>
      </c>
      <c r="D5503" s="485">
        <v>30257</v>
      </c>
      <c r="E5503" s="486">
        <v>17.302</v>
      </c>
      <c r="F5503" s="486">
        <f t="shared" si="255"/>
        <v>523506.614</v>
      </c>
      <c r="G5503" s="487">
        <v>0.23</v>
      </c>
      <c r="H5503" s="485">
        <v>4.5999999999999996</v>
      </c>
      <c r="I5503" s="486">
        <f t="shared" si="256"/>
        <v>139182.19999999998</v>
      </c>
      <c r="J5503" s="348">
        <f t="shared" si="257"/>
        <v>0</v>
      </c>
    </row>
    <row r="5504" spans="1:10">
      <c r="A5504" s="483">
        <v>2016</v>
      </c>
      <c r="B5504" s="484" t="s">
        <v>1289</v>
      </c>
      <c r="C5504" s="484" t="s">
        <v>370</v>
      </c>
      <c r="D5504" s="485">
        <v>62065</v>
      </c>
      <c r="E5504" s="486">
        <v>17.364000000000001</v>
      </c>
      <c r="F5504" s="486">
        <f t="shared" si="255"/>
        <v>1077696.6600000001</v>
      </c>
      <c r="G5504" s="487">
        <v>0.19</v>
      </c>
      <c r="H5504" s="485">
        <v>4.58</v>
      </c>
      <c r="I5504" s="486">
        <f t="shared" si="256"/>
        <v>284257.7</v>
      </c>
      <c r="J5504" s="348">
        <f t="shared" si="257"/>
        <v>0</v>
      </c>
    </row>
    <row r="5505" spans="1:10">
      <c r="A5505" s="483">
        <v>2016</v>
      </c>
      <c r="B5505" s="484" t="s">
        <v>1296</v>
      </c>
      <c r="C5505" s="484" t="s">
        <v>370</v>
      </c>
      <c r="D5505" s="485">
        <v>11309</v>
      </c>
      <c r="E5505" s="486">
        <v>26</v>
      </c>
      <c r="F5505" s="486">
        <f t="shared" si="255"/>
        <v>294034</v>
      </c>
      <c r="G5505" s="487">
        <v>2.88</v>
      </c>
      <c r="H5505" s="485">
        <v>8.4</v>
      </c>
      <c r="I5505" s="486">
        <f t="shared" si="256"/>
        <v>94995.6</v>
      </c>
      <c r="J5505" s="348">
        <f t="shared" si="257"/>
        <v>0</v>
      </c>
    </row>
    <row r="5506" spans="1:10">
      <c r="A5506" s="483">
        <v>2016</v>
      </c>
      <c r="B5506" s="484" t="s">
        <v>1296</v>
      </c>
      <c r="C5506" s="484" t="s">
        <v>370</v>
      </c>
      <c r="D5506" s="485">
        <v>83120</v>
      </c>
      <c r="E5506" s="486">
        <v>26</v>
      </c>
      <c r="F5506" s="486">
        <f t="shared" si="255"/>
        <v>2161120</v>
      </c>
      <c r="G5506" s="487">
        <v>2.87</v>
      </c>
      <c r="H5506" s="485">
        <v>8.1999999999999993</v>
      </c>
      <c r="I5506" s="486">
        <f t="shared" si="256"/>
        <v>681583.99999999988</v>
      </c>
      <c r="J5506" s="348">
        <f t="shared" si="257"/>
        <v>0</v>
      </c>
    </row>
    <row r="5507" spans="1:10">
      <c r="A5507" s="483">
        <v>2016</v>
      </c>
      <c r="B5507" s="484" t="s">
        <v>1296</v>
      </c>
      <c r="C5507" s="484" t="s">
        <v>370</v>
      </c>
      <c r="D5507" s="485">
        <v>159570</v>
      </c>
      <c r="E5507" s="486">
        <v>25</v>
      </c>
      <c r="F5507" s="486">
        <f t="shared" ref="F5507:F5570" si="258">E5507*D5507</f>
        <v>3989250</v>
      </c>
      <c r="G5507" s="487">
        <v>2.35</v>
      </c>
      <c r="H5507" s="485">
        <v>15</v>
      </c>
      <c r="I5507" s="486">
        <f t="shared" ref="I5507:I5570" si="259">H5507*D5507</f>
        <v>2393550</v>
      </c>
      <c r="J5507" s="348">
        <f t="shared" ref="J5507:J5570" si="260">IF(B5507="LIG",1,0)</f>
        <v>0</v>
      </c>
    </row>
    <row r="5508" spans="1:10">
      <c r="A5508" s="483">
        <v>2016</v>
      </c>
      <c r="B5508" s="484" t="s">
        <v>1296</v>
      </c>
      <c r="C5508" s="484" t="s">
        <v>370</v>
      </c>
      <c r="D5508" s="485">
        <v>2872</v>
      </c>
      <c r="E5508" s="486">
        <v>26</v>
      </c>
      <c r="F5508" s="486">
        <f t="shared" si="258"/>
        <v>74672</v>
      </c>
      <c r="G5508" s="487">
        <v>1.69</v>
      </c>
      <c r="H5508" s="485">
        <v>10.4</v>
      </c>
      <c r="I5508" s="486">
        <f t="shared" si="259"/>
        <v>29868.799999999999</v>
      </c>
      <c r="J5508" s="348">
        <f t="shared" si="260"/>
        <v>0</v>
      </c>
    </row>
    <row r="5509" spans="1:10">
      <c r="A5509" s="483">
        <v>2016</v>
      </c>
      <c r="B5509" s="484" t="s">
        <v>1296</v>
      </c>
      <c r="C5509" s="484" t="s">
        <v>370</v>
      </c>
      <c r="D5509" s="485">
        <v>6587</v>
      </c>
      <c r="E5509" s="486">
        <v>24</v>
      </c>
      <c r="F5509" s="486">
        <f t="shared" si="258"/>
        <v>158088</v>
      </c>
      <c r="G5509" s="487">
        <v>1.42</v>
      </c>
      <c r="H5509" s="485">
        <v>12.8</v>
      </c>
      <c r="I5509" s="486">
        <f t="shared" si="259"/>
        <v>84313.600000000006</v>
      </c>
      <c r="J5509" s="348">
        <f t="shared" si="260"/>
        <v>0</v>
      </c>
    </row>
    <row r="5510" spans="1:10">
      <c r="A5510" s="483">
        <v>2016</v>
      </c>
      <c r="B5510" s="484" t="s">
        <v>1296</v>
      </c>
      <c r="C5510" s="484" t="s">
        <v>370</v>
      </c>
      <c r="D5510" s="485">
        <v>7828</v>
      </c>
      <c r="E5510" s="486">
        <v>23</v>
      </c>
      <c r="F5510" s="486">
        <f t="shared" si="258"/>
        <v>180044</v>
      </c>
      <c r="G5510" s="487">
        <v>1.61</v>
      </c>
      <c r="H5510" s="485">
        <v>15.1</v>
      </c>
      <c r="I5510" s="486">
        <f t="shared" si="259"/>
        <v>118202.8</v>
      </c>
      <c r="J5510" s="348">
        <f t="shared" si="260"/>
        <v>0</v>
      </c>
    </row>
    <row r="5511" spans="1:10">
      <c r="A5511" s="483">
        <v>2016</v>
      </c>
      <c r="B5511" s="484" t="s">
        <v>1296</v>
      </c>
      <c r="C5511" s="484" t="s">
        <v>370</v>
      </c>
      <c r="D5511" s="485">
        <v>9586</v>
      </c>
      <c r="E5511" s="486">
        <v>24</v>
      </c>
      <c r="F5511" s="486">
        <f t="shared" si="258"/>
        <v>230064</v>
      </c>
      <c r="G5511" s="487">
        <v>2.46</v>
      </c>
      <c r="H5511" s="485">
        <v>15.4</v>
      </c>
      <c r="I5511" s="486">
        <f t="shared" si="259"/>
        <v>147624.4</v>
      </c>
      <c r="J5511" s="348">
        <f t="shared" si="260"/>
        <v>0</v>
      </c>
    </row>
    <row r="5512" spans="1:10">
      <c r="A5512" s="483">
        <v>2016</v>
      </c>
      <c r="B5512" s="484" t="s">
        <v>1296</v>
      </c>
      <c r="C5512" s="484" t="s">
        <v>370</v>
      </c>
      <c r="D5512" s="485">
        <v>19416</v>
      </c>
      <c r="E5512" s="486">
        <v>24</v>
      </c>
      <c r="F5512" s="486">
        <f t="shared" si="258"/>
        <v>465984</v>
      </c>
      <c r="G5512" s="487">
        <v>2.0299999999999998</v>
      </c>
      <c r="H5512" s="485">
        <v>15.7</v>
      </c>
      <c r="I5512" s="486">
        <f t="shared" si="259"/>
        <v>304831.2</v>
      </c>
      <c r="J5512" s="348">
        <f t="shared" si="260"/>
        <v>0</v>
      </c>
    </row>
    <row r="5513" spans="1:10">
      <c r="A5513" s="483">
        <v>2016</v>
      </c>
      <c r="B5513" s="484" t="s">
        <v>1296</v>
      </c>
      <c r="C5513" s="484" t="s">
        <v>370</v>
      </c>
      <c r="D5513" s="485">
        <v>41636</v>
      </c>
      <c r="E5513" s="486">
        <v>26</v>
      </c>
      <c r="F5513" s="486">
        <f t="shared" si="258"/>
        <v>1082536</v>
      </c>
      <c r="G5513" s="487">
        <v>2.96</v>
      </c>
      <c r="H5513" s="485">
        <v>7.9</v>
      </c>
      <c r="I5513" s="486">
        <f t="shared" si="259"/>
        <v>328924.40000000002</v>
      </c>
      <c r="J5513" s="348">
        <f t="shared" si="260"/>
        <v>0</v>
      </c>
    </row>
    <row r="5514" spans="1:10">
      <c r="A5514" s="483">
        <v>2016</v>
      </c>
      <c r="B5514" s="484" t="s">
        <v>1291</v>
      </c>
      <c r="C5514" s="484" t="s">
        <v>370</v>
      </c>
      <c r="D5514" s="485">
        <v>293995</v>
      </c>
      <c r="E5514" s="486">
        <v>12.3</v>
      </c>
      <c r="F5514" s="486">
        <f t="shared" si="258"/>
        <v>3616138.5</v>
      </c>
      <c r="G5514" s="487">
        <v>2.9</v>
      </c>
      <c r="H5514" s="485">
        <v>47.1</v>
      </c>
      <c r="I5514" s="486">
        <f t="shared" si="259"/>
        <v>13847164.5</v>
      </c>
      <c r="J5514" s="348">
        <f t="shared" si="260"/>
        <v>0</v>
      </c>
    </row>
    <row r="5515" spans="1:10">
      <c r="A5515" s="483">
        <v>2016</v>
      </c>
      <c r="B5515" s="484" t="s">
        <v>1296</v>
      </c>
      <c r="C5515" s="484" t="s">
        <v>370</v>
      </c>
      <c r="D5515" s="485">
        <v>46507</v>
      </c>
      <c r="E5515" s="486">
        <v>26.457000000000001</v>
      </c>
      <c r="F5515" s="486">
        <f t="shared" si="258"/>
        <v>1230435.699</v>
      </c>
      <c r="G5515" s="487">
        <v>3.05</v>
      </c>
      <c r="H5515" s="485">
        <v>7.9</v>
      </c>
      <c r="I5515" s="486">
        <f t="shared" si="259"/>
        <v>367405.3</v>
      </c>
      <c r="J5515" s="348">
        <f t="shared" si="260"/>
        <v>0</v>
      </c>
    </row>
    <row r="5516" spans="1:10">
      <c r="A5516" s="483">
        <v>2016</v>
      </c>
      <c r="B5516" s="484" t="s">
        <v>1296</v>
      </c>
      <c r="C5516" s="484" t="s">
        <v>370</v>
      </c>
      <c r="D5516" s="485">
        <v>31066</v>
      </c>
      <c r="E5516" s="486">
        <v>26.366</v>
      </c>
      <c r="F5516" s="486">
        <f t="shared" si="258"/>
        <v>819086.15599999996</v>
      </c>
      <c r="G5516" s="487">
        <v>2.94</v>
      </c>
      <c r="H5516" s="485">
        <v>7.8</v>
      </c>
      <c r="I5516" s="486">
        <f t="shared" si="259"/>
        <v>242314.8</v>
      </c>
      <c r="J5516" s="348">
        <f t="shared" si="260"/>
        <v>0</v>
      </c>
    </row>
    <row r="5517" spans="1:10">
      <c r="A5517" s="483">
        <v>2016</v>
      </c>
      <c r="B5517" s="484" t="s">
        <v>1296</v>
      </c>
      <c r="C5517" s="484" t="s">
        <v>370</v>
      </c>
      <c r="D5517" s="485">
        <v>13779</v>
      </c>
      <c r="E5517" s="486">
        <v>24.431999999999999</v>
      </c>
      <c r="F5517" s="486">
        <f t="shared" si="258"/>
        <v>336648.52799999999</v>
      </c>
      <c r="G5517" s="487">
        <v>1.75</v>
      </c>
      <c r="H5517" s="485">
        <v>7.7</v>
      </c>
      <c r="I5517" s="486">
        <f t="shared" si="259"/>
        <v>106098.3</v>
      </c>
      <c r="J5517" s="348">
        <f t="shared" si="260"/>
        <v>0</v>
      </c>
    </row>
    <row r="5518" spans="1:10">
      <c r="A5518" s="483">
        <v>2016</v>
      </c>
      <c r="B5518" s="484" t="s">
        <v>1296</v>
      </c>
      <c r="C5518" s="484" t="s">
        <v>370</v>
      </c>
      <c r="D5518" s="485">
        <v>26280</v>
      </c>
      <c r="E5518" s="486">
        <v>25.4</v>
      </c>
      <c r="F5518" s="486">
        <f t="shared" si="258"/>
        <v>667512</v>
      </c>
      <c r="G5518" s="487">
        <v>1.32</v>
      </c>
      <c r="H5518" s="485">
        <v>8.8000000000000007</v>
      </c>
      <c r="I5518" s="486">
        <f t="shared" si="259"/>
        <v>231264.00000000003</v>
      </c>
      <c r="J5518" s="348">
        <f t="shared" si="260"/>
        <v>0</v>
      </c>
    </row>
    <row r="5519" spans="1:10">
      <c r="A5519" s="483">
        <v>2016</v>
      </c>
      <c r="B5519" s="484" t="s">
        <v>1296</v>
      </c>
      <c r="C5519" s="484" t="s">
        <v>370</v>
      </c>
      <c r="D5519" s="485">
        <v>21902</v>
      </c>
      <c r="E5519" s="486">
        <v>25.06</v>
      </c>
      <c r="F5519" s="486">
        <f t="shared" si="258"/>
        <v>548864.12</v>
      </c>
      <c r="G5519" s="487">
        <v>0.9</v>
      </c>
      <c r="H5519" s="485">
        <v>9.6</v>
      </c>
      <c r="I5519" s="486">
        <f t="shared" si="259"/>
        <v>210259.19999999998</v>
      </c>
      <c r="J5519" s="348">
        <f t="shared" si="260"/>
        <v>0</v>
      </c>
    </row>
    <row r="5520" spans="1:10">
      <c r="A5520" s="483">
        <v>2016</v>
      </c>
      <c r="B5520" s="484" t="s">
        <v>1296</v>
      </c>
      <c r="C5520" s="484" t="s">
        <v>370</v>
      </c>
      <c r="D5520" s="485">
        <v>23000</v>
      </c>
      <c r="E5520" s="486">
        <v>25.25</v>
      </c>
      <c r="F5520" s="486">
        <f t="shared" si="258"/>
        <v>580750</v>
      </c>
      <c r="G5520" s="487">
        <v>0.88</v>
      </c>
      <c r="H5520" s="485">
        <v>9.6999999999999993</v>
      </c>
      <c r="I5520" s="486">
        <f t="shared" si="259"/>
        <v>223099.99999999997</v>
      </c>
      <c r="J5520" s="348">
        <f t="shared" si="260"/>
        <v>0</v>
      </c>
    </row>
    <row r="5521" spans="1:10">
      <c r="A5521" s="483">
        <v>2016</v>
      </c>
      <c r="B5521" s="484" t="s">
        <v>1296</v>
      </c>
      <c r="C5521" s="484" t="s">
        <v>370</v>
      </c>
      <c r="D5521" s="485">
        <v>12837</v>
      </c>
      <c r="E5521" s="486">
        <v>25.47</v>
      </c>
      <c r="F5521" s="486">
        <f t="shared" si="258"/>
        <v>326958.39</v>
      </c>
      <c r="G5521" s="487">
        <v>1.06</v>
      </c>
      <c r="H5521" s="485">
        <v>8</v>
      </c>
      <c r="I5521" s="486">
        <f t="shared" si="259"/>
        <v>102696</v>
      </c>
      <c r="J5521" s="348">
        <f t="shared" si="260"/>
        <v>0</v>
      </c>
    </row>
    <row r="5522" spans="1:10">
      <c r="A5522" s="483">
        <v>2016</v>
      </c>
      <c r="B5522" s="484" t="s">
        <v>1296</v>
      </c>
      <c r="C5522" s="484" t="s">
        <v>370</v>
      </c>
      <c r="D5522" s="485">
        <v>12811</v>
      </c>
      <c r="E5522" s="486">
        <v>25.91</v>
      </c>
      <c r="F5522" s="486">
        <f t="shared" si="258"/>
        <v>331933.01</v>
      </c>
      <c r="G5522" s="487">
        <v>0.87</v>
      </c>
      <c r="H5522" s="485">
        <v>9</v>
      </c>
      <c r="I5522" s="486">
        <f t="shared" si="259"/>
        <v>115299</v>
      </c>
      <c r="J5522" s="348">
        <f t="shared" si="260"/>
        <v>0</v>
      </c>
    </row>
    <row r="5523" spans="1:10">
      <c r="A5523" s="483">
        <v>2016</v>
      </c>
      <c r="B5523" s="484" t="s">
        <v>1296</v>
      </c>
      <c r="C5523" s="484" t="s">
        <v>370</v>
      </c>
      <c r="D5523" s="485">
        <v>10919</v>
      </c>
      <c r="E5523" s="486">
        <v>26.22</v>
      </c>
      <c r="F5523" s="486">
        <f t="shared" si="258"/>
        <v>286296.18</v>
      </c>
      <c r="G5523" s="487">
        <v>2.4700000000000002</v>
      </c>
      <c r="H5523" s="485">
        <v>8.4</v>
      </c>
      <c r="I5523" s="486">
        <f t="shared" si="259"/>
        <v>91719.6</v>
      </c>
      <c r="J5523" s="348">
        <f t="shared" si="260"/>
        <v>0</v>
      </c>
    </row>
    <row r="5524" spans="1:10">
      <c r="A5524" s="483">
        <v>2016</v>
      </c>
      <c r="B5524" s="484" t="s">
        <v>1296</v>
      </c>
      <c r="C5524" s="484" t="s">
        <v>370</v>
      </c>
      <c r="D5524" s="485">
        <v>26343</v>
      </c>
      <c r="E5524" s="486">
        <v>25.04</v>
      </c>
      <c r="F5524" s="486">
        <f t="shared" si="258"/>
        <v>659628.72</v>
      </c>
      <c r="G5524" s="487">
        <v>0.72</v>
      </c>
      <c r="H5524" s="485">
        <v>9.1</v>
      </c>
      <c r="I5524" s="486">
        <f t="shared" si="259"/>
        <v>239721.3</v>
      </c>
      <c r="J5524" s="348">
        <f t="shared" si="260"/>
        <v>0</v>
      </c>
    </row>
    <row r="5525" spans="1:10">
      <c r="A5525" s="483">
        <v>2016</v>
      </c>
      <c r="B5525" s="484" t="s">
        <v>1296</v>
      </c>
      <c r="C5525" s="484" t="s">
        <v>370</v>
      </c>
      <c r="D5525" s="485">
        <v>52417</v>
      </c>
      <c r="E5525" s="486">
        <v>26.17</v>
      </c>
      <c r="F5525" s="486">
        <f t="shared" si="258"/>
        <v>1371752.8900000001</v>
      </c>
      <c r="G5525" s="487">
        <v>0.59</v>
      </c>
      <c r="H5525" s="485">
        <v>8</v>
      </c>
      <c r="I5525" s="486">
        <f t="shared" si="259"/>
        <v>419336</v>
      </c>
      <c r="J5525" s="348">
        <f t="shared" si="260"/>
        <v>0</v>
      </c>
    </row>
    <row r="5526" spans="1:10">
      <c r="A5526" s="483">
        <v>2016</v>
      </c>
      <c r="B5526" s="484" t="s">
        <v>1296</v>
      </c>
      <c r="C5526" s="484" t="s">
        <v>370</v>
      </c>
      <c r="D5526" s="485">
        <v>12751</v>
      </c>
      <c r="E5526" s="486">
        <v>25.37</v>
      </c>
      <c r="F5526" s="486">
        <f t="shared" si="258"/>
        <v>323492.87</v>
      </c>
      <c r="G5526" s="487">
        <v>0.51</v>
      </c>
      <c r="H5526" s="485">
        <v>6.2</v>
      </c>
      <c r="I5526" s="486">
        <f t="shared" si="259"/>
        <v>79056.2</v>
      </c>
      <c r="J5526" s="348">
        <f t="shared" si="260"/>
        <v>0</v>
      </c>
    </row>
    <row r="5527" spans="1:10">
      <c r="A5527" s="483">
        <v>2016</v>
      </c>
      <c r="B5527" s="484" t="s">
        <v>1296</v>
      </c>
      <c r="C5527" s="484" t="s">
        <v>370</v>
      </c>
      <c r="D5527" s="485">
        <v>25936</v>
      </c>
      <c r="E5527" s="486">
        <v>25.3</v>
      </c>
      <c r="F5527" s="486">
        <f t="shared" si="258"/>
        <v>656180.80000000005</v>
      </c>
      <c r="G5527" s="487">
        <v>0.9</v>
      </c>
      <c r="H5527" s="485">
        <v>9.1999999999999993</v>
      </c>
      <c r="I5527" s="486">
        <f t="shared" si="259"/>
        <v>238611.19999999998</v>
      </c>
      <c r="J5527" s="348">
        <f t="shared" si="260"/>
        <v>0</v>
      </c>
    </row>
    <row r="5528" spans="1:10">
      <c r="A5528" s="483">
        <v>2016</v>
      </c>
      <c r="B5528" s="484" t="s">
        <v>1296</v>
      </c>
      <c r="C5528" s="484" t="s">
        <v>370</v>
      </c>
      <c r="D5528" s="485">
        <v>11791</v>
      </c>
      <c r="E5528" s="486">
        <v>25.425999999999998</v>
      </c>
      <c r="F5528" s="486">
        <f t="shared" si="258"/>
        <v>299797.96599999996</v>
      </c>
      <c r="G5528" s="487">
        <v>0.86</v>
      </c>
      <c r="H5528" s="485">
        <v>8.6999999999999993</v>
      </c>
      <c r="I5528" s="486">
        <f t="shared" si="259"/>
        <v>102581.7</v>
      </c>
      <c r="J5528" s="348">
        <f t="shared" si="260"/>
        <v>0</v>
      </c>
    </row>
    <row r="5529" spans="1:10">
      <c r="A5529" s="483">
        <v>2016</v>
      </c>
      <c r="B5529" s="484" t="s">
        <v>1296</v>
      </c>
      <c r="C5529" s="484" t="s">
        <v>370</v>
      </c>
      <c r="D5529" s="485">
        <v>46491</v>
      </c>
      <c r="E5529" s="486">
        <v>24.577999999999999</v>
      </c>
      <c r="F5529" s="486">
        <f t="shared" si="258"/>
        <v>1142655.798</v>
      </c>
      <c r="G5529" s="487">
        <v>1.04</v>
      </c>
      <c r="H5529" s="485">
        <v>10.6</v>
      </c>
      <c r="I5529" s="486">
        <f t="shared" si="259"/>
        <v>492804.6</v>
      </c>
      <c r="J5529" s="348">
        <f t="shared" si="260"/>
        <v>0</v>
      </c>
    </row>
    <row r="5530" spans="1:10">
      <c r="A5530" s="483">
        <v>2016</v>
      </c>
      <c r="B5530" s="484" t="s">
        <v>1296</v>
      </c>
      <c r="C5530" s="484" t="s">
        <v>370</v>
      </c>
      <c r="D5530" s="485">
        <v>11719</v>
      </c>
      <c r="E5530" s="486">
        <v>25.372</v>
      </c>
      <c r="F5530" s="486">
        <f t="shared" si="258"/>
        <v>297334.46799999999</v>
      </c>
      <c r="G5530" s="487">
        <v>1.31</v>
      </c>
      <c r="H5530" s="485">
        <v>10.199999999999999</v>
      </c>
      <c r="I5530" s="486">
        <f t="shared" si="259"/>
        <v>119533.79999999999</v>
      </c>
      <c r="J5530" s="348">
        <f t="shared" si="260"/>
        <v>0</v>
      </c>
    </row>
    <row r="5531" spans="1:10">
      <c r="A5531" s="483">
        <v>2016</v>
      </c>
      <c r="B5531" s="484" t="s">
        <v>1296</v>
      </c>
      <c r="C5531" s="484" t="s">
        <v>370</v>
      </c>
      <c r="D5531" s="485">
        <v>10464</v>
      </c>
      <c r="E5531" s="486">
        <v>24.526</v>
      </c>
      <c r="F5531" s="486">
        <f t="shared" si="258"/>
        <v>256640.06399999998</v>
      </c>
      <c r="G5531" s="487">
        <v>1.1499999999999999</v>
      </c>
      <c r="H5531" s="485">
        <v>11</v>
      </c>
      <c r="I5531" s="486">
        <f t="shared" si="259"/>
        <v>115104</v>
      </c>
      <c r="J5531" s="348">
        <f t="shared" si="260"/>
        <v>0</v>
      </c>
    </row>
    <row r="5532" spans="1:10">
      <c r="A5532" s="483">
        <v>2016</v>
      </c>
      <c r="B5532" s="484" t="s">
        <v>1296</v>
      </c>
      <c r="C5532" s="484" t="s">
        <v>370</v>
      </c>
      <c r="D5532" s="485">
        <v>118009</v>
      </c>
      <c r="E5532" s="486">
        <v>23.27</v>
      </c>
      <c r="F5532" s="486">
        <f t="shared" si="258"/>
        <v>2746069.43</v>
      </c>
      <c r="G5532" s="487">
        <v>2.79</v>
      </c>
      <c r="H5532" s="485">
        <v>8.9</v>
      </c>
      <c r="I5532" s="486">
        <f t="shared" si="259"/>
        <v>1050280.1000000001</v>
      </c>
      <c r="J5532" s="348">
        <f t="shared" si="260"/>
        <v>0</v>
      </c>
    </row>
    <row r="5533" spans="1:10">
      <c r="A5533" s="483">
        <v>2016</v>
      </c>
      <c r="B5533" s="484" t="s">
        <v>1296</v>
      </c>
      <c r="C5533" s="484" t="s">
        <v>370</v>
      </c>
      <c r="D5533" s="485">
        <v>56237</v>
      </c>
      <c r="E5533" s="486">
        <v>22.937999999999999</v>
      </c>
      <c r="F5533" s="486">
        <f t="shared" si="258"/>
        <v>1289964.3059999999</v>
      </c>
      <c r="G5533" s="487">
        <v>2.95</v>
      </c>
      <c r="H5533" s="485">
        <v>8.1</v>
      </c>
      <c r="I5533" s="486">
        <f t="shared" si="259"/>
        <v>455519.69999999995</v>
      </c>
      <c r="J5533" s="348">
        <f t="shared" si="260"/>
        <v>0</v>
      </c>
    </row>
    <row r="5534" spans="1:10">
      <c r="A5534" s="483">
        <v>2016</v>
      </c>
      <c r="B5534" s="484" t="s">
        <v>1296</v>
      </c>
      <c r="C5534" s="484" t="s">
        <v>370</v>
      </c>
      <c r="D5534" s="485">
        <v>159877</v>
      </c>
      <c r="E5534" s="486">
        <v>24.062000000000001</v>
      </c>
      <c r="F5534" s="486">
        <f t="shared" si="258"/>
        <v>3846960.3740000003</v>
      </c>
      <c r="G5534" s="487">
        <v>2.5299999999999998</v>
      </c>
      <c r="H5534" s="485">
        <v>7.7</v>
      </c>
      <c r="I5534" s="486">
        <f t="shared" si="259"/>
        <v>1231052.9000000001</v>
      </c>
      <c r="J5534" s="348">
        <f t="shared" si="260"/>
        <v>0</v>
      </c>
    </row>
    <row r="5535" spans="1:10">
      <c r="A5535" s="483">
        <v>2016</v>
      </c>
      <c r="B5535" s="484" t="s">
        <v>1296</v>
      </c>
      <c r="C5535" s="484" t="s">
        <v>370</v>
      </c>
      <c r="D5535" s="485">
        <v>46775</v>
      </c>
      <c r="E5535" s="486">
        <v>23.084</v>
      </c>
      <c r="F5535" s="486">
        <f t="shared" si="258"/>
        <v>1079754.1000000001</v>
      </c>
      <c r="G5535" s="487">
        <v>2.39</v>
      </c>
      <c r="H5535" s="485">
        <v>8.1999999999999993</v>
      </c>
      <c r="I5535" s="486">
        <f t="shared" si="259"/>
        <v>383554.99999999994</v>
      </c>
      <c r="J5535" s="348">
        <f t="shared" si="260"/>
        <v>0</v>
      </c>
    </row>
    <row r="5536" spans="1:10">
      <c r="A5536" s="483">
        <v>2016</v>
      </c>
      <c r="B5536" s="484" t="s">
        <v>1296</v>
      </c>
      <c r="C5536" s="484" t="s">
        <v>370</v>
      </c>
      <c r="D5536" s="485">
        <v>11308</v>
      </c>
      <c r="E5536" s="486">
        <v>22.515999999999998</v>
      </c>
      <c r="F5536" s="486">
        <f t="shared" si="258"/>
        <v>254610.92799999999</v>
      </c>
      <c r="G5536" s="487">
        <v>2.56</v>
      </c>
      <c r="H5536" s="485">
        <v>8.4</v>
      </c>
      <c r="I5536" s="486">
        <f t="shared" si="259"/>
        <v>94987.199999999997</v>
      </c>
      <c r="J5536" s="348">
        <f t="shared" si="260"/>
        <v>0</v>
      </c>
    </row>
    <row r="5537" spans="1:10">
      <c r="A5537" s="483">
        <v>2016</v>
      </c>
      <c r="B5537" s="484" t="s">
        <v>1296</v>
      </c>
      <c r="C5537" s="484" t="s">
        <v>370</v>
      </c>
      <c r="D5537" s="485">
        <v>23395</v>
      </c>
      <c r="E5537" s="486">
        <v>23.35</v>
      </c>
      <c r="F5537" s="486">
        <f t="shared" si="258"/>
        <v>546273.25</v>
      </c>
      <c r="G5537" s="487">
        <v>2.69</v>
      </c>
      <c r="H5537" s="485">
        <v>8.1</v>
      </c>
      <c r="I5537" s="486">
        <f t="shared" si="259"/>
        <v>189499.5</v>
      </c>
      <c r="J5537" s="348">
        <f t="shared" si="260"/>
        <v>0</v>
      </c>
    </row>
    <row r="5538" spans="1:10">
      <c r="A5538" s="483">
        <v>2016</v>
      </c>
      <c r="B5538" s="484" t="s">
        <v>1296</v>
      </c>
      <c r="C5538" s="484" t="s">
        <v>370</v>
      </c>
      <c r="D5538" s="485">
        <v>93992</v>
      </c>
      <c r="E5538" s="486">
        <v>24.946000000000002</v>
      </c>
      <c r="F5538" s="486">
        <f t="shared" si="258"/>
        <v>2344724.432</v>
      </c>
      <c r="G5538" s="487">
        <v>3.14</v>
      </c>
      <c r="H5538" s="485">
        <v>6.6</v>
      </c>
      <c r="I5538" s="486">
        <f t="shared" si="259"/>
        <v>620347.19999999995</v>
      </c>
      <c r="J5538" s="348">
        <f t="shared" si="260"/>
        <v>0</v>
      </c>
    </row>
    <row r="5539" spans="1:10">
      <c r="A5539" s="483">
        <v>2016</v>
      </c>
      <c r="B5539" s="484" t="s">
        <v>1289</v>
      </c>
      <c r="C5539" s="484" t="s">
        <v>370</v>
      </c>
      <c r="D5539" s="485">
        <v>43854</v>
      </c>
      <c r="E5539" s="486">
        <v>18.012</v>
      </c>
      <c r="F5539" s="486">
        <f t="shared" si="258"/>
        <v>789898.24800000002</v>
      </c>
      <c r="G5539" s="487">
        <v>0.22</v>
      </c>
      <c r="H5539" s="485">
        <v>4.5</v>
      </c>
      <c r="I5539" s="486">
        <f t="shared" si="259"/>
        <v>197343</v>
      </c>
      <c r="J5539" s="348">
        <f t="shared" si="260"/>
        <v>0</v>
      </c>
    </row>
    <row r="5540" spans="1:10">
      <c r="A5540" s="483">
        <v>2016</v>
      </c>
      <c r="B5540" s="484" t="s">
        <v>1289</v>
      </c>
      <c r="C5540" s="484" t="s">
        <v>370</v>
      </c>
      <c r="D5540" s="485">
        <v>102090</v>
      </c>
      <c r="E5540" s="486">
        <v>17.690000000000001</v>
      </c>
      <c r="F5540" s="486">
        <f t="shared" si="258"/>
        <v>1805972.1</v>
      </c>
      <c r="G5540" s="487">
        <v>0.28999999999999998</v>
      </c>
      <c r="H5540" s="485">
        <v>5.2</v>
      </c>
      <c r="I5540" s="486">
        <f t="shared" si="259"/>
        <v>530868</v>
      </c>
      <c r="J5540" s="348">
        <f t="shared" si="260"/>
        <v>0</v>
      </c>
    </row>
    <row r="5541" spans="1:10">
      <c r="A5541" s="483">
        <v>2016</v>
      </c>
      <c r="B5541" s="484" t="s">
        <v>1289</v>
      </c>
      <c r="C5541" s="484" t="s">
        <v>370</v>
      </c>
      <c r="D5541" s="485">
        <v>14915</v>
      </c>
      <c r="E5541" s="486">
        <v>18.28</v>
      </c>
      <c r="F5541" s="486">
        <f t="shared" si="258"/>
        <v>272646.2</v>
      </c>
      <c r="G5541" s="487">
        <v>0.19</v>
      </c>
      <c r="H5541" s="485">
        <v>4.3</v>
      </c>
      <c r="I5541" s="486">
        <f t="shared" si="259"/>
        <v>64134.5</v>
      </c>
      <c r="J5541" s="348">
        <f t="shared" si="260"/>
        <v>0</v>
      </c>
    </row>
    <row r="5542" spans="1:10">
      <c r="A5542" s="483">
        <v>2016</v>
      </c>
      <c r="B5542" s="484" t="s">
        <v>1289</v>
      </c>
      <c r="C5542" s="484" t="s">
        <v>370</v>
      </c>
      <c r="D5542" s="485">
        <v>241427</v>
      </c>
      <c r="E5542" s="486">
        <v>16.79</v>
      </c>
      <c r="F5542" s="486">
        <f t="shared" si="258"/>
        <v>4053559.3299999996</v>
      </c>
      <c r="G5542" s="487">
        <v>0.32</v>
      </c>
      <c r="H5542" s="485">
        <v>5.0999999999999996</v>
      </c>
      <c r="I5542" s="486">
        <f t="shared" si="259"/>
        <v>1231277.7</v>
      </c>
      <c r="J5542" s="348">
        <f t="shared" si="260"/>
        <v>0</v>
      </c>
    </row>
    <row r="5543" spans="1:10">
      <c r="A5543" s="483">
        <v>2016</v>
      </c>
      <c r="B5543" s="484" t="s">
        <v>1289</v>
      </c>
      <c r="C5543" s="484" t="s">
        <v>370</v>
      </c>
      <c r="D5543" s="485">
        <v>60609</v>
      </c>
      <c r="E5543" s="486">
        <v>17.239999999999998</v>
      </c>
      <c r="F5543" s="486">
        <f t="shared" si="258"/>
        <v>1044899.1599999999</v>
      </c>
      <c r="G5543" s="487">
        <v>0.21</v>
      </c>
      <c r="H5543" s="485">
        <v>5.6</v>
      </c>
      <c r="I5543" s="486">
        <f t="shared" si="259"/>
        <v>339410.39999999997</v>
      </c>
      <c r="J5543" s="348">
        <f t="shared" si="260"/>
        <v>0</v>
      </c>
    </row>
    <row r="5544" spans="1:10">
      <c r="A5544" s="483">
        <v>2016</v>
      </c>
      <c r="B5544" s="484" t="s">
        <v>1289</v>
      </c>
      <c r="C5544" s="484" t="s">
        <v>370</v>
      </c>
      <c r="D5544" s="485">
        <v>239490</v>
      </c>
      <c r="E5544" s="486">
        <v>16.61</v>
      </c>
      <c r="F5544" s="486">
        <f t="shared" si="258"/>
        <v>3977928.9</v>
      </c>
      <c r="G5544" s="487">
        <v>0.34</v>
      </c>
      <c r="H5544" s="485">
        <v>5.3</v>
      </c>
      <c r="I5544" s="486">
        <f t="shared" si="259"/>
        <v>1269297</v>
      </c>
      <c r="J5544" s="348">
        <f t="shared" si="260"/>
        <v>0</v>
      </c>
    </row>
    <row r="5545" spans="1:10">
      <c r="A5545" s="483">
        <v>2016</v>
      </c>
      <c r="B5545" s="484" t="s">
        <v>1289</v>
      </c>
      <c r="C5545" s="484" t="s">
        <v>370</v>
      </c>
      <c r="D5545" s="485">
        <v>300915</v>
      </c>
      <c r="E5545" s="486">
        <v>16.829999999999998</v>
      </c>
      <c r="F5545" s="486">
        <f t="shared" si="258"/>
        <v>5064399.4499999993</v>
      </c>
      <c r="G5545" s="487">
        <v>0.34</v>
      </c>
      <c r="H5545" s="485">
        <v>6.1</v>
      </c>
      <c r="I5545" s="486">
        <f t="shared" si="259"/>
        <v>1835581.5</v>
      </c>
      <c r="J5545" s="348">
        <f t="shared" si="260"/>
        <v>0</v>
      </c>
    </row>
    <row r="5546" spans="1:10">
      <c r="A5546" s="483">
        <v>2016</v>
      </c>
      <c r="B5546" s="484" t="s">
        <v>1289</v>
      </c>
      <c r="C5546" s="484" t="s">
        <v>370</v>
      </c>
      <c r="D5546" s="485">
        <v>125265</v>
      </c>
      <c r="E5546" s="486">
        <v>16.760000000000002</v>
      </c>
      <c r="F5546" s="486">
        <f t="shared" si="258"/>
        <v>2099441.4000000004</v>
      </c>
      <c r="G5546" s="487">
        <v>0.5</v>
      </c>
      <c r="H5546" s="485">
        <v>6.5</v>
      </c>
      <c r="I5546" s="486">
        <f t="shared" si="259"/>
        <v>814222.5</v>
      </c>
      <c r="J5546" s="348">
        <f t="shared" si="260"/>
        <v>0</v>
      </c>
    </row>
    <row r="5547" spans="1:10">
      <c r="A5547" s="483">
        <v>2016</v>
      </c>
      <c r="B5547" s="484" t="s">
        <v>1301</v>
      </c>
      <c r="C5547" s="484" t="s">
        <v>370</v>
      </c>
      <c r="D5547" s="485">
        <v>120218</v>
      </c>
      <c r="E5547" s="486">
        <v>13.5</v>
      </c>
      <c r="F5547" s="486">
        <f t="shared" si="258"/>
        <v>1622943</v>
      </c>
      <c r="G5547" s="487">
        <v>0.6</v>
      </c>
      <c r="H5547" s="485">
        <v>14.5</v>
      </c>
      <c r="I5547" s="486">
        <f t="shared" si="259"/>
        <v>1743161</v>
      </c>
      <c r="J5547" s="348">
        <f t="shared" si="260"/>
        <v>1</v>
      </c>
    </row>
    <row r="5548" spans="1:10">
      <c r="A5548" s="483">
        <v>2016</v>
      </c>
      <c r="B5548" s="484" t="s">
        <v>1296</v>
      </c>
      <c r="C5548" s="484" t="s">
        <v>370</v>
      </c>
      <c r="D5548" s="485">
        <v>11879</v>
      </c>
      <c r="E5548" s="486">
        <v>25.024000000000001</v>
      </c>
      <c r="F5548" s="486">
        <f t="shared" si="258"/>
        <v>297260.09600000002</v>
      </c>
      <c r="G5548" s="487">
        <v>0.79</v>
      </c>
      <c r="H5548" s="485">
        <v>9.3000000000000007</v>
      </c>
      <c r="I5548" s="486">
        <f t="shared" si="259"/>
        <v>110474.70000000001</v>
      </c>
      <c r="J5548" s="348">
        <f t="shared" si="260"/>
        <v>0</v>
      </c>
    </row>
    <row r="5549" spans="1:10">
      <c r="A5549" s="483">
        <v>2016</v>
      </c>
      <c r="B5549" s="484" t="s">
        <v>1296</v>
      </c>
      <c r="C5549" s="484" t="s">
        <v>370</v>
      </c>
      <c r="D5549" s="485">
        <v>12047</v>
      </c>
      <c r="E5549" s="486">
        <v>25.052</v>
      </c>
      <c r="F5549" s="486">
        <f t="shared" si="258"/>
        <v>301801.44400000002</v>
      </c>
      <c r="G5549" s="487">
        <v>0.95</v>
      </c>
      <c r="H5549" s="485">
        <v>10.9</v>
      </c>
      <c r="I5549" s="486">
        <f t="shared" si="259"/>
        <v>131312.30000000002</v>
      </c>
      <c r="J5549" s="348">
        <f t="shared" si="260"/>
        <v>0</v>
      </c>
    </row>
    <row r="5550" spans="1:10">
      <c r="A5550" s="483">
        <v>2016</v>
      </c>
      <c r="B5550" s="484" t="s">
        <v>1296</v>
      </c>
      <c r="C5550" s="484" t="s">
        <v>370</v>
      </c>
      <c r="D5550" s="485">
        <v>12051</v>
      </c>
      <c r="E5550" s="486">
        <v>24.73</v>
      </c>
      <c r="F5550" s="486">
        <f t="shared" si="258"/>
        <v>298021.23</v>
      </c>
      <c r="G5550" s="487">
        <v>0.9</v>
      </c>
      <c r="H5550" s="485">
        <v>12.4</v>
      </c>
      <c r="I5550" s="486">
        <f t="shared" si="259"/>
        <v>149432.4</v>
      </c>
      <c r="J5550" s="348">
        <f t="shared" si="260"/>
        <v>0</v>
      </c>
    </row>
    <row r="5551" spans="1:10">
      <c r="A5551" s="483">
        <v>2016</v>
      </c>
      <c r="B5551" s="484" t="s">
        <v>1296</v>
      </c>
      <c r="C5551" s="484" t="s">
        <v>370</v>
      </c>
      <c r="D5551" s="485">
        <v>23695</v>
      </c>
      <c r="E5551" s="486">
        <v>25.382999999999999</v>
      </c>
      <c r="F5551" s="486">
        <f t="shared" si="258"/>
        <v>601450.18499999994</v>
      </c>
      <c r="G5551" s="487">
        <v>0.9</v>
      </c>
      <c r="H5551" s="485">
        <v>10.3</v>
      </c>
      <c r="I5551" s="486">
        <f t="shared" si="259"/>
        <v>244058.50000000003</v>
      </c>
      <c r="J5551" s="348">
        <f t="shared" si="260"/>
        <v>0</v>
      </c>
    </row>
    <row r="5552" spans="1:10">
      <c r="A5552" s="483">
        <v>2016</v>
      </c>
      <c r="B5552" s="484" t="s">
        <v>1296</v>
      </c>
      <c r="C5552" s="484" t="s">
        <v>370</v>
      </c>
      <c r="D5552" s="485">
        <v>35821</v>
      </c>
      <c r="E5552" s="486">
        <v>26.053000000000001</v>
      </c>
      <c r="F5552" s="486">
        <f t="shared" si="258"/>
        <v>933244.51300000004</v>
      </c>
      <c r="G5552" s="487">
        <v>1.28</v>
      </c>
      <c r="H5552" s="485">
        <v>7.1</v>
      </c>
      <c r="I5552" s="486">
        <f t="shared" si="259"/>
        <v>254329.09999999998</v>
      </c>
      <c r="J5552" s="348">
        <f t="shared" si="260"/>
        <v>0</v>
      </c>
    </row>
    <row r="5553" spans="1:10">
      <c r="A5553" s="483">
        <v>2016</v>
      </c>
      <c r="B5553" s="484" t="s">
        <v>1296</v>
      </c>
      <c r="C5553" s="484" t="s">
        <v>370</v>
      </c>
      <c r="D5553" s="485">
        <v>35732</v>
      </c>
      <c r="E5553" s="486">
        <v>26.324000000000002</v>
      </c>
      <c r="F5553" s="486">
        <f t="shared" si="258"/>
        <v>940609.16800000006</v>
      </c>
      <c r="G5553" s="487">
        <v>1.25</v>
      </c>
      <c r="H5553" s="485">
        <v>7</v>
      </c>
      <c r="I5553" s="486">
        <f t="shared" si="259"/>
        <v>250124</v>
      </c>
      <c r="J5553" s="348">
        <f t="shared" si="260"/>
        <v>0</v>
      </c>
    </row>
    <row r="5554" spans="1:10">
      <c r="A5554" s="483">
        <v>2016</v>
      </c>
      <c r="B5554" s="484" t="s">
        <v>1296</v>
      </c>
      <c r="C5554" s="484" t="s">
        <v>370</v>
      </c>
      <c r="D5554" s="485">
        <v>12006</v>
      </c>
      <c r="E5554" s="486">
        <v>25.838000000000001</v>
      </c>
      <c r="F5554" s="486">
        <f t="shared" si="258"/>
        <v>310211.02799999999</v>
      </c>
      <c r="G5554" s="487">
        <v>2.89</v>
      </c>
      <c r="H5554" s="485">
        <v>8</v>
      </c>
      <c r="I5554" s="486">
        <f t="shared" si="259"/>
        <v>96048</v>
      </c>
      <c r="J5554" s="348">
        <f t="shared" si="260"/>
        <v>0</v>
      </c>
    </row>
    <row r="5555" spans="1:10">
      <c r="A5555" s="483">
        <v>2016</v>
      </c>
      <c r="B5555" s="484" t="s">
        <v>1296</v>
      </c>
      <c r="C5555" s="484" t="s">
        <v>370</v>
      </c>
      <c r="D5555" s="485">
        <v>23609</v>
      </c>
      <c r="E5555" s="486">
        <v>25.902000000000001</v>
      </c>
      <c r="F5555" s="486">
        <f t="shared" si="258"/>
        <v>611520.31799999997</v>
      </c>
      <c r="G5555" s="487">
        <v>2.7</v>
      </c>
      <c r="H5555" s="485">
        <v>7.8</v>
      </c>
      <c r="I5555" s="486">
        <f t="shared" si="259"/>
        <v>184150.19999999998</v>
      </c>
      <c r="J5555" s="348">
        <f t="shared" si="260"/>
        <v>0</v>
      </c>
    </row>
    <row r="5556" spans="1:10">
      <c r="A5556" s="483">
        <v>2016</v>
      </c>
      <c r="B5556" s="484" t="s">
        <v>1296</v>
      </c>
      <c r="C5556" s="484" t="s">
        <v>370</v>
      </c>
      <c r="D5556" s="485">
        <v>23741</v>
      </c>
      <c r="E5556" s="486">
        <v>25.965</v>
      </c>
      <c r="F5556" s="486">
        <f t="shared" si="258"/>
        <v>616435.06499999994</v>
      </c>
      <c r="G5556" s="487">
        <v>2.86</v>
      </c>
      <c r="H5556" s="485">
        <v>7.4</v>
      </c>
      <c r="I5556" s="486">
        <f t="shared" si="259"/>
        <v>175683.4</v>
      </c>
      <c r="J5556" s="348">
        <f t="shared" si="260"/>
        <v>0</v>
      </c>
    </row>
    <row r="5557" spans="1:10">
      <c r="A5557" s="483">
        <v>2016</v>
      </c>
      <c r="B5557" s="484" t="s">
        <v>1296</v>
      </c>
      <c r="C5557" s="484" t="s">
        <v>370</v>
      </c>
      <c r="D5557" s="485">
        <v>11897</v>
      </c>
      <c r="E5557" s="486">
        <v>24.526</v>
      </c>
      <c r="F5557" s="486">
        <f t="shared" si="258"/>
        <v>291785.82199999999</v>
      </c>
      <c r="G5557" s="487">
        <v>0.84</v>
      </c>
      <c r="H5557" s="485">
        <v>9</v>
      </c>
      <c r="I5557" s="486">
        <f t="shared" si="259"/>
        <v>107073</v>
      </c>
      <c r="J5557" s="348">
        <f t="shared" si="260"/>
        <v>0</v>
      </c>
    </row>
    <row r="5558" spans="1:10">
      <c r="A5558" s="483">
        <v>2016</v>
      </c>
      <c r="B5558" s="484" t="s">
        <v>1296</v>
      </c>
      <c r="C5558" s="484" t="s">
        <v>370</v>
      </c>
      <c r="D5558" s="485">
        <v>35420</v>
      </c>
      <c r="E5558" s="486">
        <v>25.529</v>
      </c>
      <c r="F5558" s="486">
        <f t="shared" si="258"/>
        <v>904237.18</v>
      </c>
      <c r="G5558" s="487">
        <v>0.48</v>
      </c>
      <c r="H5558" s="485">
        <v>6.6</v>
      </c>
      <c r="I5558" s="486">
        <f t="shared" si="259"/>
        <v>233772</v>
      </c>
      <c r="J5558" s="348">
        <f t="shared" si="260"/>
        <v>0</v>
      </c>
    </row>
    <row r="5559" spans="1:10">
      <c r="A5559" s="483">
        <v>2016</v>
      </c>
      <c r="B5559" s="484" t="s">
        <v>1296</v>
      </c>
      <c r="C5559" s="484" t="s">
        <v>370</v>
      </c>
      <c r="D5559" s="485">
        <v>11035</v>
      </c>
      <c r="E5559" s="486">
        <v>24.492000000000001</v>
      </c>
      <c r="F5559" s="486">
        <f t="shared" si="258"/>
        <v>270269.22000000003</v>
      </c>
      <c r="G5559" s="487">
        <v>0.76</v>
      </c>
      <c r="H5559" s="485">
        <v>9.9</v>
      </c>
      <c r="I5559" s="486">
        <f t="shared" si="259"/>
        <v>109246.5</v>
      </c>
      <c r="J5559" s="348">
        <f t="shared" si="260"/>
        <v>0</v>
      </c>
    </row>
    <row r="5560" spans="1:10">
      <c r="A5560" s="483">
        <v>2016</v>
      </c>
      <c r="B5560" s="484" t="s">
        <v>1289</v>
      </c>
      <c r="C5560" s="484" t="s">
        <v>370</v>
      </c>
      <c r="D5560" s="485">
        <v>229843</v>
      </c>
      <c r="E5560" s="486">
        <v>17.36</v>
      </c>
      <c r="F5560" s="486">
        <f t="shared" si="258"/>
        <v>3990074.48</v>
      </c>
      <c r="G5560" s="487">
        <v>0.41</v>
      </c>
      <c r="H5560" s="485">
        <v>10.8</v>
      </c>
      <c r="I5560" s="486">
        <f t="shared" si="259"/>
        <v>2482304.4000000004</v>
      </c>
      <c r="J5560" s="348">
        <f t="shared" si="260"/>
        <v>0</v>
      </c>
    </row>
    <row r="5561" spans="1:10">
      <c r="A5561" s="483">
        <v>2016</v>
      </c>
      <c r="B5561" s="484" t="s">
        <v>1289</v>
      </c>
      <c r="C5561" s="484" t="s">
        <v>370</v>
      </c>
      <c r="D5561" s="485">
        <v>45163</v>
      </c>
      <c r="E5561" s="486">
        <v>16.41</v>
      </c>
      <c r="F5561" s="486">
        <f t="shared" si="258"/>
        <v>741124.83</v>
      </c>
      <c r="G5561" s="487">
        <v>0.46</v>
      </c>
      <c r="H5561" s="485">
        <v>5.3</v>
      </c>
      <c r="I5561" s="486">
        <f t="shared" si="259"/>
        <v>239363.9</v>
      </c>
      <c r="J5561" s="348">
        <f t="shared" si="260"/>
        <v>0</v>
      </c>
    </row>
    <row r="5562" spans="1:10">
      <c r="A5562" s="483">
        <v>2016</v>
      </c>
      <c r="B5562" s="484" t="s">
        <v>1291</v>
      </c>
      <c r="C5562" s="484" t="s">
        <v>370</v>
      </c>
      <c r="D5562" s="485">
        <v>630</v>
      </c>
      <c r="E5562" s="486">
        <v>16.36</v>
      </c>
      <c r="F5562" s="486">
        <f t="shared" si="258"/>
        <v>10306.799999999999</v>
      </c>
      <c r="G5562" s="487">
        <v>0.72</v>
      </c>
      <c r="H5562" s="485">
        <v>9.4</v>
      </c>
      <c r="I5562" s="486">
        <f t="shared" si="259"/>
        <v>5922</v>
      </c>
      <c r="J5562" s="348">
        <f t="shared" si="260"/>
        <v>0</v>
      </c>
    </row>
    <row r="5563" spans="1:10">
      <c r="A5563" s="483">
        <v>2016</v>
      </c>
      <c r="B5563" s="484" t="s">
        <v>1296</v>
      </c>
      <c r="C5563" s="484" t="s">
        <v>370</v>
      </c>
      <c r="D5563" s="485">
        <v>23033</v>
      </c>
      <c r="E5563" s="486">
        <v>24.994</v>
      </c>
      <c r="F5563" s="486">
        <f t="shared" si="258"/>
        <v>575686.80200000003</v>
      </c>
      <c r="G5563" s="487">
        <v>0.86</v>
      </c>
      <c r="H5563" s="485">
        <v>11.41</v>
      </c>
      <c r="I5563" s="486">
        <f t="shared" si="259"/>
        <v>262806.53000000003</v>
      </c>
      <c r="J5563" s="348">
        <f t="shared" si="260"/>
        <v>0</v>
      </c>
    </row>
    <row r="5564" spans="1:10">
      <c r="A5564" s="483">
        <v>2016</v>
      </c>
      <c r="B5564" s="484" t="s">
        <v>1296</v>
      </c>
      <c r="C5564" s="484" t="s">
        <v>370</v>
      </c>
      <c r="D5564" s="485">
        <v>22819</v>
      </c>
      <c r="E5564" s="486">
        <v>24.437999999999999</v>
      </c>
      <c r="F5564" s="486">
        <f t="shared" si="258"/>
        <v>557650.72199999995</v>
      </c>
      <c r="G5564" s="487">
        <v>0.83</v>
      </c>
      <c r="H5564" s="485">
        <v>12.27</v>
      </c>
      <c r="I5564" s="486">
        <f t="shared" si="259"/>
        <v>279989.13</v>
      </c>
      <c r="J5564" s="348">
        <f t="shared" si="260"/>
        <v>0</v>
      </c>
    </row>
    <row r="5565" spans="1:10">
      <c r="A5565" s="483">
        <v>2016</v>
      </c>
      <c r="B5565" s="484" t="s">
        <v>1296</v>
      </c>
      <c r="C5565" s="484" t="s">
        <v>370</v>
      </c>
      <c r="D5565" s="485">
        <v>49580</v>
      </c>
      <c r="E5565" s="486">
        <v>24.762</v>
      </c>
      <c r="F5565" s="486">
        <f t="shared" si="258"/>
        <v>1227699.96</v>
      </c>
      <c r="G5565" s="487">
        <v>0.91</v>
      </c>
      <c r="H5565" s="485">
        <v>12.15</v>
      </c>
      <c r="I5565" s="486">
        <f t="shared" si="259"/>
        <v>602397</v>
      </c>
      <c r="J5565" s="348">
        <f t="shared" si="260"/>
        <v>0</v>
      </c>
    </row>
    <row r="5566" spans="1:10">
      <c r="A5566" s="483">
        <v>2016</v>
      </c>
      <c r="B5566" s="484" t="s">
        <v>1296</v>
      </c>
      <c r="C5566" s="484" t="s">
        <v>370</v>
      </c>
      <c r="D5566" s="485">
        <v>31769</v>
      </c>
      <c r="E5566" s="486">
        <v>24.437999999999999</v>
      </c>
      <c r="F5566" s="486">
        <f t="shared" si="258"/>
        <v>776370.82199999993</v>
      </c>
      <c r="G5566" s="487">
        <v>0.86</v>
      </c>
      <c r="H5566" s="485">
        <v>12.34</v>
      </c>
      <c r="I5566" s="486">
        <f t="shared" si="259"/>
        <v>392029.46</v>
      </c>
      <c r="J5566" s="348">
        <f t="shared" si="260"/>
        <v>0</v>
      </c>
    </row>
    <row r="5567" spans="1:10">
      <c r="A5567" s="483">
        <v>2016</v>
      </c>
      <c r="B5567" s="484" t="s">
        <v>1296</v>
      </c>
      <c r="C5567" s="484" t="s">
        <v>370</v>
      </c>
      <c r="D5567" s="485">
        <v>22819</v>
      </c>
      <c r="E5567" s="486">
        <v>24.437999999999999</v>
      </c>
      <c r="F5567" s="486">
        <f t="shared" si="258"/>
        <v>557650.72199999995</v>
      </c>
      <c r="G5567" s="487">
        <v>0.83</v>
      </c>
      <c r="H5567" s="485">
        <v>12.27</v>
      </c>
      <c r="I5567" s="486">
        <f t="shared" si="259"/>
        <v>279989.13</v>
      </c>
      <c r="J5567" s="348">
        <f t="shared" si="260"/>
        <v>0</v>
      </c>
    </row>
    <row r="5568" spans="1:10">
      <c r="A5568" s="483">
        <v>2016</v>
      </c>
      <c r="B5568" s="484" t="s">
        <v>1296</v>
      </c>
      <c r="C5568" s="484" t="s">
        <v>370</v>
      </c>
      <c r="D5568" s="485">
        <v>2439</v>
      </c>
      <c r="E5568" s="486">
        <v>24.024000000000001</v>
      </c>
      <c r="F5568" s="486">
        <f t="shared" si="258"/>
        <v>58594.536</v>
      </c>
      <c r="G5568" s="487">
        <v>0.81</v>
      </c>
      <c r="H5568" s="485">
        <v>11.99</v>
      </c>
      <c r="I5568" s="486">
        <f t="shared" si="259"/>
        <v>29243.61</v>
      </c>
      <c r="J5568" s="348">
        <f t="shared" si="260"/>
        <v>0</v>
      </c>
    </row>
    <row r="5569" spans="1:10">
      <c r="A5569" s="483">
        <v>2016</v>
      </c>
      <c r="B5569" s="484" t="s">
        <v>1296</v>
      </c>
      <c r="C5569" s="484" t="s">
        <v>370</v>
      </c>
      <c r="D5569" s="485">
        <v>2439</v>
      </c>
      <c r="E5569" s="486">
        <v>24.024000000000001</v>
      </c>
      <c r="F5569" s="486">
        <f t="shared" si="258"/>
        <v>58594.536</v>
      </c>
      <c r="G5569" s="487">
        <v>0.81</v>
      </c>
      <c r="H5569" s="485">
        <v>11.99</v>
      </c>
      <c r="I5569" s="486">
        <f t="shared" si="259"/>
        <v>29243.61</v>
      </c>
      <c r="J5569" s="348">
        <f t="shared" si="260"/>
        <v>0</v>
      </c>
    </row>
    <row r="5570" spans="1:10">
      <c r="A5570" s="483">
        <v>2016</v>
      </c>
      <c r="B5570" s="484" t="s">
        <v>1296</v>
      </c>
      <c r="C5570" s="484" t="s">
        <v>370</v>
      </c>
      <c r="D5570" s="485">
        <v>54486</v>
      </c>
      <c r="E5570" s="486">
        <v>25.376000000000001</v>
      </c>
      <c r="F5570" s="486">
        <f t="shared" si="258"/>
        <v>1382636.736</v>
      </c>
      <c r="G5570" s="487">
        <v>3.14</v>
      </c>
      <c r="H5570" s="485">
        <v>9.2899999999999991</v>
      </c>
      <c r="I5570" s="486">
        <f t="shared" si="259"/>
        <v>506174.93999999994</v>
      </c>
      <c r="J5570" s="348">
        <f t="shared" si="260"/>
        <v>0</v>
      </c>
    </row>
    <row r="5571" spans="1:10">
      <c r="A5571" s="483">
        <v>2016</v>
      </c>
      <c r="B5571" s="484" t="s">
        <v>1296</v>
      </c>
      <c r="C5571" s="484" t="s">
        <v>370</v>
      </c>
      <c r="D5571" s="485">
        <v>115183</v>
      </c>
      <c r="E5571" s="486">
        <v>25.277999999999999</v>
      </c>
      <c r="F5571" s="486">
        <f t="shared" ref="F5571:F5634" si="261">E5571*D5571</f>
        <v>2911595.8739999998</v>
      </c>
      <c r="G5571" s="487">
        <v>4.43</v>
      </c>
      <c r="H5571" s="485">
        <v>9.4600000000000009</v>
      </c>
      <c r="I5571" s="486">
        <f t="shared" ref="I5571:I5634" si="262">H5571*D5571</f>
        <v>1089631.1800000002</v>
      </c>
      <c r="J5571" s="348">
        <f t="shared" ref="J5571:J5634" si="263">IF(B5571="LIG",1,0)</f>
        <v>0</v>
      </c>
    </row>
    <row r="5572" spans="1:10">
      <c r="A5572" s="483">
        <v>2016</v>
      </c>
      <c r="B5572" s="484" t="s">
        <v>1296</v>
      </c>
      <c r="C5572" s="484" t="s">
        <v>370</v>
      </c>
      <c r="D5572" s="485">
        <v>15566</v>
      </c>
      <c r="E5572" s="486">
        <v>26.24</v>
      </c>
      <c r="F5572" s="486">
        <f t="shared" si="261"/>
        <v>408451.83999999997</v>
      </c>
      <c r="G5572" s="487">
        <v>2.9</v>
      </c>
      <c r="H5572" s="485">
        <v>7.8</v>
      </c>
      <c r="I5572" s="486">
        <f t="shared" si="262"/>
        <v>121414.8</v>
      </c>
      <c r="J5572" s="348">
        <f t="shared" si="263"/>
        <v>0</v>
      </c>
    </row>
    <row r="5573" spans="1:10">
      <c r="A5573" s="483">
        <v>2016</v>
      </c>
      <c r="B5573" s="484" t="s">
        <v>1296</v>
      </c>
      <c r="C5573" s="484" t="s">
        <v>370</v>
      </c>
      <c r="D5573" s="485">
        <v>114216</v>
      </c>
      <c r="E5573" s="486">
        <v>24.13</v>
      </c>
      <c r="F5573" s="486">
        <f t="shared" si="261"/>
        <v>2756032.08</v>
      </c>
      <c r="G5573" s="487">
        <v>2.72</v>
      </c>
      <c r="H5573" s="485">
        <v>14.8</v>
      </c>
      <c r="I5573" s="486">
        <f t="shared" si="262"/>
        <v>1690396.8</v>
      </c>
      <c r="J5573" s="348">
        <f t="shared" si="263"/>
        <v>0</v>
      </c>
    </row>
    <row r="5574" spans="1:10">
      <c r="A5574" s="483">
        <v>2016</v>
      </c>
      <c r="B5574" s="484" t="s">
        <v>1296</v>
      </c>
      <c r="C5574" s="484" t="s">
        <v>370</v>
      </c>
      <c r="D5574" s="485">
        <v>75738</v>
      </c>
      <c r="E5574" s="486">
        <v>25.26</v>
      </c>
      <c r="F5574" s="486">
        <f t="shared" si="261"/>
        <v>1913141.8800000001</v>
      </c>
      <c r="G5574" s="487">
        <v>2.58</v>
      </c>
      <c r="H5574" s="485">
        <v>9</v>
      </c>
      <c r="I5574" s="486">
        <f t="shared" si="262"/>
        <v>681642</v>
      </c>
      <c r="J5574" s="348">
        <f t="shared" si="263"/>
        <v>0</v>
      </c>
    </row>
    <row r="5575" spans="1:10">
      <c r="A5575" s="483">
        <v>2016</v>
      </c>
      <c r="B5575" s="484" t="s">
        <v>1296</v>
      </c>
      <c r="C5575" s="484" t="s">
        <v>370</v>
      </c>
      <c r="D5575" s="485">
        <v>1941</v>
      </c>
      <c r="E5575" s="486">
        <v>25.97</v>
      </c>
      <c r="F5575" s="486">
        <f t="shared" si="261"/>
        <v>50407.77</v>
      </c>
      <c r="G5575" s="487">
        <v>1.18</v>
      </c>
      <c r="H5575" s="485">
        <v>8</v>
      </c>
      <c r="I5575" s="486">
        <f t="shared" si="262"/>
        <v>15528</v>
      </c>
      <c r="J5575" s="348">
        <f t="shared" si="263"/>
        <v>0</v>
      </c>
    </row>
    <row r="5576" spans="1:10">
      <c r="A5576" s="483">
        <v>2016</v>
      </c>
      <c r="B5576" s="484" t="s">
        <v>1296</v>
      </c>
      <c r="C5576" s="484" t="s">
        <v>370</v>
      </c>
      <c r="D5576" s="485">
        <v>390799</v>
      </c>
      <c r="E5576" s="486">
        <v>25.24</v>
      </c>
      <c r="F5576" s="486">
        <f t="shared" si="261"/>
        <v>9863766.7599999998</v>
      </c>
      <c r="G5576" s="487">
        <v>3.63</v>
      </c>
      <c r="H5576" s="485">
        <v>12</v>
      </c>
      <c r="I5576" s="486">
        <f t="shared" si="262"/>
        <v>4689588</v>
      </c>
      <c r="J5576" s="348">
        <f t="shared" si="263"/>
        <v>0</v>
      </c>
    </row>
    <row r="5577" spans="1:10">
      <c r="A5577" s="483">
        <v>2016</v>
      </c>
      <c r="B5577" s="484" t="s">
        <v>1296</v>
      </c>
      <c r="C5577" s="484" t="s">
        <v>370</v>
      </c>
      <c r="D5577" s="485">
        <v>20056</v>
      </c>
      <c r="E5577" s="486">
        <v>24.276</v>
      </c>
      <c r="F5577" s="486">
        <f t="shared" si="261"/>
        <v>486879.45600000001</v>
      </c>
      <c r="G5577" s="487">
        <v>0.88</v>
      </c>
      <c r="H5577" s="485">
        <v>12.47</v>
      </c>
      <c r="I5577" s="486">
        <f t="shared" si="262"/>
        <v>250098.32</v>
      </c>
      <c r="J5577" s="348">
        <f t="shared" si="263"/>
        <v>0</v>
      </c>
    </row>
    <row r="5578" spans="1:10">
      <c r="A5578" s="483">
        <v>2016</v>
      </c>
      <c r="B5578" s="484" t="s">
        <v>1296</v>
      </c>
      <c r="C5578" s="484" t="s">
        <v>370</v>
      </c>
      <c r="D5578" s="485">
        <v>20056</v>
      </c>
      <c r="E5578" s="486">
        <v>24.276</v>
      </c>
      <c r="F5578" s="486">
        <f t="shared" si="261"/>
        <v>486879.45600000001</v>
      </c>
      <c r="G5578" s="487">
        <v>0.88</v>
      </c>
      <c r="H5578" s="485">
        <v>12.47</v>
      </c>
      <c r="I5578" s="486">
        <f t="shared" si="262"/>
        <v>250098.32</v>
      </c>
      <c r="J5578" s="348">
        <f t="shared" si="263"/>
        <v>0</v>
      </c>
    </row>
    <row r="5579" spans="1:10">
      <c r="A5579" s="483">
        <v>2016</v>
      </c>
      <c r="B5579" s="484" t="s">
        <v>1296</v>
      </c>
      <c r="C5579" s="484" t="s">
        <v>370</v>
      </c>
      <c r="D5579" s="485">
        <v>24664</v>
      </c>
      <c r="E5579" s="486">
        <v>23.82</v>
      </c>
      <c r="F5579" s="486">
        <f t="shared" si="261"/>
        <v>587496.48</v>
      </c>
      <c r="G5579" s="487">
        <v>0.92</v>
      </c>
      <c r="H5579" s="485">
        <v>11.24</v>
      </c>
      <c r="I5579" s="486">
        <f t="shared" si="262"/>
        <v>277223.36</v>
      </c>
      <c r="J5579" s="348">
        <f t="shared" si="263"/>
        <v>0</v>
      </c>
    </row>
    <row r="5580" spans="1:10">
      <c r="A5580" s="483">
        <v>2016</v>
      </c>
      <c r="B5580" s="484" t="s">
        <v>1296</v>
      </c>
      <c r="C5580" s="484" t="s">
        <v>370</v>
      </c>
      <c r="D5580" s="485">
        <v>22138</v>
      </c>
      <c r="E5580" s="486">
        <v>24.172000000000001</v>
      </c>
      <c r="F5580" s="486">
        <f t="shared" si="261"/>
        <v>535119.73600000003</v>
      </c>
      <c r="G5580" s="487">
        <v>0.84</v>
      </c>
      <c r="H5580" s="485">
        <v>12.68</v>
      </c>
      <c r="I5580" s="486">
        <f t="shared" si="262"/>
        <v>280709.83999999997</v>
      </c>
      <c r="J5580" s="348">
        <f t="shared" si="263"/>
        <v>0</v>
      </c>
    </row>
    <row r="5581" spans="1:10">
      <c r="A5581" s="483">
        <v>2016</v>
      </c>
      <c r="B5581" s="484" t="s">
        <v>1296</v>
      </c>
      <c r="C5581" s="484" t="s">
        <v>370</v>
      </c>
      <c r="D5581" s="485">
        <v>22138</v>
      </c>
      <c r="E5581" s="486">
        <v>24.172000000000001</v>
      </c>
      <c r="F5581" s="486">
        <f t="shared" si="261"/>
        <v>535119.73600000003</v>
      </c>
      <c r="G5581" s="487">
        <v>0.84</v>
      </c>
      <c r="H5581" s="485">
        <v>12.68</v>
      </c>
      <c r="I5581" s="486">
        <f t="shared" si="262"/>
        <v>280709.83999999997</v>
      </c>
      <c r="J5581" s="348">
        <f t="shared" si="263"/>
        <v>0</v>
      </c>
    </row>
    <row r="5582" spans="1:10">
      <c r="A5582" s="483">
        <v>2016</v>
      </c>
      <c r="B5582" s="484" t="s">
        <v>1296</v>
      </c>
      <c r="C5582" s="484" t="s">
        <v>370</v>
      </c>
      <c r="D5582" s="485">
        <v>154090</v>
      </c>
      <c r="E5582" s="486">
        <v>25.474</v>
      </c>
      <c r="F5582" s="486">
        <f t="shared" si="261"/>
        <v>3925288.66</v>
      </c>
      <c r="G5582" s="487">
        <v>3.93</v>
      </c>
      <c r="H5582" s="485">
        <v>9.2100000000000009</v>
      </c>
      <c r="I5582" s="486">
        <f t="shared" si="262"/>
        <v>1419168.9000000001</v>
      </c>
      <c r="J5582" s="348">
        <f t="shared" si="263"/>
        <v>0</v>
      </c>
    </row>
    <row r="5583" spans="1:10">
      <c r="A5583" s="483">
        <v>2016</v>
      </c>
      <c r="B5583" s="484" t="s">
        <v>1296</v>
      </c>
      <c r="C5583" s="484" t="s">
        <v>370</v>
      </c>
      <c r="D5583" s="485">
        <v>27217</v>
      </c>
      <c r="E5583" s="486">
        <v>24.404</v>
      </c>
      <c r="F5583" s="486">
        <f t="shared" si="261"/>
        <v>664203.66799999995</v>
      </c>
      <c r="G5583" s="487">
        <v>0.87</v>
      </c>
      <c r="H5583" s="485">
        <v>12.27</v>
      </c>
      <c r="I5583" s="486">
        <f t="shared" si="262"/>
        <v>333952.58999999997</v>
      </c>
      <c r="J5583" s="348">
        <f t="shared" si="263"/>
        <v>0</v>
      </c>
    </row>
    <row r="5584" spans="1:10">
      <c r="A5584" s="483">
        <v>2016</v>
      </c>
      <c r="B5584" s="484" t="s">
        <v>1296</v>
      </c>
      <c r="C5584" s="484" t="s">
        <v>370</v>
      </c>
      <c r="D5584" s="485">
        <v>5654</v>
      </c>
      <c r="E5584" s="486">
        <v>24.123999999999999</v>
      </c>
      <c r="F5584" s="486">
        <f t="shared" si="261"/>
        <v>136397.09599999999</v>
      </c>
      <c r="G5584" s="487">
        <v>0.8</v>
      </c>
      <c r="H5584" s="485">
        <v>13.31</v>
      </c>
      <c r="I5584" s="486">
        <f t="shared" si="262"/>
        <v>75254.740000000005</v>
      </c>
      <c r="J5584" s="348">
        <f t="shared" si="263"/>
        <v>0</v>
      </c>
    </row>
    <row r="5585" spans="1:10">
      <c r="A5585" s="483">
        <v>2016</v>
      </c>
      <c r="B5585" s="484" t="s">
        <v>1296</v>
      </c>
      <c r="C5585" s="484" t="s">
        <v>370</v>
      </c>
      <c r="D5585" s="485">
        <v>5653</v>
      </c>
      <c r="E5585" s="486">
        <v>24.123999999999999</v>
      </c>
      <c r="F5585" s="486">
        <f t="shared" si="261"/>
        <v>136372.97199999998</v>
      </c>
      <c r="G5585" s="487">
        <v>0.8</v>
      </c>
      <c r="H5585" s="485">
        <v>13.31</v>
      </c>
      <c r="I5585" s="486">
        <f t="shared" si="262"/>
        <v>75241.430000000008</v>
      </c>
      <c r="J5585" s="348">
        <f t="shared" si="263"/>
        <v>0</v>
      </c>
    </row>
    <row r="5586" spans="1:10">
      <c r="A5586" s="483">
        <v>2016</v>
      </c>
      <c r="B5586" s="484" t="s">
        <v>1296</v>
      </c>
      <c r="C5586" s="484" t="s">
        <v>370</v>
      </c>
      <c r="D5586" s="485">
        <v>10911</v>
      </c>
      <c r="E5586" s="486">
        <v>21.678000000000001</v>
      </c>
      <c r="F5586" s="486">
        <f t="shared" si="261"/>
        <v>236528.658</v>
      </c>
      <c r="G5586" s="487">
        <v>1.84</v>
      </c>
      <c r="H5586" s="485">
        <v>24</v>
      </c>
      <c r="I5586" s="486">
        <f t="shared" si="262"/>
        <v>261864</v>
      </c>
      <c r="J5586" s="348">
        <f t="shared" si="263"/>
        <v>0</v>
      </c>
    </row>
    <row r="5587" spans="1:10">
      <c r="A5587" s="483">
        <v>2016</v>
      </c>
      <c r="B5587" s="484" t="s">
        <v>1296</v>
      </c>
      <c r="C5587" s="484" t="s">
        <v>370</v>
      </c>
      <c r="D5587" s="485">
        <v>17582</v>
      </c>
      <c r="E5587" s="486">
        <v>24.869</v>
      </c>
      <c r="F5587" s="486">
        <f t="shared" si="261"/>
        <v>437246.75799999997</v>
      </c>
      <c r="G5587" s="487">
        <v>1.52</v>
      </c>
      <c r="H5587" s="485">
        <v>13.9</v>
      </c>
      <c r="I5587" s="486">
        <f t="shared" si="262"/>
        <v>244389.80000000002</v>
      </c>
      <c r="J5587" s="348">
        <f t="shared" si="263"/>
        <v>0</v>
      </c>
    </row>
    <row r="5588" spans="1:10">
      <c r="A5588" s="483">
        <v>2016</v>
      </c>
      <c r="B5588" s="484" t="s">
        <v>1296</v>
      </c>
      <c r="C5588" s="484" t="s">
        <v>370</v>
      </c>
      <c r="D5588" s="485">
        <v>21990</v>
      </c>
      <c r="E5588" s="486">
        <v>23.173999999999999</v>
      </c>
      <c r="F5588" s="486">
        <f t="shared" si="261"/>
        <v>509596.26</v>
      </c>
      <c r="G5588" s="487">
        <v>1.66</v>
      </c>
      <c r="H5588" s="485">
        <v>20.8</v>
      </c>
      <c r="I5588" s="486">
        <f t="shared" si="262"/>
        <v>457392</v>
      </c>
      <c r="J5588" s="348">
        <f t="shared" si="263"/>
        <v>0</v>
      </c>
    </row>
    <row r="5589" spans="1:10">
      <c r="A5589" s="483">
        <v>2016</v>
      </c>
      <c r="B5589" s="484" t="s">
        <v>1296</v>
      </c>
      <c r="C5589" s="484" t="s">
        <v>370</v>
      </c>
      <c r="D5589" s="485">
        <v>18053</v>
      </c>
      <c r="E5589" s="486">
        <v>25.978999999999999</v>
      </c>
      <c r="F5589" s="486">
        <f t="shared" si="261"/>
        <v>468998.88699999999</v>
      </c>
      <c r="G5589" s="487">
        <v>2.7</v>
      </c>
      <c r="H5589" s="485">
        <v>7.8</v>
      </c>
      <c r="I5589" s="486">
        <f t="shared" si="262"/>
        <v>140813.4</v>
      </c>
      <c r="J5589" s="348">
        <f t="shared" si="263"/>
        <v>0</v>
      </c>
    </row>
    <row r="5590" spans="1:10">
      <c r="A5590" s="483">
        <v>2016</v>
      </c>
      <c r="B5590" s="484" t="s">
        <v>1296</v>
      </c>
      <c r="C5590" s="484" t="s">
        <v>370</v>
      </c>
      <c r="D5590" s="485">
        <v>9013</v>
      </c>
      <c r="E5590" s="486">
        <v>26.111999999999998</v>
      </c>
      <c r="F5590" s="486">
        <f t="shared" si="261"/>
        <v>235347.45599999998</v>
      </c>
      <c r="G5590" s="487">
        <v>2.73</v>
      </c>
      <c r="H5590" s="485">
        <v>7.8</v>
      </c>
      <c r="I5590" s="486">
        <f t="shared" si="262"/>
        <v>70301.399999999994</v>
      </c>
      <c r="J5590" s="348">
        <f t="shared" si="263"/>
        <v>0</v>
      </c>
    </row>
    <row r="5591" spans="1:10">
      <c r="A5591" s="483">
        <v>2016</v>
      </c>
      <c r="B5591" s="484" t="s">
        <v>1296</v>
      </c>
      <c r="C5591" s="484" t="s">
        <v>370</v>
      </c>
      <c r="D5591" s="485">
        <v>194395</v>
      </c>
      <c r="E5591" s="486">
        <v>23.986000000000001</v>
      </c>
      <c r="F5591" s="486">
        <f t="shared" si="261"/>
        <v>4662758.47</v>
      </c>
      <c r="G5591" s="487">
        <v>1.47</v>
      </c>
      <c r="H5591" s="485">
        <v>15.1</v>
      </c>
      <c r="I5591" s="486">
        <f t="shared" si="262"/>
        <v>2935364.5</v>
      </c>
      <c r="J5591" s="348">
        <f t="shared" si="263"/>
        <v>0</v>
      </c>
    </row>
    <row r="5592" spans="1:10">
      <c r="A5592" s="483">
        <v>2016</v>
      </c>
      <c r="B5592" s="484" t="s">
        <v>1296</v>
      </c>
      <c r="C5592" s="484" t="s">
        <v>370</v>
      </c>
      <c r="D5592" s="485">
        <v>8936</v>
      </c>
      <c r="E5592" s="486">
        <v>26.231999999999999</v>
      </c>
      <c r="F5592" s="486">
        <f t="shared" si="261"/>
        <v>234409.152</v>
      </c>
      <c r="G5592" s="487">
        <v>2.13</v>
      </c>
      <c r="H5592" s="485">
        <v>7.7</v>
      </c>
      <c r="I5592" s="486">
        <f t="shared" si="262"/>
        <v>68807.199999999997</v>
      </c>
      <c r="J5592" s="348">
        <f t="shared" si="263"/>
        <v>0</v>
      </c>
    </row>
    <row r="5593" spans="1:10">
      <c r="A5593" s="483">
        <v>2016</v>
      </c>
      <c r="B5593" s="484" t="s">
        <v>1296</v>
      </c>
      <c r="C5593" s="484" t="s">
        <v>370</v>
      </c>
      <c r="D5593" s="485">
        <v>4730</v>
      </c>
      <c r="E5593" s="486">
        <v>22.111999999999998</v>
      </c>
      <c r="F5593" s="486">
        <f t="shared" si="261"/>
        <v>104589.75999999999</v>
      </c>
      <c r="G5593" s="487">
        <v>1.96</v>
      </c>
      <c r="H5593" s="485">
        <v>25.6</v>
      </c>
      <c r="I5593" s="486">
        <f t="shared" si="262"/>
        <v>121088</v>
      </c>
      <c r="J5593" s="348">
        <f t="shared" si="263"/>
        <v>0</v>
      </c>
    </row>
    <row r="5594" spans="1:10">
      <c r="A5594" s="483">
        <v>2016</v>
      </c>
      <c r="B5594" s="484" t="s">
        <v>1296</v>
      </c>
      <c r="C5594" s="484" t="s">
        <v>370</v>
      </c>
      <c r="D5594" s="485">
        <v>35796</v>
      </c>
      <c r="E5594" s="486">
        <v>26.248000000000001</v>
      </c>
      <c r="F5594" s="486">
        <f t="shared" si="261"/>
        <v>939573.40800000005</v>
      </c>
      <c r="G5594" s="487">
        <v>2.46</v>
      </c>
      <c r="H5594" s="485">
        <v>7.6</v>
      </c>
      <c r="I5594" s="486">
        <f t="shared" si="262"/>
        <v>272049.59999999998</v>
      </c>
      <c r="J5594" s="348">
        <f t="shared" si="263"/>
        <v>0</v>
      </c>
    </row>
    <row r="5595" spans="1:10">
      <c r="A5595" s="483">
        <v>2016</v>
      </c>
      <c r="B5595" s="484" t="s">
        <v>1289</v>
      </c>
      <c r="C5595" s="484" t="s">
        <v>370</v>
      </c>
      <c r="D5595" s="485">
        <v>213674</v>
      </c>
      <c r="E5595" s="486">
        <v>17.559999999999999</v>
      </c>
      <c r="F5595" s="486">
        <f t="shared" si="261"/>
        <v>3752115.44</v>
      </c>
      <c r="G5595" s="487">
        <v>0.19</v>
      </c>
      <c r="H5595" s="485">
        <v>4.5</v>
      </c>
      <c r="I5595" s="486">
        <f t="shared" si="262"/>
        <v>961533</v>
      </c>
      <c r="J5595" s="348">
        <f t="shared" si="263"/>
        <v>0</v>
      </c>
    </row>
    <row r="5596" spans="1:10">
      <c r="A5596" s="483">
        <v>2016</v>
      </c>
      <c r="B5596" s="484" t="s">
        <v>1289</v>
      </c>
      <c r="C5596" s="484" t="s">
        <v>370</v>
      </c>
      <c r="D5596" s="485">
        <v>35786</v>
      </c>
      <c r="E5596" s="486">
        <v>17.75</v>
      </c>
      <c r="F5596" s="486">
        <f t="shared" si="261"/>
        <v>635201.5</v>
      </c>
      <c r="G5596" s="487">
        <v>0.23</v>
      </c>
      <c r="H5596" s="485">
        <v>5.6</v>
      </c>
      <c r="I5596" s="486">
        <f t="shared" si="262"/>
        <v>200401.59999999998</v>
      </c>
      <c r="J5596" s="348">
        <f t="shared" si="263"/>
        <v>0</v>
      </c>
    </row>
    <row r="5597" spans="1:10">
      <c r="A5597" s="483">
        <v>2016</v>
      </c>
      <c r="B5597" s="484" t="s">
        <v>1289</v>
      </c>
      <c r="C5597" s="484" t="s">
        <v>370</v>
      </c>
      <c r="D5597" s="485">
        <v>15250</v>
      </c>
      <c r="E5597" s="486">
        <v>18.096</v>
      </c>
      <c r="F5597" s="486">
        <f t="shared" si="261"/>
        <v>275964</v>
      </c>
      <c r="G5597" s="487">
        <v>0.22</v>
      </c>
      <c r="H5597" s="485">
        <v>4.5999999999999996</v>
      </c>
      <c r="I5597" s="486">
        <f t="shared" si="262"/>
        <v>70150</v>
      </c>
      <c r="J5597" s="348">
        <f t="shared" si="263"/>
        <v>0</v>
      </c>
    </row>
    <row r="5598" spans="1:10">
      <c r="A5598" s="483">
        <v>2016</v>
      </c>
      <c r="B5598" s="484" t="s">
        <v>1289</v>
      </c>
      <c r="C5598" s="484" t="s">
        <v>370</v>
      </c>
      <c r="D5598" s="485">
        <v>15237</v>
      </c>
      <c r="E5598" s="486">
        <v>17.981999999999999</v>
      </c>
      <c r="F5598" s="486">
        <f t="shared" si="261"/>
        <v>273991.734</v>
      </c>
      <c r="G5598" s="487">
        <v>0.23</v>
      </c>
      <c r="H5598" s="485">
        <v>5.5</v>
      </c>
      <c r="I5598" s="486">
        <f t="shared" si="262"/>
        <v>83803.5</v>
      </c>
      <c r="J5598" s="348">
        <f t="shared" si="263"/>
        <v>0</v>
      </c>
    </row>
    <row r="5599" spans="1:10">
      <c r="A5599" s="483">
        <v>2016</v>
      </c>
      <c r="B5599" s="484" t="s">
        <v>1289</v>
      </c>
      <c r="C5599" s="484" t="s">
        <v>370</v>
      </c>
      <c r="D5599" s="485">
        <v>45480</v>
      </c>
      <c r="E5599" s="486">
        <v>17.917999999999999</v>
      </c>
      <c r="F5599" s="486">
        <f t="shared" si="261"/>
        <v>814910.64</v>
      </c>
      <c r="G5599" s="487">
        <v>0.22</v>
      </c>
      <c r="H5599" s="485">
        <v>4.9000000000000004</v>
      </c>
      <c r="I5599" s="486">
        <f t="shared" si="262"/>
        <v>222852.00000000003</v>
      </c>
      <c r="J5599" s="348">
        <f t="shared" si="263"/>
        <v>0</v>
      </c>
    </row>
    <row r="5600" spans="1:10">
      <c r="A5600" s="483">
        <v>2016</v>
      </c>
      <c r="B5600" s="484" t="s">
        <v>1289</v>
      </c>
      <c r="C5600" s="484" t="s">
        <v>370</v>
      </c>
      <c r="D5600" s="485">
        <v>30301</v>
      </c>
      <c r="E5600" s="486">
        <v>16.78</v>
      </c>
      <c r="F5600" s="486">
        <f t="shared" si="261"/>
        <v>508450.78</v>
      </c>
      <c r="G5600" s="487">
        <v>0.31</v>
      </c>
      <c r="H5600" s="485">
        <v>6</v>
      </c>
      <c r="I5600" s="486">
        <f t="shared" si="262"/>
        <v>181806</v>
      </c>
      <c r="J5600" s="348">
        <f t="shared" si="263"/>
        <v>0</v>
      </c>
    </row>
    <row r="5601" spans="1:10">
      <c r="A5601" s="483">
        <v>2016</v>
      </c>
      <c r="B5601" s="484" t="s">
        <v>1289</v>
      </c>
      <c r="C5601" s="484" t="s">
        <v>370</v>
      </c>
      <c r="D5601" s="485">
        <v>13688</v>
      </c>
      <c r="E5601" s="486">
        <v>18.161999999999999</v>
      </c>
      <c r="F5601" s="486">
        <f t="shared" si="261"/>
        <v>248601.45599999998</v>
      </c>
      <c r="G5601" s="487">
        <v>0.22</v>
      </c>
      <c r="H5601" s="485">
        <v>4.5</v>
      </c>
      <c r="I5601" s="486">
        <f t="shared" si="262"/>
        <v>61596</v>
      </c>
      <c r="J5601" s="348">
        <f t="shared" si="263"/>
        <v>0</v>
      </c>
    </row>
    <row r="5602" spans="1:10">
      <c r="A5602" s="483">
        <v>2016</v>
      </c>
      <c r="B5602" s="484" t="s">
        <v>1289</v>
      </c>
      <c r="C5602" s="484" t="s">
        <v>370</v>
      </c>
      <c r="D5602" s="485">
        <v>33469</v>
      </c>
      <c r="E5602" s="486">
        <v>18</v>
      </c>
      <c r="F5602" s="486">
        <f t="shared" si="261"/>
        <v>602442</v>
      </c>
      <c r="G5602" s="487">
        <v>0.25</v>
      </c>
      <c r="H5602" s="485">
        <v>5.4</v>
      </c>
      <c r="I5602" s="486">
        <f t="shared" si="262"/>
        <v>180732.6</v>
      </c>
      <c r="J5602" s="348">
        <f t="shared" si="263"/>
        <v>0</v>
      </c>
    </row>
    <row r="5603" spans="1:10">
      <c r="A5603" s="483">
        <v>2016</v>
      </c>
      <c r="B5603" s="484" t="s">
        <v>1289</v>
      </c>
      <c r="C5603" s="484" t="s">
        <v>370</v>
      </c>
      <c r="D5603" s="485">
        <v>66771</v>
      </c>
      <c r="E5603" s="486">
        <v>17.829999999999998</v>
      </c>
      <c r="F5603" s="486">
        <f t="shared" si="261"/>
        <v>1190526.93</v>
      </c>
      <c r="G5603" s="487">
        <v>0.23</v>
      </c>
      <c r="H5603" s="485">
        <v>5.3</v>
      </c>
      <c r="I5603" s="486">
        <f t="shared" si="262"/>
        <v>353886.3</v>
      </c>
      <c r="J5603" s="348">
        <f t="shared" si="263"/>
        <v>0</v>
      </c>
    </row>
    <row r="5604" spans="1:10">
      <c r="A5604" s="483">
        <v>2016</v>
      </c>
      <c r="B5604" s="484" t="s">
        <v>1289</v>
      </c>
      <c r="C5604" s="484" t="s">
        <v>370</v>
      </c>
      <c r="D5604" s="485">
        <v>33537</v>
      </c>
      <c r="E5604" s="486">
        <v>17.53</v>
      </c>
      <c r="F5604" s="486">
        <f t="shared" si="261"/>
        <v>587903.61</v>
      </c>
      <c r="G5604" s="487">
        <v>0.21</v>
      </c>
      <c r="H5604" s="485">
        <v>4.5999999999999996</v>
      </c>
      <c r="I5604" s="486">
        <f t="shared" si="262"/>
        <v>154270.19999999998</v>
      </c>
      <c r="J5604" s="348">
        <f t="shared" si="263"/>
        <v>0</v>
      </c>
    </row>
    <row r="5605" spans="1:10">
      <c r="A5605" s="483">
        <v>2016</v>
      </c>
      <c r="B5605" s="484" t="s">
        <v>1296</v>
      </c>
      <c r="C5605" s="484" t="s">
        <v>370</v>
      </c>
      <c r="D5605" s="485">
        <v>757</v>
      </c>
      <c r="E5605" s="486">
        <v>22.917999999999999</v>
      </c>
      <c r="F5605" s="486">
        <f t="shared" si="261"/>
        <v>17348.925999999999</v>
      </c>
      <c r="G5605" s="487">
        <v>1.29</v>
      </c>
      <c r="H5605" s="485">
        <v>7.5</v>
      </c>
      <c r="I5605" s="486">
        <f t="shared" si="262"/>
        <v>5677.5</v>
      </c>
      <c r="J5605" s="348">
        <f t="shared" si="263"/>
        <v>0</v>
      </c>
    </row>
    <row r="5606" spans="1:10">
      <c r="A5606" s="483">
        <v>2016</v>
      </c>
      <c r="B5606" s="484" t="s">
        <v>1296</v>
      </c>
      <c r="C5606" s="484" t="s">
        <v>370</v>
      </c>
      <c r="D5606" s="485">
        <v>51</v>
      </c>
      <c r="E5606" s="486">
        <v>22.763999999999999</v>
      </c>
      <c r="F5606" s="486">
        <f t="shared" si="261"/>
        <v>1160.9639999999999</v>
      </c>
      <c r="G5606" s="487">
        <v>0.63</v>
      </c>
      <c r="H5606" s="485">
        <v>9</v>
      </c>
      <c r="I5606" s="486">
        <f t="shared" si="262"/>
        <v>459</v>
      </c>
      <c r="J5606" s="348">
        <f t="shared" si="263"/>
        <v>0</v>
      </c>
    </row>
    <row r="5607" spans="1:10">
      <c r="A5607" s="483">
        <v>2016</v>
      </c>
      <c r="B5607" s="484" t="s">
        <v>1289</v>
      </c>
      <c r="C5607" s="484" t="s">
        <v>370</v>
      </c>
      <c r="D5607" s="485">
        <v>119167</v>
      </c>
      <c r="E5607" s="486">
        <v>17.940000000000001</v>
      </c>
      <c r="F5607" s="486">
        <f t="shared" si="261"/>
        <v>2137855.98</v>
      </c>
      <c r="G5607" s="487">
        <v>0.22</v>
      </c>
      <c r="H5607" s="485">
        <v>4.7</v>
      </c>
      <c r="I5607" s="486">
        <f t="shared" si="262"/>
        <v>560084.9</v>
      </c>
      <c r="J5607" s="348">
        <f t="shared" si="263"/>
        <v>0</v>
      </c>
    </row>
    <row r="5608" spans="1:10">
      <c r="A5608" s="483">
        <v>2016</v>
      </c>
      <c r="B5608" s="484" t="s">
        <v>1289</v>
      </c>
      <c r="C5608" s="484" t="s">
        <v>370</v>
      </c>
      <c r="D5608" s="485">
        <v>185465</v>
      </c>
      <c r="E5608" s="486">
        <v>16.14</v>
      </c>
      <c r="F5608" s="486">
        <f t="shared" si="261"/>
        <v>2993405.1</v>
      </c>
      <c r="G5608" s="487">
        <v>0.33</v>
      </c>
      <c r="H5608" s="485">
        <v>5.6</v>
      </c>
      <c r="I5608" s="486">
        <f t="shared" si="262"/>
        <v>1038603.9999999999</v>
      </c>
      <c r="J5608" s="348">
        <f t="shared" si="263"/>
        <v>0</v>
      </c>
    </row>
    <row r="5609" spans="1:10">
      <c r="A5609" s="483">
        <v>2016</v>
      </c>
      <c r="B5609" s="484" t="s">
        <v>1289</v>
      </c>
      <c r="C5609" s="484" t="s">
        <v>370</v>
      </c>
      <c r="D5609" s="485">
        <v>15707</v>
      </c>
      <c r="E5609" s="486">
        <v>17.925999999999998</v>
      </c>
      <c r="F5609" s="486">
        <f t="shared" si="261"/>
        <v>281563.68199999997</v>
      </c>
      <c r="G5609" s="487">
        <v>0.32</v>
      </c>
      <c r="H5609" s="485">
        <v>4.5</v>
      </c>
      <c r="I5609" s="486">
        <f t="shared" si="262"/>
        <v>70681.5</v>
      </c>
      <c r="J5609" s="348">
        <f t="shared" si="263"/>
        <v>0</v>
      </c>
    </row>
    <row r="5610" spans="1:10">
      <c r="A5610" s="483">
        <v>2016</v>
      </c>
      <c r="B5610" s="484" t="s">
        <v>1289</v>
      </c>
      <c r="C5610" s="484" t="s">
        <v>370</v>
      </c>
      <c r="D5610" s="485">
        <v>79864</v>
      </c>
      <c r="E5610" s="486">
        <v>16.8</v>
      </c>
      <c r="F5610" s="486">
        <f t="shared" si="261"/>
        <v>1341715.2</v>
      </c>
      <c r="G5610" s="487">
        <v>0.31</v>
      </c>
      <c r="H5610" s="485">
        <v>6</v>
      </c>
      <c r="I5610" s="486">
        <f t="shared" si="262"/>
        <v>479184</v>
      </c>
      <c r="J5610" s="348">
        <f t="shared" si="263"/>
        <v>0</v>
      </c>
    </row>
    <row r="5611" spans="1:10">
      <c r="A5611" s="483">
        <v>2016</v>
      </c>
      <c r="B5611" s="484" t="s">
        <v>1289</v>
      </c>
      <c r="C5611" s="484" t="s">
        <v>370</v>
      </c>
      <c r="D5611" s="485">
        <v>238134</v>
      </c>
      <c r="E5611" s="486">
        <v>20.437999999999999</v>
      </c>
      <c r="F5611" s="486">
        <f t="shared" si="261"/>
        <v>4866982.6919999998</v>
      </c>
      <c r="G5611" s="487">
        <v>0.74</v>
      </c>
      <c r="H5611" s="485">
        <v>4.9000000000000004</v>
      </c>
      <c r="I5611" s="486">
        <f t="shared" si="262"/>
        <v>1166856.6000000001</v>
      </c>
      <c r="J5611" s="348">
        <f t="shared" si="263"/>
        <v>0</v>
      </c>
    </row>
    <row r="5612" spans="1:10">
      <c r="A5612" s="483">
        <v>2016</v>
      </c>
      <c r="B5612" s="484" t="s">
        <v>1289</v>
      </c>
      <c r="C5612" s="484" t="s">
        <v>370</v>
      </c>
      <c r="D5612" s="485">
        <v>59893</v>
      </c>
      <c r="E5612" s="486">
        <v>17.818000000000001</v>
      </c>
      <c r="F5612" s="486">
        <f t="shared" si="261"/>
        <v>1067173.4740000002</v>
      </c>
      <c r="G5612" s="487">
        <v>0.19</v>
      </c>
      <c r="H5612" s="485">
        <v>4.2</v>
      </c>
      <c r="I5612" s="486">
        <f t="shared" si="262"/>
        <v>251550.6</v>
      </c>
      <c r="J5612" s="348">
        <f t="shared" si="263"/>
        <v>0</v>
      </c>
    </row>
    <row r="5613" spans="1:10">
      <c r="A5613" s="483">
        <v>2016</v>
      </c>
      <c r="B5613" s="484" t="s">
        <v>1289</v>
      </c>
      <c r="C5613" s="484" t="s">
        <v>370</v>
      </c>
      <c r="D5613" s="485">
        <v>29846</v>
      </c>
      <c r="E5613" s="486">
        <v>18.12</v>
      </c>
      <c r="F5613" s="486">
        <f t="shared" si="261"/>
        <v>540809.52</v>
      </c>
      <c r="G5613" s="487">
        <v>0.25</v>
      </c>
      <c r="H5613" s="485">
        <v>4.8</v>
      </c>
      <c r="I5613" s="486">
        <f t="shared" si="262"/>
        <v>143260.79999999999</v>
      </c>
      <c r="J5613" s="348">
        <f t="shared" si="263"/>
        <v>0</v>
      </c>
    </row>
    <row r="5614" spans="1:10">
      <c r="A5614" s="483">
        <v>2016</v>
      </c>
      <c r="B5614" s="484" t="s">
        <v>1289</v>
      </c>
      <c r="C5614" s="484" t="s">
        <v>370</v>
      </c>
      <c r="D5614" s="485">
        <v>30160</v>
      </c>
      <c r="E5614" s="486">
        <v>17.744</v>
      </c>
      <c r="F5614" s="486">
        <f t="shared" si="261"/>
        <v>535159.04000000004</v>
      </c>
      <c r="G5614" s="487">
        <v>0.22</v>
      </c>
      <c r="H5614" s="485">
        <v>5.3</v>
      </c>
      <c r="I5614" s="486">
        <f t="shared" si="262"/>
        <v>159848</v>
      </c>
      <c r="J5614" s="348">
        <f t="shared" si="263"/>
        <v>0</v>
      </c>
    </row>
    <row r="5615" spans="1:10">
      <c r="A5615" s="483">
        <v>2016</v>
      </c>
      <c r="B5615" s="484" t="s">
        <v>1296</v>
      </c>
      <c r="C5615" s="484" t="s">
        <v>370</v>
      </c>
      <c r="D5615" s="485">
        <v>550726</v>
      </c>
      <c r="E5615" s="486">
        <v>21.5</v>
      </c>
      <c r="F5615" s="486">
        <f t="shared" si="261"/>
        <v>11840609</v>
      </c>
      <c r="G5615" s="487">
        <v>0.6</v>
      </c>
      <c r="H5615" s="485">
        <v>10.6</v>
      </c>
      <c r="I5615" s="486">
        <f t="shared" si="262"/>
        <v>5837695.5999999996</v>
      </c>
      <c r="J5615" s="348">
        <f t="shared" si="263"/>
        <v>0</v>
      </c>
    </row>
    <row r="5616" spans="1:10">
      <c r="A5616" s="483">
        <v>2016</v>
      </c>
      <c r="B5616" s="484" t="s">
        <v>1289</v>
      </c>
      <c r="C5616" s="484" t="s">
        <v>370</v>
      </c>
      <c r="D5616" s="485">
        <v>80098</v>
      </c>
      <c r="E5616" s="486">
        <v>17.852</v>
      </c>
      <c r="F5616" s="486">
        <f t="shared" si="261"/>
        <v>1429909.496</v>
      </c>
      <c r="G5616" s="487">
        <v>0.3</v>
      </c>
      <c r="H5616" s="485">
        <v>5.0999999999999996</v>
      </c>
      <c r="I5616" s="486">
        <f t="shared" si="262"/>
        <v>408499.8</v>
      </c>
      <c r="J5616" s="348">
        <f t="shared" si="263"/>
        <v>0</v>
      </c>
    </row>
    <row r="5617" spans="1:10">
      <c r="A5617" s="483">
        <v>2016</v>
      </c>
      <c r="B5617" s="484" t="s">
        <v>1289</v>
      </c>
      <c r="C5617" s="484" t="s">
        <v>370</v>
      </c>
      <c r="D5617" s="485">
        <v>112445</v>
      </c>
      <c r="E5617" s="486">
        <v>17.57</v>
      </c>
      <c r="F5617" s="486">
        <f t="shared" si="261"/>
        <v>1975658.6500000001</v>
      </c>
      <c r="G5617" s="487">
        <v>0.2</v>
      </c>
      <c r="H5617" s="485">
        <v>6</v>
      </c>
      <c r="I5617" s="486">
        <f t="shared" si="262"/>
        <v>674670</v>
      </c>
      <c r="J5617" s="348">
        <f t="shared" si="263"/>
        <v>0</v>
      </c>
    </row>
    <row r="5618" spans="1:10">
      <c r="A5618" s="483">
        <v>2016</v>
      </c>
      <c r="B5618" s="484" t="s">
        <v>1289</v>
      </c>
      <c r="C5618" s="484" t="s">
        <v>370</v>
      </c>
      <c r="D5618" s="485">
        <v>48102</v>
      </c>
      <c r="E5618" s="486">
        <v>17.238</v>
      </c>
      <c r="F5618" s="486">
        <f t="shared" si="261"/>
        <v>829182.27599999995</v>
      </c>
      <c r="G5618" s="487">
        <v>0.17</v>
      </c>
      <c r="H5618" s="485">
        <v>4.4000000000000004</v>
      </c>
      <c r="I5618" s="486">
        <f t="shared" si="262"/>
        <v>211648.80000000002</v>
      </c>
      <c r="J5618" s="348">
        <f t="shared" si="263"/>
        <v>0</v>
      </c>
    </row>
    <row r="5619" spans="1:10">
      <c r="A5619" s="483">
        <v>2016</v>
      </c>
      <c r="B5619" s="484" t="s">
        <v>1289</v>
      </c>
      <c r="C5619" s="484" t="s">
        <v>370</v>
      </c>
      <c r="D5619" s="485">
        <v>303454</v>
      </c>
      <c r="E5619" s="486">
        <v>17.712</v>
      </c>
      <c r="F5619" s="486">
        <f t="shared" si="261"/>
        <v>5374777.2479999997</v>
      </c>
      <c r="G5619" s="487">
        <v>0.25</v>
      </c>
      <c r="H5619" s="485">
        <v>5.2</v>
      </c>
      <c r="I5619" s="486">
        <f t="shared" si="262"/>
        <v>1577960.8</v>
      </c>
      <c r="J5619" s="348">
        <f t="shared" si="263"/>
        <v>0</v>
      </c>
    </row>
    <row r="5620" spans="1:10">
      <c r="A5620" s="483">
        <v>2016</v>
      </c>
      <c r="B5620" s="484" t="s">
        <v>1289</v>
      </c>
      <c r="C5620" s="484" t="s">
        <v>370</v>
      </c>
      <c r="D5620" s="485">
        <v>272455</v>
      </c>
      <c r="E5620" s="486">
        <v>17.838000000000001</v>
      </c>
      <c r="F5620" s="486">
        <f t="shared" si="261"/>
        <v>4860052.29</v>
      </c>
      <c r="G5620" s="487">
        <v>0.26</v>
      </c>
      <c r="H5620" s="485">
        <v>4.9000000000000004</v>
      </c>
      <c r="I5620" s="486">
        <f t="shared" si="262"/>
        <v>1335029.5</v>
      </c>
      <c r="J5620" s="348">
        <f t="shared" si="263"/>
        <v>0</v>
      </c>
    </row>
    <row r="5621" spans="1:10">
      <c r="A5621" s="483">
        <v>2016</v>
      </c>
      <c r="B5621" s="484" t="s">
        <v>1289</v>
      </c>
      <c r="C5621" s="484" t="s">
        <v>370</v>
      </c>
      <c r="D5621" s="485">
        <v>48154</v>
      </c>
      <c r="E5621" s="486">
        <v>17.648</v>
      </c>
      <c r="F5621" s="486">
        <f t="shared" si="261"/>
        <v>849821.79200000002</v>
      </c>
      <c r="G5621" s="487">
        <v>0.22</v>
      </c>
      <c r="H5621" s="485">
        <v>5.9</v>
      </c>
      <c r="I5621" s="486">
        <f t="shared" si="262"/>
        <v>284108.60000000003</v>
      </c>
      <c r="J5621" s="348">
        <f t="shared" si="263"/>
        <v>0</v>
      </c>
    </row>
    <row r="5622" spans="1:10">
      <c r="A5622" s="483">
        <v>2016</v>
      </c>
      <c r="B5622" s="484" t="s">
        <v>1289</v>
      </c>
      <c r="C5622" s="484" t="s">
        <v>370</v>
      </c>
      <c r="D5622" s="485">
        <v>15994</v>
      </c>
      <c r="E5622" s="486">
        <v>17.826000000000001</v>
      </c>
      <c r="F5622" s="486">
        <f t="shared" si="261"/>
        <v>285109.04399999999</v>
      </c>
      <c r="G5622" s="487">
        <v>0.28000000000000003</v>
      </c>
      <c r="H5622" s="485">
        <v>4.3</v>
      </c>
      <c r="I5622" s="486">
        <f t="shared" si="262"/>
        <v>68774.2</v>
      </c>
      <c r="J5622" s="348">
        <f t="shared" si="263"/>
        <v>0</v>
      </c>
    </row>
    <row r="5623" spans="1:10">
      <c r="A5623" s="483">
        <v>2016</v>
      </c>
      <c r="B5623" s="484" t="s">
        <v>1289</v>
      </c>
      <c r="C5623" s="484" t="s">
        <v>370</v>
      </c>
      <c r="D5623" s="485">
        <v>80253</v>
      </c>
      <c r="E5623" s="486">
        <v>17.513999999999999</v>
      </c>
      <c r="F5623" s="486">
        <f t="shared" si="261"/>
        <v>1405551.0419999999</v>
      </c>
      <c r="G5623" s="487">
        <v>0.17</v>
      </c>
      <c r="H5623" s="485">
        <v>4.5999999999999996</v>
      </c>
      <c r="I5623" s="486">
        <f t="shared" si="262"/>
        <v>369163.8</v>
      </c>
      <c r="J5623" s="348">
        <f t="shared" si="263"/>
        <v>0</v>
      </c>
    </row>
    <row r="5624" spans="1:10">
      <c r="A5624" s="483">
        <v>2016</v>
      </c>
      <c r="B5624" s="484" t="s">
        <v>1296</v>
      </c>
      <c r="C5624" s="484" t="s">
        <v>370</v>
      </c>
      <c r="D5624" s="485">
        <v>277891</v>
      </c>
      <c r="E5624" s="486">
        <v>25.16</v>
      </c>
      <c r="F5624" s="486">
        <f t="shared" si="261"/>
        <v>6991737.5599999996</v>
      </c>
      <c r="G5624" s="487">
        <v>4.38</v>
      </c>
      <c r="H5624" s="485">
        <v>9.6</v>
      </c>
      <c r="I5624" s="486">
        <f t="shared" si="262"/>
        <v>2667753.6</v>
      </c>
      <c r="J5624" s="348">
        <f t="shared" si="263"/>
        <v>0</v>
      </c>
    </row>
    <row r="5625" spans="1:10">
      <c r="A5625" s="483">
        <v>2016</v>
      </c>
      <c r="B5625" s="484" t="s">
        <v>1296</v>
      </c>
      <c r="C5625" s="484" t="s">
        <v>370</v>
      </c>
      <c r="D5625" s="485">
        <v>6927</v>
      </c>
      <c r="E5625" s="486">
        <v>25.59</v>
      </c>
      <c r="F5625" s="486">
        <f t="shared" si="261"/>
        <v>177261.93</v>
      </c>
      <c r="G5625" s="487">
        <v>3.97</v>
      </c>
      <c r="H5625" s="485">
        <v>9.1999999999999993</v>
      </c>
      <c r="I5625" s="486">
        <f t="shared" si="262"/>
        <v>63728.399999999994</v>
      </c>
      <c r="J5625" s="348">
        <f t="shared" si="263"/>
        <v>0</v>
      </c>
    </row>
    <row r="5626" spans="1:10">
      <c r="A5626" s="483">
        <v>2016</v>
      </c>
      <c r="B5626" s="484" t="s">
        <v>1289</v>
      </c>
      <c r="C5626" s="484" t="s">
        <v>370</v>
      </c>
      <c r="D5626" s="485">
        <v>98070</v>
      </c>
      <c r="E5626" s="486">
        <v>16.87</v>
      </c>
      <c r="F5626" s="486">
        <f t="shared" si="261"/>
        <v>1654440.9000000001</v>
      </c>
      <c r="G5626" s="487">
        <v>0.31</v>
      </c>
      <c r="H5626" s="485">
        <v>5.9</v>
      </c>
      <c r="I5626" s="486">
        <f t="shared" si="262"/>
        <v>578613</v>
      </c>
      <c r="J5626" s="348">
        <f t="shared" si="263"/>
        <v>0</v>
      </c>
    </row>
    <row r="5627" spans="1:10">
      <c r="A5627" s="483">
        <v>2016</v>
      </c>
      <c r="B5627" s="484" t="s">
        <v>1289</v>
      </c>
      <c r="C5627" s="484" t="s">
        <v>370</v>
      </c>
      <c r="D5627" s="485">
        <v>48787</v>
      </c>
      <c r="E5627" s="486">
        <v>17.559999999999999</v>
      </c>
      <c r="F5627" s="486">
        <f t="shared" si="261"/>
        <v>856699.72</v>
      </c>
      <c r="G5627" s="487">
        <v>0.19</v>
      </c>
      <c r="H5627" s="485">
        <v>4.7</v>
      </c>
      <c r="I5627" s="486">
        <f t="shared" si="262"/>
        <v>229298.9</v>
      </c>
      <c r="J5627" s="348">
        <f t="shared" si="263"/>
        <v>0</v>
      </c>
    </row>
    <row r="5628" spans="1:10">
      <c r="A5628" s="483">
        <v>2016</v>
      </c>
      <c r="B5628" s="484" t="s">
        <v>1289</v>
      </c>
      <c r="C5628" s="484" t="s">
        <v>370</v>
      </c>
      <c r="D5628" s="485">
        <v>65324</v>
      </c>
      <c r="E5628" s="486">
        <v>16.760000000000002</v>
      </c>
      <c r="F5628" s="486">
        <f t="shared" si="261"/>
        <v>1094830.24</v>
      </c>
      <c r="G5628" s="487">
        <v>0.31</v>
      </c>
      <c r="H5628" s="485">
        <v>5.9</v>
      </c>
      <c r="I5628" s="486">
        <f t="shared" si="262"/>
        <v>385411.60000000003</v>
      </c>
      <c r="J5628" s="348">
        <f t="shared" si="263"/>
        <v>0</v>
      </c>
    </row>
    <row r="5629" spans="1:10">
      <c r="A5629" s="483">
        <v>2016</v>
      </c>
      <c r="B5629" s="484" t="s">
        <v>1289</v>
      </c>
      <c r="C5629" s="484" t="s">
        <v>370</v>
      </c>
      <c r="D5629" s="485">
        <v>82037</v>
      </c>
      <c r="E5629" s="486">
        <v>18.059999999999999</v>
      </c>
      <c r="F5629" s="486">
        <f t="shared" si="261"/>
        <v>1481588.22</v>
      </c>
      <c r="G5629" s="487">
        <v>0.24</v>
      </c>
      <c r="H5629" s="485">
        <v>4.9000000000000004</v>
      </c>
      <c r="I5629" s="486">
        <f t="shared" si="262"/>
        <v>401981.30000000005</v>
      </c>
      <c r="J5629" s="348">
        <f t="shared" si="263"/>
        <v>0</v>
      </c>
    </row>
    <row r="5630" spans="1:10">
      <c r="A5630" s="483">
        <v>2016</v>
      </c>
      <c r="B5630" s="484" t="s">
        <v>1289</v>
      </c>
      <c r="C5630" s="484" t="s">
        <v>370</v>
      </c>
      <c r="D5630" s="485">
        <v>131537</v>
      </c>
      <c r="E5630" s="486">
        <v>17.98</v>
      </c>
      <c r="F5630" s="486">
        <f t="shared" si="261"/>
        <v>2365035.2600000002</v>
      </c>
      <c r="G5630" s="487">
        <v>0.22</v>
      </c>
      <c r="H5630" s="485">
        <v>5.0999999999999996</v>
      </c>
      <c r="I5630" s="486">
        <f t="shared" si="262"/>
        <v>670838.69999999995</v>
      </c>
      <c r="J5630" s="348">
        <f t="shared" si="263"/>
        <v>0</v>
      </c>
    </row>
    <row r="5631" spans="1:10">
      <c r="A5631" s="483">
        <v>2016</v>
      </c>
      <c r="B5631" s="484" t="s">
        <v>1296</v>
      </c>
      <c r="C5631" s="484" t="s">
        <v>370</v>
      </c>
      <c r="D5631" s="485">
        <v>32395</v>
      </c>
      <c r="E5631" s="486">
        <v>25.783999999999999</v>
      </c>
      <c r="F5631" s="486">
        <f t="shared" si="261"/>
        <v>835272.67999999993</v>
      </c>
      <c r="G5631" s="487">
        <v>2.61</v>
      </c>
      <c r="H5631" s="485">
        <v>7.8</v>
      </c>
      <c r="I5631" s="486">
        <f t="shared" si="262"/>
        <v>252681</v>
      </c>
      <c r="J5631" s="348">
        <f t="shared" si="263"/>
        <v>0</v>
      </c>
    </row>
    <row r="5632" spans="1:10">
      <c r="A5632" s="483">
        <v>2016</v>
      </c>
      <c r="B5632" s="484" t="s">
        <v>1296</v>
      </c>
      <c r="C5632" s="484" t="s">
        <v>370</v>
      </c>
      <c r="D5632" s="485">
        <v>53836</v>
      </c>
      <c r="E5632" s="486">
        <v>23.027999999999999</v>
      </c>
      <c r="F5632" s="486">
        <f t="shared" si="261"/>
        <v>1239735.4079999998</v>
      </c>
      <c r="G5632" s="487">
        <v>2.96</v>
      </c>
      <c r="H5632" s="485">
        <v>8.1999999999999993</v>
      </c>
      <c r="I5632" s="486">
        <f t="shared" si="262"/>
        <v>441455.19999999995</v>
      </c>
      <c r="J5632" s="348">
        <f t="shared" si="263"/>
        <v>0</v>
      </c>
    </row>
    <row r="5633" spans="1:10">
      <c r="A5633" s="483">
        <v>2016</v>
      </c>
      <c r="B5633" s="484" t="s">
        <v>1296</v>
      </c>
      <c r="C5633" s="484" t="s">
        <v>370</v>
      </c>
      <c r="D5633" s="485">
        <v>18875</v>
      </c>
      <c r="E5633" s="486">
        <v>22.347999999999999</v>
      </c>
      <c r="F5633" s="486">
        <f t="shared" si="261"/>
        <v>421818.5</v>
      </c>
      <c r="G5633" s="487">
        <v>3.18</v>
      </c>
      <c r="H5633" s="485">
        <v>7.8</v>
      </c>
      <c r="I5633" s="486">
        <f t="shared" si="262"/>
        <v>147225</v>
      </c>
      <c r="J5633" s="348">
        <f t="shared" si="263"/>
        <v>0</v>
      </c>
    </row>
    <row r="5634" spans="1:10">
      <c r="A5634" s="483">
        <v>2016</v>
      </c>
      <c r="B5634" s="484" t="s">
        <v>1296</v>
      </c>
      <c r="C5634" s="484" t="s">
        <v>370</v>
      </c>
      <c r="D5634" s="485">
        <v>14306</v>
      </c>
      <c r="E5634" s="486">
        <v>26.117999999999999</v>
      </c>
      <c r="F5634" s="486">
        <f t="shared" si="261"/>
        <v>373644.10800000001</v>
      </c>
      <c r="G5634" s="487">
        <v>2.97</v>
      </c>
      <c r="H5634" s="485">
        <v>7.7</v>
      </c>
      <c r="I5634" s="486">
        <f t="shared" si="262"/>
        <v>110156.2</v>
      </c>
      <c r="J5634" s="348">
        <f t="shared" si="263"/>
        <v>0</v>
      </c>
    </row>
    <row r="5635" spans="1:10">
      <c r="A5635" s="483">
        <v>2016</v>
      </c>
      <c r="B5635" s="484" t="s">
        <v>1296</v>
      </c>
      <c r="C5635" s="484" t="s">
        <v>370</v>
      </c>
      <c r="D5635" s="485">
        <v>5037</v>
      </c>
      <c r="E5635" s="486">
        <v>23.356000000000002</v>
      </c>
      <c r="F5635" s="486">
        <f t="shared" ref="F5635:F5698" si="264">E5635*D5635</f>
        <v>117644.17200000001</v>
      </c>
      <c r="G5635" s="487">
        <v>2.73</v>
      </c>
      <c r="H5635" s="485">
        <v>8.4</v>
      </c>
      <c r="I5635" s="486">
        <f t="shared" ref="I5635:I5698" si="265">H5635*D5635</f>
        <v>42310.8</v>
      </c>
      <c r="J5635" s="348">
        <f t="shared" ref="J5635:J5698" si="266">IF(B5635="LIG",1,0)</f>
        <v>0</v>
      </c>
    </row>
    <row r="5636" spans="1:10">
      <c r="A5636" s="483">
        <v>2016</v>
      </c>
      <c r="B5636" s="484" t="s">
        <v>1296</v>
      </c>
      <c r="C5636" s="484" t="s">
        <v>370</v>
      </c>
      <c r="D5636" s="485">
        <v>1644</v>
      </c>
      <c r="E5636" s="486">
        <v>25.38</v>
      </c>
      <c r="F5636" s="486">
        <f t="shared" si="264"/>
        <v>41724.720000000001</v>
      </c>
      <c r="G5636" s="487">
        <v>2.57</v>
      </c>
      <c r="H5636" s="485">
        <v>8.8000000000000007</v>
      </c>
      <c r="I5636" s="486">
        <f t="shared" si="265"/>
        <v>14467.2</v>
      </c>
      <c r="J5636" s="348">
        <f t="shared" si="266"/>
        <v>0</v>
      </c>
    </row>
    <row r="5637" spans="1:10">
      <c r="A5637" s="483">
        <v>2016</v>
      </c>
      <c r="B5637" s="484" t="s">
        <v>1296</v>
      </c>
      <c r="C5637" s="484" t="s">
        <v>370</v>
      </c>
      <c r="D5637" s="485">
        <v>22072</v>
      </c>
      <c r="E5637" s="486">
        <v>25.98</v>
      </c>
      <c r="F5637" s="486">
        <f t="shared" si="264"/>
        <v>573430.56000000006</v>
      </c>
      <c r="G5637" s="487">
        <v>2.6</v>
      </c>
      <c r="H5637" s="485">
        <v>7.1</v>
      </c>
      <c r="I5637" s="486">
        <f t="shared" si="265"/>
        <v>156711.19999999998</v>
      </c>
      <c r="J5637" s="348">
        <f t="shared" si="266"/>
        <v>0</v>
      </c>
    </row>
    <row r="5638" spans="1:10">
      <c r="A5638" s="483">
        <v>2016</v>
      </c>
      <c r="B5638" s="484" t="s">
        <v>1296</v>
      </c>
      <c r="C5638" s="484" t="s">
        <v>370</v>
      </c>
      <c r="D5638" s="485">
        <v>74474</v>
      </c>
      <c r="E5638" s="486">
        <v>21.82</v>
      </c>
      <c r="F5638" s="486">
        <f t="shared" si="264"/>
        <v>1625022.68</v>
      </c>
      <c r="G5638" s="487">
        <v>3.01</v>
      </c>
      <c r="H5638" s="485">
        <v>8.4</v>
      </c>
      <c r="I5638" s="486">
        <f t="shared" si="265"/>
        <v>625581.6</v>
      </c>
      <c r="J5638" s="348">
        <f t="shared" si="266"/>
        <v>0</v>
      </c>
    </row>
    <row r="5639" spans="1:10">
      <c r="A5639" s="483">
        <v>2016</v>
      </c>
      <c r="B5639" s="484" t="s">
        <v>1296</v>
      </c>
      <c r="C5639" s="484" t="s">
        <v>370</v>
      </c>
      <c r="D5639" s="485">
        <v>43102</v>
      </c>
      <c r="E5639" s="486">
        <v>25.14</v>
      </c>
      <c r="F5639" s="486">
        <f t="shared" si="264"/>
        <v>1083584.28</v>
      </c>
      <c r="G5639" s="487">
        <v>3.06</v>
      </c>
      <c r="H5639" s="485">
        <v>8.5</v>
      </c>
      <c r="I5639" s="486">
        <f t="shared" si="265"/>
        <v>366367</v>
      </c>
      <c r="J5639" s="348">
        <f t="shared" si="266"/>
        <v>0</v>
      </c>
    </row>
    <row r="5640" spans="1:10">
      <c r="A5640" s="483">
        <v>2016</v>
      </c>
      <c r="B5640" s="484" t="s">
        <v>1296</v>
      </c>
      <c r="C5640" s="484" t="s">
        <v>370</v>
      </c>
      <c r="D5640" s="485">
        <v>35222</v>
      </c>
      <c r="E5640" s="486">
        <v>25.13</v>
      </c>
      <c r="F5640" s="486">
        <f t="shared" si="264"/>
        <v>885128.86</v>
      </c>
      <c r="G5640" s="487">
        <v>2.5299999999999998</v>
      </c>
      <c r="H5640" s="485">
        <v>8.4</v>
      </c>
      <c r="I5640" s="486">
        <f t="shared" si="265"/>
        <v>295864.8</v>
      </c>
      <c r="J5640" s="348">
        <f t="shared" si="266"/>
        <v>0</v>
      </c>
    </row>
    <row r="5641" spans="1:10">
      <c r="A5641" s="483">
        <v>2016</v>
      </c>
      <c r="B5641" s="484" t="s">
        <v>1296</v>
      </c>
      <c r="C5641" s="484" t="s">
        <v>370</v>
      </c>
      <c r="D5641" s="485">
        <v>1761</v>
      </c>
      <c r="E5641" s="486">
        <v>25.03</v>
      </c>
      <c r="F5641" s="486">
        <f t="shared" si="264"/>
        <v>44077.83</v>
      </c>
      <c r="G5641" s="487">
        <v>3.84</v>
      </c>
      <c r="H5641" s="485">
        <v>8.6</v>
      </c>
      <c r="I5641" s="486">
        <f t="shared" si="265"/>
        <v>15144.599999999999</v>
      </c>
      <c r="J5641" s="348">
        <f t="shared" si="266"/>
        <v>0</v>
      </c>
    </row>
    <row r="5642" spans="1:10">
      <c r="A5642" s="483">
        <v>2016</v>
      </c>
      <c r="B5642" s="484" t="s">
        <v>1296</v>
      </c>
      <c r="C5642" s="484" t="s">
        <v>370</v>
      </c>
      <c r="D5642" s="485">
        <v>18958</v>
      </c>
      <c r="E5642" s="486">
        <v>25.15</v>
      </c>
      <c r="F5642" s="486">
        <f t="shared" si="264"/>
        <v>476793.69999999995</v>
      </c>
      <c r="G5642" s="487">
        <v>2.62</v>
      </c>
      <c r="H5642" s="485">
        <v>8.4</v>
      </c>
      <c r="I5642" s="486">
        <f t="shared" si="265"/>
        <v>159247.20000000001</v>
      </c>
      <c r="J5642" s="348">
        <f t="shared" si="266"/>
        <v>0</v>
      </c>
    </row>
    <row r="5643" spans="1:10">
      <c r="A5643" s="483">
        <v>2016</v>
      </c>
      <c r="B5643" s="484" t="s">
        <v>1296</v>
      </c>
      <c r="C5643" s="484" t="s">
        <v>370</v>
      </c>
      <c r="D5643" s="485">
        <v>12662</v>
      </c>
      <c r="E5643" s="486">
        <v>25.37</v>
      </c>
      <c r="F5643" s="486">
        <f t="shared" si="264"/>
        <v>321234.94</v>
      </c>
      <c r="G5643" s="487">
        <v>2.56</v>
      </c>
      <c r="H5643" s="485">
        <v>8.4</v>
      </c>
      <c r="I5643" s="486">
        <f t="shared" si="265"/>
        <v>106360.8</v>
      </c>
      <c r="J5643" s="348">
        <f t="shared" si="266"/>
        <v>0</v>
      </c>
    </row>
    <row r="5644" spans="1:10">
      <c r="A5644" s="483">
        <v>2016</v>
      </c>
      <c r="B5644" s="484" t="s">
        <v>1296</v>
      </c>
      <c r="C5644" s="484" t="s">
        <v>370</v>
      </c>
      <c r="D5644" s="485">
        <v>9455</v>
      </c>
      <c r="E5644" s="486">
        <v>25.84</v>
      </c>
      <c r="F5644" s="486">
        <f t="shared" si="264"/>
        <v>244317.2</v>
      </c>
      <c r="G5644" s="487">
        <v>2.65</v>
      </c>
      <c r="H5644" s="485">
        <v>7.4</v>
      </c>
      <c r="I5644" s="486">
        <f t="shared" si="265"/>
        <v>69967</v>
      </c>
      <c r="J5644" s="348">
        <f t="shared" si="266"/>
        <v>0</v>
      </c>
    </row>
    <row r="5645" spans="1:10">
      <c r="A5645" s="483">
        <v>2016</v>
      </c>
      <c r="B5645" s="484" t="s">
        <v>1289</v>
      </c>
      <c r="C5645" s="484" t="s">
        <v>370</v>
      </c>
      <c r="D5645" s="485">
        <v>72568</v>
      </c>
      <c r="E5645" s="486">
        <v>20.41</v>
      </c>
      <c r="F5645" s="486">
        <f t="shared" si="264"/>
        <v>1481112.8800000001</v>
      </c>
      <c r="G5645" s="487">
        <v>0.49</v>
      </c>
      <c r="H5645" s="485">
        <v>6.6</v>
      </c>
      <c r="I5645" s="486">
        <f t="shared" si="265"/>
        <v>478948.8</v>
      </c>
      <c r="J5645" s="348">
        <f t="shared" si="266"/>
        <v>0</v>
      </c>
    </row>
    <row r="5646" spans="1:10">
      <c r="A5646" s="483">
        <v>2016</v>
      </c>
      <c r="B5646" s="484" t="s">
        <v>1289</v>
      </c>
      <c r="C5646" s="484" t="s">
        <v>370</v>
      </c>
      <c r="D5646" s="485">
        <v>64949</v>
      </c>
      <c r="E5646" s="486">
        <v>20.41</v>
      </c>
      <c r="F5646" s="486">
        <f t="shared" si="264"/>
        <v>1325609.0900000001</v>
      </c>
      <c r="G5646" s="487">
        <v>0.49</v>
      </c>
      <c r="H5646" s="485">
        <v>6.6</v>
      </c>
      <c r="I5646" s="486">
        <f t="shared" si="265"/>
        <v>428663.39999999997</v>
      </c>
      <c r="J5646" s="348">
        <f t="shared" si="266"/>
        <v>0</v>
      </c>
    </row>
    <row r="5647" spans="1:10">
      <c r="A5647" s="483">
        <v>2016</v>
      </c>
      <c r="B5647" s="484" t="s">
        <v>1289</v>
      </c>
      <c r="C5647" s="484" t="s">
        <v>370</v>
      </c>
      <c r="D5647" s="485">
        <v>161791</v>
      </c>
      <c r="E5647" s="486">
        <v>19.86</v>
      </c>
      <c r="F5647" s="486">
        <f t="shared" si="264"/>
        <v>3213169.26</v>
      </c>
      <c r="G5647" s="487">
        <v>0.35</v>
      </c>
      <c r="H5647" s="485">
        <v>7.5</v>
      </c>
      <c r="I5647" s="486">
        <f t="shared" si="265"/>
        <v>1213432.5</v>
      </c>
      <c r="J5647" s="348">
        <f t="shared" si="266"/>
        <v>0</v>
      </c>
    </row>
    <row r="5648" spans="1:10">
      <c r="A5648" s="483">
        <v>2016</v>
      </c>
      <c r="B5648" s="484" t="s">
        <v>1301</v>
      </c>
      <c r="C5648" s="484" t="s">
        <v>370</v>
      </c>
      <c r="D5648" s="485">
        <v>691993</v>
      </c>
      <c r="E5648" s="486">
        <v>12.7</v>
      </c>
      <c r="F5648" s="486">
        <f t="shared" si="264"/>
        <v>8788311.0999999996</v>
      </c>
      <c r="G5648" s="487">
        <v>0.61</v>
      </c>
      <c r="H5648" s="485">
        <v>9.9</v>
      </c>
      <c r="I5648" s="486">
        <f t="shared" si="265"/>
        <v>6850730.7000000002</v>
      </c>
      <c r="J5648" s="348">
        <f t="shared" si="266"/>
        <v>1</v>
      </c>
    </row>
    <row r="5649" spans="1:10">
      <c r="A5649" s="483">
        <v>2016</v>
      </c>
      <c r="B5649" s="484" t="s">
        <v>1296</v>
      </c>
      <c r="C5649" s="484" t="s">
        <v>370</v>
      </c>
      <c r="D5649" s="485">
        <v>5291</v>
      </c>
      <c r="E5649" s="486">
        <v>25</v>
      </c>
      <c r="F5649" s="486">
        <f t="shared" si="264"/>
        <v>132275</v>
      </c>
      <c r="G5649" s="487">
        <v>2.64</v>
      </c>
      <c r="H5649" s="485">
        <v>9.6</v>
      </c>
      <c r="I5649" s="486">
        <f t="shared" si="265"/>
        <v>50793.599999999999</v>
      </c>
      <c r="J5649" s="348">
        <f t="shared" si="266"/>
        <v>0</v>
      </c>
    </row>
    <row r="5650" spans="1:10">
      <c r="A5650" s="483">
        <v>2016</v>
      </c>
      <c r="B5650" s="484" t="s">
        <v>1296</v>
      </c>
      <c r="C5650" s="484" t="s">
        <v>370</v>
      </c>
      <c r="D5650" s="485">
        <v>10713</v>
      </c>
      <c r="E5650" s="486">
        <v>23.57</v>
      </c>
      <c r="F5650" s="486">
        <f t="shared" si="264"/>
        <v>252505.41</v>
      </c>
      <c r="G5650" s="487">
        <v>2.54</v>
      </c>
      <c r="H5650" s="485">
        <v>8.8000000000000007</v>
      </c>
      <c r="I5650" s="486">
        <f t="shared" si="265"/>
        <v>94274.400000000009</v>
      </c>
      <c r="J5650" s="348">
        <f t="shared" si="266"/>
        <v>0</v>
      </c>
    </row>
    <row r="5651" spans="1:10">
      <c r="A5651" s="483">
        <v>2016</v>
      </c>
      <c r="B5651" s="484" t="s">
        <v>1296</v>
      </c>
      <c r="C5651" s="484" t="s">
        <v>370</v>
      </c>
      <c r="D5651" s="485">
        <v>22463</v>
      </c>
      <c r="E5651" s="486">
        <v>23.63</v>
      </c>
      <c r="F5651" s="486">
        <f t="shared" si="264"/>
        <v>530800.68999999994</v>
      </c>
      <c r="G5651" s="487">
        <v>2.79</v>
      </c>
      <c r="H5651" s="485">
        <v>8.8000000000000007</v>
      </c>
      <c r="I5651" s="486">
        <f t="shared" si="265"/>
        <v>197674.40000000002</v>
      </c>
      <c r="J5651" s="348">
        <f t="shared" si="266"/>
        <v>0</v>
      </c>
    </row>
    <row r="5652" spans="1:10">
      <c r="A5652" s="483">
        <v>2016</v>
      </c>
      <c r="B5652" s="484" t="s">
        <v>1296</v>
      </c>
      <c r="C5652" s="484" t="s">
        <v>370</v>
      </c>
      <c r="D5652" s="485">
        <v>17684</v>
      </c>
      <c r="E5652" s="486">
        <v>23.5</v>
      </c>
      <c r="F5652" s="486">
        <f t="shared" si="264"/>
        <v>415574</v>
      </c>
      <c r="G5652" s="487">
        <v>2.5299999999999998</v>
      </c>
      <c r="H5652" s="485">
        <v>8.4</v>
      </c>
      <c r="I5652" s="486">
        <f t="shared" si="265"/>
        <v>148545.60000000001</v>
      </c>
      <c r="J5652" s="348">
        <f t="shared" si="266"/>
        <v>0</v>
      </c>
    </row>
    <row r="5653" spans="1:10">
      <c r="A5653" s="483">
        <v>2016</v>
      </c>
      <c r="B5653" s="484" t="s">
        <v>1296</v>
      </c>
      <c r="C5653" s="484" t="s">
        <v>370</v>
      </c>
      <c r="D5653" s="485">
        <v>5128</v>
      </c>
      <c r="E5653" s="486">
        <v>25.05</v>
      </c>
      <c r="F5653" s="486">
        <f t="shared" si="264"/>
        <v>128456.40000000001</v>
      </c>
      <c r="G5653" s="487">
        <v>2.69</v>
      </c>
      <c r="H5653" s="485">
        <v>9.6</v>
      </c>
      <c r="I5653" s="486">
        <f t="shared" si="265"/>
        <v>49228.799999999996</v>
      </c>
      <c r="J5653" s="348">
        <f t="shared" si="266"/>
        <v>0</v>
      </c>
    </row>
    <row r="5654" spans="1:10">
      <c r="A5654" s="483">
        <v>2016</v>
      </c>
      <c r="B5654" s="484" t="s">
        <v>1296</v>
      </c>
      <c r="C5654" s="484" t="s">
        <v>370</v>
      </c>
      <c r="D5654" s="485">
        <v>1705</v>
      </c>
      <c r="E5654" s="486">
        <v>23.43</v>
      </c>
      <c r="F5654" s="486">
        <f t="shared" si="264"/>
        <v>39948.15</v>
      </c>
      <c r="G5654" s="487">
        <v>2.78</v>
      </c>
      <c r="H5654" s="485">
        <v>8.8000000000000007</v>
      </c>
      <c r="I5654" s="486">
        <f t="shared" si="265"/>
        <v>15004.000000000002</v>
      </c>
      <c r="J5654" s="348">
        <f t="shared" si="266"/>
        <v>0</v>
      </c>
    </row>
    <row r="5655" spans="1:10">
      <c r="A5655" s="483">
        <v>2016</v>
      </c>
      <c r="B5655" s="484" t="s">
        <v>1296</v>
      </c>
      <c r="C5655" s="484" t="s">
        <v>370</v>
      </c>
      <c r="D5655" s="485">
        <v>19272</v>
      </c>
      <c r="E5655" s="486">
        <v>25.34</v>
      </c>
      <c r="F5655" s="486">
        <f t="shared" si="264"/>
        <v>488352.48</v>
      </c>
      <c r="G5655" s="487">
        <v>2.7</v>
      </c>
      <c r="H5655" s="485">
        <v>9</v>
      </c>
      <c r="I5655" s="486">
        <f t="shared" si="265"/>
        <v>173448</v>
      </c>
      <c r="J5655" s="348">
        <f t="shared" si="266"/>
        <v>0</v>
      </c>
    </row>
    <row r="5656" spans="1:10">
      <c r="A5656" s="483">
        <v>2016</v>
      </c>
      <c r="B5656" s="484" t="s">
        <v>1296</v>
      </c>
      <c r="C5656" s="484" t="s">
        <v>370</v>
      </c>
      <c r="D5656" s="485">
        <v>3644</v>
      </c>
      <c r="E5656" s="486">
        <v>23.52</v>
      </c>
      <c r="F5656" s="486">
        <f t="shared" si="264"/>
        <v>85706.880000000005</v>
      </c>
      <c r="G5656" s="487">
        <v>2.6</v>
      </c>
      <c r="H5656" s="485">
        <v>8.9</v>
      </c>
      <c r="I5656" s="486">
        <f t="shared" si="265"/>
        <v>32431.600000000002</v>
      </c>
      <c r="J5656" s="348">
        <f t="shared" si="266"/>
        <v>0</v>
      </c>
    </row>
    <row r="5657" spans="1:10">
      <c r="A5657" s="483">
        <v>2016</v>
      </c>
      <c r="B5657" s="484" t="s">
        <v>1296</v>
      </c>
      <c r="C5657" s="484" t="s">
        <v>370</v>
      </c>
      <c r="D5657" s="485">
        <v>34826</v>
      </c>
      <c r="E5657" s="486">
        <v>22.94</v>
      </c>
      <c r="F5657" s="486">
        <f t="shared" si="264"/>
        <v>798908.44000000006</v>
      </c>
      <c r="G5657" s="487">
        <v>3.01</v>
      </c>
      <c r="H5657" s="485">
        <v>8.3000000000000007</v>
      </c>
      <c r="I5657" s="486">
        <f t="shared" si="265"/>
        <v>289055.80000000005</v>
      </c>
      <c r="J5657" s="348">
        <f t="shared" si="266"/>
        <v>0</v>
      </c>
    </row>
    <row r="5658" spans="1:10">
      <c r="A5658" s="483">
        <v>2016</v>
      </c>
      <c r="B5658" s="484" t="s">
        <v>1296</v>
      </c>
      <c r="C5658" s="484" t="s">
        <v>370</v>
      </c>
      <c r="D5658" s="485">
        <v>56143</v>
      </c>
      <c r="E5658" s="486">
        <v>22.72</v>
      </c>
      <c r="F5658" s="486">
        <f t="shared" si="264"/>
        <v>1275568.96</v>
      </c>
      <c r="G5658" s="487">
        <v>3.58</v>
      </c>
      <c r="H5658" s="485">
        <v>15.4</v>
      </c>
      <c r="I5658" s="486">
        <f t="shared" si="265"/>
        <v>864602.20000000007</v>
      </c>
      <c r="J5658" s="348">
        <f t="shared" si="266"/>
        <v>0</v>
      </c>
    </row>
    <row r="5659" spans="1:10">
      <c r="A5659" s="483">
        <v>2016</v>
      </c>
      <c r="B5659" s="484" t="s">
        <v>1296</v>
      </c>
      <c r="C5659" s="484" t="s">
        <v>370</v>
      </c>
      <c r="D5659" s="485">
        <v>23443</v>
      </c>
      <c r="E5659" s="486">
        <v>22.26</v>
      </c>
      <c r="F5659" s="486">
        <f t="shared" si="264"/>
        <v>521841.18000000005</v>
      </c>
      <c r="G5659" s="487">
        <v>4.53</v>
      </c>
      <c r="H5659" s="485">
        <v>17.600000000000001</v>
      </c>
      <c r="I5659" s="486">
        <f t="shared" si="265"/>
        <v>412596.80000000005</v>
      </c>
      <c r="J5659" s="348">
        <f t="shared" si="266"/>
        <v>0</v>
      </c>
    </row>
    <row r="5660" spans="1:10">
      <c r="A5660" s="483">
        <v>2016</v>
      </c>
      <c r="B5660" s="484" t="s">
        <v>1296</v>
      </c>
      <c r="C5660" s="484" t="s">
        <v>370</v>
      </c>
      <c r="D5660" s="485">
        <v>28340</v>
      </c>
      <c r="E5660" s="486">
        <v>23.49</v>
      </c>
      <c r="F5660" s="486">
        <f t="shared" si="264"/>
        <v>665706.6</v>
      </c>
      <c r="G5660" s="487">
        <v>2.81</v>
      </c>
      <c r="H5660" s="485">
        <v>8.6999999999999993</v>
      </c>
      <c r="I5660" s="486">
        <f t="shared" si="265"/>
        <v>246557.99999999997</v>
      </c>
      <c r="J5660" s="348">
        <f t="shared" si="266"/>
        <v>0</v>
      </c>
    </row>
    <row r="5661" spans="1:10">
      <c r="A5661" s="483">
        <v>2016</v>
      </c>
      <c r="B5661" s="484" t="s">
        <v>1296</v>
      </c>
      <c r="C5661" s="484" t="s">
        <v>370</v>
      </c>
      <c r="D5661" s="485">
        <v>9611</v>
      </c>
      <c r="E5661" s="486">
        <v>23.64</v>
      </c>
      <c r="F5661" s="486">
        <f t="shared" si="264"/>
        <v>227204.04</v>
      </c>
      <c r="G5661" s="487">
        <v>2.81</v>
      </c>
      <c r="H5661" s="485">
        <v>9</v>
      </c>
      <c r="I5661" s="486">
        <f t="shared" si="265"/>
        <v>86499</v>
      </c>
      <c r="J5661" s="348">
        <f t="shared" si="266"/>
        <v>0</v>
      </c>
    </row>
    <row r="5662" spans="1:10">
      <c r="A5662" s="483">
        <v>2016</v>
      </c>
      <c r="B5662" s="484" t="s">
        <v>1296</v>
      </c>
      <c r="C5662" s="484" t="s">
        <v>370</v>
      </c>
      <c r="D5662" s="485">
        <v>14900</v>
      </c>
      <c r="E5662" s="486">
        <v>22.77</v>
      </c>
      <c r="F5662" s="486">
        <f t="shared" si="264"/>
        <v>339273</v>
      </c>
      <c r="G5662" s="487">
        <v>4.42</v>
      </c>
      <c r="H5662" s="485">
        <v>16.5</v>
      </c>
      <c r="I5662" s="486">
        <f t="shared" si="265"/>
        <v>245850</v>
      </c>
      <c r="J5662" s="348">
        <f t="shared" si="266"/>
        <v>0</v>
      </c>
    </row>
    <row r="5663" spans="1:10">
      <c r="A5663" s="483">
        <v>2016</v>
      </c>
      <c r="B5663" s="484" t="s">
        <v>1296</v>
      </c>
      <c r="C5663" s="484" t="s">
        <v>370</v>
      </c>
      <c r="D5663" s="485">
        <v>37977</v>
      </c>
      <c r="E5663" s="486">
        <v>22.88</v>
      </c>
      <c r="F5663" s="486">
        <f t="shared" si="264"/>
        <v>868913.76</v>
      </c>
      <c r="G5663" s="487">
        <v>2.96</v>
      </c>
      <c r="H5663" s="485">
        <v>8.1999999999999993</v>
      </c>
      <c r="I5663" s="486">
        <f t="shared" si="265"/>
        <v>311411.39999999997</v>
      </c>
      <c r="J5663" s="348">
        <f t="shared" si="266"/>
        <v>0</v>
      </c>
    </row>
    <row r="5664" spans="1:10">
      <c r="A5664" s="483">
        <v>2016</v>
      </c>
      <c r="B5664" s="484" t="s">
        <v>1296</v>
      </c>
      <c r="C5664" s="484" t="s">
        <v>370</v>
      </c>
      <c r="D5664" s="485">
        <v>29612</v>
      </c>
      <c r="E5664" s="486">
        <v>22.17</v>
      </c>
      <c r="F5664" s="486">
        <f t="shared" si="264"/>
        <v>656498.04</v>
      </c>
      <c r="G5664" s="487">
        <v>3.15</v>
      </c>
      <c r="H5664" s="485">
        <v>8.6</v>
      </c>
      <c r="I5664" s="486">
        <f t="shared" si="265"/>
        <v>254663.19999999998</v>
      </c>
      <c r="J5664" s="348">
        <f t="shared" si="266"/>
        <v>0</v>
      </c>
    </row>
    <row r="5665" spans="1:10">
      <c r="A5665" s="483">
        <v>2016</v>
      </c>
      <c r="B5665" s="484" t="s">
        <v>1296</v>
      </c>
      <c r="C5665" s="484" t="s">
        <v>370</v>
      </c>
      <c r="D5665" s="485">
        <v>3162</v>
      </c>
      <c r="E5665" s="486">
        <v>23.62</v>
      </c>
      <c r="F5665" s="486">
        <f t="shared" si="264"/>
        <v>74686.44</v>
      </c>
      <c r="G5665" s="487">
        <v>2.82</v>
      </c>
      <c r="H5665" s="485">
        <v>8.6999999999999993</v>
      </c>
      <c r="I5665" s="486">
        <f t="shared" si="265"/>
        <v>27509.399999999998</v>
      </c>
      <c r="J5665" s="348">
        <f t="shared" si="266"/>
        <v>0</v>
      </c>
    </row>
    <row r="5666" spans="1:10">
      <c r="A5666" s="483">
        <v>2016</v>
      </c>
      <c r="B5666" s="484" t="s">
        <v>1296</v>
      </c>
      <c r="C5666" s="484" t="s">
        <v>370</v>
      </c>
      <c r="D5666" s="485">
        <v>23481</v>
      </c>
      <c r="E5666" s="486">
        <v>23.5</v>
      </c>
      <c r="F5666" s="486">
        <f t="shared" si="264"/>
        <v>551803.5</v>
      </c>
      <c r="G5666" s="487">
        <v>2.81</v>
      </c>
      <c r="H5666" s="485">
        <v>8.8000000000000007</v>
      </c>
      <c r="I5666" s="486">
        <f t="shared" si="265"/>
        <v>206632.80000000002</v>
      </c>
      <c r="J5666" s="348">
        <f t="shared" si="266"/>
        <v>0</v>
      </c>
    </row>
    <row r="5667" spans="1:10">
      <c r="A5667" s="483">
        <v>2016</v>
      </c>
      <c r="B5667" s="484" t="s">
        <v>1296</v>
      </c>
      <c r="C5667" s="484" t="s">
        <v>370</v>
      </c>
      <c r="D5667" s="485">
        <v>11043</v>
      </c>
      <c r="E5667" s="486">
        <v>22.88</v>
      </c>
      <c r="F5667" s="486">
        <f t="shared" si="264"/>
        <v>252663.84</v>
      </c>
      <c r="G5667" s="487">
        <v>2.96</v>
      </c>
      <c r="H5667" s="485">
        <v>8.1999999999999993</v>
      </c>
      <c r="I5667" s="486">
        <f t="shared" si="265"/>
        <v>90552.599999999991</v>
      </c>
      <c r="J5667" s="348">
        <f t="shared" si="266"/>
        <v>0</v>
      </c>
    </row>
    <row r="5668" spans="1:10">
      <c r="A5668" s="483">
        <v>2016</v>
      </c>
      <c r="B5668" s="484" t="s">
        <v>1296</v>
      </c>
      <c r="C5668" s="484" t="s">
        <v>370</v>
      </c>
      <c r="D5668" s="485">
        <v>17284</v>
      </c>
      <c r="E5668" s="486">
        <v>22.89</v>
      </c>
      <c r="F5668" s="486">
        <f t="shared" si="264"/>
        <v>395630.76</v>
      </c>
      <c r="G5668" s="487">
        <v>2.98</v>
      </c>
      <c r="H5668" s="485">
        <v>8.1999999999999993</v>
      </c>
      <c r="I5668" s="486">
        <f t="shared" si="265"/>
        <v>141728.79999999999</v>
      </c>
      <c r="J5668" s="348">
        <f t="shared" si="266"/>
        <v>0</v>
      </c>
    </row>
    <row r="5669" spans="1:10">
      <c r="A5669" s="483">
        <v>2016</v>
      </c>
      <c r="B5669" s="484" t="s">
        <v>1296</v>
      </c>
      <c r="C5669" s="484" t="s">
        <v>370</v>
      </c>
      <c r="D5669" s="485">
        <v>5199</v>
      </c>
      <c r="E5669" s="486">
        <v>22.43</v>
      </c>
      <c r="F5669" s="486">
        <f t="shared" si="264"/>
        <v>116613.56999999999</v>
      </c>
      <c r="G5669" s="487">
        <v>4.6500000000000004</v>
      </c>
      <c r="H5669" s="485">
        <v>17.100000000000001</v>
      </c>
      <c r="I5669" s="486">
        <f t="shared" si="265"/>
        <v>88902.900000000009</v>
      </c>
      <c r="J5669" s="348">
        <f t="shared" si="266"/>
        <v>0</v>
      </c>
    </row>
    <row r="5670" spans="1:10">
      <c r="A5670" s="483">
        <v>2016</v>
      </c>
      <c r="B5670" s="484" t="s">
        <v>1296</v>
      </c>
      <c r="C5670" s="484" t="s">
        <v>370</v>
      </c>
      <c r="D5670" s="485">
        <v>7848</v>
      </c>
      <c r="E5670" s="486">
        <v>23.48</v>
      </c>
      <c r="F5670" s="486">
        <f t="shared" si="264"/>
        <v>184271.04</v>
      </c>
      <c r="G5670" s="487">
        <v>2.8</v>
      </c>
      <c r="H5670" s="485">
        <v>8.6999999999999993</v>
      </c>
      <c r="I5670" s="486">
        <f t="shared" si="265"/>
        <v>68277.599999999991</v>
      </c>
      <c r="J5670" s="348">
        <f t="shared" si="266"/>
        <v>0</v>
      </c>
    </row>
    <row r="5671" spans="1:10">
      <c r="A5671" s="483">
        <v>2016</v>
      </c>
      <c r="B5671" s="484" t="s">
        <v>1296</v>
      </c>
      <c r="C5671" s="484" t="s">
        <v>370</v>
      </c>
      <c r="D5671" s="485">
        <v>1653</v>
      </c>
      <c r="E5671" s="486">
        <v>23.65</v>
      </c>
      <c r="F5671" s="486">
        <f t="shared" si="264"/>
        <v>39093.449999999997</v>
      </c>
      <c r="G5671" s="487">
        <v>2.82</v>
      </c>
      <c r="H5671" s="485">
        <v>8.8000000000000007</v>
      </c>
      <c r="I5671" s="486">
        <f t="shared" si="265"/>
        <v>14546.400000000001</v>
      </c>
      <c r="J5671" s="348">
        <f t="shared" si="266"/>
        <v>0</v>
      </c>
    </row>
    <row r="5672" spans="1:10">
      <c r="A5672" s="483">
        <v>2016</v>
      </c>
      <c r="B5672" s="484" t="s">
        <v>1296</v>
      </c>
      <c r="C5672" s="484" t="s">
        <v>370</v>
      </c>
      <c r="D5672" s="485">
        <v>30661</v>
      </c>
      <c r="E5672" s="486">
        <v>23.42</v>
      </c>
      <c r="F5672" s="486">
        <f t="shared" si="264"/>
        <v>718080.62</v>
      </c>
      <c r="G5672" s="487">
        <v>3.86</v>
      </c>
      <c r="H5672" s="485">
        <v>13.6</v>
      </c>
      <c r="I5672" s="486">
        <f t="shared" si="265"/>
        <v>416989.6</v>
      </c>
      <c r="J5672" s="348">
        <f t="shared" si="266"/>
        <v>0</v>
      </c>
    </row>
    <row r="5673" spans="1:10">
      <c r="A5673" s="483">
        <v>2016</v>
      </c>
      <c r="B5673" s="484" t="s">
        <v>1296</v>
      </c>
      <c r="C5673" s="484" t="s">
        <v>370</v>
      </c>
      <c r="D5673" s="485">
        <v>6376</v>
      </c>
      <c r="E5673" s="486">
        <v>23.41</v>
      </c>
      <c r="F5673" s="486">
        <f t="shared" si="264"/>
        <v>149262.16</v>
      </c>
      <c r="G5673" s="487">
        <v>3.13</v>
      </c>
      <c r="H5673" s="485">
        <v>9.6999999999999993</v>
      </c>
      <c r="I5673" s="486">
        <f t="shared" si="265"/>
        <v>61847.199999999997</v>
      </c>
      <c r="J5673" s="348">
        <f t="shared" si="266"/>
        <v>0</v>
      </c>
    </row>
    <row r="5674" spans="1:10">
      <c r="A5674" s="483">
        <v>2016</v>
      </c>
      <c r="B5674" s="484" t="s">
        <v>1296</v>
      </c>
      <c r="C5674" s="484" t="s">
        <v>370</v>
      </c>
      <c r="D5674" s="485">
        <v>20676</v>
      </c>
      <c r="E5674" s="486">
        <v>23.75</v>
      </c>
      <c r="F5674" s="486">
        <f t="shared" si="264"/>
        <v>491055</v>
      </c>
      <c r="G5674" s="487">
        <v>1.93</v>
      </c>
      <c r="H5674" s="485">
        <v>9.4</v>
      </c>
      <c r="I5674" s="486">
        <f t="shared" si="265"/>
        <v>194354.4</v>
      </c>
      <c r="J5674" s="348">
        <f t="shared" si="266"/>
        <v>0</v>
      </c>
    </row>
    <row r="5675" spans="1:10">
      <c r="A5675" s="483">
        <v>2016</v>
      </c>
      <c r="B5675" s="484" t="s">
        <v>1296</v>
      </c>
      <c r="C5675" s="484" t="s">
        <v>370</v>
      </c>
      <c r="D5675" s="485">
        <v>25529</v>
      </c>
      <c r="E5675" s="486">
        <v>22.88</v>
      </c>
      <c r="F5675" s="486">
        <f t="shared" si="264"/>
        <v>584103.52</v>
      </c>
      <c r="G5675" s="487">
        <v>2.97</v>
      </c>
      <c r="H5675" s="485">
        <v>8.1</v>
      </c>
      <c r="I5675" s="486">
        <f t="shared" si="265"/>
        <v>206784.9</v>
      </c>
      <c r="J5675" s="348">
        <f t="shared" si="266"/>
        <v>0</v>
      </c>
    </row>
    <row r="5676" spans="1:10">
      <c r="A5676" s="483">
        <v>2016</v>
      </c>
      <c r="B5676" s="484" t="s">
        <v>1296</v>
      </c>
      <c r="C5676" s="484" t="s">
        <v>370</v>
      </c>
      <c r="D5676" s="485">
        <v>12312</v>
      </c>
      <c r="E5676" s="486">
        <v>23.512</v>
      </c>
      <c r="F5676" s="486">
        <f t="shared" si="264"/>
        <v>289479.74400000001</v>
      </c>
      <c r="G5676" s="487">
        <v>2.54</v>
      </c>
      <c r="H5676" s="485">
        <v>7.7</v>
      </c>
      <c r="I5676" s="486">
        <f t="shared" si="265"/>
        <v>94802.400000000009</v>
      </c>
      <c r="J5676" s="348">
        <f t="shared" si="266"/>
        <v>0</v>
      </c>
    </row>
    <row r="5677" spans="1:10">
      <c r="A5677" s="483">
        <v>2016</v>
      </c>
      <c r="B5677" s="484" t="s">
        <v>1296</v>
      </c>
      <c r="C5677" s="484" t="s">
        <v>370</v>
      </c>
      <c r="D5677" s="485">
        <v>25488</v>
      </c>
      <c r="E5677" s="486">
        <v>23.58</v>
      </c>
      <c r="F5677" s="486">
        <f t="shared" si="264"/>
        <v>601007.03999999992</v>
      </c>
      <c r="G5677" s="487">
        <v>2.64</v>
      </c>
      <c r="H5677" s="485">
        <v>7.5</v>
      </c>
      <c r="I5677" s="486">
        <f t="shared" si="265"/>
        <v>191160</v>
      </c>
      <c r="J5677" s="348">
        <f t="shared" si="266"/>
        <v>0</v>
      </c>
    </row>
    <row r="5678" spans="1:10">
      <c r="A5678" s="483">
        <v>2016</v>
      </c>
      <c r="B5678" s="484" t="s">
        <v>1296</v>
      </c>
      <c r="C5678" s="484" t="s">
        <v>370</v>
      </c>
      <c r="D5678" s="485">
        <v>63427</v>
      </c>
      <c r="E5678" s="486">
        <v>23.827999999999999</v>
      </c>
      <c r="F5678" s="486">
        <f t="shared" si="264"/>
        <v>1511338.5559999999</v>
      </c>
      <c r="G5678" s="487">
        <v>2.65</v>
      </c>
      <c r="H5678" s="485">
        <v>7.8</v>
      </c>
      <c r="I5678" s="486">
        <f t="shared" si="265"/>
        <v>494730.6</v>
      </c>
      <c r="J5678" s="348">
        <f t="shared" si="266"/>
        <v>0</v>
      </c>
    </row>
    <row r="5679" spans="1:10">
      <c r="A5679" s="483">
        <v>2016</v>
      </c>
      <c r="B5679" s="484" t="s">
        <v>1289</v>
      </c>
      <c r="C5679" s="484" t="s">
        <v>370</v>
      </c>
      <c r="D5679" s="485">
        <v>32739</v>
      </c>
      <c r="E5679" s="486">
        <v>16.97</v>
      </c>
      <c r="F5679" s="486">
        <f t="shared" si="264"/>
        <v>555580.82999999996</v>
      </c>
      <c r="G5679" s="487">
        <v>0.32</v>
      </c>
      <c r="H5679" s="485">
        <v>5.7</v>
      </c>
      <c r="I5679" s="486">
        <f t="shared" si="265"/>
        <v>186612.30000000002</v>
      </c>
      <c r="J5679" s="348">
        <f t="shared" si="266"/>
        <v>0</v>
      </c>
    </row>
    <row r="5680" spans="1:10">
      <c r="A5680" s="483">
        <v>2016</v>
      </c>
      <c r="B5680" s="484" t="s">
        <v>1289</v>
      </c>
      <c r="C5680" s="484" t="s">
        <v>370</v>
      </c>
      <c r="D5680" s="485">
        <v>16443</v>
      </c>
      <c r="E5680" s="486">
        <v>16.97</v>
      </c>
      <c r="F5680" s="486">
        <f t="shared" si="264"/>
        <v>279037.70999999996</v>
      </c>
      <c r="G5680" s="487">
        <v>0.32</v>
      </c>
      <c r="H5680" s="485">
        <v>5.7</v>
      </c>
      <c r="I5680" s="486">
        <f t="shared" si="265"/>
        <v>93725.1</v>
      </c>
      <c r="J5680" s="348">
        <f t="shared" si="266"/>
        <v>0</v>
      </c>
    </row>
    <row r="5681" spans="1:10">
      <c r="A5681" s="483">
        <v>2016</v>
      </c>
      <c r="B5681" s="484" t="s">
        <v>1289</v>
      </c>
      <c r="C5681" s="484" t="s">
        <v>370</v>
      </c>
      <c r="D5681" s="485">
        <v>16426</v>
      </c>
      <c r="E5681" s="486">
        <v>16.75</v>
      </c>
      <c r="F5681" s="486">
        <f t="shared" si="264"/>
        <v>275135.5</v>
      </c>
      <c r="G5681" s="487">
        <v>0.32</v>
      </c>
      <c r="H5681" s="485">
        <v>4.3</v>
      </c>
      <c r="I5681" s="486">
        <f t="shared" si="265"/>
        <v>70631.8</v>
      </c>
      <c r="J5681" s="348">
        <f t="shared" si="266"/>
        <v>0</v>
      </c>
    </row>
    <row r="5682" spans="1:10">
      <c r="A5682" s="483">
        <v>2016</v>
      </c>
      <c r="B5682" s="484" t="s">
        <v>1289</v>
      </c>
      <c r="C5682" s="484" t="s">
        <v>370</v>
      </c>
      <c r="D5682" s="485">
        <v>32623</v>
      </c>
      <c r="E5682" s="486">
        <v>18.149999999999999</v>
      </c>
      <c r="F5682" s="486">
        <f t="shared" si="264"/>
        <v>592107.44999999995</v>
      </c>
      <c r="G5682" s="487">
        <v>0.25</v>
      </c>
      <c r="H5682" s="485">
        <v>5.0999999999999996</v>
      </c>
      <c r="I5682" s="486">
        <f t="shared" si="265"/>
        <v>166377.29999999999</v>
      </c>
      <c r="J5682" s="348">
        <f t="shared" si="266"/>
        <v>0</v>
      </c>
    </row>
    <row r="5683" spans="1:10">
      <c r="A5683" s="483">
        <v>2016</v>
      </c>
      <c r="B5683" s="484" t="s">
        <v>1289</v>
      </c>
      <c r="C5683" s="484" t="s">
        <v>370</v>
      </c>
      <c r="D5683" s="485">
        <v>111191</v>
      </c>
      <c r="E5683" s="486">
        <v>16.84</v>
      </c>
      <c r="F5683" s="486">
        <f t="shared" si="264"/>
        <v>1872456.44</v>
      </c>
      <c r="G5683" s="487">
        <v>0.31</v>
      </c>
      <c r="H5683" s="485">
        <v>5.9</v>
      </c>
      <c r="I5683" s="486">
        <f t="shared" si="265"/>
        <v>656026.9</v>
      </c>
      <c r="J5683" s="348">
        <f t="shared" si="266"/>
        <v>0</v>
      </c>
    </row>
    <row r="5684" spans="1:10">
      <c r="A5684" s="483">
        <v>2016</v>
      </c>
      <c r="B5684" s="484" t="s">
        <v>1289</v>
      </c>
      <c r="C5684" s="484" t="s">
        <v>370</v>
      </c>
      <c r="D5684" s="485">
        <v>48807</v>
      </c>
      <c r="E5684" s="486">
        <v>17.79</v>
      </c>
      <c r="F5684" s="486">
        <f t="shared" si="264"/>
        <v>868276.52999999991</v>
      </c>
      <c r="G5684" s="487">
        <v>0.21</v>
      </c>
      <c r="H5684" s="485">
        <v>5.0999999999999996</v>
      </c>
      <c r="I5684" s="486">
        <f t="shared" si="265"/>
        <v>248915.69999999998</v>
      </c>
      <c r="J5684" s="348">
        <f t="shared" si="266"/>
        <v>0</v>
      </c>
    </row>
    <row r="5685" spans="1:10">
      <c r="A5685" s="483">
        <v>2016</v>
      </c>
      <c r="B5685" s="484" t="s">
        <v>1289</v>
      </c>
      <c r="C5685" s="484" t="s">
        <v>370</v>
      </c>
      <c r="D5685" s="485">
        <v>82286</v>
      </c>
      <c r="E5685" s="486">
        <v>17.739999999999998</v>
      </c>
      <c r="F5685" s="486">
        <f t="shared" si="264"/>
        <v>1459753.64</v>
      </c>
      <c r="G5685" s="487">
        <v>0.23</v>
      </c>
      <c r="H5685" s="485">
        <v>5.4</v>
      </c>
      <c r="I5685" s="486">
        <f t="shared" si="265"/>
        <v>444344.4</v>
      </c>
      <c r="J5685" s="348">
        <f t="shared" si="266"/>
        <v>0</v>
      </c>
    </row>
    <row r="5686" spans="1:10">
      <c r="A5686" s="483">
        <v>2016</v>
      </c>
      <c r="B5686" s="484" t="s">
        <v>1289</v>
      </c>
      <c r="C5686" s="484" t="s">
        <v>370</v>
      </c>
      <c r="D5686" s="485">
        <v>48230</v>
      </c>
      <c r="E5686" s="486">
        <v>18.05</v>
      </c>
      <c r="F5686" s="486">
        <f t="shared" si="264"/>
        <v>870551.5</v>
      </c>
      <c r="G5686" s="487">
        <v>0.21</v>
      </c>
      <c r="H5686" s="485">
        <v>4.7</v>
      </c>
      <c r="I5686" s="486">
        <f t="shared" si="265"/>
        <v>226681</v>
      </c>
      <c r="J5686" s="348">
        <f t="shared" si="266"/>
        <v>0</v>
      </c>
    </row>
    <row r="5687" spans="1:10">
      <c r="A5687" s="483">
        <v>2016</v>
      </c>
      <c r="B5687" s="484" t="s">
        <v>1289</v>
      </c>
      <c r="C5687" s="484" t="s">
        <v>370</v>
      </c>
      <c r="D5687" s="485">
        <v>31350</v>
      </c>
      <c r="E5687" s="486">
        <v>17.72</v>
      </c>
      <c r="F5687" s="486">
        <f t="shared" si="264"/>
        <v>555522</v>
      </c>
      <c r="G5687" s="487">
        <v>0.27</v>
      </c>
      <c r="H5687" s="485">
        <v>5.3</v>
      </c>
      <c r="I5687" s="486">
        <f t="shared" si="265"/>
        <v>166155</v>
      </c>
      <c r="J5687" s="348">
        <f t="shared" si="266"/>
        <v>0</v>
      </c>
    </row>
    <row r="5688" spans="1:10">
      <c r="A5688" s="483">
        <v>2016</v>
      </c>
      <c r="B5688" s="484" t="s">
        <v>1289</v>
      </c>
      <c r="C5688" s="484" t="s">
        <v>370</v>
      </c>
      <c r="D5688" s="485">
        <v>16421</v>
      </c>
      <c r="E5688" s="486">
        <v>17.89</v>
      </c>
      <c r="F5688" s="486">
        <f t="shared" si="264"/>
        <v>293771.69</v>
      </c>
      <c r="G5688" s="487">
        <v>0.23</v>
      </c>
      <c r="H5688" s="485">
        <v>5.3</v>
      </c>
      <c r="I5688" s="486">
        <f t="shared" si="265"/>
        <v>87031.3</v>
      </c>
      <c r="J5688" s="348">
        <f t="shared" si="266"/>
        <v>0</v>
      </c>
    </row>
    <row r="5689" spans="1:10">
      <c r="A5689" s="483">
        <v>2016</v>
      </c>
      <c r="B5689" s="484" t="s">
        <v>1289</v>
      </c>
      <c r="C5689" s="484" t="s">
        <v>370</v>
      </c>
      <c r="D5689" s="485">
        <v>15975</v>
      </c>
      <c r="E5689" s="486">
        <v>17.579999999999998</v>
      </c>
      <c r="F5689" s="486">
        <f t="shared" si="264"/>
        <v>280840.5</v>
      </c>
      <c r="G5689" s="487">
        <v>0.19</v>
      </c>
      <c r="H5689" s="485">
        <v>4.8</v>
      </c>
      <c r="I5689" s="486">
        <f t="shared" si="265"/>
        <v>76680</v>
      </c>
      <c r="J5689" s="348">
        <f t="shared" si="266"/>
        <v>0</v>
      </c>
    </row>
    <row r="5690" spans="1:10">
      <c r="A5690" s="483">
        <v>2016</v>
      </c>
      <c r="B5690" s="484" t="s">
        <v>1289</v>
      </c>
      <c r="C5690" s="484" t="s">
        <v>370</v>
      </c>
      <c r="D5690" s="485">
        <v>15335</v>
      </c>
      <c r="E5690" s="486">
        <v>17.670000000000002</v>
      </c>
      <c r="F5690" s="486">
        <f t="shared" si="264"/>
        <v>270969.45</v>
      </c>
      <c r="G5690" s="487">
        <v>0.19</v>
      </c>
      <c r="H5690" s="485">
        <v>4.5</v>
      </c>
      <c r="I5690" s="486">
        <f t="shared" si="265"/>
        <v>69007.5</v>
      </c>
      <c r="J5690" s="348">
        <f t="shared" si="266"/>
        <v>0</v>
      </c>
    </row>
    <row r="5691" spans="1:10">
      <c r="A5691" s="483">
        <v>2016</v>
      </c>
      <c r="B5691" s="484" t="s">
        <v>1289</v>
      </c>
      <c r="C5691" s="484" t="s">
        <v>370</v>
      </c>
      <c r="D5691" s="485">
        <v>14213</v>
      </c>
      <c r="E5691" s="486">
        <v>16.73</v>
      </c>
      <c r="F5691" s="486">
        <f t="shared" si="264"/>
        <v>237783.49000000002</v>
      </c>
      <c r="G5691" s="487">
        <v>0.32</v>
      </c>
      <c r="H5691" s="485">
        <v>6.4</v>
      </c>
      <c r="I5691" s="486">
        <f t="shared" si="265"/>
        <v>90963.200000000012</v>
      </c>
      <c r="J5691" s="348">
        <f t="shared" si="266"/>
        <v>0</v>
      </c>
    </row>
    <row r="5692" spans="1:10">
      <c r="A5692" s="483">
        <v>2016</v>
      </c>
      <c r="B5692" s="484" t="s">
        <v>1289</v>
      </c>
      <c r="C5692" s="484" t="s">
        <v>370</v>
      </c>
      <c r="D5692" s="485">
        <v>46631</v>
      </c>
      <c r="E5692" s="486">
        <v>17.3</v>
      </c>
      <c r="F5692" s="486">
        <f t="shared" si="264"/>
        <v>806716.3</v>
      </c>
      <c r="G5692" s="487">
        <v>0.22</v>
      </c>
      <c r="H5692" s="485">
        <v>4.3</v>
      </c>
      <c r="I5692" s="486">
        <f t="shared" si="265"/>
        <v>200513.3</v>
      </c>
      <c r="J5692" s="348">
        <f t="shared" si="266"/>
        <v>0</v>
      </c>
    </row>
    <row r="5693" spans="1:10">
      <c r="A5693" s="483">
        <v>2016</v>
      </c>
      <c r="B5693" s="484" t="s">
        <v>1289</v>
      </c>
      <c r="C5693" s="484" t="s">
        <v>370</v>
      </c>
      <c r="D5693" s="485">
        <v>33031</v>
      </c>
      <c r="E5693" s="486">
        <v>17.38</v>
      </c>
      <c r="F5693" s="486">
        <f t="shared" si="264"/>
        <v>574078.77999999991</v>
      </c>
      <c r="G5693" s="487">
        <v>0.22</v>
      </c>
      <c r="H5693" s="485">
        <v>4</v>
      </c>
      <c r="I5693" s="486">
        <f t="shared" si="265"/>
        <v>132124</v>
      </c>
      <c r="J5693" s="348">
        <f t="shared" si="266"/>
        <v>0</v>
      </c>
    </row>
    <row r="5694" spans="1:10">
      <c r="A5694" s="483">
        <v>2016</v>
      </c>
      <c r="B5694" s="484" t="s">
        <v>1289</v>
      </c>
      <c r="C5694" s="484" t="s">
        <v>370</v>
      </c>
      <c r="D5694" s="485">
        <v>61231</v>
      </c>
      <c r="E5694" s="486">
        <v>16.899999999999999</v>
      </c>
      <c r="F5694" s="486">
        <f t="shared" si="264"/>
        <v>1034803.8999999999</v>
      </c>
      <c r="G5694" s="487">
        <v>0.31</v>
      </c>
      <c r="H5694" s="485">
        <v>6</v>
      </c>
      <c r="I5694" s="486">
        <f t="shared" si="265"/>
        <v>367386</v>
      </c>
      <c r="J5694" s="348">
        <f t="shared" si="266"/>
        <v>0</v>
      </c>
    </row>
    <row r="5695" spans="1:10">
      <c r="A5695" s="483">
        <v>2016</v>
      </c>
      <c r="B5695" s="484" t="s">
        <v>1289</v>
      </c>
      <c r="C5695" s="484" t="s">
        <v>370</v>
      </c>
      <c r="D5695" s="485">
        <v>49496</v>
      </c>
      <c r="E5695" s="486">
        <v>17.38</v>
      </c>
      <c r="F5695" s="486">
        <f t="shared" si="264"/>
        <v>860240.48</v>
      </c>
      <c r="G5695" s="487">
        <v>0.24</v>
      </c>
      <c r="H5695" s="485">
        <v>4.0999999999999996</v>
      </c>
      <c r="I5695" s="486">
        <f t="shared" si="265"/>
        <v>202933.59999999998</v>
      </c>
      <c r="J5695" s="348">
        <f t="shared" si="266"/>
        <v>0</v>
      </c>
    </row>
    <row r="5696" spans="1:10">
      <c r="A5696" s="483">
        <v>2016</v>
      </c>
      <c r="B5696" s="484" t="s">
        <v>1289</v>
      </c>
      <c r="C5696" s="484" t="s">
        <v>370</v>
      </c>
      <c r="D5696" s="485">
        <v>639790</v>
      </c>
      <c r="E5696" s="486">
        <v>16.920000000000002</v>
      </c>
      <c r="F5696" s="486">
        <f t="shared" si="264"/>
        <v>10825246.800000001</v>
      </c>
      <c r="G5696" s="487">
        <v>0.34</v>
      </c>
      <c r="H5696" s="485">
        <v>4.7</v>
      </c>
      <c r="I5696" s="486">
        <f t="shared" si="265"/>
        <v>3007013</v>
      </c>
      <c r="J5696" s="348">
        <f t="shared" si="266"/>
        <v>0</v>
      </c>
    </row>
    <row r="5697" spans="1:10">
      <c r="A5697" s="483">
        <v>2016</v>
      </c>
      <c r="B5697" s="484" t="s">
        <v>1296</v>
      </c>
      <c r="C5697" s="484" t="s">
        <v>370</v>
      </c>
      <c r="D5697" s="485">
        <v>7910</v>
      </c>
      <c r="E5697" s="486">
        <v>22.934000000000001</v>
      </c>
      <c r="F5697" s="486">
        <f t="shared" si="264"/>
        <v>181407.94</v>
      </c>
      <c r="G5697" s="487">
        <v>2.99</v>
      </c>
      <c r="H5697" s="485">
        <v>8.1999999999999993</v>
      </c>
      <c r="I5697" s="486">
        <f t="shared" si="265"/>
        <v>64861.999999999993</v>
      </c>
      <c r="J5697" s="348">
        <f t="shared" si="266"/>
        <v>0</v>
      </c>
    </row>
    <row r="5698" spans="1:10">
      <c r="A5698" s="483">
        <v>2016</v>
      </c>
      <c r="B5698" s="484" t="s">
        <v>1296</v>
      </c>
      <c r="C5698" s="484" t="s">
        <v>370</v>
      </c>
      <c r="D5698" s="485">
        <v>6344</v>
      </c>
      <c r="E5698" s="486">
        <v>21.74</v>
      </c>
      <c r="F5698" s="486">
        <f t="shared" si="264"/>
        <v>137918.56</v>
      </c>
      <c r="G5698" s="487">
        <v>3.26</v>
      </c>
      <c r="H5698" s="485">
        <v>11.6</v>
      </c>
      <c r="I5698" s="486">
        <f t="shared" si="265"/>
        <v>73590.399999999994</v>
      </c>
      <c r="J5698" s="348">
        <f t="shared" si="266"/>
        <v>0</v>
      </c>
    </row>
    <row r="5699" spans="1:10">
      <c r="A5699" s="483">
        <v>2016</v>
      </c>
      <c r="B5699" s="484" t="s">
        <v>1296</v>
      </c>
      <c r="C5699" s="484" t="s">
        <v>370</v>
      </c>
      <c r="D5699" s="485">
        <v>8237</v>
      </c>
      <c r="E5699" s="486">
        <v>25.457999999999998</v>
      </c>
      <c r="F5699" s="486">
        <f t="shared" ref="F5699:F5762" si="267">E5699*D5699</f>
        <v>209697.54599999997</v>
      </c>
      <c r="G5699" s="487">
        <v>3.78</v>
      </c>
      <c r="H5699" s="485">
        <v>9.1</v>
      </c>
      <c r="I5699" s="486">
        <f t="shared" ref="I5699:I5762" si="268">H5699*D5699</f>
        <v>74956.7</v>
      </c>
      <c r="J5699" s="348">
        <f t="shared" ref="J5699:J5762" si="269">IF(B5699="LIG",1,0)</f>
        <v>0</v>
      </c>
    </row>
    <row r="5700" spans="1:10">
      <c r="A5700" s="483">
        <v>2016</v>
      </c>
      <c r="B5700" s="484" t="s">
        <v>1296</v>
      </c>
      <c r="C5700" s="484" t="s">
        <v>370</v>
      </c>
      <c r="D5700" s="485">
        <v>9595</v>
      </c>
      <c r="E5700" s="486">
        <v>22.097999999999999</v>
      </c>
      <c r="F5700" s="486">
        <f t="shared" si="267"/>
        <v>212030.31</v>
      </c>
      <c r="G5700" s="487">
        <v>3.34</v>
      </c>
      <c r="H5700" s="485">
        <v>10.7</v>
      </c>
      <c r="I5700" s="486">
        <f t="shared" si="268"/>
        <v>102666.5</v>
      </c>
      <c r="J5700" s="348">
        <f t="shared" si="269"/>
        <v>0</v>
      </c>
    </row>
    <row r="5701" spans="1:10">
      <c r="A5701" s="483">
        <v>2016</v>
      </c>
      <c r="B5701" s="484" t="s">
        <v>1296</v>
      </c>
      <c r="C5701" s="484" t="s">
        <v>370</v>
      </c>
      <c r="D5701" s="485">
        <v>6356</v>
      </c>
      <c r="E5701" s="486">
        <v>23.452999999999999</v>
      </c>
      <c r="F5701" s="486">
        <f t="shared" si="267"/>
        <v>149067.26799999998</v>
      </c>
      <c r="G5701" s="487">
        <v>2.48</v>
      </c>
      <c r="H5701" s="485">
        <v>9</v>
      </c>
      <c r="I5701" s="486">
        <f t="shared" si="268"/>
        <v>57204</v>
      </c>
      <c r="J5701" s="348">
        <f t="shared" si="269"/>
        <v>0</v>
      </c>
    </row>
    <row r="5702" spans="1:10">
      <c r="A5702" s="483">
        <v>2016</v>
      </c>
      <c r="B5702" s="484" t="s">
        <v>1296</v>
      </c>
      <c r="C5702" s="484" t="s">
        <v>370</v>
      </c>
      <c r="D5702" s="485">
        <v>77916</v>
      </c>
      <c r="E5702" s="486">
        <v>22.916</v>
      </c>
      <c r="F5702" s="486">
        <f t="shared" si="267"/>
        <v>1785523.0560000001</v>
      </c>
      <c r="G5702" s="487">
        <v>2.96</v>
      </c>
      <c r="H5702" s="485">
        <v>8.1</v>
      </c>
      <c r="I5702" s="486">
        <f t="shared" si="268"/>
        <v>631119.6</v>
      </c>
      <c r="J5702" s="348">
        <f t="shared" si="269"/>
        <v>0</v>
      </c>
    </row>
    <row r="5703" spans="1:10">
      <c r="A5703" s="483">
        <v>2016</v>
      </c>
      <c r="B5703" s="484" t="s">
        <v>1296</v>
      </c>
      <c r="C5703" s="484" t="s">
        <v>370</v>
      </c>
      <c r="D5703" s="485">
        <v>35385</v>
      </c>
      <c r="E5703" s="486">
        <v>22.548999999999999</v>
      </c>
      <c r="F5703" s="486">
        <f t="shared" si="267"/>
        <v>797896.36499999999</v>
      </c>
      <c r="G5703" s="487">
        <v>3.05</v>
      </c>
      <c r="H5703" s="485">
        <v>8.4</v>
      </c>
      <c r="I5703" s="486">
        <f t="shared" si="268"/>
        <v>297234</v>
      </c>
      <c r="J5703" s="348">
        <f t="shared" si="269"/>
        <v>0</v>
      </c>
    </row>
    <row r="5704" spans="1:10">
      <c r="A5704" s="483">
        <v>2016</v>
      </c>
      <c r="B5704" s="484" t="s">
        <v>1296</v>
      </c>
      <c r="C5704" s="484" t="s">
        <v>370</v>
      </c>
      <c r="D5704" s="485">
        <v>3164</v>
      </c>
      <c r="E5704" s="486">
        <v>20.773</v>
      </c>
      <c r="F5704" s="486">
        <f t="shared" si="267"/>
        <v>65725.771999999997</v>
      </c>
      <c r="G5704" s="487">
        <v>0.9</v>
      </c>
      <c r="H5704" s="485">
        <v>19.2</v>
      </c>
      <c r="I5704" s="486">
        <f t="shared" si="268"/>
        <v>60748.799999999996</v>
      </c>
      <c r="J5704" s="348">
        <f t="shared" si="269"/>
        <v>0</v>
      </c>
    </row>
    <row r="5705" spans="1:10">
      <c r="A5705" s="483">
        <v>2016</v>
      </c>
      <c r="B5705" s="484" t="s">
        <v>1296</v>
      </c>
      <c r="C5705" s="484" t="s">
        <v>370</v>
      </c>
      <c r="D5705" s="485">
        <v>3332</v>
      </c>
      <c r="E5705" s="486">
        <v>21.635000000000002</v>
      </c>
      <c r="F5705" s="486">
        <f t="shared" si="267"/>
        <v>72087.820000000007</v>
      </c>
      <c r="G5705" s="487">
        <v>1.34</v>
      </c>
      <c r="H5705" s="485">
        <v>23.3</v>
      </c>
      <c r="I5705" s="486">
        <f t="shared" si="268"/>
        <v>77635.600000000006</v>
      </c>
      <c r="J5705" s="348">
        <f t="shared" si="269"/>
        <v>0</v>
      </c>
    </row>
    <row r="5706" spans="1:10">
      <c r="A5706" s="483">
        <v>2016</v>
      </c>
      <c r="B5706" s="484" t="s">
        <v>1289</v>
      </c>
      <c r="C5706" s="484" t="s">
        <v>370</v>
      </c>
      <c r="D5706" s="485">
        <v>124071</v>
      </c>
      <c r="E5706" s="486">
        <v>17.222000000000001</v>
      </c>
      <c r="F5706" s="486">
        <f t="shared" si="267"/>
        <v>2136750.7620000001</v>
      </c>
      <c r="G5706" s="487">
        <v>0.23</v>
      </c>
      <c r="H5706" s="485">
        <v>5.4</v>
      </c>
      <c r="I5706" s="486">
        <f t="shared" si="268"/>
        <v>669983.4</v>
      </c>
      <c r="J5706" s="348">
        <f t="shared" si="269"/>
        <v>0</v>
      </c>
    </row>
    <row r="5707" spans="1:10">
      <c r="A5707" s="483">
        <v>2016</v>
      </c>
      <c r="B5707" s="484" t="s">
        <v>1289</v>
      </c>
      <c r="C5707" s="484" t="s">
        <v>370</v>
      </c>
      <c r="D5707" s="485">
        <v>574442</v>
      </c>
      <c r="E5707" s="486">
        <v>17.024000000000001</v>
      </c>
      <c r="F5707" s="486">
        <f t="shared" si="267"/>
        <v>9779300.6080000009</v>
      </c>
      <c r="G5707" s="487">
        <v>0.7</v>
      </c>
      <c r="H5707" s="485">
        <v>10.199999999999999</v>
      </c>
      <c r="I5707" s="486">
        <f t="shared" si="268"/>
        <v>5859308.3999999994</v>
      </c>
      <c r="J5707" s="348">
        <f t="shared" si="269"/>
        <v>0</v>
      </c>
    </row>
    <row r="5708" spans="1:10">
      <c r="A5708" s="483">
        <v>2016</v>
      </c>
      <c r="B5708" s="484" t="s">
        <v>1289</v>
      </c>
      <c r="C5708" s="484" t="s">
        <v>370</v>
      </c>
      <c r="D5708" s="485">
        <v>208464</v>
      </c>
      <c r="E5708" s="486">
        <v>17.404</v>
      </c>
      <c r="F5708" s="486">
        <f t="shared" si="267"/>
        <v>3628107.4559999998</v>
      </c>
      <c r="G5708" s="487">
        <v>0.6</v>
      </c>
      <c r="H5708" s="485">
        <v>8.9</v>
      </c>
      <c r="I5708" s="486">
        <f t="shared" si="268"/>
        <v>1855329.6</v>
      </c>
      <c r="J5708" s="348">
        <f t="shared" si="269"/>
        <v>0</v>
      </c>
    </row>
    <row r="5709" spans="1:10">
      <c r="A5709" s="483">
        <v>2016</v>
      </c>
      <c r="B5709" s="484" t="s">
        <v>1289</v>
      </c>
      <c r="C5709" s="484" t="s">
        <v>370</v>
      </c>
      <c r="D5709" s="485">
        <v>17122</v>
      </c>
      <c r="E5709" s="486">
        <v>16.850000000000001</v>
      </c>
      <c r="F5709" s="486">
        <f t="shared" si="267"/>
        <v>288505.7</v>
      </c>
      <c r="G5709" s="487">
        <v>0.27</v>
      </c>
      <c r="H5709" s="485">
        <v>6</v>
      </c>
      <c r="I5709" s="486">
        <f t="shared" si="268"/>
        <v>102732</v>
      </c>
      <c r="J5709" s="348">
        <f t="shared" si="269"/>
        <v>0</v>
      </c>
    </row>
    <row r="5710" spans="1:10">
      <c r="A5710" s="483">
        <v>2016</v>
      </c>
      <c r="B5710" s="484" t="s">
        <v>1289</v>
      </c>
      <c r="C5710" s="484" t="s">
        <v>370</v>
      </c>
      <c r="D5710" s="485">
        <v>170957</v>
      </c>
      <c r="E5710" s="486">
        <v>16.821000000000002</v>
      </c>
      <c r="F5710" s="486">
        <f t="shared" si="267"/>
        <v>2875667.6970000002</v>
      </c>
      <c r="G5710" s="487">
        <v>0.3</v>
      </c>
      <c r="H5710" s="485">
        <v>5.9</v>
      </c>
      <c r="I5710" s="486">
        <f t="shared" si="268"/>
        <v>1008646.3</v>
      </c>
      <c r="J5710" s="348">
        <f t="shared" si="269"/>
        <v>0</v>
      </c>
    </row>
    <row r="5711" spans="1:10">
      <c r="A5711" s="483">
        <v>2016</v>
      </c>
      <c r="B5711" s="484" t="s">
        <v>1289</v>
      </c>
      <c r="C5711" s="484" t="s">
        <v>370</v>
      </c>
      <c r="D5711" s="485">
        <v>222904</v>
      </c>
      <c r="E5711" s="486">
        <v>17.329000000000001</v>
      </c>
      <c r="F5711" s="486">
        <f t="shared" si="267"/>
        <v>3862703.4160000002</v>
      </c>
      <c r="G5711" s="487">
        <v>0.23</v>
      </c>
      <c r="H5711" s="485">
        <v>4.3</v>
      </c>
      <c r="I5711" s="486">
        <f t="shared" si="268"/>
        <v>958487.2</v>
      </c>
      <c r="J5711" s="348">
        <f t="shared" si="269"/>
        <v>0</v>
      </c>
    </row>
    <row r="5712" spans="1:10">
      <c r="A5712" s="483">
        <v>2016</v>
      </c>
      <c r="B5712" s="484" t="s">
        <v>1289</v>
      </c>
      <c r="C5712" s="484" t="s">
        <v>370</v>
      </c>
      <c r="D5712" s="485">
        <v>85817</v>
      </c>
      <c r="E5712" s="486">
        <v>17.058</v>
      </c>
      <c r="F5712" s="486">
        <f t="shared" si="267"/>
        <v>1463866.3859999999</v>
      </c>
      <c r="G5712" s="487">
        <v>0.24</v>
      </c>
      <c r="H5712" s="485">
        <v>4.7</v>
      </c>
      <c r="I5712" s="486">
        <f t="shared" si="268"/>
        <v>403339.9</v>
      </c>
      <c r="J5712" s="348">
        <f t="shared" si="269"/>
        <v>0</v>
      </c>
    </row>
    <row r="5713" spans="1:10">
      <c r="A5713" s="483">
        <v>2016</v>
      </c>
      <c r="B5713" s="484" t="s">
        <v>1289</v>
      </c>
      <c r="C5713" s="484" t="s">
        <v>370</v>
      </c>
      <c r="D5713" s="485">
        <v>30116</v>
      </c>
      <c r="E5713" s="486">
        <v>17.861999999999998</v>
      </c>
      <c r="F5713" s="486">
        <f t="shared" si="267"/>
        <v>537931.99199999997</v>
      </c>
      <c r="G5713" s="487">
        <v>0.22</v>
      </c>
      <c r="H5713" s="485">
        <v>5.2</v>
      </c>
      <c r="I5713" s="486">
        <f t="shared" si="268"/>
        <v>156603.20000000001</v>
      </c>
      <c r="J5713" s="348">
        <f t="shared" si="269"/>
        <v>0</v>
      </c>
    </row>
    <row r="5714" spans="1:10">
      <c r="A5714" s="483">
        <v>2016</v>
      </c>
      <c r="B5714" s="484" t="s">
        <v>1289</v>
      </c>
      <c r="C5714" s="484" t="s">
        <v>370</v>
      </c>
      <c r="D5714" s="485">
        <v>60266</v>
      </c>
      <c r="E5714" s="486">
        <v>17.617999999999999</v>
      </c>
      <c r="F5714" s="486">
        <f t="shared" si="267"/>
        <v>1061766.3879999998</v>
      </c>
      <c r="G5714" s="487">
        <v>0.2</v>
      </c>
      <c r="H5714" s="485">
        <v>4.5</v>
      </c>
      <c r="I5714" s="486">
        <f t="shared" si="268"/>
        <v>271197</v>
      </c>
      <c r="J5714" s="348">
        <f t="shared" si="269"/>
        <v>0</v>
      </c>
    </row>
    <row r="5715" spans="1:10">
      <c r="A5715" s="483">
        <v>2016</v>
      </c>
      <c r="B5715" s="484" t="s">
        <v>1296</v>
      </c>
      <c r="C5715" s="484" t="s">
        <v>370</v>
      </c>
      <c r="D5715" s="485">
        <v>120757</v>
      </c>
      <c r="E5715" s="486">
        <v>21.898</v>
      </c>
      <c r="F5715" s="486">
        <f t="shared" si="267"/>
        <v>2644336.7859999998</v>
      </c>
      <c r="G5715" s="487">
        <v>2.77</v>
      </c>
      <c r="H5715" s="485">
        <v>8.8000000000000007</v>
      </c>
      <c r="I5715" s="486">
        <f t="shared" si="268"/>
        <v>1062661.6000000001</v>
      </c>
      <c r="J5715" s="348">
        <f t="shared" si="269"/>
        <v>0</v>
      </c>
    </row>
    <row r="5716" spans="1:10">
      <c r="A5716" s="483">
        <v>2016</v>
      </c>
      <c r="B5716" s="484" t="s">
        <v>1296</v>
      </c>
      <c r="C5716" s="484" t="s">
        <v>370</v>
      </c>
      <c r="D5716" s="485">
        <v>14333</v>
      </c>
      <c r="E5716" s="486">
        <v>25.978000000000002</v>
      </c>
      <c r="F5716" s="486">
        <f t="shared" si="267"/>
        <v>372342.674</v>
      </c>
      <c r="G5716" s="487">
        <v>2.64</v>
      </c>
      <c r="H5716" s="485">
        <v>7.6</v>
      </c>
      <c r="I5716" s="486">
        <f t="shared" si="268"/>
        <v>108930.79999999999</v>
      </c>
      <c r="J5716" s="348">
        <f t="shared" si="269"/>
        <v>0</v>
      </c>
    </row>
    <row r="5717" spans="1:10">
      <c r="A5717" s="483">
        <v>2016</v>
      </c>
      <c r="B5717" s="484" t="s">
        <v>1289</v>
      </c>
      <c r="C5717" s="484" t="s">
        <v>370</v>
      </c>
      <c r="D5717" s="485">
        <v>129922</v>
      </c>
      <c r="E5717" s="486">
        <v>17.059999999999999</v>
      </c>
      <c r="F5717" s="486">
        <f t="shared" si="267"/>
        <v>2216469.3199999998</v>
      </c>
      <c r="G5717" s="487">
        <v>0.56000000000000005</v>
      </c>
      <c r="H5717" s="485">
        <v>9.1999999999999993</v>
      </c>
      <c r="I5717" s="486">
        <f t="shared" si="268"/>
        <v>1195282.3999999999</v>
      </c>
      <c r="J5717" s="348">
        <f t="shared" si="269"/>
        <v>0</v>
      </c>
    </row>
    <row r="5718" spans="1:10">
      <c r="A5718" s="483">
        <v>2016</v>
      </c>
      <c r="B5718" s="484" t="s">
        <v>1289</v>
      </c>
      <c r="C5718" s="484" t="s">
        <v>370</v>
      </c>
      <c r="D5718" s="485">
        <v>28998</v>
      </c>
      <c r="E5718" s="486">
        <v>18.239999999999998</v>
      </c>
      <c r="F5718" s="486">
        <f t="shared" si="267"/>
        <v>528923.5199999999</v>
      </c>
      <c r="G5718" s="487">
        <v>0.27</v>
      </c>
      <c r="H5718" s="485">
        <v>4.8</v>
      </c>
      <c r="I5718" s="486">
        <f t="shared" si="268"/>
        <v>139190.39999999999</v>
      </c>
      <c r="J5718" s="348">
        <f t="shared" si="269"/>
        <v>0</v>
      </c>
    </row>
    <row r="5719" spans="1:10">
      <c r="A5719" s="483">
        <v>2016</v>
      </c>
      <c r="B5719" s="484" t="s">
        <v>1289</v>
      </c>
      <c r="C5719" s="484" t="s">
        <v>370</v>
      </c>
      <c r="D5719" s="485">
        <v>14283</v>
      </c>
      <c r="E5719" s="486">
        <v>16.899999999999999</v>
      </c>
      <c r="F5719" s="486">
        <f t="shared" si="267"/>
        <v>241382.69999999998</v>
      </c>
      <c r="G5719" s="487">
        <v>0.6</v>
      </c>
      <c r="H5719" s="485">
        <v>9.8000000000000007</v>
      </c>
      <c r="I5719" s="486">
        <f t="shared" si="268"/>
        <v>139973.40000000002</v>
      </c>
      <c r="J5719" s="348">
        <f t="shared" si="269"/>
        <v>0</v>
      </c>
    </row>
    <row r="5720" spans="1:10">
      <c r="A5720" s="483">
        <v>2016</v>
      </c>
      <c r="B5720" s="484" t="s">
        <v>1289</v>
      </c>
      <c r="C5720" s="484" t="s">
        <v>370</v>
      </c>
      <c r="D5720" s="485">
        <v>58919</v>
      </c>
      <c r="E5720" s="486">
        <v>17.37</v>
      </c>
      <c r="F5720" s="486">
        <f t="shared" si="267"/>
        <v>1023423.03</v>
      </c>
      <c r="G5720" s="487">
        <v>0.23</v>
      </c>
      <c r="H5720" s="485">
        <v>4.0999999999999996</v>
      </c>
      <c r="I5720" s="486">
        <f t="shared" si="268"/>
        <v>241567.89999999997</v>
      </c>
      <c r="J5720" s="348">
        <f t="shared" si="269"/>
        <v>0</v>
      </c>
    </row>
    <row r="5721" spans="1:10">
      <c r="A5721" s="483">
        <v>2016</v>
      </c>
      <c r="B5721" s="484" t="s">
        <v>1289</v>
      </c>
      <c r="C5721" s="484" t="s">
        <v>370</v>
      </c>
      <c r="D5721" s="485">
        <v>72734</v>
      </c>
      <c r="E5721" s="486">
        <v>17.14</v>
      </c>
      <c r="F5721" s="486">
        <f t="shared" si="267"/>
        <v>1246660.76</v>
      </c>
      <c r="G5721" s="487">
        <v>0.61</v>
      </c>
      <c r="H5721" s="485">
        <v>9.6</v>
      </c>
      <c r="I5721" s="486">
        <f t="shared" si="268"/>
        <v>698246.4</v>
      </c>
      <c r="J5721" s="348">
        <f t="shared" si="269"/>
        <v>0</v>
      </c>
    </row>
    <row r="5722" spans="1:10">
      <c r="A5722" s="483">
        <v>2016</v>
      </c>
      <c r="B5722" s="484" t="s">
        <v>1289</v>
      </c>
      <c r="C5722" s="484" t="s">
        <v>370</v>
      </c>
      <c r="D5722" s="485">
        <v>14599</v>
      </c>
      <c r="E5722" s="486">
        <v>17.850000000000001</v>
      </c>
      <c r="F5722" s="486">
        <f t="shared" si="267"/>
        <v>260592.15000000002</v>
      </c>
      <c r="G5722" s="487">
        <v>0.26</v>
      </c>
      <c r="H5722" s="485">
        <v>4.7</v>
      </c>
      <c r="I5722" s="486">
        <f t="shared" si="268"/>
        <v>68615.3</v>
      </c>
      <c r="J5722" s="348">
        <f t="shared" si="269"/>
        <v>0</v>
      </c>
    </row>
    <row r="5723" spans="1:10">
      <c r="A5723" s="483">
        <v>2016</v>
      </c>
      <c r="B5723" s="484" t="s">
        <v>1289</v>
      </c>
      <c r="C5723" s="484" t="s">
        <v>370</v>
      </c>
      <c r="D5723" s="485">
        <v>73276</v>
      </c>
      <c r="E5723" s="486">
        <v>18.05</v>
      </c>
      <c r="F5723" s="486">
        <f t="shared" si="267"/>
        <v>1322631.8</v>
      </c>
      <c r="G5723" s="487">
        <v>0.23</v>
      </c>
      <c r="H5723" s="485">
        <v>4.4000000000000004</v>
      </c>
      <c r="I5723" s="486">
        <f t="shared" si="268"/>
        <v>322414.40000000002</v>
      </c>
      <c r="J5723" s="348">
        <f t="shared" si="269"/>
        <v>0</v>
      </c>
    </row>
    <row r="5724" spans="1:10">
      <c r="A5724" s="483">
        <v>2016</v>
      </c>
      <c r="B5724" s="484" t="s">
        <v>1289</v>
      </c>
      <c r="C5724" s="484" t="s">
        <v>370</v>
      </c>
      <c r="D5724" s="485">
        <v>43830</v>
      </c>
      <c r="E5724" s="486">
        <v>18.13</v>
      </c>
      <c r="F5724" s="486">
        <f t="shared" si="267"/>
        <v>794637.89999999991</v>
      </c>
      <c r="G5724" s="487">
        <v>0.21</v>
      </c>
      <c r="H5724" s="485">
        <v>4.9000000000000004</v>
      </c>
      <c r="I5724" s="486">
        <f t="shared" si="268"/>
        <v>214767.00000000003</v>
      </c>
      <c r="J5724" s="348">
        <f t="shared" si="269"/>
        <v>0</v>
      </c>
    </row>
    <row r="5725" spans="1:10">
      <c r="A5725" s="483">
        <v>2016</v>
      </c>
      <c r="B5725" s="484" t="s">
        <v>1289</v>
      </c>
      <c r="C5725" s="484" t="s">
        <v>370</v>
      </c>
      <c r="D5725" s="485">
        <v>121</v>
      </c>
      <c r="E5725" s="486">
        <v>17.79</v>
      </c>
      <c r="F5725" s="486">
        <f t="shared" si="267"/>
        <v>2152.5899999999997</v>
      </c>
      <c r="G5725" s="487">
        <v>0.38</v>
      </c>
      <c r="H5725" s="485">
        <v>5</v>
      </c>
      <c r="I5725" s="486">
        <f t="shared" si="268"/>
        <v>605</v>
      </c>
      <c r="J5725" s="348">
        <f t="shared" si="269"/>
        <v>0</v>
      </c>
    </row>
    <row r="5726" spans="1:10">
      <c r="A5726" s="483">
        <v>2016</v>
      </c>
      <c r="B5726" s="484" t="s">
        <v>1289</v>
      </c>
      <c r="C5726" s="484" t="s">
        <v>370</v>
      </c>
      <c r="D5726" s="485">
        <v>29393</v>
      </c>
      <c r="E5726" s="486">
        <v>17.48</v>
      </c>
      <c r="F5726" s="486">
        <f t="shared" si="267"/>
        <v>513789.64</v>
      </c>
      <c r="G5726" s="487">
        <v>0.24</v>
      </c>
      <c r="H5726" s="485">
        <v>4.3</v>
      </c>
      <c r="I5726" s="486">
        <f t="shared" si="268"/>
        <v>126389.9</v>
      </c>
      <c r="J5726" s="348">
        <f t="shared" si="269"/>
        <v>0</v>
      </c>
    </row>
    <row r="5727" spans="1:10">
      <c r="A5727" s="483">
        <v>2016</v>
      </c>
      <c r="B5727" s="484" t="s">
        <v>1289</v>
      </c>
      <c r="C5727" s="484" t="s">
        <v>370</v>
      </c>
      <c r="D5727" s="485">
        <v>72426</v>
      </c>
      <c r="E5727" s="486">
        <v>17.04</v>
      </c>
      <c r="F5727" s="486">
        <f t="shared" si="267"/>
        <v>1234139.04</v>
      </c>
      <c r="G5727" s="487">
        <v>0.59</v>
      </c>
      <c r="H5727" s="485">
        <v>9.1</v>
      </c>
      <c r="I5727" s="486">
        <f t="shared" si="268"/>
        <v>659076.6</v>
      </c>
      <c r="J5727" s="348">
        <f t="shared" si="269"/>
        <v>0</v>
      </c>
    </row>
    <row r="5728" spans="1:10">
      <c r="A5728" s="483">
        <v>2016</v>
      </c>
      <c r="B5728" s="484" t="s">
        <v>1296</v>
      </c>
      <c r="C5728" s="484" t="s">
        <v>370</v>
      </c>
      <c r="D5728" s="485">
        <v>6918</v>
      </c>
      <c r="E5728" s="486">
        <v>17.329999999999998</v>
      </c>
      <c r="F5728" s="486">
        <f t="shared" si="267"/>
        <v>119888.93999999999</v>
      </c>
      <c r="G5728" s="487">
        <v>1.73</v>
      </c>
      <c r="H5728" s="485">
        <v>27.6</v>
      </c>
      <c r="I5728" s="486">
        <f t="shared" si="268"/>
        <v>190936.80000000002</v>
      </c>
      <c r="J5728" s="348">
        <f t="shared" si="269"/>
        <v>0</v>
      </c>
    </row>
    <row r="5729" spans="1:10">
      <c r="A5729" s="483">
        <v>2016</v>
      </c>
      <c r="B5729" s="484" t="s">
        <v>1296</v>
      </c>
      <c r="C5729" s="484" t="s">
        <v>370</v>
      </c>
      <c r="D5729" s="485">
        <v>541027</v>
      </c>
      <c r="E5729" s="486">
        <v>25.3</v>
      </c>
      <c r="F5729" s="486">
        <f t="shared" si="267"/>
        <v>13687983.1</v>
      </c>
      <c r="G5729" s="487">
        <v>4.16</v>
      </c>
      <c r="H5729" s="485">
        <v>9.6</v>
      </c>
      <c r="I5729" s="486">
        <f t="shared" si="268"/>
        <v>5193859.2</v>
      </c>
      <c r="J5729" s="348">
        <f t="shared" si="269"/>
        <v>0</v>
      </c>
    </row>
    <row r="5730" spans="1:10">
      <c r="A5730" s="483">
        <v>2016</v>
      </c>
      <c r="B5730" s="484" t="s">
        <v>1289</v>
      </c>
      <c r="C5730" s="484" t="s">
        <v>370</v>
      </c>
      <c r="D5730" s="485">
        <v>271240</v>
      </c>
      <c r="E5730" s="486">
        <v>17.068000000000001</v>
      </c>
      <c r="F5730" s="486">
        <f t="shared" si="267"/>
        <v>4629524.32</v>
      </c>
      <c r="G5730" s="487">
        <v>0.24</v>
      </c>
      <c r="H5730" s="485">
        <v>4.3</v>
      </c>
      <c r="I5730" s="486">
        <f t="shared" si="268"/>
        <v>1166332</v>
      </c>
      <c r="J5730" s="348">
        <f t="shared" si="269"/>
        <v>0</v>
      </c>
    </row>
    <row r="5731" spans="1:10">
      <c r="A5731" s="483">
        <v>2016</v>
      </c>
      <c r="B5731" s="484" t="s">
        <v>1289</v>
      </c>
      <c r="C5731" s="484" t="s">
        <v>370</v>
      </c>
      <c r="D5731" s="485">
        <v>156361</v>
      </c>
      <c r="E5731" s="486">
        <v>17.754000000000001</v>
      </c>
      <c r="F5731" s="486">
        <f t="shared" si="267"/>
        <v>2776033.1940000001</v>
      </c>
      <c r="G5731" s="487">
        <v>0.22</v>
      </c>
      <c r="H5731" s="485">
        <v>5.3</v>
      </c>
      <c r="I5731" s="486">
        <f t="shared" si="268"/>
        <v>828713.29999999993</v>
      </c>
      <c r="J5731" s="348">
        <f t="shared" si="269"/>
        <v>0</v>
      </c>
    </row>
    <row r="5732" spans="1:10">
      <c r="A5732" s="483">
        <v>2016</v>
      </c>
      <c r="B5732" s="484" t="s">
        <v>1289</v>
      </c>
      <c r="C5732" s="484" t="s">
        <v>370</v>
      </c>
      <c r="D5732" s="485">
        <v>495119</v>
      </c>
      <c r="E5732" s="486">
        <v>16.77</v>
      </c>
      <c r="F5732" s="486">
        <f t="shared" si="267"/>
        <v>8303145.6299999999</v>
      </c>
      <c r="G5732" s="487">
        <v>0.28000000000000003</v>
      </c>
      <c r="H5732" s="485">
        <v>5.7</v>
      </c>
      <c r="I5732" s="486">
        <f t="shared" si="268"/>
        <v>2822178.3000000003</v>
      </c>
      <c r="J5732" s="348">
        <f t="shared" si="269"/>
        <v>0</v>
      </c>
    </row>
    <row r="5733" spans="1:10">
      <c r="A5733" s="483">
        <v>2016</v>
      </c>
      <c r="B5733" s="484" t="s">
        <v>1289</v>
      </c>
      <c r="C5733" s="484" t="s">
        <v>370</v>
      </c>
      <c r="D5733" s="485">
        <v>84496</v>
      </c>
      <c r="E5733" s="486">
        <v>16.501999999999999</v>
      </c>
      <c r="F5733" s="486">
        <f t="shared" si="267"/>
        <v>1394352.9919999999</v>
      </c>
      <c r="G5733" s="487">
        <v>0.35</v>
      </c>
      <c r="H5733" s="485">
        <v>5.5</v>
      </c>
      <c r="I5733" s="486">
        <f t="shared" si="268"/>
        <v>464728</v>
      </c>
      <c r="J5733" s="348">
        <f t="shared" si="269"/>
        <v>0</v>
      </c>
    </row>
    <row r="5734" spans="1:10">
      <c r="A5734" s="483">
        <v>2016</v>
      </c>
      <c r="B5734" s="484" t="s">
        <v>1289</v>
      </c>
      <c r="C5734" s="484" t="s">
        <v>370</v>
      </c>
      <c r="D5734" s="485">
        <v>14120</v>
      </c>
      <c r="E5734" s="486">
        <v>16.884</v>
      </c>
      <c r="F5734" s="486">
        <f t="shared" si="267"/>
        <v>238402.08000000002</v>
      </c>
      <c r="G5734" s="487">
        <v>0.27</v>
      </c>
      <c r="H5734" s="485">
        <v>4.0999999999999996</v>
      </c>
      <c r="I5734" s="486">
        <f t="shared" si="268"/>
        <v>57891.999999999993</v>
      </c>
      <c r="J5734" s="348">
        <f t="shared" si="269"/>
        <v>0</v>
      </c>
    </row>
    <row r="5735" spans="1:10">
      <c r="A5735" s="483">
        <v>2016</v>
      </c>
      <c r="B5735" s="484" t="s">
        <v>1289</v>
      </c>
      <c r="C5735" s="484" t="s">
        <v>370</v>
      </c>
      <c r="D5735" s="485">
        <v>70832</v>
      </c>
      <c r="E5735" s="486">
        <v>16.89</v>
      </c>
      <c r="F5735" s="486">
        <f t="shared" si="267"/>
        <v>1196352.48</v>
      </c>
      <c r="G5735" s="487">
        <v>0.34</v>
      </c>
      <c r="H5735" s="485">
        <v>5.0999999999999996</v>
      </c>
      <c r="I5735" s="486">
        <f t="shared" si="268"/>
        <v>361243.19999999995</v>
      </c>
      <c r="J5735" s="348">
        <f t="shared" si="269"/>
        <v>0</v>
      </c>
    </row>
    <row r="5736" spans="1:10">
      <c r="A5736" s="483">
        <v>2016</v>
      </c>
      <c r="B5736" s="484" t="s">
        <v>1289</v>
      </c>
      <c r="C5736" s="484" t="s">
        <v>370</v>
      </c>
      <c r="D5736" s="485">
        <v>154947</v>
      </c>
      <c r="E5736" s="486">
        <v>16.07</v>
      </c>
      <c r="F5736" s="486">
        <f t="shared" si="267"/>
        <v>2489998.29</v>
      </c>
      <c r="G5736" s="487">
        <v>0.53</v>
      </c>
      <c r="H5736" s="485">
        <v>6.5</v>
      </c>
      <c r="I5736" s="486">
        <f t="shared" si="268"/>
        <v>1007155.5</v>
      </c>
      <c r="J5736" s="348">
        <f t="shared" si="269"/>
        <v>0</v>
      </c>
    </row>
    <row r="5737" spans="1:10">
      <c r="A5737" s="483">
        <v>2016</v>
      </c>
      <c r="B5737" s="484" t="s">
        <v>1289</v>
      </c>
      <c r="C5737" s="484" t="s">
        <v>370</v>
      </c>
      <c r="D5737" s="485">
        <v>139992</v>
      </c>
      <c r="E5737" s="486">
        <v>17.34</v>
      </c>
      <c r="F5737" s="486">
        <f t="shared" si="267"/>
        <v>2427461.2799999998</v>
      </c>
      <c r="G5737" s="487">
        <v>0.23</v>
      </c>
      <c r="H5737" s="485">
        <v>4.2</v>
      </c>
      <c r="I5737" s="486">
        <f t="shared" si="268"/>
        <v>587966.4</v>
      </c>
      <c r="J5737" s="348">
        <f t="shared" si="269"/>
        <v>0</v>
      </c>
    </row>
    <row r="5738" spans="1:10">
      <c r="A5738" s="483">
        <v>2016</v>
      </c>
      <c r="B5738" s="484" t="s">
        <v>1289</v>
      </c>
      <c r="C5738" s="484" t="s">
        <v>370</v>
      </c>
      <c r="D5738" s="485">
        <v>14216</v>
      </c>
      <c r="E5738" s="486">
        <v>17.86</v>
      </c>
      <c r="F5738" s="486">
        <f t="shared" si="267"/>
        <v>253897.75999999998</v>
      </c>
      <c r="G5738" s="487">
        <v>0.2</v>
      </c>
      <c r="H5738" s="485">
        <v>4.4000000000000004</v>
      </c>
      <c r="I5738" s="486">
        <f t="shared" si="268"/>
        <v>62550.400000000001</v>
      </c>
      <c r="J5738" s="348">
        <f t="shared" si="269"/>
        <v>0</v>
      </c>
    </row>
    <row r="5739" spans="1:10">
      <c r="A5739" s="483">
        <v>2016</v>
      </c>
      <c r="B5739" s="484" t="s">
        <v>1296</v>
      </c>
      <c r="C5739" s="484" t="s">
        <v>370</v>
      </c>
      <c r="D5739" s="485">
        <v>111939</v>
      </c>
      <c r="E5739" s="486">
        <v>23.07</v>
      </c>
      <c r="F5739" s="486">
        <f t="shared" si="267"/>
        <v>2582432.73</v>
      </c>
      <c r="G5739" s="487">
        <v>1.34</v>
      </c>
      <c r="H5739" s="485">
        <v>6.2</v>
      </c>
      <c r="I5739" s="486">
        <f t="shared" si="268"/>
        <v>694021.8</v>
      </c>
      <c r="J5739" s="348">
        <f t="shared" si="269"/>
        <v>0</v>
      </c>
    </row>
    <row r="5740" spans="1:10">
      <c r="A5740" s="483">
        <v>2016</v>
      </c>
      <c r="B5740" s="484" t="s">
        <v>1296</v>
      </c>
      <c r="C5740" s="484" t="s">
        <v>370</v>
      </c>
      <c r="D5740" s="485">
        <v>164328</v>
      </c>
      <c r="E5740" s="486">
        <v>22.88</v>
      </c>
      <c r="F5740" s="486">
        <f t="shared" si="267"/>
        <v>3759824.6399999997</v>
      </c>
      <c r="G5740" s="487">
        <v>3.5</v>
      </c>
      <c r="H5740" s="485">
        <v>8.4</v>
      </c>
      <c r="I5740" s="486">
        <f t="shared" si="268"/>
        <v>1380355.2</v>
      </c>
      <c r="J5740" s="348">
        <f t="shared" si="269"/>
        <v>0</v>
      </c>
    </row>
    <row r="5741" spans="1:10">
      <c r="A5741" s="483">
        <v>2016</v>
      </c>
      <c r="B5741" s="484" t="s">
        <v>1296</v>
      </c>
      <c r="C5741" s="484" t="s">
        <v>370</v>
      </c>
      <c r="D5741" s="485">
        <v>173570</v>
      </c>
      <c r="E5741" s="486">
        <v>22.675999999999998</v>
      </c>
      <c r="F5741" s="486">
        <f t="shared" si="267"/>
        <v>3935873.32</v>
      </c>
      <c r="G5741" s="487">
        <v>2.6</v>
      </c>
      <c r="H5741" s="485">
        <v>8.1999999999999993</v>
      </c>
      <c r="I5741" s="486">
        <f t="shared" si="268"/>
        <v>1423273.9999999998</v>
      </c>
      <c r="J5741" s="348">
        <f t="shared" si="269"/>
        <v>0</v>
      </c>
    </row>
    <row r="5742" spans="1:10">
      <c r="A5742" s="483">
        <v>2016</v>
      </c>
      <c r="B5742" s="484" t="s">
        <v>1296</v>
      </c>
      <c r="C5742" s="484" t="s">
        <v>370</v>
      </c>
      <c r="D5742" s="485">
        <v>35193</v>
      </c>
      <c r="E5742" s="486">
        <v>22.89</v>
      </c>
      <c r="F5742" s="486">
        <f t="shared" si="267"/>
        <v>805567.77</v>
      </c>
      <c r="G5742" s="487">
        <v>3.57</v>
      </c>
      <c r="H5742" s="485">
        <v>8.4</v>
      </c>
      <c r="I5742" s="486">
        <f t="shared" si="268"/>
        <v>295621.2</v>
      </c>
      <c r="J5742" s="348">
        <f t="shared" si="269"/>
        <v>0</v>
      </c>
    </row>
    <row r="5743" spans="1:10">
      <c r="A5743" s="483">
        <v>2016</v>
      </c>
      <c r="B5743" s="484" t="s">
        <v>1296</v>
      </c>
      <c r="C5743" s="484" t="s">
        <v>370</v>
      </c>
      <c r="D5743" s="485">
        <v>55803</v>
      </c>
      <c r="E5743" s="486">
        <v>22.13</v>
      </c>
      <c r="F5743" s="486">
        <f t="shared" si="267"/>
        <v>1234920.3899999999</v>
      </c>
      <c r="G5743" s="487">
        <v>2.14</v>
      </c>
      <c r="H5743" s="485">
        <v>8.6</v>
      </c>
      <c r="I5743" s="486">
        <f t="shared" si="268"/>
        <v>479905.8</v>
      </c>
      <c r="J5743" s="348">
        <f t="shared" si="269"/>
        <v>0</v>
      </c>
    </row>
    <row r="5744" spans="1:10">
      <c r="A5744" s="483">
        <v>2016</v>
      </c>
      <c r="B5744" s="484" t="s">
        <v>1289</v>
      </c>
      <c r="C5744" s="484" t="s">
        <v>370</v>
      </c>
      <c r="D5744" s="485">
        <v>58456</v>
      </c>
      <c r="E5744" s="486">
        <v>16.385999999999999</v>
      </c>
      <c r="F5744" s="486">
        <f t="shared" si="267"/>
        <v>957860.01599999995</v>
      </c>
      <c r="G5744" s="487">
        <v>0.28000000000000003</v>
      </c>
      <c r="H5744" s="485">
        <v>6.1</v>
      </c>
      <c r="I5744" s="486">
        <f t="shared" si="268"/>
        <v>356581.6</v>
      </c>
      <c r="J5744" s="348">
        <f t="shared" si="269"/>
        <v>0</v>
      </c>
    </row>
    <row r="5745" spans="1:10">
      <c r="A5745" s="483">
        <v>2016</v>
      </c>
      <c r="B5745" s="484" t="s">
        <v>1296</v>
      </c>
      <c r="C5745" s="484" t="s">
        <v>370</v>
      </c>
      <c r="D5745" s="485">
        <v>61983</v>
      </c>
      <c r="E5745" s="486">
        <v>23.332000000000001</v>
      </c>
      <c r="F5745" s="486">
        <f t="shared" si="267"/>
        <v>1446187.3560000001</v>
      </c>
      <c r="G5745" s="487">
        <v>3.53</v>
      </c>
      <c r="H5745" s="485">
        <v>8</v>
      </c>
      <c r="I5745" s="486">
        <f t="shared" si="268"/>
        <v>495864</v>
      </c>
      <c r="J5745" s="348">
        <f t="shared" si="269"/>
        <v>0</v>
      </c>
    </row>
    <row r="5746" spans="1:10">
      <c r="A5746" s="483">
        <v>2016</v>
      </c>
      <c r="B5746" s="484" t="s">
        <v>1289</v>
      </c>
      <c r="C5746" s="484" t="s">
        <v>370</v>
      </c>
      <c r="D5746" s="485">
        <v>45886</v>
      </c>
      <c r="E5746" s="486">
        <v>17.456</v>
      </c>
      <c r="F5746" s="486">
        <f t="shared" si="267"/>
        <v>800986.01599999995</v>
      </c>
      <c r="G5746" s="487">
        <v>0.2</v>
      </c>
      <c r="H5746" s="485">
        <v>4.53</v>
      </c>
      <c r="I5746" s="486">
        <f t="shared" si="268"/>
        <v>207863.58000000002</v>
      </c>
      <c r="J5746" s="348">
        <f t="shared" si="269"/>
        <v>0</v>
      </c>
    </row>
    <row r="5747" spans="1:10">
      <c r="A5747" s="483">
        <v>2016</v>
      </c>
      <c r="B5747" s="484" t="s">
        <v>1289</v>
      </c>
      <c r="C5747" s="484" t="s">
        <v>370</v>
      </c>
      <c r="D5747" s="485">
        <v>61237</v>
      </c>
      <c r="E5747" s="486">
        <v>17.224</v>
      </c>
      <c r="F5747" s="486">
        <f t="shared" si="267"/>
        <v>1054746.088</v>
      </c>
      <c r="G5747" s="487">
        <v>0.19</v>
      </c>
      <c r="H5747" s="485">
        <v>4.57</v>
      </c>
      <c r="I5747" s="486">
        <f t="shared" si="268"/>
        <v>279853.09000000003</v>
      </c>
      <c r="J5747" s="348">
        <f t="shared" si="269"/>
        <v>0</v>
      </c>
    </row>
    <row r="5748" spans="1:10">
      <c r="A5748" s="483">
        <v>2016</v>
      </c>
      <c r="B5748" s="484" t="s">
        <v>1289</v>
      </c>
      <c r="C5748" s="484" t="s">
        <v>370</v>
      </c>
      <c r="D5748" s="485">
        <v>45617</v>
      </c>
      <c r="E5748" s="486">
        <v>17.36</v>
      </c>
      <c r="F5748" s="486">
        <f t="shared" si="267"/>
        <v>791911.12</v>
      </c>
      <c r="G5748" s="487">
        <v>0.21</v>
      </c>
      <c r="H5748" s="485">
        <v>4.3499999999999996</v>
      </c>
      <c r="I5748" s="486">
        <f t="shared" si="268"/>
        <v>198433.94999999998</v>
      </c>
      <c r="J5748" s="348">
        <f t="shared" si="269"/>
        <v>0</v>
      </c>
    </row>
    <row r="5749" spans="1:10">
      <c r="A5749" s="483">
        <v>2016</v>
      </c>
      <c r="B5749" s="484" t="s">
        <v>1289</v>
      </c>
      <c r="C5749" s="484" t="s">
        <v>370</v>
      </c>
      <c r="D5749" s="485">
        <v>15207</v>
      </c>
      <c r="E5749" s="486">
        <v>17.29</v>
      </c>
      <c r="F5749" s="486">
        <f t="shared" si="267"/>
        <v>262929.02999999997</v>
      </c>
      <c r="G5749" s="487">
        <v>0.23</v>
      </c>
      <c r="H5749" s="485">
        <v>4.18</v>
      </c>
      <c r="I5749" s="486">
        <f t="shared" si="268"/>
        <v>63565.259999999995</v>
      </c>
      <c r="J5749" s="348">
        <f t="shared" si="269"/>
        <v>0</v>
      </c>
    </row>
    <row r="5750" spans="1:10">
      <c r="A5750" s="483">
        <v>2016</v>
      </c>
      <c r="B5750" s="484" t="s">
        <v>1289</v>
      </c>
      <c r="C5750" s="484" t="s">
        <v>370</v>
      </c>
      <c r="D5750" s="485">
        <v>30428</v>
      </c>
      <c r="E5750" s="486">
        <v>17.225999999999999</v>
      </c>
      <c r="F5750" s="486">
        <f t="shared" si="267"/>
        <v>524152.72799999994</v>
      </c>
      <c r="G5750" s="487">
        <v>0.19</v>
      </c>
      <c r="H5750" s="485">
        <v>4.38</v>
      </c>
      <c r="I5750" s="486">
        <f t="shared" si="268"/>
        <v>133274.63999999998</v>
      </c>
      <c r="J5750" s="348">
        <f t="shared" si="269"/>
        <v>0</v>
      </c>
    </row>
    <row r="5751" spans="1:10">
      <c r="A5751" s="483">
        <v>2016</v>
      </c>
      <c r="B5751" s="484" t="s">
        <v>1289</v>
      </c>
      <c r="C5751" s="484" t="s">
        <v>370</v>
      </c>
      <c r="D5751" s="485">
        <v>151552</v>
      </c>
      <c r="E5751" s="486">
        <v>17.367999999999999</v>
      </c>
      <c r="F5751" s="486">
        <f t="shared" si="267"/>
        <v>2632155.1359999999</v>
      </c>
      <c r="G5751" s="487">
        <v>0.2</v>
      </c>
      <c r="H5751" s="485">
        <v>4.59</v>
      </c>
      <c r="I5751" s="486">
        <f t="shared" si="268"/>
        <v>695623.67999999993</v>
      </c>
      <c r="J5751" s="348">
        <f t="shared" si="269"/>
        <v>0</v>
      </c>
    </row>
    <row r="5752" spans="1:10">
      <c r="A5752" s="483">
        <v>2016</v>
      </c>
      <c r="B5752" s="484" t="s">
        <v>1289</v>
      </c>
      <c r="C5752" s="484" t="s">
        <v>370</v>
      </c>
      <c r="D5752" s="485">
        <v>136734</v>
      </c>
      <c r="E5752" s="486">
        <v>17.382000000000001</v>
      </c>
      <c r="F5752" s="486">
        <f t="shared" si="267"/>
        <v>2376710.3880000003</v>
      </c>
      <c r="G5752" s="487">
        <v>0.22</v>
      </c>
      <c r="H5752" s="485">
        <v>4.1100000000000003</v>
      </c>
      <c r="I5752" s="486">
        <f t="shared" si="268"/>
        <v>561976.74</v>
      </c>
      <c r="J5752" s="348">
        <f t="shared" si="269"/>
        <v>0</v>
      </c>
    </row>
    <row r="5753" spans="1:10">
      <c r="A5753" s="483">
        <v>2016</v>
      </c>
      <c r="B5753" s="484" t="s">
        <v>1289</v>
      </c>
      <c r="C5753" s="484" t="s">
        <v>370</v>
      </c>
      <c r="D5753" s="485">
        <v>186556</v>
      </c>
      <c r="E5753" s="486">
        <v>16.739999999999998</v>
      </c>
      <c r="F5753" s="486">
        <f t="shared" si="267"/>
        <v>3122947.4399999995</v>
      </c>
      <c r="G5753" s="487">
        <v>0.3</v>
      </c>
      <c r="H5753" s="485">
        <v>6.4</v>
      </c>
      <c r="I5753" s="486">
        <f t="shared" si="268"/>
        <v>1193958.4000000001</v>
      </c>
      <c r="J5753" s="348">
        <f t="shared" si="269"/>
        <v>0</v>
      </c>
    </row>
    <row r="5754" spans="1:10">
      <c r="A5754" s="483">
        <v>2016</v>
      </c>
      <c r="B5754" s="484" t="s">
        <v>1301</v>
      </c>
      <c r="C5754" s="484" t="s">
        <v>370</v>
      </c>
      <c r="D5754" s="485">
        <v>705957</v>
      </c>
      <c r="E5754" s="486">
        <v>13.3</v>
      </c>
      <c r="F5754" s="486">
        <f t="shared" si="267"/>
        <v>9389228.0999999996</v>
      </c>
      <c r="G5754" s="487">
        <v>0.9</v>
      </c>
      <c r="H5754" s="485">
        <v>13.6</v>
      </c>
      <c r="I5754" s="486">
        <f t="shared" si="268"/>
        <v>9601015.1999999993</v>
      </c>
      <c r="J5754" s="348">
        <f t="shared" si="269"/>
        <v>1</v>
      </c>
    </row>
    <row r="5755" spans="1:10">
      <c r="A5755" s="483">
        <v>2016</v>
      </c>
      <c r="B5755" s="484" t="s">
        <v>1289</v>
      </c>
      <c r="C5755" s="484" t="s">
        <v>370</v>
      </c>
      <c r="D5755" s="485">
        <v>639703</v>
      </c>
      <c r="E5755" s="486">
        <v>16.41</v>
      </c>
      <c r="F5755" s="486">
        <f t="shared" si="267"/>
        <v>10497526.23</v>
      </c>
      <c r="G5755" s="487">
        <v>0.4</v>
      </c>
      <c r="H5755" s="485">
        <v>6</v>
      </c>
      <c r="I5755" s="486">
        <f t="shared" si="268"/>
        <v>3838218</v>
      </c>
      <c r="J5755" s="348">
        <f t="shared" si="269"/>
        <v>0</v>
      </c>
    </row>
    <row r="5756" spans="1:10">
      <c r="A5756" s="483">
        <v>2016</v>
      </c>
      <c r="B5756" s="484" t="s">
        <v>1289</v>
      </c>
      <c r="C5756" s="484" t="s">
        <v>370</v>
      </c>
      <c r="D5756" s="485">
        <v>221670</v>
      </c>
      <c r="E5756" s="486">
        <v>17.12</v>
      </c>
      <c r="F5756" s="486">
        <f t="shared" si="267"/>
        <v>3794990.4000000004</v>
      </c>
      <c r="G5756" s="487">
        <v>0.24</v>
      </c>
      <c r="H5756" s="485">
        <v>4.8</v>
      </c>
      <c r="I5756" s="486">
        <f t="shared" si="268"/>
        <v>1064016</v>
      </c>
      <c r="J5756" s="348">
        <f t="shared" si="269"/>
        <v>0</v>
      </c>
    </row>
    <row r="5757" spans="1:10">
      <c r="A5757" s="483">
        <v>2016</v>
      </c>
      <c r="B5757" s="484" t="s">
        <v>1296</v>
      </c>
      <c r="C5757" s="484" t="s">
        <v>370</v>
      </c>
      <c r="D5757" s="485">
        <v>27382</v>
      </c>
      <c r="E5757" s="486">
        <v>23.456</v>
      </c>
      <c r="F5757" s="486">
        <f t="shared" si="267"/>
        <v>642272.19200000004</v>
      </c>
      <c r="G5757" s="487">
        <v>0.96</v>
      </c>
      <c r="H5757" s="485">
        <v>11.7</v>
      </c>
      <c r="I5757" s="486">
        <f t="shared" si="268"/>
        <v>320369.39999999997</v>
      </c>
      <c r="J5757" s="348">
        <f t="shared" si="269"/>
        <v>0</v>
      </c>
    </row>
    <row r="5758" spans="1:10">
      <c r="A5758" s="483">
        <v>2016</v>
      </c>
      <c r="B5758" s="484" t="s">
        <v>1296</v>
      </c>
      <c r="C5758" s="484" t="s">
        <v>370</v>
      </c>
      <c r="D5758" s="485">
        <v>320729</v>
      </c>
      <c r="E5758" s="486">
        <v>22.27</v>
      </c>
      <c r="F5758" s="486">
        <f t="shared" si="267"/>
        <v>7142634.8300000001</v>
      </c>
      <c r="G5758" s="487">
        <v>0.55000000000000004</v>
      </c>
      <c r="H5758" s="485">
        <v>12.4</v>
      </c>
      <c r="I5758" s="486">
        <f t="shared" si="268"/>
        <v>3977039.6</v>
      </c>
      <c r="J5758" s="348">
        <f t="shared" si="269"/>
        <v>0</v>
      </c>
    </row>
    <row r="5759" spans="1:10">
      <c r="A5759" s="483">
        <v>2016</v>
      </c>
      <c r="B5759" s="484" t="s">
        <v>1296</v>
      </c>
      <c r="C5759" s="484" t="s">
        <v>370</v>
      </c>
      <c r="D5759" s="485">
        <v>25579</v>
      </c>
      <c r="E5759" s="486">
        <v>23.962</v>
      </c>
      <c r="F5759" s="486">
        <f t="shared" si="267"/>
        <v>612923.99800000002</v>
      </c>
      <c r="G5759" s="487">
        <v>0.93</v>
      </c>
      <c r="H5759" s="485">
        <v>11.23</v>
      </c>
      <c r="I5759" s="486">
        <f t="shared" si="268"/>
        <v>287252.17</v>
      </c>
      <c r="J5759" s="348">
        <f t="shared" si="269"/>
        <v>0</v>
      </c>
    </row>
    <row r="5760" spans="1:10">
      <c r="A5760" s="483">
        <v>2016</v>
      </c>
      <c r="B5760" s="484" t="s">
        <v>1296</v>
      </c>
      <c r="C5760" s="484" t="s">
        <v>370</v>
      </c>
      <c r="D5760" s="485">
        <v>12632</v>
      </c>
      <c r="E5760" s="486">
        <v>24.832000000000001</v>
      </c>
      <c r="F5760" s="486">
        <f t="shared" si="267"/>
        <v>313677.82400000002</v>
      </c>
      <c r="G5760" s="487">
        <v>0.88</v>
      </c>
      <c r="H5760" s="485">
        <v>12.14</v>
      </c>
      <c r="I5760" s="486">
        <f t="shared" si="268"/>
        <v>153352.48000000001</v>
      </c>
      <c r="J5760" s="348">
        <f t="shared" si="269"/>
        <v>0</v>
      </c>
    </row>
    <row r="5761" spans="1:10">
      <c r="A5761" s="483">
        <v>2016</v>
      </c>
      <c r="B5761" s="484" t="s">
        <v>1296</v>
      </c>
      <c r="C5761" s="484" t="s">
        <v>370</v>
      </c>
      <c r="D5761" s="485">
        <v>7874</v>
      </c>
      <c r="E5761" s="486">
        <v>23.82</v>
      </c>
      <c r="F5761" s="486">
        <f t="shared" si="267"/>
        <v>187558.68</v>
      </c>
      <c r="G5761" s="487">
        <v>0.96</v>
      </c>
      <c r="H5761" s="485">
        <v>11.15</v>
      </c>
      <c r="I5761" s="486">
        <f t="shared" si="268"/>
        <v>87795.1</v>
      </c>
      <c r="J5761" s="348">
        <f t="shared" si="269"/>
        <v>0</v>
      </c>
    </row>
    <row r="5762" spans="1:10">
      <c r="A5762" s="483">
        <v>2016</v>
      </c>
      <c r="B5762" s="484" t="s">
        <v>1296</v>
      </c>
      <c r="C5762" s="484" t="s">
        <v>370</v>
      </c>
      <c r="D5762" s="485">
        <v>10893</v>
      </c>
      <c r="E5762" s="486">
        <v>24.634</v>
      </c>
      <c r="F5762" s="486">
        <f t="shared" si="267"/>
        <v>268338.16200000001</v>
      </c>
      <c r="G5762" s="487">
        <v>0.9</v>
      </c>
      <c r="H5762" s="485">
        <v>12.23</v>
      </c>
      <c r="I5762" s="486">
        <f t="shared" si="268"/>
        <v>133221.39000000001</v>
      </c>
      <c r="J5762" s="348">
        <f t="shared" si="269"/>
        <v>0</v>
      </c>
    </row>
    <row r="5763" spans="1:10">
      <c r="A5763" s="483">
        <v>2016</v>
      </c>
      <c r="B5763" s="484" t="s">
        <v>1289</v>
      </c>
      <c r="C5763" s="484" t="s">
        <v>370</v>
      </c>
      <c r="D5763" s="485">
        <v>310184</v>
      </c>
      <c r="E5763" s="486">
        <v>16.8</v>
      </c>
      <c r="F5763" s="486">
        <f t="shared" ref="F5763:F5826" si="270">E5763*D5763</f>
        <v>5211091.2</v>
      </c>
      <c r="G5763" s="487">
        <v>0.3</v>
      </c>
      <c r="H5763" s="485">
        <v>6</v>
      </c>
      <c r="I5763" s="486">
        <f t="shared" ref="I5763:I5826" si="271">H5763*D5763</f>
        <v>1861104</v>
      </c>
      <c r="J5763" s="348">
        <f t="shared" ref="J5763:J5826" si="272">IF(B5763="LIG",1,0)</f>
        <v>0</v>
      </c>
    </row>
    <row r="5764" spans="1:10">
      <c r="A5764" s="483">
        <v>2016</v>
      </c>
      <c r="B5764" s="484" t="s">
        <v>1289</v>
      </c>
      <c r="C5764" s="484" t="s">
        <v>370</v>
      </c>
      <c r="D5764" s="485">
        <v>16406</v>
      </c>
      <c r="E5764" s="486">
        <v>16.89</v>
      </c>
      <c r="F5764" s="486">
        <f t="shared" si="270"/>
        <v>277097.34000000003</v>
      </c>
      <c r="G5764" s="487">
        <v>0.4</v>
      </c>
      <c r="H5764" s="485">
        <v>5.9</v>
      </c>
      <c r="I5764" s="486">
        <f t="shared" si="271"/>
        <v>96795.400000000009</v>
      </c>
      <c r="J5764" s="348">
        <f t="shared" si="272"/>
        <v>0</v>
      </c>
    </row>
    <row r="5765" spans="1:10">
      <c r="A5765" s="483">
        <v>2016</v>
      </c>
      <c r="B5765" s="484" t="s">
        <v>1289</v>
      </c>
      <c r="C5765" s="484" t="s">
        <v>370</v>
      </c>
      <c r="D5765" s="485">
        <v>65398</v>
      </c>
      <c r="E5765" s="486">
        <v>16.97</v>
      </c>
      <c r="F5765" s="486">
        <f t="shared" si="270"/>
        <v>1109804.0599999998</v>
      </c>
      <c r="G5765" s="487">
        <v>0.34</v>
      </c>
      <c r="H5765" s="485">
        <v>5.8</v>
      </c>
      <c r="I5765" s="486">
        <f t="shared" si="271"/>
        <v>379308.39999999997</v>
      </c>
      <c r="J5765" s="348">
        <f t="shared" si="272"/>
        <v>0</v>
      </c>
    </row>
    <row r="5766" spans="1:10">
      <c r="A5766" s="483">
        <v>2016</v>
      </c>
      <c r="B5766" s="484" t="s">
        <v>1289</v>
      </c>
      <c r="C5766" s="484" t="s">
        <v>370</v>
      </c>
      <c r="D5766" s="485">
        <v>137199</v>
      </c>
      <c r="E5766" s="486">
        <v>17.8</v>
      </c>
      <c r="F5766" s="486">
        <f t="shared" si="270"/>
        <v>2442142.2000000002</v>
      </c>
      <c r="G5766" s="487">
        <v>0.22</v>
      </c>
      <c r="H5766" s="485">
        <v>5.4</v>
      </c>
      <c r="I5766" s="486">
        <f t="shared" si="271"/>
        <v>740874.60000000009</v>
      </c>
      <c r="J5766" s="348">
        <f t="shared" si="272"/>
        <v>0</v>
      </c>
    </row>
    <row r="5767" spans="1:10">
      <c r="A5767" s="483">
        <v>2016</v>
      </c>
      <c r="B5767" s="484" t="s">
        <v>1289</v>
      </c>
      <c r="C5767" s="484" t="s">
        <v>370</v>
      </c>
      <c r="D5767" s="485">
        <v>29277</v>
      </c>
      <c r="E5767" s="486">
        <v>19</v>
      </c>
      <c r="F5767" s="486">
        <f t="shared" si="270"/>
        <v>556263</v>
      </c>
      <c r="G5767" s="487">
        <v>0.33</v>
      </c>
      <c r="H5767" s="485">
        <v>4.3</v>
      </c>
      <c r="I5767" s="486">
        <f t="shared" si="271"/>
        <v>125891.09999999999</v>
      </c>
      <c r="J5767" s="348">
        <f t="shared" si="272"/>
        <v>0</v>
      </c>
    </row>
    <row r="5768" spans="1:10">
      <c r="A5768" s="483">
        <v>2016</v>
      </c>
      <c r="B5768" s="484" t="s">
        <v>1289</v>
      </c>
      <c r="C5768" s="484" t="s">
        <v>370</v>
      </c>
      <c r="D5768" s="485">
        <v>65790</v>
      </c>
      <c r="E5768" s="486">
        <v>17.57</v>
      </c>
      <c r="F5768" s="486">
        <f t="shared" si="270"/>
        <v>1155930.3</v>
      </c>
      <c r="G5768" s="487">
        <v>0.2</v>
      </c>
      <c r="H5768" s="485">
        <v>4.5</v>
      </c>
      <c r="I5768" s="486">
        <f t="shared" si="271"/>
        <v>296055</v>
      </c>
      <c r="J5768" s="348">
        <f t="shared" si="272"/>
        <v>0</v>
      </c>
    </row>
    <row r="5769" spans="1:10">
      <c r="A5769" s="483">
        <v>2016</v>
      </c>
      <c r="B5769" s="484" t="s">
        <v>1289</v>
      </c>
      <c r="C5769" s="484" t="s">
        <v>370</v>
      </c>
      <c r="D5769" s="485">
        <v>32898</v>
      </c>
      <c r="E5769" s="486">
        <v>17.91</v>
      </c>
      <c r="F5769" s="486">
        <f t="shared" si="270"/>
        <v>589203.18000000005</v>
      </c>
      <c r="G5769" s="487">
        <v>0.23</v>
      </c>
      <c r="H5769" s="485">
        <v>5.2</v>
      </c>
      <c r="I5769" s="486">
        <f t="shared" si="271"/>
        <v>171069.6</v>
      </c>
      <c r="J5769" s="348">
        <f t="shared" si="272"/>
        <v>0</v>
      </c>
    </row>
    <row r="5770" spans="1:10">
      <c r="A5770" s="483">
        <v>2016</v>
      </c>
      <c r="B5770" s="484" t="s">
        <v>1289</v>
      </c>
      <c r="C5770" s="484" t="s">
        <v>370</v>
      </c>
      <c r="D5770" s="485">
        <v>65011</v>
      </c>
      <c r="E5770" s="486">
        <v>18.04</v>
      </c>
      <c r="F5770" s="486">
        <f t="shared" si="270"/>
        <v>1172798.44</v>
      </c>
      <c r="G5770" s="487">
        <v>0.2</v>
      </c>
      <c r="H5770" s="485">
        <v>4.5</v>
      </c>
      <c r="I5770" s="486">
        <f t="shared" si="271"/>
        <v>292549.5</v>
      </c>
      <c r="J5770" s="348">
        <f t="shared" si="272"/>
        <v>0</v>
      </c>
    </row>
    <row r="5771" spans="1:10">
      <c r="A5771" s="483">
        <v>2016</v>
      </c>
      <c r="B5771" s="484" t="s">
        <v>1289</v>
      </c>
      <c r="C5771" s="484" t="s">
        <v>370</v>
      </c>
      <c r="D5771" s="485">
        <v>60446</v>
      </c>
      <c r="E5771" s="486">
        <v>16.809999999999999</v>
      </c>
      <c r="F5771" s="486">
        <f t="shared" si="270"/>
        <v>1016097.2599999999</v>
      </c>
      <c r="G5771" s="487">
        <v>0.3</v>
      </c>
      <c r="H5771" s="485">
        <v>6</v>
      </c>
      <c r="I5771" s="486">
        <f t="shared" si="271"/>
        <v>362676</v>
      </c>
      <c r="J5771" s="348">
        <f t="shared" si="272"/>
        <v>0</v>
      </c>
    </row>
    <row r="5772" spans="1:10">
      <c r="A5772" s="483">
        <v>2016</v>
      </c>
      <c r="B5772" s="484" t="s">
        <v>1289</v>
      </c>
      <c r="C5772" s="484" t="s">
        <v>370</v>
      </c>
      <c r="D5772" s="485">
        <v>30199</v>
      </c>
      <c r="E5772" s="486">
        <v>16.838999999999999</v>
      </c>
      <c r="F5772" s="486">
        <f t="shared" si="270"/>
        <v>508520.96099999995</v>
      </c>
      <c r="G5772" s="487">
        <v>0.31</v>
      </c>
      <c r="H5772" s="485">
        <v>6</v>
      </c>
      <c r="I5772" s="486">
        <f t="shared" si="271"/>
        <v>181194</v>
      </c>
      <c r="J5772" s="348">
        <f t="shared" si="272"/>
        <v>0</v>
      </c>
    </row>
    <row r="5773" spans="1:10">
      <c r="A5773" s="483">
        <v>2016</v>
      </c>
      <c r="B5773" s="484" t="s">
        <v>1289</v>
      </c>
      <c r="C5773" s="484" t="s">
        <v>370</v>
      </c>
      <c r="D5773" s="485">
        <v>60415</v>
      </c>
      <c r="E5773" s="486">
        <v>16.651</v>
      </c>
      <c r="F5773" s="486">
        <f t="shared" si="270"/>
        <v>1005970.165</v>
      </c>
      <c r="G5773" s="487">
        <v>0.34</v>
      </c>
      <c r="H5773" s="485">
        <v>6.6</v>
      </c>
      <c r="I5773" s="486">
        <f t="shared" si="271"/>
        <v>398739</v>
      </c>
      <c r="J5773" s="348">
        <f t="shared" si="272"/>
        <v>0</v>
      </c>
    </row>
    <row r="5774" spans="1:10">
      <c r="A5774" s="483">
        <v>2016</v>
      </c>
      <c r="B5774" s="484" t="s">
        <v>1289</v>
      </c>
      <c r="C5774" s="484" t="s">
        <v>370</v>
      </c>
      <c r="D5774" s="485">
        <v>13784</v>
      </c>
      <c r="E5774" s="486">
        <v>16.82</v>
      </c>
      <c r="F5774" s="486">
        <f t="shared" si="270"/>
        <v>231846.88</v>
      </c>
      <c r="G5774" s="487">
        <v>0.43</v>
      </c>
      <c r="H5774" s="485">
        <v>6</v>
      </c>
      <c r="I5774" s="486">
        <f t="shared" si="271"/>
        <v>82704</v>
      </c>
      <c r="J5774" s="348">
        <f t="shared" si="272"/>
        <v>0</v>
      </c>
    </row>
    <row r="5775" spans="1:10">
      <c r="A5775" s="483">
        <v>2016</v>
      </c>
      <c r="B5775" s="484" t="s">
        <v>1289</v>
      </c>
      <c r="C5775" s="484" t="s">
        <v>370</v>
      </c>
      <c r="D5775" s="485">
        <v>14735</v>
      </c>
      <c r="E5775" s="486">
        <v>16.582000000000001</v>
      </c>
      <c r="F5775" s="486">
        <f t="shared" si="270"/>
        <v>244335.77000000002</v>
      </c>
      <c r="G5775" s="487">
        <v>0.27</v>
      </c>
      <c r="H5775" s="485">
        <v>5.8</v>
      </c>
      <c r="I5775" s="486">
        <f t="shared" si="271"/>
        <v>85463</v>
      </c>
      <c r="J5775" s="348">
        <f t="shared" si="272"/>
        <v>0</v>
      </c>
    </row>
    <row r="5776" spans="1:10">
      <c r="A5776" s="483">
        <v>2016</v>
      </c>
      <c r="B5776" s="484" t="s">
        <v>1289</v>
      </c>
      <c r="C5776" s="484" t="s">
        <v>370</v>
      </c>
      <c r="D5776" s="485">
        <v>60232</v>
      </c>
      <c r="E5776" s="486">
        <v>16.748000000000001</v>
      </c>
      <c r="F5776" s="486">
        <f t="shared" si="270"/>
        <v>1008765.5360000001</v>
      </c>
      <c r="G5776" s="487">
        <v>0.28000000000000003</v>
      </c>
      <c r="H5776" s="485">
        <v>5.8</v>
      </c>
      <c r="I5776" s="486">
        <f t="shared" si="271"/>
        <v>349345.6</v>
      </c>
      <c r="J5776" s="348">
        <f t="shared" si="272"/>
        <v>0</v>
      </c>
    </row>
    <row r="5777" spans="1:10">
      <c r="A5777" s="483">
        <v>2016</v>
      </c>
      <c r="B5777" s="484" t="s">
        <v>1289</v>
      </c>
      <c r="C5777" s="484" t="s">
        <v>370</v>
      </c>
      <c r="D5777" s="485">
        <v>60288</v>
      </c>
      <c r="E5777" s="486">
        <v>17.666</v>
      </c>
      <c r="F5777" s="486">
        <f t="shared" si="270"/>
        <v>1065047.808</v>
      </c>
      <c r="G5777" s="487">
        <v>0.21</v>
      </c>
      <c r="H5777" s="485">
        <v>6</v>
      </c>
      <c r="I5777" s="486">
        <f t="shared" si="271"/>
        <v>361728</v>
      </c>
      <c r="J5777" s="348">
        <f t="shared" si="272"/>
        <v>0</v>
      </c>
    </row>
    <row r="5778" spans="1:10">
      <c r="A5778" s="483">
        <v>2016</v>
      </c>
      <c r="B5778" s="484" t="s">
        <v>1289</v>
      </c>
      <c r="C5778" s="484" t="s">
        <v>370</v>
      </c>
      <c r="D5778" s="485">
        <v>72961</v>
      </c>
      <c r="E5778" s="486">
        <v>16.690999999999999</v>
      </c>
      <c r="F5778" s="486">
        <f t="shared" si="270"/>
        <v>1217792.051</v>
      </c>
      <c r="G5778" s="487">
        <v>0.35</v>
      </c>
      <c r="H5778" s="485">
        <v>5.5</v>
      </c>
      <c r="I5778" s="486">
        <f t="shared" si="271"/>
        <v>401285.5</v>
      </c>
      <c r="J5778" s="348">
        <f t="shared" si="272"/>
        <v>0</v>
      </c>
    </row>
    <row r="5779" spans="1:10">
      <c r="A5779" s="483">
        <v>2016</v>
      </c>
      <c r="B5779" s="484" t="s">
        <v>1289</v>
      </c>
      <c r="C5779" s="484" t="s">
        <v>370</v>
      </c>
      <c r="D5779" s="485">
        <v>60383</v>
      </c>
      <c r="E5779" s="486">
        <v>16.853000000000002</v>
      </c>
      <c r="F5779" s="486">
        <f t="shared" si="270"/>
        <v>1017634.6990000001</v>
      </c>
      <c r="G5779" s="487">
        <v>0.39</v>
      </c>
      <c r="H5779" s="485">
        <v>5.2</v>
      </c>
      <c r="I5779" s="486">
        <f t="shared" si="271"/>
        <v>313991.60000000003</v>
      </c>
      <c r="J5779" s="348">
        <f t="shared" si="272"/>
        <v>0</v>
      </c>
    </row>
    <row r="5780" spans="1:10">
      <c r="A5780" s="483">
        <v>2016</v>
      </c>
      <c r="B5780" s="484" t="s">
        <v>1301</v>
      </c>
      <c r="C5780" s="484" t="s">
        <v>370</v>
      </c>
      <c r="D5780" s="485">
        <v>854006</v>
      </c>
      <c r="E5780" s="486">
        <v>13.91</v>
      </c>
      <c r="F5780" s="486">
        <f t="shared" si="270"/>
        <v>11879223.460000001</v>
      </c>
      <c r="G5780" s="487">
        <v>0.9</v>
      </c>
      <c r="H5780" s="485">
        <v>15.8</v>
      </c>
      <c r="I5780" s="486">
        <f t="shared" si="271"/>
        <v>13493294.800000001</v>
      </c>
      <c r="J5780" s="348">
        <f t="shared" si="272"/>
        <v>1</v>
      </c>
    </row>
    <row r="5781" spans="1:10">
      <c r="A5781" s="483">
        <v>2016</v>
      </c>
      <c r="B5781" s="484" t="s">
        <v>1289</v>
      </c>
      <c r="C5781" s="484" t="s">
        <v>370</v>
      </c>
      <c r="D5781" s="485">
        <v>131073</v>
      </c>
      <c r="E5781" s="486">
        <v>17.484000000000002</v>
      </c>
      <c r="F5781" s="486">
        <f t="shared" si="270"/>
        <v>2291680.3320000004</v>
      </c>
      <c r="G5781" s="487">
        <v>0.19</v>
      </c>
      <c r="H5781" s="485">
        <v>4.5999999999999996</v>
      </c>
      <c r="I5781" s="486">
        <f t="shared" si="271"/>
        <v>602935.79999999993</v>
      </c>
      <c r="J5781" s="348">
        <f t="shared" si="272"/>
        <v>0</v>
      </c>
    </row>
    <row r="5782" spans="1:10">
      <c r="A5782" s="483">
        <v>2016</v>
      </c>
      <c r="B5782" s="484" t="s">
        <v>1289</v>
      </c>
      <c r="C5782" s="484" t="s">
        <v>370</v>
      </c>
      <c r="D5782" s="485">
        <v>82551</v>
      </c>
      <c r="E5782" s="486">
        <v>18.064</v>
      </c>
      <c r="F5782" s="486">
        <f t="shared" si="270"/>
        <v>1491201.264</v>
      </c>
      <c r="G5782" s="487">
        <v>0.22</v>
      </c>
      <c r="H5782" s="485">
        <v>5</v>
      </c>
      <c r="I5782" s="486">
        <f t="shared" si="271"/>
        <v>412755</v>
      </c>
      <c r="J5782" s="348">
        <f t="shared" si="272"/>
        <v>0</v>
      </c>
    </row>
    <row r="5783" spans="1:10">
      <c r="A5783" s="483">
        <v>2016</v>
      </c>
      <c r="B5783" s="484" t="s">
        <v>1289</v>
      </c>
      <c r="C5783" s="484" t="s">
        <v>370</v>
      </c>
      <c r="D5783" s="485">
        <v>49183</v>
      </c>
      <c r="E5783" s="486">
        <v>16.690000000000001</v>
      </c>
      <c r="F5783" s="486">
        <f t="shared" si="270"/>
        <v>820864.27</v>
      </c>
      <c r="G5783" s="487">
        <v>0.28000000000000003</v>
      </c>
      <c r="H5783" s="485">
        <v>5.9</v>
      </c>
      <c r="I5783" s="486">
        <f t="shared" si="271"/>
        <v>290179.7</v>
      </c>
      <c r="J5783" s="348">
        <f t="shared" si="272"/>
        <v>0</v>
      </c>
    </row>
    <row r="5784" spans="1:10">
      <c r="A5784" s="483">
        <v>2016</v>
      </c>
      <c r="B5784" s="484" t="s">
        <v>1289</v>
      </c>
      <c r="C5784" s="484" t="s">
        <v>370</v>
      </c>
      <c r="D5784" s="485">
        <v>391667</v>
      </c>
      <c r="E5784" s="486">
        <v>16.812000000000001</v>
      </c>
      <c r="F5784" s="486">
        <f t="shared" si="270"/>
        <v>6584705.6040000003</v>
      </c>
      <c r="G5784" s="487">
        <v>0.3</v>
      </c>
      <c r="H5784" s="485">
        <v>5.9</v>
      </c>
      <c r="I5784" s="486">
        <f t="shared" si="271"/>
        <v>2310835.3000000003</v>
      </c>
      <c r="J5784" s="348">
        <f t="shared" si="272"/>
        <v>0</v>
      </c>
    </row>
    <row r="5785" spans="1:10">
      <c r="A5785" s="483">
        <v>2016</v>
      </c>
      <c r="B5785" s="484" t="s">
        <v>1289</v>
      </c>
      <c r="C5785" s="484" t="s">
        <v>370</v>
      </c>
      <c r="D5785" s="485">
        <v>16448</v>
      </c>
      <c r="E5785" s="486">
        <v>16.814</v>
      </c>
      <c r="F5785" s="486">
        <f t="shared" si="270"/>
        <v>276556.67200000002</v>
      </c>
      <c r="G5785" s="487">
        <v>0.32</v>
      </c>
      <c r="H5785" s="485">
        <v>5.9</v>
      </c>
      <c r="I5785" s="486">
        <f t="shared" si="271"/>
        <v>97043.200000000012</v>
      </c>
      <c r="J5785" s="348">
        <f t="shared" si="272"/>
        <v>0</v>
      </c>
    </row>
    <row r="5786" spans="1:10">
      <c r="A5786" s="483">
        <v>2016</v>
      </c>
      <c r="B5786" s="484" t="s">
        <v>1301</v>
      </c>
      <c r="C5786" s="484" t="s">
        <v>370</v>
      </c>
      <c r="D5786" s="485">
        <v>242258</v>
      </c>
      <c r="E5786" s="486">
        <v>10.4</v>
      </c>
      <c r="F5786" s="486">
        <f t="shared" si="270"/>
        <v>2519483.2000000002</v>
      </c>
      <c r="G5786" s="487">
        <v>2.84</v>
      </c>
      <c r="H5786" s="485">
        <v>30.1</v>
      </c>
      <c r="I5786" s="486">
        <f t="shared" si="271"/>
        <v>7291965.8000000007</v>
      </c>
      <c r="J5786" s="348">
        <f t="shared" si="272"/>
        <v>1</v>
      </c>
    </row>
    <row r="5787" spans="1:10">
      <c r="A5787" s="483">
        <v>2016</v>
      </c>
      <c r="B5787" s="484" t="s">
        <v>1289</v>
      </c>
      <c r="C5787" s="484" t="s">
        <v>370</v>
      </c>
      <c r="D5787" s="485">
        <v>65468</v>
      </c>
      <c r="E5787" s="486">
        <v>17.600000000000001</v>
      </c>
      <c r="F5787" s="486">
        <f t="shared" si="270"/>
        <v>1152236.8</v>
      </c>
      <c r="G5787" s="487">
        <v>0.18</v>
      </c>
      <c r="H5787" s="485">
        <v>4.4000000000000004</v>
      </c>
      <c r="I5787" s="486">
        <f t="shared" si="271"/>
        <v>288059.2</v>
      </c>
      <c r="J5787" s="348">
        <f t="shared" si="272"/>
        <v>0</v>
      </c>
    </row>
    <row r="5788" spans="1:10">
      <c r="A5788" s="483">
        <v>2016</v>
      </c>
      <c r="B5788" s="484" t="s">
        <v>1289</v>
      </c>
      <c r="C5788" s="484" t="s">
        <v>370</v>
      </c>
      <c r="D5788" s="485">
        <v>263752</v>
      </c>
      <c r="E5788" s="486">
        <v>17.893999999999998</v>
      </c>
      <c r="F5788" s="486">
        <f t="shared" si="270"/>
        <v>4719578.2879999997</v>
      </c>
      <c r="G5788" s="487">
        <v>0.23</v>
      </c>
      <c r="H5788" s="485">
        <v>4.9000000000000004</v>
      </c>
      <c r="I5788" s="486">
        <f t="shared" si="271"/>
        <v>1292384.8</v>
      </c>
      <c r="J5788" s="348">
        <f t="shared" si="272"/>
        <v>0</v>
      </c>
    </row>
    <row r="5789" spans="1:10">
      <c r="A5789" s="483">
        <v>2016</v>
      </c>
      <c r="B5789" s="484" t="s">
        <v>1289</v>
      </c>
      <c r="C5789" s="484" t="s">
        <v>370</v>
      </c>
      <c r="D5789" s="485">
        <v>307694</v>
      </c>
      <c r="E5789" s="486">
        <v>17.901</v>
      </c>
      <c r="F5789" s="486">
        <f t="shared" si="270"/>
        <v>5508030.2939999998</v>
      </c>
      <c r="G5789" s="487">
        <v>0.23</v>
      </c>
      <c r="H5789" s="485">
        <v>4.9000000000000004</v>
      </c>
      <c r="I5789" s="486">
        <f t="shared" si="271"/>
        <v>1507700.6</v>
      </c>
      <c r="J5789" s="348">
        <f t="shared" si="272"/>
        <v>0</v>
      </c>
    </row>
    <row r="5790" spans="1:10">
      <c r="A5790" s="483">
        <v>2016</v>
      </c>
      <c r="B5790" s="484" t="s">
        <v>1289</v>
      </c>
      <c r="C5790" s="484" t="s">
        <v>370</v>
      </c>
      <c r="D5790" s="485">
        <v>62906</v>
      </c>
      <c r="E5790" s="486">
        <v>17.658000000000001</v>
      </c>
      <c r="F5790" s="486">
        <f t="shared" si="270"/>
        <v>1110794.148</v>
      </c>
      <c r="G5790" s="487">
        <v>0.2</v>
      </c>
      <c r="H5790" s="485">
        <v>4.3</v>
      </c>
      <c r="I5790" s="486">
        <f t="shared" si="271"/>
        <v>270495.8</v>
      </c>
      <c r="J5790" s="348">
        <f t="shared" si="272"/>
        <v>0</v>
      </c>
    </row>
    <row r="5791" spans="1:10">
      <c r="A5791" s="483">
        <v>2016</v>
      </c>
      <c r="B5791" s="484" t="s">
        <v>1289</v>
      </c>
      <c r="C5791" s="484" t="s">
        <v>370</v>
      </c>
      <c r="D5791" s="485">
        <v>30931</v>
      </c>
      <c r="E5791" s="486">
        <v>17.544</v>
      </c>
      <c r="F5791" s="486">
        <f t="shared" si="270"/>
        <v>542653.46400000004</v>
      </c>
      <c r="G5791" s="487">
        <v>0.19</v>
      </c>
      <c r="H5791" s="485">
        <v>4.5</v>
      </c>
      <c r="I5791" s="486">
        <f t="shared" si="271"/>
        <v>139189.5</v>
      </c>
      <c r="J5791" s="348">
        <f t="shared" si="272"/>
        <v>0</v>
      </c>
    </row>
    <row r="5792" spans="1:10">
      <c r="A5792" s="483">
        <v>2016</v>
      </c>
      <c r="B5792" s="484" t="s">
        <v>1289</v>
      </c>
      <c r="C5792" s="484" t="s">
        <v>370</v>
      </c>
      <c r="D5792" s="485">
        <v>45660</v>
      </c>
      <c r="E5792" s="486">
        <v>18.18</v>
      </c>
      <c r="F5792" s="486">
        <f t="shared" si="270"/>
        <v>830098.79999999993</v>
      </c>
      <c r="G5792" s="487">
        <v>0.23</v>
      </c>
      <c r="H5792" s="485">
        <v>4.2</v>
      </c>
      <c r="I5792" s="486">
        <f t="shared" si="271"/>
        <v>191772</v>
      </c>
      <c r="J5792" s="348">
        <f t="shared" si="272"/>
        <v>0</v>
      </c>
    </row>
    <row r="5793" spans="1:10">
      <c r="A5793" s="483">
        <v>2016</v>
      </c>
      <c r="B5793" s="484" t="s">
        <v>1289</v>
      </c>
      <c r="C5793" s="484" t="s">
        <v>370</v>
      </c>
      <c r="D5793" s="485">
        <v>76014</v>
      </c>
      <c r="E5793" s="486">
        <v>17.702000000000002</v>
      </c>
      <c r="F5793" s="486">
        <f t="shared" si="270"/>
        <v>1345599.8280000002</v>
      </c>
      <c r="G5793" s="487">
        <v>0.31</v>
      </c>
      <c r="H5793" s="485">
        <v>5.0999999999999996</v>
      </c>
      <c r="I5793" s="486">
        <f t="shared" si="271"/>
        <v>387671.39999999997</v>
      </c>
      <c r="J5793" s="348">
        <f t="shared" si="272"/>
        <v>0</v>
      </c>
    </row>
    <row r="5794" spans="1:10">
      <c r="A5794" s="483">
        <v>2016</v>
      </c>
      <c r="B5794" s="484" t="s">
        <v>1289</v>
      </c>
      <c r="C5794" s="484" t="s">
        <v>370</v>
      </c>
      <c r="D5794" s="485">
        <v>244744</v>
      </c>
      <c r="E5794" s="486">
        <v>17.661999999999999</v>
      </c>
      <c r="F5794" s="486">
        <f t="shared" si="270"/>
        <v>4322668.5279999999</v>
      </c>
      <c r="G5794" s="487">
        <v>0.22</v>
      </c>
      <c r="H5794" s="485">
        <v>5.8</v>
      </c>
      <c r="I5794" s="486">
        <f t="shared" si="271"/>
        <v>1419515.2</v>
      </c>
      <c r="J5794" s="348">
        <f t="shared" si="272"/>
        <v>0</v>
      </c>
    </row>
    <row r="5795" spans="1:10">
      <c r="A5795" s="483">
        <v>2016</v>
      </c>
      <c r="B5795" s="484" t="s">
        <v>1289</v>
      </c>
      <c r="C5795" s="484" t="s">
        <v>370</v>
      </c>
      <c r="D5795" s="485">
        <v>136872</v>
      </c>
      <c r="E5795" s="486">
        <v>17.068000000000001</v>
      </c>
      <c r="F5795" s="486">
        <f t="shared" si="270"/>
        <v>2336131.2960000001</v>
      </c>
      <c r="G5795" s="487">
        <v>0.24</v>
      </c>
      <c r="H5795" s="485">
        <v>4.7</v>
      </c>
      <c r="I5795" s="486">
        <f t="shared" si="271"/>
        <v>643298.4</v>
      </c>
      <c r="J5795" s="348">
        <f t="shared" si="272"/>
        <v>0</v>
      </c>
    </row>
    <row r="5796" spans="1:10">
      <c r="A5796" s="483">
        <v>2016</v>
      </c>
      <c r="B5796" s="484" t="s">
        <v>1289</v>
      </c>
      <c r="C5796" s="484" t="s">
        <v>370</v>
      </c>
      <c r="D5796" s="485">
        <v>136981</v>
      </c>
      <c r="E5796" s="486">
        <v>16.161999999999999</v>
      </c>
      <c r="F5796" s="486">
        <f t="shared" si="270"/>
        <v>2213886.9219999998</v>
      </c>
      <c r="G5796" s="487">
        <v>0.41</v>
      </c>
      <c r="H5796" s="485">
        <v>5.2</v>
      </c>
      <c r="I5796" s="486">
        <f t="shared" si="271"/>
        <v>712301.20000000007</v>
      </c>
      <c r="J5796" s="348">
        <f t="shared" si="272"/>
        <v>0</v>
      </c>
    </row>
    <row r="5797" spans="1:10">
      <c r="A5797" s="483">
        <v>2016</v>
      </c>
      <c r="B5797" s="484" t="s">
        <v>1296</v>
      </c>
      <c r="C5797" s="484" t="s">
        <v>370</v>
      </c>
      <c r="D5797" s="485">
        <v>67538</v>
      </c>
      <c r="E5797" s="486">
        <v>23.38</v>
      </c>
      <c r="F5797" s="486">
        <f t="shared" si="270"/>
        <v>1579038.44</v>
      </c>
      <c r="G5797" s="487">
        <v>3.34</v>
      </c>
      <c r="H5797" s="485">
        <v>7.6</v>
      </c>
      <c r="I5797" s="486">
        <f t="shared" si="271"/>
        <v>513288.8</v>
      </c>
      <c r="J5797" s="348">
        <f t="shared" si="272"/>
        <v>0</v>
      </c>
    </row>
    <row r="5798" spans="1:10">
      <c r="A5798" s="483">
        <v>2016</v>
      </c>
      <c r="B5798" s="484" t="s">
        <v>1296</v>
      </c>
      <c r="C5798" s="484" t="s">
        <v>370</v>
      </c>
      <c r="D5798" s="485">
        <v>100308</v>
      </c>
      <c r="E5798" s="486">
        <v>22.26</v>
      </c>
      <c r="F5798" s="486">
        <f t="shared" si="270"/>
        <v>2232856.08</v>
      </c>
      <c r="G5798" s="487">
        <v>3.12</v>
      </c>
      <c r="H5798" s="485">
        <v>9.4</v>
      </c>
      <c r="I5798" s="486">
        <f t="shared" si="271"/>
        <v>942895.20000000007</v>
      </c>
      <c r="J5798" s="348">
        <f t="shared" si="272"/>
        <v>0</v>
      </c>
    </row>
    <row r="5799" spans="1:10">
      <c r="A5799" s="483">
        <v>2016</v>
      </c>
      <c r="B5799" s="484" t="s">
        <v>1289</v>
      </c>
      <c r="C5799" s="484" t="s">
        <v>370</v>
      </c>
      <c r="D5799" s="485">
        <v>42332</v>
      </c>
      <c r="E5799" s="486">
        <v>16.75</v>
      </c>
      <c r="F5799" s="486">
        <f t="shared" si="270"/>
        <v>709061</v>
      </c>
      <c r="G5799" s="487">
        <v>0.37</v>
      </c>
      <c r="H5799" s="485">
        <v>5.4</v>
      </c>
      <c r="I5799" s="486">
        <f t="shared" si="271"/>
        <v>228592.80000000002</v>
      </c>
      <c r="J5799" s="348">
        <f t="shared" si="272"/>
        <v>0</v>
      </c>
    </row>
    <row r="5800" spans="1:10">
      <c r="A5800" s="483">
        <v>2016</v>
      </c>
      <c r="B5800" s="484" t="s">
        <v>1289</v>
      </c>
      <c r="C5800" s="484" t="s">
        <v>370</v>
      </c>
      <c r="D5800" s="485">
        <v>28200</v>
      </c>
      <c r="E5800" s="486">
        <v>16.940000000000001</v>
      </c>
      <c r="F5800" s="486">
        <f t="shared" si="270"/>
        <v>477708.00000000006</v>
      </c>
      <c r="G5800" s="487">
        <v>0.36</v>
      </c>
      <c r="H5800" s="485">
        <v>5.0999999999999996</v>
      </c>
      <c r="I5800" s="486">
        <f t="shared" si="271"/>
        <v>143820</v>
      </c>
      <c r="J5800" s="348">
        <f t="shared" si="272"/>
        <v>0</v>
      </c>
    </row>
    <row r="5801" spans="1:10">
      <c r="A5801" s="483">
        <v>2016</v>
      </c>
      <c r="B5801" s="484" t="s">
        <v>1289</v>
      </c>
      <c r="C5801" s="484" t="s">
        <v>370</v>
      </c>
      <c r="D5801" s="485">
        <v>28233</v>
      </c>
      <c r="E5801" s="486">
        <v>16.68</v>
      </c>
      <c r="F5801" s="486">
        <f t="shared" si="270"/>
        <v>470926.44</v>
      </c>
      <c r="G5801" s="487">
        <v>0.33</v>
      </c>
      <c r="H5801" s="485">
        <v>5.3</v>
      </c>
      <c r="I5801" s="486">
        <f t="shared" si="271"/>
        <v>149634.9</v>
      </c>
      <c r="J5801" s="348">
        <f t="shared" si="272"/>
        <v>0</v>
      </c>
    </row>
    <row r="5802" spans="1:10">
      <c r="A5802" s="483">
        <v>2016</v>
      </c>
      <c r="B5802" s="484" t="s">
        <v>1289</v>
      </c>
      <c r="C5802" s="484" t="s">
        <v>370</v>
      </c>
      <c r="D5802" s="485">
        <v>28178</v>
      </c>
      <c r="E5802" s="486">
        <v>16.75</v>
      </c>
      <c r="F5802" s="486">
        <f t="shared" si="270"/>
        <v>471981.5</v>
      </c>
      <c r="G5802" s="487">
        <v>0.41</v>
      </c>
      <c r="H5802" s="485">
        <v>5.3</v>
      </c>
      <c r="I5802" s="486">
        <f t="shared" si="271"/>
        <v>149343.4</v>
      </c>
      <c r="J5802" s="348">
        <f t="shared" si="272"/>
        <v>0</v>
      </c>
    </row>
    <row r="5803" spans="1:10">
      <c r="A5803" s="483">
        <v>2016</v>
      </c>
      <c r="B5803" s="484" t="s">
        <v>1289</v>
      </c>
      <c r="C5803" s="484" t="s">
        <v>370</v>
      </c>
      <c r="D5803" s="485">
        <v>42275</v>
      </c>
      <c r="E5803" s="486">
        <v>16.98</v>
      </c>
      <c r="F5803" s="486">
        <f t="shared" si="270"/>
        <v>717829.5</v>
      </c>
      <c r="G5803" s="487">
        <v>0.43</v>
      </c>
      <c r="H5803" s="485">
        <v>5</v>
      </c>
      <c r="I5803" s="486">
        <f t="shared" si="271"/>
        <v>211375</v>
      </c>
      <c r="J5803" s="348">
        <f t="shared" si="272"/>
        <v>0</v>
      </c>
    </row>
    <row r="5804" spans="1:10">
      <c r="A5804" s="483">
        <v>2016</v>
      </c>
      <c r="B5804" s="484" t="s">
        <v>1296</v>
      </c>
      <c r="C5804" s="484" t="s">
        <v>370</v>
      </c>
      <c r="D5804" s="485">
        <v>12993</v>
      </c>
      <c r="E5804" s="486">
        <v>25.07</v>
      </c>
      <c r="F5804" s="486">
        <f t="shared" si="270"/>
        <v>325734.51</v>
      </c>
      <c r="G5804" s="487">
        <v>1.6</v>
      </c>
      <c r="H5804" s="485">
        <v>10.6</v>
      </c>
      <c r="I5804" s="486">
        <f t="shared" si="271"/>
        <v>137725.79999999999</v>
      </c>
      <c r="J5804" s="348">
        <f t="shared" si="272"/>
        <v>0</v>
      </c>
    </row>
    <row r="5805" spans="1:10">
      <c r="A5805" s="483">
        <v>2016</v>
      </c>
      <c r="B5805" s="484" t="s">
        <v>1296</v>
      </c>
      <c r="C5805" s="484" t="s">
        <v>370</v>
      </c>
      <c r="D5805" s="485">
        <v>12904</v>
      </c>
      <c r="E5805" s="486">
        <v>23.46</v>
      </c>
      <c r="F5805" s="486">
        <f t="shared" si="270"/>
        <v>302727.84000000003</v>
      </c>
      <c r="G5805" s="487">
        <v>1.49</v>
      </c>
      <c r="H5805" s="485">
        <v>11</v>
      </c>
      <c r="I5805" s="486">
        <f t="shared" si="271"/>
        <v>141944</v>
      </c>
      <c r="J5805" s="348">
        <f t="shared" si="272"/>
        <v>0</v>
      </c>
    </row>
    <row r="5806" spans="1:10">
      <c r="A5806" s="483">
        <v>2016</v>
      </c>
      <c r="B5806" s="484" t="s">
        <v>1296</v>
      </c>
      <c r="C5806" s="484" t="s">
        <v>370</v>
      </c>
      <c r="D5806" s="485">
        <v>11709</v>
      </c>
      <c r="E5806" s="486">
        <v>25.87</v>
      </c>
      <c r="F5806" s="486">
        <f t="shared" si="270"/>
        <v>302911.83</v>
      </c>
      <c r="G5806" s="487">
        <v>2.83</v>
      </c>
      <c r="H5806" s="485">
        <v>7.9</v>
      </c>
      <c r="I5806" s="486">
        <f t="shared" si="271"/>
        <v>92501.1</v>
      </c>
      <c r="J5806" s="348">
        <f t="shared" si="272"/>
        <v>0</v>
      </c>
    </row>
    <row r="5807" spans="1:10">
      <c r="A5807" s="483">
        <v>2016</v>
      </c>
      <c r="B5807" s="484" t="s">
        <v>1289</v>
      </c>
      <c r="C5807" s="484" t="s">
        <v>370</v>
      </c>
      <c r="D5807" s="485">
        <v>45737</v>
      </c>
      <c r="E5807" s="486">
        <v>17.565999999999999</v>
      </c>
      <c r="F5807" s="486">
        <f t="shared" si="270"/>
        <v>803416.14199999999</v>
      </c>
      <c r="G5807" s="487">
        <v>0.18</v>
      </c>
      <c r="H5807" s="485">
        <v>4.4000000000000004</v>
      </c>
      <c r="I5807" s="486">
        <f t="shared" si="271"/>
        <v>201242.80000000002</v>
      </c>
      <c r="J5807" s="348">
        <f t="shared" si="272"/>
        <v>0</v>
      </c>
    </row>
    <row r="5808" spans="1:10">
      <c r="A5808" s="483">
        <v>2016</v>
      </c>
      <c r="B5808" s="484" t="s">
        <v>1289</v>
      </c>
      <c r="C5808" s="484" t="s">
        <v>370</v>
      </c>
      <c r="D5808" s="485">
        <v>30309</v>
      </c>
      <c r="E5808" s="486">
        <v>16.782</v>
      </c>
      <c r="F5808" s="486">
        <f t="shared" si="270"/>
        <v>508645.63799999998</v>
      </c>
      <c r="G5808" s="487">
        <v>0.37</v>
      </c>
      <c r="H5808" s="485">
        <v>5.5</v>
      </c>
      <c r="I5808" s="486">
        <f t="shared" si="271"/>
        <v>166699.5</v>
      </c>
      <c r="J5808" s="348">
        <f t="shared" si="272"/>
        <v>0</v>
      </c>
    </row>
    <row r="5809" spans="1:10">
      <c r="A5809" s="483">
        <v>2016</v>
      </c>
      <c r="B5809" s="484" t="s">
        <v>1289</v>
      </c>
      <c r="C5809" s="484" t="s">
        <v>370</v>
      </c>
      <c r="D5809" s="485">
        <v>92241</v>
      </c>
      <c r="E5809" s="486">
        <v>17.943999999999999</v>
      </c>
      <c r="F5809" s="486">
        <f t="shared" si="270"/>
        <v>1655172.504</v>
      </c>
      <c r="G5809" s="487">
        <v>0.22</v>
      </c>
      <c r="H5809" s="485">
        <v>5.3</v>
      </c>
      <c r="I5809" s="486">
        <f t="shared" si="271"/>
        <v>488877.3</v>
      </c>
      <c r="J5809" s="348">
        <f t="shared" si="272"/>
        <v>0</v>
      </c>
    </row>
    <row r="5810" spans="1:10">
      <c r="A5810" s="483">
        <v>2016</v>
      </c>
      <c r="B5810" s="484" t="s">
        <v>1289</v>
      </c>
      <c r="C5810" s="484" t="s">
        <v>370</v>
      </c>
      <c r="D5810" s="485">
        <v>15943</v>
      </c>
      <c r="E5810" s="486">
        <v>16.923999999999999</v>
      </c>
      <c r="F5810" s="486">
        <f t="shared" si="270"/>
        <v>269819.33199999999</v>
      </c>
      <c r="G5810" s="487">
        <v>0.31</v>
      </c>
      <c r="H5810" s="485">
        <v>4.7</v>
      </c>
      <c r="I5810" s="486">
        <f t="shared" si="271"/>
        <v>74932.100000000006</v>
      </c>
      <c r="J5810" s="348">
        <f t="shared" si="272"/>
        <v>0</v>
      </c>
    </row>
    <row r="5811" spans="1:10">
      <c r="A5811" s="483">
        <v>2016</v>
      </c>
      <c r="B5811" s="484" t="s">
        <v>1289</v>
      </c>
      <c r="C5811" s="484" t="s">
        <v>370</v>
      </c>
      <c r="D5811" s="485">
        <v>15953</v>
      </c>
      <c r="E5811" s="486">
        <v>17.724</v>
      </c>
      <c r="F5811" s="486">
        <f t="shared" si="270"/>
        <v>282750.97200000001</v>
      </c>
      <c r="G5811" s="487">
        <v>0.28000000000000003</v>
      </c>
      <c r="H5811" s="485">
        <v>4.4000000000000004</v>
      </c>
      <c r="I5811" s="486">
        <f t="shared" si="271"/>
        <v>70193.200000000012</v>
      </c>
      <c r="J5811" s="348">
        <f t="shared" si="272"/>
        <v>0</v>
      </c>
    </row>
    <row r="5812" spans="1:10">
      <c r="A5812" s="483">
        <v>2016</v>
      </c>
      <c r="B5812" s="484" t="s">
        <v>1289</v>
      </c>
      <c r="C5812" s="484" t="s">
        <v>370</v>
      </c>
      <c r="D5812" s="485">
        <v>95304</v>
      </c>
      <c r="E5812" s="486">
        <v>16.745999999999999</v>
      </c>
      <c r="F5812" s="486">
        <f t="shared" si="270"/>
        <v>1595960.784</v>
      </c>
      <c r="G5812" s="487">
        <v>0.38</v>
      </c>
      <c r="H5812" s="485">
        <v>5.0999999999999996</v>
      </c>
      <c r="I5812" s="486">
        <f t="shared" si="271"/>
        <v>486050.39999999997</v>
      </c>
      <c r="J5812" s="348">
        <f t="shared" si="272"/>
        <v>0</v>
      </c>
    </row>
    <row r="5813" spans="1:10">
      <c r="A5813" s="483">
        <v>2016</v>
      </c>
      <c r="B5813" s="484" t="s">
        <v>1289</v>
      </c>
      <c r="C5813" s="484" t="s">
        <v>370</v>
      </c>
      <c r="D5813" s="485">
        <v>31961</v>
      </c>
      <c r="E5813" s="486">
        <v>17.898</v>
      </c>
      <c r="F5813" s="486">
        <f t="shared" si="270"/>
        <v>572037.978</v>
      </c>
      <c r="G5813" s="487">
        <v>0.22</v>
      </c>
      <c r="H5813" s="485">
        <v>4</v>
      </c>
      <c r="I5813" s="486">
        <f t="shared" si="271"/>
        <v>127844</v>
      </c>
      <c r="J5813" s="348">
        <f t="shared" si="272"/>
        <v>0</v>
      </c>
    </row>
    <row r="5814" spans="1:10">
      <c r="A5814" s="483">
        <v>2016</v>
      </c>
      <c r="B5814" s="484" t="s">
        <v>1289</v>
      </c>
      <c r="C5814" s="484" t="s">
        <v>370</v>
      </c>
      <c r="D5814" s="485">
        <v>47780</v>
      </c>
      <c r="E5814" s="486">
        <v>17.96</v>
      </c>
      <c r="F5814" s="486">
        <f t="shared" si="270"/>
        <v>858128.8</v>
      </c>
      <c r="G5814" s="487">
        <v>0.32</v>
      </c>
      <c r="H5814" s="485">
        <v>4.9000000000000004</v>
      </c>
      <c r="I5814" s="486">
        <f t="shared" si="271"/>
        <v>234122.00000000003</v>
      </c>
      <c r="J5814" s="348">
        <f t="shared" si="272"/>
        <v>0</v>
      </c>
    </row>
    <row r="5815" spans="1:10">
      <c r="A5815" s="483">
        <v>2016</v>
      </c>
      <c r="B5815" s="484" t="s">
        <v>1289</v>
      </c>
      <c r="C5815" s="484" t="s">
        <v>370</v>
      </c>
      <c r="D5815" s="485">
        <v>63616</v>
      </c>
      <c r="E5815" s="486">
        <v>16.989999999999998</v>
      </c>
      <c r="F5815" s="486">
        <f t="shared" si="270"/>
        <v>1080835.8399999999</v>
      </c>
      <c r="G5815" s="487">
        <v>0.28000000000000003</v>
      </c>
      <c r="H5815" s="485">
        <v>5</v>
      </c>
      <c r="I5815" s="486">
        <f t="shared" si="271"/>
        <v>318080</v>
      </c>
      <c r="J5815" s="348">
        <f t="shared" si="272"/>
        <v>0</v>
      </c>
    </row>
    <row r="5816" spans="1:10">
      <c r="A5816" s="483">
        <v>2016</v>
      </c>
      <c r="B5816" s="484" t="s">
        <v>1289</v>
      </c>
      <c r="C5816" s="484" t="s">
        <v>370</v>
      </c>
      <c r="D5816" s="485">
        <v>174809</v>
      </c>
      <c r="E5816" s="486">
        <v>16.905999999999999</v>
      </c>
      <c r="F5816" s="486">
        <f t="shared" si="270"/>
        <v>2955320.9539999999</v>
      </c>
      <c r="G5816" s="487">
        <v>0.33</v>
      </c>
      <c r="H5816" s="485">
        <v>5.2</v>
      </c>
      <c r="I5816" s="486">
        <f t="shared" si="271"/>
        <v>909006.8</v>
      </c>
      <c r="J5816" s="348">
        <f t="shared" si="272"/>
        <v>0</v>
      </c>
    </row>
    <row r="5817" spans="1:10">
      <c r="A5817" s="483">
        <v>2016</v>
      </c>
      <c r="B5817" s="484" t="s">
        <v>1289</v>
      </c>
      <c r="C5817" s="484" t="s">
        <v>370</v>
      </c>
      <c r="D5817" s="485">
        <v>254100</v>
      </c>
      <c r="E5817" s="486">
        <v>16.792000000000002</v>
      </c>
      <c r="F5817" s="486">
        <f t="shared" si="270"/>
        <v>4266847.2</v>
      </c>
      <c r="G5817" s="487">
        <v>0.39</v>
      </c>
      <c r="H5817" s="485">
        <v>4.8</v>
      </c>
      <c r="I5817" s="486">
        <f t="shared" si="271"/>
        <v>1219680</v>
      </c>
      <c r="J5817" s="348">
        <f t="shared" si="272"/>
        <v>0</v>
      </c>
    </row>
    <row r="5818" spans="1:10">
      <c r="A5818" s="483">
        <v>2016</v>
      </c>
      <c r="B5818" s="484" t="s">
        <v>1289</v>
      </c>
      <c r="C5818" s="484" t="s">
        <v>370</v>
      </c>
      <c r="D5818" s="485">
        <v>47818</v>
      </c>
      <c r="E5818" s="486">
        <v>16.995999999999999</v>
      </c>
      <c r="F5818" s="486">
        <f t="shared" si="270"/>
        <v>812714.72799999989</v>
      </c>
      <c r="G5818" s="487">
        <v>0.32</v>
      </c>
      <c r="H5818" s="485">
        <v>4.9000000000000004</v>
      </c>
      <c r="I5818" s="486">
        <f t="shared" si="271"/>
        <v>234308.2</v>
      </c>
      <c r="J5818" s="348">
        <f t="shared" si="272"/>
        <v>0</v>
      </c>
    </row>
    <row r="5819" spans="1:10">
      <c r="A5819" s="483">
        <v>2016</v>
      </c>
      <c r="B5819" s="484" t="s">
        <v>1296</v>
      </c>
      <c r="C5819" s="484" t="s">
        <v>370</v>
      </c>
      <c r="D5819" s="485">
        <v>31648</v>
      </c>
      <c r="E5819" s="486">
        <v>26.012</v>
      </c>
      <c r="F5819" s="486">
        <f t="shared" si="270"/>
        <v>823227.77600000007</v>
      </c>
      <c r="G5819" s="487">
        <v>2.66</v>
      </c>
      <c r="H5819" s="485">
        <v>7.71</v>
      </c>
      <c r="I5819" s="486">
        <f t="shared" si="271"/>
        <v>244006.08</v>
      </c>
      <c r="J5819" s="348">
        <f t="shared" si="272"/>
        <v>0</v>
      </c>
    </row>
    <row r="5820" spans="1:10">
      <c r="A5820" s="483">
        <v>2016</v>
      </c>
      <c r="B5820" s="484" t="s">
        <v>1296</v>
      </c>
      <c r="C5820" s="484" t="s">
        <v>370</v>
      </c>
      <c r="D5820" s="485">
        <v>60333</v>
      </c>
      <c r="E5820" s="486">
        <v>26.2</v>
      </c>
      <c r="F5820" s="486">
        <f t="shared" si="270"/>
        <v>1580724.5999999999</v>
      </c>
      <c r="G5820" s="487">
        <v>3.4</v>
      </c>
      <c r="H5820" s="485">
        <v>8.0399999999999991</v>
      </c>
      <c r="I5820" s="486">
        <f t="shared" si="271"/>
        <v>485077.31999999995</v>
      </c>
      <c r="J5820" s="348">
        <f t="shared" si="272"/>
        <v>0</v>
      </c>
    </row>
    <row r="5821" spans="1:10">
      <c r="A5821" s="483">
        <v>2016</v>
      </c>
      <c r="B5821" s="484" t="s">
        <v>1296</v>
      </c>
      <c r="C5821" s="484" t="s">
        <v>370</v>
      </c>
      <c r="D5821" s="485">
        <v>113694</v>
      </c>
      <c r="E5821" s="486">
        <v>25.006</v>
      </c>
      <c r="F5821" s="486">
        <f t="shared" si="270"/>
        <v>2843032.1639999999</v>
      </c>
      <c r="G5821" s="487">
        <v>4.5599999999999996</v>
      </c>
      <c r="H5821" s="485">
        <v>9.34</v>
      </c>
      <c r="I5821" s="486">
        <f t="shared" si="271"/>
        <v>1061901.96</v>
      </c>
      <c r="J5821" s="348">
        <f t="shared" si="272"/>
        <v>0</v>
      </c>
    </row>
    <row r="5822" spans="1:10">
      <c r="A5822" s="483">
        <v>2016</v>
      </c>
      <c r="B5822" s="484" t="s">
        <v>1296</v>
      </c>
      <c r="C5822" s="484" t="s">
        <v>370</v>
      </c>
      <c r="D5822" s="485">
        <v>10323</v>
      </c>
      <c r="E5822" s="486">
        <v>24.92</v>
      </c>
      <c r="F5822" s="486">
        <f t="shared" si="270"/>
        <v>257249.16</v>
      </c>
      <c r="G5822" s="487">
        <v>4.58</v>
      </c>
      <c r="H5822" s="485">
        <v>9.66</v>
      </c>
      <c r="I5822" s="486">
        <f t="shared" si="271"/>
        <v>99720.180000000008</v>
      </c>
      <c r="J5822" s="348">
        <f t="shared" si="272"/>
        <v>0</v>
      </c>
    </row>
    <row r="5823" spans="1:10">
      <c r="A5823" s="483">
        <v>2016</v>
      </c>
      <c r="B5823" s="484" t="s">
        <v>1296</v>
      </c>
      <c r="C5823" s="484" t="s">
        <v>370</v>
      </c>
      <c r="D5823" s="485">
        <v>3190</v>
      </c>
      <c r="E5823" s="486">
        <v>26.108000000000001</v>
      </c>
      <c r="F5823" s="486">
        <f t="shared" si="270"/>
        <v>83284.52</v>
      </c>
      <c r="G5823" s="487">
        <v>2.74</v>
      </c>
      <c r="H5823" s="485">
        <v>7.99</v>
      </c>
      <c r="I5823" s="486">
        <f t="shared" si="271"/>
        <v>25488.100000000002</v>
      </c>
      <c r="J5823" s="348">
        <f t="shared" si="272"/>
        <v>0</v>
      </c>
    </row>
    <row r="5824" spans="1:10">
      <c r="A5824" s="483">
        <v>2016</v>
      </c>
      <c r="B5824" s="484" t="s">
        <v>1301</v>
      </c>
      <c r="C5824" s="484" t="s">
        <v>370</v>
      </c>
      <c r="D5824" s="485">
        <v>10339</v>
      </c>
      <c r="E5824" s="486">
        <v>15</v>
      </c>
      <c r="F5824" s="486">
        <f t="shared" si="270"/>
        <v>155085</v>
      </c>
      <c r="G5824" s="487">
        <v>0.15</v>
      </c>
      <c r="H5824" s="485">
        <v>8.6</v>
      </c>
      <c r="I5824" s="486">
        <f t="shared" si="271"/>
        <v>88915.4</v>
      </c>
      <c r="J5824" s="348">
        <f t="shared" si="272"/>
        <v>1</v>
      </c>
    </row>
    <row r="5825" spans="1:10">
      <c r="A5825" s="483">
        <v>2016</v>
      </c>
      <c r="B5825" s="484" t="s">
        <v>1291</v>
      </c>
      <c r="C5825" s="484" t="s">
        <v>370</v>
      </c>
      <c r="D5825" s="485">
        <v>5037</v>
      </c>
      <c r="E5825" s="486">
        <v>15</v>
      </c>
      <c r="F5825" s="486">
        <f t="shared" si="270"/>
        <v>75555</v>
      </c>
      <c r="G5825" s="487">
        <v>0.15</v>
      </c>
      <c r="H5825" s="485">
        <v>8.6</v>
      </c>
      <c r="I5825" s="486">
        <f t="shared" si="271"/>
        <v>43318.2</v>
      </c>
      <c r="J5825" s="348">
        <f t="shared" si="272"/>
        <v>0</v>
      </c>
    </row>
    <row r="5826" spans="1:10">
      <c r="A5826" s="483">
        <v>2016</v>
      </c>
      <c r="B5826" s="484" t="s">
        <v>1301</v>
      </c>
      <c r="C5826" s="484" t="s">
        <v>370</v>
      </c>
      <c r="D5826" s="485">
        <v>464832</v>
      </c>
      <c r="E5826" s="486">
        <v>13.385999999999999</v>
      </c>
      <c r="F5826" s="486">
        <f t="shared" si="270"/>
        <v>6222241.1519999998</v>
      </c>
      <c r="G5826" s="487">
        <v>0.98</v>
      </c>
      <c r="H5826" s="485">
        <v>10.1</v>
      </c>
      <c r="I5826" s="486">
        <f t="shared" si="271"/>
        <v>4694803.2</v>
      </c>
      <c r="J5826" s="348">
        <f t="shared" si="272"/>
        <v>1</v>
      </c>
    </row>
    <row r="5827" spans="1:10">
      <c r="A5827" s="483">
        <v>2016</v>
      </c>
      <c r="B5827" s="484" t="s">
        <v>1296</v>
      </c>
      <c r="C5827" s="484" t="s">
        <v>370</v>
      </c>
      <c r="D5827" s="485">
        <v>48346</v>
      </c>
      <c r="E5827" s="486">
        <v>22.271000000000001</v>
      </c>
      <c r="F5827" s="486">
        <f t="shared" ref="F5827:F5890" si="273">E5827*D5827</f>
        <v>1076713.7660000001</v>
      </c>
      <c r="G5827" s="487">
        <v>0.49</v>
      </c>
      <c r="H5827" s="485">
        <v>13</v>
      </c>
      <c r="I5827" s="486">
        <f t="shared" ref="I5827:I5890" si="274">H5827*D5827</f>
        <v>628498</v>
      </c>
      <c r="J5827" s="348">
        <f t="shared" ref="J5827:J5890" si="275">IF(B5827="LIG",1,0)</f>
        <v>0</v>
      </c>
    </row>
    <row r="5828" spans="1:10">
      <c r="A5828" s="483">
        <v>2016</v>
      </c>
      <c r="B5828" s="484" t="s">
        <v>1296</v>
      </c>
      <c r="C5828" s="484" t="s">
        <v>370</v>
      </c>
      <c r="D5828" s="485">
        <v>89489</v>
      </c>
      <c r="E5828" s="486">
        <v>23.065999999999999</v>
      </c>
      <c r="F5828" s="486">
        <f t="shared" si="273"/>
        <v>2064153.274</v>
      </c>
      <c r="G5828" s="487">
        <v>0.99</v>
      </c>
      <c r="H5828" s="485">
        <v>14</v>
      </c>
      <c r="I5828" s="486">
        <f t="shared" si="274"/>
        <v>1252846</v>
      </c>
      <c r="J5828" s="348">
        <f t="shared" si="275"/>
        <v>0</v>
      </c>
    </row>
    <row r="5829" spans="1:10">
      <c r="A5829" s="483">
        <v>2016</v>
      </c>
      <c r="B5829" s="484" t="s">
        <v>1296</v>
      </c>
      <c r="C5829" s="484" t="s">
        <v>370</v>
      </c>
      <c r="D5829" s="485">
        <v>48719</v>
      </c>
      <c r="E5829" s="486">
        <v>22.61</v>
      </c>
      <c r="F5829" s="486">
        <f t="shared" si="273"/>
        <v>1101536.5900000001</v>
      </c>
      <c r="G5829" s="487">
        <v>0.46</v>
      </c>
      <c r="H5829" s="485">
        <v>8.1</v>
      </c>
      <c r="I5829" s="486">
        <f t="shared" si="274"/>
        <v>394623.89999999997</v>
      </c>
      <c r="J5829" s="348">
        <f t="shared" si="275"/>
        <v>0</v>
      </c>
    </row>
    <row r="5830" spans="1:10">
      <c r="A5830" s="483">
        <v>2016</v>
      </c>
      <c r="B5830" s="484" t="s">
        <v>1296</v>
      </c>
      <c r="C5830" s="484" t="s">
        <v>370</v>
      </c>
      <c r="D5830" s="485">
        <v>46063</v>
      </c>
      <c r="E5830" s="486">
        <v>22.323</v>
      </c>
      <c r="F5830" s="486">
        <f t="shared" si="273"/>
        <v>1028264.349</v>
      </c>
      <c r="G5830" s="487">
        <v>0.52</v>
      </c>
      <c r="H5830" s="485">
        <v>13.2</v>
      </c>
      <c r="I5830" s="486">
        <f t="shared" si="274"/>
        <v>608031.6</v>
      </c>
      <c r="J5830" s="348">
        <f t="shared" si="275"/>
        <v>0</v>
      </c>
    </row>
    <row r="5831" spans="1:10">
      <c r="A5831" s="483">
        <v>2016</v>
      </c>
      <c r="B5831" s="484" t="s">
        <v>1296</v>
      </c>
      <c r="C5831" s="484" t="s">
        <v>370</v>
      </c>
      <c r="D5831" s="485">
        <v>158052</v>
      </c>
      <c r="E5831" s="486">
        <v>20.774000000000001</v>
      </c>
      <c r="F5831" s="486">
        <f t="shared" si="273"/>
        <v>3283372.2480000001</v>
      </c>
      <c r="G5831" s="487">
        <v>0.43</v>
      </c>
      <c r="H5831" s="485">
        <v>15.1</v>
      </c>
      <c r="I5831" s="486">
        <f t="shared" si="274"/>
        <v>2386585.1999999997</v>
      </c>
      <c r="J5831" s="348">
        <f t="shared" si="275"/>
        <v>0</v>
      </c>
    </row>
    <row r="5832" spans="1:10">
      <c r="A5832" s="483">
        <v>2016</v>
      </c>
      <c r="B5832" s="484" t="s">
        <v>1289</v>
      </c>
      <c r="C5832" s="484" t="s">
        <v>370</v>
      </c>
      <c r="D5832" s="485">
        <v>84740</v>
      </c>
      <c r="E5832" s="486">
        <v>19.286999999999999</v>
      </c>
      <c r="F5832" s="486">
        <f t="shared" si="273"/>
        <v>1634380.38</v>
      </c>
      <c r="G5832" s="487">
        <v>1</v>
      </c>
      <c r="H5832" s="485">
        <v>9.6999999999999993</v>
      </c>
      <c r="I5832" s="486">
        <f t="shared" si="274"/>
        <v>821977.99999999988</v>
      </c>
      <c r="J5832" s="348">
        <f t="shared" si="275"/>
        <v>0</v>
      </c>
    </row>
    <row r="5833" spans="1:10">
      <c r="A5833" s="483">
        <v>2016</v>
      </c>
      <c r="B5833" s="484" t="s">
        <v>1296</v>
      </c>
      <c r="C5833" s="484" t="s">
        <v>370</v>
      </c>
      <c r="D5833" s="485">
        <v>31577</v>
      </c>
      <c r="E5833" s="486">
        <v>23.08</v>
      </c>
      <c r="F5833" s="486">
        <f t="shared" si="273"/>
        <v>728797.15999999992</v>
      </c>
      <c r="G5833" s="487">
        <v>2.95</v>
      </c>
      <c r="H5833" s="485">
        <v>8.1999999999999993</v>
      </c>
      <c r="I5833" s="486">
        <f t="shared" si="274"/>
        <v>258931.39999999997</v>
      </c>
      <c r="J5833" s="348">
        <f t="shared" si="275"/>
        <v>0</v>
      </c>
    </row>
    <row r="5834" spans="1:10">
      <c r="A5834" s="483">
        <v>2016</v>
      </c>
      <c r="B5834" s="484" t="s">
        <v>1296</v>
      </c>
      <c r="C5834" s="484" t="s">
        <v>370</v>
      </c>
      <c r="D5834" s="485">
        <v>28489</v>
      </c>
      <c r="E5834" s="486">
        <v>22.19</v>
      </c>
      <c r="F5834" s="486">
        <f t="shared" si="273"/>
        <v>632170.91</v>
      </c>
      <c r="G5834" s="487">
        <v>3.12</v>
      </c>
      <c r="H5834" s="485">
        <v>9</v>
      </c>
      <c r="I5834" s="486">
        <f t="shared" si="274"/>
        <v>256401</v>
      </c>
      <c r="J5834" s="348">
        <f t="shared" si="275"/>
        <v>0</v>
      </c>
    </row>
    <row r="5835" spans="1:10">
      <c r="A5835" s="483">
        <v>2016</v>
      </c>
      <c r="B5835" s="484" t="s">
        <v>1296</v>
      </c>
      <c r="C5835" s="484" t="s">
        <v>370</v>
      </c>
      <c r="D5835" s="485">
        <v>22371</v>
      </c>
      <c r="E5835" s="486">
        <v>21.86</v>
      </c>
      <c r="F5835" s="486">
        <f t="shared" si="273"/>
        <v>489030.06</v>
      </c>
      <c r="G5835" s="487">
        <v>3.2</v>
      </c>
      <c r="H5835" s="485">
        <v>7.6</v>
      </c>
      <c r="I5835" s="486">
        <f t="shared" si="274"/>
        <v>170019.6</v>
      </c>
      <c r="J5835" s="348">
        <f t="shared" si="275"/>
        <v>0</v>
      </c>
    </row>
    <row r="5836" spans="1:10">
      <c r="A5836" s="483">
        <v>2016</v>
      </c>
      <c r="B5836" s="484" t="s">
        <v>1289</v>
      </c>
      <c r="C5836" s="484" t="s">
        <v>370</v>
      </c>
      <c r="D5836" s="485">
        <v>97446</v>
      </c>
      <c r="E5836" s="486">
        <v>16.75</v>
      </c>
      <c r="F5836" s="486">
        <f t="shared" si="273"/>
        <v>1632220.5</v>
      </c>
      <c r="G5836" s="487">
        <v>0.31</v>
      </c>
      <c r="H5836" s="485">
        <v>6</v>
      </c>
      <c r="I5836" s="486">
        <f t="shared" si="274"/>
        <v>584676</v>
      </c>
      <c r="J5836" s="348">
        <f t="shared" si="275"/>
        <v>0</v>
      </c>
    </row>
    <row r="5837" spans="1:10">
      <c r="A5837" s="483">
        <v>2016</v>
      </c>
      <c r="B5837" s="484" t="s">
        <v>1289</v>
      </c>
      <c r="C5837" s="484" t="s">
        <v>370</v>
      </c>
      <c r="D5837" s="485">
        <v>65786</v>
      </c>
      <c r="E5837" s="486">
        <v>17.63</v>
      </c>
      <c r="F5837" s="486">
        <f t="shared" si="273"/>
        <v>1159807.18</v>
      </c>
      <c r="G5837" s="487">
        <v>0.19</v>
      </c>
      <c r="H5837" s="485">
        <v>4.2</v>
      </c>
      <c r="I5837" s="486">
        <f t="shared" si="274"/>
        <v>276301.2</v>
      </c>
      <c r="J5837" s="348">
        <f t="shared" si="275"/>
        <v>0</v>
      </c>
    </row>
    <row r="5838" spans="1:10">
      <c r="A5838" s="483">
        <v>2016</v>
      </c>
      <c r="B5838" s="484" t="s">
        <v>1289</v>
      </c>
      <c r="C5838" s="484" t="s">
        <v>370</v>
      </c>
      <c r="D5838" s="485">
        <v>98205</v>
      </c>
      <c r="E5838" s="486">
        <v>18.04</v>
      </c>
      <c r="F5838" s="486">
        <f t="shared" si="273"/>
        <v>1771618.2</v>
      </c>
      <c r="G5838" s="487">
        <v>0.21</v>
      </c>
      <c r="H5838" s="485">
        <v>4.8</v>
      </c>
      <c r="I5838" s="486">
        <f t="shared" si="274"/>
        <v>471384</v>
      </c>
      <c r="J5838" s="348">
        <f t="shared" si="275"/>
        <v>0</v>
      </c>
    </row>
    <row r="5839" spans="1:10">
      <c r="A5839" s="483">
        <v>2016</v>
      </c>
      <c r="B5839" s="484" t="s">
        <v>1289</v>
      </c>
      <c r="C5839" s="484" t="s">
        <v>370</v>
      </c>
      <c r="D5839" s="485">
        <v>65319</v>
      </c>
      <c r="E5839" s="486">
        <v>16.78</v>
      </c>
      <c r="F5839" s="486">
        <f t="shared" si="273"/>
        <v>1096052.82</v>
      </c>
      <c r="G5839" s="487">
        <v>0.3</v>
      </c>
      <c r="H5839" s="485">
        <v>5.8</v>
      </c>
      <c r="I5839" s="486">
        <f t="shared" si="274"/>
        <v>378850.2</v>
      </c>
      <c r="J5839" s="348">
        <f t="shared" si="275"/>
        <v>0</v>
      </c>
    </row>
    <row r="5840" spans="1:10">
      <c r="A5840" s="483">
        <v>2016</v>
      </c>
      <c r="B5840" s="484" t="s">
        <v>1301</v>
      </c>
      <c r="C5840" s="484" t="s">
        <v>370</v>
      </c>
      <c r="D5840" s="485">
        <v>617294</v>
      </c>
      <c r="E5840" s="486">
        <v>12.55</v>
      </c>
      <c r="F5840" s="486">
        <f t="shared" si="273"/>
        <v>7747039.7000000002</v>
      </c>
      <c r="G5840" s="487">
        <v>1.2</v>
      </c>
      <c r="H5840" s="485">
        <v>20.2</v>
      </c>
      <c r="I5840" s="486">
        <f t="shared" si="274"/>
        <v>12469338.799999999</v>
      </c>
      <c r="J5840" s="348">
        <f t="shared" si="275"/>
        <v>1</v>
      </c>
    </row>
    <row r="5841" spans="1:10">
      <c r="A5841" s="483">
        <v>2016</v>
      </c>
      <c r="B5841" s="484" t="s">
        <v>1289</v>
      </c>
      <c r="C5841" s="484" t="s">
        <v>370</v>
      </c>
      <c r="D5841" s="485">
        <v>16395</v>
      </c>
      <c r="E5841" s="486">
        <v>18.12</v>
      </c>
      <c r="F5841" s="486">
        <f t="shared" si="273"/>
        <v>297077.40000000002</v>
      </c>
      <c r="G5841" s="487">
        <v>0.22</v>
      </c>
      <c r="H5841" s="485">
        <v>4.0999999999999996</v>
      </c>
      <c r="I5841" s="486">
        <f t="shared" si="274"/>
        <v>67219.5</v>
      </c>
      <c r="J5841" s="348">
        <f t="shared" si="275"/>
        <v>0</v>
      </c>
    </row>
    <row r="5842" spans="1:10">
      <c r="A5842" s="483">
        <v>2016</v>
      </c>
      <c r="B5842" s="484" t="s">
        <v>1289</v>
      </c>
      <c r="C5842" s="484" t="s">
        <v>370</v>
      </c>
      <c r="D5842" s="485">
        <v>81914</v>
      </c>
      <c r="E5842" s="486">
        <v>17.78</v>
      </c>
      <c r="F5842" s="486">
        <f t="shared" si="273"/>
        <v>1456430.9200000002</v>
      </c>
      <c r="G5842" s="487">
        <v>0.28999999999999998</v>
      </c>
      <c r="H5842" s="485">
        <v>5.2</v>
      </c>
      <c r="I5842" s="486">
        <f t="shared" si="274"/>
        <v>425952.8</v>
      </c>
      <c r="J5842" s="348">
        <f t="shared" si="275"/>
        <v>0</v>
      </c>
    </row>
    <row r="5843" spans="1:10">
      <c r="A5843" s="483">
        <v>2016</v>
      </c>
      <c r="B5843" s="484" t="s">
        <v>1289</v>
      </c>
      <c r="C5843" s="484" t="s">
        <v>370</v>
      </c>
      <c r="D5843" s="485">
        <v>65316</v>
      </c>
      <c r="E5843" s="486">
        <v>17.78</v>
      </c>
      <c r="F5843" s="486">
        <f t="shared" si="273"/>
        <v>1161318.48</v>
      </c>
      <c r="G5843" s="487">
        <v>0.28999999999999998</v>
      </c>
      <c r="H5843" s="485">
        <v>4.8</v>
      </c>
      <c r="I5843" s="486">
        <f t="shared" si="274"/>
        <v>313516.79999999999</v>
      </c>
      <c r="J5843" s="348">
        <f t="shared" si="275"/>
        <v>0</v>
      </c>
    </row>
    <row r="5844" spans="1:10">
      <c r="A5844" s="483">
        <v>2016</v>
      </c>
      <c r="B5844" s="484" t="s">
        <v>1289</v>
      </c>
      <c r="C5844" s="484" t="s">
        <v>370</v>
      </c>
      <c r="D5844" s="485">
        <v>16395</v>
      </c>
      <c r="E5844" s="486">
        <v>17.88</v>
      </c>
      <c r="F5844" s="486">
        <f t="shared" si="273"/>
        <v>293142.59999999998</v>
      </c>
      <c r="G5844" s="487">
        <v>0.28999999999999998</v>
      </c>
      <c r="H5844" s="485">
        <v>5.2</v>
      </c>
      <c r="I5844" s="486">
        <f t="shared" si="274"/>
        <v>85254</v>
      </c>
      <c r="J5844" s="348">
        <f t="shared" si="275"/>
        <v>0</v>
      </c>
    </row>
    <row r="5845" spans="1:10">
      <c r="A5845" s="483">
        <v>2016</v>
      </c>
      <c r="B5845" s="484" t="s">
        <v>1289</v>
      </c>
      <c r="C5845" s="484" t="s">
        <v>370</v>
      </c>
      <c r="D5845" s="485">
        <v>16320</v>
      </c>
      <c r="E5845" s="486">
        <v>17.59</v>
      </c>
      <c r="F5845" s="486">
        <f t="shared" si="273"/>
        <v>287068.79999999999</v>
      </c>
      <c r="G5845" s="487">
        <v>0.18</v>
      </c>
      <c r="H5845" s="485">
        <v>4.4000000000000004</v>
      </c>
      <c r="I5845" s="486">
        <f t="shared" si="274"/>
        <v>71808</v>
      </c>
      <c r="J5845" s="348">
        <f t="shared" si="275"/>
        <v>0</v>
      </c>
    </row>
    <row r="5846" spans="1:10">
      <c r="A5846" s="483">
        <v>2016</v>
      </c>
      <c r="B5846" s="484" t="s">
        <v>1289</v>
      </c>
      <c r="C5846" s="484" t="s">
        <v>370</v>
      </c>
      <c r="D5846" s="485">
        <v>16446</v>
      </c>
      <c r="E5846" s="486">
        <v>17.39</v>
      </c>
      <c r="F5846" s="486">
        <f t="shared" si="273"/>
        <v>285995.94</v>
      </c>
      <c r="G5846" s="487">
        <v>0.18</v>
      </c>
      <c r="H5846" s="485">
        <v>4.2</v>
      </c>
      <c r="I5846" s="486">
        <f t="shared" si="274"/>
        <v>69073.2</v>
      </c>
      <c r="J5846" s="348">
        <f t="shared" si="275"/>
        <v>0</v>
      </c>
    </row>
    <row r="5847" spans="1:10">
      <c r="A5847" s="483">
        <v>2016</v>
      </c>
      <c r="B5847" s="484" t="s">
        <v>1289</v>
      </c>
      <c r="C5847" s="484" t="s">
        <v>370</v>
      </c>
      <c r="D5847" s="485">
        <v>32889</v>
      </c>
      <c r="E5847" s="486">
        <v>17.88</v>
      </c>
      <c r="F5847" s="486">
        <f t="shared" si="273"/>
        <v>588055.31999999995</v>
      </c>
      <c r="G5847" s="487">
        <v>0.23</v>
      </c>
      <c r="H5847" s="485">
        <v>4.9000000000000004</v>
      </c>
      <c r="I5847" s="486">
        <f t="shared" si="274"/>
        <v>161156.1</v>
      </c>
      <c r="J5847" s="348">
        <f t="shared" si="275"/>
        <v>0</v>
      </c>
    </row>
    <row r="5848" spans="1:10">
      <c r="A5848" s="483">
        <v>2016</v>
      </c>
      <c r="B5848" s="484" t="s">
        <v>1296</v>
      </c>
      <c r="C5848" s="484" t="s">
        <v>370</v>
      </c>
      <c r="D5848" s="485">
        <v>87487</v>
      </c>
      <c r="E5848" s="486">
        <v>22.53</v>
      </c>
      <c r="F5848" s="486">
        <f t="shared" si="273"/>
        <v>1971082.11</v>
      </c>
      <c r="G5848" s="487">
        <v>3.71</v>
      </c>
      <c r="H5848" s="485">
        <v>9.6999999999999993</v>
      </c>
      <c r="I5848" s="486">
        <f t="shared" si="274"/>
        <v>848623.89999999991</v>
      </c>
      <c r="J5848" s="348">
        <f t="shared" si="275"/>
        <v>0</v>
      </c>
    </row>
    <row r="5849" spans="1:10">
      <c r="A5849" s="483">
        <v>2016</v>
      </c>
      <c r="B5849" s="484" t="s">
        <v>1296</v>
      </c>
      <c r="C5849" s="484" t="s">
        <v>370</v>
      </c>
      <c r="D5849" s="485">
        <v>39752</v>
      </c>
      <c r="E5849" s="486">
        <v>23.07</v>
      </c>
      <c r="F5849" s="486">
        <f t="shared" si="273"/>
        <v>917078.64</v>
      </c>
      <c r="G5849" s="487">
        <v>3.55</v>
      </c>
      <c r="H5849" s="485">
        <v>8.3000000000000007</v>
      </c>
      <c r="I5849" s="486">
        <f t="shared" si="274"/>
        <v>329941.60000000003</v>
      </c>
      <c r="J5849" s="348">
        <f t="shared" si="275"/>
        <v>0</v>
      </c>
    </row>
    <row r="5850" spans="1:10">
      <c r="A5850" s="483">
        <v>2016</v>
      </c>
      <c r="B5850" s="484" t="s">
        <v>1289</v>
      </c>
      <c r="C5850" s="484" t="s">
        <v>370</v>
      </c>
      <c r="D5850" s="485">
        <v>102760</v>
      </c>
      <c r="E5850" s="486">
        <v>17.695</v>
      </c>
      <c r="F5850" s="486">
        <f t="shared" si="273"/>
        <v>1818338.2</v>
      </c>
      <c r="G5850" s="487">
        <v>0.23</v>
      </c>
      <c r="H5850" s="485">
        <v>5.5</v>
      </c>
      <c r="I5850" s="486">
        <f t="shared" si="274"/>
        <v>565180</v>
      </c>
      <c r="J5850" s="348">
        <f t="shared" si="275"/>
        <v>0</v>
      </c>
    </row>
    <row r="5851" spans="1:10">
      <c r="A5851" s="483">
        <v>2016</v>
      </c>
      <c r="B5851" s="484" t="s">
        <v>1289</v>
      </c>
      <c r="C5851" s="484" t="s">
        <v>370</v>
      </c>
      <c r="D5851" s="485">
        <v>111250</v>
      </c>
      <c r="E5851" s="486">
        <v>17.852</v>
      </c>
      <c r="F5851" s="486">
        <f t="shared" si="273"/>
        <v>1986035</v>
      </c>
      <c r="G5851" s="487">
        <v>0.55000000000000004</v>
      </c>
      <c r="H5851" s="485">
        <v>5.0999999999999996</v>
      </c>
      <c r="I5851" s="486">
        <f t="shared" si="274"/>
        <v>567375</v>
      </c>
      <c r="J5851" s="348">
        <f t="shared" si="275"/>
        <v>0</v>
      </c>
    </row>
    <row r="5852" spans="1:10">
      <c r="A5852" s="483">
        <v>2016</v>
      </c>
      <c r="B5852" s="484" t="s">
        <v>1289</v>
      </c>
      <c r="C5852" s="484" t="s">
        <v>370</v>
      </c>
      <c r="D5852" s="485">
        <v>148535</v>
      </c>
      <c r="E5852" s="486">
        <v>16.681999999999999</v>
      </c>
      <c r="F5852" s="486">
        <f t="shared" si="273"/>
        <v>2477860.8699999996</v>
      </c>
      <c r="G5852" s="487">
        <v>0.31</v>
      </c>
      <c r="H5852" s="485">
        <v>5.2</v>
      </c>
      <c r="I5852" s="486">
        <f t="shared" si="274"/>
        <v>772382</v>
      </c>
      <c r="J5852" s="348">
        <f t="shared" si="275"/>
        <v>0</v>
      </c>
    </row>
    <row r="5853" spans="1:10">
      <c r="A5853" s="483">
        <v>2016</v>
      </c>
      <c r="B5853" s="484" t="s">
        <v>1296</v>
      </c>
      <c r="C5853" s="484" t="s">
        <v>370</v>
      </c>
      <c r="D5853" s="485">
        <v>53370</v>
      </c>
      <c r="E5853" s="486">
        <v>22.97</v>
      </c>
      <c r="F5853" s="486">
        <f t="shared" si="273"/>
        <v>1225908.8999999999</v>
      </c>
      <c r="G5853" s="487">
        <v>2.94</v>
      </c>
      <c r="H5853" s="485">
        <v>8.1</v>
      </c>
      <c r="I5853" s="486">
        <f t="shared" si="274"/>
        <v>432297</v>
      </c>
      <c r="J5853" s="348">
        <f t="shared" si="275"/>
        <v>0</v>
      </c>
    </row>
    <row r="5854" spans="1:10">
      <c r="A5854" s="483">
        <v>2016</v>
      </c>
      <c r="B5854" s="484" t="s">
        <v>1296</v>
      </c>
      <c r="C5854" s="484" t="s">
        <v>370</v>
      </c>
      <c r="D5854" s="485">
        <v>19542</v>
      </c>
      <c r="E5854" s="486">
        <v>22.68</v>
      </c>
      <c r="F5854" s="486">
        <f t="shared" si="273"/>
        <v>443212.56</v>
      </c>
      <c r="G5854" s="487">
        <v>2.6</v>
      </c>
      <c r="H5854" s="485">
        <v>8.3000000000000007</v>
      </c>
      <c r="I5854" s="486">
        <f t="shared" si="274"/>
        <v>162198.6</v>
      </c>
      <c r="J5854" s="348">
        <f t="shared" si="275"/>
        <v>0</v>
      </c>
    </row>
    <row r="5855" spans="1:10">
      <c r="A5855" s="483">
        <v>2016</v>
      </c>
      <c r="B5855" s="484" t="s">
        <v>1296</v>
      </c>
      <c r="C5855" s="484" t="s">
        <v>370</v>
      </c>
      <c r="D5855" s="485">
        <v>37700</v>
      </c>
      <c r="E5855" s="486">
        <v>23.58</v>
      </c>
      <c r="F5855" s="486">
        <f t="shared" si="273"/>
        <v>888965.99999999988</v>
      </c>
      <c r="G5855" s="487">
        <v>2.87</v>
      </c>
      <c r="H5855" s="485">
        <v>8.1999999999999993</v>
      </c>
      <c r="I5855" s="486">
        <f t="shared" si="274"/>
        <v>309140</v>
      </c>
      <c r="J5855" s="348">
        <f t="shared" si="275"/>
        <v>0</v>
      </c>
    </row>
    <row r="5856" spans="1:10">
      <c r="A5856" s="483">
        <v>2016</v>
      </c>
      <c r="B5856" s="484" t="s">
        <v>1301</v>
      </c>
      <c r="C5856" s="484" t="s">
        <v>370</v>
      </c>
      <c r="D5856" s="485">
        <v>177021</v>
      </c>
      <c r="E5856" s="486">
        <v>13.728</v>
      </c>
      <c r="F5856" s="486">
        <f t="shared" si="273"/>
        <v>2430144.2880000002</v>
      </c>
      <c r="G5856" s="487">
        <v>1.01</v>
      </c>
      <c r="H5856" s="485">
        <v>16.100000000000001</v>
      </c>
      <c r="I5856" s="486">
        <f t="shared" si="274"/>
        <v>2850038.1</v>
      </c>
      <c r="J5856" s="348">
        <f t="shared" si="275"/>
        <v>1</v>
      </c>
    </row>
    <row r="5857" spans="1:10">
      <c r="A5857" s="483">
        <v>2016</v>
      </c>
      <c r="B5857" s="484" t="s">
        <v>1296</v>
      </c>
      <c r="C5857" s="484" t="s">
        <v>370</v>
      </c>
      <c r="D5857" s="485">
        <v>26002</v>
      </c>
      <c r="E5857" s="486">
        <v>25.36</v>
      </c>
      <c r="F5857" s="486">
        <f t="shared" si="273"/>
        <v>659410.72</v>
      </c>
      <c r="G5857" s="487">
        <v>0.8</v>
      </c>
      <c r="H5857" s="485">
        <v>9.6</v>
      </c>
      <c r="I5857" s="486">
        <f t="shared" si="274"/>
        <v>249619.19999999998</v>
      </c>
      <c r="J5857" s="348">
        <f t="shared" si="275"/>
        <v>0</v>
      </c>
    </row>
    <row r="5858" spans="1:10">
      <c r="A5858" s="483">
        <v>2016</v>
      </c>
      <c r="B5858" s="484" t="s">
        <v>1296</v>
      </c>
      <c r="C5858" s="484" t="s">
        <v>370</v>
      </c>
      <c r="D5858" s="485">
        <v>25520</v>
      </c>
      <c r="E5858" s="486">
        <v>24.93</v>
      </c>
      <c r="F5858" s="486">
        <f t="shared" si="273"/>
        <v>636213.6</v>
      </c>
      <c r="G5858" s="487">
        <v>0.67</v>
      </c>
      <c r="H5858" s="485">
        <v>12</v>
      </c>
      <c r="I5858" s="486">
        <f t="shared" si="274"/>
        <v>306240</v>
      </c>
      <c r="J5858" s="348">
        <f t="shared" si="275"/>
        <v>0</v>
      </c>
    </row>
    <row r="5859" spans="1:10">
      <c r="A5859" s="483">
        <v>2016</v>
      </c>
      <c r="B5859" s="484" t="s">
        <v>1296</v>
      </c>
      <c r="C5859" s="484" t="s">
        <v>370</v>
      </c>
      <c r="D5859" s="485">
        <v>13040</v>
      </c>
      <c r="E5859" s="486">
        <v>24.67</v>
      </c>
      <c r="F5859" s="486">
        <f t="shared" si="273"/>
        <v>321696.80000000005</v>
      </c>
      <c r="G5859" s="487">
        <v>0.79</v>
      </c>
      <c r="H5859" s="485">
        <v>8.6999999999999993</v>
      </c>
      <c r="I5859" s="486">
        <f t="shared" si="274"/>
        <v>113447.99999999999</v>
      </c>
      <c r="J5859" s="348">
        <f t="shared" si="275"/>
        <v>0</v>
      </c>
    </row>
    <row r="5860" spans="1:10">
      <c r="A5860" s="483">
        <v>2016</v>
      </c>
      <c r="B5860" s="484" t="s">
        <v>1296</v>
      </c>
      <c r="C5860" s="484" t="s">
        <v>370</v>
      </c>
      <c r="D5860" s="485">
        <v>12888</v>
      </c>
      <c r="E5860" s="486">
        <v>25.21</v>
      </c>
      <c r="F5860" s="486">
        <f t="shared" si="273"/>
        <v>324906.48000000004</v>
      </c>
      <c r="G5860" s="487">
        <v>1.0900000000000001</v>
      </c>
      <c r="H5860" s="485">
        <v>8.4</v>
      </c>
      <c r="I5860" s="486">
        <f t="shared" si="274"/>
        <v>108259.20000000001</v>
      </c>
      <c r="J5860" s="348">
        <f t="shared" si="275"/>
        <v>0</v>
      </c>
    </row>
    <row r="5861" spans="1:10">
      <c r="A5861" s="483">
        <v>2016</v>
      </c>
      <c r="B5861" s="484" t="s">
        <v>1296</v>
      </c>
      <c r="C5861" s="484" t="s">
        <v>370</v>
      </c>
      <c r="D5861" s="485">
        <v>49220</v>
      </c>
      <c r="E5861" s="486">
        <v>24.074000000000002</v>
      </c>
      <c r="F5861" s="486">
        <f t="shared" si="273"/>
        <v>1184922.28</v>
      </c>
      <c r="G5861" s="487">
        <v>0.69</v>
      </c>
      <c r="H5861" s="485">
        <v>11.9</v>
      </c>
      <c r="I5861" s="486">
        <f t="shared" si="274"/>
        <v>585718</v>
      </c>
      <c r="J5861" s="348">
        <f t="shared" si="275"/>
        <v>0</v>
      </c>
    </row>
    <row r="5862" spans="1:10">
      <c r="A5862" s="483">
        <v>2016</v>
      </c>
      <c r="B5862" s="484" t="s">
        <v>1296</v>
      </c>
      <c r="C5862" s="484" t="s">
        <v>370</v>
      </c>
      <c r="D5862" s="485">
        <v>10136</v>
      </c>
      <c r="E5862" s="486">
        <v>26.463999999999999</v>
      </c>
      <c r="F5862" s="486">
        <f t="shared" si="273"/>
        <v>268239.10399999999</v>
      </c>
      <c r="G5862" s="487">
        <v>0.84</v>
      </c>
      <c r="H5862" s="485">
        <v>10</v>
      </c>
      <c r="I5862" s="486">
        <f t="shared" si="274"/>
        <v>101360</v>
      </c>
      <c r="J5862" s="348">
        <f t="shared" si="275"/>
        <v>0</v>
      </c>
    </row>
    <row r="5863" spans="1:10">
      <c r="A5863" s="483">
        <v>2016</v>
      </c>
      <c r="B5863" s="484" t="s">
        <v>1296</v>
      </c>
      <c r="C5863" s="484" t="s">
        <v>370</v>
      </c>
      <c r="D5863" s="485">
        <v>11834</v>
      </c>
      <c r="E5863" s="486">
        <v>24.661999999999999</v>
      </c>
      <c r="F5863" s="486">
        <f t="shared" si="273"/>
        <v>291850.10800000001</v>
      </c>
      <c r="G5863" s="487">
        <v>0.67</v>
      </c>
      <c r="H5863" s="485">
        <v>10.8</v>
      </c>
      <c r="I5863" s="486">
        <f t="shared" si="274"/>
        <v>127807.20000000001</v>
      </c>
      <c r="J5863" s="348">
        <f t="shared" si="275"/>
        <v>0</v>
      </c>
    </row>
    <row r="5864" spans="1:10">
      <c r="A5864" s="483">
        <v>2016</v>
      </c>
      <c r="B5864" s="484" t="s">
        <v>1296</v>
      </c>
      <c r="C5864" s="484" t="s">
        <v>370</v>
      </c>
      <c r="D5864" s="485">
        <v>22115</v>
      </c>
      <c r="E5864" s="486">
        <v>25.381</v>
      </c>
      <c r="F5864" s="486">
        <f t="shared" si="273"/>
        <v>561300.81500000006</v>
      </c>
      <c r="G5864" s="487">
        <v>0.86</v>
      </c>
      <c r="H5864" s="485">
        <v>9.1999999999999993</v>
      </c>
      <c r="I5864" s="486">
        <f t="shared" si="274"/>
        <v>203457.99999999997</v>
      </c>
      <c r="J5864" s="348">
        <f t="shared" si="275"/>
        <v>0</v>
      </c>
    </row>
    <row r="5865" spans="1:10">
      <c r="A5865" s="483">
        <v>2016</v>
      </c>
      <c r="B5865" s="484" t="s">
        <v>1296</v>
      </c>
      <c r="C5865" s="484" t="s">
        <v>370</v>
      </c>
      <c r="D5865" s="485">
        <v>23697</v>
      </c>
      <c r="E5865" s="486">
        <v>24.861999999999998</v>
      </c>
      <c r="F5865" s="486">
        <f t="shared" si="273"/>
        <v>589154.81400000001</v>
      </c>
      <c r="G5865" s="487">
        <v>0.89</v>
      </c>
      <c r="H5865" s="485">
        <v>11.3</v>
      </c>
      <c r="I5865" s="486">
        <f t="shared" si="274"/>
        <v>267776.10000000003</v>
      </c>
      <c r="J5865" s="348">
        <f t="shared" si="275"/>
        <v>0</v>
      </c>
    </row>
    <row r="5866" spans="1:10">
      <c r="A5866" s="483">
        <v>2016</v>
      </c>
      <c r="B5866" s="484" t="s">
        <v>1296</v>
      </c>
      <c r="C5866" s="484" t="s">
        <v>370</v>
      </c>
      <c r="D5866" s="485">
        <v>11549</v>
      </c>
      <c r="E5866" s="486">
        <v>25.731999999999999</v>
      </c>
      <c r="F5866" s="486">
        <f t="shared" si="273"/>
        <v>297178.86800000002</v>
      </c>
      <c r="G5866" s="487">
        <v>0.75</v>
      </c>
      <c r="H5866" s="485">
        <v>9.1999999999999993</v>
      </c>
      <c r="I5866" s="486">
        <f t="shared" si="274"/>
        <v>106250.79999999999</v>
      </c>
      <c r="J5866" s="348">
        <f t="shared" si="275"/>
        <v>0</v>
      </c>
    </row>
    <row r="5867" spans="1:10">
      <c r="A5867" s="483">
        <v>2016</v>
      </c>
      <c r="B5867" s="484" t="s">
        <v>1296</v>
      </c>
      <c r="C5867" s="484" t="s">
        <v>370</v>
      </c>
      <c r="D5867" s="485">
        <v>24024</v>
      </c>
      <c r="E5867" s="486">
        <v>24.277000000000001</v>
      </c>
      <c r="F5867" s="486">
        <f t="shared" si="273"/>
        <v>583230.64800000004</v>
      </c>
      <c r="G5867" s="487">
        <v>0.76</v>
      </c>
      <c r="H5867" s="485">
        <v>12.4</v>
      </c>
      <c r="I5867" s="486">
        <f t="shared" si="274"/>
        <v>297897.60000000003</v>
      </c>
      <c r="J5867" s="348">
        <f t="shared" si="275"/>
        <v>0</v>
      </c>
    </row>
    <row r="5868" spans="1:10">
      <c r="A5868" s="483">
        <v>2016</v>
      </c>
      <c r="B5868" s="484" t="s">
        <v>1289</v>
      </c>
      <c r="C5868" s="484" t="s">
        <v>370</v>
      </c>
      <c r="D5868" s="485">
        <v>53044</v>
      </c>
      <c r="E5868" s="486">
        <v>17.93</v>
      </c>
      <c r="F5868" s="486">
        <f t="shared" si="273"/>
        <v>951078.92</v>
      </c>
      <c r="G5868" s="487">
        <v>0.23</v>
      </c>
      <c r="H5868" s="485">
        <v>5.3</v>
      </c>
      <c r="I5868" s="486">
        <f t="shared" si="274"/>
        <v>281133.2</v>
      </c>
      <c r="J5868" s="348">
        <f t="shared" si="275"/>
        <v>0</v>
      </c>
    </row>
    <row r="5869" spans="1:10">
      <c r="A5869" s="483">
        <v>2016</v>
      </c>
      <c r="B5869" s="484" t="s">
        <v>1289</v>
      </c>
      <c r="C5869" s="484" t="s">
        <v>370</v>
      </c>
      <c r="D5869" s="485">
        <v>17747</v>
      </c>
      <c r="E5869" s="486">
        <v>18.149999999999999</v>
      </c>
      <c r="F5869" s="486">
        <f t="shared" si="273"/>
        <v>322108.05</v>
      </c>
      <c r="G5869" s="487">
        <v>0.25</v>
      </c>
      <c r="H5869" s="485">
        <v>4.7</v>
      </c>
      <c r="I5869" s="486">
        <f t="shared" si="274"/>
        <v>83410.900000000009</v>
      </c>
      <c r="J5869" s="348">
        <f t="shared" si="275"/>
        <v>0</v>
      </c>
    </row>
    <row r="5870" spans="1:10">
      <c r="A5870" s="483">
        <v>2016</v>
      </c>
      <c r="B5870" s="484" t="s">
        <v>1289</v>
      </c>
      <c r="C5870" s="484" t="s">
        <v>370</v>
      </c>
      <c r="D5870" s="485">
        <v>17757</v>
      </c>
      <c r="E5870" s="486">
        <v>17.73</v>
      </c>
      <c r="F5870" s="486">
        <f t="shared" si="273"/>
        <v>314831.61</v>
      </c>
      <c r="G5870" s="487">
        <v>0.18</v>
      </c>
      <c r="H5870" s="485">
        <v>4.5</v>
      </c>
      <c r="I5870" s="486">
        <f t="shared" si="274"/>
        <v>79906.5</v>
      </c>
      <c r="J5870" s="348">
        <f t="shared" si="275"/>
        <v>0</v>
      </c>
    </row>
    <row r="5871" spans="1:10">
      <c r="A5871" s="483">
        <v>2016</v>
      </c>
      <c r="B5871" s="484" t="s">
        <v>1289</v>
      </c>
      <c r="C5871" s="484" t="s">
        <v>370</v>
      </c>
      <c r="D5871" s="485">
        <v>17756</v>
      </c>
      <c r="E5871" s="486">
        <v>17.420000000000002</v>
      </c>
      <c r="F5871" s="486">
        <f t="shared" si="273"/>
        <v>309309.52</v>
      </c>
      <c r="G5871" s="487">
        <v>0.24</v>
      </c>
      <c r="H5871" s="485">
        <v>4.3</v>
      </c>
      <c r="I5871" s="486">
        <f t="shared" si="274"/>
        <v>76350.8</v>
      </c>
      <c r="J5871" s="348">
        <f t="shared" si="275"/>
        <v>0</v>
      </c>
    </row>
    <row r="5872" spans="1:10">
      <c r="A5872" s="483">
        <v>2016</v>
      </c>
      <c r="B5872" s="484" t="s">
        <v>1289</v>
      </c>
      <c r="C5872" s="484" t="s">
        <v>370</v>
      </c>
      <c r="D5872" s="485">
        <v>17773</v>
      </c>
      <c r="E5872" s="486">
        <v>17.760000000000002</v>
      </c>
      <c r="F5872" s="486">
        <f t="shared" si="273"/>
        <v>315648.48000000004</v>
      </c>
      <c r="G5872" s="487">
        <v>0.22</v>
      </c>
      <c r="H5872" s="485">
        <v>4.5</v>
      </c>
      <c r="I5872" s="486">
        <f t="shared" si="274"/>
        <v>79978.5</v>
      </c>
      <c r="J5872" s="348">
        <f t="shared" si="275"/>
        <v>0</v>
      </c>
    </row>
    <row r="5873" spans="1:10">
      <c r="A5873" s="483">
        <v>2016</v>
      </c>
      <c r="B5873" s="484" t="s">
        <v>1289</v>
      </c>
      <c r="C5873" s="484" t="s">
        <v>370</v>
      </c>
      <c r="D5873" s="485">
        <v>35452</v>
      </c>
      <c r="E5873" s="486">
        <v>17.87</v>
      </c>
      <c r="F5873" s="486">
        <f t="shared" si="273"/>
        <v>633527.24</v>
      </c>
      <c r="G5873" s="487">
        <v>0.23</v>
      </c>
      <c r="H5873" s="485">
        <v>4.8</v>
      </c>
      <c r="I5873" s="486">
        <f t="shared" si="274"/>
        <v>170169.60000000001</v>
      </c>
      <c r="J5873" s="348">
        <f t="shared" si="275"/>
        <v>0</v>
      </c>
    </row>
    <row r="5874" spans="1:10">
      <c r="A5874" s="483">
        <v>2016</v>
      </c>
      <c r="B5874" s="484" t="s">
        <v>1289</v>
      </c>
      <c r="C5874" s="484" t="s">
        <v>370</v>
      </c>
      <c r="D5874" s="485">
        <v>17771</v>
      </c>
      <c r="E5874" s="486">
        <v>17.75</v>
      </c>
      <c r="F5874" s="486">
        <f t="shared" si="273"/>
        <v>315435.25</v>
      </c>
      <c r="G5874" s="487">
        <v>0.23</v>
      </c>
      <c r="H5874" s="485">
        <v>6.1</v>
      </c>
      <c r="I5874" s="486">
        <f t="shared" si="274"/>
        <v>108403.09999999999</v>
      </c>
      <c r="J5874" s="348">
        <f t="shared" si="275"/>
        <v>0</v>
      </c>
    </row>
    <row r="5875" spans="1:10">
      <c r="A5875" s="483">
        <v>2016</v>
      </c>
      <c r="B5875" s="484" t="s">
        <v>1296</v>
      </c>
      <c r="C5875" s="484" t="s">
        <v>370</v>
      </c>
      <c r="D5875" s="485">
        <v>8243</v>
      </c>
      <c r="E5875" s="486">
        <v>25.844000000000001</v>
      </c>
      <c r="F5875" s="486">
        <f t="shared" si="273"/>
        <v>213032.092</v>
      </c>
      <c r="G5875" s="487">
        <v>1.1499999999999999</v>
      </c>
      <c r="H5875" s="485">
        <v>9.1</v>
      </c>
      <c r="I5875" s="486">
        <f t="shared" si="274"/>
        <v>75011.3</v>
      </c>
      <c r="J5875" s="348">
        <f t="shared" si="275"/>
        <v>0</v>
      </c>
    </row>
    <row r="5876" spans="1:10">
      <c r="A5876" s="483">
        <v>2016</v>
      </c>
      <c r="B5876" s="484" t="s">
        <v>1296</v>
      </c>
      <c r="C5876" s="484" t="s">
        <v>370</v>
      </c>
      <c r="D5876" s="485">
        <v>8056</v>
      </c>
      <c r="E5876" s="486">
        <v>26.076000000000001</v>
      </c>
      <c r="F5876" s="486">
        <f t="shared" si="273"/>
        <v>210068.25599999999</v>
      </c>
      <c r="G5876" s="487">
        <v>0.84</v>
      </c>
      <c r="H5876" s="485">
        <v>8.6</v>
      </c>
      <c r="I5876" s="486">
        <f t="shared" si="274"/>
        <v>69281.599999999991</v>
      </c>
      <c r="J5876" s="348">
        <f t="shared" si="275"/>
        <v>0</v>
      </c>
    </row>
    <row r="5877" spans="1:10">
      <c r="A5877" s="483">
        <v>2016</v>
      </c>
      <c r="B5877" s="484" t="s">
        <v>1296</v>
      </c>
      <c r="C5877" s="484" t="s">
        <v>370</v>
      </c>
      <c r="D5877" s="485">
        <v>136248</v>
      </c>
      <c r="E5877" s="486">
        <v>18.600000000000001</v>
      </c>
      <c r="F5877" s="486">
        <f t="shared" si="273"/>
        <v>2534212.8000000003</v>
      </c>
      <c r="G5877" s="487">
        <v>0.7</v>
      </c>
      <c r="H5877" s="485">
        <v>15.4</v>
      </c>
      <c r="I5877" s="486">
        <f t="shared" si="274"/>
        <v>2098219.2000000002</v>
      </c>
      <c r="J5877" s="348">
        <f t="shared" si="275"/>
        <v>0</v>
      </c>
    </row>
    <row r="5878" spans="1:10">
      <c r="A5878" s="483">
        <v>2016</v>
      </c>
      <c r="B5878" s="484" t="s">
        <v>1301</v>
      </c>
      <c r="C5878" s="484" t="s">
        <v>370</v>
      </c>
      <c r="D5878" s="485">
        <v>366123</v>
      </c>
      <c r="E5878" s="486">
        <v>13.108000000000001</v>
      </c>
      <c r="F5878" s="486">
        <f t="shared" si="273"/>
        <v>4799140.284</v>
      </c>
      <c r="G5878" s="487">
        <v>0.72</v>
      </c>
      <c r="H5878" s="485">
        <v>14.71</v>
      </c>
      <c r="I5878" s="486">
        <f t="shared" si="274"/>
        <v>5385669.3300000001</v>
      </c>
      <c r="J5878" s="348">
        <f t="shared" si="275"/>
        <v>1</v>
      </c>
    </row>
    <row r="5879" spans="1:10">
      <c r="A5879" s="483">
        <v>2016</v>
      </c>
      <c r="B5879" s="484" t="s">
        <v>1289</v>
      </c>
      <c r="C5879" s="484" t="s">
        <v>370</v>
      </c>
      <c r="D5879" s="485">
        <v>66906</v>
      </c>
      <c r="E5879" s="486">
        <v>16.792000000000002</v>
      </c>
      <c r="F5879" s="486">
        <f t="shared" si="273"/>
        <v>1123485.5520000001</v>
      </c>
      <c r="G5879" s="487">
        <v>0.32</v>
      </c>
      <c r="H5879" s="485">
        <v>6.1</v>
      </c>
      <c r="I5879" s="486">
        <f t="shared" si="274"/>
        <v>408126.6</v>
      </c>
      <c r="J5879" s="348">
        <f t="shared" si="275"/>
        <v>0</v>
      </c>
    </row>
    <row r="5880" spans="1:10">
      <c r="A5880" s="483">
        <v>2016</v>
      </c>
      <c r="B5880" s="484" t="s">
        <v>1289</v>
      </c>
      <c r="C5880" s="484" t="s">
        <v>370</v>
      </c>
      <c r="D5880" s="485">
        <v>13913</v>
      </c>
      <c r="E5880" s="486">
        <v>17.597999999999999</v>
      </c>
      <c r="F5880" s="486">
        <f t="shared" si="273"/>
        <v>244840.97399999999</v>
      </c>
      <c r="G5880" s="487">
        <v>0.28999999999999998</v>
      </c>
      <c r="H5880" s="485">
        <v>5.6</v>
      </c>
      <c r="I5880" s="486">
        <f t="shared" si="274"/>
        <v>77912.799999999988</v>
      </c>
      <c r="J5880" s="348">
        <f t="shared" si="275"/>
        <v>0</v>
      </c>
    </row>
    <row r="5881" spans="1:10">
      <c r="A5881" s="483">
        <v>2016</v>
      </c>
      <c r="B5881" s="484" t="s">
        <v>1289</v>
      </c>
      <c r="C5881" s="484" t="s">
        <v>370</v>
      </c>
      <c r="D5881" s="485">
        <v>13811</v>
      </c>
      <c r="E5881" s="486">
        <v>17.858000000000001</v>
      </c>
      <c r="F5881" s="486">
        <f t="shared" si="273"/>
        <v>246636.83800000002</v>
      </c>
      <c r="G5881" s="487">
        <v>0.19</v>
      </c>
      <c r="H5881" s="485">
        <v>4.7</v>
      </c>
      <c r="I5881" s="486">
        <f t="shared" si="274"/>
        <v>64911.700000000004</v>
      </c>
      <c r="J5881" s="348">
        <f t="shared" si="275"/>
        <v>0</v>
      </c>
    </row>
    <row r="5882" spans="1:10">
      <c r="A5882" s="483">
        <v>2016</v>
      </c>
      <c r="B5882" s="484" t="s">
        <v>1289</v>
      </c>
      <c r="C5882" s="484" t="s">
        <v>370</v>
      </c>
      <c r="D5882" s="485">
        <v>27567</v>
      </c>
      <c r="E5882" s="486">
        <v>17.617999999999999</v>
      </c>
      <c r="F5882" s="486">
        <f t="shared" si="273"/>
        <v>485675.40599999996</v>
      </c>
      <c r="G5882" s="487">
        <v>0.32</v>
      </c>
      <c r="H5882" s="485">
        <v>5.3</v>
      </c>
      <c r="I5882" s="486">
        <f t="shared" si="274"/>
        <v>146105.1</v>
      </c>
      <c r="J5882" s="348">
        <f t="shared" si="275"/>
        <v>0</v>
      </c>
    </row>
    <row r="5883" spans="1:10">
      <c r="A5883" s="483">
        <v>2016</v>
      </c>
      <c r="B5883" s="484" t="s">
        <v>1289</v>
      </c>
      <c r="C5883" s="484" t="s">
        <v>370</v>
      </c>
      <c r="D5883" s="485">
        <v>41950</v>
      </c>
      <c r="E5883" s="486">
        <v>17.866</v>
      </c>
      <c r="F5883" s="486">
        <f t="shared" si="273"/>
        <v>749478.7</v>
      </c>
      <c r="G5883" s="487">
        <v>0.19</v>
      </c>
      <c r="H5883" s="485">
        <v>5.4</v>
      </c>
      <c r="I5883" s="486">
        <f t="shared" si="274"/>
        <v>226530.00000000003</v>
      </c>
      <c r="J5883" s="348">
        <f t="shared" si="275"/>
        <v>0</v>
      </c>
    </row>
    <row r="5884" spans="1:10">
      <c r="A5884" s="483">
        <v>2016</v>
      </c>
      <c r="B5884" s="484" t="s">
        <v>1289</v>
      </c>
      <c r="C5884" s="484" t="s">
        <v>370</v>
      </c>
      <c r="D5884" s="485">
        <v>97624</v>
      </c>
      <c r="E5884" s="486">
        <v>17.916</v>
      </c>
      <c r="F5884" s="486">
        <f t="shared" si="273"/>
        <v>1749031.584</v>
      </c>
      <c r="G5884" s="487">
        <v>0.28000000000000003</v>
      </c>
      <c r="H5884" s="485">
        <v>5.2</v>
      </c>
      <c r="I5884" s="486">
        <f t="shared" si="274"/>
        <v>507644.8</v>
      </c>
      <c r="J5884" s="348">
        <f t="shared" si="275"/>
        <v>0</v>
      </c>
    </row>
    <row r="5885" spans="1:10">
      <c r="A5885" s="483">
        <v>2016</v>
      </c>
      <c r="B5885" s="484" t="s">
        <v>1289</v>
      </c>
      <c r="C5885" s="484" t="s">
        <v>370</v>
      </c>
      <c r="D5885" s="485">
        <v>69692</v>
      </c>
      <c r="E5885" s="486">
        <v>16.808</v>
      </c>
      <c r="F5885" s="486">
        <f t="shared" si="273"/>
        <v>1171383.1359999999</v>
      </c>
      <c r="G5885" s="487">
        <v>0.31</v>
      </c>
      <c r="H5885" s="485">
        <v>5.8</v>
      </c>
      <c r="I5885" s="486">
        <f t="shared" si="274"/>
        <v>404213.6</v>
      </c>
      <c r="J5885" s="348">
        <f t="shared" si="275"/>
        <v>0</v>
      </c>
    </row>
    <row r="5886" spans="1:10">
      <c r="A5886" s="483">
        <v>2016</v>
      </c>
      <c r="B5886" s="484" t="s">
        <v>1296</v>
      </c>
      <c r="C5886" s="484" t="s">
        <v>370</v>
      </c>
      <c r="D5886" s="485">
        <v>80929</v>
      </c>
      <c r="E5886" s="486">
        <v>24.013999999999999</v>
      </c>
      <c r="F5886" s="486">
        <f t="shared" si="273"/>
        <v>1943429.0060000001</v>
      </c>
      <c r="G5886" s="487">
        <v>0.79</v>
      </c>
      <c r="H5886" s="485">
        <v>12.4</v>
      </c>
      <c r="I5886" s="486">
        <f t="shared" si="274"/>
        <v>1003519.6</v>
      </c>
      <c r="J5886" s="348">
        <f t="shared" si="275"/>
        <v>0</v>
      </c>
    </row>
    <row r="5887" spans="1:10">
      <c r="A5887" s="483">
        <v>2016</v>
      </c>
      <c r="B5887" s="484" t="s">
        <v>1296</v>
      </c>
      <c r="C5887" s="484" t="s">
        <v>370</v>
      </c>
      <c r="D5887" s="485">
        <v>12033</v>
      </c>
      <c r="E5887" s="486">
        <v>24.16</v>
      </c>
      <c r="F5887" s="486">
        <f t="shared" si="273"/>
        <v>290717.28000000003</v>
      </c>
      <c r="G5887" s="487">
        <v>0.9</v>
      </c>
      <c r="H5887" s="485">
        <v>9.4</v>
      </c>
      <c r="I5887" s="486">
        <f t="shared" si="274"/>
        <v>113110.2</v>
      </c>
      <c r="J5887" s="348">
        <f t="shared" si="275"/>
        <v>0</v>
      </c>
    </row>
    <row r="5888" spans="1:10">
      <c r="A5888" s="483">
        <v>2016</v>
      </c>
      <c r="B5888" s="484" t="s">
        <v>1296</v>
      </c>
      <c r="C5888" s="484" t="s">
        <v>370</v>
      </c>
      <c r="D5888" s="485">
        <v>12429</v>
      </c>
      <c r="E5888" s="486">
        <v>25.7</v>
      </c>
      <c r="F5888" s="486">
        <f t="shared" si="273"/>
        <v>319425.3</v>
      </c>
      <c r="G5888" s="487">
        <v>0.8</v>
      </c>
      <c r="H5888" s="485">
        <v>7.5</v>
      </c>
      <c r="I5888" s="486">
        <f t="shared" si="274"/>
        <v>93217.5</v>
      </c>
      <c r="J5888" s="348">
        <f t="shared" si="275"/>
        <v>0</v>
      </c>
    </row>
    <row r="5889" spans="1:10">
      <c r="A5889" s="483">
        <v>2016</v>
      </c>
      <c r="B5889" s="484" t="s">
        <v>1296</v>
      </c>
      <c r="C5889" s="484" t="s">
        <v>370</v>
      </c>
      <c r="D5889" s="485">
        <v>10883</v>
      </c>
      <c r="E5889" s="486">
        <v>24.763999999999999</v>
      </c>
      <c r="F5889" s="486">
        <f t="shared" si="273"/>
        <v>269506.61199999996</v>
      </c>
      <c r="G5889" s="487">
        <v>0.6</v>
      </c>
      <c r="H5889" s="485">
        <v>9.6</v>
      </c>
      <c r="I5889" s="486">
        <f t="shared" si="274"/>
        <v>104476.8</v>
      </c>
      <c r="J5889" s="348">
        <f t="shared" si="275"/>
        <v>0</v>
      </c>
    </row>
    <row r="5890" spans="1:10">
      <c r="A5890" s="483">
        <v>2016</v>
      </c>
      <c r="B5890" s="484" t="s">
        <v>1296</v>
      </c>
      <c r="C5890" s="484" t="s">
        <v>370</v>
      </c>
      <c r="D5890" s="485">
        <v>11980</v>
      </c>
      <c r="E5890" s="486">
        <v>26.388000000000002</v>
      </c>
      <c r="F5890" s="486">
        <f t="shared" si="273"/>
        <v>316128.24000000005</v>
      </c>
      <c r="G5890" s="487">
        <v>2.66</v>
      </c>
      <c r="H5890" s="485">
        <v>8.1999999999999993</v>
      </c>
      <c r="I5890" s="486">
        <f t="shared" si="274"/>
        <v>98235.999999999985</v>
      </c>
      <c r="J5890" s="348">
        <f t="shared" si="275"/>
        <v>0</v>
      </c>
    </row>
    <row r="5891" spans="1:10">
      <c r="A5891" s="483">
        <v>2016</v>
      </c>
      <c r="B5891" s="484" t="s">
        <v>1296</v>
      </c>
      <c r="C5891" s="484" t="s">
        <v>370</v>
      </c>
      <c r="D5891" s="485">
        <v>46131</v>
      </c>
      <c r="E5891" s="486">
        <v>26.19</v>
      </c>
      <c r="F5891" s="486">
        <f t="shared" ref="F5891:F5954" si="276">E5891*D5891</f>
        <v>1208170.8900000001</v>
      </c>
      <c r="G5891" s="487">
        <v>2.52</v>
      </c>
      <c r="H5891" s="485">
        <v>8.1999999999999993</v>
      </c>
      <c r="I5891" s="486">
        <f t="shared" ref="I5891:I5954" si="277">H5891*D5891</f>
        <v>378274.19999999995</v>
      </c>
      <c r="J5891" s="348">
        <f t="shared" ref="J5891:J5954" si="278">IF(B5891="LIG",1,0)</f>
        <v>0</v>
      </c>
    </row>
    <row r="5892" spans="1:10">
      <c r="A5892" s="483">
        <v>2016</v>
      </c>
      <c r="B5892" s="484" t="s">
        <v>1296</v>
      </c>
      <c r="C5892" s="484" t="s">
        <v>370</v>
      </c>
      <c r="D5892" s="485">
        <v>35426</v>
      </c>
      <c r="E5892" s="486">
        <v>23.88</v>
      </c>
      <c r="F5892" s="486">
        <f t="shared" si="276"/>
        <v>845972.88</v>
      </c>
      <c r="G5892" s="487">
        <v>0.8</v>
      </c>
      <c r="H5892" s="485">
        <v>13.3</v>
      </c>
      <c r="I5892" s="486">
        <f t="shared" si="277"/>
        <v>471165.80000000005</v>
      </c>
      <c r="J5892" s="348">
        <f t="shared" si="278"/>
        <v>0</v>
      </c>
    </row>
    <row r="5893" spans="1:10">
      <c r="A5893" s="483">
        <v>2016</v>
      </c>
      <c r="B5893" s="484" t="s">
        <v>1296</v>
      </c>
      <c r="C5893" s="484" t="s">
        <v>370</v>
      </c>
      <c r="D5893" s="485">
        <v>72242</v>
      </c>
      <c r="E5893" s="486">
        <v>24.007999999999999</v>
      </c>
      <c r="F5893" s="486">
        <f t="shared" si="276"/>
        <v>1734385.936</v>
      </c>
      <c r="G5893" s="487">
        <v>0.72</v>
      </c>
      <c r="H5893" s="485">
        <v>12.3</v>
      </c>
      <c r="I5893" s="486">
        <f t="shared" si="277"/>
        <v>888576.60000000009</v>
      </c>
      <c r="J5893" s="348">
        <f t="shared" si="278"/>
        <v>0</v>
      </c>
    </row>
    <row r="5894" spans="1:10">
      <c r="A5894" s="483">
        <v>2016</v>
      </c>
      <c r="B5894" s="484" t="s">
        <v>1296</v>
      </c>
      <c r="C5894" s="484" t="s">
        <v>370</v>
      </c>
      <c r="D5894" s="485">
        <v>10903</v>
      </c>
      <c r="E5894" s="486">
        <v>24.19</v>
      </c>
      <c r="F5894" s="486">
        <f t="shared" si="276"/>
        <v>263743.57</v>
      </c>
      <c r="G5894" s="487">
        <v>0.81</v>
      </c>
      <c r="H5894" s="485">
        <v>12</v>
      </c>
      <c r="I5894" s="486">
        <f t="shared" si="277"/>
        <v>130836</v>
      </c>
      <c r="J5894" s="348">
        <f t="shared" si="278"/>
        <v>0</v>
      </c>
    </row>
    <row r="5895" spans="1:10">
      <c r="A5895" s="483">
        <v>2016</v>
      </c>
      <c r="B5895" s="484" t="s">
        <v>1289</v>
      </c>
      <c r="C5895" s="484" t="s">
        <v>370</v>
      </c>
      <c r="D5895" s="485">
        <v>129387</v>
      </c>
      <c r="E5895" s="486">
        <v>19.03</v>
      </c>
      <c r="F5895" s="486">
        <f t="shared" si="276"/>
        <v>2462234.6100000003</v>
      </c>
      <c r="G5895" s="487">
        <v>0.44</v>
      </c>
      <c r="H5895" s="485">
        <v>10.4</v>
      </c>
      <c r="I5895" s="486">
        <f t="shared" si="277"/>
        <v>1345624.8</v>
      </c>
      <c r="J5895" s="348">
        <f t="shared" si="278"/>
        <v>0</v>
      </c>
    </row>
    <row r="5896" spans="1:10">
      <c r="A5896" s="483">
        <v>2016</v>
      </c>
      <c r="B5896" s="484" t="s">
        <v>1289</v>
      </c>
      <c r="C5896" s="484" t="s">
        <v>370</v>
      </c>
      <c r="D5896" s="485">
        <v>459036</v>
      </c>
      <c r="E5896" s="486">
        <v>18.065999999999999</v>
      </c>
      <c r="F5896" s="486">
        <f t="shared" si="276"/>
        <v>8292944.3759999992</v>
      </c>
      <c r="G5896" s="487">
        <v>0.55000000000000004</v>
      </c>
      <c r="H5896" s="485">
        <v>11.3</v>
      </c>
      <c r="I5896" s="486">
        <f t="shared" si="277"/>
        <v>5187106.8000000007</v>
      </c>
      <c r="J5896" s="348">
        <f t="shared" si="278"/>
        <v>0</v>
      </c>
    </row>
    <row r="5897" spans="1:10">
      <c r="A5897" s="483">
        <v>2016</v>
      </c>
      <c r="B5897" s="484" t="s">
        <v>1289</v>
      </c>
      <c r="C5897" s="484" t="s">
        <v>370</v>
      </c>
      <c r="D5897" s="485">
        <v>81023</v>
      </c>
      <c r="E5897" s="486">
        <v>18.065999999999999</v>
      </c>
      <c r="F5897" s="486">
        <f t="shared" si="276"/>
        <v>1463761.5179999999</v>
      </c>
      <c r="G5897" s="487">
        <v>0.55000000000000004</v>
      </c>
      <c r="H5897" s="485">
        <v>11.3</v>
      </c>
      <c r="I5897" s="486">
        <f t="shared" si="277"/>
        <v>915559.9</v>
      </c>
      <c r="J5897" s="348">
        <f t="shared" si="278"/>
        <v>0</v>
      </c>
    </row>
    <row r="5898" spans="1:10">
      <c r="A5898" s="483">
        <v>2016</v>
      </c>
      <c r="B5898" s="484" t="s">
        <v>1296</v>
      </c>
      <c r="C5898" s="484" t="s">
        <v>370</v>
      </c>
      <c r="D5898" s="485">
        <v>40656</v>
      </c>
      <c r="E5898" s="486">
        <v>23.917999999999999</v>
      </c>
      <c r="F5898" s="486">
        <f t="shared" si="276"/>
        <v>972410.20799999998</v>
      </c>
      <c r="G5898" s="487">
        <v>0.64</v>
      </c>
      <c r="H5898" s="485">
        <v>11.9</v>
      </c>
      <c r="I5898" s="486">
        <f t="shared" si="277"/>
        <v>483806.4</v>
      </c>
      <c r="J5898" s="348">
        <f t="shared" si="278"/>
        <v>0</v>
      </c>
    </row>
    <row r="5899" spans="1:10">
      <c r="A5899" s="483">
        <v>2016</v>
      </c>
      <c r="B5899" s="484" t="s">
        <v>1296</v>
      </c>
      <c r="C5899" s="484" t="s">
        <v>370</v>
      </c>
      <c r="D5899" s="485">
        <v>121597</v>
      </c>
      <c r="E5899" s="486">
        <v>21.375</v>
      </c>
      <c r="F5899" s="486">
        <f t="shared" si="276"/>
        <v>2599135.875</v>
      </c>
      <c r="G5899" s="487">
        <v>0.44</v>
      </c>
      <c r="H5899" s="485">
        <v>12.8</v>
      </c>
      <c r="I5899" s="486">
        <f t="shared" si="277"/>
        <v>1556441.6</v>
      </c>
      <c r="J5899" s="348">
        <f t="shared" si="278"/>
        <v>0</v>
      </c>
    </row>
    <row r="5900" spans="1:10">
      <c r="A5900" s="483">
        <v>2016</v>
      </c>
      <c r="B5900" s="484" t="s">
        <v>1296</v>
      </c>
      <c r="C5900" s="484" t="s">
        <v>370</v>
      </c>
      <c r="D5900" s="485">
        <v>41</v>
      </c>
      <c r="E5900" s="486">
        <v>23.11</v>
      </c>
      <c r="F5900" s="486">
        <f t="shared" si="276"/>
        <v>947.51</v>
      </c>
      <c r="G5900" s="487">
        <v>0.49</v>
      </c>
      <c r="H5900" s="485">
        <v>10.5</v>
      </c>
      <c r="I5900" s="486">
        <f t="shared" si="277"/>
        <v>430.5</v>
      </c>
      <c r="J5900" s="348">
        <f t="shared" si="278"/>
        <v>0</v>
      </c>
    </row>
    <row r="5901" spans="1:10">
      <c r="A5901" s="483">
        <v>2016</v>
      </c>
      <c r="B5901" s="484" t="s">
        <v>1296</v>
      </c>
      <c r="C5901" s="484" t="s">
        <v>370</v>
      </c>
      <c r="D5901" s="485">
        <v>32682</v>
      </c>
      <c r="E5901" s="486">
        <v>23.966000000000001</v>
      </c>
      <c r="F5901" s="486">
        <f t="shared" si="276"/>
        <v>783256.81200000003</v>
      </c>
      <c r="G5901" s="487">
        <v>0.64</v>
      </c>
      <c r="H5901" s="485">
        <v>11.8</v>
      </c>
      <c r="I5901" s="486">
        <f t="shared" si="277"/>
        <v>385647.60000000003</v>
      </c>
      <c r="J5901" s="348">
        <f t="shared" si="278"/>
        <v>0</v>
      </c>
    </row>
    <row r="5902" spans="1:10">
      <c r="A5902" s="483">
        <v>2016</v>
      </c>
      <c r="B5902" s="484" t="s">
        <v>1296</v>
      </c>
      <c r="C5902" s="484" t="s">
        <v>370</v>
      </c>
      <c r="D5902" s="485">
        <v>38654</v>
      </c>
      <c r="E5902" s="486">
        <v>24.26</v>
      </c>
      <c r="F5902" s="486">
        <f t="shared" si="276"/>
        <v>937746.04</v>
      </c>
      <c r="G5902" s="487">
        <v>1.05</v>
      </c>
      <c r="H5902" s="485">
        <v>11</v>
      </c>
      <c r="I5902" s="486">
        <f t="shared" si="277"/>
        <v>425194</v>
      </c>
      <c r="J5902" s="348">
        <f t="shared" si="278"/>
        <v>0</v>
      </c>
    </row>
    <row r="5903" spans="1:10">
      <c r="A5903" s="483">
        <v>2016</v>
      </c>
      <c r="B5903" s="484" t="s">
        <v>1296</v>
      </c>
      <c r="C5903" s="484" t="s">
        <v>370</v>
      </c>
      <c r="D5903" s="485">
        <v>22421</v>
      </c>
      <c r="E5903" s="486">
        <v>24.457999999999998</v>
      </c>
      <c r="F5903" s="486">
        <f t="shared" si="276"/>
        <v>548372.81799999997</v>
      </c>
      <c r="G5903" s="487">
        <v>3.14</v>
      </c>
      <c r="H5903" s="485">
        <v>10.11</v>
      </c>
      <c r="I5903" s="486">
        <f t="shared" si="277"/>
        <v>226676.31</v>
      </c>
      <c r="J5903" s="348">
        <f t="shared" si="278"/>
        <v>0</v>
      </c>
    </row>
    <row r="5904" spans="1:10">
      <c r="A5904" s="483">
        <v>2016</v>
      </c>
      <c r="B5904" s="484" t="s">
        <v>1296</v>
      </c>
      <c r="C5904" s="484" t="s">
        <v>370</v>
      </c>
      <c r="D5904" s="485">
        <v>11721</v>
      </c>
      <c r="E5904" s="486">
        <v>25.988</v>
      </c>
      <c r="F5904" s="486">
        <f t="shared" si="276"/>
        <v>304605.348</v>
      </c>
      <c r="G5904" s="487">
        <v>2.73</v>
      </c>
      <c r="H5904" s="485">
        <v>7.64</v>
      </c>
      <c r="I5904" s="486">
        <f t="shared" si="277"/>
        <v>89548.44</v>
      </c>
      <c r="J5904" s="348">
        <f t="shared" si="278"/>
        <v>0</v>
      </c>
    </row>
    <row r="5905" spans="1:10">
      <c r="A5905" s="483">
        <v>2016</v>
      </c>
      <c r="B5905" s="484" t="s">
        <v>1296</v>
      </c>
      <c r="C5905" s="484" t="s">
        <v>370</v>
      </c>
      <c r="D5905" s="485">
        <v>22421</v>
      </c>
      <c r="E5905" s="486">
        <v>24.457999999999998</v>
      </c>
      <c r="F5905" s="486">
        <f t="shared" si="276"/>
        <v>548372.81799999997</v>
      </c>
      <c r="G5905" s="487">
        <v>3.14</v>
      </c>
      <c r="H5905" s="485">
        <v>10.11</v>
      </c>
      <c r="I5905" s="486">
        <f t="shared" si="277"/>
        <v>226676.31</v>
      </c>
      <c r="J5905" s="348">
        <f t="shared" si="278"/>
        <v>0</v>
      </c>
    </row>
    <row r="5906" spans="1:10">
      <c r="A5906" s="483">
        <v>2016</v>
      </c>
      <c r="B5906" s="484" t="s">
        <v>1296</v>
      </c>
      <c r="C5906" s="484" t="s">
        <v>370</v>
      </c>
      <c r="D5906" s="485">
        <v>272188</v>
      </c>
      <c r="E5906" s="486">
        <v>25.001999999999999</v>
      </c>
      <c r="F5906" s="486">
        <f t="shared" si="276"/>
        <v>6805244.3760000002</v>
      </c>
      <c r="G5906" s="487">
        <v>3.97</v>
      </c>
      <c r="H5906" s="485">
        <v>9.33</v>
      </c>
      <c r="I5906" s="486">
        <f t="shared" si="277"/>
        <v>2539514.04</v>
      </c>
      <c r="J5906" s="348">
        <f t="shared" si="278"/>
        <v>0</v>
      </c>
    </row>
    <row r="5907" spans="1:10">
      <c r="A5907" s="483">
        <v>2016</v>
      </c>
      <c r="B5907" s="484" t="s">
        <v>1296</v>
      </c>
      <c r="C5907" s="484" t="s">
        <v>370</v>
      </c>
      <c r="D5907" s="485">
        <v>3613</v>
      </c>
      <c r="E5907" s="486">
        <v>25.181999999999999</v>
      </c>
      <c r="F5907" s="486">
        <f t="shared" si="276"/>
        <v>90982.565999999992</v>
      </c>
      <c r="G5907" s="487">
        <v>3.22</v>
      </c>
      <c r="H5907" s="485">
        <v>9.36</v>
      </c>
      <c r="I5907" s="486">
        <f t="shared" si="277"/>
        <v>33817.68</v>
      </c>
      <c r="J5907" s="348">
        <f t="shared" si="278"/>
        <v>0</v>
      </c>
    </row>
    <row r="5908" spans="1:10">
      <c r="A5908" s="483">
        <v>2016</v>
      </c>
      <c r="B5908" s="484" t="s">
        <v>1296</v>
      </c>
      <c r="C5908" s="484" t="s">
        <v>370</v>
      </c>
      <c r="D5908" s="485">
        <v>53684</v>
      </c>
      <c r="E5908" s="486">
        <v>25.088000000000001</v>
      </c>
      <c r="F5908" s="486">
        <f t="shared" si="276"/>
        <v>1346824.192</v>
      </c>
      <c r="G5908" s="487">
        <v>3.33</v>
      </c>
      <c r="H5908" s="485">
        <v>9.3699999999999992</v>
      </c>
      <c r="I5908" s="486">
        <f t="shared" si="277"/>
        <v>503019.07999999996</v>
      </c>
      <c r="J5908" s="348">
        <f t="shared" si="278"/>
        <v>0</v>
      </c>
    </row>
    <row r="5909" spans="1:10">
      <c r="A5909" s="483">
        <v>2016</v>
      </c>
      <c r="B5909" s="484" t="s">
        <v>1296</v>
      </c>
      <c r="C5909" s="484" t="s">
        <v>370</v>
      </c>
      <c r="D5909" s="485">
        <v>57456</v>
      </c>
      <c r="E5909" s="486">
        <v>26.138000000000002</v>
      </c>
      <c r="F5909" s="486">
        <f t="shared" si="276"/>
        <v>1501784.9280000001</v>
      </c>
      <c r="G5909" s="487">
        <v>2.81</v>
      </c>
      <c r="H5909" s="485">
        <v>7.67</v>
      </c>
      <c r="I5909" s="486">
        <f t="shared" si="277"/>
        <v>440687.52</v>
      </c>
      <c r="J5909" s="348">
        <f t="shared" si="278"/>
        <v>0</v>
      </c>
    </row>
    <row r="5910" spans="1:10">
      <c r="A5910" s="483">
        <v>2016</v>
      </c>
      <c r="B5910" s="484" t="s">
        <v>1289</v>
      </c>
      <c r="C5910" s="484" t="s">
        <v>370</v>
      </c>
      <c r="D5910" s="485">
        <v>14051</v>
      </c>
      <c r="E5910" s="486">
        <v>17.882000000000001</v>
      </c>
      <c r="F5910" s="486">
        <f t="shared" si="276"/>
        <v>251259.98200000002</v>
      </c>
      <c r="G5910" s="487">
        <v>0.18</v>
      </c>
      <c r="H5910" s="485">
        <v>5.2</v>
      </c>
      <c r="I5910" s="486">
        <f t="shared" si="277"/>
        <v>73065.2</v>
      </c>
      <c r="J5910" s="348">
        <f t="shared" si="278"/>
        <v>0</v>
      </c>
    </row>
    <row r="5911" spans="1:10">
      <c r="A5911" s="483">
        <v>2016</v>
      </c>
      <c r="B5911" s="484" t="s">
        <v>1289</v>
      </c>
      <c r="C5911" s="484" t="s">
        <v>370</v>
      </c>
      <c r="D5911" s="485">
        <v>13563</v>
      </c>
      <c r="E5911" s="486">
        <v>17.36</v>
      </c>
      <c r="F5911" s="486">
        <f t="shared" si="276"/>
        <v>235453.68</v>
      </c>
      <c r="G5911" s="487">
        <v>0.19</v>
      </c>
      <c r="H5911" s="485">
        <v>4.4000000000000004</v>
      </c>
      <c r="I5911" s="486">
        <f t="shared" si="277"/>
        <v>59677.200000000004</v>
      </c>
      <c r="J5911" s="348">
        <f t="shared" si="278"/>
        <v>0</v>
      </c>
    </row>
    <row r="5912" spans="1:10">
      <c r="A5912" s="483">
        <v>2016</v>
      </c>
      <c r="B5912" s="484" t="s">
        <v>1289</v>
      </c>
      <c r="C5912" s="484" t="s">
        <v>370</v>
      </c>
      <c r="D5912" s="485">
        <v>14138</v>
      </c>
      <c r="E5912" s="486">
        <v>17.774000000000001</v>
      </c>
      <c r="F5912" s="486">
        <f t="shared" si="276"/>
        <v>251288.81200000001</v>
      </c>
      <c r="G5912" s="487">
        <v>0.18</v>
      </c>
      <c r="H5912" s="485">
        <v>4.4000000000000004</v>
      </c>
      <c r="I5912" s="486">
        <f t="shared" si="277"/>
        <v>62207.200000000004</v>
      </c>
      <c r="J5912" s="348">
        <f t="shared" si="278"/>
        <v>0</v>
      </c>
    </row>
    <row r="5913" spans="1:10">
      <c r="A5913" s="483">
        <v>2016</v>
      </c>
      <c r="B5913" s="484" t="s">
        <v>1289</v>
      </c>
      <c r="C5913" s="484" t="s">
        <v>370</v>
      </c>
      <c r="D5913" s="485">
        <v>13577</v>
      </c>
      <c r="E5913" s="486">
        <v>17.594000000000001</v>
      </c>
      <c r="F5913" s="486">
        <f t="shared" si="276"/>
        <v>238873.73800000001</v>
      </c>
      <c r="G5913" s="487">
        <v>0.2</v>
      </c>
      <c r="H5913" s="485">
        <v>7</v>
      </c>
      <c r="I5913" s="486">
        <f t="shared" si="277"/>
        <v>95039</v>
      </c>
      <c r="J5913" s="348">
        <f t="shared" si="278"/>
        <v>0</v>
      </c>
    </row>
    <row r="5914" spans="1:10">
      <c r="A5914" s="483">
        <v>2016</v>
      </c>
      <c r="B5914" s="484" t="s">
        <v>1301</v>
      </c>
      <c r="C5914" s="484" t="s">
        <v>370</v>
      </c>
      <c r="D5914" s="485">
        <v>226974</v>
      </c>
      <c r="E5914" s="486">
        <v>13.507999999999999</v>
      </c>
      <c r="F5914" s="486">
        <f t="shared" si="276"/>
        <v>3065964.7919999999</v>
      </c>
      <c r="G5914" s="487">
        <v>0.8</v>
      </c>
      <c r="H5914" s="485">
        <v>9.1</v>
      </c>
      <c r="I5914" s="486">
        <f t="shared" si="277"/>
        <v>2065463.4</v>
      </c>
      <c r="J5914" s="348">
        <f t="shared" si="278"/>
        <v>1</v>
      </c>
    </row>
    <row r="5915" spans="1:10">
      <c r="A5915" s="483">
        <v>2016</v>
      </c>
      <c r="B5915" s="484" t="s">
        <v>1289</v>
      </c>
      <c r="C5915" s="484" t="s">
        <v>370</v>
      </c>
      <c r="D5915" s="485">
        <v>119868</v>
      </c>
      <c r="E5915" s="486">
        <v>17.77</v>
      </c>
      <c r="F5915" s="486">
        <f t="shared" si="276"/>
        <v>2130054.36</v>
      </c>
      <c r="G5915" s="487">
        <v>0.19</v>
      </c>
      <c r="H5915" s="485">
        <v>4.3</v>
      </c>
      <c r="I5915" s="486">
        <f t="shared" si="277"/>
        <v>515432.39999999997</v>
      </c>
      <c r="J5915" s="348">
        <f t="shared" si="278"/>
        <v>0</v>
      </c>
    </row>
    <row r="5916" spans="1:10">
      <c r="A5916" s="483">
        <v>2016</v>
      </c>
      <c r="B5916" s="484" t="s">
        <v>1289</v>
      </c>
      <c r="C5916" s="484" t="s">
        <v>370</v>
      </c>
      <c r="D5916" s="485">
        <v>297811</v>
      </c>
      <c r="E5916" s="486">
        <v>18.36</v>
      </c>
      <c r="F5916" s="486">
        <f t="shared" si="276"/>
        <v>5467809.96</v>
      </c>
      <c r="G5916" s="487">
        <v>1</v>
      </c>
      <c r="H5916" s="485">
        <v>16.399999999999999</v>
      </c>
      <c r="I5916" s="486">
        <f t="shared" si="277"/>
        <v>4884100.3999999994</v>
      </c>
      <c r="J5916" s="348">
        <f t="shared" si="278"/>
        <v>0</v>
      </c>
    </row>
    <row r="5917" spans="1:10">
      <c r="A5917" s="483">
        <v>2016</v>
      </c>
      <c r="B5917" s="484" t="s">
        <v>1289</v>
      </c>
      <c r="C5917" s="484" t="s">
        <v>370</v>
      </c>
      <c r="D5917" s="485">
        <v>90516</v>
      </c>
      <c r="E5917" s="486">
        <v>17.57</v>
      </c>
      <c r="F5917" s="486">
        <f t="shared" si="276"/>
        <v>1590366.12</v>
      </c>
      <c r="G5917" s="487">
        <v>0.19</v>
      </c>
      <c r="H5917" s="485">
        <v>4.5999999999999996</v>
      </c>
      <c r="I5917" s="486">
        <f t="shared" si="277"/>
        <v>416373.6</v>
      </c>
      <c r="J5917" s="348">
        <f t="shared" si="278"/>
        <v>0</v>
      </c>
    </row>
    <row r="5918" spans="1:10">
      <c r="A5918" s="483">
        <v>2016</v>
      </c>
      <c r="B5918" s="484" t="s">
        <v>1296</v>
      </c>
      <c r="C5918" s="484" t="s">
        <v>370</v>
      </c>
      <c r="D5918" s="485">
        <v>80462</v>
      </c>
      <c r="E5918" s="486">
        <v>26.17</v>
      </c>
      <c r="F5918" s="486">
        <f t="shared" si="276"/>
        <v>2105690.54</v>
      </c>
      <c r="G5918" s="487">
        <v>2.84</v>
      </c>
      <c r="H5918" s="485">
        <v>7.6</v>
      </c>
      <c r="I5918" s="486">
        <f t="shared" si="277"/>
        <v>611511.19999999995</v>
      </c>
      <c r="J5918" s="348">
        <f t="shared" si="278"/>
        <v>0</v>
      </c>
    </row>
    <row r="5919" spans="1:10">
      <c r="A5919" s="483">
        <v>2016</v>
      </c>
      <c r="B5919" s="484" t="s">
        <v>1296</v>
      </c>
      <c r="C5919" s="484" t="s">
        <v>370</v>
      </c>
      <c r="D5919" s="485">
        <v>16841</v>
      </c>
      <c r="E5919" s="486">
        <v>25.28</v>
      </c>
      <c r="F5919" s="486">
        <f t="shared" si="276"/>
        <v>425740.48000000004</v>
      </c>
      <c r="G5919" s="487">
        <v>2.4700000000000002</v>
      </c>
      <c r="H5919" s="485">
        <v>8.8000000000000007</v>
      </c>
      <c r="I5919" s="486">
        <f t="shared" si="277"/>
        <v>148200.80000000002</v>
      </c>
      <c r="J5919" s="348">
        <f t="shared" si="278"/>
        <v>0</v>
      </c>
    </row>
    <row r="5920" spans="1:10">
      <c r="A5920" s="483">
        <v>2016</v>
      </c>
      <c r="B5920" s="484" t="s">
        <v>1296</v>
      </c>
      <c r="C5920" s="484" t="s">
        <v>370</v>
      </c>
      <c r="D5920" s="485">
        <v>36329</v>
      </c>
      <c r="E5920" s="486">
        <v>23.81</v>
      </c>
      <c r="F5920" s="486">
        <f t="shared" si="276"/>
        <v>864993.49</v>
      </c>
      <c r="G5920" s="487">
        <v>0.97</v>
      </c>
      <c r="H5920" s="485">
        <v>13.4</v>
      </c>
      <c r="I5920" s="486">
        <f t="shared" si="277"/>
        <v>486808.60000000003</v>
      </c>
      <c r="J5920" s="348">
        <f t="shared" si="278"/>
        <v>0</v>
      </c>
    </row>
    <row r="5921" spans="1:10">
      <c r="A5921" s="483">
        <v>2016</v>
      </c>
      <c r="B5921" s="484" t="s">
        <v>1296</v>
      </c>
      <c r="C5921" s="484" t="s">
        <v>370</v>
      </c>
      <c r="D5921" s="485">
        <v>24328</v>
      </c>
      <c r="E5921" s="486">
        <v>23.41</v>
      </c>
      <c r="F5921" s="486">
        <f t="shared" si="276"/>
        <v>569518.48</v>
      </c>
      <c r="G5921" s="487">
        <v>2.72</v>
      </c>
      <c r="H5921" s="485">
        <v>8.1</v>
      </c>
      <c r="I5921" s="486">
        <f t="shared" si="277"/>
        <v>197056.8</v>
      </c>
      <c r="J5921" s="348">
        <f t="shared" si="278"/>
        <v>0</v>
      </c>
    </row>
    <row r="5922" spans="1:10">
      <c r="A5922" s="483">
        <v>2016</v>
      </c>
      <c r="B5922" s="484" t="s">
        <v>1296</v>
      </c>
      <c r="C5922" s="484" t="s">
        <v>370</v>
      </c>
      <c r="D5922" s="485">
        <v>25657</v>
      </c>
      <c r="E5922" s="486">
        <v>22.536000000000001</v>
      </c>
      <c r="F5922" s="486">
        <f t="shared" si="276"/>
        <v>578206.152</v>
      </c>
      <c r="G5922" s="487">
        <v>2.98</v>
      </c>
      <c r="H5922" s="485">
        <v>8.4</v>
      </c>
      <c r="I5922" s="486">
        <f t="shared" si="277"/>
        <v>215518.80000000002</v>
      </c>
      <c r="J5922" s="348">
        <f t="shared" si="278"/>
        <v>0</v>
      </c>
    </row>
    <row r="5923" spans="1:10">
      <c r="A5923" s="483">
        <v>2016</v>
      </c>
      <c r="B5923" s="484" t="s">
        <v>1296</v>
      </c>
      <c r="C5923" s="484" t="s">
        <v>370</v>
      </c>
      <c r="D5923" s="485">
        <v>30274</v>
      </c>
      <c r="E5923" s="486">
        <v>22.686</v>
      </c>
      <c r="F5923" s="486">
        <f t="shared" si="276"/>
        <v>686795.96400000004</v>
      </c>
      <c r="G5923" s="487">
        <v>2.96</v>
      </c>
      <c r="H5923" s="485">
        <v>8.3000000000000007</v>
      </c>
      <c r="I5923" s="486">
        <f t="shared" si="277"/>
        <v>251274.2</v>
      </c>
      <c r="J5923" s="348">
        <f t="shared" si="278"/>
        <v>0</v>
      </c>
    </row>
    <row r="5924" spans="1:10">
      <c r="A5924" s="483">
        <v>2016</v>
      </c>
      <c r="B5924" s="484" t="s">
        <v>1296</v>
      </c>
      <c r="C5924" s="484" t="s">
        <v>370</v>
      </c>
      <c r="D5924" s="485">
        <v>105524</v>
      </c>
      <c r="E5924" s="486">
        <v>22.942</v>
      </c>
      <c r="F5924" s="486">
        <f t="shared" si="276"/>
        <v>2420931.608</v>
      </c>
      <c r="G5924" s="487">
        <v>2.98</v>
      </c>
      <c r="H5924" s="485">
        <v>8.1</v>
      </c>
      <c r="I5924" s="486">
        <f t="shared" si="277"/>
        <v>854744.39999999991</v>
      </c>
      <c r="J5924" s="348">
        <f t="shared" si="278"/>
        <v>0</v>
      </c>
    </row>
    <row r="5925" spans="1:10">
      <c r="A5925" s="483">
        <v>2016</v>
      </c>
      <c r="B5925" s="484" t="s">
        <v>1296</v>
      </c>
      <c r="C5925" s="484" t="s">
        <v>370</v>
      </c>
      <c r="D5925" s="485">
        <v>40123</v>
      </c>
      <c r="E5925" s="486">
        <v>23.754000000000001</v>
      </c>
      <c r="F5925" s="486">
        <f t="shared" si="276"/>
        <v>953081.74200000009</v>
      </c>
      <c r="G5925" s="487">
        <v>2.46</v>
      </c>
      <c r="H5925" s="485">
        <v>8.9</v>
      </c>
      <c r="I5925" s="486">
        <f t="shared" si="277"/>
        <v>357094.7</v>
      </c>
      <c r="J5925" s="348">
        <f t="shared" si="278"/>
        <v>0</v>
      </c>
    </row>
    <row r="5926" spans="1:10">
      <c r="A5926" s="483">
        <v>2016</v>
      </c>
      <c r="B5926" s="484" t="s">
        <v>1296</v>
      </c>
      <c r="C5926" s="484" t="s">
        <v>370</v>
      </c>
      <c r="D5926" s="485">
        <v>38575</v>
      </c>
      <c r="E5926" s="486">
        <v>22.452000000000002</v>
      </c>
      <c r="F5926" s="486">
        <f t="shared" si="276"/>
        <v>866085.9</v>
      </c>
      <c r="G5926" s="487">
        <v>3.04</v>
      </c>
      <c r="H5926" s="485">
        <v>8.8000000000000007</v>
      </c>
      <c r="I5926" s="486">
        <f t="shared" si="277"/>
        <v>339460</v>
      </c>
      <c r="J5926" s="348">
        <f t="shared" si="278"/>
        <v>0</v>
      </c>
    </row>
    <row r="5927" spans="1:10">
      <c r="A5927" s="483">
        <v>2016</v>
      </c>
      <c r="B5927" s="484" t="s">
        <v>1296</v>
      </c>
      <c r="C5927" s="484" t="s">
        <v>370</v>
      </c>
      <c r="D5927" s="485">
        <v>32523</v>
      </c>
      <c r="E5927" s="486">
        <v>22.36</v>
      </c>
      <c r="F5927" s="486">
        <f t="shared" si="276"/>
        <v>727214.28</v>
      </c>
      <c r="G5927" s="487">
        <v>3.24</v>
      </c>
      <c r="H5927" s="485">
        <v>7.7</v>
      </c>
      <c r="I5927" s="486">
        <f t="shared" si="277"/>
        <v>250427.1</v>
      </c>
      <c r="J5927" s="348">
        <f t="shared" si="278"/>
        <v>0</v>
      </c>
    </row>
    <row r="5928" spans="1:10">
      <c r="A5928" s="483">
        <v>2016</v>
      </c>
      <c r="B5928" s="484" t="s">
        <v>1296</v>
      </c>
      <c r="C5928" s="484" t="s">
        <v>370</v>
      </c>
      <c r="D5928" s="485">
        <v>26249</v>
      </c>
      <c r="E5928" s="486">
        <v>23.414000000000001</v>
      </c>
      <c r="F5928" s="486">
        <f t="shared" si="276"/>
        <v>614594.08600000001</v>
      </c>
      <c r="G5928" s="487">
        <v>2.44</v>
      </c>
      <c r="H5928" s="485">
        <v>8.1999999999999993</v>
      </c>
      <c r="I5928" s="486">
        <f t="shared" si="277"/>
        <v>215241.8</v>
      </c>
      <c r="J5928" s="348">
        <f t="shared" si="278"/>
        <v>0</v>
      </c>
    </row>
    <row r="5929" spans="1:10">
      <c r="A5929" s="483">
        <v>2016</v>
      </c>
      <c r="B5929" s="484" t="s">
        <v>1296</v>
      </c>
      <c r="C5929" s="484" t="s">
        <v>370</v>
      </c>
      <c r="D5929" s="485">
        <v>77488</v>
      </c>
      <c r="E5929" s="486">
        <v>22.462</v>
      </c>
      <c r="F5929" s="486">
        <f t="shared" si="276"/>
        <v>1740535.456</v>
      </c>
      <c r="G5929" s="487">
        <v>3.07</v>
      </c>
      <c r="H5929" s="485">
        <v>8.8000000000000007</v>
      </c>
      <c r="I5929" s="486">
        <f t="shared" si="277"/>
        <v>681894.40000000002</v>
      </c>
      <c r="J5929" s="348">
        <f t="shared" si="278"/>
        <v>0</v>
      </c>
    </row>
    <row r="5930" spans="1:10">
      <c r="A5930" s="483">
        <v>2016</v>
      </c>
      <c r="B5930" s="484" t="s">
        <v>1296</v>
      </c>
      <c r="C5930" s="484" t="s">
        <v>370</v>
      </c>
      <c r="D5930" s="485">
        <v>3542</v>
      </c>
      <c r="E5930" s="486">
        <v>24.242000000000001</v>
      </c>
      <c r="F5930" s="486">
        <f t="shared" si="276"/>
        <v>85865.164000000004</v>
      </c>
      <c r="G5930" s="487">
        <v>2.5499999999999998</v>
      </c>
      <c r="H5930" s="485">
        <v>8.4</v>
      </c>
      <c r="I5930" s="486">
        <f t="shared" si="277"/>
        <v>29752.800000000003</v>
      </c>
      <c r="J5930" s="348">
        <f t="shared" si="278"/>
        <v>0</v>
      </c>
    </row>
    <row r="5931" spans="1:10">
      <c r="A5931" s="483">
        <v>2016</v>
      </c>
      <c r="B5931" s="484" t="s">
        <v>1289</v>
      </c>
      <c r="C5931" s="484" t="s">
        <v>370</v>
      </c>
      <c r="D5931" s="485">
        <v>15772</v>
      </c>
      <c r="E5931" s="486">
        <v>17.614000000000001</v>
      </c>
      <c r="F5931" s="486">
        <f t="shared" si="276"/>
        <v>277808.00800000003</v>
      </c>
      <c r="G5931" s="487">
        <v>0.26</v>
      </c>
      <c r="H5931" s="485">
        <v>5.3</v>
      </c>
      <c r="I5931" s="486">
        <f t="shared" si="277"/>
        <v>83591.599999999991</v>
      </c>
      <c r="J5931" s="348">
        <f t="shared" si="278"/>
        <v>0</v>
      </c>
    </row>
    <row r="5932" spans="1:10">
      <c r="A5932" s="483">
        <v>2016</v>
      </c>
      <c r="B5932" s="484" t="s">
        <v>1289</v>
      </c>
      <c r="C5932" s="484" t="s">
        <v>370</v>
      </c>
      <c r="D5932" s="485">
        <v>15889</v>
      </c>
      <c r="E5932" s="486">
        <v>18.11</v>
      </c>
      <c r="F5932" s="486">
        <f t="shared" si="276"/>
        <v>287749.78999999998</v>
      </c>
      <c r="G5932" s="487">
        <v>0.21</v>
      </c>
      <c r="H5932" s="485">
        <v>4.9000000000000004</v>
      </c>
      <c r="I5932" s="486">
        <f t="shared" si="277"/>
        <v>77856.100000000006</v>
      </c>
      <c r="J5932" s="348">
        <f t="shared" si="278"/>
        <v>0</v>
      </c>
    </row>
    <row r="5933" spans="1:10">
      <c r="A5933" s="483">
        <v>2016</v>
      </c>
      <c r="B5933" s="484" t="s">
        <v>1289</v>
      </c>
      <c r="C5933" s="484" t="s">
        <v>370</v>
      </c>
      <c r="D5933" s="485">
        <v>314201</v>
      </c>
      <c r="E5933" s="486">
        <v>17.603999999999999</v>
      </c>
      <c r="F5933" s="486">
        <f t="shared" si="276"/>
        <v>5531194.4040000001</v>
      </c>
      <c r="G5933" s="487">
        <v>0.19</v>
      </c>
      <c r="H5933" s="485">
        <v>4.4000000000000004</v>
      </c>
      <c r="I5933" s="486">
        <f t="shared" si="277"/>
        <v>1382484.4000000001</v>
      </c>
      <c r="J5933" s="348">
        <f t="shared" si="278"/>
        <v>0</v>
      </c>
    </row>
    <row r="5934" spans="1:10">
      <c r="A5934" s="483">
        <v>2016</v>
      </c>
      <c r="B5934" s="484" t="s">
        <v>1289</v>
      </c>
      <c r="C5934" s="484" t="s">
        <v>370</v>
      </c>
      <c r="D5934" s="485">
        <v>16016</v>
      </c>
      <c r="E5934" s="486">
        <v>17.664000000000001</v>
      </c>
      <c r="F5934" s="486">
        <f t="shared" si="276"/>
        <v>282906.62400000001</v>
      </c>
      <c r="G5934" s="487">
        <v>0.2</v>
      </c>
      <c r="H5934" s="485">
        <v>5.8</v>
      </c>
      <c r="I5934" s="486">
        <f t="shared" si="277"/>
        <v>92892.800000000003</v>
      </c>
      <c r="J5934" s="348">
        <f t="shared" si="278"/>
        <v>0</v>
      </c>
    </row>
    <row r="5935" spans="1:10">
      <c r="A5935" s="483">
        <v>2016</v>
      </c>
      <c r="B5935" s="484" t="s">
        <v>1296</v>
      </c>
      <c r="C5935" s="484" t="s">
        <v>370</v>
      </c>
      <c r="D5935" s="485">
        <v>168354</v>
      </c>
      <c r="E5935" s="486">
        <v>25.116</v>
      </c>
      <c r="F5935" s="486">
        <f t="shared" si="276"/>
        <v>4228379.0640000002</v>
      </c>
      <c r="G5935" s="487">
        <v>3.15</v>
      </c>
      <c r="H5935" s="485">
        <v>6.6</v>
      </c>
      <c r="I5935" s="486">
        <f t="shared" si="277"/>
        <v>1111136.3999999999</v>
      </c>
      <c r="J5935" s="348">
        <f t="shared" si="278"/>
        <v>0</v>
      </c>
    </row>
    <row r="5936" spans="1:10">
      <c r="A5936" s="483">
        <v>2016</v>
      </c>
      <c r="B5936" s="484" t="s">
        <v>1289</v>
      </c>
      <c r="C5936" s="484" t="s">
        <v>370</v>
      </c>
      <c r="D5936" s="485">
        <v>15935</v>
      </c>
      <c r="E5936" s="486">
        <v>18.11</v>
      </c>
      <c r="F5936" s="486">
        <f t="shared" si="276"/>
        <v>288582.84999999998</v>
      </c>
      <c r="G5936" s="487">
        <v>0.21</v>
      </c>
      <c r="H5936" s="485">
        <v>4.9000000000000004</v>
      </c>
      <c r="I5936" s="486">
        <f t="shared" si="277"/>
        <v>78081.5</v>
      </c>
      <c r="J5936" s="348">
        <f t="shared" si="278"/>
        <v>0</v>
      </c>
    </row>
    <row r="5937" spans="1:10">
      <c r="A5937" s="483">
        <v>2016</v>
      </c>
      <c r="B5937" s="484" t="s">
        <v>1289</v>
      </c>
      <c r="C5937" s="484" t="s">
        <v>370</v>
      </c>
      <c r="D5937" s="485">
        <v>87351</v>
      </c>
      <c r="E5937" s="486">
        <v>18.713999999999999</v>
      </c>
      <c r="F5937" s="486">
        <f t="shared" si="276"/>
        <v>1634686.6139999998</v>
      </c>
      <c r="G5937" s="487">
        <v>0.33</v>
      </c>
      <c r="H5937" s="485">
        <v>4.0999999999999996</v>
      </c>
      <c r="I5937" s="486">
        <f t="shared" si="277"/>
        <v>358139.1</v>
      </c>
      <c r="J5937" s="348">
        <f t="shared" si="278"/>
        <v>0</v>
      </c>
    </row>
    <row r="5938" spans="1:10">
      <c r="A5938" s="483">
        <v>2016</v>
      </c>
      <c r="B5938" s="484" t="s">
        <v>1289</v>
      </c>
      <c r="C5938" s="484" t="s">
        <v>370</v>
      </c>
      <c r="D5938" s="485">
        <v>132032</v>
      </c>
      <c r="E5938" s="486">
        <v>18.814</v>
      </c>
      <c r="F5938" s="486">
        <f t="shared" si="276"/>
        <v>2484050.048</v>
      </c>
      <c r="G5938" s="487">
        <v>0.3</v>
      </c>
      <c r="H5938" s="485">
        <v>4.3</v>
      </c>
      <c r="I5938" s="486">
        <f t="shared" si="277"/>
        <v>567737.59999999998</v>
      </c>
      <c r="J5938" s="348">
        <f t="shared" si="278"/>
        <v>0</v>
      </c>
    </row>
    <row r="5939" spans="1:10">
      <c r="A5939" s="483">
        <v>2016</v>
      </c>
      <c r="B5939" s="484" t="s">
        <v>1289</v>
      </c>
      <c r="C5939" s="484" t="s">
        <v>370</v>
      </c>
      <c r="D5939" s="485">
        <v>161864</v>
      </c>
      <c r="E5939" s="486">
        <v>18.79</v>
      </c>
      <c r="F5939" s="486">
        <f t="shared" si="276"/>
        <v>3041424.56</v>
      </c>
      <c r="G5939" s="487">
        <v>0.37</v>
      </c>
      <c r="H5939" s="485">
        <v>4.3</v>
      </c>
      <c r="I5939" s="486">
        <f t="shared" si="277"/>
        <v>696015.2</v>
      </c>
      <c r="J5939" s="348">
        <f t="shared" si="278"/>
        <v>0</v>
      </c>
    </row>
    <row r="5940" spans="1:10">
      <c r="A5940" s="483">
        <v>2016</v>
      </c>
      <c r="B5940" s="484" t="s">
        <v>1289</v>
      </c>
      <c r="C5940" s="484" t="s">
        <v>370</v>
      </c>
      <c r="D5940" s="485">
        <v>352260</v>
      </c>
      <c r="E5940" s="486">
        <v>18.971</v>
      </c>
      <c r="F5940" s="486">
        <f t="shared" si="276"/>
        <v>6682724.46</v>
      </c>
      <c r="G5940" s="487">
        <v>0.38</v>
      </c>
      <c r="H5940" s="485">
        <v>4.7</v>
      </c>
      <c r="I5940" s="486">
        <f t="shared" si="277"/>
        <v>1655622</v>
      </c>
      <c r="J5940" s="348">
        <f t="shared" si="278"/>
        <v>0</v>
      </c>
    </row>
    <row r="5941" spans="1:10">
      <c r="A5941" s="483">
        <v>2016</v>
      </c>
      <c r="B5941" s="484" t="s">
        <v>1296</v>
      </c>
      <c r="C5941" s="484" t="s">
        <v>370</v>
      </c>
      <c r="D5941" s="485">
        <v>5180</v>
      </c>
      <c r="E5941" s="486">
        <v>17.084</v>
      </c>
      <c r="F5941" s="486">
        <f t="shared" si="276"/>
        <v>88495.12</v>
      </c>
      <c r="G5941" s="487">
        <v>1.46</v>
      </c>
      <c r="H5941" s="485">
        <v>26.6</v>
      </c>
      <c r="I5941" s="486">
        <f t="shared" si="277"/>
        <v>137788</v>
      </c>
      <c r="J5941" s="348">
        <f t="shared" si="278"/>
        <v>0</v>
      </c>
    </row>
    <row r="5942" spans="1:10">
      <c r="A5942" s="483">
        <v>2016</v>
      </c>
      <c r="B5942" s="484" t="s">
        <v>1296</v>
      </c>
      <c r="C5942" s="484" t="s">
        <v>370</v>
      </c>
      <c r="D5942" s="485">
        <v>5318</v>
      </c>
      <c r="E5942" s="486">
        <v>23.27</v>
      </c>
      <c r="F5942" s="486">
        <f t="shared" si="276"/>
        <v>123749.86</v>
      </c>
      <c r="G5942" s="487">
        <v>2.46</v>
      </c>
      <c r="H5942" s="485">
        <v>16.3</v>
      </c>
      <c r="I5942" s="486">
        <f t="shared" si="277"/>
        <v>86683.400000000009</v>
      </c>
      <c r="J5942" s="348">
        <f t="shared" si="278"/>
        <v>0</v>
      </c>
    </row>
    <row r="5943" spans="1:10">
      <c r="A5943" s="483">
        <v>2016</v>
      </c>
      <c r="B5943" s="484" t="s">
        <v>1296</v>
      </c>
      <c r="C5943" s="484" t="s">
        <v>370</v>
      </c>
      <c r="D5943" s="485">
        <v>10079</v>
      </c>
      <c r="E5943" s="486">
        <v>25.457999999999998</v>
      </c>
      <c r="F5943" s="486">
        <f t="shared" si="276"/>
        <v>256591.18199999997</v>
      </c>
      <c r="G5943" s="487">
        <v>2.86</v>
      </c>
      <c r="H5943" s="485">
        <v>8.5</v>
      </c>
      <c r="I5943" s="486">
        <f t="shared" si="277"/>
        <v>85671.5</v>
      </c>
      <c r="J5943" s="348">
        <f t="shared" si="278"/>
        <v>0</v>
      </c>
    </row>
    <row r="5944" spans="1:10">
      <c r="A5944" s="483">
        <v>2016</v>
      </c>
      <c r="B5944" s="484" t="s">
        <v>1296</v>
      </c>
      <c r="C5944" s="484" t="s">
        <v>370</v>
      </c>
      <c r="D5944" s="485">
        <v>16706</v>
      </c>
      <c r="E5944" s="486">
        <v>23.122</v>
      </c>
      <c r="F5944" s="486">
        <f t="shared" si="276"/>
        <v>386276.13199999998</v>
      </c>
      <c r="G5944" s="487">
        <v>4.01</v>
      </c>
      <c r="H5944" s="485">
        <v>18.600000000000001</v>
      </c>
      <c r="I5944" s="486">
        <f t="shared" si="277"/>
        <v>310731.60000000003</v>
      </c>
      <c r="J5944" s="348">
        <f t="shared" si="278"/>
        <v>0</v>
      </c>
    </row>
    <row r="5945" spans="1:10">
      <c r="A5945" s="483">
        <v>2016</v>
      </c>
      <c r="B5945" s="484" t="s">
        <v>1296</v>
      </c>
      <c r="C5945" s="484" t="s">
        <v>370</v>
      </c>
      <c r="D5945" s="485">
        <v>8201</v>
      </c>
      <c r="E5945" s="486">
        <v>23.614000000000001</v>
      </c>
      <c r="F5945" s="486">
        <f t="shared" si="276"/>
        <v>193658.41400000002</v>
      </c>
      <c r="G5945" s="487">
        <v>2.95</v>
      </c>
      <c r="H5945" s="485">
        <v>16.8</v>
      </c>
      <c r="I5945" s="486">
        <f t="shared" si="277"/>
        <v>137776.80000000002</v>
      </c>
      <c r="J5945" s="348">
        <f t="shared" si="278"/>
        <v>0</v>
      </c>
    </row>
    <row r="5946" spans="1:10">
      <c r="A5946" s="483">
        <v>2016</v>
      </c>
      <c r="B5946" s="484" t="s">
        <v>1296</v>
      </c>
      <c r="C5946" s="484" t="s">
        <v>370</v>
      </c>
      <c r="D5946" s="485">
        <v>119796</v>
      </c>
      <c r="E5946" s="486">
        <v>26.294</v>
      </c>
      <c r="F5946" s="486">
        <f t="shared" si="276"/>
        <v>3149916.0240000002</v>
      </c>
      <c r="G5946" s="487">
        <v>2.85</v>
      </c>
      <c r="H5946" s="485">
        <v>8</v>
      </c>
      <c r="I5946" s="486">
        <f t="shared" si="277"/>
        <v>958368</v>
      </c>
      <c r="J5946" s="348">
        <f t="shared" si="278"/>
        <v>0</v>
      </c>
    </row>
    <row r="5947" spans="1:10">
      <c r="A5947" s="483">
        <v>2016</v>
      </c>
      <c r="B5947" s="484" t="s">
        <v>1296</v>
      </c>
      <c r="C5947" s="484" t="s">
        <v>370</v>
      </c>
      <c r="D5947" s="485">
        <v>75962</v>
      </c>
      <c r="E5947" s="486">
        <v>25.846</v>
      </c>
      <c r="F5947" s="486">
        <f t="shared" si="276"/>
        <v>1963313.852</v>
      </c>
      <c r="G5947" s="487">
        <v>2.75</v>
      </c>
      <c r="H5947" s="485">
        <v>7.9</v>
      </c>
      <c r="I5947" s="486">
        <f t="shared" si="277"/>
        <v>600099.80000000005</v>
      </c>
      <c r="J5947" s="348">
        <f t="shared" si="278"/>
        <v>0</v>
      </c>
    </row>
    <row r="5948" spans="1:10">
      <c r="A5948" s="483">
        <v>2016</v>
      </c>
      <c r="B5948" s="484" t="s">
        <v>1296</v>
      </c>
      <c r="C5948" s="484" t="s">
        <v>370</v>
      </c>
      <c r="D5948" s="485">
        <v>10672</v>
      </c>
      <c r="E5948" s="486">
        <v>22.231999999999999</v>
      </c>
      <c r="F5948" s="486">
        <f t="shared" si="276"/>
        <v>237259.90399999998</v>
      </c>
      <c r="G5948" s="487">
        <v>2.86</v>
      </c>
      <c r="H5948" s="485">
        <v>23.2</v>
      </c>
      <c r="I5948" s="486">
        <f t="shared" si="277"/>
        <v>247590.39999999999</v>
      </c>
      <c r="J5948" s="348">
        <f t="shared" si="278"/>
        <v>0</v>
      </c>
    </row>
    <row r="5949" spans="1:10">
      <c r="A5949" s="483">
        <v>2016</v>
      </c>
      <c r="B5949" s="484" t="s">
        <v>1296</v>
      </c>
      <c r="C5949" s="484" t="s">
        <v>370</v>
      </c>
      <c r="D5949" s="485">
        <v>16415</v>
      </c>
      <c r="E5949" s="486">
        <v>21.786000000000001</v>
      </c>
      <c r="F5949" s="486">
        <f t="shared" si="276"/>
        <v>357617.19</v>
      </c>
      <c r="G5949" s="487">
        <v>2.4700000000000002</v>
      </c>
      <c r="H5949" s="485">
        <v>19.7</v>
      </c>
      <c r="I5949" s="486">
        <f t="shared" si="277"/>
        <v>323375.5</v>
      </c>
      <c r="J5949" s="348">
        <f t="shared" si="278"/>
        <v>0</v>
      </c>
    </row>
    <row r="5950" spans="1:10">
      <c r="A5950" s="483">
        <v>2016</v>
      </c>
      <c r="B5950" s="484" t="s">
        <v>1291</v>
      </c>
      <c r="C5950" s="484" t="s">
        <v>370</v>
      </c>
      <c r="D5950" s="485">
        <v>1440</v>
      </c>
      <c r="E5950" s="486">
        <v>15.068</v>
      </c>
      <c r="F5950" s="486">
        <f t="shared" si="276"/>
        <v>21697.919999999998</v>
      </c>
      <c r="G5950" s="487">
        <v>3.56</v>
      </c>
      <c r="H5950" s="485">
        <v>44.6</v>
      </c>
      <c r="I5950" s="486">
        <f t="shared" si="277"/>
        <v>64224</v>
      </c>
      <c r="J5950" s="348">
        <f t="shared" si="278"/>
        <v>0</v>
      </c>
    </row>
    <row r="5951" spans="1:10">
      <c r="A5951" s="483">
        <v>2016</v>
      </c>
      <c r="B5951" s="484" t="s">
        <v>1296</v>
      </c>
      <c r="C5951" s="484" t="s">
        <v>370</v>
      </c>
      <c r="D5951" s="485">
        <v>10108</v>
      </c>
      <c r="E5951" s="486">
        <v>25.731999999999999</v>
      </c>
      <c r="F5951" s="486">
        <f t="shared" si="276"/>
        <v>260099.05599999998</v>
      </c>
      <c r="G5951" s="487">
        <v>2.95</v>
      </c>
      <c r="H5951" s="485">
        <v>8.1999999999999993</v>
      </c>
      <c r="I5951" s="486">
        <f t="shared" si="277"/>
        <v>82885.599999999991</v>
      </c>
      <c r="J5951" s="348">
        <f t="shared" si="278"/>
        <v>0</v>
      </c>
    </row>
    <row r="5952" spans="1:10">
      <c r="A5952" s="483">
        <v>2016</v>
      </c>
      <c r="B5952" s="484" t="s">
        <v>1296</v>
      </c>
      <c r="C5952" s="484" t="s">
        <v>370</v>
      </c>
      <c r="D5952" s="485">
        <v>17939</v>
      </c>
      <c r="E5952" s="486">
        <v>23.68</v>
      </c>
      <c r="F5952" s="486">
        <f t="shared" si="276"/>
        <v>424795.52</v>
      </c>
      <c r="G5952" s="487">
        <v>3.41</v>
      </c>
      <c r="H5952" s="485">
        <v>18.899999999999999</v>
      </c>
      <c r="I5952" s="486">
        <f t="shared" si="277"/>
        <v>339047.1</v>
      </c>
      <c r="J5952" s="348">
        <f t="shared" si="278"/>
        <v>0</v>
      </c>
    </row>
    <row r="5953" spans="1:10">
      <c r="A5953" s="483">
        <v>2016</v>
      </c>
      <c r="B5953" s="484" t="s">
        <v>1296</v>
      </c>
      <c r="C5953" s="484" t="s">
        <v>370</v>
      </c>
      <c r="D5953" s="485">
        <v>2178</v>
      </c>
      <c r="E5953" s="486">
        <v>24.187999999999999</v>
      </c>
      <c r="F5953" s="486">
        <f t="shared" si="276"/>
        <v>52681.464</v>
      </c>
      <c r="G5953" s="487">
        <v>3.04</v>
      </c>
      <c r="H5953" s="485">
        <v>16</v>
      </c>
      <c r="I5953" s="486">
        <f t="shared" si="277"/>
        <v>34848</v>
      </c>
      <c r="J5953" s="348">
        <f t="shared" si="278"/>
        <v>0</v>
      </c>
    </row>
    <row r="5954" spans="1:10">
      <c r="A5954" s="483">
        <v>2016</v>
      </c>
      <c r="B5954" s="484" t="s">
        <v>1296</v>
      </c>
      <c r="C5954" s="484" t="s">
        <v>370</v>
      </c>
      <c r="D5954" s="485">
        <v>6277</v>
      </c>
      <c r="E5954" s="486">
        <v>18.494</v>
      </c>
      <c r="F5954" s="486">
        <f t="shared" si="276"/>
        <v>116086.838</v>
      </c>
      <c r="G5954" s="487">
        <v>2.73</v>
      </c>
      <c r="H5954" s="485">
        <v>27.3</v>
      </c>
      <c r="I5954" s="486">
        <f t="shared" si="277"/>
        <v>171362.1</v>
      </c>
      <c r="J5954" s="348">
        <f t="shared" si="278"/>
        <v>0</v>
      </c>
    </row>
    <row r="5955" spans="1:10">
      <c r="A5955" s="483">
        <v>2016</v>
      </c>
      <c r="B5955" s="484" t="s">
        <v>1296</v>
      </c>
      <c r="C5955" s="484" t="s">
        <v>370</v>
      </c>
      <c r="D5955" s="485">
        <v>2724</v>
      </c>
      <c r="E5955" s="486">
        <v>24.672000000000001</v>
      </c>
      <c r="F5955" s="486">
        <f t="shared" ref="F5955:F6018" si="279">E5955*D5955</f>
        <v>67206.528000000006</v>
      </c>
      <c r="G5955" s="487">
        <v>3.76</v>
      </c>
      <c r="H5955" s="485">
        <v>15.5</v>
      </c>
      <c r="I5955" s="486">
        <f t="shared" ref="I5955:I6018" si="280">H5955*D5955</f>
        <v>42222</v>
      </c>
      <c r="J5955" s="348">
        <f t="shared" ref="J5955:J6018" si="281">IF(B5955="LIG",1,0)</f>
        <v>0</v>
      </c>
    </row>
    <row r="5956" spans="1:10">
      <c r="A5956" s="483">
        <v>2016</v>
      </c>
      <c r="B5956" s="484" t="s">
        <v>1296</v>
      </c>
      <c r="C5956" s="484" t="s">
        <v>370</v>
      </c>
      <c r="D5956" s="485">
        <v>8581</v>
      </c>
      <c r="E5956" s="486">
        <v>23.1</v>
      </c>
      <c r="F5956" s="486">
        <f t="shared" si="279"/>
        <v>198221.1</v>
      </c>
      <c r="G5956" s="487">
        <v>2.84</v>
      </c>
      <c r="H5956" s="485">
        <v>18.8</v>
      </c>
      <c r="I5956" s="486">
        <f t="shared" si="280"/>
        <v>161322.80000000002</v>
      </c>
      <c r="J5956" s="348">
        <f t="shared" si="281"/>
        <v>0</v>
      </c>
    </row>
    <row r="5957" spans="1:10">
      <c r="A5957" s="483">
        <v>2016</v>
      </c>
      <c r="B5957" s="484" t="s">
        <v>1296</v>
      </c>
      <c r="C5957" s="484" t="s">
        <v>370</v>
      </c>
      <c r="D5957" s="485">
        <v>7053</v>
      </c>
      <c r="E5957" s="486">
        <v>24.404</v>
      </c>
      <c r="F5957" s="486">
        <f t="shared" si="279"/>
        <v>172121.41200000001</v>
      </c>
      <c r="G5957" s="487">
        <v>3.09</v>
      </c>
      <c r="H5957" s="485">
        <v>16.5</v>
      </c>
      <c r="I5957" s="486">
        <f t="shared" si="280"/>
        <v>116374.5</v>
      </c>
      <c r="J5957" s="348">
        <f t="shared" si="281"/>
        <v>0</v>
      </c>
    </row>
    <row r="5958" spans="1:10">
      <c r="A5958" s="483">
        <v>2016</v>
      </c>
      <c r="B5958" s="484" t="s">
        <v>1291</v>
      </c>
      <c r="C5958" s="484" t="s">
        <v>370</v>
      </c>
      <c r="D5958" s="485">
        <v>4331</v>
      </c>
      <c r="E5958" s="486">
        <v>18.488</v>
      </c>
      <c r="F5958" s="486">
        <f t="shared" si="279"/>
        <v>80071.527999999991</v>
      </c>
      <c r="G5958" s="487">
        <v>2.8</v>
      </c>
      <c r="H5958" s="485">
        <v>28.2</v>
      </c>
      <c r="I5958" s="486">
        <f t="shared" si="280"/>
        <v>122134.2</v>
      </c>
      <c r="J5958" s="348">
        <f t="shared" si="281"/>
        <v>0</v>
      </c>
    </row>
    <row r="5959" spans="1:10">
      <c r="A5959" s="483">
        <v>2016</v>
      </c>
      <c r="B5959" s="484" t="s">
        <v>1296</v>
      </c>
      <c r="C5959" s="484" t="s">
        <v>370</v>
      </c>
      <c r="D5959" s="485">
        <v>74049</v>
      </c>
      <c r="E5959" s="486">
        <v>26.256</v>
      </c>
      <c r="F5959" s="486">
        <f t="shared" si="279"/>
        <v>1944230.544</v>
      </c>
      <c r="G5959" s="487">
        <v>3.09</v>
      </c>
      <c r="H5959" s="485">
        <v>8</v>
      </c>
      <c r="I5959" s="486">
        <f t="shared" si="280"/>
        <v>592392</v>
      </c>
      <c r="J5959" s="348">
        <f t="shared" si="281"/>
        <v>0</v>
      </c>
    </row>
    <row r="5960" spans="1:10">
      <c r="A5960" s="483">
        <v>2016</v>
      </c>
      <c r="B5960" s="484" t="s">
        <v>1296</v>
      </c>
      <c r="C5960" s="484" t="s">
        <v>370</v>
      </c>
      <c r="D5960" s="485">
        <v>26646</v>
      </c>
      <c r="E5960" s="486">
        <v>25.834</v>
      </c>
      <c r="F5960" s="486">
        <f t="shared" si="279"/>
        <v>688372.76399999997</v>
      </c>
      <c r="G5960" s="487">
        <v>2.8</v>
      </c>
      <c r="H5960" s="485">
        <v>8</v>
      </c>
      <c r="I5960" s="486">
        <f t="shared" si="280"/>
        <v>213168</v>
      </c>
      <c r="J5960" s="348">
        <f t="shared" si="281"/>
        <v>0</v>
      </c>
    </row>
    <row r="5961" spans="1:10">
      <c r="A5961" s="483">
        <v>2016</v>
      </c>
      <c r="B5961" s="484" t="s">
        <v>1296</v>
      </c>
      <c r="C5961" s="484" t="s">
        <v>370</v>
      </c>
      <c r="D5961" s="485">
        <v>3224</v>
      </c>
      <c r="E5961" s="486">
        <v>22.568000000000001</v>
      </c>
      <c r="F5961" s="486">
        <f t="shared" si="279"/>
        <v>72759.232000000004</v>
      </c>
      <c r="G5961" s="487">
        <v>2.46</v>
      </c>
      <c r="H5961" s="485">
        <v>20.100000000000001</v>
      </c>
      <c r="I5961" s="486">
        <f t="shared" si="280"/>
        <v>64802.400000000001</v>
      </c>
      <c r="J5961" s="348">
        <f t="shared" si="281"/>
        <v>0</v>
      </c>
    </row>
    <row r="5962" spans="1:10">
      <c r="A5962" s="483">
        <v>2016</v>
      </c>
      <c r="B5962" s="484" t="s">
        <v>1296</v>
      </c>
      <c r="C5962" s="484" t="s">
        <v>370</v>
      </c>
      <c r="D5962" s="485">
        <v>2185</v>
      </c>
      <c r="E5962" s="486">
        <v>23.79</v>
      </c>
      <c r="F5962" s="486">
        <f t="shared" si="279"/>
        <v>51981.15</v>
      </c>
      <c r="G5962" s="487">
        <v>3.06</v>
      </c>
      <c r="H5962" s="485">
        <v>14.3</v>
      </c>
      <c r="I5962" s="486">
        <f t="shared" si="280"/>
        <v>31245.5</v>
      </c>
      <c r="J5962" s="348">
        <f t="shared" si="281"/>
        <v>0</v>
      </c>
    </row>
    <row r="5963" spans="1:10">
      <c r="A5963" s="483">
        <v>2016</v>
      </c>
      <c r="B5963" s="484" t="s">
        <v>1296</v>
      </c>
      <c r="C5963" s="484" t="s">
        <v>370</v>
      </c>
      <c r="D5963" s="485">
        <v>2097</v>
      </c>
      <c r="E5963" s="486">
        <v>22.88</v>
      </c>
      <c r="F5963" s="486">
        <f t="shared" si="279"/>
        <v>47979.360000000001</v>
      </c>
      <c r="G5963" s="487">
        <v>2.57</v>
      </c>
      <c r="H5963" s="485">
        <v>19.600000000000001</v>
      </c>
      <c r="I5963" s="486">
        <f t="shared" si="280"/>
        <v>41101.200000000004</v>
      </c>
      <c r="J5963" s="348">
        <f t="shared" si="281"/>
        <v>0</v>
      </c>
    </row>
    <row r="5964" spans="1:10">
      <c r="A5964" s="483">
        <v>2016</v>
      </c>
      <c r="B5964" s="484" t="s">
        <v>1296</v>
      </c>
      <c r="C5964" s="484" t="s">
        <v>370</v>
      </c>
      <c r="D5964" s="485">
        <v>30438</v>
      </c>
      <c r="E5964" s="486">
        <v>25.94</v>
      </c>
      <c r="F5964" s="486">
        <f t="shared" si="279"/>
        <v>789561.72000000009</v>
      </c>
      <c r="G5964" s="487">
        <v>2.74</v>
      </c>
      <c r="H5964" s="485">
        <v>7.7</v>
      </c>
      <c r="I5964" s="486">
        <f t="shared" si="280"/>
        <v>234372.6</v>
      </c>
      <c r="J5964" s="348">
        <f t="shared" si="281"/>
        <v>0</v>
      </c>
    </row>
    <row r="5965" spans="1:10">
      <c r="A5965" s="483">
        <v>2016</v>
      </c>
      <c r="B5965" s="484" t="s">
        <v>1289</v>
      </c>
      <c r="C5965" s="484" t="s">
        <v>370</v>
      </c>
      <c r="D5965" s="485">
        <v>81988</v>
      </c>
      <c r="E5965" s="486">
        <v>17.707999999999998</v>
      </c>
      <c r="F5965" s="486">
        <f t="shared" si="279"/>
        <v>1451843.504</v>
      </c>
      <c r="G5965" s="487">
        <v>0.23</v>
      </c>
      <c r="H5965" s="485">
        <v>5.3</v>
      </c>
      <c r="I5965" s="486">
        <f t="shared" si="280"/>
        <v>434536.39999999997</v>
      </c>
      <c r="J5965" s="348">
        <f t="shared" si="281"/>
        <v>0</v>
      </c>
    </row>
    <row r="5966" spans="1:10">
      <c r="A5966" s="483">
        <v>2016</v>
      </c>
      <c r="B5966" s="484" t="s">
        <v>1289</v>
      </c>
      <c r="C5966" s="484" t="s">
        <v>370</v>
      </c>
      <c r="D5966" s="485">
        <v>65240</v>
      </c>
      <c r="E5966" s="486">
        <v>17.882000000000001</v>
      </c>
      <c r="F5966" s="486">
        <f t="shared" si="279"/>
        <v>1166621.6800000002</v>
      </c>
      <c r="G5966" s="487">
        <v>0.24</v>
      </c>
      <c r="H5966" s="485">
        <v>5.48</v>
      </c>
      <c r="I5966" s="486">
        <f t="shared" si="280"/>
        <v>357515.2</v>
      </c>
      <c r="J5966" s="348">
        <f t="shared" si="281"/>
        <v>0</v>
      </c>
    </row>
    <row r="5967" spans="1:10">
      <c r="A5967" s="483">
        <v>2016</v>
      </c>
      <c r="B5967" s="484" t="s">
        <v>1289</v>
      </c>
      <c r="C5967" s="484" t="s">
        <v>370</v>
      </c>
      <c r="D5967" s="485">
        <v>406745</v>
      </c>
      <c r="E5967" s="486">
        <v>17.436</v>
      </c>
      <c r="F5967" s="486">
        <f t="shared" si="279"/>
        <v>7092005.8200000003</v>
      </c>
      <c r="G5967" s="487">
        <v>0.2</v>
      </c>
      <c r="H5967" s="485">
        <v>4.49</v>
      </c>
      <c r="I5967" s="486">
        <f t="shared" si="280"/>
        <v>1826285.05</v>
      </c>
      <c r="J5967" s="348">
        <f t="shared" si="281"/>
        <v>0</v>
      </c>
    </row>
    <row r="5968" spans="1:10">
      <c r="A5968" s="483">
        <v>2016</v>
      </c>
      <c r="B5968" s="484" t="s">
        <v>1296</v>
      </c>
      <c r="C5968" s="484" t="s">
        <v>370</v>
      </c>
      <c r="D5968" s="485">
        <v>1587</v>
      </c>
      <c r="E5968" s="486">
        <v>25</v>
      </c>
      <c r="F5968" s="486">
        <f t="shared" si="279"/>
        <v>39675</v>
      </c>
      <c r="G5968" s="487">
        <v>0.79</v>
      </c>
      <c r="H5968" s="485">
        <v>7.1</v>
      </c>
      <c r="I5968" s="486">
        <f t="shared" si="280"/>
        <v>11267.699999999999</v>
      </c>
      <c r="J5968" s="348">
        <f t="shared" si="281"/>
        <v>0</v>
      </c>
    </row>
    <row r="5969" spans="1:10">
      <c r="A5969" s="483">
        <v>2016</v>
      </c>
      <c r="B5969" s="484" t="s">
        <v>1296</v>
      </c>
      <c r="C5969" s="484" t="s">
        <v>370</v>
      </c>
      <c r="D5969" s="485">
        <v>8204</v>
      </c>
      <c r="E5969" s="486">
        <v>25.82</v>
      </c>
      <c r="F5969" s="486">
        <f t="shared" si="279"/>
        <v>211827.28</v>
      </c>
      <c r="G5969" s="487">
        <v>0.47</v>
      </c>
      <c r="H5969" s="485">
        <v>6.3</v>
      </c>
      <c r="I5969" s="486">
        <f t="shared" si="280"/>
        <v>51685.2</v>
      </c>
      <c r="J5969" s="348">
        <f t="shared" si="281"/>
        <v>0</v>
      </c>
    </row>
    <row r="5970" spans="1:10">
      <c r="A5970" s="483">
        <v>2016</v>
      </c>
      <c r="B5970" s="484" t="s">
        <v>1296</v>
      </c>
      <c r="C5970" s="484" t="s">
        <v>370</v>
      </c>
      <c r="D5970" s="485">
        <v>8129</v>
      </c>
      <c r="E5970" s="486">
        <v>26.07</v>
      </c>
      <c r="F5970" s="486">
        <f t="shared" si="279"/>
        <v>211923.03</v>
      </c>
      <c r="G5970" s="487">
        <v>2.2400000000000002</v>
      </c>
      <c r="H5970" s="485">
        <v>8.4</v>
      </c>
      <c r="I5970" s="486">
        <f t="shared" si="280"/>
        <v>68283.600000000006</v>
      </c>
      <c r="J5970" s="348">
        <f t="shared" si="281"/>
        <v>0</v>
      </c>
    </row>
    <row r="5971" spans="1:10">
      <c r="A5971" s="483">
        <v>2016</v>
      </c>
      <c r="B5971" s="484" t="s">
        <v>1296</v>
      </c>
      <c r="C5971" s="484" t="s">
        <v>370</v>
      </c>
      <c r="D5971" s="485">
        <v>23508</v>
      </c>
      <c r="E5971" s="486">
        <v>25.1</v>
      </c>
      <c r="F5971" s="486">
        <f t="shared" si="279"/>
        <v>590050.80000000005</v>
      </c>
      <c r="G5971" s="487">
        <v>0.76</v>
      </c>
      <c r="H5971" s="485">
        <v>9.9</v>
      </c>
      <c r="I5971" s="486">
        <f t="shared" si="280"/>
        <v>232729.2</v>
      </c>
      <c r="J5971" s="348">
        <f t="shared" si="281"/>
        <v>0</v>
      </c>
    </row>
    <row r="5972" spans="1:10">
      <c r="A5972" s="483">
        <v>2016</v>
      </c>
      <c r="B5972" s="484" t="s">
        <v>1296</v>
      </c>
      <c r="C5972" s="484" t="s">
        <v>370</v>
      </c>
      <c r="D5972" s="485">
        <v>3108</v>
      </c>
      <c r="E5972" s="486">
        <v>25.96</v>
      </c>
      <c r="F5972" s="486">
        <f t="shared" si="279"/>
        <v>80683.680000000008</v>
      </c>
      <c r="G5972" s="487">
        <v>2.65</v>
      </c>
      <c r="H5972" s="485">
        <v>8.1</v>
      </c>
      <c r="I5972" s="486">
        <f t="shared" si="280"/>
        <v>25174.799999999999</v>
      </c>
      <c r="J5972" s="348">
        <f t="shared" si="281"/>
        <v>0</v>
      </c>
    </row>
    <row r="5973" spans="1:10">
      <c r="A5973" s="483">
        <v>2016</v>
      </c>
      <c r="B5973" s="484" t="s">
        <v>1296</v>
      </c>
      <c r="C5973" s="484" t="s">
        <v>370</v>
      </c>
      <c r="D5973" s="485">
        <v>4912</v>
      </c>
      <c r="E5973" s="486">
        <v>28</v>
      </c>
      <c r="F5973" s="486">
        <f t="shared" si="279"/>
        <v>137536</v>
      </c>
      <c r="G5973" s="487">
        <v>0.67</v>
      </c>
      <c r="H5973" s="485">
        <v>5.3</v>
      </c>
      <c r="I5973" s="486">
        <f t="shared" si="280"/>
        <v>26033.599999999999</v>
      </c>
      <c r="J5973" s="348">
        <f t="shared" si="281"/>
        <v>0</v>
      </c>
    </row>
    <row r="5974" spans="1:10">
      <c r="A5974" s="483">
        <v>2016</v>
      </c>
      <c r="B5974" s="484" t="s">
        <v>1291</v>
      </c>
      <c r="C5974" s="484" t="s">
        <v>370</v>
      </c>
      <c r="D5974" s="485">
        <v>724</v>
      </c>
      <c r="E5974" s="486">
        <v>16.38</v>
      </c>
      <c r="F5974" s="486">
        <f t="shared" si="279"/>
        <v>11859.119999999999</v>
      </c>
      <c r="G5974" s="487">
        <v>3.16</v>
      </c>
      <c r="H5974" s="485">
        <v>27.8</v>
      </c>
      <c r="I5974" s="486">
        <f t="shared" si="280"/>
        <v>20127.2</v>
      </c>
      <c r="J5974" s="348">
        <f t="shared" si="281"/>
        <v>0</v>
      </c>
    </row>
    <row r="5975" spans="1:10">
      <c r="A5975" s="483">
        <v>2016</v>
      </c>
      <c r="B5975" s="484" t="s">
        <v>1291</v>
      </c>
      <c r="C5975" s="484" t="s">
        <v>370</v>
      </c>
      <c r="D5975" s="485">
        <v>9611</v>
      </c>
      <c r="E5975" s="486">
        <v>16.850000000000001</v>
      </c>
      <c r="F5975" s="486">
        <f t="shared" si="279"/>
        <v>161945.35</v>
      </c>
      <c r="G5975" s="487">
        <v>2.71</v>
      </c>
      <c r="H5975" s="485">
        <v>26.3</v>
      </c>
      <c r="I5975" s="486">
        <f t="shared" si="280"/>
        <v>252769.30000000002</v>
      </c>
      <c r="J5975" s="348">
        <f t="shared" si="281"/>
        <v>0</v>
      </c>
    </row>
    <row r="5976" spans="1:10">
      <c r="A5976" s="483">
        <v>2016</v>
      </c>
      <c r="B5976" s="484" t="s">
        <v>1291</v>
      </c>
      <c r="C5976" s="484" t="s">
        <v>370</v>
      </c>
      <c r="D5976" s="485">
        <v>6911</v>
      </c>
      <c r="E5976" s="486">
        <v>8.82</v>
      </c>
      <c r="F5976" s="486">
        <f t="shared" si="279"/>
        <v>60955.020000000004</v>
      </c>
      <c r="G5976" s="487">
        <v>2.65</v>
      </c>
      <c r="H5976" s="485">
        <v>56.3</v>
      </c>
      <c r="I5976" s="486">
        <f t="shared" si="280"/>
        <v>389089.3</v>
      </c>
      <c r="J5976" s="348">
        <f t="shared" si="281"/>
        <v>0</v>
      </c>
    </row>
    <row r="5977" spans="1:10">
      <c r="A5977" s="483">
        <v>2016</v>
      </c>
      <c r="B5977" s="484" t="s">
        <v>1291</v>
      </c>
      <c r="C5977" s="484" t="s">
        <v>370</v>
      </c>
      <c r="D5977" s="485">
        <v>6064</v>
      </c>
      <c r="E5977" s="486">
        <v>15.74</v>
      </c>
      <c r="F5977" s="486">
        <f t="shared" si="279"/>
        <v>95447.360000000001</v>
      </c>
      <c r="G5977" s="487">
        <v>2.2400000000000002</v>
      </c>
      <c r="H5977" s="485">
        <v>37.4</v>
      </c>
      <c r="I5977" s="486">
        <f t="shared" si="280"/>
        <v>226793.60000000001</v>
      </c>
      <c r="J5977" s="348">
        <f t="shared" si="281"/>
        <v>0</v>
      </c>
    </row>
    <row r="5978" spans="1:10">
      <c r="A5978" s="483">
        <v>2016</v>
      </c>
      <c r="B5978" s="484" t="s">
        <v>1291</v>
      </c>
      <c r="C5978" s="484" t="s">
        <v>370</v>
      </c>
      <c r="D5978" s="485">
        <v>4213</v>
      </c>
      <c r="E5978" s="486">
        <v>15.74</v>
      </c>
      <c r="F5978" s="486">
        <f t="shared" si="279"/>
        <v>66312.62</v>
      </c>
      <c r="G5978" s="487">
        <v>2.2400000000000002</v>
      </c>
      <c r="H5978" s="485">
        <v>37.4</v>
      </c>
      <c r="I5978" s="486">
        <f t="shared" si="280"/>
        <v>157566.19999999998</v>
      </c>
      <c r="J5978" s="348">
        <f t="shared" si="281"/>
        <v>0</v>
      </c>
    </row>
    <row r="5979" spans="1:10">
      <c r="A5979" s="483">
        <v>2016</v>
      </c>
      <c r="B5979" s="484" t="s">
        <v>1291</v>
      </c>
      <c r="C5979" s="484" t="s">
        <v>370</v>
      </c>
      <c r="D5979" s="485">
        <v>3175</v>
      </c>
      <c r="E5979" s="486">
        <v>8.9</v>
      </c>
      <c r="F5979" s="486">
        <f t="shared" si="279"/>
        <v>28257.5</v>
      </c>
      <c r="G5979" s="487">
        <v>1.79</v>
      </c>
      <c r="H5979" s="485">
        <v>51.6</v>
      </c>
      <c r="I5979" s="486">
        <f t="shared" si="280"/>
        <v>163830</v>
      </c>
      <c r="J5979" s="348">
        <f t="shared" si="281"/>
        <v>0</v>
      </c>
    </row>
    <row r="5980" spans="1:10">
      <c r="A5980" s="483">
        <v>2016</v>
      </c>
      <c r="B5980" s="484" t="s">
        <v>1291</v>
      </c>
      <c r="C5980" s="484" t="s">
        <v>370</v>
      </c>
      <c r="D5980" s="485">
        <v>2868</v>
      </c>
      <c r="E5980" s="486">
        <v>17.41</v>
      </c>
      <c r="F5980" s="486">
        <f t="shared" si="279"/>
        <v>49931.88</v>
      </c>
      <c r="G5980" s="487">
        <v>1.61</v>
      </c>
      <c r="H5980" s="485">
        <v>25.1</v>
      </c>
      <c r="I5980" s="486">
        <f t="shared" si="280"/>
        <v>71986.8</v>
      </c>
      <c r="J5980" s="348">
        <f t="shared" si="281"/>
        <v>0</v>
      </c>
    </row>
    <row r="5981" spans="1:10">
      <c r="A5981" s="483">
        <v>2016</v>
      </c>
      <c r="B5981" s="484" t="s">
        <v>1289</v>
      </c>
      <c r="C5981" s="484" t="s">
        <v>370</v>
      </c>
      <c r="D5981" s="485">
        <v>12941</v>
      </c>
      <c r="E5981" s="486">
        <v>17.39</v>
      </c>
      <c r="F5981" s="486">
        <f t="shared" si="279"/>
        <v>225043.99000000002</v>
      </c>
      <c r="G5981" s="487">
        <v>0.28000000000000003</v>
      </c>
      <c r="H5981" s="485">
        <v>5.6</v>
      </c>
      <c r="I5981" s="486">
        <f t="shared" si="280"/>
        <v>72469.599999999991</v>
      </c>
      <c r="J5981" s="348">
        <f t="shared" si="281"/>
        <v>0</v>
      </c>
    </row>
    <row r="5982" spans="1:10">
      <c r="A5982" s="483">
        <v>2016</v>
      </c>
      <c r="B5982" s="484" t="s">
        <v>1296</v>
      </c>
      <c r="C5982" s="484" t="s">
        <v>370</v>
      </c>
      <c r="D5982" s="485">
        <v>12496</v>
      </c>
      <c r="E5982" s="486">
        <v>22.61</v>
      </c>
      <c r="F5982" s="486">
        <f t="shared" si="279"/>
        <v>282534.56</v>
      </c>
      <c r="G5982" s="487">
        <v>3.06</v>
      </c>
      <c r="H5982" s="485">
        <v>11</v>
      </c>
      <c r="I5982" s="486">
        <f t="shared" si="280"/>
        <v>137456</v>
      </c>
      <c r="J5982" s="348">
        <f t="shared" si="281"/>
        <v>0</v>
      </c>
    </row>
    <row r="5983" spans="1:10">
      <c r="A5983" s="483">
        <v>2016</v>
      </c>
      <c r="B5983" s="484" t="s">
        <v>1296</v>
      </c>
      <c r="C5983" s="484" t="s">
        <v>370</v>
      </c>
      <c r="D5983" s="485">
        <v>13683</v>
      </c>
      <c r="E5983" s="486">
        <v>22.4</v>
      </c>
      <c r="F5983" s="486">
        <f t="shared" si="279"/>
        <v>306499.19999999995</v>
      </c>
      <c r="G5983" s="487">
        <v>0.5</v>
      </c>
      <c r="H5983" s="485">
        <v>9.6999999999999993</v>
      </c>
      <c r="I5983" s="486">
        <f t="shared" si="280"/>
        <v>132725.09999999998</v>
      </c>
      <c r="J5983" s="348">
        <f t="shared" si="281"/>
        <v>0</v>
      </c>
    </row>
    <row r="5984" spans="1:10">
      <c r="A5984" s="483">
        <v>2016</v>
      </c>
      <c r="B5984" s="484" t="s">
        <v>1289</v>
      </c>
      <c r="C5984" s="484" t="s">
        <v>370</v>
      </c>
      <c r="D5984" s="485">
        <v>10256</v>
      </c>
      <c r="E5984" s="486">
        <v>17.399999999999999</v>
      </c>
      <c r="F5984" s="486">
        <f t="shared" si="279"/>
        <v>178454.39999999999</v>
      </c>
      <c r="G5984" s="487">
        <v>0.28000000000000003</v>
      </c>
      <c r="H5984" s="485">
        <v>5.6</v>
      </c>
      <c r="I5984" s="486">
        <f t="shared" si="280"/>
        <v>57433.599999999999</v>
      </c>
      <c r="J5984" s="348">
        <f t="shared" si="281"/>
        <v>0</v>
      </c>
    </row>
    <row r="5985" spans="1:10">
      <c r="A5985" s="483">
        <v>2016</v>
      </c>
      <c r="B5985" s="484" t="s">
        <v>1296</v>
      </c>
      <c r="C5985" s="484" t="s">
        <v>370</v>
      </c>
      <c r="D5985" s="485">
        <v>5124</v>
      </c>
      <c r="E5985" s="486">
        <v>25.2</v>
      </c>
      <c r="F5985" s="486">
        <f t="shared" si="279"/>
        <v>129124.8</v>
      </c>
      <c r="G5985" s="487">
        <v>0.79</v>
      </c>
      <c r="H5985" s="485">
        <v>8.3000000000000007</v>
      </c>
      <c r="I5985" s="486">
        <f t="shared" si="280"/>
        <v>42529.200000000004</v>
      </c>
      <c r="J5985" s="348">
        <f t="shared" si="281"/>
        <v>0</v>
      </c>
    </row>
    <row r="5986" spans="1:10">
      <c r="A5986" s="483">
        <v>2016</v>
      </c>
      <c r="B5986" s="484" t="s">
        <v>1296</v>
      </c>
      <c r="C5986" s="484" t="s">
        <v>370</v>
      </c>
      <c r="D5986" s="485">
        <v>22068</v>
      </c>
      <c r="E5986" s="486">
        <v>25.99</v>
      </c>
      <c r="F5986" s="486">
        <f t="shared" si="279"/>
        <v>573547.31999999995</v>
      </c>
      <c r="G5986" s="487">
        <v>2.64</v>
      </c>
      <c r="H5986" s="485">
        <v>7.7</v>
      </c>
      <c r="I5986" s="486">
        <f t="shared" si="280"/>
        <v>169923.6</v>
      </c>
      <c r="J5986" s="348">
        <f t="shared" si="281"/>
        <v>0</v>
      </c>
    </row>
    <row r="5987" spans="1:10">
      <c r="A5987" s="483">
        <v>2016</v>
      </c>
      <c r="B5987" s="484" t="s">
        <v>1296</v>
      </c>
      <c r="C5987" s="484" t="s">
        <v>370</v>
      </c>
      <c r="D5987" s="485">
        <v>10166</v>
      </c>
      <c r="E5987" s="486">
        <v>24.18</v>
      </c>
      <c r="F5987" s="486">
        <f t="shared" si="279"/>
        <v>245813.88</v>
      </c>
      <c r="G5987" s="487">
        <v>0.68</v>
      </c>
      <c r="H5987" s="485">
        <v>12.2</v>
      </c>
      <c r="I5987" s="486">
        <f t="shared" si="280"/>
        <v>124025.2</v>
      </c>
      <c r="J5987" s="348">
        <f t="shared" si="281"/>
        <v>0</v>
      </c>
    </row>
    <row r="5988" spans="1:10">
      <c r="A5988" s="483">
        <v>2016</v>
      </c>
      <c r="B5988" s="484" t="s">
        <v>1296</v>
      </c>
      <c r="C5988" s="484" t="s">
        <v>370</v>
      </c>
      <c r="D5988" s="485">
        <v>31191</v>
      </c>
      <c r="E5988" s="486">
        <v>20.67</v>
      </c>
      <c r="F5988" s="486">
        <f t="shared" si="279"/>
        <v>644717.97000000009</v>
      </c>
      <c r="G5988" s="487">
        <v>1.29</v>
      </c>
      <c r="H5988" s="485">
        <v>26.1</v>
      </c>
      <c r="I5988" s="486">
        <f t="shared" si="280"/>
        <v>814085.10000000009</v>
      </c>
      <c r="J5988" s="348">
        <f t="shared" si="281"/>
        <v>0</v>
      </c>
    </row>
    <row r="5989" spans="1:10">
      <c r="A5989" s="483">
        <v>2016</v>
      </c>
      <c r="B5989" s="484" t="s">
        <v>1289</v>
      </c>
      <c r="C5989" s="484" t="s">
        <v>370</v>
      </c>
      <c r="D5989" s="485">
        <v>42012</v>
      </c>
      <c r="E5989" s="486">
        <v>16.71</v>
      </c>
      <c r="F5989" s="486">
        <f t="shared" si="279"/>
        <v>702020.52</v>
      </c>
      <c r="G5989" s="487">
        <v>0.36</v>
      </c>
      <c r="H5989" s="485">
        <v>5.3</v>
      </c>
      <c r="I5989" s="486">
        <f t="shared" si="280"/>
        <v>222663.6</v>
      </c>
      <c r="J5989" s="348">
        <f t="shared" si="281"/>
        <v>0</v>
      </c>
    </row>
    <row r="5990" spans="1:10">
      <c r="A5990" s="483">
        <v>2016</v>
      </c>
      <c r="B5990" s="484" t="s">
        <v>1296</v>
      </c>
      <c r="C5990" s="484" t="s">
        <v>370</v>
      </c>
      <c r="D5990" s="485">
        <v>1408</v>
      </c>
      <c r="E5990" s="486">
        <v>15.91</v>
      </c>
      <c r="F5990" s="486">
        <f t="shared" si="279"/>
        <v>22401.279999999999</v>
      </c>
      <c r="G5990" s="487">
        <v>1.23</v>
      </c>
      <c r="H5990" s="485">
        <v>40.299999999999997</v>
      </c>
      <c r="I5990" s="486">
        <f t="shared" si="280"/>
        <v>56742.399999999994</v>
      </c>
      <c r="J5990" s="348">
        <f t="shared" si="281"/>
        <v>0</v>
      </c>
    </row>
    <row r="5991" spans="1:10">
      <c r="A5991" s="483">
        <v>2016</v>
      </c>
      <c r="B5991" s="484" t="s">
        <v>1296</v>
      </c>
      <c r="C5991" s="484" t="s">
        <v>370</v>
      </c>
      <c r="D5991" s="485">
        <v>15021</v>
      </c>
      <c r="E5991" s="486">
        <v>19.190000000000001</v>
      </c>
      <c r="F5991" s="486">
        <f t="shared" si="279"/>
        <v>288252.99</v>
      </c>
      <c r="G5991" s="487">
        <v>1.36</v>
      </c>
      <c r="H5991" s="485">
        <v>29.5</v>
      </c>
      <c r="I5991" s="486">
        <f t="shared" si="280"/>
        <v>443119.5</v>
      </c>
      <c r="J5991" s="348">
        <f t="shared" si="281"/>
        <v>0</v>
      </c>
    </row>
    <row r="5992" spans="1:10">
      <c r="A5992" s="483">
        <v>2016</v>
      </c>
      <c r="B5992" s="484" t="s">
        <v>1289</v>
      </c>
      <c r="C5992" s="484" t="s">
        <v>370</v>
      </c>
      <c r="D5992" s="485">
        <v>118156</v>
      </c>
      <c r="E5992" s="486">
        <v>19.201000000000001</v>
      </c>
      <c r="F5992" s="486">
        <f t="shared" si="279"/>
        <v>2268713.3560000001</v>
      </c>
      <c r="G5992" s="487">
        <v>0.16</v>
      </c>
      <c r="H5992" s="485">
        <v>4.4000000000000004</v>
      </c>
      <c r="I5992" s="486">
        <f t="shared" si="280"/>
        <v>519886.4</v>
      </c>
      <c r="J5992" s="348">
        <f t="shared" si="281"/>
        <v>0</v>
      </c>
    </row>
    <row r="5993" spans="1:10">
      <c r="A5993" s="483">
        <v>2016</v>
      </c>
      <c r="B5993" s="484" t="s">
        <v>1296</v>
      </c>
      <c r="C5993" s="484" t="s">
        <v>370</v>
      </c>
      <c r="D5993" s="485">
        <v>11015</v>
      </c>
      <c r="E5993" s="486">
        <v>22.47</v>
      </c>
      <c r="F5993" s="486">
        <f t="shared" si="279"/>
        <v>247507.05</v>
      </c>
      <c r="G5993" s="487">
        <v>1.45</v>
      </c>
      <c r="H5993" s="485">
        <v>21.9</v>
      </c>
      <c r="I5993" s="486">
        <f t="shared" si="280"/>
        <v>241228.49999999997</v>
      </c>
      <c r="J5993" s="348">
        <f t="shared" si="281"/>
        <v>0</v>
      </c>
    </row>
    <row r="5994" spans="1:10">
      <c r="A5994" s="483">
        <v>2016</v>
      </c>
      <c r="B5994" s="484" t="s">
        <v>1296</v>
      </c>
      <c r="C5994" s="484" t="s">
        <v>370</v>
      </c>
      <c r="D5994" s="485">
        <v>12432</v>
      </c>
      <c r="E5994" s="486">
        <v>22.03</v>
      </c>
      <c r="F5994" s="486">
        <f t="shared" si="279"/>
        <v>273876.96000000002</v>
      </c>
      <c r="G5994" s="487">
        <v>1.56</v>
      </c>
      <c r="H5994" s="485">
        <v>22.2</v>
      </c>
      <c r="I5994" s="486">
        <f t="shared" si="280"/>
        <v>275990.39999999997</v>
      </c>
      <c r="J5994" s="348">
        <f t="shared" si="281"/>
        <v>0</v>
      </c>
    </row>
    <row r="5995" spans="1:10">
      <c r="A5995" s="483">
        <v>2016</v>
      </c>
      <c r="B5995" s="484" t="s">
        <v>1296</v>
      </c>
      <c r="C5995" s="484" t="s">
        <v>370</v>
      </c>
      <c r="D5995" s="485">
        <v>2980</v>
      </c>
      <c r="E5995" s="486">
        <v>22.05</v>
      </c>
      <c r="F5995" s="486">
        <f t="shared" si="279"/>
        <v>65709</v>
      </c>
      <c r="G5995" s="487">
        <v>1.8</v>
      </c>
      <c r="H5995" s="485">
        <v>19.7</v>
      </c>
      <c r="I5995" s="486">
        <f t="shared" si="280"/>
        <v>58706</v>
      </c>
      <c r="J5995" s="348">
        <f t="shared" si="281"/>
        <v>0</v>
      </c>
    </row>
    <row r="5996" spans="1:10">
      <c r="A5996" s="483">
        <v>2016</v>
      </c>
      <c r="B5996" s="484" t="s">
        <v>1296</v>
      </c>
      <c r="C5996" s="484" t="s">
        <v>370</v>
      </c>
      <c r="D5996" s="485">
        <v>10620</v>
      </c>
      <c r="E5996" s="486">
        <v>22.45</v>
      </c>
      <c r="F5996" s="486">
        <f t="shared" si="279"/>
        <v>238419</v>
      </c>
      <c r="G5996" s="487">
        <v>1.66</v>
      </c>
      <c r="H5996" s="485">
        <v>22.1</v>
      </c>
      <c r="I5996" s="486">
        <f t="shared" si="280"/>
        <v>234702.00000000003</v>
      </c>
      <c r="J5996" s="348">
        <f t="shared" si="281"/>
        <v>0</v>
      </c>
    </row>
    <row r="5997" spans="1:10">
      <c r="A5997" s="483">
        <v>2016</v>
      </c>
      <c r="B5997" s="484" t="s">
        <v>1296</v>
      </c>
      <c r="C5997" s="484" t="s">
        <v>370</v>
      </c>
      <c r="D5997" s="485">
        <v>66002</v>
      </c>
      <c r="E5997" s="486">
        <v>22.84</v>
      </c>
      <c r="F5997" s="486">
        <f t="shared" si="279"/>
        <v>1507485.68</v>
      </c>
      <c r="G5997" s="487">
        <v>0.49</v>
      </c>
      <c r="H5997" s="485">
        <v>11.1</v>
      </c>
      <c r="I5997" s="486">
        <f t="shared" si="280"/>
        <v>732622.2</v>
      </c>
      <c r="J5997" s="348">
        <f t="shared" si="281"/>
        <v>0</v>
      </c>
    </row>
    <row r="5998" spans="1:10">
      <c r="A5998" s="483">
        <v>2016</v>
      </c>
      <c r="B5998" s="484" t="s">
        <v>1296</v>
      </c>
      <c r="C5998" s="484" t="s">
        <v>370</v>
      </c>
      <c r="D5998" s="485">
        <v>41422</v>
      </c>
      <c r="E5998" s="486">
        <v>21.8</v>
      </c>
      <c r="F5998" s="486">
        <f t="shared" si="279"/>
        <v>902999.6</v>
      </c>
      <c r="G5998" s="487">
        <v>3.4</v>
      </c>
      <c r="H5998" s="485">
        <v>7.5</v>
      </c>
      <c r="I5998" s="486">
        <f t="shared" si="280"/>
        <v>310665</v>
      </c>
      <c r="J5998" s="348">
        <f t="shared" si="281"/>
        <v>0</v>
      </c>
    </row>
    <row r="5999" spans="1:10">
      <c r="A5999" s="483">
        <v>2016</v>
      </c>
      <c r="B5999" s="484" t="s">
        <v>1289</v>
      </c>
      <c r="C5999" s="484" t="s">
        <v>370</v>
      </c>
      <c r="D5999" s="485">
        <v>79865</v>
      </c>
      <c r="E5999" s="486">
        <v>17.5</v>
      </c>
      <c r="F5999" s="486">
        <f t="shared" si="279"/>
        <v>1397637.5</v>
      </c>
      <c r="G5999" s="487">
        <v>0.18</v>
      </c>
      <c r="H5999" s="485">
        <v>4.4000000000000004</v>
      </c>
      <c r="I5999" s="486">
        <f t="shared" si="280"/>
        <v>351406</v>
      </c>
      <c r="J5999" s="348">
        <f t="shared" si="281"/>
        <v>0</v>
      </c>
    </row>
    <row r="6000" spans="1:10">
      <c r="A6000" s="483">
        <v>2016</v>
      </c>
      <c r="B6000" s="484" t="s">
        <v>1296</v>
      </c>
      <c r="C6000" s="484" t="s">
        <v>370</v>
      </c>
      <c r="D6000" s="485">
        <v>63189</v>
      </c>
      <c r="E6000" s="486">
        <v>21.1</v>
      </c>
      <c r="F6000" s="486">
        <f t="shared" si="279"/>
        <v>1333287.9000000001</v>
      </c>
      <c r="G6000" s="487">
        <v>3.7</v>
      </c>
      <c r="H6000" s="485">
        <v>8.5</v>
      </c>
      <c r="I6000" s="486">
        <f t="shared" si="280"/>
        <v>537106.5</v>
      </c>
      <c r="J6000" s="348">
        <f t="shared" si="281"/>
        <v>0</v>
      </c>
    </row>
    <row r="6001" spans="1:10">
      <c r="A6001" s="483">
        <v>2016</v>
      </c>
      <c r="B6001" s="484" t="s">
        <v>1296</v>
      </c>
      <c r="C6001" s="484" t="s">
        <v>370</v>
      </c>
      <c r="D6001" s="485">
        <v>14193</v>
      </c>
      <c r="E6001" s="486">
        <v>21.1</v>
      </c>
      <c r="F6001" s="486">
        <f t="shared" si="279"/>
        <v>299472.30000000005</v>
      </c>
      <c r="G6001" s="487">
        <v>3.7</v>
      </c>
      <c r="H6001" s="485">
        <v>8.5</v>
      </c>
      <c r="I6001" s="486">
        <f t="shared" si="280"/>
        <v>120640.5</v>
      </c>
      <c r="J6001" s="348">
        <f t="shared" si="281"/>
        <v>0</v>
      </c>
    </row>
    <row r="6002" spans="1:10">
      <c r="A6002" s="483">
        <v>2016</v>
      </c>
      <c r="B6002" s="484" t="s">
        <v>1296</v>
      </c>
      <c r="C6002" s="484" t="s">
        <v>370</v>
      </c>
      <c r="D6002" s="485">
        <v>8204</v>
      </c>
      <c r="E6002" s="486">
        <v>21.1</v>
      </c>
      <c r="F6002" s="486">
        <f t="shared" si="279"/>
        <v>173104.40000000002</v>
      </c>
      <c r="G6002" s="487">
        <v>3.7</v>
      </c>
      <c r="H6002" s="485">
        <v>8.5</v>
      </c>
      <c r="I6002" s="486">
        <f t="shared" si="280"/>
        <v>69734</v>
      </c>
      <c r="J6002" s="348">
        <f t="shared" si="281"/>
        <v>0</v>
      </c>
    </row>
    <row r="6003" spans="1:10">
      <c r="A6003" s="483">
        <v>2016</v>
      </c>
      <c r="B6003" s="484" t="s">
        <v>1289</v>
      </c>
      <c r="C6003" s="484" t="s">
        <v>370</v>
      </c>
      <c r="D6003" s="485">
        <v>32642</v>
      </c>
      <c r="E6003" s="486">
        <v>17.7</v>
      </c>
      <c r="F6003" s="486">
        <f t="shared" si="279"/>
        <v>577763.4</v>
      </c>
      <c r="G6003" s="487">
        <v>0.25</v>
      </c>
      <c r="H6003" s="485">
        <v>4.2</v>
      </c>
      <c r="I6003" s="486">
        <f t="shared" si="280"/>
        <v>137096.4</v>
      </c>
      <c r="J6003" s="348">
        <f t="shared" si="281"/>
        <v>0</v>
      </c>
    </row>
    <row r="6004" spans="1:10">
      <c r="A6004" s="483">
        <v>2016</v>
      </c>
      <c r="B6004" s="484" t="s">
        <v>1289</v>
      </c>
      <c r="C6004" s="484" t="s">
        <v>370</v>
      </c>
      <c r="D6004" s="485">
        <v>16250</v>
      </c>
      <c r="E6004" s="486">
        <v>17.7</v>
      </c>
      <c r="F6004" s="486">
        <f t="shared" si="279"/>
        <v>287625</v>
      </c>
      <c r="G6004" s="487">
        <v>0.25</v>
      </c>
      <c r="H6004" s="485">
        <v>4.2</v>
      </c>
      <c r="I6004" s="486">
        <f t="shared" si="280"/>
        <v>68250</v>
      </c>
      <c r="J6004" s="348">
        <f t="shared" si="281"/>
        <v>0</v>
      </c>
    </row>
    <row r="6005" spans="1:10">
      <c r="A6005" s="483">
        <v>2016</v>
      </c>
      <c r="B6005" s="484" t="s">
        <v>1296</v>
      </c>
      <c r="C6005" s="484" t="s">
        <v>370</v>
      </c>
      <c r="D6005" s="485">
        <v>5373</v>
      </c>
      <c r="E6005" s="486">
        <v>21.46</v>
      </c>
      <c r="F6005" s="486">
        <f t="shared" si="279"/>
        <v>115304.58</v>
      </c>
      <c r="G6005" s="487">
        <v>2.08</v>
      </c>
      <c r="H6005" s="485">
        <v>18.100000000000001</v>
      </c>
      <c r="I6005" s="486">
        <f t="shared" si="280"/>
        <v>97251.3</v>
      </c>
      <c r="J6005" s="348">
        <f t="shared" si="281"/>
        <v>0</v>
      </c>
    </row>
    <row r="6006" spans="1:10">
      <c r="A6006" s="483">
        <v>2016</v>
      </c>
      <c r="B6006" s="484" t="s">
        <v>1296</v>
      </c>
      <c r="C6006" s="484" t="s">
        <v>370</v>
      </c>
      <c r="D6006" s="485">
        <v>9359</v>
      </c>
      <c r="E6006" s="486">
        <v>21.8</v>
      </c>
      <c r="F6006" s="486">
        <f t="shared" si="279"/>
        <v>204026.2</v>
      </c>
      <c r="G6006" s="487">
        <v>1.71</v>
      </c>
      <c r="H6006" s="485">
        <v>21.5</v>
      </c>
      <c r="I6006" s="486">
        <f t="shared" si="280"/>
        <v>201218.5</v>
      </c>
      <c r="J6006" s="348">
        <f t="shared" si="281"/>
        <v>0</v>
      </c>
    </row>
    <row r="6007" spans="1:10">
      <c r="A6007" s="483">
        <v>2016</v>
      </c>
      <c r="B6007" s="484" t="s">
        <v>1296</v>
      </c>
      <c r="C6007" s="484" t="s">
        <v>370</v>
      </c>
      <c r="D6007" s="485">
        <v>2019</v>
      </c>
      <c r="E6007" s="486">
        <v>18.98</v>
      </c>
      <c r="F6007" s="486">
        <f t="shared" si="279"/>
        <v>38320.620000000003</v>
      </c>
      <c r="G6007" s="487">
        <v>1.25</v>
      </c>
      <c r="H6007" s="485">
        <v>29.1</v>
      </c>
      <c r="I6007" s="486">
        <f t="shared" si="280"/>
        <v>58752.9</v>
      </c>
      <c r="J6007" s="348">
        <f t="shared" si="281"/>
        <v>0</v>
      </c>
    </row>
    <row r="6008" spans="1:10">
      <c r="A6008" s="483">
        <v>2016</v>
      </c>
      <c r="B6008" s="484" t="s">
        <v>1296</v>
      </c>
      <c r="C6008" s="484" t="s">
        <v>370</v>
      </c>
      <c r="D6008" s="485">
        <v>1515</v>
      </c>
      <c r="E6008" s="486">
        <v>25.24</v>
      </c>
      <c r="F6008" s="486">
        <f t="shared" si="279"/>
        <v>38238.6</v>
      </c>
      <c r="G6008" s="487">
        <v>0.79</v>
      </c>
      <c r="H6008" s="485">
        <v>8.3000000000000007</v>
      </c>
      <c r="I6008" s="486">
        <f t="shared" si="280"/>
        <v>12574.500000000002</v>
      </c>
      <c r="J6008" s="348">
        <f t="shared" si="281"/>
        <v>0</v>
      </c>
    </row>
    <row r="6009" spans="1:10">
      <c r="A6009" s="483">
        <v>2016</v>
      </c>
      <c r="B6009" s="484" t="s">
        <v>1296</v>
      </c>
      <c r="C6009" s="484" t="s">
        <v>370</v>
      </c>
      <c r="D6009" s="485">
        <v>20849</v>
      </c>
      <c r="E6009" s="486">
        <v>26.37</v>
      </c>
      <c r="F6009" s="486">
        <f t="shared" si="279"/>
        <v>549788.13</v>
      </c>
      <c r="G6009" s="487">
        <v>1.02</v>
      </c>
      <c r="H6009" s="485">
        <v>7</v>
      </c>
      <c r="I6009" s="486">
        <f t="shared" si="280"/>
        <v>145943</v>
      </c>
      <c r="J6009" s="348">
        <f t="shared" si="281"/>
        <v>0</v>
      </c>
    </row>
    <row r="6010" spans="1:10">
      <c r="A6010" s="483">
        <v>2016</v>
      </c>
      <c r="B6010" s="484" t="s">
        <v>1296</v>
      </c>
      <c r="C6010" s="484" t="s">
        <v>370</v>
      </c>
      <c r="D6010" s="485">
        <v>21879</v>
      </c>
      <c r="E6010" s="486">
        <v>26.15</v>
      </c>
      <c r="F6010" s="486">
        <f t="shared" si="279"/>
        <v>572135.85</v>
      </c>
      <c r="G6010" s="487">
        <v>1.03</v>
      </c>
      <c r="H6010" s="485">
        <v>9.3000000000000007</v>
      </c>
      <c r="I6010" s="486">
        <f t="shared" si="280"/>
        <v>203474.7</v>
      </c>
      <c r="J6010" s="348">
        <f t="shared" si="281"/>
        <v>0</v>
      </c>
    </row>
    <row r="6011" spans="1:10">
      <c r="A6011" s="483">
        <v>2016</v>
      </c>
      <c r="B6011" s="484" t="s">
        <v>1296</v>
      </c>
      <c r="C6011" s="484" t="s">
        <v>370</v>
      </c>
      <c r="D6011" s="485">
        <v>33961</v>
      </c>
      <c r="E6011" s="486">
        <v>26.76</v>
      </c>
      <c r="F6011" s="486">
        <f t="shared" si="279"/>
        <v>908796.3600000001</v>
      </c>
      <c r="G6011" s="487">
        <v>0.81</v>
      </c>
      <c r="H6011" s="485">
        <v>7.6</v>
      </c>
      <c r="I6011" s="486">
        <f t="shared" si="280"/>
        <v>258103.59999999998</v>
      </c>
      <c r="J6011" s="348">
        <f t="shared" si="281"/>
        <v>0</v>
      </c>
    </row>
    <row r="6012" spans="1:10">
      <c r="A6012" s="483">
        <v>2016</v>
      </c>
      <c r="B6012" s="484" t="s">
        <v>1296</v>
      </c>
      <c r="C6012" s="484" t="s">
        <v>370</v>
      </c>
      <c r="D6012" s="485">
        <v>14609</v>
      </c>
      <c r="E6012" s="486">
        <v>26.48</v>
      </c>
      <c r="F6012" s="486">
        <f t="shared" si="279"/>
        <v>386846.32</v>
      </c>
      <c r="G6012" s="487">
        <v>0.68</v>
      </c>
      <c r="H6012" s="485">
        <v>8.1999999999999993</v>
      </c>
      <c r="I6012" s="486">
        <f t="shared" si="280"/>
        <v>119793.79999999999</v>
      </c>
      <c r="J6012" s="348">
        <f t="shared" si="281"/>
        <v>0</v>
      </c>
    </row>
    <row r="6013" spans="1:10">
      <c r="A6013" s="483">
        <v>2016</v>
      </c>
      <c r="B6013" s="484" t="s">
        <v>1296</v>
      </c>
      <c r="C6013" s="484" t="s">
        <v>370</v>
      </c>
      <c r="D6013" s="485">
        <v>8982</v>
      </c>
      <c r="E6013" s="486">
        <v>26.08</v>
      </c>
      <c r="F6013" s="486">
        <f t="shared" si="279"/>
        <v>234250.56</v>
      </c>
      <c r="G6013" s="487">
        <v>0.78</v>
      </c>
      <c r="H6013" s="485">
        <v>6.5</v>
      </c>
      <c r="I6013" s="486">
        <f t="shared" si="280"/>
        <v>58383</v>
      </c>
      <c r="J6013" s="348">
        <f t="shared" si="281"/>
        <v>0</v>
      </c>
    </row>
    <row r="6014" spans="1:10">
      <c r="A6014" s="483">
        <v>2016</v>
      </c>
      <c r="B6014" s="484" t="s">
        <v>1296</v>
      </c>
      <c r="C6014" s="484" t="s">
        <v>370</v>
      </c>
      <c r="D6014" s="485">
        <v>3189</v>
      </c>
      <c r="E6014" s="486">
        <v>23.94</v>
      </c>
      <c r="F6014" s="486">
        <f t="shared" si="279"/>
        <v>76344.66</v>
      </c>
      <c r="G6014" s="487">
        <v>0.92</v>
      </c>
      <c r="H6014" s="485">
        <v>9</v>
      </c>
      <c r="I6014" s="486">
        <f t="shared" si="280"/>
        <v>28701</v>
      </c>
      <c r="J6014" s="348">
        <f t="shared" si="281"/>
        <v>0</v>
      </c>
    </row>
    <row r="6015" spans="1:10">
      <c r="A6015" s="483">
        <v>2016</v>
      </c>
      <c r="B6015" s="484" t="s">
        <v>1296</v>
      </c>
      <c r="C6015" s="484" t="s">
        <v>370</v>
      </c>
      <c r="D6015" s="485">
        <v>18129</v>
      </c>
      <c r="E6015" s="486">
        <v>25.88</v>
      </c>
      <c r="F6015" s="486">
        <f t="shared" si="279"/>
        <v>469178.51999999996</v>
      </c>
      <c r="G6015" s="487">
        <v>2.4</v>
      </c>
      <c r="H6015" s="485">
        <v>7.8</v>
      </c>
      <c r="I6015" s="486">
        <f t="shared" si="280"/>
        <v>141406.19999999998</v>
      </c>
      <c r="J6015" s="348">
        <f t="shared" si="281"/>
        <v>0</v>
      </c>
    </row>
    <row r="6016" spans="1:10">
      <c r="A6016" s="483">
        <v>2016</v>
      </c>
      <c r="B6016" s="484" t="s">
        <v>1296</v>
      </c>
      <c r="C6016" s="484" t="s">
        <v>370</v>
      </c>
      <c r="D6016" s="485">
        <v>18423</v>
      </c>
      <c r="E6016" s="486">
        <v>20.58</v>
      </c>
      <c r="F6016" s="486">
        <f t="shared" si="279"/>
        <v>379145.33999999997</v>
      </c>
      <c r="G6016" s="487">
        <v>0.4</v>
      </c>
      <c r="H6016" s="485">
        <v>5.6</v>
      </c>
      <c r="I6016" s="486">
        <f t="shared" si="280"/>
        <v>103168.79999999999</v>
      </c>
      <c r="J6016" s="348">
        <f t="shared" si="281"/>
        <v>0</v>
      </c>
    </row>
    <row r="6017" spans="1:10">
      <c r="A6017" s="483">
        <v>2016</v>
      </c>
      <c r="B6017" s="484" t="s">
        <v>1296</v>
      </c>
      <c r="C6017" s="484" t="s">
        <v>370</v>
      </c>
      <c r="D6017" s="485">
        <v>16391</v>
      </c>
      <c r="E6017" s="486">
        <v>26</v>
      </c>
      <c r="F6017" s="486">
        <f t="shared" si="279"/>
        <v>426166</v>
      </c>
      <c r="G6017" s="487">
        <v>2</v>
      </c>
      <c r="H6017" s="485">
        <v>12</v>
      </c>
      <c r="I6017" s="486">
        <f t="shared" si="280"/>
        <v>196692</v>
      </c>
      <c r="J6017" s="348">
        <f t="shared" si="281"/>
        <v>0</v>
      </c>
    </row>
    <row r="6018" spans="1:10">
      <c r="A6018" s="483">
        <v>2016</v>
      </c>
      <c r="B6018" s="484" t="s">
        <v>1296</v>
      </c>
      <c r="C6018" s="484" t="s">
        <v>370</v>
      </c>
      <c r="D6018" s="485">
        <v>25301</v>
      </c>
      <c r="E6018" s="486">
        <v>25.6</v>
      </c>
      <c r="F6018" s="486">
        <f t="shared" si="279"/>
        <v>647705.60000000009</v>
      </c>
      <c r="G6018" s="487">
        <v>0.5</v>
      </c>
      <c r="H6018" s="485">
        <v>10.4</v>
      </c>
      <c r="I6018" s="486">
        <f t="shared" si="280"/>
        <v>263130.40000000002</v>
      </c>
      <c r="J6018" s="348">
        <f t="shared" si="281"/>
        <v>0</v>
      </c>
    </row>
    <row r="6019" spans="1:10">
      <c r="A6019" s="483">
        <v>2016</v>
      </c>
      <c r="B6019" s="484" t="s">
        <v>1296</v>
      </c>
      <c r="C6019" s="484" t="s">
        <v>370</v>
      </c>
      <c r="D6019" s="485">
        <v>13001</v>
      </c>
      <c r="E6019" s="486">
        <v>25</v>
      </c>
      <c r="F6019" s="486">
        <f t="shared" ref="F6019:F6082" si="282">E6019*D6019</f>
        <v>325025</v>
      </c>
      <c r="G6019" s="487">
        <v>0.89</v>
      </c>
      <c r="H6019" s="485">
        <v>10.6</v>
      </c>
      <c r="I6019" s="486">
        <f t="shared" ref="I6019:I6082" si="283">H6019*D6019</f>
        <v>137810.6</v>
      </c>
      <c r="J6019" s="348">
        <f t="shared" ref="J6019:J6082" si="284">IF(B6019="LIG",1,0)</f>
        <v>0</v>
      </c>
    </row>
    <row r="6020" spans="1:10">
      <c r="A6020" s="483">
        <v>2016</v>
      </c>
      <c r="B6020" s="484" t="s">
        <v>1296</v>
      </c>
      <c r="C6020" s="484" t="s">
        <v>370</v>
      </c>
      <c r="D6020" s="485">
        <v>12914</v>
      </c>
      <c r="E6020" s="486">
        <v>25.11</v>
      </c>
      <c r="F6020" s="486">
        <f t="shared" si="282"/>
        <v>324270.53999999998</v>
      </c>
      <c r="G6020" s="487">
        <v>1.1000000000000001</v>
      </c>
      <c r="H6020" s="485">
        <v>10.199999999999999</v>
      </c>
      <c r="I6020" s="486">
        <f t="shared" si="283"/>
        <v>131722.79999999999</v>
      </c>
      <c r="J6020" s="348">
        <f t="shared" si="284"/>
        <v>0</v>
      </c>
    </row>
    <row r="6021" spans="1:10">
      <c r="A6021" s="483">
        <v>2016</v>
      </c>
      <c r="B6021" s="484" t="s">
        <v>1296</v>
      </c>
      <c r="C6021" s="484" t="s">
        <v>370</v>
      </c>
      <c r="D6021" s="485">
        <v>9229</v>
      </c>
      <c r="E6021" s="486">
        <v>25.347999999999999</v>
      </c>
      <c r="F6021" s="486">
        <f t="shared" si="282"/>
        <v>233936.69199999998</v>
      </c>
      <c r="G6021" s="487">
        <v>0.55000000000000004</v>
      </c>
      <c r="H6021" s="485">
        <v>9</v>
      </c>
      <c r="I6021" s="486">
        <f t="shared" si="283"/>
        <v>83061</v>
      </c>
      <c r="J6021" s="348">
        <f t="shared" si="284"/>
        <v>0</v>
      </c>
    </row>
    <row r="6022" spans="1:10">
      <c r="A6022" s="483">
        <v>2016</v>
      </c>
      <c r="B6022" s="484" t="s">
        <v>1296</v>
      </c>
      <c r="C6022" s="484" t="s">
        <v>370</v>
      </c>
      <c r="D6022" s="485">
        <v>22504</v>
      </c>
      <c r="E6022" s="486">
        <v>25.37</v>
      </c>
      <c r="F6022" s="486">
        <f t="shared" si="282"/>
        <v>570926.48</v>
      </c>
      <c r="G6022" s="487">
        <v>0.91</v>
      </c>
      <c r="H6022" s="485">
        <v>9.1</v>
      </c>
      <c r="I6022" s="486">
        <f t="shared" si="283"/>
        <v>204786.4</v>
      </c>
      <c r="J6022" s="348">
        <f t="shared" si="284"/>
        <v>0</v>
      </c>
    </row>
    <row r="6023" spans="1:10">
      <c r="A6023" s="483">
        <v>2016</v>
      </c>
      <c r="B6023" s="484" t="s">
        <v>1296</v>
      </c>
      <c r="C6023" s="484" t="s">
        <v>370</v>
      </c>
      <c r="D6023" s="485">
        <v>11143</v>
      </c>
      <c r="E6023" s="486">
        <v>26.07</v>
      </c>
      <c r="F6023" s="486">
        <f t="shared" si="282"/>
        <v>290498.01</v>
      </c>
      <c r="G6023" s="487">
        <v>0.92</v>
      </c>
      <c r="H6023" s="485">
        <v>6.2</v>
      </c>
      <c r="I6023" s="486">
        <f t="shared" si="283"/>
        <v>69086.600000000006</v>
      </c>
      <c r="J6023" s="348">
        <f t="shared" si="284"/>
        <v>0</v>
      </c>
    </row>
    <row r="6024" spans="1:10">
      <c r="A6024" s="483">
        <v>2016</v>
      </c>
      <c r="B6024" s="484" t="s">
        <v>1296</v>
      </c>
      <c r="C6024" s="484" t="s">
        <v>370</v>
      </c>
      <c r="D6024" s="485">
        <v>3359</v>
      </c>
      <c r="E6024" s="486">
        <v>24.632000000000001</v>
      </c>
      <c r="F6024" s="486">
        <f t="shared" si="282"/>
        <v>82738.888000000006</v>
      </c>
      <c r="G6024" s="487">
        <v>1</v>
      </c>
      <c r="H6024" s="485">
        <v>11.1</v>
      </c>
      <c r="I6024" s="486">
        <f t="shared" si="283"/>
        <v>37284.9</v>
      </c>
      <c r="J6024" s="348">
        <f t="shared" si="284"/>
        <v>0</v>
      </c>
    </row>
    <row r="6025" spans="1:10">
      <c r="A6025" s="483">
        <v>2016</v>
      </c>
      <c r="B6025" s="484" t="s">
        <v>1296</v>
      </c>
      <c r="C6025" s="484" t="s">
        <v>370</v>
      </c>
      <c r="D6025" s="485">
        <v>3336</v>
      </c>
      <c r="E6025" s="486">
        <v>24.654</v>
      </c>
      <c r="F6025" s="486">
        <f t="shared" si="282"/>
        <v>82245.744000000006</v>
      </c>
      <c r="G6025" s="487">
        <v>0.9</v>
      </c>
      <c r="H6025" s="485">
        <v>8.5</v>
      </c>
      <c r="I6025" s="486">
        <f t="shared" si="283"/>
        <v>28356</v>
      </c>
      <c r="J6025" s="348">
        <f t="shared" si="284"/>
        <v>0</v>
      </c>
    </row>
    <row r="6026" spans="1:10">
      <c r="A6026" s="483">
        <v>2016</v>
      </c>
      <c r="B6026" s="484" t="s">
        <v>1296</v>
      </c>
      <c r="C6026" s="484" t="s">
        <v>370</v>
      </c>
      <c r="D6026" s="485">
        <v>3359</v>
      </c>
      <c r="E6026" s="486">
        <v>25.056000000000001</v>
      </c>
      <c r="F6026" s="486">
        <f t="shared" si="282"/>
        <v>84163.104000000007</v>
      </c>
      <c r="G6026" s="487">
        <v>1</v>
      </c>
      <c r="H6026" s="485">
        <v>10.4</v>
      </c>
      <c r="I6026" s="486">
        <f t="shared" si="283"/>
        <v>34933.599999999999</v>
      </c>
      <c r="J6026" s="348">
        <f t="shared" si="284"/>
        <v>0</v>
      </c>
    </row>
    <row r="6027" spans="1:10">
      <c r="A6027" s="483">
        <v>2016</v>
      </c>
      <c r="B6027" s="484" t="s">
        <v>1296</v>
      </c>
      <c r="C6027" s="484" t="s">
        <v>370</v>
      </c>
      <c r="D6027" s="485">
        <v>3364</v>
      </c>
      <c r="E6027" s="486">
        <v>24.638000000000002</v>
      </c>
      <c r="F6027" s="486">
        <f t="shared" si="282"/>
        <v>82882.232000000004</v>
      </c>
      <c r="G6027" s="487">
        <v>1.42</v>
      </c>
      <c r="H6027" s="485">
        <v>11</v>
      </c>
      <c r="I6027" s="486">
        <f t="shared" si="283"/>
        <v>37004</v>
      </c>
      <c r="J6027" s="348">
        <f t="shared" si="284"/>
        <v>0</v>
      </c>
    </row>
    <row r="6028" spans="1:10">
      <c r="A6028" s="483">
        <v>2016</v>
      </c>
      <c r="B6028" s="484" t="s">
        <v>1296</v>
      </c>
      <c r="C6028" s="484" t="s">
        <v>370</v>
      </c>
      <c r="D6028" s="485">
        <v>4704</v>
      </c>
      <c r="E6028" s="486">
        <v>24</v>
      </c>
      <c r="F6028" s="486">
        <f t="shared" si="282"/>
        <v>112896</v>
      </c>
      <c r="G6028" s="487">
        <v>0.71</v>
      </c>
      <c r="H6028" s="485">
        <v>8.4</v>
      </c>
      <c r="I6028" s="486">
        <f t="shared" si="283"/>
        <v>39513.599999999999</v>
      </c>
      <c r="J6028" s="348">
        <f t="shared" si="284"/>
        <v>0</v>
      </c>
    </row>
    <row r="6029" spans="1:10">
      <c r="A6029" s="483">
        <v>2016</v>
      </c>
      <c r="B6029" s="484" t="s">
        <v>1296</v>
      </c>
      <c r="C6029" s="484" t="s">
        <v>370</v>
      </c>
      <c r="D6029" s="485">
        <v>11809</v>
      </c>
      <c r="E6029" s="486">
        <v>24.56</v>
      </c>
      <c r="F6029" s="486">
        <f t="shared" si="282"/>
        <v>290029.03999999998</v>
      </c>
      <c r="G6029" s="487">
        <v>0.9</v>
      </c>
      <c r="H6029" s="485">
        <v>10.8</v>
      </c>
      <c r="I6029" s="486">
        <f t="shared" si="283"/>
        <v>127537.20000000001</v>
      </c>
      <c r="J6029" s="348">
        <f t="shared" si="284"/>
        <v>0</v>
      </c>
    </row>
    <row r="6030" spans="1:10">
      <c r="A6030" s="483">
        <v>2016</v>
      </c>
      <c r="B6030" s="484" t="s">
        <v>1296</v>
      </c>
      <c r="C6030" s="484" t="s">
        <v>370</v>
      </c>
      <c r="D6030" s="485">
        <v>11805</v>
      </c>
      <c r="E6030" s="486">
        <v>24.86</v>
      </c>
      <c r="F6030" s="486">
        <f t="shared" si="282"/>
        <v>293472.3</v>
      </c>
      <c r="G6030" s="487">
        <v>0.87</v>
      </c>
      <c r="H6030" s="485">
        <v>10.4</v>
      </c>
      <c r="I6030" s="486">
        <f t="shared" si="283"/>
        <v>122772</v>
      </c>
      <c r="J6030" s="348">
        <f t="shared" si="284"/>
        <v>0</v>
      </c>
    </row>
    <row r="6031" spans="1:10">
      <c r="A6031" s="483">
        <v>2016</v>
      </c>
      <c r="B6031" s="484" t="s">
        <v>1296</v>
      </c>
      <c r="C6031" s="484" t="s">
        <v>370</v>
      </c>
      <c r="D6031" s="485">
        <v>3521</v>
      </c>
      <c r="E6031" s="486">
        <v>24.16</v>
      </c>
      <c r="F6031" s="486">
        <f t="shared" si="282"/>
        <v>85067.36</v>
      </c>
      <c r="G6031" s="487">
        <v>2.4</v>
      </c>
      <c r="H6031" s="485">
        <v>13.1</v>
      </c>
      <c r="I6031" s="486">
        <f t="shared" si="283"/>
        <v>46125.1</v>
      </c>
      <c r="J6031" s="348">
        <f t="shared" si="284"/>
        <v>0</v>
      </c>
    </row>
    <row r="6032" spans="1:10">
      <c r="A6032" s="483">
        <v>2016</v>
      </c>
      <c r="B6032" s="484" t="s">
        <v>1296</v>
      </c>
      <c r="C6032" s="484" t="s">
        <v>370</v>
      </c>
      <c r="D6032" s="485">
        <v>3319</v>
      </c>
      <c r="E6032" s="486">
        <v>24.21</v>
      </c>
      <c r="F6032" s="486">
        <f t="shared" si="282"/>
        <v>80352.990000000005</v>
      </c>
      <c r="G6032" s="487">
        <v>1.9</v>
      </c>
      <c r="H6032" s="485">
        <v>11.1</v>
      </c>
      <c r="I6032" s="486">
        <f t="shared" si="283"/>
        <v>36840.9</v>
      </c>
      <c r="J6032" s="348">
        <f t="shared" si="284"/>
        <v>0</v>
      </c>
    </row>
    <row r="6033" spans="1:10">
      <c r="A6033" s="483">
        <v>2016</v>
      </c>
      <c r="B6033" s="484" t="s">
        <v>1296</v>
      </c>
      <c r="C6033" s="484" t="s">
        <v>370</v>
      </c>
      <c r="D6033" s="485">
        <v>1405</v>
      </c>
      <c r="E6033" s="486">
        <v>26.72</v>
      </c>
      <c r="F6033" s="486">
        <f t="shared" si="282"/>
        <v>37541.599999999999</v>
      </c>
      <c r="G6033" s="487">
        <v>1.3</v>
      </c>
      <c r="H6033" s="485">
        <v>10.7</v>
      </c>
      <c r="I6033" s="486">
        <f t="shared" si="283"/>
        <v>15033.499999999998</v>
      </c>
      <c r="J6033" s="348">
        <f t="shared" si="284"/>
        <v>0</v>
      </c>
    </row>
    <row r="6034" spans="1:10">
      <c r="A6034" s="483">
        <v>2016</v>
      </c>
      <c r="B6034" s="484" t="s">
        <v>1301</v>
      </c>
      <c r="C6034" s="484" t="s">
        <v>370</v>
      </c>
      <c r="D6034" s="485">
        <v>328696</v>
      </c>
      <c r="E6034" s="486">
        <v>10.5</v>
      </c>
      <c r="F6034" s="486">
        <f t="shared" si="282"/>
        <v>3451308</v>
      </c>
      <c r="G6034" s="487">
        <v>0.4</v>
      </c>
      <c r="H6034" s="485">
        <v>13.8</v>
      </c>
      <c r="I6034" s="486">
        <f t="shared" si="283"/>
        <v>4536004.8</v>
      </c>
      <c r="J6034" s="348">
        <f t="shared" si="284"/>
        <v>1</v>
      </c>
    </row>
    <row r="6035" spans="1:10">
      <c r="A6035" s="483">
        <v>2016</v>
      </c>
      <c r="B6035" s="484" t="s">
        <v>1296</v>
      </c>
      <c r="C6035" s="484" t="s">
        <v>370</v>
      </c>
      <c r="D6035" s="485">
        <v>537321</v>
      </c>
      <c r="E6035" s="486">
        <v>16.84</v>
      </c>
      <c r="F6035" s="486">
        <f t="shared" si="282"/>
        <v>9048485.6400000006</v>
      </c>
      <c r="G6035" s="487">
        <v>3.94</v>
      </c>
      <c r="H6035" s="485">
        <v>26.4</v>
      </c>
      <c r="I6035" s="486">
        <f t="shared" si="283"/>
        <v>14185274.399999999</v>
      </c>
      <c r="J6035" s="348">
        <f t="shared" si="284"/>
        <v>0</v>
      </c>
    </row>
    <row r="6036" spans="1:10">
      <c r="A6036" s="483">
        <v>2016</v>
      </c>
      <c r="B6036" s="484" t="s">
        <v>1296</v>
      </c>
      <c r="C6036" s="484" t="s">
        <v>370</v>
      </c>
      <c r="D6036" s="485">
        <v>109164</v>
      </c>
      <c r="E6036" s="486">
        <v>25.8</v>
      </c>
      <c r="F6036" s="486">
        <f t="shared" si="282"/>
        <v>2816431.2</v>
      </c>
      <c r="G6036" s="487">
        <v>2.69</v>
      </c>
      <c r="H6036" s="485">
        <v>7.8</v>
      </c>
      <c r="I6036" s="486">
        <f t="shared" si="283"/>
        <v>851479.2</v>
      </c>
      <c r="J6036" s="348">
        <f t="shared" si="284"/>
        <v>0</v>
      </c>
    </row>
    <row r="6037" spans="1:10">
      <c r="A6037" s="483">
        <v>2016</v>
      </c>
      <c r="B6037" s="484" t="s">
        <v>1289</v>
      </c>
      <c r="C6037" s="484" t="s">
        <v>370</v>
      </c>
      <c r="D6037" s="485">
        <v>265296</v>
      </c>
      <c r="E6037" s="486">
        <v>17.579999999999998</v>
      </c>
      <c r="F6037" s="486">
        <f t="shared" si="282"/>
        <v>4663903.68</v>
      </c>
      <c r="G6037" s="487">
        <v>0.19</v>
      </c>
      <c r="H6037" s="485">
        <v>4.4000000000000004</v>
      </c>
      <c r="I6037" s="486">
        <f t="shared" si="283"/>
        <v>1167302.4000000001</v>
      </c>
      <c r="J6037" s="348">
        <f t="shared" si="284"/>
        <v>0</v>
      </c>
    </row>
    <row r="6038" spans="1:10">
      <c r="A6038" s="483">
        <v>2016</v>
      </c>
      <c r="B6038" s="484" t="s">
        <v>1296</v>
      </c>
      <c r="C6038" s="484" t="s">
        <v>370</v>
      </c>
      <c r="D6038" s="485">
        <v>43890</v>
      </c>
      <c r="E6038" s="486">
        <v>22.92</v>
      </c>
      <c r="F6038" s="486">
        <f t="shared" si="282"/>
        <v>1005958.8</v>
      </c>
      <c r="G6038" s="487">
        <v>0.45</v>
      </c>
      <c r="H6038" s="485">
        <v>9.4</v>
      </c>
      <c r="I6038" s="486">
        <f t="shared" si="283"/>
        <v>412566</v>
      </c>
      <c r="J6038" s="348">
        <f t="shared" si="284"/>
        <v>0</v>
      </c>
    </row>
    <row r="6039" spans="1:10">
      <c r="A6039" s="483">
        <v>2016</v>
      </c>
      <c r="B6039" s="484" t="s">
        <v>1289</v>
      </c>
      <c r="C6039" s="484" t="s">
        <v>370</v>
      </c>
      <c r="D6039" s="485">
        <v>44432</v>
      </c>
      <c r="E6039" s="486">
        <v>17.623999999999999</v>
      </c>
      <c r="F6039" s="486">
        <f t="shared" si="282"/>
        <v>783069.56799999997</v>
      </c>
      <c r="G6039" s="487">
        <v>0.26</v>
      </c>
      <c r="H6039" s="485">
        <v>6.1</v>
      </c>
      <c r="I6039" s="486">
        <f t="shared" si="283"/>
        <v>271035.2</v>
      </c>
      <c r="J6039" s="348">
        <f t="shared" si="284"/>
        <v>0</v>
      </c>
    </row>
    <row r="6040" spans="1:10">
      <c r="A6040" s="483">
        <v>2016</v>
      </c>
      <c r="B6040" s="484" t="s">
        <v>1289</v>
      </c>
      <c r="C6040" s="484" t="s">
        <v>370</v>
      </c>
      <c r="D6040" s="485">
        <v>47856</v>
      </c>
      <c r="E6040" s="486">
        <v>16.04</v>
      </c>
      <c r="F6040" s="486">
        <f t="shared" si="282"/>
        <v>767610.24</v>
      </c>
      <c r="G6040" s="487">
        <v>0.51</v>
      </c>
      <c r="H6040" s="485">
        <v>6.5</v>
      </c>
      <c r="I6040" s="486">
        <f t="shared" si="283"/>
        <v>311064</v>
      </c>
      <c r="J6040" s="348">
        <f t="shared" si="284"/>
        <v>0</v>
      </c>
    </row>
    <row r="6041" spans="1:10">
      <c r="A6041" s="483">
        <v>2016</v>
      </c>
      <c r="B6041" s="484" t="s">
        <v>1289</v>
      </c>
      <c r="C6041" s="484" t="s">
        <v>370</v>
      </c>
      <c r="D6041" s="485">
        <v>115372</v>
      </c>
      <c r="E6041" s="486">
        <v>17.72</v>
      </c>
      <c r="F6041" s="486">
        <f t="shared" si="282"/>
        <v>2044391.8399999999</v>
      </c>
      <c r="G6041" s="487">
        <v>0.23</v>
      </c>
      <c r="H6041" s="485">
        <v>5.4</v>
      </c>
      <c r="I6041" s="486">
        <f t="shared" si="283"/>
        <v>623008.80000000005</v>
      </c>
      <c r="J6041" s="348">
        <f t="shared" si="284"/>
        <v>0</v>
      </c>
    </row>
    <row r="6042" spans="1:10">
      <c r="A6042" s="483">
        <v>2016</v>
      </c>
      <c r="B6042" s="484" t="s">
        <v>1289</v>
      </c>
      <c r="C6042" s="484" t="s">
        <v>370</v>
      </c>
      <c r="D6042" s="485">
        <v>98756</v>
      </c>
      <c r="E6042" s="486">
        <v>17.899999999999999</v>
      </c>
      <c r="F6042" s="486">
        <f t="shared" si="282"/>
        <v>1767732.4</v>
      </c>
      <c r="G6042" s="487">
        <v>0.25</v>
      </c>
      <c r="H6042" s="485">
        <v>5.0999999999999996</v>
      </c>
      <c r="I6042" s="486">
        <f t="shared" si="283"/>
        <v>503655.6</v>
      </c>
      <c r="J6042" s="348">
        <f t="shared" si="284"/>
        <v>0</v>
      </c>
    </row>
    <row r="6043" spans="1:10">
      <c r="A6043" s="483">
        <v>2016</v>
      </c>
      <c r="B6043" s="484" t="s">
        <v>1289</v>
      </c>
      <c r="C6043" s="484" t="s">
        <v>370</v>
      </c>
      <c r="D6043" s="485">
        <v>32766</v>
      </c>
      <c r="E6043" s="486">
        <v>17.686</v>
      </c>
      <c r="F6043" s="486">
        <f t="shared" si="282"/>
        <v>579499.47600000002</v>
      </c>
      <c r="G6043" s="487">
        <v>0.21</v>
      </c>
      <c r="H6043" s="485">
        <v>5.76</v>
      </c>
      <c r="I6043" s="486">
        <f t="shared" si="283"/>
        <v>188732.16</v>
      </c>
      <c r="J6043" s="348">
        <f t="shared" si="284"/>
        <v>0</v>
      </c>
    </row>
    <row r="6044" spans="1:10">
      <c r="A6044" s="483">
        <v>2016</v>
      </c>
      <c r="B6044" s="484" t="s">
        <v>1289</v>
      </c>
      <c r="C6044" s="484" t="s">
        <v>370</v>
      </c>
      <c r="D6044" s="485">
        <v>32955</v>
      </c>
      <c r="E6044" s="486">
        <v>17.931999999999999</v>
      </c>
      <c r="F6044" s="486">
        <f t="shared" si="282"/>
        <v>590949.05999999994</v>
      </c>
      <c r="G6044" s="487">
        <v>0.28000000000000003</v>
      </c>
      <c r="H6044" s="485">
        <v>4.97</v>
      </c>
      <c r="I6044" s="486">
        <f t="shared" si="283"/>
        <v>163786.35</v>
      </c>
      <c r="J6044" s="348">
        <f t="shared" si="284"/>
        <v>0</v>
      </c>
    </row>
    <row r="6045" spans="1:10">
      <c r="A6045" s="483">
        <v>2016</v>
      </c>
      <c r="B6045" s="484" t="s">
        <v>1289</v>
      </c>
      <c r="C6045" s="484" t="s">
        <v>370</v>
      </c>
      <c r="D6045" s="485">
        <v>98725</v>
      </c>
      <c r="E6045" s="486">
        <v>17.954000000000001</v>
      </c>
      <c r="F6045" s="486">
        <f t="shared" si="282"/>
        <v>1772508.6500000001</v>
      </c>
      <c r="G6045" s="487">
        <v>0.28999999999999998</v>
      </c>
      <c r="H6045" s="485">
        <v>4.91</v>
      </c>
      <c r="I6045" s="486">
        <f t="shared" si="283"/>
        <v>484739.75</v>
      </c>
      <c r="J6045" s="348">
        <f t="shared" si="284"/>
        <v>0</v>
      </c>
    </row>
    <row r="6046" spans="1:10">
      <c r="A6046" s="483">
        <v>2016</v>
      </c>
      <c r="B6046" s="484" t="s">
        <v>1289</v>
      </c>
      <c r="C6046" s="484" t="s">
        <v>370</v>
      </c>
      <c r="D6046" s="485">
        <v>189885</v>
      </c>
      <c r="E6046" s="486">
        <v>16.16</v>
      </c>
      <c r="F6046" s="486">
        <f t="shared" si="282"/>
        <v>3068541.6</v>
      </c>
      <c r="G6046" s="487">
        <v>0.37</v>
      </c>
      <c r="H6046" s="485">
        <v>5.4</v>
      </c>
      <c r="I6046" s="486">
        <f t="shared" si="283"/>
        <v>1025379.0000000001</v>
      </c>
      <c r="J6046" s="348">
        <f t="shared" si="284"/>
        <v>0</v>
      </c>
    </row>
    <row r="6047" spans="1:10">
      <c r="A6047" s="483">
        <v>2016</v>
      </c>
      <c r="B6047" s="484" t="s">
        <v>1289</v>
      </c>
      <c r="C6047" s="484" t="s">
        <v>370</v>
      </c>
      <c r="D6047" s="485">
        <v>190391</v>
      </c>
      <c r="E6047" s="486">
        <v>17.649999999999999</v>
      </c>
      <c r="F6047" s="486">
        <f t="shared" si="282"/>
        <v>3360401.15</v>
      </c>
      <c r="G6047" s="487">
        <v>0.19</v>
      </c>
      <c r="H6047" s="485">
        <v>4.5</v>
      </c>
      <c r="I6047" s="486">
        <f t="shared" si="283"/>
        <v>856759.5</v>
      </c>
      <c r="J6047" s="348">
        <f t="shared" si="284"/>
        <v>0</v>
      </c>
    </row>
    <row r="6048" spans="1:10">
      <c r="A6048" s="483">
        <v>2016</v>
      </c>
      <c r="B6048" s="484" t="s">
        <v>1289</v>
      </c>
      <c r="C6048" s="484" t="s">
        <v>370</v>
      </c>
      <c r="D6048" s="485">
        <v>71813</v>
      </c>
      <c r="E6048" s="486">
        <v>17.71</v>
      </c>
      <c r="F6048" s="486">
        <f t="shared" si="282"/>
        <v>1271808.23</v>
      </c>
      <c r="G6048" s="487">
        <v>0.23</v>
      </c>
      <c r="H6048" s="485">
        <v>5.6</v>
      </c>
      <c r="I6048" s="486">
        <f t="shared" si="283"/>
        <v>402152.8</v>
      </c>
      <c r="J6048" s="348">
        <f t="shared" si="284"/>
        <v>0</v>
      </c>
    </row>
    <row r="6049" spans="1:10">
      <c r="A6049" s="483">
        <v>2016</v>
      </c>
      <c r="B6049" s="484" t="s">
        <v>1296</v>
      </c>
      <c r="C6049" s="484" t="s">
        <v>370</v>
      </c>
      <c r="D6049" s="485">
        <v>161948</v>
      </c>
      <c r="E6049" s="486">
        <v>21.768999999999998</v>
      </c>
      <c r="F6049" s="486">
        <f t="shared" si="282"/>
        <v>3525446.0119999996</v>
      </c>
      <c r="G6049" s="487">
        <v>2.72</v>
      </c>
      <c r="H6049" s="485">
        <v>20.100000000000001</v>
      </c>
      <c r="I6049" s="486">
        <f t="shared" si="283"/>
        <v>3255154.8000000003</v>
      </c>
      <c r="J6049" s="348">
        <f t="shared" si="284"/>
        <v>0</v>
      </c>
    </row>
    <row r="6050" spans="1:10">
      <c r="A6050" s="483">
        <v>2016</v>
      </c>
      <c r="B6050" s="484" t="s">
        <v>1301</v>
      </c>
      <c r="C6050" s="484" t="s">
        <v>370</v>
      </c>
      <c r="D6050" s="485">
        <v>10232</v>
      </c>
      <c r="E6050" s="486">
        <v>14.5</v>
      </c>
      <c r="F6050" s="486">
        <f t="shared" si="282"/>
        <v>148364</v>
      </c>
      <c r="G6050" s="487">
        <v>0.66</v>
      </c>
      <c r="H6050" s="485">
        <v>7.7</v>
      </c>
      <c r="I6050" s="486">
        <f t="shared" si="283"/>
        <v>78786.400000000009</v>
      </c>
      <c r="J6050" s="348">
        <f t="shared" si="284"/>
        <v>1</v>
      </c>
    </row>
    <row r="6051" spans="1:10">
      <c r="A6051" s="483">
        <v>2016</v>
      </c>
      <c r="B6051" s="484" t="s">
        <v>1296</v>
      </c>
      <c r="C6051" s="484" t="s">
        <v>370</v>
      </c>
      <c r="D6051" s="485">
        <v>913</v>
      </c>
      <c r="E6051" s="486">
        <v>17.254000000000001</v>
      </c>
      <c r="F6051" s="486">
        <f t="shared" si="282"/>
        <v>15752.902000000002</v>
      </c>
      <c r="G6051" s="487">
        <v>0.42</v>
      </c>
      <c r="H6051" s="485">
        <v>37.299999999999997</v>
      </c>
      <c r="I6051" s="486">
        <f t="shared" si="283"/>
        <v>34054.899999999994</v>
      </c>
      <c r="J6051" s="348">
        <f t="shared" si="284"/>
        <v>0</v>
      </c>
    </row>
    <row r="6052" spans="1:10">
      <c r="A6052" s="483">
        <v>2016</v>
      </c>
      <c r="B6052" s="484" t="s">
        <v>1296</v>
      </c>
      <c r="C6052" s="484" t="s">
        <v>370</v>
      </c>
      <c r="D6052" s="485">
        <v>1303</v>
      </c>
      <c r="E6052" s="486">
        <v>16.024000000000001</v>
      </c>
      <c r="F6052" s="486">
        <f t="shared" si="282"/>
        <v>20879.272000000001</v>
      </c>
      <c r="G6052" s="487">
        <v>0.43</v>
      </c>
      <c r="H6052" s="485">
        <v>41.6</v>
      </c>
      <c r="I6052" s="486">
        <f t="shared" si="283"/>
        <v>54204.800000000003</v>
      </c>
      <c r="J6052" s="348">
        <f t="shared" si="284"/>
        <v>0</v>
      </c>
    </row>
    <row r="6053" spans="1:10">
      <c r="A6053" s="483">
        <v>2016</v>
      </c>
      <c r="B6053" s="484" t="s">
        <v>1296</v>
      </c>
      <c r="C6053" s="484" t="s">
        <v>370</v>
      </c>
      <c r="D6053" s="485">
        <v>190712</v>
      </c>
      <c r="E6053" s="486">
        <v>15.545999999999999</v>
      </c>
      <c r="F6053" s="486">
        <f t="shared" si="282"/>
        <v>2964808.7519999999</v>
      </c>
      <c r="G6053" s="487">
        <v>0.69</v>
      </c>
      <c r="H6053" s="485">
        <v>39.799999999999997</v>
      </c>
      <c r="I6053" s="486">
        <f t="shared" si="283"/>
        <v>7590337.5999999996</v>
      </c>
      <c r="J6053" s="348">
        <f t="shared" si="284"/>
        <v>0</v>
      </c>
    </row>
    <row r="6054" spans="1:10">
      <c r="A6054" s="483">
        <v>2016</v>
      </c>
      <c r="B6054" s="484" t="s">
        <v>1296</v>
      </c>
      <c r="C6054" s="484" t="s">
        <v>370</v>
      </c>
      <c r="D6054" s="485">
        <v>287828</v>
      </c>
      <c r="E6054" s="486">
        <v>21.588000000000001</v>
      </c>
      <c r="F6054" s="486">
        <f t="shared" si="282"/>
        <v>6213630.8640000001</v>
      </c>
      <c r="G6054" s="487">
        <v>0.47</v>
      </c>
      <c r="H6054" s="485">
        <v>6.3</v>
      </c>
      <c r="I6054" s="486">
        <f t="shared" si="283"/>
        <v>1813316.4</v>
      </c>
      <c r="J6054" s="348">
        <f t="shared" si="284"/>
        <v>0</v>
      </c>
    </row>
    <row r="6055" spans="1:10">
      <c r="A6055" s="483">
        <v>2016</v>
      </c>
      <c r="B6055" s="484" t="s">
        <v>1296</v>
      </c>
      <c r="C6055" s="484" t="s">
        <v>370</v>
      </c>
      <c r="D6055" s="485">
        <v>42585</v>
      </c>
      <c r="E6055" s="486">
        <v>24.638000000000002</v>
      </c>
      <c r="F6055" s="486">
        <f t="shared" si="282"/>
        <v>1049209.23</v>
      </c>
      <c r="G6055" s="487">
        <v>0.57999999999999996</v>
      </c>
      <c r="H6055" s="485">
        <v>13.4</v>
      </c>
      <c r="I6055" s="486">
        <f t="shared" si="283"/>
        <v>570639</v>
      </c>
      <c r="J6055" s="348">
        <f t="shared" si="284"/>
        <v>0</v>
      </c>
    </row>
    <row r="6056" spans="1:10">
      <c r="A6056" s="483">
        <v>2016</v>
      </c>
      <c r="B6056" s="484" t="s">
        <v>1296</v>
      </c>
      <c r="C6056" s="484" t="s">
        <v>370</v>
      </c>
      <c r="D6056" s="485">
        <v>146839</v>
      </c>
      <c r="E6056" s="486">
        <v>24.48</v>
      </c>
      <c r="F6056" s="486">
        <f t="shared" si="282"/>
        <v>3594618.72</v>
      </c>
      <c r="G6056" s="487">
        <v>1.1499999999999999</v>
      </c>
      <c r="H6056" s="485">
        <v>15.6</v>
      </c>
      <c r="I6056" s="486">
        <f t="shared" si="283"/>
        <v>2290688.4</v>
      </c>
      <c r="J6056" s="348">
        <f t="shared" si="284"/>
        <v>0</v>
      </c>
    </row>
    <row r="6057" spans="1:10">
      <c r="A6057" s="483">
        <v>2016</v>
      </c>
      <c r="B6057" s="484" t="s">
        <v>1296</v>
      </c>
      <c r="C6057" s="484" t="s">
        <v>370</v>
      </c>
      <c r="D6057" s="485">
        <v>62935</v>
      </c>
      <c r="E6057" s="486">
        <v>23.22</v>
      </c>
      <c r="F6057" s="486">
        <f t="shared" si="282"/>
        <v>1461350.7</v>
      </c>
      <c r="G6057" s="487">
        <v>1.34</v>
      </c>
      <c r="H6057" s="485">
        <v>6</v>
      </c>
      <c r="I6057" s="486">
        <f t="shared" si="283"/>
        <v>377610</v>
      </c>
      <c r="J6057" s="348">
        <f t="shared" si="284"/>
        <v>0</v>
      </c>
    </row>
    <row r="6058" spans="1:10">
      <c r="A6058" s="483">
        <v>2016</v>
      </c>
      <c r="B6058" s="484" t="s">
        <v>1296</v>
      </c>
      <c r="C6058" s="484" t="s">
        <v>370</v>
      </c>
      <c r="D6058" s="485">
        <v>52822</v>
      </c>
      <c r="E6058" s="486">
        <v>23.79</v>
      </c>
      <c r="F6058" s="486">
        <f t="shared" si="282"/>
        <v>1256635.3799999999</v>
      </c>
      <c r="G6058" s="487">
        <v>2.72</v>
      </c>
      <c r="H6058" s="485">
        <v>8</v>
      </c>
      <c r="I6058" s="486">
        <f t="shared" si="283"/>
        <v>422576</v>
      </c>
      <c r="J6058" s="348">
        <f t="shared" si="284"/>
        <v>0</v>
      </c>
    </row>
    <row r="6059" spans="1:10">
      <c r="A6059" s="483">
        <v>2016</v>
      </c>
      <c r="B6059" s="484" t="s">
        <v>1301</v>
      </c>
      <c r="C6059" s="484" t="s">
        <v>370</v>
      </c>
      <c r="D6059" s="485">
        <v>88980</v>
      </c>
      <c r="E6059" s="486">
        <v>13.417999999999999</v>
      </c>
      <c r="F6059" s="486">
        <f t="shared" si="282"/>
        <v>1193933.6399999999</v>
      </c>
      <c r="G6059" s="487">
        <v>0.51</v>
      </c>
      <c r="H6059" s="485">
        <v>16.5</v>
      </c>
      <c r="I6059" s="486">
        <f t="shared" si="283"/>
        <v>1468170</v>
      </c>
      <c r="J6059" s="348">
        <f t="shared" si="284"/>
        <v>1</v>
      </c>
    </row>
    <row r="6060" spans="1:10">
      <c r="A6060" s="483">
        <v>2016</v>
      </c>
      <c r="B6060" s="484" t="s">
        <v>1301</v>
      </c>
      <c r="C6060" s="484" t="s">
        <v>370</v>
      </c>
      <c r="D6060" s="485">
        <v>71673</v>
      </c>
      <c r="E6060" s="486">
        <v>13.968</v>
      </c>
      <c r="F6060" s="486">
        <f t="shared" si="282"/>
        <v>1001128.464</v>
      </c>
      <c r="G6060" s="487">
        <v>0.69</v>
      </c>
      <c r="H6060" s="485">
        <v>14.4</v>
      </c>
      <c r="I6060" s="486">
        <f t="shared" si="283"/>
        <v>1032091.2000000001</v>
      </c>
      <c r="J6060" s="348">
        <f t="shared" si="284"/>
        <v>1</v>
      </c>
    </row>
    <row r="6061" spans="1:10">
      <c r="A6061" s="483">
        <v>2016</v>
      </c>
      <c r="B6061" s="484" t="s">
        <v>1296</v>
      </c>
      <c r="C6061" s="484" t="s">
        <v>370</v>
      </c>
      <c r="D6061" s="485">
        <v>96162</v>
      </c>
      <c r="E6061" s="486">
        <v>22.91</v>
      </c>
      <c r="F6061" s="486">
        <f t="shared" si="282"/>
        <v>2203071.42</v>
      </c>
      <c r="G6061" s="487">
        <v>2.35</v>
      </c>
      <c r="H6061" s="485">
        <v>8.1</v>
      </c>
      <c r="I6061" s="486">
        <f t="shared" si="283"/>
        <v>778912.2</v>
      </c>
      <c r="J6061" s="348">
        <f t="shared" si="284"/>
        <v>0</v>
      </c>
    </row>
    <row r="6062" spans="1:10">
      <c r="A6062" s="483">
        <v>2016</v>
      </c>
      <c r="B6062" s="484" t="s">
        <v>1296</v>
      </c>
      <c r="C6062" s="484" t="s">
        <v>370</v>
      </c>
      <c r="D6062" s="485">
        <v>53234</v>
      </c>
      <c r="E6062" s="486">
        <v>23.364000000000001</v>
      </c>
      <c r="F6062" s="486">
        <f t="shared" si="282"/>
        <v>1243759.176</v>
      </c>
      <c r="G6062" s="487">
        <v>2.59</v>
      </c>
      <c r="H6062" s="485">
        <v>9.3000000000000007</v>
      </c>
      <c r="I6062" s="486">
        <f t="shared" si="283"/>
        <v>495076.2</v>
      </c>
      <c r="J6062" s="348">
        <f t="shared" si="284"/>
        <v>0</v>
      </c>
    </row>
    <row r="6063" spans="1:10">
      <c r="A6063" s="483">
        <v>2016</v>
      </c>
      <c r="B6063" s="484" t="s">
        <v>1289</v>
      </c>
      <c r="C6063" s="484" t="s">
        <v>370</v>
      </c>
      <c r="D6063" s="485">
        <v>106023</v>
      </c>
      <c r="E6063" s="486">
        <v>16.431999999999999</v>
      </c>
      <c r="F6063" s="486">
        <f t="shared" si="282"/>
        <v>1742169.9359999998</v>
      </c>
      <c r="G6063" s="487">
        <v>0.34</v>
      </c>
      <c r="H6063" s="485">
        <v>5.3</v>
      </c>
      <c r="I6063" s="486">
        <f t="shared" si="283"/>
        <v>561921.9</v>
      </c>
      <c r="J6063" s="348">
        <f t="shared" si="284"/>
        <v>0</v>
      </c>
    </row>
    <row r="6064" spans="1:10">
      <c r="A6064" s="483">
        <v>2016</v>
      </c>
      <c r="B6064" s="484" t="s">
        <v>1289</v>
      </c>
      <c r="C6064" s="484" t="s">
        <v>370</v>
      </c>
      <c r="D6064" s="485">
        <v>69739</v>
      </c>
      <c r="E6064" s="486">
        <v>18.5</v>
      </c>
      <c r="F6064" s="486">
        <f t="shared" si="282"/>
        <v>1290171.5</v>
      </c>
      <c r="G6064" s="487">
        <v>1.01</v>
      </c>
      <c r="H6064" s="485">
        <v>14.8</v>
      </c>
      <c r="I6064" s="486">
        <f t="shared" si="283"/>
        <v>1032137.2000000001</v>
      </c>
      <c r="J6064" s="348">
        <f t="shared" si="284"/>
        <v>0</v>
      </c>
    </row>
    <row r="6065" spans="1:10">
      <c r="A6065" s="483">
        <v>2016</v>
      </c>
      <c r="B6065" s="484" t="s">
        <v>1289</v>
      </c>
      <c r="C6065" s="484" t="s">
        <v>370</v>
      </c>
      <c r="D6065" s="485">
        <v>15078</v>
      </c>
      <c r="E6065" s="486">
        <v>17.782</v>
      </c>
      <c r="F6065" s="486">
        <f t="shared" si="282"/>
        <v>268116.99599999998</v>
      </c>
      <c r="G6065" s="487">
        <v>0.2</v>
      </c>
      <c r="H6065" s="485">
        <v>5.0999999999999996</v>
      </c>
      <c r="I6065" s="486">
        <f t="shared" si="283"/>
        <v>76897.799999999988</v>
      </c>
      <c r="J6065" s="348">
        <f t="shared" si="284"/>
        <v>0</v>
      </c>
    </row>
    <row r="6066" spans="1:10">
      <c r="A6066" s="483">
        <v>2016</v>
      </c>
      <c r="B6066" s="484" t="s">
        <v>1289</v>
      </c>
      <c r="C6066" s="484" t="s">
        <v>370</v>
      </c>
      <c r="D6066" s="485">
        <v>44634</v>
      </c>
      <c r="E6066" s="486">
        <v>17.617999999999999</v>
      </c>
      <c r="F6066" s="486">
        <f t="shared" si="282"/>
        <v>786361.81199999992</v>
      </c>
      <c r="G6066" s="487">
        <v>0.19</v>
      </c>
      <c r="H6066" s="485">
        <v>4.5999999999999996</v>
      </c>
      <c r="I6066" s="486">
        <f t="shared" si="283"/>
        <v>205316.4</v>
      </c>
      <c r="J6066" s="348">
        <f t="shared" si="284"/>
        <v>0</v>
      </c>
    </row>
    <row r="6067" spans="1:10">
      <c r="A6067" s="483">
        <v>2016</v>
      </c>
      <c r="B6067" s="484" t="s">
        <v>1289</v>
      </c>
      <c r="C6067" s="484" t="s">
        <v>370</v>
      </c>
      <c r="D6067" s="485">
        <v>73066</v>
      </c>
      <c r="E6067" s="486">
        <v>17.936</v>
      </c>
      <c r="F6067" s="486">
        <f t="shared" si="282"/>
        <v>1310511.7760000001</v>
      </c>
      <c r="G6067" s="487">
        <v>0.23</v>
      </c>
      <c r="H6067" s="485">
        <v>4.9000000000000004</v>
      </c>
      <c r="I6067" s="486">
        <f t="shared" si="283"/>
        <v>358023.4</v>
      </c>
      <c r="J6067" s="348">
        <f t="shared" si="284"/>
        <v>0</v>
      </c>
    </row>
    <row r="6068" spans="1:10">
      <c r="A6068" s="483">
        <v>2016</v>
      </c>
      <c r="B6068" s="484" t="s">
        <v>1289</v>
      </c>
      <c r="C6068" s="484" t="s">
        <v>370</v>
      </c>
      <c r="D6068" s="485">
        <v>181860</v>
      </c>
      <c r="E6068" s="486">
        <v>18.440000000000001</v>
      </c>
      <c r="F6068" s="486">
        <f t="shared" si="282"/>
        <v>3353498.4000000004</v>
      </c>
      <c r="G6068" s="487">
        <v>1.1000000000000001</v>
      </c>
      <c r="H6068" s="485">
        <v>15.4</v>
      </c>
      <c r="I6068" s="486">
        <f t="shared" si="283"/>
        <v>2800644</v>
      </c>
      <c r="J6068" s="348">
        <f t="shared" si="284"/>
        <v>0</v>
      </c>
    </row>
    <row r="6069" spans="1:10">
      <c r="A6069" s="483">
        <v>2016</v>
      </c>
      <c r="B6069" s="484" t="s">
        <v>1289</v>
      </c>
      <c r="C6069" s="484" t="s">
        <v>370</v>
      </c>
      <c r="D6069" s="485">
        <v>209856</v>
      </c>
      <c r="E6069" s="486">
        <v>17.263999999999999</v>
      </c>
      <c r="F6069" s="486">
        <f t="shared" si="282"/>
        <v>3622953.9839999997</v>
      </c>
      <c r="G6069" s="487">
        <v>0.2</v>
      </c>
      <c r="H6069" s="485">
        <v>4.49</v>
      </c>
      <c r="I6069" s="486">
        <f t="shared" si="283"/>
        <v>942253.44000000006</v>
      </c>
      <c r="J6069" s="348">
        <f t="shared" si="284"/>
        <v>0</v>
      </c>
    </row>
    <row r="6070" spans="1:10">
      <c r="A6070" s="483">
        <v>2016</v>
      </c>
      <c r="B6070" s="484" t="s">
        <v>1296</v>
      </c>
      <c r="C6070" s="484" t="s">
        <v>370</v>
      </c>
      <c r="D6070" s="485">
        <v>135840</v>
      </c>
      <c r="E6070" s="486">
        <v>25.67</v>
      </c>
      <c r="F6070" s="486">
        <f t="shared" si="282"/>
        <v>3487012.8000000003</v>
      </c>
      <c r="G6070" s="487">
        <v>2.65</v>
      </c>
      <c r="H6070" s="485">
        <v>7.9</v>
      </c>
      <c r="I6070" s="486">
        <f t="shared" si="283"/>
        <v>1073136</v>
      </c>
      <c r="J6070" s="348">
        <f t="shared" si="284"/>
        <v>0</v>
      </c>
    </row>
    <row r="6071" spans="1:10">
      <c r="A6071" s="483">
        <v>2016</v>
      </c>
      <c r="B6071" s="484" t="s">
        <v>1296</v>
      </c>
      <c r="C6071" s="484" t="s">
        <v>370</v>
      </c>
      <c r="D6071" s="485">
        <v>239584</v>
      </c>
      <c r="E6071" s="486">
        <v>23.81</v>
      </c>
      <c r="F6071" s="486">
        <f t="shared" si="282"/>
        <v>5704495.04</v>
      </c>
      <c r="G6071" s="487">
        <v>2.66</v>
      </c>
      <c r="H6071" s="485">
        <v>8</v>
      </c>
      <c r="I6071" s="486">
        <f t="shared" si="283"/>
        <v>1916672</v>
      </c>
      <c r="J6071" s="348">
        <f t="shared" si="284"/>
        <v>0</v>
      </c>
    </row>
    <row r="6072" spans="1:10">
      <c r="A6072" s="483">
        <v>2016</v>
      </c>
      <c r="B6072" s="484" t="s">
        <v>1296</v>
      </c>
      <c r="C6072" s="484" t="s">
        <v>370</v>
      </c>
      <c r="D6072" s="485">
        <v>41170</v>
      </c>
      <c r="E6072" s="486">
        <v>23.06</v>
      </c>
      <c r="F6072" s="486">
        <f t="shared" si="282"/>
        <v>949380.2</v>
      </c>
      <c r="G6072" s="487">
        <v>2.39</v>
      </c>
      <c r="H6072" s="485">
        <v>8.3000000000000007</v>
      </c>
      <c r="I6072" s="486">
        <f t="shared" si="283"/>
        <v>341711.00000000006</v>
      </c>
      <c r="J6072" s="348">
        <f t="shared" si="284"/>
        <v>0</v>
      </c>
    </row>
    <row r="6073" spans="1:10">
      <c r="A6073" s="483">
        <v>2016</v>
      </c>
      <c r="B6073" s="484" t="s">
        <v>1296</v>
      </c>
      <c r="C6073" s="484" t="s">
        <v>370</v>
      </c>
      <c r="D6073" s="485">
        <v>132078</v>
      </c>
      <c r="E6073" s="486">
        <v>24.69</v>
      </c>
      <c r="F6073" s="486">
        <f t="shared" si="282"/>
        <v>3261005.8200000003</v>
      </c>
      <c r="G6073" s="487">
        <v>3.17</v>
      </c>
      <c r="H6073" s="485">
        <v>8.5</v>
      </c>
      <c r="I6073" s="486">
        <f t="shared" si="283"/>
        <v>1122663</v>
      </c>
      <c r="J6073" s="348">
        <f t="shared" si="284"/>
        <v>0</v>
      </c>
    </row>
    <row r="6074" spans="1:10">
      <c r="A6074" s="483">
        <v>2016</v>
      </c>
      <c r="B6074" s="484" t="s">
        <v>1296</v>
      </c>
      <c r="C6074" s="484" t="s">
        <v>370</v>
      </c>
      <c r="D6074" s="485">
        <v>110463</v>
      </c>
      <c r="E6074" s="486">
        <v>25.14</v>
      </c>
      <c r="F6074" s="486">
        <f t="shared" si="282"/>
        <v>2777039.82</v>
      </c>
      <c r="G6074" s="487">
        <v>3.19</v>
      </c>
      <c r="H6074" s="485">
        <v>6.8</v>
      </c>
      <c r="I6074" s="486">
        <f t="shared" si="283"/>
        <v>751148.4</v>
      </c>
      <c r="J6074" s="348">
        <f t="shared" si="284"/>
        <v>0</v>
      </c>
    </row>
    <row r="6075" spans="1:10">
      <c r="A6075" s="483">
        <v>2016</v>
      </c>
      <c r="B6075" s="484" t="s">
        <v>1296</v>
      </c>
      <c r="C6075" s="484" t="s">
        <v>370</v>
      </c>
      <c r="D6075" s="485">
        <v>52942</v>
      </c>
      <c r="E6075" s="486">
        <v>22.315999999999999</v>
      </c>
      <c r="F6075" s="486">
        <f t="shared" si="282"/>
        <v>1181453.672</v>
      </c>
      <c r="G6075" s="487">
        <v>0.47</v>
      </c>
      <c r="H6075" s="485">
        <v>10.4</v>
      </c>
      <c r="I6075" s="486">
        <f t="shared" si="283"/>
        <v>550596.80000000005</v>
      </c>
      <c r="J6075" s="348">
        <f t="shared" si="284"/>
        <v>0</v>
      </c>
    </row>
    <row r="6076" spans="1:10">
      <c r="A6076" s="483">
        <v>2016</v>
      </c>
      <c r="B6076" s="484" t="s">
        <v>1289</v>
      </c>
      <c r="C6076" s="484" t="s">
        <v>370</v>
      </c>
      <c r="D6076" s="485">
        <v>41570</v>
      </c>
      <c r="E6076" s="486">
        <v>18.495999999999999</v>
      </c>
      <c r="F6076" s="486">
        <f t="shared" si="282"/>
        <v>768878.72</v>
      </c>
      <c r="G6076" s="487">
        <v>0.96</v>
      </c>
      <c r="H6076" s="485">
        <v>15</v>
      </c>
      <c r="I6076" s="486">
        <f t="shared" si="283"/>
        <v>623550</v>
      </c>
      <c r="J6076" s="348">
        <f t="shared" si="284"/>
        <v>0</v>
      </c>
    </row>
    <row r="6077" spans="1:10">
      <c r="A6077" s="483">
        <v>2016</v>
      </c>
      <c r="B6077" s="484" t="s">
        <v>1289</v>
      </c>
      <c r="C6077" s="484" t="s">
        <v>370</v>
      </c>
      <c r="D6077" s="485">
        <v>48610</v>
      </c>
      <c r="E6077" s="486">
        <v>16.64</v>
      </c>
      <c r="F6077" s="486">
        <f t="shared" si="282"/>
        <v>808870.40000000002</v>
      </c>
      <c r="G6077" s="487">
        <v>0.34</v>
      </c>
      <c r="H6077" s="485">
        <v>5.5</v>
      </c>
      <c r="I6077" s="486">
        <f t="shared" si="283"/>
        <v>267355</v>
      </c>
      <c r="J6077" s="348">
        <f t="shared" si="284"/>
        <v>0</v>
      </c>
    </row>
    <row r="6078" spans="1:10">
      <c r="A6078" s="483">
        <v>2016</v>
      </c>
      <c r="B6078" s="484" t="s">
        <v>1296</v>
      </c>
      <c r="C6078" s="484" t="s">
        <v>370</v>
      </c>
      <c r="D6078" s="485">
        <v>13450</v>
      </c>
      <c r="E6078" s="486">
        <v>22.158000000000001</v>
      </c>
      <c r="F6078" s="486">
        <f t="shared" si="282"/>
        <v>298025.10000000003</v>
      </c>
      <c r="G6078" s="487">
        <v>0.74</v>
      </c>
      <c r="H6078" s="485">
        <v>7.2</v>
      </c>
      <c r="I6078" s="486">
        <f t="shared" si="283"/>
        <v>96840</v>
      </c>
      <c r="J6078" s="348">
        <f t="shared" si="284"/>
        <v>0</v>
      </c>
    </row>
    <row r="6079" spans="1:10">
      <c r="A6079" s="483">
        <v>2016</v>
      </c>
      <c r="B6079" s="484" t="s">
        <v>1296</v>
      </c>
      <c r="C6079" s="484" t="s">
        <v>370</v>
      </c>
      <c r="D6079" s="485">
        <v>134278</v>
      </c>
      <c r="E6079" s="486">
        <v>22.152999999999999</v>
      </c>
      <c r="F6079" s="486">
        <f t="shared" si="282"/>
        <v>2974660.534</v>
      </c>
      <c r="G6079" s="487">
        <v>0.56999999999999995</v>
      </c>
      <c r="H6079" s="485">
        <v>11.3</v>
      </c>
      <c r="I6079" s="486">
        <f t="shared" si="283"/>
        <v>1517341.4000000001</v>
      </c>
      <c r="J6079" s="348">
        <f t="shared" si="284"/>
        <v>0</v>
      </c>
    </row>
    <row r="6080" spans="1:10">
      <c r="A6080" s="483">
        <v>2016</v>
      </c>
      <c r="B6080" s="484" t="s">
        <v>1289</v>
      </c>
      <c r="C6080" s="484" t="s">
        <v>370</v>
      </c>
      <c r="D6080" s="485">
        <v>14509</v>
      </c>
      <c r="E6080" s="486">
        <v>18.21</v>
      </c>
      <c r="F6080" s="486">
        <f t="shared" si="282"/>
        <v>264208.89</v>
      </c>
      <c r="G6080" s="487">
        <v>0.19</v>
      </c>
      <c r="H6080" s="485">
        <v>3.8</v>
      </c>
      <c r="I6080" s="486">
        <f t="shared" si="283"/>
        <v>55134.2</v>
      </c>
      <c r="J6080" s="348">
        <f t="shared" si="284"/>
        <v>0</v>
      </c>
    </row>
    <row r="6081" spans="1:10">
      <c r="A6081" s="483">
        <v>2016</v>
      </c>
      <c r="B6081" s="484" t="s">
        <v>1301</v>
      </c>
      <c r="C6081" s="484" t="s">
        <v>370</v>
      </c>
      <c r="D6081" s="485">
        <v>336672</v>
      </c>
      <c r="E6081" s="486">
        <v>13.62</v>
      </c>
      <c r="F6081" s="486">
        <f t="shared" si="282"/>
        <v>4585472.6399999997</v>
      </c>
      <c r="G6081" s="487">
        <v>1.08</v>
      </c>
      <c r="H6081" s="485">
        <v>16.2</v>
      </c>
      <c r="I6081" s="486">
        <f t="shared" si="283"/>
        <v>5454086.3999999994</v>
      </c>
      <c r="J6081" s="348">
        <f t="shared" si="284"/>
        <v>1</v>
      </c>
    </row>
    <row r="6082" spans="1:10">
      <c r="A6082" s="483">
        <v>2016</v>
      </c>
      <c r="B6082" s="484" t="s">
        <v>1289</v>
      </c>
      <c r="C6082" s="484" t="s">
        <v>370</v>
      </c>
      <c r="D6082" s="485">
        <v>14660</v>
      </c>
      <c r="E6082" s="486">
        <v>17.96</v>
      </c>
      <c r="F6082" s="486">
        <f t="shared" si="282"/>
        <v>263293.60000000003</v>
      </c>
      <c r="G6082" s="487">
        <v>0.26</v>
      </c>
      <c r="H6082" s="485">
        <v>4.8</v>
      </c>
      <c r="I6082" s="486">
        <f t="shared" si="283"/>
        <v>70368</v>
      </c>
      <c r="J6082" s="348">
        <f t="shared" si="284"/>
        <v>0</v>
      </c>
    </row>
    <row r="6083" spans="1:10">
      <c r="A6083" s="483">
        <v>2016</v>
      </c>
      <c r="B6083" s="484" t="s">
        <v>1289</v>
      </c>
      <c r="C6083" s="484" t="s">
        <v>370</v>
      </c>
      <c r="D6083" s="485">
        <v>32872</v>
      </c>
      <c r="E6083" s="486">
        <v>16.88</v>
      </c>
      <c r="F6083" s="486">
        <f t="shared" ref="F6083:F6146" si="285">E6083*D6083</f>
        <v>554879.36</v>
      </c>
      <c r="G6083" s="487">
        <v>0.34</v>
      </c>
      <c r="H6083" s="485">
        <v>4.8</v>
      </c>
      <c r="I6083" s="486">
        <f t="shared" ref="I6083:I6146" si="286">H6083*D6083</f>
        <v>157785.60000000001</v>
      </c>
      <c r="J6083" s="348">
        <f t="shared" ref="J6083:J6146" si="287">IF(B6083="LIG",1,0)</f>
        <v>0</v>
      </c>
    </row>
    <row r="6084" spans="1:10">
      <c r="A6084" s="483">
        <v>2016</v>
      </c>
      <c r="B6084" s="484" t="s">
        <v>1289</v>
      </c>
      <c r="C6084" s="484" t="s">
        <v>370</v>
      </c>
      <c r="D6084" s="485">
        <v>49122</v>
      </c>
      <c r="E6084" s="486">
        <v>17.36</v>
      </c>
      <c r="F6084" s="486">
        <f t="shared" si="285"/>
        <v>852757.91999999993</v>
      </c>
      <c r="G6084" s="487">
        <v>0.2</v>
      </c>
      <c r="H6084" s="485">
        <v>4.5</v>
      </c>
      <c r="I6084" s="486">
        <f t="shared" si="286"/>
        <v>221049</v>
      </c>
      <c r="J6084" s="348">
        <f t="shared" si="287"/>
        <v>0</v>
      </c>
    </row>
    <row r="6085" spans="1:10">
      <c r="A6085" s="483">
        <v>2016</v>
      </c>
      <c r="B6085" s="484" t="s">
        <v>1289</v>
      </c>
      <c r="C6085" s="484" t="s">
        <v>370</v>
      </c>
      <c r="D6085" s="485">
        <v>49342</v>
      </c>
      <c r="E6085" s="486">
        <v>16.48</v>
      </c>
      <c r="F6085" s="486">
        <f t="shared" si="285"/>
        <v>813156.16</v>
      </c>
      <c r="G6085" s="487">
        <v>0.34</v>
      </c>
      <c r="H6085" s="485">
        <v>5.3</v>
      </c>
      <c r="I6085" s="486">
        <f t="shared" si="286"/>
        <v>261512.59999999998</v>
      </c>
      <c r="J6085" s="348">
        <f t="shared" si="287"/>
        <v>0</v>
      </c>
    </row>
    <row r="6086" spans="1:10">
      <c r="A6086" s="483">
        <v>2016</v>
      </c>
      <c r="B6086" s="484" t="s">
        <v>1289</v>
      </c>
      <c r="C6086" s="484" t="s">
        <v>370</v>
      </c>
      <c r="D6086" s="485">
        <v>98453</v>
      </c>
      <c r="E6086" s="486">
        <v>16.88</v>
      </c>
      <c r="F6086" s="486">
        <f t="shared" si="285"/>
        <v>1661886.64</v>
      </c>
      <c r="G6086" s="487">
        <v>0.35</v>
      </c>
      <c r="H6086" s="485">
        <v>5.8</v>
      </c>
      <c r="I6086" s="486">
        <f t="shared" si="286"/>
        <v>571027.4</v>
      </c>
      <c r="J6086" s="348">
        <f t="shared" si="287"/>
        <v>0</v>
      </c>
    </row>
    <row r="6087" spans="1:10">
      <c r="A6087" s="483">
        <v>2016</v>
      </c>
      <c r="B6087" s="484" t="s">
        <v>1296</v>
      </c>
      <c r="C6087" s="484" t="s">
        <v>370</v>
      </c>
      <c r="D6087" s="485">
        <v>81270</v>
      </c>
      <c r="E6087" s="486">
        <v>22.45</v>
      </c>
      <c r="F6087" s="486">
        <f t="shared" si="285"/>
        <v>1824511.5</v>
      </c>
      <c r="G6087" s="487">
        <v>0.47</v>
      </c>
      <c r="H6087" s="485">
        <v>9.9</v>
      </c>
      <c r="I6087" s="486">
        <f t="shared" si="286"/>
        <v>804573</v>
      </c>
      <c r="J6087" s="348">
        <f t="shared" si="287"/>
        <v>0</v>
      </c>
    </row>
    <row r="6088" spans="1:10">
      <c r="A6088" s="483">
        <v>2016</v>
      </c>
      <c r="B6088" s="484" t="s">
        <v>1289</v>
      </c>
      <c r="C6088" s="484" t="s">
        <v>370</v>
      </c>
      <c r="D6088" s="485">
        <v>113305</v>
      </c>
      <c r="E6088" s="486">
        <v>17.78</v>
      </c>
      <c r="F6088" s="486">
        <f t="shared" si="285"/>
        <v>2014562.9000000001</v>
      </c>
      <c r="G6088" s="487">
        <v>0.3</v>
      </c>
      <c r="H6088" s="485">
        <v>5.2</v>
      </c>
      <c r="I6088" s="486">
        <f t="shared" si="286"/>
        <v>589186</v>
      </c>
      <c r="J6088" s="348">
        <f t="shared" si="287"/>
        <v>0</v>
      </c>
    </row>
    <row r="6089" spans="1:10">
      <c r="A6089" s="483">
        <v>2016</v>
      </c>
      <c r="B6089" s="484" t="s">
        <v>1289</v>
      </c>
      <c r="C6089" s="484" t="s">
        <v>370</v>
      </c>
      <c r="D6089" s="485">
        <v>56112</v>
      </c>
      <c r="E6089" s="486">
        <v>17.3</v>
      </c>
      <c r="F6089" s="486">
        <f t="shared" si="285"/>
        <v>970737.60000000009</v>
      </c>
      <c r="G6089" s="487">
        <v>0.23</v>
      </c>
      <c r="H6089" s="485">
        <v>4.2</v>
      </c>
      <c r="I6089" s="486">
        <f t="shared" si="286"/>
        <v>235670.40000000002</v>
      </c>
      <c r="J6089" s="348">
        <f t="shared" si="287"/>
        <v>0</v>
      </c>
    </row>
    <row r="6090" spans="1:10">
      <c r="A6090" s="483">
        <v>2016</v>
      </c>
      <c r="B6090" s="484" t="s">
        <v>1289</v>
      </c>
      <c r="C6090" s="484" t="s">
        <v>370</v>
      </c>
      <c r="D6090" s="485">
        <v>28281</v>
      </c>
      <c r="E6090" s="486">
        <v>18.02</v>
      </c>
      <c r="F6090" s="486">
        <f t="shared" si="285"/>
        <v>509623.62</v>
      </c>
      <c r="G6090" s="487">
        <v>0.21</v>
      </c>
      <c r="H6090" s="485">
        <v>5.2</v>
      </c>
      <c r="I6090" s="486">
        <f t="shared" si="286"/>
        <v>147061.20000000001</v>
      </c>
      <c r="J6090" s="348">
        <f t="shared" si="287"/>
        <v>0</v>
      </c>
    </row>
    <row r="6091" spans="1:10">
      <c r="A6091" s="483">
        <v>2016</v>
      </c>
      <c r="B6091" s="484" t="s">
        <v>1289</v>
      </c>
      <c r="C6091" s="484" t="s">
        <v>370</v>
      </c>
      <c r="D6091" s="485">
        <v>70700</v>
      </c>
      <c r="E6091" s="486">
        <v>17.239999999999998</v>
      </c>
      <c r="F6091" s="486">
        <f t="shared" si="285"/>
        <v>1218868</v>
      </c>
      <c r="G6091" s="487">
        <v>0.24</v>
      </c>
      <c r="H6091" s="485">
        <v>4.5</v>
      </c>
      <c r="I6091" s="486">
        <f t="shared" si="286"/>
        <v>318150</v>
      </c>
      <c r="J6091" s="348">
        <f t="shared" si="287"/>
        <v>0</v>
      </c>
    </row>
    <row r="6092" spans="1:10">
      <c r="A6092" s="483">
        <v>2016</v>
      </c>
      <c r="B6092" s="484" t="s">
        <v>1289</v>
      </c>
      <c r="C6092" s="484" t="s">
        <v>370</v>
      </c>
      <c r="D6092" s="485">
        <v>28256</v>
      </c>
      <c r="E6092" s="486">
        <v>17.21</v>
      </c>
      <c r="F6092" s="486">
        <f t="shared" si="285"/>
        <v>486285.76</v>
      </c>
      <c r="G6092" s="487">
        <v>0.25</v>
      </c>
      <c r="H6092" s="485">
        <v>4.8</v>
      </c>
      <c r="I6092" s="486">
        <f t="shared" si="286"/>
        <v>135628.79999999999</v>
      </c>
      <c r="J6092" s="348">
        <f t="shared" si="287"/>
        <v>0</v>
      </c>
    </row>
    <row r="6093" spans="1:10">
      <c r="A6093" s="483">
        <v>2016</v>
      </c>
      <c r="B6093" s="484" t="s">
        <v>1289</v>
      </c>
      <c r="C6093" s="484" t="s">
        <v>370</v>
      </c>
      <c r="D6093" s="485">
        <v>70559</v>
      </c>
      <c r="E6093" s="486">
        <v>17.309999999999999</v>
      </c>
      <c r="F6093" s="486">
        <f t="shared" si="285"/>
        <v>1221376.2899999998</v>
      </c>
      <c r="G6093" s="487">
        <v>0.23</v>
      </c>
      <c r="H6093" s="485">
        <v>4.4000000000000004</v>
      </c>
      <c r="I6093" s="486">
        <f t="shared" si="286"/>
        <v>310459.60000000003</v>
      </c>
      <c r="J6093" s="348">
        <f t="shared" si="287"/>
        <v>0</v>
      </c>
    </row>
    <row r="6094" spans="1:10">
      <c r="A6094" s="483">
        <v>2016</v>
      </c>
      <c r="B6094" s="484" t="s">
        <v>1289</v>
      </c>
      <c r="C6094" s="484" t="s">
        <v>370</v>
      </c>
      <c r="D6094" s="485">
        <v>70752</v>
      </c>
      <c r="E6094" s="486">
        <v>17.22</v>
      </c>
      <c r="F6094" s="486">
        <f t="shared" si="285"/>
        <v>1218349.44</v>
      </c>
      <c r="G6094" s="487">
        <v>0.2</v>
      </c>
      <c r="H6094" s="485">
        <v>4.0999999999999996</v>
      </c>
      <c r="I6094" s="486">
        <f t="shared" si="286"/>
        <v>290083.19999999995</v>
      </c>
      <c r="J6094" s="348">
        <f t="shared" si="287"/>
        <v>0</v>
      </c>
    </row>
    <row r="6095" spans="1:10">
      <c r="A6095" s="483">
        <v>2016</v>
      </c>
      <c r="B6095" s="484" t="s">
        <v>1289</v>
      </c>
      <c r="C6095" s="484" t="s">
        <v>370</v>
      </c>
      <c r="D6095" s="485">
        <v>70943</v>
      </c>
      <c r="E6095" s="486">
        <v>17.739999999999998</v>
      </c>
      <c r="F6095" s="486">
        <f t="shared" si="285"/>
        <v>1258528.8199999998</v>
      </c>
      <c r="G6095" s="487">
        <v>0.21</v>
      </c>
      <c r="H6095" s="485">
        <v>5.2</v>
      </c>
      <c r="I6095" s="486">
        <f t="shared" si="286"/>
        <v>368903.60000000003</v>
      </c>
      <c r="J6095" s="348">
        <f t="shared" si="287"/>
        <v>0</v>
      </c>
    </row>
    <row r="6096" spans="1:10">
      <c r="A6096" s="483">
        <v>2016</v>
      </c>
      <c r="B6096" s="484" t="s">
        <v>1296</v>
      </c>
      <c r="C6096" s="484" t="s">
        <v>370</v>
      </c>
      <c r="D6096" s="485">
        <v>49420</v>
      </c>
      <c r="E6096" s="486">
        <v>22.39</v>
      </c>
      <c r="F6096" s="486">
        <f t="shared" si="285"/>
        <v>1106513.8</v>
      </c>
      <c r="G6096" s="487">
        <v>0.47</v>
      </c>
      <c r="H6096" s="485">
        <v>10.3</v>
      </c>
      <c r="I6096" s="486">
        <f t="shared" si="286"/>
        <v>509026.00000000006</v>
      </c>
      <c r="J6096" s="348">
        <f t="shared" si="287"/>
        <v>0</v>
      </c>
    </row>
    <row r="6097" spans="1:10">
      <c r="A6097" s="483">
        <v>2016</v>
      </c>
      <c r="B6097" s="484" t="s">
        <v>1289</v>
      </c>
      <c r="C6097" s="484" t="s">
        <v>370</v>
      </c>
      <c r="D6097" s="485">
        <v>42342</v>
      </c>
      <c r="E6097" s="486">
        <v>17.545999999999999</v>
      </c>
      <c r="F6097" s="486">
        <f t="shared" si="285"/>
        <v>742932.73199999996</v>
      </c>
      <c r="G6097" s="487">
        <v>0.19</v>
      </c>
      <c r="H6097" s="485">
        <v>4.5</v>
      </c>
      <c r="I6097" s="486">
        <f t="shared" si="286"/>
        <v>190539</v>
      </c>
      <c r="J6097" s="348">
        <f t="shared" si="287"/>
        <v>0</v>
      </c>
    </row>
    <row r="6098" spans="1:10">
      <c r="A6098" s="483">
        <v>2016</v>
      </c>
      <c r="B6098" s="484" t="s">
        <v>1296</v>
      </c>
      <c r="C6098" s="484" t="s">
        <v>370</v>
      </c>
      <c r="D6098" s="485">
        <v>122110</v>
      </c>
      <c r="E6098" s="486">
        <v>22.44</v>
      </c>
      <c r="F6098" s="486">
        <f t="shared" si="285"/>
        <v>2740148.4000000004</v>
      </c>
      <c r="G6098" s="487">
        <v>0.47</v>
      </c>
      <c r="H6098" s="485">
        <v>10</v>
      </c>
      <c r="I6098" s="486">
        <f t="shared" si="286"/>
        <v>1221100</v>
      </c>
      <c r="J6098" s="348">
        <f t="shared" si="287"/>
        <v>0</v>
      </c>
    </row>
    <row r="6099" spans="1:10">
      <c r="A6099" s="483">
        <v>2016</v>
      </c>
      <c r="B6099" s="484" t="s">
        <v>1296</v>
      </c>
      <c r="C6099" s="484" t="s">
        <v>370</v>
      </c>
      <c r="D6099" s="485">
        <v>25290</v>
      </c>
      <c r="E6099" s="486">
        <v>20.53</v>
      </c>
      <c r="F6099" s="486">
        <f t="shared" si="285"/>
        <v>519203.7</v>
      </c>
      <c r="G6099" s="487">
        <v>1.04</v>
      </c>
      <c r="H6099" s="485">
        <v>23.2</v>
      </c>
      <c r="I6099" s="486">
        <f t="shared" si="286"/>
        <v>586728</v>
      </c>
      <c r="J6099" s="348">
        <f t="shared" si="287"/>
        <v>0</v>
      </c>
    </row>
    <row r="6100" spans="1:10">
      <c r="A6100" s="483">
        <v>2016</v>
      </c>
      <c r="B6100" s="484" t="s">
        <v>1296</v>
      </c>
      <c r="C6100" s="484" t="s">
        <v>370</v>
      </c>
      <c r="D6100" s="485">
        <v>12444</v>
      </c>
      <c r="E6100" s="486">
        <v>24.21</v>
      </c>
      <c r="F6100" s="486">
        <f t="shared" si="285"/>
        <v>301269.24</v>
      </c>
      <c r="G6100" s="487">
        <v>2.57</v>
      </c>
      <c r="H6100" s="485">
        <v>7</v>
      </c>
      <c r="I6100" s="486">
        <f t="shared" si="286"/>
        <v>87108</v>
      </c>
      <c r="J6100" s="348">
        <f t="shared" si="287"/>
        <v>0</v>
      </c>
    </row>
    <row r="6101" spans="1:10">
      <c r="A6101" s="483">
        <v>2016</v>
      </c>
      <c r="B6101" s="484" t="s">
        <v>1296</v>
      </c>
      <c r="C6101" s="484" t="s">
        <v>370</v>
      </c>
      <c r="D6101" s="485">
        <v>62908</v>
      </c>
      <c r="E6101" s="486">
        <v>23.99</v>
      </c>
      <c r="F6101" s="486">
        <f t="shared" si="285"/>
        <v>1509162.92</v>
      </c>
      <c r="G6101" s="487">
        <v>3.08</v>
      </c>
      <c r="H6101" s="485">
        <v>7.2</v>
      </c>
      <c r="I6101" s="486">
        <f t="shared" si="286"/>
        <v>452937.60000000003</v>
      </c>
      <c r="J6101" s="348">
        <f t="shared" si="287"/>
        <v>0</v>
      </c>
    </row>
    <row r="6102" spans="1:10">
      <c r="A6102" s="483">
        <v>2016</v>
      </c>
      <c r="B6102" s="484" t="s">
        <v>1296</v>
      </c>
      <c r="C6102" s="484" t="s">
        <v>370</v>
      </c>
      <c r="D6102" s="485">
        <v>11887</v>
      </c>
      <c r="E6102" s="486">
        <v>26.09</v>
      </c>
      <c r="F6102" s="486">
        <f t="shared" si="285"/>
        <v>310131.83</v>
      </c>
      <c r="G6102" s="487">
        <v>2.72</v>
      </c>
      <c r="H6102" s="485">
        <v>7.8</v>
      </c>
      <c r="I6102" s="486">
        <f t="shared" si="286"/>
        <v>92718.599999999991</v>
      </c>
      <c r="J6102" s="348">
        <f t="shared" si="287"/>
        <v>0</v>
      </c>
    </row>
    <row r="6103" spans="1:10">
      <c r="A6103" s="483">
        <v>2016</v>
      </c>
      <c r="B6103" s="484" t="s">
        <v>1296</v>
      </c>
      <c r="C6103" s="484" t="s">
        <v>370</v>
      </c>
      <c r="D6103" s="485">
        <v>118663</v>
      </c>
      <c r="E6103" s="486">
        <v>22.846</v>
      </c>
      <c r="F6103" s="486">
        <f t="shared" si="285"/>
        <v>2710974.898</v>
      </c>
      <c r="G6103" s="487">
        <v>2.71</v>
      </c>
      <c r="H6103" s="485">
        <v>7.8</v>
      </c>
      <c r="I6103" s="486">
        <f t="shared" si="286"/>
        <v>925571.4</v>
      </c>
      <c r="J6103" s="348">
        <f t="shared" si="287"/>
        <v>0</v>
      </c>
    </row>
    <row r="6104" spans="1:10">
      <c r="A6104" s="483">
        <v>2016</v>
      </c>
      <c r="B6104" s="484" t="s">
        <v>1296</v>
      </c>
      <c r="C6104" s="484" t="s">
        <v>370</v>
      </c>
      <c r="D6104" s="485">
        <v>57376</v>
      </c>
      <c r="E6104" s="486">
        <v>23.3</v>
      </c>
      <c r="F6104" s="486">
        <f t="shared" si="285"/>
        <v>1336860.8</v>
      </c>
      <c r="G6104" s="487">
        <v>1.32</v>
      </c>
      <c r="H6104" s="485">
        <v>5.9</v>
      </c>
      <c r="I6104" s="486">
        <f t="shared" si="286"/>
        <v>338518.4</v>
      </c>
      <c r="J6104" s="348">
        <f t="shared" si="287"/>
        <v>0</v>
      </c>
    </row>
    <row r="6105" spans="1:10">
      <c r="A6105" s="483">
        <v>2016</v>
      </c>
      <c r="B6105" s="484" t="s">
        <v>1296</v>
      </c>
      <c r="C6105" s="484" t="s">
        <v>370</v>
      </c>
      <c r="D6105" s="485">
        <v>32967</v>
      </c>
      <c r="E6105" s="486">
        <v>22</v>
      </c>
      <c r="F6105" s="486">
        <f t="shared" si="285"/>
        <v>725274</v>
      </c>
      <c r="G6105" s="487">
        <v>0.48</v>
      </c>
      <c r="H6105" s="485">
        <v>7.2</v>
      </c>
      <c r="I6105" s="486">
        <f t="shared" si="286"/>
        <v>237362.4</v>
      </c>
      <c r="J6105" s="348">
        <f t="shared" si="287"/>
        <v>0</v>
      </c>
    </row>
    <row r="6106" spans="1:10">
      <c r="A6106" s="483">
        <v>2016</v>
      </c>
      <c r="B6106" s="484" t="s">
        <v>1296</v>
      </c>
      <c r="C6106" s="484" t="s">
        <v>370</v>
      </c>
      <c r="D6106" s="485">
        <v>83746</v>
      </c>
      <c r="E6106" s="486">
        <v>22.873999999999999</v>
      </c>
      <c r="F6106" s="486">
        <f t="shared" si="285"/>
        <v>1915606.004</v>
      </c>
      <c r="G6106" s="487">
        <v>0.46</v>
      </c>
      <c r="H6106" s="485">
        <v>7.8</v>
      </c>
      <c r="I6106" s="486">
        <f t="shared" si="286"/>
        <v>653218.79999999993</v>
      </c>
      <c r="J6106" s="348">
        <f t="shared" si="287"/>
        <v>0</v>
      </c>
    </row>
    <row r="6107" spans="1:10">
      <c r="A6107" s="483">
        <v>2016</v>
      </c>
      <c r="B6107" s="484" t="s">
        <v>1296</v>
      </c>
      <c r="C6107" s="484" t="s">
        <v>370</v>
      </c>
      <c r="D6107" s="485">
        <v>183272</v>
      </c>
      <c r="E6107" s="486">
        <v>23.911000000000001</v>
      </c>
      <c r="F6107" s="486">
        <f t="shared" si="285"/>
        <v>4382216.7920000004</v>
      </c>
      <c r="G6107" s="487">
        <v>1.22</v>
      </c>
      <c r="H6107" s="485">
        <v>8.5</v>
      </c>
      <c r="I6107" s="486">
        <f t="shared" si="286"/>
        <v>1557812</v>
      </c>
      <c r="J6107" s="348">
        <f t="shared" si="287"/>
        <v>0</v>
      </c>
    </row>
    <row r="6108" spans="1:10">
      <c r="A6108" s="483">
        <v>2016</v>
      </c>
      <c r="B6108" s="484" t="s">
        <v>1296</v>
      </c>
      <c r="C6108" s="484" t="s">
        <v>370</v>
      </c>
      <c r="D6108" s="485">
        <v>12892</v>
      </c>
      <c r="E6108" s="486">
        <v>23.838000000000001</v>
      </c>
      <c r="F6108" s="486">
        <f t="shared" si="285"/>
        <v>307319.49599999998</v>
      </c>
      <c r="G6108" s="487">
        <v>2.7</v>
      </c>
      <c r="H6108" s="485">
        <v>7.8</v>
      </c>
      <c r="I6108" s="486">
        <f t="shared" si="286"/>
        <v>100557.59999999999</v>
      </c>
      <c r="J6108" s="348">
        <f t="shared" si="287"/>
        <v>0</v>
      </c>
    </row>
    <row r="6109" spans="1:10">
      <c r="A6109" s="483">
        <v>2016</v>
      </c>
      <c r="B6109" s="484" t="s">
        <v>1296</v>
      </c>
      <c r="C6109" s="484" t="s">
        <v>370</v>
      </c>
      <c r="D6109" s="485">
        <v>35519</v>
      </c>
      <c r="E6109" s="486">
        <v>25.957999999999998</v>
      </c>
      <c r="F6109" s="486">
        <f t="shared" si="285"/>
        <v>922002.20199999993</v>
      </c>
      <c r="G6109" s="487">
        <v>2.79</v>
      </c>
      <c r="H6109" s="485">
        <v>7.8</v>
      </c>
      <c r="I6109" s="486">
        <f t="shared" si="286"/>
        <v>277048.2</v>
      </c>
      <c r="J6109" s="348">
        <f t="shared" si="287"/>
        <v>0</v>
      </c>
    </row>
    <row r="6110" spans="1:10">
      <c r="A6110" s="483">
        <v>2016</v>
      </c>
      <c r="B6110" s="484" t="s">
        <v>1296</v>
      </c>
      <c r="C6110" s="484" t="s">
        <v>370</v>
      </c>
      <c r="D6110" s="485">
        <v>116160</v>
      </c>
      <c r="E6110" s="486">
        <v>23.302</v>
      </c>
      <c r="F6110" s="486">
        <f t="shared" si="285"/>
        <v>2706760.32</v>
      </c>
      <c r="G6110" s="487">
        <v>2.82</v>
      </c>
      <c r="H6110" s="485">
        <v>6.9</v>
      </c>
      <c r="I6110" s="486">
        <f t="shared" si="286"/>
        <v>801504</v>
      </c>
      <c r="J6110" s="348">
        <f t="shared" si="287"/>
        <v>0</v>
      </c>
    </row>
    <row r="6111" spans="1:10">
      <c r="A6111" s="483">
        <v>2016</v>
      </c>
      <c r="B6111" s="484" t="s">
        <v>1296</v>
      </c>
      <c r="C6111" s="484" t="s">
        <v>370</v>
      </c>
      <c r="D6111" s="485">
        <v>30212</v>
      </c>
      <c r="E6111" s="486">
        <v>22.552</v>
      </c>
      <c r="F6111" s="486">
        <f t="shared" si="285"/>
        <v>681341.02399999998</v>
      </c>
      <c r="G6111" s="487">
        <v>2.86</v>
      </c>
      <c r="H6111" s="485">
        <v>8.1</v>
      </c>
      <c r="I6111" s="486">
        <f t="shared" si="286"/>
        <v>244717.19999999998</v>
      </c>
      <c r="J6111" s="348">
        <f t="shared" si="287"/>
        <v>0</v>
      </c>
    </row>
    <row r="6112" spans="1:10">
      <c r="A6112" s="483">
        <v>2016</v>
      </c>
      <c r="B6112" s="484" t="s">
        <v>1296</v>
      </c>
      <c r="C6112" s="484" t="s">
        <v>370</v>
      </c>
      <c r="D6112" s="485">
        <v>33732</v>
      </c>
      <c r="E6112" s="486">
        <v>22.08</v>
      </c>
      <c r="F6112" s="486">
        <f t="shared" si="285"/>
        <v>744802.55999999994</v>
      </c>
      <c r="G6112" s="487">
        <v>0.41</v>
      </c>
      <c r="H6112" s="485">
        <v>6.2</v>
      </c>
      <c r="I6112" s="486">
        <f t="shared" si="286"/>
        <v>209138.4</v>
      </c>
      <c r="J6112" s="348">
        <f t="shared" si="287"/>
        <v>0</v>
      </c>
    </row>
    <row r="6113" spans="1:10">
      <c r="A6113" s="483">
        <v>2016</v>
      </c>
      <c r="B6113" s="484" t="s">
        <v>1296</v>
      </c>
      <c r="C6113" s="484" t="s">
        <v>370</v>
      </c>
      <c r="D6113" s="485">
        <v>33733</v>
      </c>
      <c r="E6113" s="486">
        <v>22.077999999999999</v>
      </c>
      <c r="F6113" s="486">
        <f t="shared" si="285"/>
        <v>744757.174</v>
      </c>
      <c r="G6113" s="487">
        <v>0.44</v>
      </c>
      <c r="H6113" s="485">
        <v>6</v>
      </c>
      <c r="I6113" s="486">
        <f t="shared" si="286"/>
        <v>202398</v>
      </c>
      <c r="J6113" s="348">
        <f t="shared" si="287"/>
        <v>0</v>
      </c>
    </row>
    <row r="6114" spans="1:10">
      <c r="A6114" s="483">
        <v>2016</v>
      </c>
      <c r="B6114" s="484" t="s">
        <v>1296</v>
      </c>
      <c r="C6114" s="484" t="s">
        <v>370</v>
      </c>
      <c r="D6114" s="485">
        <v>90303</v>
      </c>
      <c r="E6114" s="486">
        <v>22.55</v>
      </c>
      <c r="F6114" s="486">
        <f t="shared" si="285"/>
        <v>2036332.6500000001</v>
      </c>
      <c r="G6114" s="487">
        <v>2.4</v>
      </c>
      <c r="H6114" s="485">
        <v>8.1</v>
      </c>
      <c r="I6114" s="486">
        <f t="shared" si="286"/>
        <v>731454.29999999993</v>
      </c>
      <c r="J6114" s="348">
        <f t="shared" si="287"/>
        <v>0</v>
      </c>
    </row>
    <row r="6115" spans="1:10">
      <c r="A6115" s="483">
        <v>2016</v>
      </c>
      <c r="B6115" s="484" t="s">
        <v>1296</v>
      </c>
      <c r="C6115" s="484" t="s">
        <v>370</v>
      </c>
      <c r="D6115" s="485">
        <v>37421</v>
      </c>
      <c r="E6115" s="486">
        <v>23.43</v>
      </c>
      <c r="F6115" s="486">
        <f t="shared" si="285"/>
        <v>876774.03</v>
      </c>
      <c r="G6115" s="487">
        <v>0.48</v>
      </c>
      <c r="H6115" s="485">
        <v>10.4</v>
      </c>
      <c r="I6115" s="486">
        <f t="shared" si="286"/>
        <v>389178.4</v>
      </c>
      <c r="J6115" s="348">
        <f t="shared" si="287"/>
        <v>0</v>
      </c>
    </row>
    <row r="6116" spans="1:10">
      <c r="A6116" s="483">
        <v>2016</v>
      </c>
      <c r="B6116" s="484" t="s">
        <v>1296</v>
      </c>
      <c r="C6116" s="484" t="s">
        <v>370</v>
      </c>
      <c r="D6116" s="485">
        <v>55868</v>
      </c>
      <c r="E6116" s="486">
        <v>23.756</v>
      </c>
      <c r="F6116" s="486">
        <f t="shared" si="285"/>
        <v>1327200.2080000001</v>
      </c>
      <c r="G6116" s="487">
        <v>2.62</v>
      </c>
      <c r="H6116" s="485">
        <v>8.1</v>
      </c>
      <c r="I6116" s="486">
        <f t="shared" si="286"/>
        <v>452530.8</v>
      </c>
      <c r="J6116" s="348">
        <f t="shared" si="287"/>
        <v>0</v>
      </c>
    </row>
    <row r="6117" spans="1:10">
      <c r="A6117" s="483">
        <v>2016</v>
      </c>
      <c r="B6117" s="484" t="s">
        <v>1296</v>
      </c>
      <c r="C6117" s="484" t="s">
        <v>370</v>
      </c>
      <c r="D6117" s="485">
        <v>202844</v>
      </c>
      <c r="E6117" s="486">
        <v>25.853999999999999</v>
      </c>
      <c r="F6117" s="486">
        <f t="shared" si="285"/>
        <v>5244328.7759999996</v>
      </c>
      <c r="G6117" s="487">
        <v>2.74</v>
      </c>
      <c r="H6117" s="485">
        <v>7.8</v>
      </c>
      <c r="I6117" s="486">
        <f t="shared" si="286"/>
        <v>1582183.2</v>
      </c>
      <c r="J6117" s="348">
        <f t="shared" si="287"/>
        <v>0</v>
      </c>
    </row>
    <row r="6118" spans="1:10">
      <c r="A6118" s="483">
        <v>2016</v>
      </c>
      <c r="B6118" s="484" t="s">
        <v>1296</v>
      </c>
      <c r="C6118" s="484" t="s">
        <v>370</v>
      </c>
      <c r="D6118" s="485">
        <v>56098</v>
      </c>
      <c r="E6118" s="486">
        <v>23.698</v>
      </c>
      <c r="F6118" s="486">
        <f t="shared" si="285"/>
        <v>1329410.4040000001</v>
      </c>
      <c r="G6118" s="487">
        <v>2.59</v>
      </c>
      <c r="H6118" s="485">
        <v>8</v>
      </c>
      <c r="I6118" s="486">
        <f t="shared" si="286"/>
        <v>448784</v>
      </c>
      <c r="J6118" s="348">
        <f t="shared" si="287"/>
        <v>0</v>
      </c>
    </row>
    <row r="6119" spans="1:10">
      <c r="A6119" s="483">
        <v>2016</v>
      </c>
      <c r="B6119" s="484" t="s">
        <v>1296</v>
      </c>
      <c r="C6119" s="484" t="s">
        <v>370</v>
      </c>
      <c r="D6119" s="485">
        <v>234438</v>
      </c>
      <c r="E6119" s="486">
        <v>23.594000000000001</v>
      </c>
      <c r="F6119" s="486">
        <f t="shared" si="285"/>
        <v>5531330.1720000003</v>
      </c>
      <c r="G6119" s="487">
        <v>2.61</v>
      </c>
      <c r="H6119" s="485">
        <v>7.9</v>
      </c>
      <c r="I6119" s="486">
        <f t="shared" si="286"/>
        <v>1852060.2000000002</v>
      </c>
      <c r="J6119" s="348">
        <f t="shared" si="287"/>
        <v>0</v>
      </c>
    </row>
    <row r="6120" spans="1:10">
      <c r="A6120" s="483">
        <v>2016</v>
      </c>
      <c r="B6120" s="484" t="s">
        <v>1296</v>
      </c>
      <c r="C6120" s="484" t="s">
        <v>370</v>
      </c>
      <c r="D6120" s="485">
        <v>33312</v>
      </c>
      <c r="E6120" s="486">
        <v>22.923999999999999</v>
      </c>
      <c r="F6120" s="486">
        <f t="shared" si="285"/>
        <v>763644.28799999994</v>
      </c>
      <c r="G6120" s="487">
        <v>1.32</v>
      </c>
      <c r="H6120" s="485">
        <v>6</v>
      </c>
      <c r="I6120" s="486">
        <f t="shared" si="286"/>
        <v>199872</v>
      </c>
      <c r="J6120" s="348">
        <f t="shared" si="287"/>
        <v>0</v>
      </c>
    </row>
    <row r="6121" spans="1:10">
      <c r="A6121" s="483">
        <v>2016</v>
      </c>
      <c r="B6121" s="484" t="s">
        <v>1296</v>
      </c>
      <c r="C6121" s="484" t="s">
        <v>370</v>
      </c>
      <c r="D6121" s="485">
        <v>12779</v>
      </c>
      <c r="E6121" s="486">
        <v>25.861999999999998</v>
      </c>
      <c r="F6121" s="486">
        <f t="shared" si="285"/>
        <v>330490.49799999996</v>
      </c>
      <c r="G6121" s="487">
        <v>2.52</v>
      </c>
      <c r="H6121" s="485">
        <v>7.7</v>
      </c>
      <c r="I6121" s="486">
        <f t="shared" si="286"/>
        <v>98398.3</v>
      </c>
      <c r="J6121" s="348">
        <f t="shared" si="287"/>
        <v>0</v>
      </c>
    </row>
    <row r="6122" spans="1:10">
      <c r="A6122" s="483">
        <v>2016</v>
      </c>
      <c r="B6122" s="484" t="s">
        <v>1296</v>
      </c>
      <c r="C6122" s="484" t="s">
        <v>370</v>
      </c>
      <c r="D6122" s="485">
        <v>12728</v>
      </c>
      <c r="E6122" s="486">
        <v>23.361999999999998</v>
      </c>
      <c r="F6122" s="486">
        <f t="shared" si="285"/>
        <v>297351.53599999996</v>
      </c>
      <c r="G6122" s="487">
        <v>0.89</v>
      </c>
      <c r="H6122" s="485">
        <v>13.6</v>
      </c>
      <c r="I6122" s="486">
        <f t="shared" si="286"/>
        <v>173100.79999999999</v>
      </c>
      <c r="J6122" s="348">
        <f t="shared" si="287"/>
        <v>0</v>
      </c>
    </row>
    <row r="6123" spans="1:10">
      <c r="A6123" s="483">
        <v>2016</v>
      </c>
      <c r="B6123" s="484" t="s">
        <v>1296</v>
      </c>
      <c r="C6123" s="484" t="s">
        <v>370</v>
      </c>
      <c r="D6123" s="485">
        <v>50807</v>
      </c>
      <c r="E6123" s="486">
        <v>23.216000000000001</v>
      </c>
      <c r="F6123" s="486">
        <f t="shared" si="285"/>
        <v>1179535.3120000002</v>
      </c>
      <c r="G6123" s="487">
        <v>1.34</v>
      </c>
      <c r="H6123" s="485">
        <v>6</v>
      </c>
      <c r="I6123" s="486">
        <f t="shared" si="286"/>
        <v>304842</v>
      </c>
      <c r="J6123" s="348">
        <f t="shared" si="287"/>
        <v>0</v>
      </c>
    </row>
    <row r="6124" spans="1:10">
      <c r="A6124" s="483">
        <v>2016</v>
      </c>
      <c r="B6124" s="484" t="s">
        <v>1296</v>
      </c>
      <c r="C6124" s="484" t="s">
        <v>370</v>
      </c>
      <c r="D6124" s="485">
        <v>12692</v>
      </c>
      <c r="E6124" s="486">
        <v>25.288</v>
      </c>
      <c r="F6124" s="486">
        <f t="shared" si="285"/>
        <v>320955.29600000003</v>
      </c>
      <c r="G6124" s="487">
        <v>1.67</v>
      </c>
      <c r="H6124" s="485">
        <v>11.4</v>
      </c>
      <c r="I6124" s="486">
        <f t="shared" si="286"/>
        <v>144688.80000000002</v>
      </c>
      <c r="J6124" s="348">
        <f t="shared" si="287"/>
        <v>0</v>
      </c>
    </row>
    <row r="6125" spans="1:10">
      <c r="A6125" s="483">
        <v>2016</v>
      </c>
      <c r="B6125" s="484" t="s">
        <v>1289</v>
      </c>
      <c r="C6125" s="484" t="s">
        <v>370</v>
      </c>
      <c r="D6125" s="485">
        <v>16423</v>
      </c>
      <c r="E6125" s="486">
        <v>17.600000000000001</v>
      </c>
      <c r="F6125" s="486">
        <f t="shared" si="285"/>
        <v>289044.80000000005</v>
      </c>
      <c r="G6125" s="487">
        <v>0.2</v>
      </c>
      <c r="H6125" s="485">
        <v>4.8</v>
      </c>
      <c r="I6125" s="486">
        <f t="shared" si="286"/>
        <v>78830.399999999994</v>
      </c>
      <c r="J6125" s="348">
        <f t="shared" si="287"/>
        <v>0</v>
      </c>
    </row>
    <row r="6126" spans="1:10">
      <c r="A6126" s="483">
        <v>2016</v>
      </c>
      <c r="B6126" s="484" t="s">
        <v>1289</v>
      </c>
      <c r="C6126" s="484" t="s">
        <v>370</v>
      </c>
      <c r="D6126" s="485">
        <v>98423</v>
      </c>
      <c r="E6126" s="486">
        <v>17.600000000000001</v>
      </c>
      <c r="F6126" s="486">
        <f t="shared" si="285"/>
        <v>1732244.8</v>
      </c>
      <c r="G6126" s="487">
        <v>0.2</v>
      </c>
      <c r="H6126" s="485">
        <v>4.5</v>
      </c>
      <c r="I6126" s="486">
        <f t="shared" si="286"/>
        <v>442903.5</v>
      </c>
      <c r="J6126" s="348">
        <f t="shared" si="287"/>
        <v>0</v>
      </c>
    </row>
    <row r="6127" spans="1:10">
      <c r="A6127" s="483">
        <v>2016</v>
      </c>
      <c r="B6127" s="484" t="s">
        <v>1289</v>
      </c>
      <c r="C6127" s="484" t="s">
        <v>370</v>
      </c>
      <c r="D6127" s="485">
        <v>196039</v>
      </c>
      <c r="E6127" s="486">
        <v>17.399999999999999</v>
      </c>
      <c r="F6127" s="486">
        <f t="shared" si="285"/>
        <v>3411078.5999999996</v>
      </c>
      <c r="G6127" s="487">
        <v>0.2</v>
      </c>
      <c r="H6127" s="485">
        <v>4.5</v>
      </c>
      <c r="I6127" s="486">
        <f t="shared" si="286"/>
        <v>882175.5</v>
      </c>
      <c r="J6127" s="348">
        <f t="shared" si="287"/>
        <v>0</v>
      </c>
    </row>
    <row r="6128" spans="1:10">
      <c r="A6128" s="483">
        <v>2016</v>
      </c>
      <c r="B6128" s="484" t="s">
        <v>1289</v>
      </c>
      <c r="C6128" s="484" t="s">
        <v>370</v>
      </c>
      <c r="D6128" s="485">
        <v>56557</v>
      </c>
      <c r="E6128" s="486">
        <v>17.399999999999999</v>
      </c>
      <c r="F6128" s="486">
        <f t="shared" si="285"/>
        <v>984091.79999999993</v>
      </c>
      <c r="G6128" s="487">
        <v>0.2</v>
      </c>
      <c r="H6128" s="485">
        <v>4.5</v>
      </c>
      <c r="I6128" s="486">
        <f t="shared" si="286"/>
        <v>254506.5</v>
      </c>
      <c r="J6128" s="348">
        <f t="shared" si="287"/>
        <v>0</v>
      </c>
    </row>
    <row r="6129" spans="1:10">
      <c r="A6129" s="483">
        <v>2016</v>
      </c>
      <c r="B6129" s="484" t="s">
        <v>1289</v>
      </c>
      <c r="C6129" s="484" t="s">
        <v>370</v>
      </c>
      <c r="D6129" s="485">
        <v>157317</v>
      </c>
      <c r="E6129" s="486">
        <v>17.579999999999998</v>
      </c>
      <c r="F6129" s="486">
        <f t="shared" si="285"/>
        <v>2765632.86</v>
      </c>
      <c r="G6129" s="487">
        <v>0.2</v>
      </c>
      <c r="H6129" s="485">
        <v>4.5</v>
      </c>
      <c r="I6129" s="486">
        <f t="shared" si="286"/>
        <v>707926.5</v>
      </c>
      <c r="J6129" s="348">
        <f t="shared" si="287"/>
        <v>0</v>
      </c>
    </row>
    <row r="6130" spans="1:10">
      <c r="A6130" s="483">
        <v>2016</v>
      </c>
      <c r="B6130" s="484" t="s">
        <v>1289</v>
      </c>
      <c r="C6130" s="484" t="s">
        <v>370</v>
      </c>
      <c r="D6130" s="485">
        <v>79618</v>
      </c>
      <c r="E6130" s="486">
        <v>17.739999999999998</v>
      </c>
      <c r="F6130" s="486">
        <f t="shared" si="285"/>
        <v>1412423.3199999998</v>
      </c>
      <c r="G6130" s="487">
        <v>0.21</v>
      </c>
      <c r="H6130" s="485">
        <v>5.0999999999999996</v>
      </c>
      <c r="I6130" s="486">
        <f t="shared" si="286"/>
        <v>406051.8</v>
      </c>
      <c r="J6130" s="348">
        <f t="shared" si="287"/>
        <v>0</v>
      </c>
    </row>
    <row r="6131" spans="1:10">
      <c r="A6131" s="483">
        <v>2016</v>
      </c>
      <c r="B6131" s="484" t="s">
        <v>1289</v>
      </c>
      <c r="C6131" s="484" t="s">
        <v>370</v>
      </c>
      <c r="D6131" s="485">
        <v>377872</v>
      </c>
      <c r="E6131" s="486">
        <v>17.170000000000002</v>
      </c>
      <c r="F6131" s="486">
        <f t="shared" si="285"/>
        <v>6488062.2400000002</v>
      </c>
      <c r="G6131" s="487">
        <v>0.2</v>
      </c>
      <c r="H6131" s="485">
        <v>4.5</v>
      </c>
      <c r="I6131" s="486">
        <f t="shared" si="286"/>
        <v>1700424</v>
      </c>
      <c r="J6131" s="348">
        <f t="shared" si="287"/>
        <v>0</v>
      </c>
    </row>
    <row r="6132" spans="1:10">
      <c r="A6132" s="483">
        <v>2016</v>
      </c>
      <c r="B6132" s="484" t="s">
        <v>1289</v>
      </c>
      <c r="C6132" s="484" t="s">
        <v>370</v>
      </c>
      <c r="D6132" s="485">
        <v>82479</v>
      </c>
      <c r="E6132" s="486">
        <v>17.22</v>
      </c>
      <c r="F6132" s="486">
        <f t="shared" si="285"/>
        <v>1420288.38</v>
      </c>
      <c r="G6132" s="487">
        <v>0.2</v>
      </c>
      <c r="H6132" s="485">
        <v>4.5999999999999996</v>
      </c>
      <c r="I6132" s="486">
        <f t="shared" si="286"/>
        <v>379403.39999999997</v>
      </c>
      <c r="J6132" s="348">
        <f t="shared" si="287"/>
        <v>0</v>
      </c>
    </row>
    <row r="6133" spans="1:10">
      <c r="A6133" s="483">
        <v>2016</v>
      </c>
      <c r="B6133" s="484" t="s">
        <v>1289</v>
      </c>
      <c r="C6133" s="484" t="s">
        <v>370</v>
      </c>
      <c r="D6133" s="485">
        <v>165569</v>
      </c>
      <c r="E6133" s="486">
        <v>17.2</v>
      </c>
      <c r="F6133" s="486">
        <f t="shared" si="285"/>
        <v>2847786.8</v>
      </c>
      <c r="G6133" s="487">
        <v>0.2</v>
      </c>
      <c r="H6133" s="485">
        <v>4.5</v>
      </c>
      <c r="I6133" s="486">
        <f t="shared" si="286"/>
        <v>745060.5</v>
      </c>
      <c r="J6133" s="348">
        <f t="shared" si="287"/>
        <v>0</v>
      </c>
    </row>
    <row r="6134" spans="1:10">
      <c r="A6134" s="483">
        <v>2016</v>
      </c>
      <c r="B6134" s="484" t="s">
        <v>1289</v>
      </c>
      <c r="C6134" s="484" t="s">
        <v>370</v>
      </c>
      <c r="D6134" s="485">
        <v>31089</v>
      </c>
      <c r="E6134" s="486">
        <v>17.489999999999998</v>
      </c>
      <c r="F6134" s="486">
        <f t="shared" si="285"/>
        <v>543746.61</v>
      </c>
      <c r="G6134" s="487">
        <v>0.32</v>
      </c>
      <c r="H6134" s="485">
        <v>5.4</v>
      </c>
      <c r="I6134" s="486">
        <f t="shared" si="286"/>
        <v>167880.6</v>
      </c>
      <c r="J6134" s="348">
        <f t="shared" si="287"/>
        <v>0</v>
      </c>
    </row>
    <row r="6135" spans="1:10">
      <c r="A6135" s="483">
        <v>2016</v>
      </c>
      <c r="B6135" s="484" t="s">
        <v>1289</v>
      </c>
      <c r="C6135" s="484" t="s">
        <v>370</v>
      </c>
      <c r="D6135" s="485">
        <v>79539</v>
      </c>
      <c r="E6135" s="486">
        <v>17.489999999999998</v>
      </c>
      <c r="F6135" s="486">
        <f t="shared" si="285"/>
        <v>1391137.1099999999</v>
      </c>
      <c r="G6135" s="487">
        <v>0.23</v>
      </c>
      <c r="H6135" s="485">
        <v>5.4</v>
      </c>
      <c r="I6135" s="486">
        <f t="shared" si="286"/>
        <v>429510.60000000003</v>
      </c>
      <c r="J6135" s="348">
        <f t="shared" si="287"/>
        <v>0</v>
      </c>
    </row>
    <row r="6136" spans="1:10">
      <c r="A6136" s="483">
        <v>2016</v>
      </c>
      <c r="B6136" s="484" t="s">
        <v>1289</v>
      </c>
      <c r="C6136" s="484" t="s">
        <v>370</v>
      </c>
      <c r="D6136" s="485">
        <v>62815</v>
      </c>
      <c r="E6136" s="486">
        <v>17.489999999999998</v>
      </c>
      <c r="F6136" s="486">
        <f t="shared" si="285"/>
        <v>1098634.3499999999</v>
      </c>
      <c r="G6136" s="487">
        <v>0.24</v>
      </c>
      <c r="H6136" s="485">
        <v>4.7</v>
      </c>
      <c r="I6136" s="486">
        <f t="shared" si="286"/>
        <v>295230.5</v>
      </c>
      <c r="J6136" s="348">
        <f t="shared" si="287"/>
        <v>0</v>
      </c>
    </row>
    <row r="6137" spans="1:10">
      <c r="A6137" s="483">
        <v>2016</v>
      </c>
      <c r="B6137" s="484" t="s">
        <v>1289</v>
      </c>
      <c r="C6137" s="484" t="s">
        <v>370</v>
      </c>
      <c r="D6137" s="485">
        <v>160921</v>
      </c>
      <c r="E6137" s="486">
        <v>17.27</v>
      </c>
      <c r="F6137" s="486">
        <f t="shared" si="285"/>
        <v>2779105.67</v>
      </c>
      <c r="G6137" s="487">
        <v>0.24</v>
      </c>
      <c r="H6137" s="485">
        <v>4.4000000000000004</v>
      </c>
      <c r="I6137" s="486">
        <f t="shared" si="286"/>
        <v>708052.4</v>
      </c>
      <c r="J6137" s="348">
        <f t="shared" si="287"/>
        <v>0</v>
      </c>
    </row>
    <row r="6138" spans="1:10">
      <c r="A6138" s="483">
        <v>2016</v>
      </c>
      <c r="B6138" s="484" t="s">
        <v>1289</v>
      </c>
      <c r="C6138" s="484" t="s">
        <v>370</v>
      </c>
      <c r="D6138" s="485">
        <v>412549</v>
      </c>
      <c r="E6138" s="486">
        <v>17.55</v>
      </c>
      <c r="F6138" s="486">
        <f t="shared" si="285"/>
        <v>7240234.9500000002</v>
      </c>
      <c r="G6138" s="487">
        <v>0.2</v>
      </c>
      <c r="H6138" s="485">
        <v>4.5</v>
      </c>
      <c r="I6138" s="486">
        <f t="shared" si="286"/>
        <v>1856470.5</v>
      </c>
      <c r="J6138" s="348">
        <f t="shared" si="287"/>
        <v>0</v>
      </c>
    </row>
    <row r="6139" spans="1:10">
      <c r="A6139" s="483">
        <v>2016</v>
      </c>
      <c r="B6139" s="484" t="s">
        <v>1289</v>
      </c>
      <c r="C6139" s="484" t="s">
        <v>370</v>
      </c>
      <c r="D6139" s="485">
        <v>56122</v>
      </c>
      <c r="E6139" s="486">
        <v>17.547999999999998</v>
      </c>
      <c r="F6139" s="486">
        <f t="shared" si="285"/>
        <v>984828.85599999991</v>
      </c>
      <c r="G6139" s="487">
        <v>0.2</v>
      </c>
      <c r="H6139" s="485">
        <v>4.5999999999999996</v>
      </c>
      <c r="I6139" s="486">
        <f t="shared" si="286"/>
        <v>258161.19999999998</v>
      </c>
      <c r="J6139" s="348">
        <f t="shared" si="287"/>
        <v>0</v>
      </c>
    </row>
    <row r="6140" spans="1:10">
      <c r="A6140" s="483">
        <v>2016</v>
      </c>
      <c r="B6140" s="484" t="s">
        <v>1289</v>
      </c>
      <c r="C6140" s="484" t="s">
        <v>370</v>
      </c>
      <c r="D6140" s="485">
        <v>15739</v>
      </c>
      <c r="E6140" s="486">
        <v>17.277000000000001</v>
      </c>
      <c r="F6140" s="486">
        <f t="shared" si="285"/>
        <v>271922.70300000004</v>
      </c>
      <c r="G6140" s="487">
        <v>0.21</v>
      </c>
      <c r="H6140" s="485">
        <v>4.2</v>
      </c>
      <c r="I6140" s="486">
        <f t="shared" si="286"/>
        <v>66103.8</v>
      </c>
      <c r="J6140" s="348">
        <f t="shared" si="287"/>
        <v>0</v>
      </c>
    </row>
    <row r="6141" spans="1:10">
      <c r="A6141" s="483">
        <v>2016</v>
      </c>
      <c r="B6141" s="484" t="s">
        <v>1289</v>
      </c>
      <c r="C6141" s="484" t="s">
        <v>370</v>
      </c>
      <c r="D6141" s="485">
        <v>61630</v>
      </c>
      <c r="E6141" s="486">
        <v>17.986000000000001</v>
      </c>
      <c r="F6141" s="486">
        <f t="shared" si="285"/>
        <v>1108477.18</v>
      </c>
      <c r="G6141" s="487">
        <v>0.24</v>
      </c>
      <c r="H6141" s="485">
        <v>4.8</v>
      </c>
      <c r="I6141" s="486">
        <f t="shared" si="286"/>
        <v>295824</v>
      </c>
      <c r="J6141" s="348">
        <f t="shared" si="287"/>
        <v>0</v>
      </c>
    </row>
    <row r="6142" spans="1:10">
      <c r="A6142" s="483">
        <v>2016</v>
      </c>
      <c r="B6142" s="484" t="s">
        <v>1289</v>
      </c>
      <c r="C6142" s="484" t="s">
        <v>370</v>
      </c>
      <c r="D6142" s="485">
        <v>38102</v>
      </c>
      <c r="E6142" s="486">
        <v>17.5</v>
      </c>
      <c r="F6142" s="486">
        <f t="shared" si="285"/>
        <v>666785</v>
      </c>
      <c r="G6142" s="487">
        <v>0.2</v>
      </c>
      <c r="H6142" s="485">
        <v>4.5999999999999996</v>
      </c>
      <c r="I6142" s="486">
        <f t="shared" si="286"/>
        <v>175269.19999999998</v>
      </c>
      <c r="J6142" s="348">
        <f t="shared" si="287"/>
        <v>0</v>
      </c>
    </row>
    <row r="6143" spans="1:10">
      <c r="A6143" s="483">
        <v>2016</v>
      </c>
      <c r="B6143" s="484" t="s">
        <v>1289</v>
      </c>
      <c r="C6143" s="484" t="s">
        <v>370</v>
      </c>
      <c r="D6143" s="485">
        <v>29080</v>
      </c>
      <c r="E6143" s="486">
        <v>18</v>
      </c>
      <c r="F6143" s="486">
        <f t="shared" si="285"/>
        <v>523440</v>
      </c>
      <c r="G6143" s="487">
        <v>0.23</v>
      </c>
      <c r="H6143" s="485">
        <v>4.8</v>
      </c>
      <c r="I6143" s="486">
        <f t="shared" si="286"/>
        <v>139584</v>
      </c>
      <c r="J6143" s="348">
        <f t="shared" si="287"/>
        <v>0</v>
      </c>
    </row>
    <row r="6144" spans="1:10">
      <c r="A6144" s="483">
        <v>2016</v>
      </c>
      <c r="B6144" s="484" t="s">
        <v>1289</v>
      </c>
      <c r="C6144" s="484" t="s">
        <v>370</v>
      </c>
      <c r="D6144" s="485">
        <v>15408</v>
      </c>
      <c r="E6144" s="486">
        <v>17.3</v>
      </c>
      <c r="F6144" s="486">
        <f t="shared" si="285"/>
        <v>266558.40000000002</v>
      </c>
      <c r="G6144" s="487">
        <v>0.21</v>
      </c>
      <c r="H6144" s="485">
        <v>4.2</v>
      </c>
      <c r="I6144" s="486">
        <f t="shared" si="286"/>
        <v>64713.600000000006</v>
      </c>
      <c r="J6144" s="348">
        <f t="shared" si="287"/>
        <v>0</v>
      </c>
    </row>
    <row r="6145" spans="1:10">
      <c r="A6145" s="483">
        <v>2016</v>
      </c>
      <c r="B6145" s="484" t="s">
        <v>1296</v>
      </c>
      <c r="C6145" s="484" t="s">
        <v>370</v>
      </c>
      <c r="D6145" s="485">
        <v>125700</v>
      </c>
      <c r="E6145" s="486">
        <v>21.09</v>
      </c>
      <c r="F6145" s="486">
        <f t="shared" si="285"/>
        <v>2651013</v>
      </c>
      <c r="G6145" s="487">
        <v>3.44</v>
      </c>
      <c r="H6145" s="485">
        <v>9</v>
      </c>
      <c r="I6145" s="486">
        <f t="shared" si="286"/>
        <v>1131300</v>
      </c>
      <c r="J6145" s="348">
        <f t="shared" si="287"/>
        <v>0</v>
      </c>
    </row>
    <row r="6146" spans="1:10">
      <c r="A6146" s="483">
        <v>2016</v>
      </c>
      <c r="B6146" s="484" t="s">
        <v>1296</v>
      </c>
      <c r="C6146" s="484" t="s">
        <v>370</v>
      </c>
      <c r="D6146" s="485">
        <v>28096</v>
      </c>
      <c r="E6146" s="486">
        <v>24.5</v>
      </c>
      <c r="F6146" s="486">
        <f t="shared" si="285"/>
        <v>688352</v>
      </c>
      <c r="G6146" s="487">
        <v>4.24</v>
      </c>
      <c r="H6146" s="485">
        <v>11.6</v>
      </c>
      <c r="I6146" s="486">
        <f t="shared" si="286"/>
        <v>325913.59999999998</v>
      </c>
      <c r="J6146" s="348">
        <f t="shared" si="287"/>
        <v>0</v>
      </c>
    </row>
    <row r="6147" spans="1:10">
      <c r="A6147" s="483">
        <v>2016</v>
      </c>
      <c r="B6147" s="484" t="s">
        <v>1296</v>
      </c>
      <c r="C6147" s="484" t="s">
        <v>370</v>
      </c>
      <c r="D6147" s="485">
        <v>7429</v>
      </c>
      <c r="E6147" s="486">
        <v>23.39</v>
      </c>
      <c r="F6147" s="486">
        <f t="shared" ref="F6147:F6210" si="288">E6147*D6147</f>
        <v>173764.31</v>
      </c>
      <c r="G6147" s="487">
        <v>3.25</v>
      </c>
      <c r="H6147" s="485">
        <v>10.6</v>
      </c>
      <c r="I6147" s="486">
        <f t="shared" ref="I6147:I6210" si="289">H6147*D6147</f>
        <v>78747.399999999994</v>
      </c>
      <c r="J6147" s="348">
        <f t="shared" ref="J6147:J6210" si="290">IF(B6147="LIG",1,0)</f>
        <v>0</v>
      </c>
    </row>
    <row r="6148" spans="1:10">
      <c r="A6148" s="483">
        <v>2016</v>
      </c>
      <c r="B6148" s="484" t="s">
        <v>1296</v>
      </c>
      <c r="C6148" s="484" t="s">
        <v>370</v>
      </c>
      <c r="D6148" s="485">
        <v>10</v>
      </c>
      <c r="E6148" s="486">
        <v>19.79</v>
      </c>
      <c r="F6148" s="486">
        <f t="shared" si="288"/>
        <v>197.89999999999998</v>
      </c>
      <c r="G6148" s="487">
        <v>3.49</v>
      </c>
      <c r="H6148" s="485">
        <v>14.9</v>
      </c>
      <c r="I6148" s="486">
        <f t="shared" si="289"/>
        <v>149</v>
      </c>
      <c r="J6148" s="348">
        <f t="shared" si="290"/>
        <v>0</v>
      </c>
    </row>
    <row r="6149" spans="1:10">
      <c r="A6149" s="483">
        <v>2016</v>
      </c>
      <c r="B6149" s="484" t="s">
        <v>1296</v>
      </c>
      <c r="C6149" s="484" t="s">
        <v>370</v>
      </c>
      <c r="D6149" s="485">
        <v>27</v>
      </c>
      <c r="E6149" s="486">
        <v>18.53</v>
      </c>
      <c r="F6149" s="486">
        <f t="shared" si="288"/>
        <v>500.31000000000006</v>
      </c>
      <c r="G6149" s="487">
        <v>0.94</v>
      </c>
      <c r="H6149" s="485">
        <v>17.2</v>
      </c>
      <c r="I6149" s="486">
        <f t="shared" si="289"/>
        <v>464.4</v>
      </c>
      <c r="J6149" s="348">
        <f t="shared" si="290"/>
        <v>0</v>
      </c>
    </row>
    <row r="6150" spans="1:10">
      <c r="A6150" s="483">
        <v>2016</v>
      </c>
      <c r="B6150" s="484" t="s">
        <v>1296</v>
      </c>
      <c r="C6150" s="484" t="s">
        <v>370</v>
      </c>
      <c r="D6150" s="485">
        <v>2770</v>
      </c>
      <c r="E6150" s="486">
        <v>20.03</v>
      </c>
      <c r="F6150" s="486">
        <f t="shared" si="288"/>
        <v>55483.100000000006</v>
      </c>
      <c r="G6150" s="487">
        <v>0.63</v>
      </c>
      <c r="H6150" s="485">
        <v>8.1</v>
      </c>
      <c r="I6150" s="486">
        <f t="shared" si="289"/>
        <v>22437</v>
      </c>
      <c r="J6150" s="348">
        <f t="shared" si="290"/>
        <v>0</v>
      </c>
    </row>
    <row r="6151" spans="1:10">
      <c r="A6151" s="483">
        <v>2016</v>
      </c>
      <c r="B6151" s="484" t="s">
        <v>1296</v>
      </c>
      <c r="C6151" s="484" t="s">
        <v>370</v>
      </c>
      <c r="D6151" s="485">
        <v>25</v>
      </c>
      <c r="E6151" s="486">
        <v>20.03</v>
      </c>
      <c r="F6151" s="486">
        <f t="shared" si="288"/>
        <v>500.75</v>
      </c>
      <c r="G6151" s="487">
        <v>3.78</v>
      </c>
      <c r="H6151" s="485">
        <v>16.5</v>
      </c>
      <c r="I6151" s="486">
        <f t="shared" si="289"/>
        <v>412.5</v>
      </c>
      <c r="J6151" s="348">
        <f t="shared" si="290"/>
        <v>0</v>
      </c>
    </row>
    <row r="6152" spans="1:10">
      <c r="A6152" s="483">
        <v>2016</v>
      </c>
      <c r="B6152" s="484" t="s">
        <v>1296</v>
      </c>
      <c r="C6152" s="484" t="s">
        <v>370</v>
      </c>
      <c r="D6152" s="485">
        <v>19929</v>
      </c>
      <c r="E6152" s="486">
        <v>21.91</v>
      </c>
      <c r="F6152" s="486">
        <f t="shared" si="288"/>
        <v>436644.39</v>
      </c>
      <c r="G6152" s="487">
        <v>3.41</v>
      </c>
      <c r="H6152" s="485">
        <v>9.6999999999999993</v>
      </c>
      <c r="I6152" s="486">
        <f t="shared" si="289"/>
        <v>193311.3</v>
      </c>
      <c r="J6152" s="348">
        <f t="shared" si="290"/>
        <v>0</v>
      </c>
    </row>
    <row r="6153" spans="1:10">
      <c r="A6153" s="483">
        <v>2016</v>
      </c>
      <c r="B6153" s="484" t="s">
        <v>1296</v>
      </c>
      <c r="C6153" s="484" t="s">
        <v>370</v>
      </c>
      <c r="D6153" s="485">
        <v>9723</v>
      </c>
      <c r="E6153" s="486">
        <v>18.78</v>
      </c>
      <c r="F6153" s="486">
        <f t="shared" si="288"/>
        <v>182597.94</v>
      </c>
      <c r="G6153" s="487">
        <v>2.87</v>
      </c>
      <c r="H6153" s="485">
        <v>11.8</v>
      </c>
      <c r="I6153" s="486">
        <f t="shared" si="289"/>
        <v>114731.40000000001</v>
      </c>
      <c r="J6153" s="348">
        <f t="shared" si="290"/>
        <v>0</v>
      </c>
    </row>
    <row r="6154" spans="1:10">
      <c r="A6154" s="483">
        <v>2016</v>
      </c>
      <c r="B6154" s="484" t="s">
        <v>1296</v>
      </c>
      <c r="C6154" s="484" t="s">
        <v>370</v>
      </c>
      <c r="D6154" s="485">
        <v>3038</v>
      </c>
      <c r="E6154" s="486">
        <v>16.23</v>
      </c>
      <c r="F6154" s="486">
        <f t="shared" si="288"/>
        <v>49306.74</v>
      </c>
      <c r="G6154" s="487">
        <v>2.83</v>
      </c>
      <c r="H6154" s="485">
        <v>22.2</v>
      </c>
      <c r="I6154" s="486">
        <f t="shared" si="289"/>
        <v>67443.599999999991</v>
      </c>
      <c r="J6154" s="348">
        <f t="shared" si="290"/>
        <v>0</v>
      </c>
    </row>
    <row r="6155" spans="1:10">
      <c r="A6155" s="483">
        <v>2016</v>
      </c>
      <c r="B6155" s="484" t="s">
        <v>1296</v>
      </c>
      <c r="C6155" s="484" t="s">
        <v>370</v>
      </c>
      <c r="D6155" s="485">
        <v>21897</v>
      </c>
      <c r="E6155" s="486">
        <v>15.72</v>
      </c>
      <c r="F6155" s="486">
        <f t="shared" si="288"/>
        <v>344220.84</v>
      </c>
      <c r="G6155" s="487">
        <v>2.2400000000000002</v>
      </c>
      <c r="H6155" s="485">
        <v>23.2</v>
      </c>
      <c r="I6155" s="486">
        <f t="shared" si="289"/>
        <v>508010.39999999997</v>
      </c>
      <c r="J6155" s="348">
        <f t="shared" si="290"/>
        <v>0</v>
      </c>
    </row>
    <row r="6156" spans="1:10">
      <c r="A6156" s="483">
        <v>2016</v>
      </c>
      <c r="B6156" s="484" t="s">
        <v>1296</v>
      </c>
      <c r="C6156" s="484" t="s">
        <v>370</v>
      </c>
      <c r="D6156" s="485">
        <v>61861</v>
      </c>
      <c r="E6156" s="486">
        <v>22.402000000000001</v>
      </c>
      <c r="F6156" s="486">
        <f t="shared" si="288"/>
        <v>1385810.122</v>
      </c>
      <c r="G6156" s="487">
        <v>2.94</v>
      </c>
      <c r="H6156" s="485">
        <v>8.4</v>
      </c>
      <c r="I6156" s="486">
        <f t="shared" si="289"/>
        <v>519632.4</v>
      </c>
      <c r="J6156" s="348">
        <f t="shared" si="290"/>
        <v>0</v>
      </c>
    </row>
    <row r="6157" spans="1:10">
      <c r="A6157" s="483">
        <v>2016</v>
      </c>
      <c r="B6157" s="484" t="s">
        <v>1296</v>
      </c>
      <c r="C6157" s="484" t="s">
        <v>370</v>
      </c>
      <c r="D6157" s="485">
        <v>79551</v>
      </c>
      <c r="E6157" s="486">
        <v>22.91</v>
      </c>
      <c r="F6157" s="486">
        <f t="shared" si="288"/>
        <v>1822513.41</v>
      </c>
      <c r="G6157" s="487">
        <v>2.95</v>
      </c>
      <c r="H6157" s="485">
        <v>8.3000000000000007</v>
      </c>
      <c r="I6157" s="486">
        <f t="shared" si="289"/>
        <v>660273.30000000005</v>
      </c>
      <c r="J6157" s="348">
        <f t="shared" si="290"/>
        <v>0</v>
      </c>
    </row>
    <row r="6158" spans="1:10">
      <c r="A6158" s="483">
        <v>2016</v>
      </c>
      <c r="B6158" s="484" t="s">
        <v>1296</v>
      </c>
      <c r="C6158" s="484" t="s">
        <v>370</v>
      </c>
      <c r="D6158" s="485">
        <v>32898</v>
      </c>
      <c r="E6158" s="486">
        <v>22.686</v>
      </c>
      <c r="F6158" s="486">
        <f t="shared" si="288"/>
        <v>746324.02800000005</v>
      </c>
      <c r="G6158" s="487">
        <v>3.07</v>
      </c>
      <c r="H6158" s="485">
        <v>8</v>
      </c>
      <c r="I6158" s="486">
        <f t="shared" si="289"/>
        <v>263184</v>
      </c>
      <c r="J6158" s="348">
        <f t="shared" si="290"/>
        <v>0</v>
      </c>
    </row>
    <row r="6159" spans="1:10">
      <c r="A6159" s="483">
        <v>2016</v>
      </c>
      <c r="B6159" s="484" t="s">
        <v>1296</v>
      </c>
      <c r="C6159" s="484" t="s">
        <v>370</v>
      </c>
      <c r="D6159" s="485">
        <v>49092</v>
      </c>
      <c r="E6159" s="486">
        <v>22.33</v>
      </c>
      <c r="F6159" s="486">
        <f t="shared" si="288"/>
        <v>1096224.3599999999</v>
      </c>
      <c r="G6159" s="487">
        <v>2.65</v>
      </c>
      <c r="H6159" s="485">
        <v>8.5</v>
      </c>
      <c r="I6159" s="486">
        <f t="shared" si="289"/>
        <v>417282</v>
      </c>
      <c r="J6159" s="348">
        <f t="shared" si="290"/>
        <v>0</v>
      </c>
    </row>
    <row r="6160" spans="1:10">
      <c r="A6160" s="483">
        <v>2016</v>
      </c>
      <c r="B6160" s="484" t="s">
        <v>1296</v>
      </c>
      <c r="C6160" s="484" t="s">
        <v>370</v>
      </c>
      <c r="D6160" s="485">
        <v>156699</v>
      </c>
      <c r="E6160" s="486">
        <v>22.59</v>
      </c>
      <c r="F6160" s="486">
        <f t="shared" si="288"/>
        <v>3539830.41</v>
      </c>
      <c r="G6160" s="487">
        <v>3.17</v>
      </c>
      <c r="H6160" s="485">
        <v>7.9</v>
      </c>
      <c r="I6160" s="486">
        <f t="shared" si="289"/>
        <v>1237922.1000000001</v>
      </c>
      <c r="J6160" s="348">
        <f t="shared" si="290"/>
        <v>0</v>
      </c>
    </row>
    <row r="6161" spans="1:10">
      <c r="A6161" s="483">
        <v>2016</v>
      </c>
      <c r="B6161" s="484" t="s">
        <v>1296</v>
      </c>
      <c r="C6161" s="484" t="s">
        <v>370</v>
      </c>
      <c r="D6161" s="485">
        <v>42374</v>
      </c>
      <c r="E6161" s="486">
        <v>23.53</v>
      </c>
      <c r="F6161" s="486">
        <f t="shared" si="288"/>
        <v>997060.22000000009</v>
      </c>
      <c r="G6161" s="487">
        <v>3.25</v>
      </c>
      <c r="H6161" s="485">
        <v>7.7</v>
      </c>
      <c r="I6161" s="486">
        <f t="shared" si="289"/>
        <v>326279.8</v>
      </c>
      <c r="J6161" s="348">
        <f t="shared" si="290"/>
        <v>0</v>
      </c>
    </row>
    <row r="6162" spans="1:10">
      <c r="A6162" s="483">
        <v>2016</v>
      </c>
      <c r="B6162" s="484" t="s">
        <v>1296</v>
      </c>
      <c r="C6162" s="484" t="s">
        <v>370</v>
      </c>
      <c r="D6162" s="485">
        <v>32436</v>
      </c>
      <c r="E6162" s="486">
        <v>23.49</v>
      </c>
      <c r="F6162" s="486">
        <f t="shared" si="288"/>
        <v>761921.6399999999</v>
      </c>
      <c r="G6162" s="487">
        <v>1.44</v>
      </c>
      <c r="H6162" s="485">
        <v>5.9</v>
      </c>
      <c r="I6162" s="486">
        <f t="shared" si="289"/>
        <v>191372.40000000002</v>
      </c>
      <c r="J6162" s="348">
        <f t="shared" si="290"/>
        <v>0</v>
      </c>
    </row>
    <row r="6163" spans="1:10">
      <c r="A6163" s="483">
        <v>2016</v>
      </c>
      <c r="B6163" s="484" t="s">
        <v>1296</v>
      </c>
      <c r="C6163" s="484" t="s">
        <v>370</v>
      </c>
      <c r="D6163" s="485">
        <v>22359</v>
      </c>
      <c r="E6163" s="486">
        <v>23.44</v>
      </c>
      <c r="F6163" s="486">
        <f t="shared" si="288"/>
        <v>524094.96</v>
      </c>
      <c r="G6163" s="487">
        <v>3.38</v>
      </c>
      <c r="H6163" s="485">
        <v>7.3</v>
      </c>
      <c r="I6163" s="486">
        <f t="shared" si="289"/>
        <v>163220.69999999998</v>
      </c>
      <c r="J6163" s="348">
        <f t="shared" si="290"/>
        <v>0</v>
      </c>
    </row>
    <row r="6164" spans="1:10">
      <c r="A6164" s="483">
        <v>2016</v>
      </c>
      <c r="B6164" s="484" t="s">
        <v>1296</v>
      </c>
      <c r="C6164" s="484" t="s">
        <v>370</v>
      </c>
      <c r="D6164" s="485">
        <v>93710</v>
      </c>
      <c r="E6164" s="486">
        <v>23.16</v>
      </c>
      <c r="F6164" s="486">
        <f t="shared" si="288"/>
        <v>2170323.6</v>
      </c>
      <c r="G6164" s="487">
        <v>3.28</v>
      </c>
      <c r="H6164" s="485">
        <v>7.5</v>
      </c>
      <c r="I6164" s="486">
        <f t="shared" si="289"/>
        <v>702825</v>
      </c>
      <c r="J6164" s="348">
        <f t="shared" si="290"/>
        <v>0</v>
      </c>
    </row>
    <row r="6165" spans="1:10">
      <c r="A6165" s="483">
        <v>2016</v>
      </c>
      <c r="B6165" s="484" t="s">
        <v>1289</v>
      </c>
      <c r="C6165" s="484" t="s">
        <v>370</v>
      </c>
      <c r="D6165" s="485">
        <v>97150</v>
      </c>
      <c r="E6165" s="486">
        <v>17.966000000000001</v>
      </c>
      <c r="F6165" s="486">
        <f t="shared" si="288"/>
        <v>1745396.9000000001</v>
      </c>
      <c r="G6165" s="487">
        <v>0.25</v>
      </c>
      <c r="H6165" s="485">
        <v>4.7</v>
      </c>
      <c r="I6165" s="486">
        <f t="shared" si="289"/>
        <v>456605</v>
      </c>
      <c r="J6165" s="348">
        <f t="shared" si="290"/>
        <v>0</v>
      </c>
    </row>
    <row r="6166" spans="1:10">
      <c r="A6166" s="483">
        <v>2016</v>
      </c>
      <c r="B6166" s="484" t="s">
        <v>1296</v>
      </c>
      <c r="C6166" s="484" t="s">
        <v>370</v>
      </c>
      <c r="D6166" s="485">
        <v>30076</v>
      </c>
      <c r="E6166" s="486">
        <v>25.931999999999999</v>
      </c>
      <c r="F6166" s="486">
        <f t="shared" si="288"/>
        <v>779930.83199999994</v>
      </c>
      <c r="G6166" s="487">
        <v>2.69</v>
      </c>
      <c r="H6166" s="485">
        <v>7.8</v>
      </c>
      <c r="I6166" s="486">
        <f t="shared" si="289"/>
        <v>234592.8</v>
      </c>
      <c r="J6166" s="348">
        <f t="shared" si="290"/>
        <v>0</v>
      </c>
    </row>
    <row r="6167" spans="1:10">
      <c r="A6167" s="483">
        <v>2016</v>
      </c>
      <c r="B6167" s="484" t="s">
        <v>1296</v>
      </c>
      <c r="C6167" s="484" t="s">
        <v>370</v>
      </c>
      <c r="D6167" s="485">
        <v>58984</v>
      </c>
      <c r="E6167" s="486">
        <v>23.364000000000001</v>
      </c>
      <c r="F6167" s="486">
        <f t="shared" si="288"/>
        <v>1378102.176</v>
      </c>
      <c r="G6167" s="487">
        <v>3.04</v>
      </c>
      <c r="H6167" s="485">
        <v>7.7</v>
      </c>
      <c r="I6167" s="486">
        <f t="shared" si="289"/>
        <v>454176.8</v>
      </c>
      <c r="J6167" s="348">
        <f t="shared" si="290"/>
        <v>0</v>
      </c>
    </row>
    <row r="6168" spans="1:10">
      <c r="A6168" s="483">
        <v>2016</v>
      </c>
      <c r="B6168" s="484" t="s">
        <v>1296</v>
      </c>
      <c r="C6168" s="484" t="s">
        <v>370</v>
      </c>
      <c r="D6168" s="485">
        <v>232325</v>
      </c>
      <c r="E6168" s="486">
        <v>22.236000000000001</v>
      </c>
      <c r="F6168" s="486">
        <f t="shared" si="288"/>
        <v>5165978.7</v>
      </c>
      <c r="G6168" s="487">
        <v>2.67</v>
      </c>
      <c r="H6168" s="485">
        <v>8.9</v>
      </c>
      <c r="I6168" s="486">
        <f t="shared" si="289"/>
        <v>2067692.5</v>
      </c>
      <c r="J6168" s="348">
        <f t="shared" si="290"/>
        <v>0</v>
      </c>
    </row>
    <row r="6169" spans="1:10">
      <c r="A6169" s="483">
        <v>2016</v>
      </c>
      <c r="B6169" s="484" t="s">
        <v>1296</v>
      </c>
      <c r="C6169" s="484" t="s">
        <v>370</v>
      </c>
      <c r="D6169" s="485">
        <v>174575</v>
      </c>
      <c r="E6169" s="486">
        <v>22.265999999999998</v>
      </c>
      <c r="F6169" s="486">
        <f t="shared" si="288"/>
        <v>3887086.9499999997</v>
      </c>
      <c r="G6169" s="487">
        <v>2.96</v>
      </c>
      <c r="H6169" s="485">
        <v>9.1</v>
      </c>
      <c r="I6169" s="486">
        <f t="shared" si="289"/>
        <v>1588632.5</v>
      </c>
      <c r="J6169" s="348">
        <f t="shared" si="290"/>
        <v>0</v>
      </c>
    </row>
    <row r="6170" spans="1:10">
      <c r="A6170" s="483">
        <v>2016</v>
      </c>
      <c r="B6170" s="484" t="s">
        <v>1296</v>
      </c>
      <c r="C6170" s="484" t="s">
        <v>370</v>
      </c>
      <c r="D6170" s="485">
        <v>30007</v>
      </c>
      <c r="E6170" s="486">
        <v>23.276</v>
      </c>
      <c r="F6170" s="486">
        <f t="shared" si="288"/>
        <v>698442.93200000003</v>
      </c>
      <c r="G6170" s="487">
        <v>3.48</v>
      </c>
      <c r="H6170" s="485">
        <v>7.8</v>
      </c>
      <c r="I6170" s="486">
        <f t="shared" si="289"/>
        <v>234054.6</v>
      </c>
      <c r="J6170" s="348">
        <f t="shared" si="290"/>
        <v>0</v>
      </c>
    </row>
    <row r="6171" spans="1:10">
      <c r="A6171" s="483">
        <v>2016</v>
      </c>
      <c r="B6171" s="484" t="s">
        <v>1289</v>
      </c>
      <c r="C6171" s="484" t="s">
        <v>370</v>
      </c>
      <c r="D6171" s="485">
        <v>88691</v>
      </c>
      <c r="E6171" s="486">
        <v>17.29</v>
      </c>
      <c r="F6171" s="486">
        <f t="shared" si="288"/>
        <v>1533467.39</v>
      </c>
      <c r="G6171" s="487">
        <v>0.25</v>
      </c>
      <c r="H6171" s="485">
        <v>5.2</v>
      </c>
      <c r="I6171" s="486">
        <f t="shared" si="289"/>
        <v>461193.2</v>
      </c>
      <c r="J6171" s="348">
        <f t="shared" si="290"/>
        <v>0</v>
      </c>
    </row>
    <row r="6172" spans="1:10">
      <c r="A6172" s="483">
        <v>2016</v>
      </c>
      <c r="B6172" s="484" t="s">
        <v>1289</v>
      </c>
      <c r="C6172" s="484" t="s">
        <v>370</v>
      </c>
      <c r="D6172" s="485">
        <v>29786</v>
      </c>
      <c r="E6172" s="486">
        <v>17.484000000000002</v>
      </c>
      <c r="F6172" s="486">
        <f t="shared" si="288"/>
        <v>520778.42400000006</v>
      </c>
      <c r="G6172" s="487">
        <v>0.21</v>
      </c>
      <c r="H6172" s="485">
        <v>4.7</v>
      </c>
      <c r="I6172" s="486">
        <f t="shared" si="289"/>
        <v>139994.20000000001</v>
      </c>
      <c r="J6172" s="348">
        <f t="shared" si="290"/>
        <v>0</v>
      </c>
    </row>
    <row r="6173" spans="1:10">
      <c r="A6173" s="483">
        <v>2016</v>
      </c>
      <c r="B6173" s="484" t="s">
        <v>1289</v>
      </c>
      <c r="C6173" s="484" t="s">
        <v>370</v>
      </c>
      <c r="D6173" s="485">
        <v>16360</v>
      </c>
      <c r="E6173" s="486">
        <v>17.795999999999999</v>
      </c>
      <c r="F6173" s="486">
        <f t="shared" si="288"/>
        <v>291142.56</v>
      </c>
      <c r="G6173" s="487">
        <v>0.2</v>
      </c>
      <c r="H6173" s="485">
        <v>5.4</v>
      </c>
      <c r="I6173" s="486">
        <f t="shared" si="289"/>
        <v>88344</v>
      </c>
      <c r="J6173" s="348">
        <f t="shared" si="290"/>
        <v>0</v>
      </c>
    </row>
    <row r="6174" spans="1:10">
      <c r="A6174" s="483">
        <v>2016</v>
      </c>
      <c r="B6174" s="484" t="s">
        <v>1289</v>
      </c>
      <c r="C6174" s="484" t="s">
        <v>370</v>
      </c>
      <c r="D6174" s="485">
        <v>32761</v>
      </c>
      <c r="E6174" s="486">
        <v>17.972999999999999</v>
      </c>
      <c r="F6174" s="486">
        <f t="shared" si="288"/>
        <v>588813.45299999998</v>
      </c>
      <c r="G6174" s="487">
        <v>0.31</v>
      </c>
      <c r="H6174" s="485">
        <v>5.3</v>
      </c>
      <c r="I6174" s="486">
        <f t="shared" si="289"/>
        <v>173633.3</v>
      </c>
      <c r="J6174" s="348">
        <f t="shared" si="290"/>
        <v>0</v>
      </c>
    </row>
    <row r="6175" spans="1:10">
      <c r="A6175" s="483">
        <v>2016</v>
      </c>
      <c r="B6175" s="484" t="s">
        <v>1289</v>
      </c>
      <c r="C6175" s="484" t="s">
        <v>370</v>
      </c>
      <c r="D6175" s="485">
        <v>48754</v>
      </c>
      <c r="E6175" s="486">
        <v>17.882999999999999</v>
      </c>
      <c r="F6175" s="486">
        <f t="shared" si="288"/>
        <v>871867.78200000001</v>
      </c>
      <c r="G6175" s="487">
        <v>0.2</v>
      </c>
      <c r="H6175" s="485">
        <v>4.9000000000000004</v>
      </c>
      <c r="I6175" s="486">
        <f t="shared" si="289"/>
        <v>238894.6</v>
      </c>
      <c r="J6175" s="348">
        <f t="shared" si="290"/>
        <v>0</v>
      </c>
    </row>
    <row r="6176" spans="1:10">
      <c r="A6176" s="483">
        <v>2016</v>
      </c>
      <c r="B6176" s="484" t="s">
        <v>1289</v>
      </c>
      <c r="C6176" s="484" t="s">
        <v>370</v>
      </c>
      <c r="D6176" s="485">
        <v>48380</v>
      </c>
      <c r="E6176" s="486">
        <v>17.939</v>
      </c>
      <c r="F6176" s="486">
        <f t="shared" si="288"/>
        <v>867888.82</v>
      </c>
      <c r="G6176" s="487">
        <v>0.26</v>
      </c>
      <c r="H6176" s="485">
        <v>5.0999999999999996</v>
      </c>
      <c r="I6176" s="486">
        <f t="shared" si="289"/>
        <v>246737.99999999997</v>
      </c>
      <c r="J6176" s="348">
        <f t="shared" si="290"/>
        <v>0</v>
      </c>
    </row>
    <row r="6177" spans="1:10">
      <c r="A6177" s="483">
        <v>2016</v>
      </c>
      <c r="B6177" s="484" t="s">
        <v>1289</v>
      </c>
      <c r="C6177" s="484" t="s">
        <v>370</v>
      </c>
      <c r="D6177" s="485">
        <v>64726</v>
      </c>
      <c r="E6177" s="486">
        <v>16.893000000000001</v>
      </c>
      <c r="F6177" s="486">
        <f t="shared" si="288"/>
        <v>1093416.318</v>
      </c>
      <c r="G6177" s="487">
        <v>0.37</v>
      </c>
      <c r="H6177" s="485">
        <v>5.3</v>
      </c>
      <c r="I6177" s="486">
        <f t="shared" si="289"/>
        <v>343047.8</v>
      </c>
      <c r="J6177" s="348">
        <f t="shared" si="290"/>
        <v>0</v>
      </c>
    </row>
    <row r="6178" spans="1:10">
      <c r="A6178" s="483">
        <v>2016</v>
      </c>
      <c r="B6178" s="484" t="s">
        <v>1289</v>
      </c>
      <c r="C6178" s="484" t="s">
        <v>370</v>
      </c>
      <c r="D6178" s="485">
        <v>32870</v>
      </c>
      <c r="E6178" s="486">
        <v>17.196000000000002</v>
      </c>
      <c r="F6178" s="486">
        <f t="shared" si="288"/>
        <v>565232.52</v>
      </c>
      <c r="G6178" s="487">
        <v>0.27</v>
      </c>
      <c r="H6178" s="485">
        <v>5</v>
      </c>
      <c r="I6178" s="486">
        <f t="shared" si="289"/>
        <v>164350</v>
      </c>
      <c r="J6178" s="348">
        <f t="shared" si="290"/>
        <v>0</v>
      </c>
    </row>
    <row r="6179" spans="1:10">
      <c r="A6179" s="483">
        <v>2016</v>
      </c>
      <c r="B6179" s="484" t="s">
        <v>1289</v>
      </c>
      <c r="C6179" s="484" t="s">
        <v>370</v>
      </c>
      <c r="D6179" s="485">
        <v>48987</v>
      </c>
      <c r="E6179" s="486">
        <v>17.888999999999999</v>
      </c>
      <c r="F6179" s="486">
        <f t="shared" si="288"/>
        <v>876328.44299999997</v>
      </c>
      <c r="G6179" s="487">
        <v>0.24</v>
      </c>
      <c r="H6179" s="485">
        <v>5.0999999999999996</v>
      </c>
      <c r="I6179" s="486">
        <f t="shared" si="289"/>
        <v>249833.69999999998</v>
      </c>
      <c r="J6179" s="348">
        <f t="shared" si="290"/>
        <v>0</v>
      </c>
    </row>
    <row r="6180" spans="1:10">
      <c r="A6180" s="483">
        <v>2016</v>
      </c>
      <c r="B6180" s="484" t="s">
        <v>1289</v>
      </c>
      <c r="C6180" s="484" t="s">
        <v>370</v>
      </c>
      <c r="D6180" s="485">
        <v>81238</v>
      </c>
      <c r="E6180" s="486">
        <v>17.53</v>
      </c>
      <c r="F6180" s="486">
        <f t="shared" si="288"/>
        <v>1424102.1400000001</v>
      </c>
      <c r="G6180" s="487">
        <v>0.19</v>
      </c>
      <c r="H6180" s="485">
        <v>4.4000000000000004</v>
      </c>
      <c r="I6180" s="486">
        <f t="shared" si="289"/>
        <v>357447.2</v>
      </c>
      <c r="J6180" s="348">
        <f t="shared" si="290"/>
        <v>0</v>
      </c>
    </row>
    <row r="6181" spans="1:10">
      <c r="A6181" s="483">
        <v>2016</v>
      </c>
      <c r="B6181" s="484" t="s">
        <v>1289</v>
      </c>
      <c r="C6181" s="484" t="s">
        <v>370</v>
      </c>
      <c r="D6181" s="485">
        <v>16248</v>
      </c>
      <c r="E6181" s="486">
        <v>17.454000000000001</v>
      </c>
      <c r="F6181" s="486">
        <f t="shared" si="288"/>
        <v>283592.592</v>
      </c>
      <c r="G6181" s="487">
        <v>0.19</v>
      </c>
      <c r="H6181" s="485">
        <v>4.7</v>
      </c>
      <c r="I6181" s="486">
        <f t="shared" si="289"/>
        <v>76365.600000000006</v>
      </c>
      <c r="J6181" s="348">
        <f t="shared" si="290"/>
        <v>0</v>
      </c>
    </row>
    <row r="6182" spans="1:10">
      <c r="A6182" s="483">
        <v>2016</v>
      </c>
      <c r="B6182" s="484" t="s">
        <v>1289</v>
      </c>
      <c r="C6182" s="484" t="s">
        <v>370</v>
      </c>
      <c r="D6182" s="485">
        <v>32537</v>
      </c>
      <c r="E6182" s="486">
        <v>17.667000000000002</v>
      </c>
      <c r="F6182" s="486">
        <f t="shared" si="288"/>
        <v>574831.179</v>
      </c>
      <c r="G6182" s="487">
        <v>0.24</v>
      </c>
      <c r="H6182" s="485">
        <v>5.9</v>
      </c>
      <c r="I6182" s="486">
        <f t="shared" si="289"/>
        <v>191968.30000000002</v>
      </c>
      <c r="J6182" s="348">
        <f t="shared" si="290"/>
        <v>0</v>
      </c>
    </row>
    <row r="6183" spans="1:10">
      <c r="A6183" s="483">
        <v>2016</v>
      </c>
      <c r="B6183" s="484" t="s">
        <v>1289</v>
      </c>
      <c r="C6183" s="484" t="s">
        <v>370</v>
      </c>
      <c r="D6183" s="485">
        <v>17704</v>
      </c>
      <c r="E6183" s="486">
        <v>17.579999999999998</v>
      </c>
      <c r="F6183" s="486">
        <f t="shared" si="288"/>
        <v>311236.31999999995</v>
      </c>
      <c r="G6183" s="487">
        <v>0.35</v>
      </c>
      <c r="H6183" s="485">
        <v>6.9</v>
      </c>
      <c r="I6183" s="486">
        <f t="shared" si="289"/>
        <v>122157.6</v>
      </c>
      <c r="J6183" s="348">
        <f t="shared" si="290"/>
        <v>0</v>
      </c>
    </row>
    <row r="6184" spans="1:10">
      <c r="A6184" s="483">
        <v>2016</v>
      </c>
      <c r="B6184" s="484" t="s">
        <v>1289</v>
      </c>
      <c r="C6184" s="484" t="s">
        <v>370</v>
      </c>
      <c r="D6184" s="485">
        <v>70713</v>
      </c>
      <c r="E6184" s="486">
        <v>18.009</v>
      </c>
      <c r="F6184" s="486">
        <f t="shared" si="288"/>
        <v>1273470.4170000001</v>
      </c>
      <c r="G6184" s="487">
        <v>0.26</v>
      </c>
      <c r="H6184" s="485">
        <v>4.8</v>
      </c>
      <c r="I6184" s="486">
        <f t="shared" si="289"/>
        <v>339422.39999999997</v>
      </c>
      <c r="J6184" s="348">
        <f t="shared" si="290"/>
        <v>0</v>
      </c>
    </row>
    <row r="6185" spans="1:10">
      <c r="A6185" s="483">
        <v>2016</v>
      </c>
      <c r="B6185" s="484" t="s">
        <v>1289</v>
      </c>
      <c r="C6185" s="484" t="s">
        <v>370</v>
      </c>
      <c r="D6185" s="485">
        <v>35577</v>
      </c>
      <c r="E6185" s="486">
        <v>17.498000000000001</v>
      </c>
      <c r="F6185" s="486">
        <f t="shared" si="288"/>
        <v>622526.34600000002</v>
      </c>
      <c r="G6185" s="487">
        <v>0.21</v>
      </c>
      <c r="H6185" s="485">
        <v>4.8</v>
      </c>
      <c r="I6185" s="486">
        <f t="shared" si="289"/>
        <v>170769.6</v>
      </c>
      <c r="J6185" s="348">
        <f t="shared" si="290"/>
        <v>0</v>
      </c>
    </row>
    <row r="6186" spans="1:10">
      <c r="A6186" s="483">
        <v>2016</v>
      </c>
      <c r="B6186" s="484" t="s">
        <v>1289</v>
      </c>
      <c r="C6186" s="484" t="s">
        <v>370</v>
      </c>
      <c r="D6186" s="485">
        <v>17723</v>
      </c>
      <c r="E6186" s="486">
        <v>18.07</v>
      </c>
      <c r="F6186" s="486">
        <f t="shared" si="288"/>
        <v>320254.61</v>
      </c>
      <c r="G6186" s="487">
        <v>0.32</v>
      </c>
      <c r="H6186" s="485">
        <v>4.7</v>
      </c>
      <c r="I6186" s="486">
        <f t="shared" si="289"/>
        <v>83298.100000000006</v>
      </c>
      <c r="J6186" s="348">
        <f t="shared" si="290"/>
        <v>0</v>
      </c>
    </row>
    <row r="6187" spans="1:10">
      <c r="A6187" s="483">
        <v>2016</v>
      </c>
      <c r="B6187" s="484" t="s">
        <v>1289</v>
      </c>
      <c r="C6187" s="484" t="s">
        <v>370</v>
      </c>
      <c r="D6187" s="485">
        <v>17750</v>
      </c>
      <c r="E6187" s="486">
        <v>17.751999999999999</v>
      </c>
      <c r="F6187" s="486">
        <f t="shared" si="288"/>
        <v>315098</v>
      </c>
      <c r="G6187" s="487">
        <v>0.24</v>
      </c>
      <c r="H6187" s="485">
        <v>5.5</v>
      </c>
      <c r="I6187" s="486">
        <f t="shared" si="289"/>
        <v>97625</v>
      </c>
      <c r="J6187" s="348">
        <f t="shared" si="290"/>
        <v>0</v>
      </c>
    </row>
    <row r="6188" spans="1:10">
      <c r="A6188" s="483">
        <v>2016</v>
      </c>
      <c r="B6188" s="484" t="s">
        <v>1289</v>
      </c>
      <c r="C6188" s="484" t="s">
        <v>370</v>
      </c>
      <c r="D6188" s="485">
        <v>13994</v>
      </c>
      <c r="E6188" s="486">
        <v>17.8</v>
      </c>
      <c r="F6188" s="486">
        <f t="shared" si="288"/>
        <v>249093.2</v>
      </c>
      <c r="G6188" s="487">
        <v>0.28999999999999998</v>
      </c>
      <c r="H6188" s="485">
        <v>5.3</v>
      </c>
      <c r="I6188" s="486">
        <f t="shared" si="289"/>
        <v>74168.2</v>
      </c>
      <c r="J6188" s="348">
        <f t="shared" si="290"/>
        <v>0</v>
      </c>
    </row>
    <row r="6189" spans="1:10">
      <c r="A6189" s="483">
        <v>2016</v>
      </c>
      <c r="B6189" s="484" t="s">
        <v>1289</v>
      </c>
      <c r="C6189" s="484" t="s">
        <v>370</v>
      </c>
      <c r="D6189" s="485">
        <v>14069</v>
      </c>
      <c r="E6189" s="486">
        <v>18.198</v>
      </c>
      <c r="F6189" s="486">
        <f t="shared" si="288"/>
        <v>256027.66200000001</v>
      </c>
      <c r="G6189" s="487">
        <v>0.22</v>
      </c>
      <c r="H6189" s="485">
        <v>4.2</v>
      </c>
      <c r="I6189" s="486">
        <f t="shared" si="289"/>
        <v>59089.8</v>
      </c>
      <c r="J6189" s="348">
        <f t="shared" si="290"/>
        <v>0</v>
      </c>
    </row>
    <row r="6190" spans="1:10">
      <c r="A6190" s="483">
        <v>2016</v>
      </c>
      <c r="B6190" s="484" t="s">
        <v>1289</v>
      </c>
      <c r="C6190" s="484" t="s">
        <v>370</v>
      </c>
      <c r="D6190" s="485">
        <v>28161</v>
      </c>
      <c r="E6190" s="486">
        <v>17.146000000000001</v>
      </c>
      <c r="F6190" s="486">
        <f t="shared" si="288"/>
        <v>482848.50599999999</v>
      </c>
      <c r="G6190" s="487">
        <v>0.24</v>
      </c>
      <c r="H6190" s="485">
        <v>4.8</v>
      </c>
      <c r="I6190" s="486">
        <f t="shared" si="289"/>
        <v>135172.79999999999</v>
      </c>
      <c r="J6190" s="348">
        <f t="shared" si="290"/>
        <v>0</v>
      </c>
    </row>
    <row r="6191" spans="1:10">
      <c r="A6191" s="483">
        <v>2016</v>
      </c>
      <c r="B6191" s="484" t="s">
        <v>1289</v>
      </c>
      <c r="C6191" s="484" t="s">
        <v>370</v>
      </c>
      <c r="D6191" s="485">
        <v>71335</v>
      </c>
      <c r="E6191" s="486">
        <v>16.696000000000002</v>
      </c>
      <c r="F6191" s="486">
        <f t="shared" si="288"/>
        <v>1191009.1600000001</v>
      </c>
      <c r="G6191" s="487">
        <v>0.28999999999999998</v>
      </c>
      <c r="H6191" s="485">
        <v>5.0999999999999996</v>
      </c>
      <c r="I6191" s="486">
        <f t="shared" si="289"/>
        <v>363808.5</v>
      </c>
      <c r="J6191" s="348">
        <f t="shared" si="290"/>
        <v>0</v>
      </c>
    </row>
    <row r="6192" spans="1:10">
      <c r="A6192" s="483">
        <v>2016</v>
      </c>
      <c r="B6192" s="484" t="s">
        <v>1289</v>
      </c>
      <c r="C6192" s="484" t="s">
        <v>370</v>
      </c>
      <c r="D6192" s="485">
        <v>81999</v>
      </c>
      <c r="E6192" s="486">
        <v>17.72</v>
      </c>
      <c r="F6192" s="486">
        <f t="shared" si="288"/>
        <v>1453022.2799999998</v>
      </c>
      <c r="G6192" s="487">
        <v>0.23</v>
      </c>
      <c r="H6192" s="485">
        <v>5.2</v>
      </c>
      <c r="I6192" s="486">
        <f t="shared" si="289"/>
        <v>426394.8</v>
      </c>
      <c r="J6192" s="348">
        <f t="shared" si="290"/>
        <v>0</v>
      </c>
    </row>
    <row r="6193" spans="1:10">
      <c r="A6193" s="483">
        <v>2016</v>
      </c>
      <c r="B6193" s="484" t="s">
        <v>1289</v>
      </c>
      <c r="C6193" s="484" t="s">
        <v>370</v>
      </c>
      <c r="D6193" s="485">
        <v>113314</v>
      </c>
      <c r="E6193" s="486">
        <v>17.75</v>
      </c>
      <c r="F6193" s="486">
        <f t="shared" si="288"/>
        <v>2011323.5</v>
      </c>
      <c r="G6193" s="487">
        <v>0.21</v>
      </c>
      <c r="H6193" s="485">
        <v>5.2</v>
      </c>
      <c r="I6193" s="486">
        <f t="shared" si="289"/>
        <v>589232.80000000005</v>
      </c>
      <c r="J6193" s="348">
        <f t="shared" si="290"/>
        <v>0</v>
      </c>
    </row>
    <row r="6194" spans="1:10">
      <c r="A6194" s="483">
        <v>2016</v>
      </c>
      <c r="B6194" s="484" t="s">
        <v>1296</v>
      </c>
      <c r="C6194" s="484" t="s">
        <v>370</v>
      </c>
      <c r="D6194" s="485">
        <v>15000</v>
      </c>
      <c r="E6194" s="486">
        <v>21.97</v>
      </c>
      <c r="F6194" s="486">
        <f t="shared" si="288"/>
        <v>329550</v>
      </c>
      <c r="G6194" s="487">
        <v>2.96</v>
      </c>
      <c r="H6194" s="485">
        <v>12.1</v>
      </c>
      <c r="I6194" s="486">
        <f t="shared" si="289"/>
        <v>181500</v>
      </c>
      <c r="J6194" s="348">
        <f t="shared" si="290"/>
        <v>0</v>
      </c>
    </row>
    <row r="6195" spans="1:10">
      <c r="A6195" s="483">
        <v>2016</v>
      </c>
      <c r="B6195" s="484" t="s">
        <v>1289</v>
      </c>
      <c r="C6195" s="484" t="s">
        <v>370</v>
      </c>
      <c r="D6195" s="485">
        <v>16033</v>
      </c>
      <c r="E6195" s="486">
        <v>17.82</v>
      </c>
      <c r="F6195" s="486">
        <f t="shared" si="288"/>
        <v>285708.06</v>
      </c>
      <c r="G6195" s="487">
        <v>0.34</v>
      </c>
      <c r="H6195" s="485">
        <v>4.9000000000000004</v>
      </c>
      <c r="I6195" s="486">
        <f t="shared" si="289"/>
        <v>78561.700000000012</v>
      </c>
      <c r="J6195" s="348">
        <f t="shared" si="290"/>
        <v>0</v>
      </c>
    </row>
    <row r="6196" spans="1:10">
      <c r="A6196" s="483">
        <v>2016</v>
      </c>
      <c r="B6196" s="484" t="s">
        <v>1289</v>
      </c>
      <c r="C6196" s="484" t="s">
        <v>370</v>
      </c>
      <c r="D6196" s="485">
        <v>15789</v>
      </c>
      <c r="E6196" s="486">
        <v>18.21</v>
      </c>
      <c r="F6196" s="486">
        <f t="shared" si="288"/>
        <v>287517.69</v>
      </c>
      <c r="G6196" s="487">
        <v>0.27</v>
      </c>
      <c r="H6196" s="485">
        <v>4.8</v>
      </c>
      <c r="I6196" s="486">
        <f t="shared" si="289"/>
        <v>75787.199999999997</v>
      </c>
      <c r="J6196" s="348">
        <f t="shared" si="290"/>
        <v>0</v>
      </c>
    </row>
    <row r="6197" spans="1:10">
      <c r="A6197" s="483">
        <v>2016</v>
      </c>
      <c r="B6197" s="484" t="s">
        <v>1289</v>
      </c>
      <c r="C6197" s="484" t="s">
        <v>370</v>
      </c>
      <c r="D6197" s="485">
        <v>15666</v>
      </c>
      <c r="E6197" s="486">
        <v>17.62</v>
      </c>
      <c r="F6197" s="486">
        <f t="shared" si="288"/>
        <v>276034.92000000004</v>
      </c>
      <c r="G6197" s="487">
        <v>0.19</v>
      </c>
      <c r="H6197" s="485">
        <v>4.5</v>
      </c>
      <c r="I6197" s="486">
        <f t="shared" si="289"/>
        <v>70497</v>
      </c>
      <c r="J6197" s="348">
        <f t="shared" si="290"/>
        <v>0</v>
      </c>
    </row>
    <row r="6198" spans="1:10">
      <c r="A6198" s="483">
        <v>2016</v>
      </c>
      <c r="B6198" s="484" t="s">
        <v>1289</v>
      </c>
      <c r="C6198" s="484" t="s">
        <v>370</v>
      </c>
      <c r="D6198" s="485">
        <v>16311</v>
      </c>
      <c r="E6198" s="486">
        <v>17.420000000000002</v>
      </c>
      <c r="F6198" s="486">
        <f t="shared" si="288"/>
        <v>284137.62000000005</v>
      </c>
      <c r="G6198" s="487">
        <v>0.21</v>
      </c>
      <c r="H6198" s="485">
        <v>3.7</v>
      </c>
      <c r="I6198" s="486">
        <f t="shared" si="289"/>
        <v>60350.700000000004</v>
      </c>
      <c r="J6198" s="348">
        <f t="shared" si="290"/>
        <v>0</v>
      </c>
    </row>
    <row r="6199" spans="1:10">
      <c r="A6199" s="483">
        <v>2016</v>
      </c>
      <c r="B6199" s="484" t="s">
        <v>1289</v>
      </c>
      <c r="C6199" s="484" t="s">
        <v>370</v>
      </c>
      <c r="D6199" s="485">
        <v>32585</v>
      </c>
      <c r="E6199" s="486">
        <v>16.71</v>
      </c>
      <c r="F6199" s="486">
        <f t="shared" si="288"/>
        <v>544495.35</v>
      </c>
      <c r="G6199" s="487">
        <v>0.28999999999999998</v>
      </c>
      <c r="H6199" s="485">
        <v>6.2</v>
      </c>
      <c r="I6199" s="486">
        <f t="shared" si="289"/>
        <v>202027</v>
      </c>
      <c r="J6199" s="348">
        <f t="shared" si="290"/>
        <v>0</v>
      </c>
    </row>
    <row r="6200" spans="1:10">
      <c r="A6200" s="483">
        <v>2016</v>
      </c>
      <c r="B6200" s="484" t="s">
        <v>1289</v>
      </c>
      <c r="C6200" s="484" t="s">
        <v>370</v>
      </c>
      <c r="D6200" s="485">
        <v>48274</v>
      </c>
      <c r="E6200" s="486">
        <v>17.239999999999998</v>
      </c>
      <c r="F6200" s="486">
        <f t="shared" si="288"/>
        <v>832243.75999999989</v>
      </c>
      <c r="G6200" s="487">
        <v>0.23</v>
      </c>
      <c r="H6200" s="485">
        <v>4.3</v>
      </c>
      <c r="I6200" s="486">
        <f t="shared" si="289"/>
        <v>207578.19999999998</v>
      </c>
      <c r="J6200" s="348">
        <f t="shared" si="290"/>
        <v>0</v>
      </c>
    </row>
    <row r="6201" spans="1:10">
      <c r="A6201" s="483">
        <v>2016</v>
      </c>
      <c r="B6201" s="484" t="s">
        <v>1289</v>
      </c>
      <c r="C6201" s="484" t="s">
        <v>370</v>
      </c>
      <c r="D6201" s="485">
        <v>49229</v>
      </c>
      <c r="E6201" s="486">
        <v>18.010000000000002</v>
      </c>
      <c r="F6201" s="486">
        <f t="shared" si="288"/>
        <v>886614.29</v>
      </c>
      <c r="G6201" s="487">
        <v>0.21</v>
      </c>
      <c r="H6201" s="485">
        <v>4.8</v>
      </c>
      <c r="I6201" s="486">
        <f t="shared" si="289"/>
        <v>236299.19999999998</v>
      </c>
      <c r="J6201" s="348">
        <f t="shared" si="290"/>
        <v>0</v>
      </c>
    </row>
    <row r="6202" spans="1:10">
      <c r="A6202" s="483">
        <v>2016</v>
      </c>
      <c r="B6202" s="484" t="s">
        <v>1289</v>
      </c>
      <c r="C6202" s="484" t="s">
        <v>370</v>
      </c>
      <c r="D6202" s="485">
        <v>65300</v>
      </c>
      <c r="E6202" s="486">
        <v>17.260000000000002</v>
      </c>
      <c r="F6202" s="486">
        <f t="shared" si="288"/>
        <v>1127078</v>
      </c>
      <c r="G6202" s="487">
        <v>0.22</v>
      </c>
      <c r="H6202" s="485">
        <v>4.4000000000000004</v>
      </c>
      <c r="I6202" s="486">
        <f t="shared" si="289"/>
        <v>287320</v>
      </c>
      <c r="J6202" s="348">
        <f t="shared" si="290"/>
        <v>0</v>
      </c>
    </row>
    <row r="6203" spans="1:10">
      <c r="A6203" s="483">
        <v>2016</v>
      </c>
      <c r="B6203" s="484" t="s">
        <v>1289</v>
      </c>
      <c r="C6203" s="484" t="s">
        <v>370</v>
      </c>
      <c r="D6203" s="485">
        <v>16006</v>
      </c>
      <c r="E6203" s="486">
        <v>17.420000000000002</v>
      </c>
      <c r="F6203" s="486">
        <f t="shared" si="288"/>
        <v>278824.52</v>
      </c>
      <c r="G6203" s="487">
        <v>0.23</v>
      </c>
      <c r="H6203" s="485">
        <v>5.3</v>
      </c>
      <c r="I6203" s="486">
        <f t="shared" si="289"/>
        <v>84831.8</v>
      </c>
      <c r="J6203" s="348">
        <f t="shared" si="290"/>
        <v>0</v>
      </c>
    </row>
    <row r="6204" spans="1:10">
      <c r="A6204" s="483">
        <v>2016</v>
      </c>
      <c r="B6204" s="484" t="s">
        <v>1289</v>
      </c>
      <c r="C6204" s="484" t="s">
        <v>370</v>
      </c>
      <c r="D6204" s="485">
        <v>113187</v>
      </c>
      <c r="E6204" s="486">
        <v>17.736000000000001</v>
      </c>
      <c r="F6204" s="486">
        <f t="shared" si="288"/>
        <v>2007484.632</v>
      </c>
      <c r="G6204" s="487">
        <v>0.3</v>
      </c>
      <c r="H6204" s="485">
        <v>5.3</v>
      </c>
      <c r="I6204" s="486">
        <f t="shared" si="289"/>
        <v>599891.1</v>
      </c>
      <c r="J6204" s="348">
        <f t="shared" si="290"/>
        <v>0</v>
      </c>
    </row>
    <row r="6205" spans="1:10">
      <c r="A6205" s="483">
        <v>2016</v>
      </c>
      <c r="B6205" s="484" t="s">
        <v>1289</v>
      </c>
      <c r="C6205" s="484" t="s">
        <v>370</v>
      </c>
      <c r="D6205" s="485">
        <v>14142</v>
      </c>
      <c r="E6205" s="486">
        <v>17.736000000000001</v>
      </c>
      <c r="F6205" s="486">
        <f t="shared" si="288"/>
        <v>250822.51200000002</v>
      </c>
      <c r="G6205" s="487">
        <v>0.28999999999999998</v>
      </c>
      <c r="H6205" s="485">
        <v>5.2</v>
      </c>
      <c r="I6205" s="486">
        <f t="shared" si="289"/>
        <v>73538.400000000009</v>
      </c>
      <c r="J6205" s="348">
        <f t="shared" si="290"/>
        <v>0</v>
      </c>
    </row>
    <row r="6206" spans="1:10">
      <c r="A6206" s="483">
        <v>2016</v>
      </c>
      <c r="B6206" s="484" t="s">
        <v>1296</v>
      </c>
      <c r="C6206" s="484" t="s">
        <v>370</v>
      </c>
      <c r="D6206" s="485">
        <v>3881</v>
      </c>
      <c r="E6206" s="486">
        <v>23.478000000000002</v>
      </c>
      <c r="F6206" s="486">
        <f t="shared" si="288"/>
        <v>91118.118000000002</v>
      </c>
      <c r="G6206" s="487">
        <v>1.28</v>
      </c>
      <c r="H6206" s="485">
        <v>12.1</v>
      </c>
      <c r="I6206" s="486">
        <f t="shared" si="289"/>
        <v>46960.1</v>
      </c>
      <c r="J6206" s="348">
        <f t="shared" si="290"/>
        <v>0</v>
      </c>
    </row>
    <row r="6207" spans="1:10">
      <c r="A6207" s="483">
        <v>2016</v>
      </c>
      <c r="B6207" s="484" t="s">
        <v>1296</v>
      </c>
      <c r="C6207" s="484" t="s">
        <v>370</v>
      </c>
      <c r="D6207" s="485">
        <v>55805</v>
      </c>
      <c r="E6207" s="486">
        <v>23.213000000000001</v>
      </c>
      <c r="F6207" s="486">
        <f t="shared" si="288"/>
        <v>1295401.4650000001</v>
      </c>
      <c r="G6207" s="487">
        <v>3.47</v>
      </c>
      <c r="H6207" s="485">
        <v>7.8</v>
      </c>
      <c r="I6207" s="486">
        <f t="shared" si="289"/>
        <v>435279</v>
      </c>
      <c r="J6207" s="348">
        <f t="shared" si="290"/>
        <v>0</v>
      </c>
    </row>
    <row r="6208" spans="1:10">
      <c r="A6208" s="483">
        <v>2016</v>
      </c>
      <c r="B6208" s="484" t="s">
        <v>1296</v>
      </c>
      <c r="C6208" s="484" t="s">
        <v>370</v>
      </c>
      <c r="D6208" s="485">
        <v>44657</v>
      </c>
      <c r="E6208" s="486">
        <v>22.582000000000001</v>
      </c>
      <c r="F6208" s="486">
        <f t="shared" si="288"/>
        <v>1008444.3740000001</v>
      </c>
      <c r="G6208" s="487">
        <v>3.23</v>
      </c>
      <c r="H6208" s="485">
        <v>7.8</v>
      </c>
      <c r="I6208" s="486">
        <f t="shared" si="289"/>
        <v>348324.6</v>
      </c>
      <c r="J6208" s="348">
        <f t="shared" si="290"/>
        <v>0</v>
      </c>
    </row>
    <row r="6209" spans="1:10">
      <c r="A6209" s="483">
        <v>2016</v>
      </c>
      <c r="B6209" s="484" t="s">
        <v>1296</v>
      </c>
      <c r="C6209" s="484" t="s">
        <v>370</v>
      </c>
      <c r="D6209" s="485">
        <v>73188</v>
      </c>
      <c r="E6209" s="486">
        <v>22.876000000000001</v>
      </c>
      <c r="F6209" s="486">
        <f t="shared" si="288"/>
        <v>1674248.6880000001</v>
      </c>
      <c r="G6209" s="487">
        <v>2.96</v>
      </c>
      <c r="H6209" s="485">
        <v>8.3000000000000007</v>
      </c>
      <c r="I6209" s="486">
        <f t="shared" si="289"/>
        <v>607460.4</v>
      </c>
      <c r="J6209" s="348">
        <f t="shared" si="290"/>
        <v>0</v>
      </c>
    </row>
    <row r="6210" spans="1:10">
      <c r="A6210" s="483">
        <v>2016</v>
      </c>
      <c r="B6210" s="484" t="s">
        <v>1296</v>
      </c>
      <c r="C6210" s="484" t="s">
        <v>370</v>
      </c>
      <c r="D6210" s="485">
        <v>71289</v>
      </c>
      <c r="E6210" s="486">
        <v>22.59</v>
      </c>
      <c r="F6210" s="486">
        <f t="shared" si="288"/>
        <v>1610418.51</v>
      </c>
      <c r="G6210" s="487">
        <v>3.22</v>
      </c>
      <c r="H6210" s="485">
        <v>11.2</v>
      </c>
      <c r="I6210" s="486">
        <f t="shared" si="289"/>
        <v>798436.79999999993</v>
      </c>
      <c r="J6210" s="348">
        <f t="shared" si="290"/>
        <v>0</v>
      </c>
    </row>
    <row r="6211" spans="1:10">
      <c r="A6211" s="483">
        <v>2016</v>
      </c>
      <c r="B6211" s="484" t="s">
        <v>1296</v>
      </c>
      <c r="C6211" s="484" t="s">
        <v>370</v>
      </c>
      <c r="D6211" s="485">
        <v>26810</v>
      </c>
      <c r="E6211" s="486">
        <v>23.038</v>
      </c>
      <c r="F6211" s="486">
        <f t="shared" ref="F6211:F6274" si="291">E6211*D6211</f>
        <v>617648.78</v>
      </c>
      <c r="G6211" s="487">
        <v>1.37</v>
      </c>
      <c r="H6211" s="485">
        <v>5.9</v>
      </c>
      <c r="I6211" s="486">
        <f t="shared" ref="I6211:I6274" si="292">H6211*D6211</f>
        <v>158179</v>
      </c>
      <c r="J6211" s="348">
        <f t="shared" ref="J6211:J6274" si="293">IF(B6211="LIG",1,0)</f>
        <v>0</v>
      </c>
    </row>
    <row r="6212" spans="1:10">
      <c r="A6212" s="483">
        <v>2016</v>
      </c>
      <c r="B6212" s="484" t="s">
        <v>1296</v>
      </c>
      <c r="C6212" s="484" t="s">
        <v>370</v>
      </c>
      <c r="D6212" s="485">
        <v>20922</v>
      </c>
      <c r="E6212" s="486">
        <v>25.347999999999999</v>
      </c>
      <c r="F6212" s="486">
        <f t="shared" si="291"/>
        <v>530330.85600000003</v>
      </c>
      <c r="G6212" s="487">
        <v>3.89</v>
      </c>
      <c r="H6212" s="485">
        <v>9.6999999999999993</v>
      </c>
      <c r="I6212" s="486">
        <f t="shared" si="292"/>
        <v>202943.4</v>
      </c>
      <c r="J6212" s="348">
        <f t="shared" si="293"/>
        <v>0</v>
      </c>
    </row>
    <row r="6213" spans="1:10">
      <c r="A6213" s="483">
        <v>2016</v>
      </c>
      <c r="B6213" s="484" t="s">
        <v>1296</v>
      </c>
      <c r="C6213" s="484" t="s">
        <v>370</v>
      </c>
      <c r="D6213" s="485">
        <v>23880</v>
      </c>
      <c r="E6213" s="486">
        <v>22.526</v>
      </c>
      <c r="F6213" s="486">
        <f t="shared" si="291"/>
        <v>537920.88</v>
      </c>
      <c r="G6213" s="487">
        <v>3.34</v>
      </c>
      <c r="H6213" s="485">
        <v>11</v>
      </c>
      <c r="I6213" s="486">
        <f t="shared" si="292"/>
        <v>262680</v>
      </c>
      <c r="J6213" s="348">
        <f t="shared" si="293"/>
        <v>0</v>
      </c>
    </row>
    <row r="6214" spans="1:10">
      <c r="A6214" s="483">
        <v>2016</v>
      </c>
      <c r="B6214" s="484" t="s">
        <v>1296</v>
      </c>
      <c r="C6214" s="484" t="s">
        <v>370</v>
      </c>
      <c r="D6214" s="485">
        <v>44570</v>
      </c>
      <c r="E6214" s="486">
        <v>22.193000000000001</v>
      </c>
      <c r="F6214" s="486">
        <f t="shared" si="291"/>
        <v>989142.01</v>
      </c>
      <c r="G6214" s="487">
        <v>3.1</v>
      </c>
      <c r="H6214" s="485">
        <v>8.6</v>
      </c>
      <c r="I6214" s="486">
        <f t="shared" si="292"/>
        <v>383302</v>
      </c>
      <c r="J6214" s="348">
        <f t="shared" si="293"/>
        <v>0</v>
      </c>
    </row>
    <row r="6215" spans="1:10">
      <c r="A6215" s="483">
        <v>2016</v>
      </c>
      <c r="B6215" s="484" t="s">
        <v>1296</v>
      </c>
      <c r="C6215" s="484" t="s">
        <v>370</v>
      </c>
      <c r="D6215" s="485">
        <v>82344</v>
      </c>
      <c r="E6215" s="486">
        <v>22.547999999999998</v>
      </c>
      <c r="F6215" s="486">
        <f t="shared" si="291"/>
        <v>1856692.5119999999</v>
      </c>
      <c r="G6215" s="487">
        <v>3.36</v>
      </c>
      <c r="H6215" s="485">
        <v>10.8</v>
      </c>
      <c r="I6215" s="486">
        <f t="shared" si="292"/>
        <v>889315.20000000007</v>
      </c>
      <c r="J6215" s="348">
        <f t="shared" si="293"/>
        <v>0</v>
      </c>
    </row>
    <row r="6216" spans="1:10">
      <c r="A6216" s="483">
        <v>2016</v>
      </c>
      <c r="B6216" s="484" t="s">
        <v>1296</v>
      </c>
      <c r="C6216" s="484" t="s">
        <v>370</v>
      </c>
      <c r="D6216" s="485">
        <v>12592</v>
      </c>
      <c r="E6216" s="486">
        <v>22.477</v>
      </c>
      <c r="F6216" s="486">
        <f t="shared" si="291"/>
        <v>283030.38400000002</v>
      </c>
      <c r="G6216" s="487">
        <v>3.11</v>
      </c>
      <c r="H6216" s="485">
        <v>11.5</v>
      </c>
      <c r="I6216" s="486">
        <f t="shared" si="292"/>
        <v>144808</v>
      </c>
      <c r="J6216" s="348">
        <f t="shared" si="293"/>
        <v>0</v>
      </c>
    </row>
    <row r="6217" spans="1:10">
      <c r="A6217" s="483">
        <v>2016</v>
      </c>
      <c r="B6217" s="484" t="s">
        <v>1296</v>
      </c>
      <c r="C6217" s="484" t="s">
        <v>370</v>
      </c>
      <c r="D6217" s="485">
        <v>88399</v>
      </c>
      <c r="E6217" s="486">
        <v>22.754000000000001</v>
      </c>
      <c r="F6217" s="486">
        <f t="shared" si="291"/>
        <v>2011430.8460000001</v>
      </c>
      <c r="G6217" s="487">
        <v>2.63</v>
      </c>
      <c r="H6217" s="485">
        <v>8.4</v>
      </c>
      <c r="I6217" s="486">
        <f t="shared" si="292"/>
        <v>742551.6</v>
      </c>
      <c r="J6217" s="348">
        <f t="shared" si="293"/>
        <v>0</v>
      </c>
    </row>
    <row r="6218" spans="1:10">
      <c r="A6218" s="483">
        <v>2016</v>
      </c>
      <c r="B6218" s="484" t="s">
        <v>1296</v>
      </c>
      <c r="C6218" s="484" t="s">
        <v>370</v>
      </c>
      <c r="D6218" s="485">
        <v>7947</v>
      </c>
      <c r="E6218" s="486">
        <v>22.937000000000001</v>
      </c>
      <c r="F6218" s="486">
        <f t="shared" si="291"/>
        <v>182280.33900000001</v>
      </c>
      <c r="G6218" s="487">
        <v>2.98</v>
      </c>
      <c r="H6218" s="485">
        <v>8.3000000000000007</v>
      </c>
      <c r="I6218" s="486">
        <f t="shared" si="292"/>
        <v>65960.100000000006</v>
      </c>
      <c r="J6218" s="348">
        <f t="shared" si="293"/>
        <v>0</v>
      </c>
    </row>
    <row r="6219" spans="1:10">
      <c r="A6219" s="483">
        <v>2016</v>
      </c>
      <c r="B6219" s="484" t="s">
        <v>1296</v>
      </c>
      <c r="C6219" s="484" t="s">
        <v>370</v>
      </c>
      <c r="D6219" s="485">
        <v>8084</v>
      </c>
      <c r="E6219" s="486">
        <v>21.571000000000002</v>
      </c>
      <c r="F6219" s="486">
        <f t="shared" si="291"/>
        <v>174379.96400000001</v>
      </c>
      <c r="G6219" s="487">
        <v>1.17</v>
      </c>
      <c r="H6219" s="485">
        <v>22.2</v>
      </c>
      <c r="I6219" s="486">
        <f t="shared" si="292"/>
        <v>179464.8</v>
      </c>
      <c r="J6219" s="348">
        <f t="shared" si="293"/>
        <v>0</v>
      </c>
    </row>
    <row r="6220" spans="1:10">
      <c r="A6220" s="483">
        <v>2016</v>
      </c>
      <c r="B6220" s="484" t="s">
        <v>1296</v>
      </c>
      <c r="C6220" s="484" t="s">
        <v>370</v>
      </c>
      <c r="D6220" s="485">
        <v>6207</v>
      </c>
      <c r="E6220" s="486">
        <v>21.082999999999998</v>
      </c>
      <c r="F6220" s="486">
        <f t="shared" si="291"/>
        <v>130862.181</v>
      </c>
      <c r="G6220" s="487">
        <v>0.83</v>
      </c>
      <c r="H6220" s="485">
        <v>19.399999999999999</v>
      </c>
      <c r="I6220" s="486">
        <f t="shared" si="292"/>
        <v>120415.79999999999</v>
      </c>
      <c r="J6220" s="348">
        <f t="shared" si="293"/>
        <v>0</v>
      </c>
    </row>
    <row r="6221" spans="1:10">
      <c r="A6221" s="483">
        <v>2016</v>
      </c>
      <c r="B6221" s="484" t="s">
        <v>1296</v>
      </c>
      <c r="C6221" s="484" t="s">
        <v>370</v>
      </c>
      <c r="D6221" s="485">
        <v>77283</v>
      </c>
      <c r="E6221" s="486">
        <v>23.268999999999998</v>
      </c>
      <c r="F6221" s="486">
        <f t="shared" si="291"/>
        <v>1798298.1269999999</v>
      </c>
      <c r="G6221" s="487">
        <v>2.8</v>
      </c>
      <c r="H6221" s="485">
        <v>8.6999999999999993</v>
      </c>
      <c r="I6221" s="486">
        <f t="shared" si="292"/>
        <v>672362.1</v>
      </c>
      <c r="J6221" s="348">
        <f t="shared" si="293"/>
        <v>0</v>
      </c>
    </row>
    <row r="6222" spans="1:10">
      <c r="A6222" s="483">
        <v>2016</v>
      </c>
      <c r="B6222" s="484" t="s">
        <v>1296</v>
      </c>
      <c r="C6222" s="484" t="s">
        <v>370</v>
      </c>
      <c r="D6222" s="485">
        <v>44486</v>
      </c>
      <c r="E6222" s="486">
        <v>23.556999999999999</v>
      </c>
      <c r="F6222" s="486">
        <f t="shared" si="291"/>
        <v>1047956.7019999999</v>
      </c>
      <c r="G6222" s="487">
        <v>2.5499999999999998</v>
      </c>
      <c r="H6222" s="485">
        <v>8.8000000000000007</v>
      </c>
      <c r="I6222" s="486">
        <f t="shared" si="292"/>
        <v>391476.80000000005</v>
      </c>
      <c r="J6222" s="348">
        <f t="shared" si="293"/>
        <v>0</v>
      </c>
    </row>
    <row r="6223" spans="1:10">
      <c r="A6223" s="483">
        <v>2016</v>
      </c>
      <c r="B6223" s="484" t="s">
        <v>1296</v>
      </c>
      <c r="C6223" s="484" t="s">
        <v>370</v>
      </c>
      <c r="D6223" s="485">
        <v>187318</v>
      </c>
      <c r="E6223" s="486">
        <v>24.161999999999999</v>
      </c>
      <c r="F6223" s="486">
        <f t="shared" si="291"/>
        <v>4525977.5159999998</v>
      </c>
      <c r="G6223" s="487">
        <v>3.62</v>
      </c>
      <c r="H6223" s="485">
        <v>9.9</v>
      </c>
      <c r="I6223" s="486">
        <f t="shared" si="292"/>
        <v>1854448.2</v>
      </c>
      <c r="J6223" s="348">
        <f t="shared" si="293"/>
        <v>0</v>
      </c>
    </row>
    <row r="6224" spans="1:10">
      <c r="A6224" s="483">
        <v>2016</v>
      </c>
      <c r="B6224" s="484" t="s">
        <v>1296</v>
      </c>
      <c r="C6224" s="484" t="s">
        <v>370</v>
      </c>
      <c r="D6224" s="485">
        <v>49863</v>
      </c>
      <c r="E6224" s="486">
        <v>22.420999999999999</v>
      </c>
      <c r="F6224" s="486">
        <f t="shared" si="291"/>
        <v>1117978.3229999999</v>
      </c>
      <c r="G6224" s="487">
        <v>3.01</v>
      </c>
      <c r="H6224" s="485">
        <v>9.6</v>
      </c>
      <c r="I6224" s="486">
        <f t="shared" si="292"/>
        <v>478684.8</v>
      </c>
      <c r="J6224" s="348">
        <f t="shared" si="293"/>
        <v>0</v>
      </c>
    </row>
    <row r="6225" spans="1:10">
      <c r="A6225" s="483">
        <v>2016</v>
      </c>
      <c r="B6225" s="484" t="s">
        <v>1296</v>
      </c>
      <c r="C6225" s="484" t="s">
        <v>370</v>
      </c>
      <c r="D6225" s="485">
        <v>1551</v>
      </c>
      <c r="E6225" s="486">
        <v>21.89</v>
      </c>
      <c r="F6225" s="486">
        <f t="shared" si="291"/>
        <v>33951.39</v>
      </c>
      <c r="G6225" s="487">
        <v>3.11</v>
      </c>
      <c r="H6225" s="485">
        <v>8.9</v>
      </c>
      <c r="I6225" s="486">
        <f t="shared" si="292"/>
        <v>13803.900000000001</v>
      </c>
      <c r="J6225" s="348">
        <f t="shared" si="293"/>
        <v>0</v>
      </c>
    </row>
    <row r="6226" spans="1:10">
      <c r="A6226" s="483">
        <v>2016</v>
      </c>
      <c r="B6226" s="484" t="s">
        <v>1296</v>
      </c>
      <c r="C6226" s="484" t="s">
        <v>370</v>
      </c>
      <c r="D6226" s="485">
        <v>20104</v>
      </c>
      <c r="E6226" s="486">
        <v>22.486999999999998</v>
      </c>
      <c r="F6226" s="486">
        <f t="shared" si="291"/>
        <v>452078.64799999999</v>
      </c>
      <c r="G6226" s="487">
        <v>3.12</v>
      </c>
      <c r="H6226" s="485">
        <v>10</v>
      </c>
      <c r="I6226" s="486">
        <f t="shared" si="292"/>
        <v>201040</v>
      </c>
      <c r="J6226" s="348">
        <f t="shared" si="293"/>
        <v>0</v>
      </c>
    </row>
    <row r="6227" spans="1:10">
      <c r="A6227" s="483">
        <v>2016</v>
      </c>
      <c r="B6227" s="484" t="s">
        <v>1296</v>
      </c>
      <c r="C6227" s="484" t="s">
        <v>370</v>
      </c>
      <c r="D6227" s="485">
        <v>9529</v>
      </c>
      <c r="E6227" s="486">
        <v>23.428000000000001</v>
      </c>
      <c r="F6227" s="486">
        <f t="shared" si="291"/>
        <v>223245.41200000001</v>
      </c>
      <c r="G6227" s="487">
        <v>2.56</v>
      </c>
      <c r="H6227" s="485">
        <v>8.9</v>
      </c>
      <c r="I6227" s="486">
        <f t="shared" si="292"/>
        <v>84808.1</v>
      </c>
      <c r="J6227" s="348">
        <f t="shared" si="293"/>
        <v>0</v>
      </c>
    </row>
    <row r="6228" spans="1:10">
      <c r="A6228" s="483">
        <v>2016</v>
      </c>
      <c r="B6228" s="484" t="s">
        <v>1296</v>
      </c>
      <c r="C6228" s="484" t="s">
        <v>370</v>
      </c>
      <c r="D6228" s="485">
        <v>12621</v>
      </c>
      <c r="E6228" s="486">
        <v>23.105</v>
      </c>
      <c r="F6228" s="486">
        <f t="shared" si="291"/>
        <v>291608.20500000002</v>
      </c>
      <c r="G6228" s="487">
        <v>2.76</v>
      </c>
      <c r="H6228" s="485">
        <v>8.6999999999999993</v>
      </c>
      <c r="I6228" s="486">
        <f t="shared" si="292"/>
        <v>109802.7</v>
      </c>
      <c r="J6228" s="348">
        <f t="shared" si="293"/>
        <v>0</v>
      </c>
    </row>
    <row r="6229" spans="1:10">
      <c r="A6229" s="483">
        <v>2016</v>
      </c>
      <c r="B6229" s="484" t="s">
        <v>1296</v>
      </c>
      <c r="C6229" s="484" t="s">
        <v>370</v>
      </c>
      <c r="D6229" s="485">
        <v>31624</v>
      </c>
      <c r="E6229" s="486">
        <v>23.77</v>
      </c>
      <c r="F6229" s="486">
        <f t="shared" si="291"/>
        <v>751702.48</v>
      </c>
      <c r="G6229" s="487">
        <v>2.74</v>
      </c>
      <c r="H6229" s="485">
        <v>8.6999999999999993</v>
      </c>
      <c r="I6229" s="486">
        <f t="shared" si="292"/>
        <v>275128.8</v>
      </c>
      <c r="J6229" s="348">
        <f t="shared" si="293"/>
        <v>0</v>
      </c>
    </row>
    <row r="6230" spans="1:10">
      <c r="A6230" s="483">
        <v>2016</v>
      </c>
      <c r="B6230" s="484" t="s">
        <v>1296</v>
      </c>
      <c r="C6230" s="484" t="s">
        <v>370</v>
      </c>
      <c r="D6230" s="485">
        <v>15011</v>
      </c>
      <c r="E6230" s="486">
        <v>22.448</v>
      </c>
      <c r="F6230" s="486">
        <f t="shared" si="291"/>
        <v>336966.92800000001</v>
      </c>
      <c r="G6230" s="487">
        <v>3.92</v>
      </c>
      <c r="H6230" s="485">
        <v>9.6999999999999993</v>
      </c>
      <c r="I6230" s="486">
        <f t="shared" si="292"/>
        <v>145606.69999999998</v>
      </c>
      <c r="J6230" s="348">
        <f t="shared" si="293"/>
        <v>0</v>
      </c>
    </row>
    <row r="6231" spans="1:10">
      <c r="A6231" s="483">
        <v>2016</v>
      </c>
      <c r="B6231" s="484" t="s">
        <v>1296</v>
      </c>
      <c r="C6231" s="484" t="s">
        <v>370</v>
      </c>
      <c r="D6231" s="485">
        <v>7599</v>
      </c>
      <c r="E6231" s="486">
        <v>23.62</v>
      </c>
      <c r="F6231" s="486">
        <f t="shared" si="291"/>
        <v>179488.38</v>
      </c>
      <c r="G6231" s="487">
        <v>2.88</v>
      </c>
      <c r="H6231" s="485">
        <v>8.1999999999999993</v>
      </c>
      <c r="I6231" s="486">
        <f t="shared" si="292"/>
        <v>62311.799999999996</v>
      </c>
      <c r="J6231" s="348">
        <f t="shared" si="293"/>
        <v>0</v>
      </c>
    </row>
    <row r="6232" spans="1:10">
      <c r="A6232" s="483">
        <v>2016</v>
      </c>
      <c r="B6232" s="484" t="s">
        <v>1296</v>
      </c>
      <c r="C6232" s="484" t="s">
        <v>370</v>
      </c>
      <c r="D6232" s="485">
        <v>27711</v>
      </c>
      <c r="E6232" s="486">
        <v>22.33</v>
      </c>
      <c r="F6232" s="486">
        <f t="shared" si="291"/>
        <v>618786.63</v>
      </c>
      <c r="G6232" s="487">
        <v>2.72</v>
      </c>
      <c r="H6232" s="485">
        <v>9</v>
      </c>
      <c r="I6232" s="486">
        <f t="shared" si="292"/>
        <v>249399</v>
      </c>
      <c r="J6232" s="348">
        <f t="shared" si="293"/>
        <v>0</v>
      </c>
    </row>
    <row r="6233" spans="1:10">
      <c r="A6233" s="483">
        <v>2016</v>
      </c>
      <c r="B6233" s="484" t="s">
        <v>1296</v>
      </c>
      <c r="C6233" s="484" t="s">
        <v>370</v>
      </c>
      <c r="D6233" s="485">
        <v>113969</v>
      </c>
      <c r="E6233" s="486">
        <v>23.436</v>
      </c>
      <c r="F6233" s="486">
        <f t="shared" si="291"/>
        <v>2670977.4840000002</v>
      </c>
      <c r="G6233" s="487">
        <v>2.72</v>
      </c>
      <c r="H6233" s="485">
        <v>8.1999999999999993</v>
      </c>
      <c r="I6233" s="486">
        <f t="shared" si="292"/>
        <v>934545.79999999993</v>
      </c>
      <c r="J6233" s="348">
        <f t="shared" si="293"/>
        <v>0</v>
      </c>
    </row>
    <row r="6234" spans="1:10">
      <c r="A6234" s="483">
        <v>2016</v>
      </c>
      <c r="B6234" s="484" t="s">
        <v>1296</v>
      </c>
      <c r="C6234" s="484" t="s">
        <v>370</v>
      </c>
      <c r="D6234" s="485">
        <v>98973</v>
      </c>
      <c r="E6234" s="486">
        <v>23.2</v>
      </c>
      <c r="F6234" s="486">
        <f t="shared" si="291"/>
        <v>2296173.6</v>
      </c>
      <c r="G6234" s="487">
        <v>3.1</v>
      </c>
      <c r="H6234" s="485">
        <v>9</v>
      </c>
      <c r="I6234" s="486">
        <f t="shared" si="292"/>
        <v>890757</v>
      </c>
      <c r="J6234" s="348">
        <f t="shared" si="293"/>
        <v>0</v>
      </c>
    </row>
    <row r="6235" spans="1:10">
      <c r="A6235" s="483">
        <v>2016</v>
      </c>
      <c r="B6235" s="484" t="s">
        <v>1296</v>
      </c>
      <c r="C6235" s="484" t="s">
        <v>370</v>
      </c>
      <c r="D6235" s="485">
        <v>58434</v>
      </c>
      <c r="E6235" s="486">
        <v>23.802</v>
      </c>
      <c r="F6235" s="486">
        <f t="shared" si="291"/>
        <v>1390846.068</v>
      </c>
      <c r="G6235" s="487">
        <v>2.83</v>
      </c>
      <c r="H6235" s="485">
        <v>7.9</v>
      </c>
      <c r="I6235" s="486">
        <f t="shared" si="292"/>
        <v>461628.60000000003</v>
      </c>
      <c r="J6235" s="348">
        <f t="shared" si="293"/>
        <v>0</v>
      </c>
    </row>
    <row r="6236" spans="1:10">
      <c r="A6236" s="483">
        <v>2016</v>
      </c>
      <c r="B6236" s="484" t="s">
        <v>1296</v>
      </c>
      <c r="C6236" s="484" t="s">
        <v>370</v>
      </c>
      <c r="D6236" s="485">
        <v>160629</v>
      </c>
      <c r="E6236" s="486">
        <v>23.608000000000001</v>
      </c>
      <c r="F6236" s="486">
        <f t="shared" si="291"/>
        <v>3792129.432</v>
      </c>
      <c r="G6236" s="487">
        <v>2.86</v>
      </c>
      <c r="H6236" s="485">
        <v>8.1999999999999993</v>
      </c>
      <c r="I6236" s="486">
        <f t="shared" si="292"/>
        <v>1317157.7999999998</v>
      </c>
      <c r="J6236" s="348">
        <f t="shared" si="293"/>
        <v>0</v>
      </c>
    </row>
    <row r="6237" spans="1:10">
      <c r="A6237" s="483">
        <v>2016</v>
      </c>
      <c r="B6237" s="484" t="s">
        <v>1289</v>
      </c>
      <c r="C6237" s="484" t="s">
        <v>370</v>
      </c>
      <c r="D6237" s="485">
        <v>111473</v>
      </c>
      <c r="E6237" s="486">
        <v>17.78</v>
      </c>
      <c r="F6237" s="486">
        <f t="shared" si="291"/>
        <v>1981989.9400000002</v>
      </c>
      <c r="G6237" s="487">
        <v>0.2</v>
      </c>
      <c r="H6237" s="485">
        <v>5.2</v>
      </c>
      <c r="I6237" s="486">
        <f t="shared" si="292"/>
        <v>579659.6</v>
      </c>
      <c r="J6237" s="348">
        <f t="shared" si="293"/>
        <v>0</v>
      </c>
    </row>
    <row r="6238" spans="1:10">
      <c r="A6238" s="483">
        <v>2016</v>
      </c>
      <c r="B6238" s="484" t="s">
        <v>1289</v>
      </c>
      <c r="C6238" s="484" t="s">
        <v>370</v>
      </c>
      <c r="D6238" s="485">
        <v>205692</v>
      </c>
      <c r="E6238" s="486">
        <v>17.8</v>
      </c>
      <c r="F6238" s="486">
        <f t="shared" si="291"/>
        <v>3661317.6</v>
      </c>
      <c r="G6238" s="487">
        <v>0.32</v>
      </c>
      <c r="H6238" s="485">
        <v>5.0999999999999996</v>
      </c>
      <c r="I6238" s="486">
        <f t="shared" si="292"/>
        <v>1049029.2</v>
      </c>
      <c r="J6238" s="348">
        <f t="shared" si="293"/>
        <v>0</v>
      </c>
    </row>
    <row r="6239" spans="1:10">
      <c r="A6239" s="483">
        <v>2016</v>
      </c>
      <c r="B6239" s="484" t="s">
        <v>1289</v>
      </c>
      <c r="C6239" s="484" t="s">
        <v>370</v>
      </c>
      <c r="D6239" s="485">
        <v>47775</v>
      </c>
      <c r="E6239" s="486">
        <v>18.042000000000002</v>
      </c>
      <c r="F6239" s="486">
        <f t="shared" si="291"/>
        <v>861956.55</v>
      </c>
      <c r="G6239" s="487">
        <v>0.23</v>
      </c>
      <c r="H6239" s="485">
        <v>4.4000000000000004</v>
      </c>
      <c r="I6239" s="486">
        <f t="shared" si="292"/>
        <v>210210.00000000003</v>
      </c>
      <c r="J6239" s="348">
        <f t="shared" si="293"/>
        <v>0</v>
      </c>
    </row>
    <row r="6240" spans="1:10">
      <c r="A6240" s="483">
        <v>2016</v>
      </c>
      <c r="B6240" s="484" t="s">
        <v>1296</v>
      </c>
      <c r="C6240" s="484" t="s">
        <v>370</v>
      </c>
      <c r="D6240" s="485">
        <v>24440</v>
      </c>
      <c r="E6240" s="486">
        <v>24.34</v>
      </c>
      <c r="F6240" s="486">
        <f t="shared" si="291"/>
        <v>594869.6</v>
      </c>
      <c r="G6240" s="487">
        <v>3.44</v>
      </c>
      <c r="H6240" s="485">
        <v>9.8000000000000007</v>
      </c>
      <c r="I6240" s="486">
        <f t="shared" si="292"/>
        <v>239512.00000000003</v>
      </c>
      <c r="J6240" s="348">
        <f t="shared" si="293"/>
        <v>0</v>
      </c>
    </row>
    <row r="6241" spans="1:10">
      <c r="A6241" s="483">
        <v>2016</v>
      </c>
      <c r="B6241" s="484" t="s">
        <v>1296</v>
      </c>
      <c r="C6241" s="484" t="s">
        <v>370</v>
      </c>
      <c r="D6241" s="485">
        <v>14887</v>
      </c>
      <c r="E6241" s="486">
        <v>24.52</v>
      </c>
      <c r="F6241" s="486">
        <f t="shared" si="291"/>
        <v>365029.24</v>
      </c>
      <c r="G6241" s="487">
        <v>3.27</v>
      </c>
      <c r="H6241" s="485">
        <v>8.9</v>
      </c>
      <c r="I6241" s="486">
        <f t="shared" si="292"/>
        <v>132494.30000000002</v>
      </c>
      <c r="J6241" s="348">
        <f t="shared" si="293"/>
        <v>0</v>
      </c>
    </row>
    <row r="6242" spans="1:10">
      <c r="A6242" s="483">
        <v>2016</v>
      </c>
      <c r="B6242" s="484" t="s">
        <v>1296</v>
      </c>
      <c r="C6242" s="484" t="s">
        <v>370</v>
      </c>
      <c r="D6242" s="485">
        <v>24164</v>
      </c>
      <c r="E6242" s="486">
        <v>24.33</v>
      </c>
      <c r="F6242" s="486">
        <f t="shared" si="291"/>
        <v>587910.12</v>
      </c>
      <c r="G6242" s="487">
        <v>3.46</v>
      </c>
      <c r="H6242" s="485">
        <v>9.8000000000000007</v>
      </c>
      <c r="I6242" s="486">
        <f t="shared" si="292"/>
        <v>236807.2</v>
      </c>
      <c r="J6242" s="348">
        <f t="shared" si="293"/>
        <v>0</v>
      </c>
    </row>
    <row r="6243" spans="1:10">
      <c r="A6243" s="483">
        <v>2016</v>
      </c>
      <c r="B6243" s="484" t="s">
        <v>1296</v>
      </c>
      <c r="C6243" s="484" t="s">
        <v>370</v>
      </c>
      <c r="D6243" s="485">
        <v>10485</v>
      </c>
      <c r="E6243" s="486">
        <v>23.74</v>
      </c>
      <c r="F6243" s="486">
        <f t="shared" si="291"/>
        <v>248913.9</v>
      </c>
      <c r="G6243" s="487">
        <v>1.31</v>
      </c>
      <c r="H6243" s="485">
        <v>12.3</v>
      </c>
      <c r="I6243" s="486">
        <f t="shared" si="292"/>
        <v>128965.50000000001</v>
      </c>
      <c r="J6243" s="348">
        <f t="shared" si="293"/>
        <v>0</v>
      </c>
    </row>
    <row r="6244" spans="1:10">
      <c r="A6244" s="483">
        <v>2016</v>
      </c>
      <c r="B6244" s="484" t="s">
        <v>1296</v>
      </c>
      <c r="C6244" s="484" t="s">
        <v>370</v>
      </c>
      <c r="D6244" s="485">
        <v>21454</v>
      </c>
      <c r="E6244" s="486">
        <v>24.73</v>
      </c>
      <c r="F6244" s="486">
        <f t="shared" si="291"/>
        <v>530557.42000000004</v>
      </c>
      <c r="G6244" s="487">
        <v>1.95</v>
      </c>
      <c r="H6244" s="485">
        <v>10.4</v>
      </c>
      <c r="I6244" s="486">
        <f t="shared" si="292"/>
        <v>223121.6</v>
      </c>
      <c r="J6244" s="348">
        <f t="shared" si="293"/>
        <v>0</v>
      </c>
    </row>
    <row r="6245" spans="1:10">
      <c r="A6245" s="483">
        <v>2016</v>
      </c>
      <c r="B6245" s="484" t="s">
        <v>1296</v>
      </c>
      <c r="C6245" s="484" t="s">
        <v>370</v>
      </c>
      <c r="D6245" s="485">
        <v>18426</v>
      </c>
      <c r="E6245" s="486">
        <v>24.94</v>
      </c>
      <c r="F6245" s="486">
        <f t="shared" si="291"/>
        <v>459544.44</v>
      </c>
      <c r="G6245" s="487">
        <v>1.93</v>
      </c>
      <c r="H6245" s="485">
        <v>10.1</v>
      </c>
      <c r="I6245" s="486">
        <f t="shared" si="292"/>
        <v>186102.6</v>
      </c>
      <c r="J6245" s="348">
        <f t="shared" si="293"/>
        <v>0</v>
      </c>
    </row>
    <row r="6246" spans="1:10">
      <c r="A6246" s="483">
        <v>2016</v>
      </c>
      <c r="B6246" s="484" t="s">
        <v>1289</v>
      </c>
      <c r="C6246" s="484" t="s">
        <v>370</v>
      </c>
      <c r="D6246" s="485">
        <v>30335</v>
      </c>
      <c r="E6246" s="486">
        <v>17.899999999999999</v>
      </c>
      <c r="F6246" s="486">
        <f t="shared" si="291"/>
        <v>542996.5</v>
      </c>
      <c r="G6246" s="487">
        <v>0.28000000000000003</v>
      </c>
      <c r="H6246" s="485">
        <v>5</v>
      </c>
      <c r="I6246" s="486">
        <f t="shared" si="292"/>
        <v>151675</v>
      </c>
      <c r="J6246" s="348">
        <f t="shared" si="293"/>
        <v>0</v>
      </c>
    </row>
    <row r="6247" spans="1:10">
      <c r="A6247" s="483">
        <v>2016</v>
      </c>
      <c r="B6247" s="484" t="s">
        <v>1289</v>
      </c>
      <c r="C6247" s="484" t="s">
        <v>370</v>
      </c>
      <c r="D6247" s="485">
        <v>44522</v>
      </c>
      <c r="E6247" s="486">
        <v>16.71</v>
      </c>
      <c r="F6247" s="486">
        <f t="shared" si="291"/>
        <v>743962.62</v>
      </c>
      <c r="G6247" s="487">
        <v>0.28999999999999998</v>
      </c>
      <c r="H6247" s="485">
        <v>6.1</v>
      </c>
      <c r="I6247" s="486">
        <f t="shared" si="292"/>
        <v>271584.2</v>
      </c>
      <c r="J6247" s="348">
        <f t="shared" si="293"/>
        <v>0</v>
      </c>
    </row>
    <row r="6248" spans="1:10">
      <c r="A6248" s="483">
        <v>2016</v>
      </c>
      <c r="B6248" s="484" t="s">
        <v>1289</v>
      </c>
      <c r="C6248" s="484" t="s">
        <v>370</v>
      </c>
      <c r="D6248" s="485">
        <v>59922</v>
      </c>
      <c r="E6248" s="486">
        <v>16.77</v>
      </c>
      <c r="F6248" s="486">
        <f t="shared" si="291"/>
        <v>1004891.94</v>
      </c>
      <c r="G6248" s="487">
        <v>0.31</v>
      </c>
      <c r="H6248" s="485">
        <v>6</v>
      </c>
      <c r="I6248" s="486">
        <f t="shared" si="292"/>
        <v>359532</v>
      </c>
      <c r="J6248" s="348">
        <f t="shared" si="293"/>
        <v>0</v>
      </c>
    </row>
    <row r="6249" spans="1:10">
      <c r="A6249" s="483">
        <v>2016</v>
      </c>
      <c r="B6249" s="484" t="s">
        <v>1296</v>
      </c>
      <c r="C6249" s="484" t="s">
        <v>370</v>
      </c>
      <c r="D6249" s="485">
        <v>9492</v>
      </c>
      <c r="E6249" s="486">
        <v>22.1</v>
      </c>
      <c r="F6249" s="486">
        <f t="shared" si="291"/>
        <v>209773.2</v>
      </c>
      <c r="G6249" s="487">
        <v>0.6</v>
      </c>
      <c r="H6249" s="485">
        <v>6.1</v>
      </c>
      <c r="I6249" s="486">
        <f t="shared" si="292"/>
        <v>57901.2</v>
      </c>
      <c r="J6249" s="348">
        <f t="shared" si="293"/>
        <v>0</v>
      </c>
    </row>
    <row r="6250" spans="1:10">
      <c r="A6250" s="483">
        <v>2016</v>
      </c>
      <c r="B6250" s="484" t="s">
        <v>1296</v>
      </c>
      <c r="C6250" s="484" t="s">
        <v>370</v>
      </c>
      <c r="D6250" s="485">
        <v>45725</v>
      </c>
      <c r="E6250" s="486">
        <v>24.672000000000001</v>
      </c>
      <c r="F6250" s="486">
        <f t="shared" si="291"/>
        <v>1128127.2</v>
      </c>
      <c r="G6250" s="487">
        <v>0.53</v>
      </c>
      <c r="H6250" s="485">
        <v>9.4</v>
      </c>
      <c r="I6250" s="486">
        <f t="shared" si="292"/>
        <v>429815</v>
      </c>
      <c r="J6250" s="348">
        <f t="shared" si="293"/>
        <v>0</v>
      </c>
    </row>
    <row r="6251" spans="1:10">
      <c r="A6251" s="483">
        <v>2016</v>
      </c>
      <c r="B6251" s="484" t="s">
        <v>1296</v>
      </c>
      <c r="C6251" s="484" t="s">
        <v>370</v>
      </c>
      <c r="D6251" s="485">
        <v>8580</v>
      </c>
      <c r="E6251" s="486">
        <v>24.643999999999998</v>
      </c>
      <c r="F6251" s="486">
        <f t="shared" si="291"/>
        <v>211445.52</v>
      </c>
      <c r="G6251" s="487">
        <v>0.79</v>
      </c>
      <c r="H6251" s="485">
        <v>12.1</v>
      </c>
      <c r="I6251" s="486">
        <f t="shared" si="292"/>
        <v>103818</v>
      </c>
      <c r="J6251" s="348">
        <f t="shared" si="293"/>
        <v>0</v>
      </c>
    </row>
    <row r="6252" spans="1:10">
      <c r="A6252" s="483">
        <v>2016</v>
      </c>
      <c r="B6252" s="484" t="s">
        <v>1296</v>
      </c>
      <c r="C6252" s="484" t="s">
        <v>370</v>
      </c>
      <c r="D6252" s="485">
        <v>11636</v>
      </c>
      <c r="E6252" s="486">
        <v>25.225999999999999</v>
      </c>
      <c r="F6252" s="486">
        <f t="shared" si="291"/>
        <v>293529.73599999998</v>
      </c>
      <c r="G6252" s="487">
        <v>0.93</v>
      </c>
      <c r="H6252" s="485">
        <v>10</v>
      </c>
      <c r="I6252" s="486">
        <f t="shared" si="292"/>
        <v>116360</v>
      </c>
      <c r="J6252" s="348">
        <f t="shared" si="293"/>
        <v>0</v>
      </c>
    </row>
    <row r="6253" spans="1:10">
      <c r="A6253" s="483">
        <v>2016</v>
      </c>
      <c r="B6253" s="484" t="s">
        <v>1296</v>
      </c>
      <c r="C6253" s="484" t="s">
        <v>370</v>
      </c>
      <c r="D6253" s="485">
        <v>7482</v>
      </c>
      <c r="E6253" s="486">
        <v>26.17</v>
      </c>
      <c r="F6253" s="486">
        <f t="shared" si="291"/>
        <v>195803.94</v>
      </c>
      <c r="G6253" s="487">
        <v>2.77</v>
      </c>
      <c r="H6253" s="485">
        <v>7.8</v>
      </c>
      <c r="I6253" s="486">
        <f t="shared" si="292"/>
        <v>58359.6</v>
      </c>
      <c r="J6253" s="348">
        <f t="shared" si="293"/>
        <v>0</v>
      </c>
    </row>
    <row r="6254" spans="1:10">
      <c r="A6254" s="483">
        <v>2016</v>
      </c>
      <c r="B6254" s="484" t="s">
        <v>1296</v>
      </c>
      <c r="C6254" s="484" t="s">
        <v>370</v>
      </c>
      <c r="D6254" s="485">
        <v>30705</v>
      </c>
      <c r="E6254" s="486">
        <v>25.79</v>
      </c>
      <c r="F6254" s="486">
        <f t="shared" si="291"/>
        <v>791881.95</v>
      </c>
      <c r="G6254" s="487">
        <v>2.79</v>
      </c>
      <c r="H6254" s="485">
        <v>8.1999999999999993</v>
      </c>
      <c r="I6254" s="486">
        <f t="shared" si="292"/>
        <v>251780.99999999997</v>
      </c>
      <c r="J6254" s="348">
        <f t="shared" si="293"/>
        <v>0</v>
      </c>
    </row>
    <row r="6255" spans="1:10">
      <c r="A6255" s="483">
        <v>2016</v>
      </c>
      <c r="B6255" s="484" t="s">
        <v>1296</v>
      </c>
      <c r="C6255" s="484" t="s">
        <v>370</v>
      </c>
      <c r="D6255" s="485">
        <v>27162</v>
      </c>
      <c r="E6255" s="486">
        <v>25.82</v>
      </c>
      <c r="F6255" s="486">
        <f t="shared" si="291"/>
        <v>701322.84</v>
      </c>
      <c r="G6255" s="487">
        <v>2.7</v>
      </c>
      <c r="H6255" s="485">
        <v>7.9</v>
      </c>
      <c r="I6255" s="486">
        <f t="shared" si="292"/>
        <v>214579.80000000002</v>
      </c>
      <c r="J6255" s="348">
        <f t="shared" si="293"/>
        <v>0</v>
      </c>
    </row>
    <row r="6256" spans="1:10">
      <c r="A6256" s="483">
        <v>2016</v>
      </c>
      <c r="B6256" s="484" t="s">
        <v>1296</v>
      </c>
      <c r="C6256" s="484" t="s">
        <v>370</v>
      </c>
      <c r="D6256" s="485">
        <v>173160</v>
      </c>
      <c r="E6256" s="486">
        <v>25.86</v>
      </c>
      <c r="F6256" s="486">
        <f t="shared" si="291"/>
        <v>4477917.5999999996</v>
      </c>
      <c r="G6256" s="487">
        <v>2.73</v>
      </c>
      <c r="H6256" s="485">
        <v>7.8</v>
      </c>
      <c r="I6256" s="486">
        <f t="shared" si="292"/>
        <v>1350648</v>
      </c>
      <c r="J6256" s="348">
        <f t="shared" si="293"/>
        <v>0</v>
      </c>
    </row>
    <row r="6257" spans="1:10">
      <c r="A6257" s="483">
        <v>2016</v>
      </c>
      <c r="B6257" s="484" t="s">
        <v>1296</v>
      </c>
      <c r="C6257" s="484" t="s">
        <v>370</v>
      </c>
      <c r="D6257" s="485">
        <v>47690</v>
      </c>
      <c r="E6257" s="486">
        <v>21.18</v>
      </c>
      <c r="F6257" s="486">
        <f t="shared" si="291"/>
        <v>1010074.2</v>
      </c>
      <c r="G6257" s="487">
        <v>0.73</v>
      </c>
      <c r="H6257" s="485">
        <v>8.6999999999999993</v>
      </c>
      <c r="I6257" s="486">
        <f t="shared" si="292"/>
        <v>414902.99999999994</v>
      </c>
      <c r="J6257" s="348">
        <f t="shared" si="293"/>
        <v>0</v>
      </c>
    </row>
    <row r="6258" spans="1:10">
      <c r="A6258" s="483">
        <v>2016</v>
      </c>
      <c r="B6258" s="484" t="s">
        <v>1289</v>
      </c>
      <c r="C6258" s="484" t="s">
        <v>370</v>
      </c>
      <c r="D6258" s="485">
        <v>15790</v>
      </c>
      <c r="E6258" s="486">
        <v>17.934000000000001</v>
      </c>
      <c r="F6258" s="486">
        <f t="shared" si="291"/>
        <v>283177.86000000004</v>
      </c>
      <c r="G6258" s="487">
        <v>0.28000000000000003</v>
      </c>
      <c r="H6258" s="485">
        <v>5.0999999999999996</v>
      </c>
      <c r="I6258" s="486">
        <f t="shared" si="292"/>
        <v>80529</v>
      </c>
      <c r="J6258" s="348">
        <f t="shared" si="293"/>
        <v>0</v>
      </c>
    </row>
    <row r="6259" spans="1:10">
      <c r="A6259" s="483">
        <v>2016</v>
      </c>
      <c r="B6259" s="484" t="s">
        <v>1289</v>
      </c>
      <c r="C6259" s="484" t="s">
        <v>370</v>
      </c>
      <c r="D6259" s="485">
        <v>15872</v>
      </c>
      <c r="E6259" s="486">
        <v>17.8</v>
      </c>
      <c r="F6259" s="486">
        <f t="shared" si="291"/>
        <v>282521.60000000003</v>
      </c>
      <c r="G6259" s="487">
        <v>0.31</v>
      </c>
      <c r="H6259" s="485">
        <v>5.0999999999999996</v>
      </c>
      <c r="I6259" s="486">
        <f t="shared" si="292"/>
        <v>80947.199999999997</v>
      </c>
      <c r="J6259" s="348">
        <f t="shared" si="293"/>
        <v>0</v>
      </c>
    </row>
    <row r="6260" spans="1:10">
      <c r="A6260" s="483">
        <v>2016</v>
      </c>
      <c r="B6260" s="484" t="s">
        <v>1289</v>
      </c>
      <c r="C6260" s="484" t="s">
        <v>370</v>
      </c>
      <c r="D6260" s="485">
        <v>15909</v>
      </c>
      <c r="E6260" s="486">
        <v>17.821999999999999</v>
      </c>
      <c r="F6260" s="486">
        <f t="shared" si="291"/>
        <v>283530.19799999997</v>
      </c>
      <c r="G6260" s="487">
        <v>0.33</v>
      </c>
      <c r="H6260" s="485">
        <v>5.0999999999999996</v>
      </c>
      <c r="I6260" s="486">
        <f t="shared" si="292"/>
        <v>81135.899999999994</v>
      </c>
      <c r="J6260" s="348">
        <f t="shared" si="293"/>
        <v>0</v>
      </c>
    </row>
    <row r="6261" spans="1:10">
      <c r="A6261" s="483">
        <v>2016</v>
      </c>
      <c r="B6261" s="484" t="s">
        <v>1289</v>
      </c>
      <c r="C6261" s="484" t="s">
        <v>370</v>
      </c>
      <c r="D6261" s="485">
        <v>16060</v>
      </c>
      <c r="E6261" s="486">
        <v>17.780999999999999</v>
      </c>
      <c r="F6261" s="486">
        <f t="shared" si="291"/>
        <v>285562.86</v>
      </c>
      <c r="G6261" s="487">
        <v>0.33</v>
      </c>
      <c r="H6261" s="485">
        <v>5.7</v>
      </c>
      <c r="I6261" s="486">
        <f t="shared" si="292"/>
        <v>91542</v>
      </c>
      <c r="J6261" s="348">
        <f t="shared" si="293"/>
        <v>0</v>
      </c>
    </row>
    <row r="6262" spans="1:10">
      <c r="A6262" s="483">
        <v>2016</v>
      </c>
      <c r="B6262" s="484" t="s">
        <v>1289</v>
      </c>
      <c r="C6262" s="484" t="s">
        <v>370</v>
      </c>
      <c r="D6262" s="485">
        <v>31223</v>
      </c>
      <c r="E6262" s="486">
        <v>17.667000000000002</v>
      </c>
      <c r="F6262" s="486">
        <f t="shared" si="291"/>
        <v>551616.74100000004</v>
      </c>
      <c r="G6262" s="487">
        <v>0.32</v>
      </c>
      <c r="H6262" s="485">
        <v>4.9000000000000004</v>
      </c>
      <c r="I6262" s="486">
        <f t="shared" si="292"/>
        <v>152992.70000000001</v>
      </c>
      <c r="J6262" s="348">
        <f t="shared" si="293"/>
        <v>0</v>
      </c>
    </row>
    <row r="6263" spans="1:10">
      <c r="A6263" s="483">
        <v>2016</v>
      </c>
      <c r="B6263" s="484" t="s">
        <v>1296</v>
      </c>
      <c r="C6263" s="484" t="s">
        <v>370</v>
      </c>
      <c r="D6263" s="485">
        <v>12040</v>
      </c>
      <c r="E6263" s="486">
        <v>24.736000000000001</v>
      </c>
      <c r="F6263" s="486">
        <f t="shared" si="291"/>
        <v>297821.44</v>
      </c>
      <c r="G6263" s="487">
        <v>0.72</v>
      </c>
      <c r="H6263" s="485">
        <v>12.5</v>
      </c>
      <c r="I6263" s="486">
        <f t="shared" si="292"/>
        <v>150500</v>
      </c>
      <c r="J6263" s="348">
        <f t="shared" si="293"/>
        <v>0</v>
      </c>
    </row>
    <row r="6264" spans="1:10">
      <c r="A6264" s="483">
        <v>2016</v>
      </c>
      <c r="B6264" s="484" t="s">
        <v>1289</v>
      </c>
      <c r="C6264" s="484" t="s">
        <v>370</v>
      </c>
      <c r="D6264" s="485">
        <v>29717</v>
      </c>
      <c r="E6264" s="486">
        <v>18.327999999999999</v>
      </c>
      <c r="F6264" s="486">
        <f t="shared" si="291"/>
        <v>544653.17599999998</v>
      </c>
      <c r="G6264" s="487">
        <v>0.27</v>
      </c>
      <c r="H6264" s="485">
        <v>4.9000000000000004</v>
      </c>
      <c r="I6264" s="486">
        <f t="shared" si="292"/>
        <v>145613.30000000002</v>
      </c>
      <c r="J6264" s="348">
        <f t="shared" si="293"/>
        <v>0</v>
      </c>
    </row>
    <row r="6265" spans="1:10">
      <c r="A6265" s="483">
        <v>2016</v>
      </c>
      <c r="B6265" s="484" t="s">
        <v>1289</v>
      </c>
      <c r="C6265" s="484" t="s">
        <v>370</v>
      </c>
      <c r="D6265" s="485">
        <v>15958</v>
      </c>
      <c r="E6265" s="486">
        <v>17.731999999999999</v>
      </c>
      <c r="F6265" s="486">
        <f t="shared" si="291"/>
        <v>282967.25599999999</v>
      </c>
      <c r="G6265" s="487">
        <v>0.25</v>
      </c>
      <c r="H6265" s="485">
        <v>5.0999999999999996</v>
      </c>
      <c r="I6265" s="486">
        <f t="shared" si="292"/>
        <v>81385.799999999988</v>
      </c>
      <c r="J6265" s="348">
        <f t="shared" si="293"/>
        <v>0</v>
      </c>
    </row>
    <row r="6266" spans="1:10">
      <c r="A6266" s="483">
        <v>2016</v>
      </c>
      <c r="B6266" s="484" t="s">
        <v>1289</v>
      </c>
      <c r="C6266" s="484" t="s">
        <v>370</v>
      </c>
      <c r="D6266" s="485">
        <v>15771</v>
      </c>
      <c r="E6266" s="486">
        <v>17.638000000000002</v>
      </c>
      <c r="F6266" s="486">
        <f t="shared" si="291"/>
        <v>278168.89800000004</v>
      </c>
      <c r="G6266" s="487">
        <v>0.33</v>
      </c>
      <c r="H6266" s="485">
        <v>5.0999999999999996</v>
      </c>
      <c r="I6266" s="486">
        <f t="shared" si="292"/>
        <v>80432.099999999991</v>
      </c>
      <c r="J6266" s="348">
        <f t="shared" si="293"/>
        <v>0</v>
      </c>
    </row>
    <row r="6267" spans="1:10">
      <c r="A6267" s="483">
        <v>2016</v>
      </c>
      <c r="B6267" s="484" t="s">
        <v>1289</v>
      </c>
      <c r="C6267" s="484" t="s">
        <v>370</v>
      </c>
      <c r="D6267" s="485">
        <v>15617</v>
      </c>
      <c r="E6267" s="486">
        <v>17.952000000000002</v>
      </c>
      <c r="F6267" s="486">
        <f t="shared" si="291"/>
        <v>280356.38400000002</v>
      </c>
      <c r="G6267" s="487">
        <v>0.31</v>
      </c>
      <c r="H6267" s="485">
        <v>5.4</v>
      </c>
      <c r="I6267" s="486">
        <f t="shared" si="292"/>
        <v>84331.8</v>
      </c>
      <c r="J6267" s="348">
        <f t="shared" si="293"/>
        <v>0</v>
      </c>
    </row>
    <row r="6268" spans="1:10">
      <c r="A6268" s="483">
        <v>2016</v>
      </c>
      <c r="B6268" s="484" t="s">
        <v>1289</v>
      </c>
      <c r="C6268" s="484" t="s">
        <v>370</v>
      </c>
      <c r="D6268" s="485">
        <v>79580</v>
      </c>
      <c r="E6268" s="486">
        <v>17.748000000000001</v>
      </c>
      <c r="F6268" s="486">
        <f t="shared" si="291"/>
        <v>1412385.84</v>
      </c>
      <c r="G6268" s="487">
        <v>0.2</v>
      </c>
      <c r="H6268" s="485">
        <v>5</v>
      </c>
      <c r="I6268" s="486">
        <f t="shared" si="292"/>
        <v>397900</v>
      </c>
      <c r="J6268" s="348">
        <f t="shared" si="293"/>
        <v>0</v>
      </c>
    </row>
    <row r="6269" spans="1:10">
      <c r="A6269" s="483">
        <v>2016</v>
      </c>
      <c r="B6269" s="484" t="s">
        <v>1289</v>
      </c>
      <c r="C6269" s="484" t="s">
        <v>370</v>
      </c>
      <c r="D6269" s="485">
        <v>79404</v>
      </c>
      <c r="E6269" s="486">
        <v>17.52</v>
      </c>
      <c r="F6269" s="486">
        <f t="shared" si="291"/>
        <v>1391158.08</v>
      </c>
      <c r="G6269" s="487">
        <v>0.19</v>
      </c>
      <c r="H6269" s="485">
        <v>4.5</v>
      </c>
      <c r="I6269" s="486">
        <f t="shared" si="292"/>
        <v>357318</v>
      </c>
      <c r="J6269" s="348">
        <f t="shared" si="293"/>
        <v>0</v>
      </c>
    </row>
    <row r="6270" spans="1:10">
      <c r="A6270" s="483">
        <v>2016</v>
      </c>
      <c r="B6270" s="484" t="s">
        <v>1289</v>
      </c>
      <c r="C6270" s="484" t="s">
        <v>370</v>
      </c>
      <c r="D6270" s="485">
        <v>47729</v>
      </c>
      <c r="E6270" s="486">
        <v>18.073</v>
      </c>
      <c r="F6270" s="486">
        <f t="shared" si="291"/>
        <v>862606.21700000006</v>
      </c>
      <c r="G6270" s="487">
        <v>0.19</v>
      </c>
      <c r="H6270" s="485">
        <v>4.3</v>
      </c>
      <c r="I6270" s="486">
        <f t="shared" si="292"/>
        <v>205234.69999999998</v>
      </c>
      <c r="J6270" s="348">
        <f t="shared" si="293"/>
        <v>0</v>
      </c>
    </row>
    <row r="6271" spans="1:10">
      <c r="A6271" s="483">
        <v>2016</v>
      </c>
      <c r="B6271" s="484" t="s">
        <v>1289</v>
      </c>
      <c r="C6271" s="484" t="s">
        <v>370</v>
      </c>
      <c r="D6271" s="485">
        <v>31847</v>
      </c>
      <c r="E6271" s="486">
        <v>17.977</v>
      </c>
      <c r="F6271" s="486">
        <f t="shared" si="291"/>
        <v>572513.51899999997</v>
      </c>
      <c r="G6271" s="487">
        <v>0.22</v>
      </c>
      <c r="H6271" s="485">
        <v>4.7</v>
      </c>
      <c r="I6271" s="486">
        <f t="shared" si="292"/>
        <v>149680.9</v>
      </c>
      <c r="J6271" s="348">
        <f t="shared" si="293"/>
        <v>0</v>
      </c>
    </row>
    <row r="6272" spans="1:10">
      <c r="A6272" s="483">
        <v>2016</v>
      </c>
      <c r="B6272" s="484" t="s">
        <v>1296</v>
      </c>
      <c r="C6272" s="484" t="s">
        <v>370</v>
      </c>
      <c r="D6272" s="485">
        <v>60698</v>
      </c>
      <c r="E6272" s="486">
        <v>25.927</v>
      </c>
      <c r="F6272" s="486">
        <f t="shared" si="291"/>
        <v>1573717.0460000001</v>
      </c>
      <c r="G6272" s="487">
        <v>2.66</v>
      </c>
      <c r="H6272" s="485">
        <v>7.8</v>
      </c>
      <c r="I6272" s="486">
        <f t="shared" si="292"/>
        <v>473444.39999999997</v>
      </c>
      <c r="J6272" s="348">
        <f t="shared" si="293"/>
        <v>0</v>
      </c>
    </row>
    <row r="6273" spans="1:10">
      <c r="A6273" s="483">
        <v>2016</v>
      </c>
      <c r="B6273" s="484" t="s">
        <v>1289</v>
      </c>
      <c r="C6273" s="484" t="s">
        <v>370</v>
      </c>
      <c r="D6273" s="485">
        <v>15724</v>
      </c>
      <c r="E6273" s="486">
        <v>18</v>
      </c>
      <c r="F6273" s="486">
        <f t="shared" si="291"/>
        <v>283032</v>
      </c>
      <c r="G6273" s="487">
        <v>0.3</v>
      </c>
      <c r="H6273" s="485">
        <v>5</v>
      </c>
      <c r="I6273" s="486">
        <f t="shared" si="292"/>
        <v>78620</v>
      </c>
      <c r="J6273" s="348">
        <f t="shared" si="293"/>
        <v>0</v>
      </c>
    </row>
    <row r="6274" spans="1:10">
      <c r="A6274" s="483">
        <v>2016</v>
      </c>
      <c r="B6274" s="484" t="s">
        <v>1289</v>
      </c>
      <c r="C6274" s="484" t="s">
        <v>370</v>
      </c>
      <c r="D6274" s="485">
        <v>62964</v>
      </c>
      <c r="E6274" s="486">
        <v>17.643999999999998</v>
      </c>
      <c r="F6274" s="486">
        <f t="shared" si="291"/>
        <v>1110936.8159999999</v>
      </c>
      <c r="G6274" s="487">
        <v>0.2</v>
      </c>
      <c r="H6274" s="485">
        <v>4.4000000000000004</v>
      </c>
      <c r="I6274" s="486">
        <f t="shared" si="292"/>
        <v>277041.60000000003</v>
      </c>
      <c r="J6274" s="348">
        <f t="shared" si="293"/>
        <v>0</v>
      </c>
    </row>
    <row r="6275" spans="1:10">
      <c r="A6275" s="483">
        <v>2016</v>
      </c>
      <c r="B6275" s="484" t="s">
        <v>1289</v>
      </c>
      <c r="C6275" s="484" t="s">
        <v>370</v>
      </c>
      <c r="D6275" s="485">
        <v>29971</v>
      </c>
      <c r="E6275" s="486">
        <v>17.655000000000001</v>
      </c>
      <c r="F6275" s="486">
        <f t="shared" ref="F6275:F6338" si="294">E6275*D6275</f>
        <v>529138.005</v>
      </c>
      <c r="G6275" s="487">
        <v>0.22</v>
      </c>
      <c r="H6275" s="485">
        <v>5.5</v>
      </c>
      <c r="I6275" s="486">
        <f t="shared" ref="I6275:I6338" si="295">H6275*D6275</f>
        <v>164840.5</v>
      </c>
      <c r="J6275" s="348">
        <f t="shared" ref="J6275:J6338" si="296">IF(B6275="LIG",1,0)</f>
        <v>0</v>
      </c>
    </row>
    <row r="6276" spans="1:10">
      <c r="A6276" s="483">
        <v>2016</v>
      </c>
      <c r="B6276" s="484" t="s">
        <v>1289</v>
      </c>
      <c r="C6276" s="484" t="s">
        <v>370</v>
      </c>
      <c r="D6276" s="485">
        <v>31307</v>
      </c>
      <c r="E6276" s="486">
        <v>17.832000000000001</v>
      </c>
      <c r="F6276" s="486">
        <f t="shared" si="294"/>
        <v>558266.424</v>
      </c>
      <c r="G6276" s="487">
        <v>0.21</v>
      </c>
      <c r="H6276" s="485">
        <v>4.8</v>
      </c>
      <c r="I6276" s="486">
        <f t="shared" si="295"/>
        <v>150273.60000000001</v>
      </c>
      <c r="J6276" s="348">
        <f t="shared" si="296"/>
        <v>0</v>
      </c>
    </row>
    <row r="6277" spans="1:10">
      <c r="A6277" s="483">
        <v>2016</v>
      </c>
      <c r="B6277" s="484" t="s">
        <v>1289</v>
      </c>
      <c r="C6277" s="484" t="s">
        <v>370</v>
      </c>
      <c r="D6277" s="485">
        <v>15796</v>
      </c>
      <c r="E6277" s="486">
        <v>17.352</v>
      </c>
      <c r="F6277" s="486">
        <f t="shared" si="294"/>
        <v>274092.19199999998</v>
      </c>
      <c r="G6277" s="487">
        <v>0.21</v>
      </c>
      <c r="H6277" s="485">
        <v>4.4000000000000004</v>
      </c>
      <c r="I6277" s="486">
        <f t="shared" si="295"/>
        <v>69502.400000000009</v>
      </c>
      <c r="J6277" s="348">
        <f t="shared" si="296"/>
        <v>0</v>
      </c>
    </row>
    <row r="6278" spans="1:10">
      <c r="A6278" s="483">
        <v>2016</v>
      </c>
      <c r="B6278" s="484" t="s">
        <v>1289</v>
      </c>
      <c r="C6278" s="484" t="s">
        <v>370</v>
      </c>
      <c r="D6278" s="485">
        <v>31538</v>
      </c>
      <c r="E6278" s="486">
        <v>18</v>
      </c>
      <c r="F6278" s="486">
        <f t="shared" si="294"/>
        <v>567684</v>
      </c>
      <c r="G6278" s="487">
        <v>0.28999999999999998</v>
      </c>
      <c r="H6278" s="485">
        <v>4.7</v>
      </c>
      <c r="I6278" s="486">
        <f t="shared" si="295"/>
        <v>148228.6</v>
      </c>
      <c r="J6278" s="348">
        <f t="shared" si="296"/>
        <v>0</v>
      </c>
    </row>
    <row r="6279" spans="1:10">
      <c r="A6279" s="483">
        <v>2016</v>
      </c>
      <c r="B6279" s="484" t="s">
        <v>1289</v>
      </c>
      <c r="C6279" s="484" t="s">
        <v>370</v>
      </c>
      <c r="D6279" s="485">
        <v>31313</v>
      </c>
      <c r="E6279" s="486">
        <v>18.071000000000002</v>
      </c>
      <c r="F6279" s="486">
        <f t="shared" si="294"/>
        <v>565857.223</v>
      </c>
      <c r="G6279" s="487">
        <v>0.34</v>
      </c>
      <c r="H6279" s="485">
        <v>5</v>
      </c>
      <c r="I6279" s="486">
        <f t="shared" si="295"/>
        <v>156565</v>
      </c>
      <c r="J6279" s="348">
        <f t="shared" si="296"/>
        <v>0</v>
      </c>
    </row>
    <row r="6280" spans="1:10">
      <c r="A6280" s="483">
        <v>2016</v>
      </c>
      <c r="B6280" s="484" t="s">
        <v>1296</v>
      </c>
      <c r="C6280" s="484" t="s">
        <v>370</v>
      </c>
      <c r="D6280" s="485">
        <v>20883</v>
      </c>
      <c r="E6280" s="486">
        <v>25.981999999999999</v>
      </c>
      <c r="F6280" s="486">
        <f t="shared" si="294"/>
        <v>542582.10600000003</v>
      </c>
      <c r="G6280" s="487">
        <v>2.68</v>
      </c>
      <c r="H6280" s="485">
        <v>7.6</v>
      </c>
      <c r="I6280" s="486">
        <f t="shared" si="295"/>
        <v>158710.79999999999</v>
      </c>
      <c r="J6280" s="348">
        <f t="shared" si="296"/>
        <v>0</v>
      </c>
    </row>
    <row r="6281" spans="1:10">
      <c r="A6281" s="483">
        <v>2016</v>
      </c>
      <c r="B6281" s="484" t="s">
        <v>1289</v>
      </c>
      <c r="C6281" s="484" t="s">
        <v>370</v>
      </c>
      <c r="D6281" s="485">
        <v>111276</v>
      </c>
      <c r="E6281" s="486">
        <v>17.77</v>
      </c>
      <c r="F6281" s="486">
        <f t="shared" si="294"/>
        <v>1977374.52</v>
      </c>
      <c r="G6281" s="487">
        <v>0.25</v>
      </c>
      <c r="H6281" s="485">
        <v>5.4</v>
      </c>
      <c r="I6281" s="486">
        <f t="shared" si="295"/>
        <v>600890.4</v>
      </c>
      <c r="J6281" s="348">
        <f t="shared" si="296"/>
        <v>0</v>
      </c>
    </row>
    <row r="6282" spans="1:10">
      <c r="A6282" s="483">
        <v>2016</v>
      </c>
      <c r="B6282" s="484" t="s">
        <v>1289</v>
      </c>
      <c r="C6282" s="484" t="s">
        <v>370</v>
      </c>
      <c r="D6282" s="485">
        <v>31086</v>
      </c>
      <c r="E6282" s="486">
        <v>17.600000000000001</v>
      </c>
      <c r="F6282" s="486">
        <f t="shared" si="294"/>
        <v>547113.60000000009</v>
      </c>
      <c r="G6282" s="487">
        <v>0.19</v>
      </c>
      <c r="H6282" s="485">
        <v>4.4000000000000004</v>
      </c>
      <c r="I6282" s="486">
        <f t="shared" si="295"/>
        <v>136778.40000000002</v>
      </c>
      <c r="J6282" s="348">
        <f t="shared" si="296"/>
        <v>0</v>
      </c>
    </row>
    <row r="6283" spans="1:10">
      <c r="A6283" s="483">
        <v>2016</v>
      </c>
      <c r="B6283" s="484" t="s">
        <v>1289</v>
      </c>
      <c r="C6283" s="484" t="s">
        <v>370</v>
      </c>
      <c r="D6283" s="485">
        <v>30243</v>
      </c>
      <c r="E6283" s="486">
        <v>17.7</v>
      </c>
      <c r="F6283" s="486">
        <f t="shared" si="294"/>
        <v>535301.1</v>
      </c>
      <c r="G6283" s="487">
        <v>0.31</v>
      </c>
      <c r="H6283" s="485">
        <v>5.2</v>
      </c>
      <c r="I6283" s="486">
        <f t="shared" si="295"/>
        <v>157263.6</v>
      </c>
      <c r="J6283" s="348">
        <f t="shared" si="296"/>
        <v>0</v>
      </c>
    </row>
    <row r="6284" spans="1:10">
      <c r="A6284" s="483">
        <v>2016</v>
      </c>
      <c r="B6284" s="484" t="s">
        <v>1289</v>
      </c>
      <c r="C6284" s="484" t="s">
        <v>370</v>
      </c>
      <c r="D6284" s="485">
        <v>15413</v>
      </c>
      <c r="E6284" s="486">
        <v>18.100000000000001</v>
      </c>
      <c r="F6284" s="486">
        <f t="shared" si="294"/>
        <v>278975.30000000005</v>
      </c>
      <c r="G6284" s="487">
        <v>0.27</v>
      </c>
      <c r="H6284" s="485">
        <v>4.8</v>
      </c>
      <c r="I6284" s="486">
        <f t="shared" si="295"/>
        <v>73982.399999999994</v>
      </c>
      <c r="J6284" s="348">
        <f t="shared" si="296"/>
        <v>0</v>
      </c>
    </row>
    <row r="6285" spans="1:10">
      <c r="A6285" s="483">
        <v>2016</v>
      </c>
      <c r="B6285" s="484" t="s">
        <v>1289</v>
      </c>
      <c r="C6285" s="484" t="s">
        <v>370</v>
      </c>
      <c r="D6285" s="485">
        <v>14964</v>
      </c>
      <c r="E6285" s="486">
        <v>17.899999999999999</v>
      </c>
      <c r="F6285" s="486">
        <f t="shared" si="294"/>
        <v>267855.59999999998</v>
      </c>
      <c r="G6285" s="487">
        <v>0.25</v>
      </c>
      <c r="H6285" s="485">
        <v>4.5999999999999996</v>
      </c>
      <c r="I6285" s="486">
        <f t="shared" si="295"/>
        <v>68834.399999999994</v>
      </c>
      <c r="J6285" s="348">
        <f t="shared" si="296"/>
        <v>0</v>
      </c>
    </row>
    <row r="6286" spans="1:10">
      <c r="A6286" s="483">
        <v>2016</v>
      </c>
      <c r="B6286" s="484" t="s">
        <v>1296</v>
      </c>
      <c r="C6286" s="484" t="s">
        <v>370</v>
      </c>
      <c r="D6286" s="485">
        <v>15570</v>
      </c>
      <c r="E6286" s="486">
        <v>26.1</v>
      </c>
      <c r="F6286" s="486">
        <f t="shared" si="294"/>
        <v>406377</v>
      </c>
      <c r="G6286" s="487">
        <v>2.81</v>
      </c>
      <c r="H6286" s="485">
        <v>7.6</v>
      </c>
      <c r="I6286" s="486">
        <f t="shared" si="295"/>
        <v>118332</v>
      </c>
      <c r="J6286" s="348">
        <f t="shared" si="296"/>
        <v>0</v>
      </c>
    </row>
    <row r="6287" spans="1:10">
      <c r="A6287" s="483">
        <v>2016</v>
      </c>
      <c r="B6287" s="484" t="s">
        <v>1289</v>
      </c>
      <c r="C6287" s="484" t="s">
        <v>370</v>
      </c>
      <c r="D6287" s="485">
        <v>14715</v>
      </c>
      <c r="E6287" s="486">
        <v>18.2</v>
      </c>
      <c r="F6287" s="486">
        <f t="shared" si="294"/>
        <v>267813</v>
      </c>
      <c r="G6287" s="487">
        <v>0.24</v>
      </c>
      <c r="H6287" s="485">
        <v>4</v>
      </c>
      <c r="I6287" s="486">
        <f t="shared" si="295"/>
        <v>58860</v>
      </c>
      <c r="J6287" s="348">
        <f t="shared" si="296"/>
        <v>0</v>
      </c>
    </row>
    <row r="6288" spans="1:10">
      <c r="A6288" s="483">
        <v>2016</v>
      </c>
      <c r="B6288" s="484" t="s">
        <v>1289</v>
      </c>
      <c r="C6288" s="484" t="s">
        <v>370</v>
      </c>
      <c r="D6288" s="485">
        <v>15593</v>
      </c>
      <c r="E6288" s="486">
        <v>17.600000000000001</v>
      </c>
      <c r="F6288" s="486">
        <f t="shared" si="294"/>
        <v>274436.80000000005</v>
      </c>
      <c r="G6288" s="487">
        <v>0.38</v>
      </c>
      <c r="H6288" s="485">
        <v>5.3</v>
      </c>
      <c r="I6288" s="486">
        <f t="shared" si="295"/>
        <v>82642.899999999994</v>
      </c>
      <c r="J6288" s="348">
        <f t="shared" si="296"/>
        <v>0</v>
      </c>
    </row>
    <row r="6289" spans="1:10">
      <c r="A6289" s="483">
        <v>2016</v>
      </c>
      <c r="B6289" s="484" t="s">
        <v>1289</v>
      </c>
      <c r="C6289" s="484" t="s">
        <v>370</v>
      </c>
      <c r="D6289" s="485">
        <v>31326</v>
      </c>
      <c r="E6289" s="486">
        <v>17.8</v>
      </c>
      <c r="F6289" s="486">
        <f t="shared" si="294"/>
        <v>557602.80000000005</v>
      </c>
      <c r="G6289" s="487">
        <v>0.23</v>
      </c>
      <c r="H6289" s="485">
        <v>5.2</v>
      </c>
      <c r="I6289" s="486">
        <f t="shared" si="295"/>
        <v>162895.20000000001</v>
      </c>
      <c r="J6289" s="348">
        <f t="shared" si="296"/>
        <v>0</v>
      </c>
    </row>
    <row r="6290" spans="1:10">
      <c r="A6290" s="483">
        <v>2016</v>
      </c>
      <c r="B6290" s="484" t="s">
        <v>1289</v>
      </c>
      <c r="C6290" s="484" t="s">
        <v>370</v>
      </c>
      <c r="D6290" s="485">
        <v>31240</v>
      </c>
      <c r="E6290" s="486">
        <v>17.7</v>
      </c>
      <c r="F6290" s="486">
        <f t="shared" si="294"/>
        <v>552948</v>
      </c>
      <c r="G6290" s="487">
        <v>0.21</v>
      </c>
      <c r="H6290" s="485">
        <v>5.0999999999999996</v>
      </c>
      <c r="I6290" s="486">
        <f t="shared" si="295"/>
        <v>159324</v>
      </c>
      <c r="J6290" s="348">
        <f t="shared" si="296"/>
        <v>0</v>
      </c>
    </row>
    <row r="6291" spans="1:10">
      <c r="A6291" s="483">
        <v>2016</v>
      </c>
      <c r="B6291" s="484" t="s">
        <v>1296</v>
      </c>
      <c r="C6291" s="484" t="s">
        <v>370</v>
      </c>
      <c r="D6291" s="485">
        <v>35871</v>
      </c>
      <c r="E6291" s="486">
        <v>26.056000000000001</v>
      </c>
      <c r="F6291" s="486">
        <f t="shared" si="294"/>
        <v>934654.77600000007</v>
      </c>
      <c r="G6291" s="487">
        <v>2.4900000000000002</v>
      </c>
      <c r="H6291" s="485">
        <v>7.5</v>
      </c>
      <c r="I6291" s="486">
        <f t="shared" si="295"/>
        <v>269032.5</v>
      </c>
      <c r="J6291" s="348">
        <f t="shared" si="296"/>
        <v>0</v>
      </c>
    </row>
    <row r="6292" spans="1:10">
      <c r="A6292" s="483">
        <v>2016</v>
      </c>
      <c r="B6292" s="484" t="s">
        <v>1289</v>
      </c>
      <c r="C6292" s="484" t="s">
        <v>370</v>
      </c>
      <c r="D6292" s="485">
        <v>73391</v>
      </c>
      <c r="E6292" s="486">
        <v>17.7</v>
      </c>
      <c r="F6292" s="486">
        <f t="shared" si="294"/>
        <v>1299020.7</v>
      </c>
      <c r="G6292" s="487">
        <v>0.23</v>
      </c>
      <c r="H6292" s="485">
        <v>5.5</v>
      </c>
      <c r="I6292" s="486">
        <f t="shared" si="295"/>
        <v>403650.5</v>
      </c>
      <c r="J6292" s="348">
        <f t="shared" si="296"/>
        <v>0</v>
      </c>
    </row>
    <row r="6293" spans="1:10">
      <c r="A6293" s="483">
        <v>2016</v>
      </c>
      <c r="B6293" s="484" t="s">
        <v>1289</v>
      </c>
      <c r="C6293" s="484" t="s">
        <v>370</v>
      </c>
      <c r="D6293" s="485">
        <v>60048</v>
      </c>
      <c r="E6293" s="486">
        <v>18.84</v>
      </c>
      <c r="F6293" s="486">
        <f t="shared" si="294"/>
        <v>1131304.32</v>
      </c>
      <c r="G6293" s="487">
        <v>0.34</v>
      </c>
      <c r="H6293" s="485">
        <v>4.2</v>
      </c>
      <c r="I6293" s="486">
        <f t="shared" si="295"/>
        <v>252201.60000000001</v>
      </c>
      <c r="J6293" s="348">
        <f t="shared" si="296"/>
        <v>0</v>
      </c>
    </row>
    <row r="6294" spans="1:10">
      <c r="A6294" s="483">
        <v>2016</v>
      </c>
      <c r="B6294" s="484" t="s">
        <v>1289</v>
      </c>
      <c r="C6294" s="484" t="s">
        <v>370</v>
      </c>
      <c r="D6294" s="485">
        <v>51026</v>
      </c>
      <c r="E6294" s="486">
        <v>18.018000000000001</v>
      </c>
      <c r="F6294" s="486">
        <f t="shared" si="294"/>
        <v>919386.46799999999</v>
      </c>
      <c r="G6294" s="487">
        <v>0.24</v>
      </c>
      <c r="H6294" s="485">
        <v>4.9000000000000004</v>
      </c>
      <c r="I6294" s="486">
        <f t="shared" si="295"/>
        <v>250027.40000000002</v>
      </c>
      <c r="J6294" s="348">
        <f t="shared" si="296"/>
        <v>0</v>
      </c>
    </row>
    <row r="6295" spans="1:10">
      <c r="A6295" s="483">
        <v>2016</v>
      </c>
      <c r="B6295" s="484" t="s">
        <v>1289</v>
      </c>
      <c r="C6295" s="484" t="s">
        <v>370</v>
      </c>
      <c r="D6295" s="485">
        <v>43611</v>
      </c>
      <c r="E6295" s="486">
        <v>17.809999999999999</v>
      </c>
      <c r="F6295" s="486">
        <f t="shared" si="294"/>
        <v>776711.90999999992</v>
      </c>
      <c r="G6295" s="487">
        <v>0.24</v>
      </c>
      <c r="H6295" s="485">
        <v>5.4</v>
      </c>
      <c r="I6295" s="486">
        <f t="shared" si="295"/>
        <v>235499.40000000002</v>
      </c>
      <c r="J6295" s="348">
        <f t="shared" si="296"/>
        <v>0</v>
      </c>
    </row>
    <row r="6296" spans="1:10">
      <c r="A6296" s="483">
        <v>2016</v>
      </c>
      <c r="B6296" s="484" t="s">
        <v>1289</v>
      </c>
      <c r="C6296" s="484" t="s">
        <v>370</v>
      </c>
      <c r="D6296" s="485">
        <v>58990</v>
      </c>
      <c r="E6296" s="486">
        <v>19.07</v>
      </c>
      <c r="F6296" s="486">
        <f t="shared" si="294"/>
        <v>1124939.3</v>
      </c>
      <c r="G6296" s="487">
        <v>0.33</v>
      </c>
      <c r="H6296" s="485">
        <v>4.7</v>
      </c>
      <c r="I6296" s="486">
        <f t="shared" si="295"/>
        <v>277253</v>
      </c>
      <c r="J6296" s="348">
        <f t="shared" si="296"/>
        <v>0</v>
      </c>
    </row>
    <row r="6297" spans="1:10">
      <c r="A6297" s="483">
        <v>2016</v>
      </c>
      <c r="B6297" s="484" t="s">
        <v>1289</v>
      </c>
      <c r="C6297" s="484" t="s">
        <v>370</v>
      </c>
      <c r="D6297" s="485">
        <v>179292</v>
      </c>
      <c r="E6297" s="486">
        <v>17.97</v>
      </c>
      <c r="F6297" s="486">
        <f t="shared" si="294"/>
        <v>3221877.2399999998</v>
      </c>
      <c r="G6297" s="487">
        <v>0.27</v>
      </c>
      <c r="H6297" s="485">
        <v>4.9000000000000004</v>
      </c>
      <c r="I6297" s="486">
        <f t="shared" si="295"/>
        <v>878530.8</v>
      </c>
      <c r="J6297" s="348">
        <f t="shared" si="296"/>
        <v>0</v>
      </c>
    </row>
    <row r="6298" spans="1:10">
      <c r="A6298" s="483">
        <v>2016</v>
      </c>
      <c r="B6298" s="484" t="s">
        <v>1289</v>
      </c>
      <c r="C6298" s="484" t="s">
        <v>370</v>
      </c>
      <c r="D6298" s="485">
        <v>88121</v>
      </c>
      <c r="E6298" s="486">
        <v>18.920000000000002</v>
      </c>
      <c r="F6298" s="486">
        <f t="shared" si="294"/>
        <v>1667249.32</v>
      </c>
      <c r="G6298" s="487">
        <v>0.32</v>
      </c>
      <c r="H6298" s="485">
        <v>4.3</v>
      </c>
      <c r="I6298" s="486">
        <f t="shared" si="295"/>
        <v>378920.3</v>
      </c>
      <c r="J6298" s="348">
        <f t="shared" si="296"/>
        <v>0</v>
      </c>
    </row>
    <row r="6299" spans="1:10">
      <c r="A6299" s="483">
        <v>2016</v>
      </c>
      <c r="B6299" s="484" t="s">
        <v>1289</v>
      </c>
      <c r="C6299" s="484" t="s">
        <v>370</v>
      </c>
      <c r="D6299" s="485">
        <v>13153</v>
      </c>
      <c r="E6299" s="486">
        <v>17.62</v>
      </c>
      <c r="F6299" s="486">
        <f t="shared" si="294"/>
        <v>231755.86000000002</v>
      </c>
      <c r="G6299" s="487">
        <v>0.19</v>
      </c>
      <c r="H6299" s="485">
        <v>4.7</v>
      </c>
      <c r="I6299" s="486">
        <f t="shared" si="295"/>
        <v>61819.100000000006</v>
      </c>
      <c r="J6299" s="348">
        <f t="shared" si="296"/>
        <v>0</v>
      </c>
    </row>
    <row r="6300" spans="1:10">
      <c r="A6300" s="483">
        <v>2016</v>
      </c>
      <c r="B6300" s="484" t="s">
        <v>1289</v>
      </c>
      <c r="C6300" s="484" t="s">
        <v>370</v>
      </c>
      <c r="D6300" s="485">
        <v>51636</v>
      </c>
      <c r="E6300" s="486">
        <v>18.03</v>
      </c>
      <c r="F6300" s="486">
        <f t="shared" si="294"/>
        <v>930997.08000000007</v>
      </c>
      <c r="G6300" s="487">
        <v>0.23</v>
      </c>
      <c r="H6300" s="485">
        <v>4.7</v>
      </c>
      <c r="I6300" s="486">
        <f t="shared" si="295"/>
        <v>242689.2</v>
      </c>
      <c r="J6300" s="348">
        <f t="shared" si="296"/>
        <v>0</v>
      </c>
    </row>
    <row r="6301" spans="1:10">
      <c r="A6301" s="483">
        <v>2016</v>
      </c>
      <c r="B6301" s="484" t="s">
        <v>1289</v>
      </c>
      <c r="C6301" s="484" t="s">
        <v>370</v>
      </c>
      <c r="D6301" s="485">
        <v>78015</v>
      </c>
      <c r="E6301" s="486">
        <v>18.04</v>
      </c>
      <c r="F6301" s="486">
        <f t="shared" si="294"/>
        <v>1407390.5999999999</v>
      </c>
      <c r="G6301" s="487">
        <v>0.26</v>
      </c>
      <c r="H6301" s="485">
        <v>4.3</v>
      </c>
      <c r="I6301" s="486">
        <f t="shared" si="295"/>
        <v>335464.5</v>
      </c>
      <c r="J6301" s="348">
        <f t="shared" si="296"/>
        <v>0</v>
      </c>
    </row>
    <row r="6302" spans="1:10">
      <c r="A6302" s="483">
        <v>2016</v>
      </c>
      <c r="B6302" s="484" t="s">
        <v>1289</v>
      </c>
      <c r="C6302" s="484" t="s">
        <v>370</v>
      </c>
      <c r="D6302" s="485">
        <v>12752</v>
      </c>
      <c r="E6302" s="486">
        <v>17.78</v>
      </c>
      <c r="F6302" s="486">
        <f t="shared" si="294"/>
        <v>226730.56000000003</v>
      </c>
      <c r="G6302" s="487">
        <v>0.3</v>
      </c>
      <c r="H6302" s="485">
        <v>4.7</v>
      </c>
      <c r="I6302" s="486">
        <f t="shared" si="295"/>
        <v>59934.400000000001</v>
      </c>
      <c r="J6302" s="348">
        <f t="shared" si="296"/>
        <v>0</v>
      </c>
    </row>
    <row r="6303" spans="1:10">
      <c r="A6303" s="483">
        <v>2016</v>
      </c>
      <c r="B6303" s="484" t="s">
        <v>1289</v>
      </c>
      <c r="C6303" s="484" t="s">
        <v>370</v>
      </c>
      <c r="D6303" s="485">
        <v>46042</v>
      </c>
      <c r="E6303" s="486">
        <v>17.809999999999999</v>
      </c>
      <c r="F6303" s="486">
        <f t="shared" si="294"/>
        <v>820008.0199999999</v>
      </c>
      <c r="G6303" s="487">
        <v>0.22</v>
      </c>
      <c r="H6303" s="485">
        <v>5.2</v>
      </c>
      <c r="I6303" s="486">
        <f t="shared" si="295"/>
        <v>239418.4</v>
      </c>
      <c r="J6303" s="348">
        <f t="shared" si="296"/>
        <v>0</v>
      </c>
    </row>
    <row r="6304" spans="1:10">
      <c r="A6304" s="483">
        <v>2016</v>
      </c>
      <c r="B6304" s="484" t="s">
        <v>1289</v>
      </c>
      <c r="C6304" s="484" t="s">
        <v>370</v>
      </c>
      <c r="D6304" s="485">
        <v>30478</v>
      </c>
      <c r="E6304" s="486">
        <v>17.53</v>
      </c>
      <c r="F6304" s="486">
        <f t="shared" si="294"/>
        <v>534279.34000000008</v>
      </c>
      <c r="G6304" s="487">
        <v>0.2</v>
      </c>
      <c r="H6304" s="485">
        <v>4.8</v>
      </c>
      <c r="I6304" s="486">
        <f t="shared" si="295"/>
        <v>146294.39999999999</v>
      </c>
      <c r="J6304" s="348">
        <f t="shared" si="296"/>
        <v>0</v>
      </c>
    </row>
    <row r="6305" spans="1:10">
      <c r="A6305" s="483">
        <v>2016</v>
      </c>
      <c r="B6305" s="484" t="s">
        <v>1289</v>
      </c>
      <c r="C6305" s="484" t="s">
        <v>370</v>
      </c>
      <c r="D6305" s="485">
        <v>16199</v>
      </c>
      <c r="E6305" s="486">
        <v>17.68</v>
      </c>
      <c r="F6305" s="486">
        <f t="shared" si="294"/>
        <v>286398.32</v>
      </c>
      <c r="G6305" s="487">
        <v>0.31</v>
      </c>
      <c r="H6305" s="485">
        <v>6.4</v>
      </c>
      <c r="I6305" s="486">
        <f t="shared" si="295"/>
        <v>103673.60000000001</v>
      </c>
      <c r="J6305" s="348">
        <f t="shared" si="296"/>
        <v>0</v>
      </c>
    </row>
    <row r="6306" spans="1:10">
      <c r="A6306" s="483">
        <v>2016</v>
      </c>
      <c r="B6306" s="484" t="s">
        <v>1289</v>
      </c>
      <c r="C6306" s="484" t="s">
        <v>370</v>
      </c>
      <c r="D6306" s="485">
        <v>80110</v>
      </c>
      <c r="E6306" s="486">
        <v>17.84</v>
      </c>
      <c r="F6306" s="486">
        <f t="shared" si="294"/>
        <v>1429162.4</v>
      </c>
      <c r="G6306" s="487">
        <v>0.27</v>
      </c>
      <c r="H6306" s="485">
        <v>4.8</v>
      </c>
      <c r="I6306" s="486">
        <f t="shared" si="295"/>
        <v>384528</v>
      </c>
      <c r="J6306" s="348">
        <f t="shared" si="296"/>
        <v>0</v>
      </c>
    </row>
    <row r="6307" spans="1:10">
      <c r="A6307" s="483">
        <v>2016</v>
      </c>
      <c r="B6307" s="484" t="s">
        <v>1289</v>
      </c>
      <c r="C6307" s="484" t="s">
        <v>370</v>
      </c>
      <c r="D6307" s="485">
        <v>32238</v>
      </c>
      <c r="E6307" s="486">
        <v>18.03</v>
      </c>
      <c r="F6307" s="486">
        <f t="shared" si="294"/>
        <v>581251.14</v>
      </c>
      <c r="G6307" s="487">
        <v>0.22</v>
      </c>
      <c r="H6307" s="485">
        <v>4.8</v>
      </c>
      <c r="I6307" s="486">
        <f t="shared" si="295"/>
        <v>154742.39999999999</v>
      </c>
      <c r="J6307" s="348">
        <f t="shared" si="296"/>
        <v>0</v>
      </c>
    </row>
    <row r="6308" spans="1:10">
      <c r="A6308" s="483">
        <v>2016</v>
      </c>
      <c r="B6308" s="484" t="s">
        <v>1289</v>
      </c>
      <c r="C6308" s="484" t="s">
        <v>370</v>
      </c>
      <c r="D6308" s="485">
        <v>32791</v>
      </c>
      <c r="E6308" s="486">
        <v>18.079999999999998</v>
      </c>
      <c r="F6308" s="486">
        <f t="shared" si="294"/>
        <v>592861.27999999991</v>
      </c>
      <c r="G6308" s="487">
        <v>0.25</v>
      </c>
      <c r="H6308" s="485">
        <v>4.4000000000000004</v>
      </c>
      <c r="I6308" s="486">
        <f t="shared" si="295"/>
        <v>144280.40000000002</v>
      </c>
      <c r="J6308" s="348">
        <f t="shared" si="296"/>
        <v>0</v>
      </c>
    </row>
    <row r="6309" spans="1:10">
      <c r="A6309" s="483">
        <v>2016</v>
      </c>
      <c r="B6309" s="484" t="s">
        <v>1289</v>
      </c>
      <c r="C6309" s="484" t="s">
        <v>370</v>
      </c>
      <c r="D6309" s="485">
        <v>46065</v>
      </c>
      <c r="E6309" s="486">
        <v>17.850000000000001</v>
      </c>
      <c r="F6309" s="486">
        <f t="shared" si="294"/>
        <v>822260.25000000012</v>
      </c>
      <c r="G6309" s="487">
        <v>0.21</v>
      </c>
      <c r="H6309" s="485">
        <v>5</v>
      </c>
      <c r="I6309" s="486">
        <f t="shared" si="295"/>
        <v>230325</v>
      </c>
      <c r="J6309" s="348">
        <f t="shared" si="296"/>
        <v>0</v>
      </c>
    </row>
    <row r="6310" spans="1:10">
      <c r="A6310" s="483">
        <v>2016</v>
      </c>
      <c r="B6310" s="484" t="s">
        <v>1289</v>
      </c>
      <c r="C6310" s="484" t="s">
        <v>370</v>
      </c>
      <c r="D6310" s="485">
        <v>15101</v>
      </c>
      <c r="E6310" s="486">
        <v>17.239999999999998</v>
      </c>
      <c r="F6310" s="486">
        <f t="shared" si="294"/>
        <v>260341.24</v>
      </c>
      <c r="G6310" s="487">
        <v>0.21</v>
      </c>
      <c r="H6310" s="485">
        <v>4.0999999999999996</v>
      </c>
      <c r="I6310" s="486">
        <f t="shared" si="295"/>
        <v>61914.099999999991</v>
      </c>
      <c r="J6310" s="348">
        <f t="shared" si="296"/>
        <v>0</v>
      </c>
    </row>
    <row r="6311" spans="1:10">
      <c r="A6311" s="483">
        <v>2016</v>
      </c>
      <c r="B6311" s="484" t="s">
        <v>1289</v>
      </c>
      <c r="C6311" s="484" t="s">
        <v>370</v>
      </c>
      <c r="D6311" s="485">
        <v>15113</v>
      </c>
      <c r="E6311" s="486">
        <v>17.16</v>
      </c>
      <c r="F6311" s="486">
        <f t="shared" si="294"/>
        <v>259339.08000000002</v>
      </c>
      <c r="G6311" s="487">
        <v>0.21</v>
      </c>
      <c r="H6311" s="485">
        <v>4.3</v>
      </c>
      <c r="I6311" s="486">
        <f t="shared" si="295"/>
        <v>64985.899999999994</v>
      </c>
      <c r="J6311" s="348">
        <f t="shared" si="296"/>
        <v>0</v>
      </c>
    </row>
    <row r="6312" spans="1:10">
      <c r="A6312" s="483">
        <v>2016</v>
      </c>
      <c r="B6312" s="484" t="s">
        <v>1289</v>
      </c>
      <c r="C6312" s="484" t="s">
        <v>370</v>
      </c>
      <c r="D6312" s="485">
        <v>45679</v>
      </c>
      <c r="E6312" s="486">
        <v>16.739999999999998</v>
      </c>
      <c r="F6312" s="486">
        <f t="shared" si="294"/>
        <v>764666.46</v>
      </c>
      <c r="G6312" s="487">
        <v>0.28999999999999998</v>
      </c>
      <c r="H6312" s="485">
        <v>5.8</v>
      </c>
      <c r="I6312" s="486">
        <f t="shared" si="295"/>
        <v>264938.2</v>
      </c>
      <c r="J6312" s="348">
        <f t="shared" si="296"/>
        <v>0</v>
      </c>
    </row>
    <row r="6313" spans="1:10">
      <c r="A6313" s="483">
        <v>2016</v>
      </c>
      <c r="B6313" s="484" t="s">
        <v>1289</v>
      </c>
      <c r="C6313" s="484" t="s">
        <v>370</v>
      </c>
      <c r="D6313" s="485">
        <v>26059</v>
      </c>
      <c r="E6313" s="486">
        <v>17.77</v>
      </c>
      <c r="F6313" s="486">
        <f t="shared" si="294"/>
        <v>463068.43</v>
      </c>
      <c r="G6313" s="487">
        <v>0.22</v>
      </c>
      <c r="H6313" s="485">
        <v>5.0999999999999996</v>
      </c>
      <c r="I6313" s="486">
        <f t="shared" si="295"/>
        <v>132900.9</v>
      </c>
      <c r="J6313" s="348">
        <f t="shared" si="296"/>
        <v>0</v>
      </c>
    </row>
    <row r="6314" spans="1:10">
      <c r="A6314" s="483">
        <v>2016</v>
      </c>
      <c r="B6314" s="484" t="s">
        <v>1289</v>
      </c>
      <c r="C6314" s="484" t="s">
        <v>370</v>
      </c>
      <c r="D6314" s="485">
        <v>25426</v>
      </c>
      <c r="E6314" s="486">
        <v>17.84</v>
      </c>
      <c r="F6314" s="486">
        <f t="shared" si="294"/>
        <v>453599.83999999997</v>
      </c>
      <c r="G6314" s="487">
        <v>0.19</v>
      </c>
      <c r="H6314" s="485">
        <v>4.5</v>
      </c>
      <c r="I6314" s="486">
        <f t="shared" si="295"/>
        <v>114417</v>
      </c>
      <c r="J6314" s="348">
        <f t="shared" si="296"/>
        <v>0</v>
      </c>
    </row>
    <row r="6315" spans="1:10">
      <c r="A6315" s="483">
        <v>2016</v>
      </c>
      <c r="B6315" s="484" t="s">
        <v>1289</v>
      </c>
      <c r="C6315" s="484" t="s">
        <v>370</v>
      </c>
      <c r="D6315" s="485">
        <v>25990</v>
      </c>
      <c r="E6315" s="486">
        <v>18.02</v>
      </c>
      <c r="F6315" s="486">
        <f t="shared" si="294"/>
        <v>468339.8</v>
      </c>
      <c r="G6315" s="487">
        <v>0.19</v>
      </c>
      <c r="H6315" s="485">
        <v>4.5999999999999996</v>
      </c>
      <c r="I6315" s="486">
        <f t="shared" si="295"/>
        <v>119553.99999999999</v>
      </c>
      <c r="J6315" s="348">
        <f t="shared" si="296"/>
        <v>0</v>
      </c>
    </row>
    <row r="6316" spans="1:10">
      <c r="A6316" s="483">
        <v>2016</v>
      </c>
      <c r="B6316" s="484" t="s">
        <v>1289</v>
      </c>
      <c r="C6316" s="484" t="s">
        <v>370</v>
      </c>
      <c r="D6316" s="485">
        <v>13188</v>
      </c>
      <c r="E6316" s="486">
        <v>17.64</v>
      </c>
      <c r="F6316" s="486">
        <f t="shared" si="294"/>
        <v>232636.32</v>
      </c>
      <c r="G6316" s="487">
        <v>0.22</v>
      </c>
      <c r="H6316" s="485">
        <v>5.2</v>
      </c>
      <c r="I6316" s="486">
        <f t="shared" si="295"/>
        <v>68577.600000000006</v>
      </c>
      <c r="J6316" s="348">
        <f t="shared" si="296"/>
        <v>0</v>
      </c>
    </row>
    <row r="6317" spans="1:10">
      <c r="A6317" s="483">
        <v>2016</v>
      </c>
      <c r="B6317" s="484" t="s">
        <v>1289</v>
      </c>
      <c r="C6317" s="484" t="s">
        <v>370</v>
      </c>
      <c r="D6317" s="485">
        <v>13225</v>
      </c>
      <c r="E6317" s="486">
        <v>17.88</v>
      </c>
      <c r="F6317" s="486">
        <f t="shared" si="294"/>
        <v>236463</v>
      </c>
      <c r="G6317" s="487">
        <v>0.2</v>
      </c>
      <c r="H6317" s="485">
        <v>5</v>
      </c>
      <c r="I6317" s="486">
        <f t="shared" si="295"/>
        <v>66125</v>
      </c>
      <c r="J6317" s="348">
        <f t="shared" si="296"/>
        <v>0</v>
      </c>
    </row>
    <row r="6318" spans="1:10">
      <c r="A6318" s="483">
        <v>2016</v>
      </c>
      <c r="B6318" s="484" t="s">
        <v>1289</v>
      </c>
      <c r="C6318" s="484" t="s">
        <v>370</v>
      </c>
      <c r="D6318" s="485">
        <v>239267</v>
      </c>
      <c r="E6318" s="486">
        <v>17.48</v>
      </c>
      <c r="F6318" s="486">
        <f t="shared" si="294"/>
        <v>4182387.16</v>
      </c>
      <c r="G6318" s="487">
        <v>0.2</v>
      </c>
      <c r="H6318" s="485">
        <v>4.7</v>
      </c>
      <c r="I6318" s="486">
        <f t="shared" si="295"/>
        <v>1124554.9000000001</v>
      </c>
      <c r="J6318" s="348">
        <f t="shared" si="296"/>
        <v>0</v>
      </c>
    </row>
    <row r="6319" spans="1:10">
      <c r="A6319" s="483">
        <v>2016</v>
      </c>
      <c r="B6319" s="484" t="s">
        <v>1289</v>
      </c>
      <c r="C6319" s="484" t="s">
        <v>370</v>
      </c>
      <c r="D6319" s="485">
        <v>78792</v>
      </c>
      <c r="E6319" s="486">
        <v>17.100000000000001</v>
      </c>
      <c r="F6319" s="486">
        <f t="shared" si="294"/>
        <v>1347343.2000000002</v>
      </c>
      <c r="G6319" s="487">
        <v>0.24</v>
      </c>
      <c r="H6319" s="485">
        <v>4.8</v>
      </c>
      <c r="I6319" s="486">
        <f t="shared" si="295"/>
        <v>378201.59999999998</v>
      </c>
      <c r="J6319" s="348">
        <f t="shared" si="296"/>
        <v>0</v>
      </c>
    </row>
    <row r="6320" spans="1:10">
      <c r="A6320" s="483">
        <v>2016</v>
      </c>
      <c r="B6320" s="484" t="s">
        <v>1289</v>
      </c>
      <c r="C6320" s="484" t="s">
        <v>370</v>
      </c>
      <c r="D6320" s="485">
        <v>476430</v>
      </c>
      <c r="E6320" s="486">
        <v>17.59</v>
      </c>
      <c r="F6320" s="486">
        <f t="shared" si="294"/>
        <v>8380403.7000000002</v>
      </c>
      <c r="G6320" s="487">
        <v>0.2</v>
      </c>
      <c r="H6320" s="485">
        <v>4.5</v>
      </c>
      <c r="I6320" s="486">
        <f t="shared" si="295"/>
        <v>2143935</v>
      </c>
      <c r="J6320" s="348">
        <f t="shared" si="296"/>
        <v>0</v>
      </c>
    </row>
    <row r="6321" spans="1:10">
      <c r="A6321" s="483">
        <v>2016</v>
      </c>
      <c r="B6321" s="484" t="s">
        <v>1289</v>
      </c>
      <c r="C6321" s="484" t="s">
        <v>370</v>
      </c>
      <c r="D6321" s="485">
        <v>47059</v>
      </c>
      <c r="E6321" s="486">
        <v>17.68</v>
      </c>
      <c r="F6321" s="486">
        <f t="shared" si="294"/>
        <v>832003.12</v>
      </c>
      <c r="G6321" s="487">
        <v>0.23</v>
      </c>
      <c r="H6321" s="485">
        <v>5.2</v>
      </c>
      <c r="I6321" s="486">
        <f t="shared" si="295"/>
        <v>244706.80000000002</v>
      </c>
      <c r="J6321" s="348">
        <f t="shared" si="296"/>
        <v>0</v>
      </c>
    </row>
    <row r="6322" spans="1:10">
      <c r="A6322" s="483">
        <v>2016</v>
      </c>
      <c r="B6322" s="484" t="s">
        <v>1289</v>
      </c>
      <c r="C6322" s="484" t="s">
        <v>370</v>
      </c>
      <c r="D6322" s="485">
        <v>15948</v>
      </c>
      <c r="E6322" s="486">
        <v>16.809999999999999</v>
      </c>
      <c r="F6322" s="486">
        <f t="shared" si="294"/>
        <v>268085.88</v>
      </c>
      <c r="G6322" s="487">
        <v>0.36</v>
      </c>
      <c r="H6322" s="485">
        <v>5.4</v>
      </c>
      <c r="I6322" s="486">
        <f t="shared" si="295"/>
        <v>86119.200000000012</v>
      </c>
      <c r="J6322" s="348">
        <f t="shared" si="296"/>
        <v>0</v>
      </c>
    </row>
    <row r="6323" spans="1:10">
      <c r="A6323" s="483">
        <v>2016</v>
      </c>
      <c r="B6323" s="484" t="s">
        <v>1289</v>
      </c>
      <c r="C6323" s="484" t="s">
        <v>370</v>
      </c>
      <c r="D6323" s="485">
        <v>47783</v>
      </c>
      <c r="E6323" s="486">
        <v>17.11</v>
      </c>
      <c r="F6323" s="486">
        <f t="shared" si="294"/>
        <v>817567.13</v>
      </c>
      <c r="G6323" s="487">
        <v>0.24</v>
      </c>
      <c r="H6323" s="485">
        <v>4.5999999999999996</v>
      </c>
      <c r="I6323" s="486">
        <f t="shared" si="295"/>
        <v>219801.8</v>
      </c>
      <c r="J6323" s="348">
        <f t="shared" si="296"/>
        <v>0</v>
      </c>
    </row>
    <row r="6324" spans="1:10">
      <c r="A6324" s="483">
        <v>2016</v>
      </c>
      <c r="B6324" s="484" t="s">
        <v>1289</v>
      </c>
      <c r="C6324" s="484" t="s">
        <v>370</v>
      </c>
      <c r="D6324" s="485">
        <v>47702</v>
      </c>
      <c r="E6324" s="486">
        <v>17.600000000000001</v>
      </c>
      <c r="F6324" s="486">
        <f t="shared" si="294"/>
        <v>839555.20000000007</v>
      </c>
      <c r="G6324" s="487">
        <v>0.19</v>
      </c>
      <c r="H6324" s="485">
        <v>4.3</v>
      </c>
      <c r="I6324" s="486">
        <f t="shared" si="295"/>
        <v>205118.6</v>
      </c>
      <c r="J6324" s="348">
        <f t="shared" si="296"/>
        <v>0</v>
      </c>
    </row>
    <row r="6325" spans="1:10">
      <c r="A6325" s="483">
        <v>2016</v>
      </c>
      <c r="B6325" s="484" t="s">
        <v>1289</v>
      </c>
      <c r="C6325" s="484" t="s">
        <v>370</v>
      </c>
      <c r="D6325" s="485">
        <v>31739</v>
      </c>
      <c r="E6325" s="486">
        <v>17.52</v>
      </c>
      <c r="F6325" s="486">
        <f t="shared" si="294"/>
        <v>556067.28</v>
      </c>
      <c r="G6325" s="487">
        <v>0.19</v>
      </c>
      <c r="H6325" s="485">
        <v>4.5999999999999996</v>
      </c>
      <c r="I6325" s="486">
        <f t="shared" si="295"/>
        <v>145999.4</v>
      </c>
      <c r="J6325" s="348">
        <f t="shared" si="296"/>
        <v>0</v>
      </c>
    </row>
    <row r="6326" spans="1:10">
      <c r="A6326" s="483">
        <v>2016</v>
      </c>
      <c r="B6326" s="484" t="s">
        <v>1296</v>
      </c>
      <c r="C6326" s="484" t="s">
        <v>370</v>
      </c>
      <c r="D6326" s="485">
        <v>80711</v>
      </c>
      <c r="E6326" s="486">
        <v>22.37</v>
      </c>
      <c r="F6326" s="486">
        <f t="shared" si="294"/>
        <v>1805505.07</v>
      </c>
      <c r="G6326" s="487">
        <v>3.08</v>
      </c>
      <c r="H6326" s="485">
        <v>8.9</v>
      </c>
      <c r="I6326" s="486">
        <f t="shared" si="295"/>
        <v>718327.9</v>
      </c>
      <c r="J6326" s="348">
        <f t="shared" si="296"/>
        <v>0</v>
      </c>
    </row>
    <row r="6327" spans="1:10">
      <c r="A6327" s="483">
        <v>2016</v>
      </c>
      <c r="B6327" s="484" t="s">
        <v>1289</v>
      </c>
      <c r="C6327" s="484" t="s">
        <v>370</v>
      </c>
      <c r="D6327" s="485">
        <v>95172</v>
      </c>
      <c r="E6327" s="486">
        <v>17.53</v>
      </c>
      <c r="F6327" s="486">
        <f t="shared" si="294"/>
        <v>1668365.1600000001</v>
      </c>
      <c r="G6327" s="487">
        <v>0.19</v>
      </c>
      <c r="H6327" s="485">
        <v>4.4000000000000004</v>
      </c>
      <c r="I6327" s="486">
        <f t="shared" si="295"/>
        <v>418756.80000000005</v>
      </c>
      <c r="J6327" s="348">
        <f t="shared" si="296"/>
        <v>0</v>
      </c>
    </row>
    <row r="6328" spans="1:10">
      <c r="A6328" s="483">
        <v>2016</v>
      </c>
      <c r="B6328" s="484" t="s">
        <v>1289</v>
      </c>
      <c r="C6328" s="484" t="s">
        <v>370</v>
      </c>
      <c r="D6328" s="485">
        <v>79538</v>
      </c>
      <c r="E6328" s="486">
        <v>17.61</v>
      </c>
      <c r="F6328" s="486">
        <f t="shared" si="294"/>
        <v>1400664.18</v>
      </c>
      <c r="G6328" s="487">
        <v>0.19</v>
      </c>
      <c r="H6328" s="485">
        <v>4.3</v>
      </c>
      <c r="I6328" s="486">
        <f t="shared" si="295"/>
        <v>342013.39999999997</v>
      </c>
      <c r="J6328" s="348">
        <f t="shared" si="296"/>
        <v>0</v>
      </c>
    </row>
    <row r="6329" spans="1:10">
      <c r="A6329" s="483">
        <v>2016</v>
      </c>
      <c r="B6329" s="484" t="s">
        <v>1289</v>
      </c>
      <c r="C6329" s="484" t="s">
        <v>370</v>
      </c>
      <c r="D6329" s="485">
        <v>409674</v>
      </c>
      <c r="E6329" s="486">
        <v>17.5</v>
      </c>
      <c r="F6329" s="486">
        <f t="shared" si="294"/>
        <v>7169295</v>
      </c>
      <c r="G6329" s="487">
        <v>0.2</v>
      </c>
      <c r="H6329" s="485">
        <v>4.5</v>
      </c>
      <c r="I6329" s="486">
        <f t="shared" si="295"/>
        <v>1843533</v>
      </c>
      <c r="J6329" s="348">
        <f t="shared" si="296"/>
        <v>0</v>
      </c>
    </row>
    <row r="6330" spans="1:10">
      <c r="A6330" s="483">
        <v>2016</v>
      </c>
      <c r="B6330" s="484" t="s">
        <v>1289</v>
      </c>
      <c r="C6330" s="484" t="s">
        <v>370</v>
      </c>
      <c r="D6330" s="485">
        <v>419947</v>
      </c>
      <c r="E6330" s="486">
        <v>17.600000000000001</v>
      </c>
      <c r="F6330" s="486">
        <f t="shared" si="294"/>
        <v>7391067.2000000002</v>
      </c>
      <c r="G6330" s="487">
        <v>0.2</v>
      </c>
      <c r="H6330" s="485">
        <v>4.5</v>
      </c>
      <c r="I6330" s="486">
        <f t="shared" si="295"/>
        <v>1889761.5</v>
      </c>
      <c r="J6330" s="348">
        <f t="shared" si="296"/>
        <v>0</v>
      </c>
    </row>
    <row r="6331" spans="1:10">
      <c r="A6331" s="483">
        <v>2016</v>
      </c>
      <c r="B6331" s="484" t="s">
        <v>1289</v>
      </c>
      <c r="C6331" s="484" t="s">
        <v>370</v>
      </c>
      <c r="D6331" s="485">
        <v>44521</v>
      </c>
      <c r="E6331" s="486">
        <v>18.05</v>
      </c>
      <c r="F6331" s="486">
        <f t="shared" si="294"/>
        <v>803604.05</v>
      </c>
      <c r="G6331" s="487">
        <v>0.22</v>
      </c>
      <c r="H6331" s="485">
        <v>4.5</v>
      </c>
      <c r="I6331" s="486">
        <f t="shared" si="295"/>
        <v>200344.5</v>
      </c>
      <c r="J6331" s="348">
        <f t="shared" si="296"/>
        <v>0</v>
      </c>
    </row>
    <row r="6332" spans="1:10">
      <c r="A6332" s="483">
        <v>2016</v>
      </c>
      <c r="B6332" s="484" t="s">
        <v>1289</v>
      </c>
      <c r="C6332" s="484" t="s">
        <v>370</v>
      </c>
      <c r="D6332" s="485">
        <v>44146</v>
      </c>
      <c r="E6332" s="486">
        <v>17.303999999999998</v>
      </c>
      <c r="F6332" s="486">
        <f t="shared" si="294"/>
        <v>763902.38399999996</v>
      </c>
      <c r="G6332" s="487">
        <v>0.23</v>
      </c>
      <c r="H6332" s="485">
        <v>4.3</v>
      </c>
      <c r="I6332" s="486">
        <f t="shared" si="295"/>
        <v>189827.8</v>
      </c>
      <c r="J6332" s="348">
        <f t="shared" si="296"/>
        <v>0</v>
      </c>
    </row>
    <row r="6333" spans="1:10">
      <c r="A6333" s="483">
        <v>2016</v>
      </c>
      <c r="B6333" s="484" t="s">
        <v>1289</v>
      </c>
      <c r="C6333" s="484" t="s">
        <v>370</v>
      </c>
      <c r="D6333" s="485">
        <v>95090</v>
      </c>
      <c r="E6333" s="486">
        <v>16.829999999999998</v>
      </c>
      <c r="F6333" s="486">
        <f t="shared" si="294"/>
        <v>1600364.7</v>
      </c>
      <c r="G6333" s="487">
        <v>0.36</v>
      </c>
      <c r="H6333" s="485">
        <v>5.6</v>
      </c>
      <c r="I6333" s="486">
        <f t="shared" si="295"/>
        <v>532504</v>
      </c>
      <c r="J6333" s="348">
        <f t="shared" si="296"/>
        <v>0</v>
      </c>
    </row>
    <row r="6334" spans="1:10">
      <c r="A6334" s="483">
        <v>2016</v>
      </c>
      <c r="B6334" s="484" t="s">
        <v>1296</v>
      </c>
      <c r="C6334" s="484" t="s">
        <v>370</v>
      </c>
      <c r="D6334" s="485">
        <v>9894</v>
      </c>
      <c r="E6334" s="486">
        <v>25.8</v>
      </c>
      <c r="F6334" s="486">
        <f t="shared" si="294"/>
        <v>255265.2</v>
      </c>
      <c r="G6334" s="487">
        <v>2.83</v>
      </c>
      <c r="H6334" s="485">
        <v>9.1</v>
      </c>
      <c r="I6334" s="486">
        <f t="shared" si="295"/>
        <v>90035.4</v>
      </c>
      <c r="J6334" s="348">
        <f t="shared" si="296"/>
        <v>0</v>
      </c>
    </row>
    <row r="6335" spans="1:10">
      <c r="A6335" s="483">
        <v>2016</v>
      </c>
      <c r="B6335" s="484" t="s">
        <v>1296</v>
      </c>
      <c r="C6335" s="484" t="s">
        <v>370</v>
      </c>
      <c r="D6335" s="485">
        <v>9945</v>
      </c>
      <c r="E6335" s="486">
        <v>25.9</v>
      </c>
      <c r="F6335" s="486">
        <f t="shared" si="294"/>
        <v>257575.5</v>
      </c>
      <c r="G6335" s="487">
        <v>2.87</v>
      </c>
      <c r="H6335" s="485">
        <v>8</v>
      </c>
      <c r="I6335" s="486">
        <f t="shared" si="295"/>
        <v>79560</v>
      </c>
      <c r="J6335" s="348">
        <f t="shared" si="296"/>
        <v>0</v>
      </c>
    </row>
    <row r="6336" spans="1:10">
      <c r="A6336" s="483">
        <v>2016</v>
      </c>
      <c r="B6336" s="484" t="s">
        <v>1296</v>
      </c>
      <c r="C6336" s="484" t="s">
        <v>370</v>
      </c>
      <c r="D6336" s="485">
        <v>9035</v>
      </c>
      <c r="E6336" s="486">
        <v>26</v>
      </c>
      <c r="F6336" s="486">
        <f t="shared" si="294"/>
        <v>234910</v>
      </c>
      <c r="G6336" s="487">
        <v>2.37</v>
      </c>
      <c r="H6336" s="485">
        <v>7.7</v>
      </c>
      <c r="I6336" s="486">
        <f t="shared" si="295"/>
        <v>69569.5</v>
      </c>
      <c r="J6336" s="348">
        <f t="shared" si="296"/>
        <v>0</v>
      </c>
    </row>
    <row r="6337" spans="1:10">
      <c r="A6337" s="483">
        <v>2016</v>
      </c>
      <c r="B6337" s="484" t="s">
        <v>1296</v>
      </c>
      <c r="C6337" s="484" t="s">
        <v>370</v>
      </c>
      <c r="D6337" s="485">
        <v>9485</v>
      </c>
      <c r="E6337" s="486">
        <v>25.962</v>
      </c>
      <c r="F6337" s="486">
        <f t="shared" si="294"/>
        <v>246249.57</v>
      </c>
      <c r="G6337" s="487">
        <v>2.2599999999999998</v>
      </c>
      <c r="H6337" s="485">
        <v>7.8</v>
      </c>
      <c r="I6337" s="486">
        <f t="shared" si="295"/>
        <v>73983</v>
      </c>
      <c r="J6337" s="348">
        <f t="shared" si="296"/>
        <v>0</v>
      </c>
    </row>
    <row r="6338" spans="1:10">
      <c r="A6338" s="483">
        <v>2016</v>
      </c>
      <c r="B6338" s="484" t="s">
        <v>1296</v>
      </c>
      <c r="C6338" s="484" t="s">
        <v>370</v>
      </c>
      <c r="D6338" s="485">
        <v>10348</v>
      </c>
      <c r="E6338" s="486">
        <v>25.454000000000001</v>
      </c>
      <c r="F6338" s="486">
        <f t="shared" si="294"/>
        <v>263397.99200000003</v>
      </c>
      <c r="G6338" s="487">
        <v>2.27</v>
      </c>
      <c r="H6338" s="485">
        <v>8.8000000000000007</v>
      </c>
      <c r="I6338" s="486">
        <f t="shared" si="295"/>
        <v>91062.400000000009</v>
      </c>
      <c r="J6338" s="348">
        <f t="shared" si="296"/>
        <v>0</v>
      </c>
    </row>
    <row r="6339" spans="1:10">
      <c r="A6339" s="483">
        <v>2016</v>
      </c>
      <c r="B6339" s="484" t="s">
        <v>1289</v>
      </c>
      <c r="C6339" s="484" t="s">
        <v>370</v>
      </c>
      <c r="D6339" s="485">
        <v>224604</v>
      </c>
      <c r="E6339" s="486">
        <v>17.576000000000001</v>
      </c>
      <c r="F6339" s="486">
        <f t="shared" ref="F6339:F6402" si="297">E6339*D6339</f>
        <v>3947639.9040000001</v>
      </c>
      <c r="G6339" s="487">
        <v>0.8</v>
      </c>
      <c r="H6339" s="485">
        <v>21.8</v>
      </c>
      <c r="I6339" s="486">
        <f t="shared" ref="I6339:I6402" si="298">H6339*D6339</f>
        <v>4896367.2</v>
      </c>
      <c r="J6339" s="348">
        <f t="shared" ref="J6339:J6402" si="299">IF(B6339="LIG",1,0)</f>
        <v>0</v>
      </c>
    </row>
    <row r="6340" spans="1:10">
      <c r="A6340" s="483">
        <v>2016</v>
      </c>
      <c r="B6340" s="484" t="s">
        <v>1296</v>
      </c>
      <c r="C6340" s="484" t="s">
        <v>370</v>
      </c>
      <c r="D6340" s="485">
        <v>556885</v>
      </c>
      <c r="E6340" s="486">
        <v>19.423999999999999</v>
      </c>
      <c r="F6340" s="486">
        <f t="shared" si="297"/>
        <v>10816934.24</v>
      </c>
      <c r="G6340" s="487">
        <v>0.73</v>
      </c>
      <c r="H6340" s="485">
        <v>22.9</v>
      </c>
      <c r="I6340" s="486">
        <f t="shared" si="298"/>
        <v>12752666.5</v>
      </c>
      <c r="J6340" s="348">
        <f t="shared" si="299"/>
        <v>0</v>
      </c>
    </row>
    <row r="6341" spans="1:10">
      <c r="A6341" s="483">
        <v>2016</v>
      </c>
      <c r="B6341" s="484" t="s">
        <v>1296</v>
      </c>
      <c r="C6341" s="484" t="s">
        <v>370</v>
      </c>
      <c r="D6341" s="485">
        <v>13412</v>
      </c>
      <c r="E6341" s="486">
        <v>26.334</v>
      </c>
      <c r="F6341" s="486">
        <f t="shared" si="297"/>
        <v>353191.60800000001</v>
      </c>
      <c r="G6341" s="487">
        <v>3.36</v>
      </c>
      <c r="H6341" s="485">
        <v>7.6</v>
      </c>
      <c r="I6341" s="486">
        <f t="shared" si="298"/>
        <v>101931.2</v>
      </c>
      <c r="J6341" s="348">
        <f t="shared" si="299"/>
        <v>0</v>
      </c>
    </row>
    <row r="6342" spans="1:10">
      <c r="A6342" s="483">
        <v>2016</v>
      </c>
      <c r="B6342" s="484" t="s">
        <v>1296</v>
      </c>
      <c r="C6342" s="484" t="s">
        <v>370</v>
      </c>
      <c r="D6342" s="485">
        <v>10765</v>
      </c>
      <c r="E6342" s="486">
        <v>25.265999999999998</v>
      </c>
      <c r="F6342" s="486">
        <f t="shared" si="297"/>
        <v>271988.49</v>
      </c>
      <c r="G6342" s="487">
        <v>0.66</v>
      </c>
      <c r="H6342" s="485">
        <v>9.5</v>
      </c>
      <c r="I6342" s="486">
        <f t="shared" si="298"/>
        <v>102267.5</v>
      </c>
      <c r="J6342" s="348">
        <f t="shared" si="299"/>
        <v>0</v>
      </c>
    </row>
    <row r="6343" spans="1:10">
      <c r="A6343" s="483">
        <v>2016</v>
      </c>
      <c r="B6343" s="484" t="s">
        <v>1296</v>
      </c>
      <c r="C6343" s="484" t="s">
        <v>370</v>
      </c>
      <c r="D6343" s="485">
        <v>23264</v>
      </c>
      <c r="E6343" s="486">
        <v>23.762</v>
      </c>
      <c r="F6343" s="486">
        <f t="shared" si="297"/>
        <v>552799.16800000006</v>
      </c>
      <c r="G6343" s="487">
        <v>0.78</v>
      </c>
      <c r="H6343" s="485">
        <v>14.4</v>
      </c>
      <c r="I6343" s="486">
        <f t="shared" si="298"/>
        <v>335001.60000000003</v>
      </c>
      <c r="J6343" s="348">
        <f t="shared" si="299"/>
        <v>0</v>
      </c>
    </row>
    <row r="6344" spans="1:10">
      <c r="A6344" s="483">
        <v>2016</v>
      </c>
      <c r="B6344" s="484" t="s">
        <v>1296</v>
      </c>
      <c r="C6344" s="484" t="s">
        <v>370</v>
      </c>
      <c r="D6344" s="485">
        <v>23476</v>
      </c>
      <c r="E6344" s="486">
        <v>25.923999999999999</v>
      </c>
      <c r="F6344" s="486">
        <f t="shared" si="297"/>
        <v>608591.82400000002</v>
      </c>
      <c r="G6344" s="487">
        <v>2.77</v>
      </c>
      <c r="H6344" s="485">
        <v>7.9</v>
      </c>
      <c r="I6344" s="486">
        <f t="shared" si="298"/>
        <v>185460.4</v>
      </c>
      <c r="J6344" s="348">
        <f t="shared" si="299"/>
        <v>0</v>
      </c>
    </row>
    <row r="6345" spans="1:10">
      <c r="A6345" s="483">
        <v>2016</v>
      </c>
      <c r="B6345" s="484" t="s">
        <v>1296</v>
      </c>
      <c r="C6345" s="484" t="s">
        <v>370</v>
      </c>
      <c r="D6345" s="485">
        <v>82032</v>
      </c>
      <c r="E6345" s="486">
        <v>25.847999999999999</v>
      </c>
      <c r="F6345" s="486">
        <f t="shared" si="297"/>
        <v>2120363.1359999999</v>
      </c>
      <c r="G6345" s="487">
        <v>2.83</v>
      </c>
      <c r="H6345" s="485">
        <v>7.8</v>
      </c>
      <c r="I6345" s="486">
        <f t="shared" si="298"/>
        <v>639849.6</v>
      </c>
      <c r="J6345" s="348">
        <f t="shared" si="299"/>
        <v>0</v>
      </c>
    </row>
    <row r="6346" spans="1:10">
      <c r="A6346" s="483">
        <v>2016</v>
      </c>
      <c r="B6346" s="484" t="s">
        <v>1296</v>
      </c>
      <c r="C6346" s="484" t="s">
        <v>370</v>
      </c>
      <c r="D6346" s="485">
        <v>76469</v>
      </c>
      <c r="E6346" s="486">
        <v>25.213999999999999</v>
      </c>
      <c r="F6346" s="486">
        <f t="shared" si="297"/>
        <v>1928089.3659999999</v>
      </c>
      <c r="G6346" s="487">
        <v>1.54</v>
      </c>
      <c r="H6346" s="485">
        <v>7.1</v>
      </c>
      <c r="I6346" s="486">
        <f t="shared" si="298"/>
        <v>542929.9</v>
      </c>
      <c r="J6346" s="348">
        <f t="shared" si="299"/>
        <v>0</v>
      </c>
    </row>
    <row r="6347" spans="1:10">
      <c r="A6347" s="483">
        <v>2016</v>
      </c>
      <c r="B6347" s="484" t="s">
        <v>1296</v>
      </c>
      <c r="C6347" s="484" t="s">
        <v>370</v>
      </c>
      <c r="D6347" s="485">
        <v>58095</v>
      </c>
      <c r="E6347" s="486">
        <v>23.86</v>
      </c>
      <c r="F6347" s="486">
        <f t="shared" si="297"/>
        <v>1386146.7</v>
      </c>
      <c r="G6347" s="487">
        <v>0.82</v>
      </c>
      <c r="H6347" s="485">
        <v>14</v>
      </c>
      <c r="I6347" s="486">
        <f t="shared" si="298"/>
        <v>813330</v>
      </c>
      <c r="J6347" s="348">
        <f t="shared" si="299"/>
        <v>0</v>
      </c>
    </row>
    <row r="6348" spans="1:10">
      <c r="A6348" s="483">
        <v>2016</v>
      </c>
      <c r="B6348" s="484" t="s">
        <v>1296</v>
      </c>
      <c r="C6348" s="484" t="s">
        <v>370</v>
      </c>
      <c r="D6348" s="485">
        <v>93717</v>
      </c>
      <c r="E6348" s="486">
        <v>25.797999999999998</v>
      </c>
      <c r="F6348" s="486">
        <f t="shared" si="297"/>
        <v>2417711.1659999997</v>
      </c>
      <c r="G6348" s="487">
        <v>2.82</v>
      </c>
      <c r="H6348" s="485">
        <v>7.8</v>
      </c>
      <c r="I6348" s="486">
        <f t="shared" si="298"/>
        <v>730992.6</v>
      </c>
      <c r="J6348" s="348">
        <f t="shared" si="299"/>
        <v>0</v>
      </c>
    </row>
    <row r="6349" spans="1:10">
      <c r="A6349" s="483">
        <v>2016</v>
      </c>
      <c r="B6349" s="484" t="s">
        <v>1296</v>
      </c>
      <c r="C6349" s="484" t="s">
        <v>370</v>
      </c>
      <c r="D6349" s="485">
        <v>93944</v>
      </c>
      <c r="E6349" s="486">
        <v>25.893999999999998</v>
      </c>
      <c r="F6349" s="486">
        <f t="shared" si="297"/>
        <v>2432585.9359999998</v>
      </c>
      <c r="G6349" s="487">
        <v>2.88</v>
      </c>
      <c r="H6349" s="485">
        <v>7.8</v>
      </c>
      <c r="I6349" s="486">
        <f t="shared" si="298"/>
        <v>732763.2</v>
      </c>
      <c r="J6349" s="348">
        <f t="shared" si="299"/>
        <v>0</v>
      </c>
    </row>
    <row r="6350" spans="1:10">
      <c r="A6350" s="483">
        <v>2016</v>
      </c>
      <c r="B6350" s="484" t="s">
        <v>1296</v>
      </c>
      <c r="C6350" s="484" t="s">
        <v>370</v>
      </c>
      <c r="D6350" s="485">
        <v>9962</v>
      </c>
      <c r="E6350" s="486">
        <v>27.754000000000001</v>
      </c>
      <c r="F6350" s="486">
        <f t="shared" si="297"/>
        <v>276485.348</v>
      </c>
      <c r="G6350" s="487">
        <v>0.68</v>
      </c>
      <c r="H6350" s="485">
        <v>5.3</v>
      </c>
      <c r="I6350" s="486">
        <f t="shared" si="298"/>
        <v>52798.6</v>
      </c>
      <c r="J6350" s="348">
        <f t="shared" si="299"/>
        <v>0</v>
      </c>
    </row>
    <row r="6351" spans="1:10">
      <c r="A6351" s="483">
        <v>2016</v>
      </c>
      <c r="B6351" s="484" t="s">
        <v>1296</v>
      </c>
      <c r="C6351" s="484" t="s">
        <v>370</v>
      </c>
      <c r="D6351" s="485">
        <v>20888</v>
      </c>
      <c r="E6351" s="486">
        <v>24.34</v>
      </c>
      <c r="F6351" s="486">
        <f t="shared" si="297"/>
        <v>508413.92</v>
      </c>
      <c r="G6351" s="487">
        <v>0.67</v>
      </c>
      <c r="H6351" s="485">
        <v>11.4</v>
      </c>
      <c r="I6351" s="486">
        <f t="shared" si="298"/>
        <v>238123.2</v>
      </c>
      <c r="J6351" s="348">
        <f t="shared" si="299"/>
        <v>0</v>
      </c>
    </row>
    <row r="6352" spans="1:10">
      <c r="A6352" s="483">
        <v>2016</v>
      </c>
      <c r="B6352" s="484" t="s">
        <v>1296</v>
      </c>
      <c r="C6352" s="484" t="s">
        <v>370</v>
      </c>
      <c r="D6352" s="485">
        <v>12842</v>
      </c>
      <c r="E6352" s="486">
        <v>23.776</v>
      </c>
      <c r="F6352" s="486">
        <f t="shared" si="297"/>
        <v>305331.39199999999</v>
      </c>
      <c r="G6352" s="487">
        <v>2.5</v>
      </c>
      <c r="H6352" s="485">
        <v>8.6</v>
      </c>
      <c r="I6352" s="486">
        <f t="shared" si="298"/>
        <v>110441.2</v>
      </c>
      <c r="J6352" s="348">
        <f t="shared" si="299"/>
        <v>0</v>
      </c>
    </row>
    <row r="6353" spans="1:10">
      <c r="A6353" s="483">
        <v>2016</v>
      </c>
      <c r="B6353" s="484" t="s">
        <v>1296</v>
      </c>
      <c r="C6353" s="484" t="s">
        <v>370</v>
      </c>
      <c r="D6353" s="485">
        <v>12835</v>
      </c>
      <c r="E6353" s="486">
        <v>23.738</v>
      </c>
      <c r="F6353" s="486">
        <f t="shared" si="297"/>
        <v>304677.23</v>
      </c>
      <c r="G6353" s="487">
        <v>1.06</v>
      </c>
      <c r="H6353" s="485">
        <v>11.9</v>
      </c>
      <c r="I6353" s="486">
        <f t="shared" si="298"/>
        <v>152736.5</v>
      </c>
      <c r="J6353" s="348">
        <f t="shared" si="299"/>
        <v>0</v>
      </c>
    </row>
    <row r="6354" spans="1:10">
      <c r="A6354" s="483">
        <v>2016</v>
      </c>
      <c r="B6354" s="484" t="s">
        <v>1296</v>
      </c>
      <c r="C6354" s="484" t="s">
        <v>370</v>
      </c>
      <c r="D6354" s="485">
        <v>25031</v>
      </c>
      <c r="E6354" s="486">
        <v>24.638000000000002</v>
      </c>
      <c r="F6354" s="486">
        <f t="shared" si="297"/>
        <v>616713.77800000005</v>
      </c>
      <c r="G6354" s="487">
        <v>0.84</v>
      </c>
      <c r="H6354" s="485">
        <v>10.9</v>
      </c>
      <c r="I6354" s="486">
        <f t="shared" si="298"/>
        <v>272837.90000000002</v>
      </c>
      <c r="J6354" s="348">
        <f t="shared" si="299"/>
        <v>0</v>
      </c>
    </row>
    <row r="6355" spans="1:10">
      <c r="A6355" s="483">
        <v>2016</v>
      </c>
      <c r="B6355" s="484" t="s">
        <v>1296</v>
      </c>
      <c r="C6355" s="484" t="s">
        <v>370</v>
      </c>
      <c r="D6355" s="485">
        <v>12558</v>
      </c>
      <c r="E6355" s="486">
        <v>23.934000000000001</v>
      </c>
      <c r="F6355" s="486">
        <f t="shared" si="297"/>
        <v>300563.17200000002</v>
      </c>
      <c r="G6355" s="487">
        <v>0.77</v>
      </c>
      <c r="H6355" s="485">
        <v>12.8</v>
      </c>
      <c r="I6355" s="486">
        <f t="shared" si="298"/>
        <v>160742.40000000002</v>
      </c>
      <c r="J6355" s="348">
        <f t="shared" si="299"/>
        <v>0</v>
      </c>
    </row>
    <row r="6356" spans="1:10">
      <c r="A6356" s="483">
        <v>2016</v>
      </c>
      <c r="B6356" s="484" t="s">
        <v>1296</v>
      </c>
      <c r="C6356" s="484" t="s">
        <v>370</v>
      </c>
      <c r="D6356" s="485">
        <v>51979</v>
      </c>
      <c r="E6356" s="486">
        <v>23.288</v>
      </c>
      <c r="F6356" s="486">
        <f t="shared" si="297"/>
        <v>1210486.952</v>
      </c>
      <c r="G6356" s="487">
        <v>2.33</v>
      </c>
      <c r="H6356" s="485">
        <v>8.6</v>
      </c>
      <c r="I6356" s="486">
        <f t="shared" si="298"/>
        <v>447019.39999999997</v>
      </c>
      <c r="J6356" s="348">
        <f t="shared" si="299"/>
        <v>0</v>
      </c>
    </row>
    <row r="6357" spans="1:10">
      <c r="A6357" s="483">
        <v>2016</v>
      </c>
      <c r="B6357" s="484" t="s">
        <v>1296</v>
      </c>
      <c r="C6357" s="484" t="s">
        <v>370</v>
      </c>
      <c r="D6357" s="485">
        <v>61831</v>
      </c>
      <c r="E6357" s="486">
        <v>23.468</v>
      </c>
      <c r="F6357" s="486">
        <f t="shared" si="297"/>
        <v>1451049.9080000001</v>
      </c>
      <c r="G6357" s="487">
        <v>2.93</v>
      </c>
      <c r="H6357" s="485">
        <v>8.4</v>
      </c>
      <c r="I6357" s="486">
        <f t="shared" si="298"/>
        <v>519380.4</v>
      </c>
      <c r="J6357" s="348">
        <f t="shared" si="299"/>
        <v>0</v>
      </c>
    </row>
    <row r="6358" spans="1:10">
      <c r="A6358" s="483">
        <v>2016</v>
      </c>
      <c r="B6358" s="484" t="s">
        <v>1296</v>
      </c>
      <c r="C6358" s="484" t="s">
        <v>370</v>
      </c>
      <c r="D6358" s="485">
        <v>10820</v>
      </c>
      <c r="E6358" s="486">
        <v>24.158000000000001</v>
      </c>
      <c r="F6358" s="486">
        <f t="shared" si="297"/>
        <v>261389.56000000003</v>
      </c>
      <c r="G6358" s="487">
        <v>0.67</v>
      </c>
      <c r="H6358" s="485">
        <v>11.8</v>
      </c>
      <c r="I6358" s="486">
        <f t="shared" si="298"/>
        <v>127676.00000000001</v>
      </c>
      <c r="J6358" s="348">
        <f t="shared" si="299"/>
        <v>0</v>
      </c>
    </row>
    <row r="6359" spans="1:10">
      <c r="A6359" s="483">
        <v>2016</v>
      </c>
      <c r="B6359" s="484" t="s">
        <v>1296</v>
      </c>
      <c r="C6359" s="484" t="s">
        <v>370</v>
      </c>
      <c r="D6359" s="485">
        <v>22889</v>
      </c>
      <c r="E6359" s="486">
        <v>24.635999999999999</v>
      </c>
      <c r="F6359" s="486">
        <f t="shared" si="297"/>
        <v>563893.40399999998</v>
      </c>
      <c r="G6359" s="487">
        <v>0.72</v>
      </c>
      <c r="H6359" s="485">
        <v>9.9</v>
      </c>
      <c r="I6359" s="486">
        <f t="shared" si="298"/>
        <v>226601.1</v>
      </c>
      <c r="J6359" s="348">
        <f t="shared" si="299"/>
        <v>0</v>
      </c>
    </row>
    <row r="6360" spans="1:10">
      <c r="A6360" s="483">
        <v>2016</v>
      </c>
      <c r="B6360" s="484" t="s">
        <v>1296</v>
      </c>
      <c r="C6360" s="484" t="s">
        <v>370</v>
      </c>
      <c r="D6360" s="485">
        <v>36381</v>
      </c>
      <c r="E6360" s="486">
        <v>25.648</v>
      </c>
      <c r="F6360" s="486">
        <f t="shared" si="297"/>
        <v>933099.88800000004</v>
      </c>
      <c r="G6360" s="487">
        <v>0.78</v>
      </c>
      <c r="H6360" s="485">
        <v>7.9</v>
      </c>
      <c r="I6360" s="486">
        <f t="shared" si="298"/>
        <v>287409.90000000002</v>
      </c>
      <c r="J6360" s="348">
        <f t="shared" si="299"/>
        <v>0</v>
      </c>
    </row>
    <row r="6361" spans="1:10">
      <c r="A6361" s="483">
        <v>2016</v>
      </c>
      <c r="B6361" s="484" t="s">
        <v>1296</v>
      </c>
      <c r="C6361" s="484" t="s">
        <v>370</v>
      </c>
      <c r="D6361" s="485">
        <v>35856</v>
      </c>
      <c r="E6361" s="486">
        <v>25.966000000000001</v>
      </c>
      <c r="F6361" s="486">
        <f t="shared" si="297"/>
        <v>931036.89600000007</v>
      </c>
      <c r="G6361" s="487">
        <v>2.77</v>
      </c>
      <c r="H6361" s="485">
        <v>8.1999999999999993</v>
      </c>
      <c r="I6361" s="486">
        <f t="shared" si="298"/>
        <v>294019.19999999995</v>
      </c>
      <c r="J6361" s="348">
        <f t="shared" si="299"/>
        <v>0</v>
      </c>
    </row>
    <row r="6362" spans="1:10">
      <c r="A6362" s="483">
        <v>2016</v>
      </c>
      <c r="B6362" s="484" t="s">
        <v>1296</v>
      </c>
      <c r="C6362" s="484" t="s">
        <v>370</v>
      </c>
      <c r="D6362" s="485">
        <v>11927</v>
      </c>
      <c r="E6362" s="486">
        <v>25.925999999999998</v>
      </c>
      <c r="F6362" s="486">
        <f t="shared" si="297"/>
        <v>309219.402</v>
      </c>
      <c r="G6362" s="487">
        <v>2.8</v>
      </c>
      <c r="H6362" s="485">
        <v>7.8</v>
      </c>
      <c r="I6362" s="486">
        <f t="shared" si="298"/>
        <v>93030.599999999991</v>
      </c>
      <c r="J6362" s="348">
        <f t="shared" si="299"/>
        <v>0</v>
      </c>
    </row>
    <row r="6363" spans="1:10">
      <c r="A6363" s="483">
        <v>2016</v>
      </c>
      <c r="B6363" s="484" t="s">
        <v>1296</v>
      </c>
      <c r="C6363" s="484" t="s">
        <v>370</v>
      </c>
      <c r="D6363" s="485">
        <v>48500</v>
      </c>
      <c r="E6363" s="486">
        <v>25.091999999999999</v>
      </c>
      <c r="F6363" s="486">
        <f t="shared" si="297"/>
        <v>1216962</v>
      </c>
      <c r="G6363" s="487">
        <v>2.72</v>
      </c>
      <c r="H6363" s="485">
        <v>9.1999999999999993</v>
      </c>
      <c r="I6363" s="486">
        <f t="shared" si="298"/>
        <v>446199.99999999994</v>
      </c>
      <c r="J6363" s="348">
        <f t="shared" si="299"/>
        <v>0</v>
      </c>
    </row>
    <row r="6364" spans="1:10">
      <c r="A6364" s="483">
        <v>2016</v>
      </c>
      <c r="B6364" s="484" t="s">
        <v>1296</v>
      </c>
      <c r="C6364" s="484" t="s">
        <v>370</v>
      </c>
      <c r="D6364" s="485">
        <v>24101</v>
      </c>
      <c r="E6364" s="486">
        <v>25.378</v>
      </c>
      <c r="F6364" s="486">
        <f t="shared" si="297"/>
        <v>611635.17799999996</v>
      </c>
      <c r="G6364" s="487">
        <v>2.76</v>
      </c>
      <c r="H6364" s="485">
        <v>8</v>
      </c>
      <c r="I6364" s="486">
        <f t="shared" si="298"/>
        <v>192808</v>
      </c>
      <c r="J6364" s="348">
        <f t="shared" si="299"/>
        <v>0</v>
      </c>
    </row>
    <row r="6365" spans="1:10">
      <c r="A6365" s="483">
        <v>2016</v>
      </c>
      <c r="B6365" s="484" t="s">
        <v>1296</v>
      </c>
      <c r="C6365" s="484" t="s">
        <v>370</v>
      </c>
      <c r="D6365" s="485">
        <v>80318</v>
      </c>
      <c r="E6365" s="486">
        <v>24.16</v>
      </c>
      <c r="F6365" s="486">
        <f t="shared" si="297"/>
        <v>1940482.8800000001</v>
      </c>
      <c r="G6365" s="487">
        <v>0.68</v>
      </c>
      <c r="H6365" s="485">
        <v>12.7</v>
      </c>
      <c r="I6365" s="486">
        <f t="shared" si="298"/>
        <v>1020038.6</v>
      </c>
      <c r="J6365" s="348">
        <f t="shared" si="299"/>
        <v>0</v>
      </c>
    </row>
    <row r="6366" spans="1:10">
      <c r="A6366" s="483">
        <v>2016</v>
      </c>
      <c r="B6366" s="484" t="s">
        <v>1296</v>
      </c>
      <c r="C6366" s="484" t="s">
        <v>370</v>
      </c>
      <c r="D6366" s="485">
        <v>11191</v>
      </c>
      <c r="E6366" s="486">
        <v>24.474</v>
      </c>
      <c r="F6366" s="486">
        <f t="shared" si="297"/>
        <v>273888.53399999999</v>
      </c>
      <c r="G6366" s="487">
        <v>0.67</v>
      </c>
      <c r="H6366" s="485">
        <v>11.3</v>
      </c>
      <c r="I6366" s="486">
        <f t="shared" si="298"/>
        <v>126458.3</v>
      </c>
      <c r="J6366" s="348">
        <f t="shared" si="299"/>
        <v>0</v>
      </c>
    </row>
    <row r="6367" spans="1:10">
      <c r="A6367" s="483">
        <v>2016</v>
      </c>
      <c r="B6367" s="484" t="s">
        <v>1301</v>
      </c>
      <c r="C6367" s="484" t="s">
        <v>370</v>
      </c>
      <c r="D6367" s="485">
        <v>284203</v>
      </c>
      <c r="E6367" s="486">
        <v>13.444000000000001</v>
      </c>
      <c r="F6367" s="486">
        <f t="shared" si="297"/>
        <v>3820825.1320000002</v>
      </c>
      <c r="G6367" s="487">
        <v>0.97</v>
      </c>
      <c r="H6367" s="485">
        <v>9.6</v>
      </c>
      <c r="I6367" s="486">
        <f t="shared" si="298"/>
        <v>2728348.8</v>
      </c>
      <c r="J6367" s="348">
        <f t="shared" si="299"/>
        <v>1</v>
      </c>
    </row>
    <row r="6368" spans="1:10">
      <c r="A6368" s="483">
        <v>2016</v>
      </c>
      <c r="B6368" s="484" t="s">
        <v>1289</v>
      </c>
      <c r="C6368" s="484" t="s">
        <v>370</v>
      </c>
      <c r="D6368" s="485">
        <v>10346</v>
      </c>
      <c r="E6368" s="486">
        <v>16.206</v>
      </c>
      <c r="F6368" s="486">
        <f t="shared" si="297"/>
        <v>167667.27599999998</v>
      </c>
      <c r="G6368" s="487">
        <v>0.41</v>
      </c>
      <c r="H6368" s="485">
        <v>5.0999999999999996</v>
      </c>
      <c r="I6368" s="486">
        <f t="shared" si="298"/>
        <v>52764.6</v>
      </c>
      <c r="J6368" s="348">
        <f t="shared" si="299"/>
        <v>0</v>
      </c>
    </row>
    <row r="6369" spans="1:10">
      <c r="A6369" s="483">
        <v>2016</v>
      </c>
      <c r="B6369" s="484" t="s">
        <v>1301</v>
      </c>
      <c r="C6369" s="484" t="s">
        <v>370</v>
      </c>
      <c r="D6369" s="485">
        <v>286335</v>
      </c>
      <c r="E6369" s="486">
        <v>13.292</v>
      </c>
      <c r="F6369" s="486">
        <f t="shared" si="297"/>
        <v>3805964.82</v>
      </c>
      <c r="G6369" s="487">
        <v>0.87</v>
      </c>
      <c r="H6369" s="485">
        <v>9.6</v>
      </c>
      <c r="I6369" s="486">
        <f t="shared" si="298"/>
        <v>2748816</v>
      </c>
      <c r="J6369" s="348">
        <f t="shared" si="299"/>
        <v>1</v>
      </c>
    </row>
    <row r="6370" spans="1:10">
      <c r="A6370" s="483">
        <v>2016</v>
      </c>
      <c r="B6370" s="484" t="s">
        <v>1301</v>
      </c>
      <c r="C6370" s="484" t="s">
        <v>370</v>
      </c>
      <c r="D6370" s="485">
        <v>114873</v>
      </c>
      <c r="E6370" s="486">
        <v>12.706</v>
      </c>
      <c r="F6370" s="486">
        <f t="shared" si="297"/>
        <v>1459576.338</v>
      </c>
      <c r="G6370" s="487">
        <v>0.85</v>
      </c>
      <c r="H6370" s="485">
        <v>8.4</v>
      </c>
      <c r="I6370" s="486">
        <f t="shared" si="298"/>
        <v>964933.20000000007</v>
      </c>
      <c r="J6370" s="348">
        <f t="shared" si="299"/>
        <v>1</v>
      </c>
    </row>
    <row r="6371" spans="1:10">
      <c r="A6371" s="483">
        <v>2016</v>
      </c>
      <c r="B6371" s="484" t="s">
        <v>1289</v>
      </c>
      <c r="C6371" s="484" t="s">
        <v>370</v>
      </c>
      <c r="D6371" s="485">
        <v>86475</v>
      </c>
      <c r="E6371" s="486">
        <v>18.899999999999999</v>
      </c>
      <c r="F6371" s="486">
        <f t="shared" si="297"/>
        <v>1634377.4999999998</v>
      </c>
      <c r="G6371" s="487">
        <v>0.3</v>
      </c>
      <c r="H6371" s="485">
        <v>4.5</v>
      </c>
      <c r="I6371" s="486">
        <f t="shared" si="298"/>
        <v>389137.5</v>
      </c>
      <c r="J6371" s="348">
        <f t="shared" si="299"/>
        <v>0</v>
      </c>
    </row>
    <row r="6372" spans="1:10">
      <c r="A6372" s="483">
        <v>2016</v>
      </c>
      <c r="B6372" s="484" t="s">
        <v>1296</v>
      </c>
      <c r="C6372" s="484" t="s">
        <v>370</v>
      </c>
      <c r="D6372" s="485">
        <v>18530</v>
      </c>
      <c r="E6372" s="486">
        <v>26.16</v>
      </c>
      <c r="F6372" s="486">
        <f t="shared" si="297"/>
        <v>484744.8</v>
      </c>
      <c r="G6372" s="487">
        <v>2.74</v>
      </c>
      <c r="H6372" s="485">
        <v>7.89</v>
      </c>
      <c r="I6372" s="486">
        <f t="shared" si="298"/>
        <v>146201.69999999998</v>
      </c>
      <c r="J6372" s="348">
        <f t="shared" si="299"/>
        <v>0</v>
      </c>
    </row>
    <row r="6373" spans="1:10">
      <c r="A6373" s="483">
        <v>2016</v>
      </c>
      <c r="B6373" s="484" t="s">
        <v>1296</v>
      </c>
      <c r="C6373" s="484" t="s">
        <v>370</v>
      </c>
      <c r="D6373" s="485">
        <v>16728</v>
      </c>
      <c r="E6373" s="486">
        <v>23.68</v>
      </c>
      <c r="F6373" s="486">
        <f t="shared" si="297"/>
        <v>396119.03999999998</v>
      </c>
      <c r="G6373" s="487">
        <v>3.04</v>
      </c>
      <c r="H6373" s="485">
        <v>11.73</v>
      </c>
      <c r="I6373" s="486">
        <f t="shared" si="298"/>
        <v>196219.44</v>
      </c>
      <c r="J6373" s="348">
        <f t="shared" si="299"/>
        <v>0</v>
      </c>
    </row>
    <row r="6374" spans="1:10">
      <c r="A6374" s="483">
        <v>2016</v>
      </c>
      <c r="B6374" s="484" t="s">
        <v>1296</v>
      </c>
      <c r="C6374" s="484" t="s">
        <v>370</v>
      </c>
      <c r="D6374" s="485">
        <v>30467</v>
      </c>
      <c r="E6374" s="486">
        <v>25.128</v>
      </c>
      <c r="F6374" s="486">
        <f t="shared" si="297"/>
        <v>765574.77599999995</v>
      </c>
      <c r="G6374" s="487">
        <v>3.33</v>
      </c>
      <c r="H6374" s="485">
        <v>9.4499999999999993</v>
      </c>
      <c r="I6374" s="486">
        <f t="shared" si="298"/>
        <v>287913.14999999997</v>
      </c>
      <c r="J6374" s="348">
        <f t="shared" si="299"/>
        <v>0</v>
      </c>
    </row>
    <row r="6375" spans="1:10">
      <c r="A6375" s="483">
        <v>2016</v>
      </c>
      <c r="B6375" s="484" t="s">
        <v>1296</v>
      </c>
      <c r="C6375" s="484" t="s">
        <v>370</v>
      </c>
      <c r="D6375" s="485">
        <v>16331</v>
      </c>
      <c r="E6375" s="486">
        <v>24.36</v>
      </c>
      <c r="F6375" s="486">
        <f t="shared" si="297"/>
        <v>397823.16</v>
      </c>
      <c r="G6375" s="487">
        <v>3.46</v>
      </c>
      <c r="H6375" s="485">
        <v>11.15</v>
      </c>
      <c r="I6375" s="486">
        <f t="shared" si="298"/>
        <v>182090.65</v>
      </c>
      <c r="J6375" s="348">
        <f t="shared" si="299"/>
        <v>0</v>
      </c>
    </row>
    <row r="6376" spans="1:10">
      <c r="A6376" s="483">
        <v>2016</v>
      </c>
      <c r="B6376" s="484" t="s">
        <v>1296</v>
      </c>
      <c r="C6376" s="484" t="s">
        <v>370</v>
      </c>
      <c r="D6376" s="485">
        <v>54257</v>
      </c>
      <c r="E6376" s="486">
        <v>25.015999999999998</v>
      </c>
      <c r="F6376" s="486">
        <f t="shared" si="297"/>
        <v>1357293.112</v>
      </c>
      <c r="G6376" s="487">
        <v>3.3</v>
      </c>
      <c r="H6376" s="485">
        <v>9.33</v>
      </c>
      <c r="I6376" s="486">
        <f t="shared" si="298"/>
        <v>506217.81</v>
      </c>
      <c r="J6376" s="348">
        <f t="shared" si="299"/>
        <v>0</v>
      </c>
    </row>
    <row r="6377" spans="1:10">
      <c r="A6377" s="483">
        <v>2016</v>
      </c>
      <c r="B6377" s="484" t="s">
        <v>1296</v>
      </c>
      <c r="C6377" s="484" t="s">
        <v>370</v>
      </c>
      <c r="D6377" s="485">
        <v>14506</v>
      </c>
      <c r="E6377" s="486">
        <v>24.242000000000001</v>
      </c>
      <c r="F6377" s="486">
        <f t="shared" si="297"/>
        <v>351654.45199999999</v>
      </c>
      <c r="G6377" s="487">
        <v>3.57</v>
      </c>
      <c r="H6377" s="485">
        <v>11.28</v>
      </c>
      <c r="I6377" s="486">
        <f t="shared" si="298"/>
        <v>163627.68</v>
      </c>
      <c r="J6377" s="348">
        <f t="shared" si="299"/>
        <v>0</v>
      </c>
    </row>
    <row r="6378" spans="1:10">
      <c r="A6378" s="483">
        <v>2016</v>
      </c>
      <c r="B6378" s="484" t="s">
        <v>1296</v>
      </c>
      <c r="C6378" s="484" t="s">
        <v>370</v>
      </c>
      <c r="D6378" s="485">
        <v>36709</v>
      </c>
      <c r="E6378" s="486">
        <v>25.15</v>
      </c>
      <c r="F6378" s="486">
        <f t="shared" si="297"/>
        <v>923231.35</v>
      </c>
      <c r="G6378" s="487">
        <v>2.85</v>
      </c>
      <c r="H6378" s="485">
        <v>9.4700000000000006</v>
      </c>
      <c r="I6378" s="486">
        <f t="shared" si="298"/>
        <v>347634.23000000004</v>
      </c>
      <c r="J6378" s="348">
        <f t="shared" si="299"/>
        <v>0</v>
      </c>
    </row>
    <row r="6379" spans="1:10">
      <c r="A6379" s="483">
        <v>2016</v>
      </c>
      <c r="B6379" s="484" t="s">
        <v>1296</v>
      </c>
      <c r="C6379" s="484" t="s">
        <v>370</v>
      </c>
      <c r="D6379" s="485">
        <v>36709</v>
      </c>
      <c r="E6379" s="486">
        <v>25.15</v>
      </c>
      <c r="F6379" s="486">
        <f t="shared" si="297"/>
        <v>923231.35</v>
      </c>
      <c r="G6379" s="487">
        <v>2.85</v>
      </c>
      <c r="H6379" s="485">
        <v>9.4700000000000006</v>
      </c>
      <c r="I6379" s="486">
        <f t="shared" si="298"/>
        <v>347634.23000000004</v>
      </c>
      <c r="J6379" s="348">
        <f t="shared" si="299"/>
        <v>0</v>
      </c>
    </row>
    <row r="6380" spans="1:10">
      <c r="A6380" s="483">
        <v>2016</v>
      </c>
      <c r="B6380" s="484" t="s">
        <v>1296</v>
      </c>
      <c r="C6380" s="484" t="s">
        <v>370</v>
      </c>
      <c r="D6380" s="485">
        <v>41159</v>
      </c>
      <c r="E6380" s="486">
        <v>25.138000000000002</v>
      </c>
      <c r="F6380" s="486">
        <f t="shared" si="297"/>
        <v>1034654.942</v>
      </c>
      <c r="G6380" s="487">
        <v>2.85</v>
      </c>
      <c r="H6380" s="485">
        <v>9.4499999999999993</v>
      </c>
      <c r="I6380" s="486">
        <f t="shared" si="298"/>
        <v>388952.55</v>
      </c>
      <c r="J6380" s="348">
        <f t="shared" si="299"/>
        <v>0</v>
      </c>
    </row>
    <row r="6381" spans="1:10">
      <c r="A6381" s="483">
        <v>2016</v>
      </c>
      <c r="B6381" s="484" t="s">
        <v>1296</v>
      </c>
      <c r="C6381" s="484" t="s">
        <v>370</v>
      </c>
      <c r="D6381" s="485">
        <v>41159</v>
      </c>
      <c r="E6381" s="486">
        <v>25.138000000000002</v>
      </c>
      <c r="F6381" s="486">
        <f t="shared" si="297"/>
        <v>1034654.942</v>
      </c>
      <c r="G6381" s="487">
        <v>2.85</v>
      </c>
      <c r="H6381" s="485">
        <v>9.4499999999999993</v>
      </c>
      <c r="I6381" s="486">
        <f t="shared" si="298"/>
        <v>388952.55</v>
      </c>
      <c r="J6381" s="348">
        <f t="shared" si="299"/>
        <v>0</v>
      </c>
    </row>
    <row r="6382" spans="1:10">
      <c r="A6382" s="483">
        <v>2016</v>
      </c>
      <c r="B6382" s="484" t="s">
        <v>1296</v>
      </c>
      <c r="C6382" s="484" t="s">
        <v>370</v>
      </c>
      <c r="D6382" s="485">
        <v>16370</v>
      </c>
      <c r="E6382" s="486">
        <v>26.216000000000001</v>
      </c>
      <c r="F6382" s="486">
        <f t="shared" si="297"/>
        <v>429155.92000000004</v>
      </c>
      <c r="G6382" s="487">
        <v>2.82</v>
      </c>
      <c r="H6382" s="485">
        <v>7.75</v>
      </c>
      <c r="I6382" s="486">
        <f t="shared" si="298"/>
        <v>126867.5</v>
      </c>
      <c r="J6382" s="348">
        <f t="shared" si="299"/>
        <v>0</v>
      </c>
    </row>
    <row r="6383" spans="1:10">
      <c r="A6383" s="483">
        <v>2016</v>
      </c>
      <c r="B6383" s="484" t="s">
        <v>1296</v>
      </c>
      <c r="C6383" s="484" t="s">
        <v>370</v>
      </c>
      <c r="D6383" s="485">
        <v>44401</v>
      </c>
      <c r="E6383" s="486">
        <v>25.178000000000001</v>
      </c>
      <c r="F6383" s="486">
        <f t="shared" si="297"/>
        <v>1117928.378</v>
      </c>
      <c r="G6383" s="487">
        <v>3.27</v>
      </c>
      <c r="H6383" s="485">
        <v>9.7200000000000006</v>
      </c>
      <c r="I6383" s="486">
        <f t="shared" si="298"/>
        <v>431577.72000000003</v>
      </c>
      <c r="J6383" s="348">
        <f t="shared" si="299"/>
        <v>0</v>
      </c>
    </row>
    <row r="6384" spans="1:10">
      <c r="A6384" s="483">
        <v>2016</v>
      </c>
      <c r="B6384" s="484" t="s">
        <v>1296</v>
      </c>
      <c r="C6384" s="484" t="s">
        <v>370</v>
      </c>
      <c r="D6384" s="485">
        <v>79394</v>
      </c>
      <c r="E6384" s="486">
        <v>22.172000000000001</v>
      </c>
      <c r="F6384" s="486">
        <f t="shared" si="297"/>
        <v>1760323.7680000002</v>
      </c>
      <c r="G6384" s="487">
        <v>3.14</v>
      </c>
      <c r="H6384" s="485">
        <v>9.1</v>
      </c>
      <c r="I6384" s="486">
        <f t="shared" si="298"/>
        <v>722485.4</v>
      </c>
      <c r="J6384" s="348">
        <f t="shared" si="299"/>
        <v>0</v>
      </c>
    </row>
    <row r="6385" spans="1:10">
      <c r="A6385" s="483">
        <v>2016</v>
      </c>
      <c r="B6385" s="484" t="s">
        <v>1296</v>
      </c>
      <c r="C6385" s="484" t="s">
        <v>370</v>
      </c>
      <c r="D6385" s="485">
        <v>61792</v>
      </c>
      <c r="E6385" s="486">
        <v>25.277999999999999</v>
      </c>
      <c r="F6385" s="486">
        <f t="shared" si="297"/>
        <v>1561978.176</v>
      </c>
      <c r="G6385" s="487">
        <v>3.21</v>
      </c>
      <c r="H6385" s="485">
        <v>9.6999999999999993</v>
      </c>
      <c r="I6385" s="486">
        <f t="shared" si="298"/>
        <v>599382.39999999991</v>
      </c>
      <c r="J6385" s="348">
        <f t="shared" si="299"/>
        <v>0</v>
      </c>
    </row>
    <row r="6386" spans="1:10">
      <c r="A6386" s="483">
        <v>2016</v>
      </c>
      <c r="B6386" s="484" t="s">
        <v>1296</v>
      </c>
      <c r="C6386" s="484" t="s">
        <v>370</v>
      </c>
      <c r="D6386" s="485">
        <v>24047</v>
      </c>
      <c r="E6386" s="486">
        <v>25.22</v>
      </c>
      <c r="F6386" s="486">
        <f t="shared" si="297"/>
        <v>606465.34</v>
      </c>
      <c r="G6386" s="487">
        <v>2.84</v>
      </c>
      <c r="H6386" s="485">
        <v>9.3000000000000007</v>
      </c>
      <c r="I6386" s="486">
        <f t="shared" si="298"/>
        <v>223637.1</v>
      </c>
      <c r="J6386" s="348">
        <f t="shared" si="299"/>
        <v>0</v>
      </c>
    </row>
    <row r="6387" spans="1:10">
      <c r="A6387" s="483">
        <v>2016</v>
      </c>
      <c r="B6387" s="484" t="s">
        <v>1296</v>
      </c>
      <c r="C6387" s="484" t="s">
        <v>370</v>
      </c>
      <c r="D6387" s="485">
        <v>27605</v>
      </c>
      <c r="E6387" s="486">
        <v>25.164000000000001</v>
      </c>
      <c r="F6387" s="486">
        <f t="shared" si="297"/>
        <v>694652.22000000009</v>
      </c>
      <c r="G6387" s="487">
        <v>2.89</v>
      </c>
      <c r="H6387" s="485">
        <v>9.4</v>
      </c>
      <c r="I6387" s="486">
        <f t="shared" si="298"/>
        <v>259487</v>
      </c>
      <c r="J6387" s="348">
        <f t="shared" si="299"/>
        <v>0</v>
      </c>
    </row>
    <row r="6388" spans="1:10">
      <c r="A6388" s="483">
        <v>2016</v>
      </c>
      <c r="B6388" s="484" t="s">
        <v>1296</v>
      </c>
      <c r="C6388" s="484" t="s">
        <v>370</v>
      </c>
      <c r="D6388" s="485">
        <v>29231</v>
      </c>
      <c r="E6388" s="486">
        <v>25.17</v>
      </c>
      <c r="F6388" s="486">
        <f t="shared" si="297"/>
        <v>735744.27</v>
      </c>
      <c r="G6388" s="487">
        <v>2.89</v>
      </c>
      <c r="H6388" s="485">
        <v>9.3000000000000007</v>
      </c>
      <c r="I6388" s="486">
        <f t="shared" si="298"/>
        <v>271848.30000000005</v>
      </c>
      <c r="J6388" s="348">
        <f t="shared" si="299"/>
        <v>0</v>
      </c>
    </row>
    <row r="6389" spans="1:10">
      <c r="A6389" s="483">
        <v>2016</v>
      </c>
      <c r="B6389" s="484" t="s">
        <v>1296</v>
      </c>
      <c r="C6389" s="484" t="s">
        <v>370</v>
      </c>
      <c r="D6389" s="485">
        <v>29959</v>
      </c>
      <c r="E6389" s="486">
        <v>26.228000000000002</v>
      </c>
      <c r="F6389" s="486">
        <f t="shared" si="297"/>
        <v>785764.652</v>
      </c>
      <c r="G6389" s="487">
        <v>2.67</v>
      </c>
      <c r="H6389" s="485">
        <v>7.7</v>
      </c>
      <c r="I6389" s="486">
        <f t="shared" si="298"/>
        <v>230684.30000000002</v>
      </c>
      <c r="J6389" s="348">
        <f t="shared" si="299"/>
        <v>0</v>
      </c>
    </row>
    <row r="6390" spans="1:10">
      <c r="A6390" s="483">
        <v>2016</v>
      </c>
      <c r="B6390" s="484" t="s">
        <v>1296</v>
      </c>
      <c r="C6390" s="484" t="s">
        <v>370</v>
      </c>
      <c r="D6390" s="485">
        <v>41480</v>
      </c>
      <c r="E6390" s="486">
        <v>25.212</v>
      </c>
      <c r="F6390" s="486">
        <f t="shared" si="297"/>
        <v>1045793.76</v>
      </c>
      <c r="G6390" s="487">
        <v>3.97</v>
      </c>
      <c r="H6390" s="485">
        <v>9.8000000000000007</v>
      </c>
      <c r="I6390" s="486">
        <f t="shared" si="298"/>
        <v>406504.00000000006</v>
      </c>
      <c r="J6390" s="348">
        <f t="shared" si="299"/>
        <v>0</v>
      </c>
    </row>
    <row r="6391" spans="1:10">
      <c r="A6391" s="483">
        <v>2016</v>
      </c>
      <c r="B6391" s="484" t="s">
        <v>1296</v>
      </c>
      <c r="C6391" s="484" t="s">
        <v>370</v>
      </c>
      <c r="D6391" s="485">
        <v>27148</v>
      </c>
      <c r="E6391" s="486">
        <v>22.78</v>
      </c>
      <c r="F6391" s="486">
        <f t="shared" si="297"/>
        <v>618431.44000000006</v>
      </c>
      <c r="G6391" s="487">
        <v>0.46</v>
      </c>
      <c r="H6391" s="485">
        <v>8.6999999999999993</v>
      </c>
      <c r="I6391" s="486">
        <f t="shared" si="298"/>
        <v>236187.59999999998</v>
      </c>
      <c r="J6391" s="348">
        <f t="shared" si="299"/>
        <v>0</v>
      </c>
    </row>
    <row r="6392" spans="1:10">
      <c r="A6392" s="483">
        <v>2016</v>
      </c>
      <c r="B6392" s="484" t="s">
        <v>1296</v>
      </c>
      <c r="C6392" s="484" t="s">
        <v>370</v>
      </c>
      <c r="D6392" s="485">
        <v>49875</v>
      </c>
      <c r="E6392" s="486">
        <v>22.69</v>
      </c>
      <c r="F6392" s="486">
        <f t="shared" si="297"/>
        <v>1131663.75</v>
      </c>
      <c r="G6392" s="487">
        <v>0.45</v>
      </c>
      <c r="H6392" s="485">
        <v>8.1</v>
      </c>
      <c r="I6392" s="486">
        <f t="shared" si="298"/>
        <v>403987.5</v>
      </c>
      <c r="J6392" s="348">
        <f t="shared" si="299"/>
        <v>0</v>
      </c>
    </row>
    <row r="6393" spans="1:10">
      <c r="A6393" s="483">
        <v>2016</v>
      </c>
      <c r="B6393" s="484" t="s">
        <v>1296</v>
      </c>
      <c r="C6393" s="484" t="s">
        <v>370</v>
      </c>
      <c r="D6393" s="485">
        <v>63742</v>
      </c>
      <c r="E6393" s="486">
        <v>23.361999999999998</v>
      </c>
      <c r="F6393" s="486">
        <f t="shared" si="297"/>
        <v>1489140.6039999998</v>
      </c>
      <c r="G6393" s="487">
        <v>3.55</v>
      </c>
      <c r="H6393" s="485">
        <v>11.42</v>
      </c>
      <c r="I6393" s="486">
        <f t="shared" si="298"/>
        <v>727933.64</v>
      </c>
      <c r="J6393" s="348">
        <f t="shared" si="299"/>
        <v>0</v>
      </c>
    </row>
    <row r="6394" spans="1:10">
      <c r="A6394" s="483">
        <v>2016</v>
      </c>
      <c r="B6394" s="484" t="s">
        <v>1296</v>
      </c>
      <c r="C6394" s="484" t="s">
        <v>370</v>
      </c>
      <c r="D6394" s="485">
        <v>73781</v>
      </c>
      <c r="E6394" s="486">
        <v>23.29</v>
      </c>
      <c r="F6394" s="486">
        <f t="shared" si="297"/>
        <v>1718359.49</v>
      </c>
      <c r="G6394" s="487">
        <v>2.04</v>
      </c>
      <c r="H6394" s="485">
        <v>9.74</v>
      </c>
      <c r="I6394" s="486">
        <f t="shared" si="298"/>
        <v>718626.94000000006</v>
      </c>
      <c r="J6394" s="348">
        <f t="shared" si="299"/>
        <v>0</v>
      </c>
    </row>
    <row r="6395" spans="1:10">
      <c r="A6395" s="483">
        <v>2016</v>
      </c>
      <c r="B6395" s="484" t="s">
        <v>1296</v>
      </c>
      <c r="C6395" s="484" t="s">
        <v>370</v>
      </c>
      <c r="D6395" s="485">
        <v>39436</v>
      </c>
      <c r="E6395" s="486">
        <v>23.872</v>
      </c>
      <c r="F6395" s="486">
        <f t="shared" si="297"/>
        <v>941416.19200000004</v>
      </c>
      <c r="G6395" s="487">
        <v>2.98</v>
      </c>
      <c r="H6395" s="485">
        <v>9.57</v>
      </c>
      <c r="I6395" s="486">
        <f t="shared" si="298"/>
        <v>377402.52</v>
      </c>
      <c r="J6395" s="348">
        <f t="shared" si="299"/>
        <v>0</v>
      </c>
    </row>
    <row r="6396" spans="1:10">
      <c r="A6396" s="483">
        <v>2016</v>
      </c>
      <c r="B6396" s="484" t="s">
        <v>1296</v>
      </c>
      <c r="C6396" s="484" t="s">
        <v>370</v>
      </c>
      <c r="D6396" s="485">
        <v>41780</v>
      </c>
      <c r="E6396" s="486">
        <v>23.63</v>
      </c>
      <c r="F6396" s="486">
        <f t="shared" si="297"/>
        <v>987261.39999999991</v>
      </c>
      <c r="G6396" s="487">
        <v>2.59</v>
      </c>
      <c r="H6396" s="485">
        <v>8.6</v>
      </c>
      <c r="I6396" s="486">
        <f t="shared" si="298"/>
        <v>359308</v>
      </c>
      <c r="J6396" s="348">
        <f t="shared" si="299"/>
        <v>0</v>
      </c>
    </row>
    <row r="6397" spans="1:10">
      <c r="A6397" s="483">
        <v>2016</v>
      </c>
      <c r="B6397" s="484" t="s">
        <v>1296</v>
      </c>
      <c r="C6397" s="484" t="s">
        <v>370</v>
      </c>
      <c r="D6397" s="485">
        <v>158324</v>
      </c>
      <c r="E6397" s="486">
        <v>23.62</v>
      </c>
      <c r="F6397" s="486">
        <f t="shared" si="297"/>
        <v>3739612.8800000004</v>
      </c>
      <c r="G6397" s="487">
        <v>2.8</v>
      </c>
      <c r="H6397" s="485">
        <v>8.6999999999999993</v>
      </c>
      <c r="I6397" s="486">
        <f t="shared" si="298"/>
        <v>1377418.7999999998</v>
      </c>
      <c r="J6397" s="348">
        <f t="shared" si="299"/>
        <v>0</v>
      </c>
    </row>
    <row r="6398" spans="1:10">
      <c r="A6398" s="483">
        <v>2016</v>
      </c>
      <c r="B6398" s="484" t="s">
        <v>1296</v>
      </c>
      <c r="C6398" s="484" t="s">
        <v>370</v>
      </c>
      <c r="D6398" s="485">
        <v>60217</v>
      </c>
      <c r="E6398" s="486">
        <v>23.55</v>
      </c>
      <c r="F6398" s="486">
        <f t="shared" si="297"/>
        <v>1418110.35</v>
      </c>
      <c r="G6398" s="487">
        <v>2.8</v>
      </c>
      <c r="H6398" s="485">
        <v>8.9</v>
      </c>
      <c r="I6398" s="486">
        <f t="shared" si="298"/>
        <v>535931.30000000005</v>
      </c>
      <c r="J6398" s="348">
        <f t="shared" si="299"/>
        <v>0</v>
      </c>
    </row>
    <row r="6399" spans="1:10">
      <c r="A6399" s="483">
        <v>2016</v>
      </c>
      <c r="B6399" s="484" t="s">
        <v>1296</v>
      </c>
      <c r="C6399" s="484" t="s">
        <v>370</v>
      </c>
      <c r="D6399" s="485">
        <v>6835</v>
      </c>
      <c r="E6399" s="486">
        <v>23.52</v>
      </c>
      <c r="F6399" s="486">
        <f t="shared" si="297"/>
        <v>160759.19999999998</v>
      </c>
      <c r="G6399" s="487">
        <v>2.5299999999999998</v>
      </c>
      <c r="H6399" s="485">
        <v>8.1999999999999993</v>
      </c>
      <c r="I6399" s="486">
        <f t="shared" si="298"/>
        <v>56046.999999999993</v>
      </c>
      <c r="J6399" s="348">
        <f t="shared" si="299"/>
        <v>0</v>
      </c>
    </row>
    <row r="6400" spans="1:10">
      <c r="A6400" s="483">
        <v>2016</v>
      </c>
      <c r="B6400" s="484" t="s">
        <v>1296</v>
      </c>
      <c r="C6400" s="484" t="s">
        <v>370</v>
      </c>
      <c r="D6400" s="485">
        <v>16967</v>
      </c>
      <c r="E6400" s="486">
        <v>23.86</v>
      </c>
      <c r="F6400" s="486">
        <f t="shared" si="297"/>
        <v>404832.62</v>
      </c>
      <c r="G6400" s="487">
        <v>1.31</v>
      </c>
      <c r="H6400" s="485">
        <v>11.3</v>
      </c>
      <c r="I6400" s="486">
        <f t="shared" si="298"/>
        <v>191727.1</v>
      </c>
      <c r="J6400" s="348">
        <f t="shared" si="299"/>
        <v>0</v>
      </c>
    </row>
    <row r="6401" spans="1:10">
      <c r="A6401" s="483">
        <v>2016</v>
      </c>
      <c r="B6401" s="484" t="s">
        <v>1296</v>
      </c>
      <c r="C6401" s="484" t="s">
        <v>370</v>
      </c>
      <c r="D6401" s="485">
        <v>12876</v>
      </c>
      <c r="E6401" s="486">
        <v>23.11</v>
      </c>
      <c r="F6401" s="486">
        <f t="shared" si="297"/>
        <v>297564.36</v>
      </c>
      <c r="G6401" s="487">
        <v>1.19</v>
      </c>
      <c r="H6401" s="485">
        <v>12.3</v>
      </c>
      <c r="I6401" s="486">
        <f t="shared" si="298"/>
        <v>158374.80000000002</v>
      </c>
      <c r="J6401" s="348">
        <f t="shared" si="299"/>
        <v>0</v>
      </c>
    </row>
    <row r="6402" spans="1:10">
      <c r="A6402" s="483">
        <v>2016</v>
      </c>
      <c r="B6402" s="484" t="s">
        <v>1296</v>
      </c>
      <c r="C6402" s="484" t="s">
        <v>370</v>
      </c>
      <c r="D6402" s="485">
        <v>9936</v>
      </c>
      <c r="E6402" s="486">
        <v>23.63</v>
      </c>
      <c r="F6402" s="486">
        <f t="shared" si="297"/>
        <v>234787.68</v>
      </c>
      <c r="G6402" s="487">
        <v>1.36</v>
      </c>
      <c r="H6402" s="485">
        <v>10.9</v>
      </c>
      <c r="I6402" s="486">
        <f t="shared" si="298"/>
        <v>108302.40000000001</v>
      </c>
      <c r="J6402" s="348">
        <f t="shared" si="299"/>
        <v>0</v>
      </c>
    </row>
    <row r="6403" spans="1:10">
      <c r="A6403" s="483">
        <v>2016</v>
      </c>
      <c r="B6403" s="484" t="s">
        <v>1296</v>
      </c>
      <c r="C6403" s="484" t="s">
        <v>370</v>
      </c>
      <c r="D6403" s="485">
        <v>8456</v>
      </c>
      <c r="E6403" s="486">
        <v>23.59</v>
      </c>
      <c r="F6403" s="486">
        <f t="shared" ref="F6403:F6466" si="300">E6403*D6403</f>
        <v>199477.04</v>
      </c>
      <c r="G6403" s="487">
        <v>2.81</v>
      </c>
      <c r="H6403" s="485">
        <v>8.6999999999999993</v>
      </c>
      <c r="I6403" s="486">
        <f t="shared" ref="I6403:I6466" si="301">H6403*D6403</f>
        <v>73567.199999999997</v>
      </c>
      <c r="J6403" s="348">
        <f t="shared" ref="J6403:J6466" si="302">IF(B6403="LIG",1,0)</f>
        <v>0</v>
      </c>
    </row>
    <row r="6404" spans="1:10">
      <c r="A6404" s="483">
        <v>2016</v>
      </c>
      <c r="B6404" s="484" t="s">
        <v>1296</v>
      </c>
      <c r="C6404" s="484" t="s">
        <v>370</v>
      </c>
      <c r="D6404" s="485">
        <v>8113</v>
      </c>
      <c r="E6404" s="486">
        <v>24.06</v>
      </c>
      <c r="F6404" s="486">
        <f t="shared" si="300"/>
        <v>195198.78</v>
      </c>
      <c r="G6404" s="487">
        <v>0.89</v>
      </c>
      <c r="H6404" s="485">
        <v>10.8</v>
      </c>
      <c r="I6404" s="486">
        <f t="shared" si="301"/>
        <v>87620.400000000009</v>
      </c>
      <c r="J6404" s="348">
        <f t="shared" si="302"/>
        <v>0</v>
      </c>
    </row>
    <row r="6405" spans="1:10">
      <c r="A6405" s="483">
        <v>2016</v>
      </c>
      <c r="B6405" s="484" t="s">
        <v>1296</v>
      </c>
      <c r="C6405" s="484" t="s">
        <v>370</v>
      </c>
      <c r="D6405" s="485">
        <v>6515</v>
      </c>
      <c r="E6405" s="486">
        <v>23.37</v>
      </c>
      <c r="F6405" s="486">
        <f t="shared" si="300"/>
        <v>152255.55000000002</v>
      </c>
      <c r="G6405" s="487">
        <v>1.44</v>
      </c>
      <c r="H6405" s="485">
        <v>11.4</v>
      </c>
      <c r="I6405" s="486">
        <f t="shared" si="301"/>
        <v>74271</v>
      </c>
      <c r="J6405" s="348">
        <f t="shared" si="302"/>
        <v>0</v>
      </c>
    </row>
    <row r="6406" spans="1:10">
      <c r="A6406" s="483">
        <v>2016</v>
      </c>
      <c r="B6406" s="484" t="s">
        <v>1296</v>
      </c>
      <c r="C6406" s="484" t="s">
        <v>370</v>
      </c>
      <c r="D6406" s="485">
        <v>4995</v>
      </c>
      <c r="E6406" s="486">
        <v>24.64</v>
      </c>
      <c r="F6406" s="486">
        <f t="shared" si="300"/>
        <v>123076.8</v>
      </c>
      <c r="G6406" s="487">
        <v>1.07</v>
      </c>
      <c r="H6406" s="485">
        <v>12</v>
      </c>
      <c r="I6406" s="486">
        <f t="shared" si="301"/>
        <v>59940</v>
      </c>
      <c r="J6406" s="348">
        <f t="shared" si="302"/>
        <v>0</v>
      </c>
    </row>
    <row r="6407" spans="1:10">
      <c r="A6407" s="483">
        <v>2016</v>
      </c>
      <c r="B6407" s="484" t="s">
        <v>1296</v>
      </c>
      <c r="C6407" s="484" t="s">
        <v>370</v>
      </c>
      <c r="D6407" s="485">
        <v>3569</v>
      </c>
      <c r="E6407" s="486">
        <v>23.93</v>
      </c>
      <c r="F6407" s="486">
        <f t="shared" si="300"/>
        <v>85406.17</v>
      </c>
      <c r="G6407" s="487">
        <v>1.44</v>
      </c>
      <c r="H6407" s="485">
        <v>10.1</v>
      </c>
      <c r="I6407" s="486">
        <f t="shared" si="301"/>
        <v>36046.9</v>
      </c>
      <c r="J6407" s="348">
        <f t="shared" si="302"/>
        <v>0</v>
      </c>
    </row>
    <row r="6408" spans="1:10">
      <c r="A6408" s="483">
        <v>2016</v>
      </c>
      <c r="B6408" s="484" t="s">
        <v>1296</v>
      </c>
      <c r="C6408" s="484" t="s">
        <v>370</v>
      </c>
      <c r="D6408" s="485">
        <v>28305</v>
      </c>
      <c r="E6408" s="486">
        <v>23.47</v>
      </c>
      <c r="F6408" s="486">
        <f t="shared" si="300"/>
        <v>664318.35</v>
      </c>
      <c r="G6408" s="487">
        <v>2.54</v>
      </c>
      <c r="H6408" s="485">
        <v>8.3000000000000007</v>
      </c>
      <c r="I6408" s="486">
        <f t="shared" si="301"/>
        <v>234931.50000000003</v>
      </c>
      <c r="J6408" s="348">
        <f t="shared" si="302"/>
        <v>0</v>
      </c>
    </row>
    <row r="6409" spans="1:10">
      <c r="A6409" s="483">
        <v>2016</v>
      </c>
      <c r="B6409" s="484" t="s">
        <v>1296</v>
      </c>
      <c r="C6409" s="484" t="s">
        <v>370</v>
      </c>
      <c r="D6409" s="485">
        <v>37647</v>
      </c>
      <c r="E6409" s="486">
        <v>23.64</v>
      </c>
      <c r="F6409" s="486">
        <f t="shared" si="300"/>
        <v>889975.08000000007</v>
      </c>
      <c r="G6409" s="487">
        <v>2.59</v>
      </c>
      <c r="H6409" s="485">
        <v>8.6999999999999993</v>
      </c>
      <c r="I6409" s="486">
        <f t="shared" si="301"/>
        <v>327528.89999999997</v>
      </c>
      <c r="J6409" s="348">
        <f t="shared" si="302"/>
        <v>0</v>
      </c>
    </row>
    <row r="6410" spans="1:10">
      <c r="A6410" s="483">
        <v>2016</v>
      </c>
      <c r="B6410" s="484" t="s">
        <v>1296</v>
      </c>
      <c r="C6410" s="484" t="s">
        <v>370</v>
      </c>
      <c r="D6410" s="485">
        <v>46846</v>
      </c>
      <c r="E6410" s="486">
        <v>25.17</v>
      </c>
      <c r="F6410" s="486">
        <f t="shared" si="300"/>
        <v>1179113.82</v>
      </c>
      <c r="G6410" s="487">
        <v>2.77</v>
      </c>
      <c r="H6410" s="485">
        <v>9.1999999999999993</v>
      </c>
      <c r="I6410" s="486">
        <f t="shared" si="301"/>
        <v>430983.19999999995</v>
      </c>
      <c r="J6410" s="348">
        <f t="shared" si="302"/>
        <v>0</v>
      </c>
    </row>
    <row r="6411" spans="1:10">
      <c r="A6411" s="483">
        <v>2016</v>
      </c>
      <c r="B6411" s="484" t="s">
        <v>1296</v>
      </c>
      <c r="C6411" s="484" t="s">
        <v>370</v>
      </c>
      <c r="D6411" s="485">
        <v>79827</v>
      </c>
      <c r="E6411" s="486">
        <v>25.83</v>
      </c>
      <c r="F6411" s="486">
        <f t="shared" si="300"/>
        <v>2061931.41</v>
      </c>
      <c r="G6411" s="487">
        <v>2.8</v>
      </c>
      <c r="H6411" s="485">
        <v>7.8</v>
      </c>
      <c r="I6411" s="486">
        <f t="shared" si="301"/>
        <v>622650.6</v>
      </c>
      <c r="J6411" s="348">
        <f t="shared" si="302"/>
        <v>0</v>
      </c>
    </row>
    <row r="6412" spans="1:10">
      <c r="A6412" s="483">
        <v>2016</v>
      </c>
      <c r="B6412" s="484" t="s">
        <v>1296</v>
      </c>
      <c r="C6412" s="484" t="s">
        <v>370</v>
      </c>
      <c r="D6412" s="485">
        <v>3342</v>
      </c>
      <c r="E6412" s="486">
        <v>23.82</v>
      </c>
      <c r="F6412" s="486">
        <f t="shared" si="300"/>
        <v>79606.44</v>
      </c>
      <c r="G6412" s="487">
        <v>1.45</v>
      </c>
      <c r="H6412" s="485">
        <v>10.5</v>
      </c>
      <c r="I6412" s="486">
        <f t="shared" si="301"/>
        <v>35091</v>
      </c>
      <c r="J6412" s="348">
        <f t="shared" si="302"/>
        <v>0</v>
      </c>
    </row>
    <row r="6413" spans="1:10">
      <c r="A6413" s="483">
        <v>2016</v>
      </c>
      <c r="B6413" s="484" t="s">
        <v>1296</v>
      </c>
      <c r="C6413" s="484" t="s">
        <v>370</v>
      </c>
      <c r="D6413" s="485">
        <v>1556</v>
      </c>
      <c r="E6413" s="486">
        <v>23.63</v>
      </c>
      <c r="F6413" s="486">
        <f t="shared" si="300"/>
        <v>36768.28</v>
      </c>
      <c r="G6413" s="487">
        <v>1.22</v>
      </c>
      <c r="H6413" s="485">
        <v>13.4</v>
      </c>
      <c r="I6413" s="486">
        <f t="shared" si="301"/>
        <v>20850.400000000001</v>
      </c>
      <c r="J6413" s="348">
        <f t="shared" si="302"/>
        <v>0</v>
      </c>
    </row>
    <row r="6414" spans="1:10">
      <c r="A6414" s="483">
        <v>2016</v>
      </c>
      <c r="B6414" s="484" t="s">
        <v>1296</v>
      </c>
      <c r="C6414" s="484" t="s">
        <v>370</v>
      </c>
      <c r="D6414" s="485">
        <v>4717</v>
      </c>
      <c r="E6414" s="486">
        <v>23.42</v>
      </c>
      <c r="F6414" s="486">
        <f t="shared" si="300"/>
        <v>110472.14000000001</v>
      </c>
      <c r="G6414" s="487">
        <v>2.08</v>
      </c>
      <c r="H6414" s="485">
        <v>13.9</v>
      </c>
      <c r="I6414" s="486">
        <f t="shared" si="301"/>
        <v>65566.3</v>
      </c>
      <c r="J6414" s="348">
        <f t="shared" si="302"/>
        <v>0</v>
      </c>
    </row>
    <row r="6415" spans="1:10">
      <c r="A6415" s="483">
        <v>2016</v>
      </c>
      <c r="B6415" s="484" t="s">
        <v>1296</v>
      </c>
      <c r="C6415" s="484" t="s">
        <v>370</v>
      </c>
      <c r="D6415" s="485">
        <v>3713</v>
      </c>
      <c r="E6415" s="486">
        <v>16.89</v>
      </c>
      <c r="F6415" s="486">
        <f t="shared" si="300"/>
        <v>62712.57</v>
      </c>
      <c r="G6415" s="487">
        <v>1.69</v>
      </c>
      <c r="H6415" s="485">
        <v>28.9</v>
      </c>
      <c r="I6415" s="486">
        <f t="shared" si="301"/>
        <v>107305.7</v>
      </c>
      <c r="J6415" s="348">
        <f t="shared" si="302"/>
        <v>0</v>
      </c>
    </row>
    <row r="6416" spans="1:10">
      <c r="A6416" s="483">
        <v>2016</v>
      </c>
      <c r="B6416" s="484" t="s">
        <v>1296</v>
      </c>
      <c r="C6416" s="484" t="s">
        <v>370</v>
      </c>
      <c r="D6416" s="485">
        <v>61487</v>
      </c>
      <c r="E6416" s="486">
        <v>26.46</v>
      </c>
      <c r="F6416" s="486">
        <f t="shared" si="300"/>
        <v>1626946.02</v>
      </c>
      <c r="G6416" s="487">
        <v>3.4</v>
      </c>
      <c r="H6416" s="485">
        <v>7.7</v>
      </c>
      <c r="I6416" s="486">
        <f t="shared" si="301"/>
        <v>473449.9</v>
      </c>
      <c r="J6416" s="348">
        <f t="shared" si="302"/>
        <v>0</v>
      </c>
    </row>
    <row r="6417" spans="1:10">
      <c r="A6417" s="483">
        <v>2016</v>
      </c>
      <c r="B6417" s="484" t="s">
        <v>1296</v>
      </c>
      <c r="C6417" s="484" t="s">
        <v>370</v>
      </c>
      <c r="D6417" s="485">
        <v>154205</v>
      </c>
      <c r="E6417" s="486">
        <v>25.24</v>
      </c>
      <c r="F6417" s="486">
        <f t="shared" si="300"/>
        <v>3892134.1999999997</v>
      </c>
      <c r="G6417" s="487">
        <v>3.28</v>
      </c>
      <c r="H6417" s="485">
        <v>9.9</v>
      </c>
      <c r="I6417" s="486">
        <f t="shared" si="301"/>
        <v>1526629.5</v>
      </c>
      <c r="J6417" s="348">
        <f t="shared" si="302"/>
        <v>0</v>
      </c>
    </row>
    <row r="6418" spans="1:10">
      <c r="A6418" s="483">
        <v>2016</v>
      </c>
      <c r="B6418" s="484" t="s">
        <v>1296</v>
      </c>
      <c r="C6418" s="484" t="s">
        <v>370</v>
      </c>
      <c r="D6418" s="485">
        <v>15062</v>
      </c>
      <c r="E6418" s="486">
        <v>25.7</v>
      </c>
      <c r="F6418" s="486">
        <f t="shared" si="300"/>
        <v>387093.39999999997</v>
      </c>
      <c r="G6418" s="487">
        <v>2.59</v>
      </c>
      <c r="H6418" s="485">
        <v>7.6</v>
      </c>
      <c r="I6418" s="486">
        <f t="shared" si="301"/>
        <v>114471.2</v>
      </c>
      <c r="J6418" s="348">
        <f t="shared" si="302"/>
        <v>0</v>
      </c>
    </row>
    <row r="6419" spans="1:10">
      <c r="A6419" s="483">
        <v>2016</v>
      </c>
      <c r="B6419" s="484" t="s">
        <v>1296</v>
      </c>
      <c r="C6419" s="484" t="s">
        <v>370</v>
      </c>
      <c r="D6419" s="485">
        <v>39683</v>
      </c>
      <c r="E6419" s="486">
        <v>26.25</v>
      </c>
      <c r="F6419" s="486">
        <f t="shared" si="300"/>
        <v>1041678.75</v>
      </c>
      <c r="G6419" s="487">
        <v>2.68</v>
      </c>
      <c r="H6419" s="485">
        <v>7.6</v>
      </c>
      <c r="I6419" s="486">
        <f t="shared" si="301"/>
        <v>301590.8</v>
      </c>
      <c r="J6419" s="348">
        <f t="shared" si="302"/>
        <v>0</v>
      </c>
    </row>
    <row r="6420" spans="1:10">
      <c r="A6420" s="483">
        <v>2016</v>
      </c>
      <c r="B6420" s="484" t="s">
        <v>1296</v>
      </c>
      <c r="C6420" s="484" t="s">
        <v>370</v>
      </c>
      <c r="D6420" s="485">
        <v>186711</v>
      </c>
      <c r="E6420" s="486">
        <v>25.12</v>
      </c>
      <c r="F6420" s="486">
        <f t="shared" si="300"/>
        <v>4690180.32</v>
      </c>
      <c r="G6420" s="487">
        <v>2.86</v>
      </c>
      <c r="H6420" s="485">
        <v>9.4</v>
      </c>
      <c r="I6420" s="486">
        <f t="shared" si="301"/>
        <v>1755083.4000000001</v>
      </c>
      <c r="J6420" s="348">
        <f t="shared" si="302"/>
        <v>0</v>
      </c>
    </row>
    <row r="6421" spans="1:10">
      <c r="A6421" s="483">
        <v>2016</v>
      </c>
      <c r="B6421" s="484" t="s">
        <v>1296</v>
      </c>
      <c r="C6421" s="484" t="s">
        <v>370</v>
      </c>
      <c r="D6421" s="485">
        <v>268255</v>
      </c>
      <c r="E6421" s="486">
        <v>25.006</v>
      </c>
      <c r="F6421" s="486">
        <f t="shared" si="300"/>
        <v>6707984.5300000003</v>
      </c>
      <c r="G6421" s="487">
        <v>4.16</v>
      </c>
      <c r="H6421" s="485">
        <v>9.4</v>
      </c>
      <c r="I6421" s="486">
        <f t="shared" si="301"/>
        <v>2521597</v>
      </c>
      <c r="J6421" s="348">
        <f t="shared" si="302"/>
        <v>0</v>
      </c>
    </row>
    <row r="6422" spans="1:10">
      <c r="A6422" s="483">
        <v>2016</v>
      </c>
      <c r="B6422" s="484" t="s">
        <v>1289</v>
      </c>
      <c r="C6422" s="484" t="s">
        <v>370</v>
      </c>
      <c r="D6422" s="485">
        <v>229474</v>
      </c>
      <c r="E6422" s="486">
        <v>17.071999999999999</v>
      </c>
      <c r="F6422" s="486">
        <f t="shared" si="300"/>
        <v>3917580.128</v>
      </c>
      <c r="G6422" s="487">
        <v>0.25</v>
      </c>
      <c r="H6422" s="485">
        <v>4.8</v>
      </c>
      <c r="I6422" s="486">
        <f t="shared" si="301"/>
        <v>1101475.2</v>
      </c>
      <c r="J6422" s="348">
        <f t="shared" si="302"/>
        <v>0</v>
      </c>
    </row>
    <row r="6423" spans="1:10">
      <c r="A6423" s="483">
        <v>2016</v>
      </c>
      <c r="B6423" s="484" t="s">
        <v>1289</v>
      </c>
      <c r="C6423" s="484" t="s">
        <v>370</v>
      </c>
      <c r="D6423" s="485">
        <v>49350</v>
      </c>
      <c r="E6423" s="486">
        <v>17.79</v>
      </c>
      <c r="F6423" s="486">
        <f t="shared" si="300"/>
        <v>877936.5</v>
      </c>
      <c r="G6423" s="487">
        <v>0.24</v>
      </c>
      <c r="H6423" s="485">
        <v>5.2</v>
      </c>
      <c r="I6423" s="486">
        <f t="shared" si="301"/>
        <v>256620</v>
      </c>
      <c r="J6423" s="348">
        <f t="shared" si="302"/>
        <v>0</v>
      </c>
    </row>
    <row r="6424" spans="1:10">
      <c r="A6424" s="483">
        <v>2016</v>
      </c>
      <c r="B6424" s="484" t="s">
        <v>1289</v>
      </c>
      <c r="C6424" s="484" t="s">
        <v>370</v>
      </c>
      <c r="D6424" s="485">
        <v>15811</v>
      </c>
      <c r="E6424" s="486">
        <v>17.712</v>
      </c>
      <c r="F6424" s="486">
        <f t="shared" si="300"/>
        <v>280044.43199999997</v>
      </c>
      <c r="G6424" s="487">
        <v>0.18</v>
      </c>
      <c r="H6424" s="485">
        <v>4.2</v>
      </c>
      <c r="I6424" s="486">
        <f t="shared" si="301"/>
        <v>66406.2</v>
      </c>
      <c r="J6424" s="348">
        <f t="shared" si="302"/>
        <v>0</v>
      </c>
    </row>
    <row r="6425" spans="1:10">
      <c r="A6425" s="483">
        <v>2016</v>
      </c>
      <c r="B6425" s="484" t="s">
        <v>1289</v>
      </c>
      <c r="C6425" s="484" t="s">
        <v>370</v>
      </c>
      <c r="D6425" s="485">
        <v>90939</v>
      </c>
      <c r="E6425" s="486">
        <v>17.263999999999999</v>
      </c>
      <c r="F6425" s="486">
        <f t="shared" si="300"/>
        <v>1569970.8959999999</v>
      </c>
      <c r="G6425" s="487">
        <v>0.22</v>
      </c>
      <c r="H6425" s="485">
        <v>4.63</v>
      </c>
      <c r="I6425" s="486">
        <f t="shared" si="301"/>
        <v>421047.57</v>
      </c>
      <c r="J6425" s="348">
        <f t="shared" si="302"/>
        <v>0</v>
      </c>
    </row>
    <row r="6426" spans="1:10">
      <c r="A6426" s="483">
        <v>2016</v>
      </c>
      <c r="B6426" s="484" t="s">
        <v>1289</v>
      </c>
      <c r="C6426" s="484" t="s">
        <v>370</v>
      </c>
      <c r="D6426" s="485">
        <v>30239</v>
      </c>
      <c r="E6426" s="486">
        <v>17.324000000000002</v>
      </c>
      <c r="F6426" s="486">
        <f t="shared" si="300"/>
        <v>523860.43600000005</v>
      </c>
      <c r="G6426" s="487">
        <v>0.19</v>
      </c>
      <c r="H6426" s="485">
        <v>4.4000000000000004</v>
      </c>
      <c r="I6426" s="486">
        <f t="shared" si="301"/>
        <v>133051.6</v>
      </c>
      <c r="J6426" s="348">
        <f t="shared" si="302"/>
        <v>0</v>
      </c>
    </row>
    <row r="6427" spans="1:10">
      <c r="A6427" s="483">
        <v>2016</v>
      </c>
      <c r="B6427" s="484" t="s">
        <v>1296</v>
      </c>
      <c r="C6427" s="484" t="s">
        <v>370</v>
      </c>
      <c r="D6427" s="485">
        <v>3155</v>
      </c>
      <c r="E6427" s="486">
        <v>24</v>
      </c>
      <c r="F6427" s="486">
        <f t="shared" si="300"/>
        <v>75720</v>
      </c>
      <c r="G6427" s="487">
        <v>1.63</v>
      </c>
      <c r="H6427" s="485">
        <v>7.9</v>
      </c>
      <c r="I6427" s="486">
        <f t="shared" si="301"/>
        <v>24924.5</v>
      </c>
      <c r="J6427" s="348">
        <f t="shared" si="302"/>
        <v>0</v>
      </c>
    </row>
    <row r="6428" spans="1:10">
      <c r="A6428" s="483">
        <v>2016</v>
      </c>
      <c r="B6428" s="484" t="s">
        <v>1296</v>
      </c>
      <c r="C6428" s="484" t="s">
        <v>370</v>
      </c>
      <c r="D6428" s="485">
        <v>26533</v>
      </c>
      <c r="E6428" s="486">
        <v>26</v>
      </c>
      <c r="F6428" s="486">
        <f t="shared" si="300"/>
        <v>689858</v>
      </c>
      <c r="G6428" s="487">
        <v>2.67</v>
      </c>
      <c r="H6428" s="485">
        <v>8</v>
      </c>
      <c r="I6428" s="486">
        <f t="shared" si="301"/>
        <v>212264</v>
      </c>
      <c r="J6428" s="348">
        <f t="shared" si="302"/>
        <v>0</v>
      </c>
    </row>
    <row r="6429" spans="1:10">
      <c r="A6429" s="483">
        <v>2016</v>
      </c>
      <c r="B6429" s="484" t="s">
        <v>1296</v>
      </c>
      <c r="C6429" s="484" t="s">
        <v>370</v>
      </c>
      <c r="D6429" s="485">
        <v>10429</v>
      </c>
      <c r="E6429" s="486">
        <v>24</v>
      </c>
      <c r="F6429" s="486">
        <f t="shared" si="300"/>
        <v>250296</v>
      </c>
      <c r="G6429" s="487">
        <v>2.21</v>
      </c>
      <c r="H6429" s="485">
        <v>16</v>
      </c>
      <c r="I6429" s="486">
        <f t="shared" si="301"/>
        <v>166864</v>
      </c>
      <c r="J6429" s="348">
        <f t="shared" si="302"/>
        <v>0</v>
      </c>
    </row>
    <row r="6430" spans="1:10">
      <c r="A6430" s="483">
        <v>2016</v>
      </c>
      <c r="B6430" s="484" t="s">
        <v>1296</v>
      </c>
      <c r="C6430" s="484" t="s">
        <v>370</v>
      </c>
      <c r="D6430" s="485">
        <v>3824</v>
      </c>
      <c r="E6430" s="486">
        <v>24</v>
      </c>
      <c r="F6430" s="486">
        <f t="shared" si="300"/>
        <v>91776</v>
      </c>
      <c r="G6430" s="487">
        <v>2.13</v>
      </c>
      <c r="H6430" s="485">
        <v>15.8</v>
      </c>
      <c r="I6430" s="486">
        <f t="shared" si="301"/>
        <v>60419.200000000004</v>
      </c>
      <c r="J6430" s="348">
        <f t="shared" si="302"/>
        <v>0</v>
      </c>
    </row>
    <row r="6431" spans="1:10">
      <c r="A6431" s="483">
        <v>2016</v>
      </c>
      <c r="B6431" s="484" t="s">
        <v>1296</v>
      </c>
      <c r="C6431" s="484" t="s">
        <v>370</v>
      </c>
      <c r="D6431" s="485">
        <v>6432</v>
      </c>
      <c r="E6431" s="486">
        <v>24</v>
      </c>
      <c r="F6431" s="486">
        <f t="shared" si="300"/>
        <v>154368</v>
      </c>
      <c r="G6431" s="487">
        <v>2.56</v>
      </c>
      <c r="H6431" s="485">
        <v>12.4</v>
      </c>
      <c r="I6431" s="486">
        <f t="shared" si="301"/>
        <v>79756.800000000003</v>
      </c>
      <c r="J6431" s="348">
        <f t="shared" si="302"/>
        <v>0</v>
      </c>
    </row>
    <row r="6432" spans="1:10">
      <c r="A6432" s="483">
        <v>2016</v>
      </c>
      <c r="B6432" s="484" t="s">
        <v>1296</v>
      </c>
      <c r="C6432" s="484" t="s">
        <v>370</v>
      </c>
      <c r="D6432" s="485">
        <v>6598</v>
      </c>
      <c r="E6432" s="486">
        <v>24</v>
      </c>
      <c r="F6432" s="486">
        <f t="shared" si="300"/>
        <v>158352</v>
      </c>
      <c r="G6432" s="487">
        <v>2.37</v>
      </c>
      <c r="H6432" s="485">
        <v>15.3</v>
      </c>
      <c r="I6432" s="486">
        <f t="shared" si="301"/>
        <v>100949.40000000001</v>
      </c>
      <c r="J6432" s="348">
        <f t="shared" si="302"/>
        <v>0</v>
      </c>
    </row>
    <row r="6433" spans="1:10">
      <c r="A6433" s="483">
        <v>2016</v>
      </c>
      <c r="B6433" s="484" t="s">
        <v>1296</v>
      </c>
      <c r="C6433" s="484" t="s">
        <v>370</v>
      </c>
      <c r="D6433" s="485">
        <v>7865</v>
      </c>
      <c r="E6433" s="486">
        <v>26</v>
      </c>
      <c r="F6433" s="486">
        <f t="shared" si="300"/>
        <v>204490</v>
      </c>
      <c r="G6433" s="487">
        <v>2.2599999999999998</v>
      </c>
      <c r="H6433" s="485">
        <v>12.8</v>
      </c>
      <c r="I6433" s="486">
        <f t="shared" si="301"/>
        <v>100672</v>
      </c>
      <c r="J6433" s="348">
        <f t="shared" si="302"/>
        <v>0</v>
      </c>
    </row>
    <row r="6434" spans="1:10">
      <c r="A6434" s="483">
        <v>2016</v>
      </c>
      <c r="B6434" s="484" t="s">
        <v>1296</v>
      </c>
      <c r="C6434" s="484" t="s">
        <v>370</v>
      </c>
      <c r="D6434" s="485">
        <v>8284</v>
      </c>
      <c r="E6434" s="486">
        <v>25</v>
      </c>
      <c r="F6434" s="486">
        <f t="shared" si="300"/>
        <v>207100</v>
      </c>
      <c r="G6434" s="487">
        <v>2.0699999999999998</v>
      </c>
      <c r="H6434" s="485">
        <v>13.8</v>
      </c>
      <c r="I6434" s="486">
        <f t="shared" si="301"/>
        <v>114319.20000000001</v>
      </c>
      <c r="J6434" s="348">
        <f t="shared" si="302"/>
        <v>0</v>
      </c>
    </row>
    <row r="6435" spans="1:10">
      <c r="A6435" s="483">
        <v>2016</v>
      </c>
      <c r="B6435" s="484" t="s">
        <v>1296</v>
      </c>
      <c r="C6435" s="484" t="s">
        <v>370</v>
      </c>
      <c r="D6435" s="485">
        <v>10048</v>
      </c>
      <c r="E6435" s="486">
        <v>24</v>
      </c>
      <c r="F6435" s="486">
        <f t="shared" si="300"/>
        <v>241152</v>
      </c>
      <c r="G6435" s="487">
        <v>1.87</v>
      </c>
      <c r="H6435" s="485">
        <v>13</v>
      </c>
      <c r="I6435" s="486">
        <f t="shared" si="301"/>
        <v>130624</v>
      </c>
      <c r="J6435" s="348">
        <f t="shared" si="302"/>
        <v>0</v>
      </c>
    </row>
    <row r="6436" spans="1:10">
      <c r="A6436" s="483">
        <v>2016</v>
      </c>
      <c r="B6436" s="484" t="s">
        <v>1296</v>
      </c>
      <c r="C6436" s="484" t="s">
        <v>370</v>
      </c>
      <c r="D6436" s="485">
        <v>19354</v>
      </c>
      <c r="E6436" s="486">
        <v>24</v>
      </c>
      <c r="F6436" s="486">
        <f t="shared" si="300"/>
        <v>464496</v>
      </c>
      <c r="G6436" s="487">
        <v>1.74</v>
      </c>
      <c r="H6436" s="485">
        <v>14.9</v>
      </c>
      <c r="I6436" s="486">
        <f t="shared" si="301"/>
        <v>288374.60000000003</v>
      </c>
      <c r="J6436" s="348">
        <f t="shared" si="302"/>
        <v>0</v>
      </c>
    </row>
    <row r="6437" spans="1:10">
      <c r="A6437" s="483">
        <v>2016</v>
      </c>
      <c r="B6437" s="484" t="s">
        <v>1296</v>
      </c>
      <c r="C6437" s="484" t="s">
        <v>370</v>
      </c>
      <c r="D6437" s="485">
        <v>114878</v>
      </c>
      <c r="E6437" s="486">
        <v>24</v>
      </c>
      <c r="F6437" s="486">
        <f t="shared" si="300"/>
        <v>2757072</v>
      </c>
      <c r="G6437" s="487">
        <v>2.3199999999999998</v>
      </c>
      <c r="H6437" s="485">
        <v>16.100000000000001</v>
      </c>
      <c r="I6437" s="486">
        <f t="shared" si="301"/>
        <v>1849535.8000000003</v>
      </c>
      <c r="J6437" s="348">
        <f t="shared" si="302"/>
        <v>0</v>
      </c>
    </row>
    <row r="6438" spans="1:10">
      <c r="A6438" s="483">
        <v>2016</v>
      </c>
      <c r="B6438" s="484" t="s">
        <v>1296</v>
      </c>
      <c r="C6438" s="484" t="s">
        <v>370</v>
      </c>
      <c r="D6438" s="485">
        <v>165417</v>
      </c>
      <c r="E6438" s="486">
        <v>26</v>
      </c>
      <c r="F6438" s="486">
        <f t="shared" si="300"/>
        <v>4300842</v>
      </c>
      <c r="G6438" s="487">
        <v>2.89</v>
      </c>
      <c r="H6438" s="485">
        <v>7.9</v>
      </c>
      <c r="I6438" s="486">
        <f t="shared" si="301"/>
        <v>1306794.3</v>
      </c>
      <c r="J6438" s="348">
        <f t="shared" si="302"/>
        <v>0</v>
      </c>
    </row>
    <row r="6439" spans="1:10">
      <c r="A6439" s="483">
        <v>2016</v>
      </c>
      <c r="B6439" s="484" t="s">
        <v>1296</v>
      </c>
      <c r="C6439" s="484" t="s">
        <v>370</v>
      </c>
      <c r="D6439" s="485">
        <v>14625</v>
      </c>
      <c r="E6439" s="486">
        <v>24</v>
      </c>
      <c r="F6439" s="486">
        <f t="shared" si="300"/>
        <v>351000</v>
      </c>
      <c r="G6439" s="487">
        <v>2.27</v>
      </c>
      <c r="H6439" s="485">
        <v>12.9</v>
      </c>
      <c r="I6439" s="486">
        <f t="shared" si="301"/>
        <v>188662.5</v>
      </c>
      <c r="J6439" s="348">
        <f t="shared" si="302"/>
        <v>0</v>
      </c>
    </row>
    <row r="6440" spans="1:10">
      <c r="A6440" s="483">
        <v>2016</v>
      </c>
      <c r="B6440" s="484" t="s">
        <v>1291</v>
      </c>
      <c r="C6440" s="484" t="s">
        <v>370</v>
      </c>
      <c r="D6440" s="485">
        <v>273536</v>
      </c>
      <c r="E6440" s="486">
        <v>12.6</v>
      </c>
      <c r="F6440" s="486">
        <f t="shared" si="300"/>
        <v>3446553.6</v>
      </c>
      <c r="G6440" s="487">
        <v>2.9</v>
      </c>
      <c r="H6440" s="485">
        <v>44.9</v>
      </c>
      <c r="I6440" s="486">
        <f t="shared" si="301"/>
        <v>12281766.4</v>
      </c>
      <c r="J6440" s="348">
        <f t="shared" si="302"/>
        <v>0</v>
      </c>
    </row>
    <row r="6441" spans="1:10">
      <c r="A6441" s="483">
        <v>2016</v>
      </c>
      <c r="B6441" s="484" t="s">
        <v>1296</v>
      </c>
      <c r="C6441" s="484" t="s">
        <v>370</v>
      </c>
      <c r="D6441" s="485">
        <v>15028</v>
      </c>
      <c r="E6441" s="486">
        <v>26.378</v>
      </c>
      <c r="F6441" s="486">
        <f t="shared" si="300"/>
        <v>396408.58399999997</v>
      </c>
      <c r="G6441" s="487">
        <v>2.2400000000000002</v>
      </c>
      <c r="H6441" s="485">
        <v>7.9</v>
      </c>
      <c r="I6441" s="486">
        <f t="shared" si="301"/>
        <v>118721.20000000001</v>
      </c>
      <c r="J6441" s="348">
        <f t="shared" si="302"/>
        <v>0</v>
      </c>
    </row>
    <row r="6442" spans="1:10">
      <c r="A6442" s="483">
        <v>2016</v>
      </c>
      <c r="B6442" s="484" t="s">
        <v>1296</v>
      </c>
      <c r="C6442" s="484" t="s">
        <v>370</v>
      </c>
      <c r="D6442" s="485">
        <v>15166</v>
      </c>
      <c r="E6442" s="486">
        <v>25.815999999999999</v>
      </c>
      <c r="F6442" s="486">
        <f t="shared" si="300"/>
        <v>391525.45600000001</v>
      </c>
      <c r="G6442" s="487">
        <v>3.05</v>
      </c>
      <c r="H6442" s="485">
        <v>8.5</v>
      </c>
      <c r="I6442" s="486">
        <f t="shared" si="301"/>
        <v>128911</v>
      </c>
      <c r="J6442" s="348">
        <f t="shared" si="302"/>
        <v>0</v>
      </c>
    </row>
    <row r="6443" spans="1:10">
      <c r="A6443" s="483">
        <v>2016</v>
      </c>
      <c r="B6443" s="484" t="s">
        <v>1296</v>
      </c>
      <c r="C6443" s="484" t="s">
        <v>370</v>
      </c>
      <c r="D6443" s="485">
        <v>61231</v>
      </c>
      <c r="E6443" s="486">
        <v>26.337</v>
      </c>
      <c r="F6443" s="486">
        <f t="shared" si="300"/>
        <v>1612640.8470000001</v>
      </c>
      <c r="G6443" s="487">
        <v>3.42</v>
      </c>
      <c r="H6443" s="485">
        <v>7.6</v>
      </c>
      <c r="I6443" s="486">
        <f t="shared" si="301"/>
        <v>465355.6</v>
      </c>
      <c r="J6443" s="348">
        <f t="shared" si="302"/>
        <v>0</v>
      </c>
    </row>
    <row r="6444" spans="1:10">
      <c r="A6444" s="483">
        <v>2016</v>
      </c>
      <c r="B6444" s="484" t="s">
        <v>1296</v>
      </c>
      <c r="C6444" s="484" t="s">
        <v>370</v>
      </c>
      <c r="D6444" s="485">
        <v>15468</v>
      </c>
      <c r="E6444" s="486">
        <v>24.314</v>
      </c>
      <c r="F6444" s="486">
        <f t="shared" si="300"/>
        <v>376088.95199999999</v>
      </c>
      <c r="G6444" s="487">
        <v>1.82</v>
      </c>
      <c r="H6444" s="485">
        <v>8.9</v>
      </c>
      <c r="I6444" s="486">
        <f t="shared" si="301"/>
        <v>137665.20000000001</v>
      </c>
      <c r="J6444" s="348">
        <f t="shared" si="302"/>
        <v>0</v>
      </c>
    </row>
    <row r="6445" spans="1:10">
      <c r="A6445" s="483">
        <v>2016</v>
      </c>
      <c r="B6445" s="484" t="s">
        <v>1296</v>
      </c>
      <c r="C6445" s="484" t="s">
        <v>370</v>
      </c>
      <c r="D6445" s="485">
        <v>138491</v>
      </c>
      <c r="E6445" s="486">
        <v>26.294</v>
      </c>
      <c r="F6445" s="486">
        <f t="shared" si="300"/>
        <v>3641482.3540000003</v>
      </c>
      <c r="G6445" s="487">
        <v>3.42</v>
      </c>
      <c r="H6445" s="485">
        <v>7.5</v>
      </c>
      <c r="I6445" s="486">
        <f t="shared" si="301"/>
        <v>1038682.5</v>
      </c>
      <c r="J6445" s="348">
        <f t="shared" si="302"/>
        <v>0</v>
      </c>
    </row>
    <row r="6446" spans="1:10">
      <c r="A6446" s="483">
        <v>2016</v>
      </c>
      <c r="B6446" s="484" t="s">
        <v>1296</v>
      </c>
      <c r="C6446" s="484" t="s">
        <v>370</v>
      </c>
      <c r="D6446" s="485">
        <v>13015</v>
      </c>
      <c r="E6446" s="486">
        <v>25.04</v>
      </c>
      <c r="F6446" s="486">
        <f t="shared" si="300"/>
        <v>325895.59999999998</v>
      </c>
      <c r="G6446" s="487">
        <v>1.06</v>
      </c>
      <c r="H6446" s="485">
        <v>9.1999999999999993</v>
      </c>
      <c r="I6446" s="486">
        <f t="shared" si="301"/>
        <v>119737.99999999999</v>
      </c>
      <c r="J6446" s="348">
        <f t="shared" si="302"/>
        <v>0</v>
      </c>
    </row>
    <row r="6447" spans="1:10">
      <c r="A6447" s="483">
        <v>2016</v>
      </c>
      <c r="B6447" s="484" t="s">
        <v>1296</v>
      </c>
      <c r="C6447" s="484" t="s">
        <v>370</v>
      </c>
      <c r="D6447" s="485">
        <v>26146</v>
      </c>
      <c r="E6447" s="486">
        <v>25.76</v>
      </c>
      <c r="F6447" s="486">
        <f t="shared" si="300"/>
        <v>673520.96000000008</v>
      </c>
      <c r="G6447" s="487">
        <v>1.19</v>
      </c>
      <c r="H6447" s="485">
        <v>8.8000000000000007</v>
      </c>
      <c r="I6447" s="486">
        <f t="shared" si="301"/>
        <v>230084.80000000002</v>
      </c>
      <c r="J6447" s="348">
        <f t="shared" si="302"/>
        <v>0</v>
      </c>
    </row>
    <row r="6448" spans="1:10">
      <c r="A6448" s="483">
        <v>2016</v>
      </c>
      <c r="B6448" s="484" t="s">
        <v>1296</v>
      </c>
      <c r="C6448" s="484" t="s">
        <v>370</v>
      </c>
      <c r="D6448" s="485">
        <v>13093</v>
      </c>
      <c r="E6448" s="486">
        <v>26.41</v>
      </c>
      <c r="F6448" s="486">
        <f t="shared" si="300"/>
        <v>345786.13</v>
      </c>
      <c r="G6448" s="487">
        <v>0.76</v>
      </c>
      <c r="H6448" s="485">
        <v>7.5</v>
      </c>
      <c r="I6448" s="486">
        <f t="shared" si="301"/>
        <v>98197.5</v>
      </c>
      <c r="J6448" s="348">
        <f t="shared" si="302"/>
        <v>0</v>
      </c>
    </row>
    <row r="6449" spans="1:10">
      <c r="A6449" s="483">
        <v>2016</v>
      </c>
      <c r="B6449" s="484" t="s">
        <v>1296</v>
      </c>
      <c r="C6449" s="484" t="s">
        <v>370</v>
      </c>
      <c r="D6449" s="485">
        <v>20980</v>
      </c>
      <c r="E6449" s="486">
        <v>25.5</v>
      </c>
      <c r="F6449" s="486">
        <f t="shared" si="300"/>
        <v>534990</v>
      </c>
      <c r="G6449" s="487">
        <v>0.84</v>
      </c>
      <c r="H6449" s="485">
        <v>8.6999999999999993</v>
      </c>
      <c r="I6449" s="486">
        <f t="shared" si="301"/>
        <v>182525.99999999997</v>
      </c>
      <c r="J6449" s="348">
        <f t="shared" si="302"/>
        <v>0</v>
      </c>
    </row>
    <row r="6450" spans="1:10">
      <c r="A6450" s="483">
        <v>2016</v>
      </c>
      <c r="B6450" s="484" t="s">
        <v>1296</v>
      </c>
      <c r="C6450" s="484" t="s">
        <v>370</v>
      </c>
      <c r="D6450" s="485">
        <v>13129</v>
      </c>
      <c r="E6450" s="486">
        <v>25.62</v>
      </c>
      <c r="F6450" s="486">
        <f t="shared" si="300"/>
        <v>336364.98000000004</v>
      </c>
      <c r="G6450" s="487">
        <v>1.24</v>
      </c>
      <c r="H6450" s="485">
        <v>9.8000000000000007</v>
      </c>
      <c r="I6450" s="486">
        <f t="shared" si="301"/>
        <v>128664.20000000001</v>
      </c>
      <c r="J6450" s="348">
        <f t="shared" si="302"/>
        <v>0</v>
      </c>
    </row>
    <row r="6451" spans="1:10">
      <c r="A6451" s="483">
        <v>2016</v>
      </c>
      <c r="B6451" s="484" t="s">
        <v>1296</v>
      </c>
      <c r="C6451" s="484" t="s">
        <v>370</v>
      </c>
      <c r="D6451" s="485">
        <v>22748</v>
      </c>
      <c r="E6451" s="486">
        <v>25.79</v>
      </c>
      <c r="F6451" s="486">
        <f t="shared" si="300"/>
        <v>586670.91999999993</v>
      </c>
      <c r="G6451" s="487">
        <v>2.76</v>
      </c>
      <c r="H6451" s="485">
        <v>8.1</v>
      </c>
      <c r="I6451" s="486">
        <f t="shared" si="301"/>
        <v>184258.8</v>
      </c>
      <c r="J6451" s="348">
        <f t="shared" si="302"/>
        <v>0</v>
      </c>
    </row>
    <row r="6452" spans="1:10">
      <c r="A6452" s="483">
        <v>2016</v>
      </c>
      <c r="B6452" s="484" t="s">
        <v>1296</v>
      </c>
      <c r="C6452" s="484" t="s">
        <v>370</v>
      </c>
      <c r="D6452" s="485">
        <v>26045</v>
      </c>
      <c r="E6452" s="486">
        <v>25.01</v>
      </c>
      <c r="F6452" s="486">
        <f t="shared" si="300"/>
        <v>651385.45000000007</v>
      </c>
      <c r="G6452" s="487">
        <v>0.94</v>
      </c>
      <c r="H6452" s="485">
        <v>10</v>
      </c>
      <c r="I6452" s="486">
        <f t="shared" si="301"/>
        <v>260450</v>
      </c>
      <c r="J6452" s="348">
        <f t="shared" si="302"/>
        <v>0</v>
      </c>
    </row>
    <row r="6453" spans="1:10">
      <c r="A6453" s="483">
        <v>2016</v>
      </c>
      <c r="B6453" s="484" t="s">
        <v>1296</v>
      </c>
      <c r="C6453" s="484" t="s">
        <v>370</v>
      </c>
      <c r="D6453" s="485">
        <v>13064</v>
      </c>
      <c r="E6453" s="486">
        <v>25.28</v>
      </c>
      <c r="F6453" s="486">
        <f t="shared" si="300"/>
        <v>330257.92000000004</v>
      </c>
      <c r="G6453" s="487">
        <v>1.45</v>
      </c>
      <c r="H6453" s="485">
        <v>9.5</v>
      </c>
      <c r="I6453" s="486">
        <f t="shared" si="301"/>
        <v>124108</v>
      </c>
      <c r="J6453" s="348">
        <f t="shared" si="302"/>
        <v>0</v>
      </c>
    </row>
    <row r="6454" spans="1:10">
      <c r="A6454" s="483">
        <v>2016</v>
      </c>
      <c r="B6454" s="484" t="s">
        <v>1296</v>
      </c>
      <c r="C6454" s="484" t="s">
        <v>370</v>
      </c>
      <c r="D6454" s="485">
        <v>26367</v>
      </c>
      <c r="E6454" s="486">
        <v>25.06</v>
      </c>
      <c r="F6454" s="486">
        <f t="shared" si="300"/>
        <v>660757.02</v>
      </c>
      <c r="G6454" s="487">
        <v>0.82</v>
      </c>
      <c r="H6454" s="485">
        <v>8.6999999999999993</v>
      </c>
      <c r="I6454" s="486">
        <f t="shared" si="301"/>
        <v>229392.9</v>
      </c>
      <c r="J6454" s="348">
        <f t="shared" si="302"/>
        <v>0</v>
      </c>
    </row>
    <row r="6455" spans="1:10">
      <c r="A6455" s="483">
        <v>2016</v>
      </c>
      <c r="B6455" s="484" t="s">
        <v>1296</v>
      </c>
      <c r="C6455" s="484" t="s">
        <v>370</v>
      </c>
      <c r="D6455" s="485">
        <v>38559</v>
      </c>
      <c r="E6455" s="486">
        <v>26.23</v>
      </c>
      <c r="F6455" s="486">
        <f t="shared" si="300"/>
        <v>1011402.5700000001</v>
      </c>
      <c r="G6455" s="487">
        <v>0.82</v>
      </c>
      <c r="H6455" s="485">
        <v>7.9</v>
      </c>
      <c r="I6455" s="486">
        <f t="shared" si="301"/>
        <v>304616.10000000003</v>
      </c>
      <c r="J6455" s="348">
        <f t="shared" si="302"/>
        <v>0</v>
      </c>
    </row>
    <row r="6456" spans="1:10">
      <c r="A6456" s="483">
        <v>2016</v>
      </c>
      <c r="B6456" s="484" t="s">
        <v>1296</v>
      </c>
      <c r="C6456" s="484" t="s">
        <v>370</v>
      </c>
      <c r="D6456" s="485">
        <v>12426</v>
      </c>
      <c r="E6456" s="486">
        <v>26.2</v>
      </c>
      <c r="F6456" s="486">
        <f t="shared" si="300"/>
        <v>325561.2</v>
      </c>
      <c r="G6456" s="487">
        <v>0.82</v>
      </c>
      <c r="H6456" s="485">
        <v>8</v>
      </c>
      <c r="I6456" s="486">
        <f t="shared" si="301"/>
        <v>99408</v>
      </c>
      <c r="J6456" s="348">
        <f t="shared" si="302"/>
        <v>0</v>
      </c>
    </row>
    <row r="6457" spans="1:10">
      <c r="A6457" s="483">
        <v>2016</v>
      </c>
      <c r="B6457" s="484" t="s">
        <v>1296</v>
      </c>
      <c r="C6457" s="484" t="s">
        <v>370</v>
      </c>
      <c r="D6457" s="485">
        <v>11501</v>
      </c>
      <c r="E6457" s="486">
        <v>25.58</v>
      </c>
      <c r="F6457" s="486">
        <f t="shared" si="300"/>
        <v>294195.57999999996</v>
      </c>
      <c r="G6457" s="487">
        <v>0.47</v>
      </c>
      <c r="H6457" s="485">
        <v>6.2</v>
      </c>
      <c r="I6457" s="486">
        <f t="shared" si="301"/>
        <v>71306.2</v>
      </c>
      <c r="J6457" s="348">
        <f t="shared" si="302"/>
        <v>0</v>
      </c>
    </row>
    <row r="6458" spans="1:10">
      <c r="A6458" s="483">
        <v>2016</v>
      </c>
      <c r="B6458" s="484" t="s">
        <v>1296</v>
      </c>
      <c r="C6458" s="484" t="s">
        <v>370</v>
      </c>
      <c r="D6458" s="485">
        <v>23090</v>
      </c>
      <c r="E6458" s="486">
        <v>23</v>
      </c>
      <c r="F6458" s="486">
        <f t="shared" si="300"/>
        <v>531070</v>
      </c>
      <c r="G6458" s="487">
        <v>2.75</v>
      </c>
      <c r="H6458" s="485">
        <v>7</v>
      </c>
      <c r="I6458" s="486">
        <f t="shared" si="301"/>
        <v>161630</v>
      </c>
      <c r="J6458" s="348">
        <f t="shared" si="302"/>
        <v>0</v>
      </c>
    </row>
    <row r="6459" spans="1:10">
      <c r="A6459" s="483">
        <v>2016</v>
      </c>
      <c r="B6459" s="484" t="s">
        <v>1296</v>
      </c>
      <c r="C6459" s="484" t="s">
        <v>370</v>
      </c>
      <c r="D6459" s="485">
        <v>11814</v>
      </c>
      <c r="E6459" s="486">
        <v>25.192</v>
      </c>
      <c r="F6459" s="486">
        <f t="shared" si="300"/>
        <v>297618.288</v>
      </c>
      <c r="G6459" s="487">
        <v>0.98</v>
      </c>
      <c r="H6459" s="485">
        <v>11.9</v>
      </c>
      <c r="I6459" s="486">
        <f t="shared" si="301"/>
        <v>140586.6</v>
      </c>
      <c r="J6459" s="348">
        <f t="shared" si="302"/>
        <v>0</v>
      </c>
    </row>
    <row r="6460" spans="1:10">
      <c r="A6460" s="483">
        <v>2016</v>
      </c>
      <c r="B6460" s="484" t="s">
        <v>1296</v>
      </c>
      <c r="C6460" s="484" t="s">
        <v>370</v>
      </c>
      <c r="D6460" s="485">
        <v>22703</v>
      </c>
      <c r="E6460" s="486">
        <v>24.506</v>
      </c>
      <c r="F6460" s="486">
        <f t="shared" si="300"/>
        <v>556359.71799999999</v>
      </c>
      <c r="G6460" s="487">
        <v>0.91</v>
      </c>
      <c r="H6460" s="485">
        <v>11.5</v>
      </c>
      <c r="I6460" s="486">
        <f t="shared" si="301"/>
        <v>261084.5</v>
      </c>
      <c r="J6460" s="348">
        <f t="shared" si="302"/>
        <v>0</v>
      </c>
    </row>
    <row r="6461" spans="1:10">
      <c r="A6461" s="483">
        <v>2016</v>
      </c>
      <c r="B6461" s="484" t="s">
        <v>1296</v>
      </c>
      <c r="C6461" s="484" t="s">
        <v>370</v>
      </c>
      <c r="D6461" s="485">
        <v>11716</v>
      </c>
      <c r="E6461" s="486">
        <v>25.724</v>
      </c>
      <c r="F6461" s="486">
        <f t="shared" si="300"/>
        <v>301382.38400000002</v>
      </c>
      <c r="G6461" s="487">
        <v>1.26</v>
      </c>
      <c r="H6461" s="485">
        <v>9.3000000000000007</v>
      </c>
      <c r="I6461" s="486">
        <f t="shared" si="301"/>
        <v>108958.8</v>
      </c>
      <c r="J6461" s="348">
        <f t="shared" si="302"/>
        <v>0</v>
      </c>
    </row>
    <row r="6462" spans="1:10">
      <c r="A6462" s="483">
        <v>2016</v>
      </c>
      <c r="B6462" s="484" t="s">
        <v>1296</v>
      </c>
      <c r="C6462" s="484" t="s">
        <v>370</v>
      </c>
      <c r="D6462" s="485">
        <v>11304</v>
      </c>
      <c r="E6462" s="486">
        <v>24.571999999999999</v>
      </c>
      <c r="F6462" s="486">
        <f t="shared" si="300"/>
        <v>277761.88799999998</v>
      </c>
      <c r="G6462" s="487">
        <v>1.05</v>
      </c>
      <c r="H6462" s="485">
        <v>11.4</v>
      </c>
      <c r="I6462" s="486">
        <f t="shared" si="301"/>
        <v>128865.60000000001</v>
      </c>
      <c r="J6462" s="348">
        <f t="shared" si="302"/>
        <v>0</v>
      </c>
    </row>
    <row r="6463" spans="1:10">
      <c r="A6463" s="483">
        <v>2016</v>
      </c>
      <c r="B6463" s="484" t="s">
        <v>1296</v>
      </c>
      <c r="C6463" s="484" t="s">
        <v>370</v>
      </c>
      <c r="D6463" s="485">
        <v>89583</v>
      </c>
      <c r="E6463" s="486">
        <v>23.173999999999999</v>
      </c>
      <c r="F6463" s="486">
        <f t="shared" si="300"/>
        <v>2075996.442</v>
      </c>
      <c r="G6463" s="487">
        <v>2.79</v>
      </c>
      <c r="H6463" s="485">
        <v>8.6999999999999993</v>
      </c>
      <c r="I6463" s="486">
        <f t="shared" si="301"/>
        <v>779372.1</v>
      </c>
      <c r="J6463" s="348">
        <f t="shared" si="302"/>
        <v>0</v>
      </c>
    </row>
    <row r="6464" spans="1:10">
      <c r="A6464" s="483">
        <v>2016</v>
      </c>
      <c r="B6464" s="484" t="s">
        <v>1296</v>
      </c>
      <c r="C6464" s="484" t="s">
        <v>370</v>
      </c>
      <c r="D6464" s="485">
        <v>53322</v>
      </c>
      <c r="E6464" s="486">
        <v>23</v>
      </c>
      <c r="F6464" s="486">
        <f t="shared" si="300"/>
        <v>1226406</v>
      </c>
      <c r="G6464" s="487">
        <v>3.1</v>
      </c>
      <c r="H6464" s="485">
        <v>8.5</v>
      </c>
      <c r="I6464" s="486">
        <f t="shared" si="301"/>
        <v>453237</v>
      </c>
      <c r="J6464" s="348">
        <f t="shared" si="302"/>
        <v>0</v>
      </c>
    </row>
    <row r="6465" spans="1:10">
      <c r="A6465" s="483">
        <v>2016</v>
      </c>
      <c r="B6465" s="484" t="s">
        <v>1296</v>
      </c>
      <c r="C6465" s="484" t="s">
        <v>370</v>
      </c>
      <c r="D6465" s="485">
        <v>192775</v>
      </c>
      <c r="E6465" s="486">
        <v>24.032</v>
      </c>
      <c r="F6465" s="486">
        <f t="shared" si="300"/>
        <v>4632768.8</v>
      </c>
      <c r="G6465" s="487">
        <v>2.52</v>
      </c>
      <c r="H6465" s="485">
        <v>7.5</v>
      </c>
      <c r="I6465" s="486">
        <f t="shared" si="301"/>
        <v>1445812.5</v>
      </c>
      <c r="J6465" s="348">
        <f t="shared" si="302"/>
        <v>0</v>
      </c>
    </row>
    <row r="6466" spans="1:10">
      <c r="A6466" s="483">
        <v>2016</v>
      </c>
      <c r="B6466" s="484" t="s">
        <v>1296</v>
      </c>
      <c r="C6466" s="484" t="s">
        <v>370</v>
      </c>
      <c r="D6466" s="485">
        <v>22801</v>
      </c>
      <c r="E6466" s="486">
        <v>23.218</v>
      </c>
      <c r="F6466" s="486">
        <f t="shared" si="300"/>
        <v>529393.61800000002</v>
      </c>
      <c r="G6466" s="487">
        <v>2.46</v>
      </c>
      <c r="H6466" s="485">
        <v>8.3000000000000007</v>
      </c>
      <c r="I6466" s="486">
        <f t="shared" si="301"/>
        <v>189248.30000000002</v>
      </c>
      <c r="J6466" s="348">
        <f t="shared" si="302"/>
        <v>0</v>
      </c>
    </row>
    <row r="6467" spans="1:10">
      <c r="A6467" s="483">
        <v>2016</v>
      </c>
      <c r="B6467" s="484" t="s">
        <v>1296</v>
      </c>
      <c r="C6467" s="484" t="s">
        <v>370</v>
      </c>
      <c r="D6467" s="485">
        <v>78498</v>
      </c>
      <c r="E6467" s="486">
        <v>24.943999999999999</v>
      </c>
      <c r="F6467" s="486">
        <f t="shared" ref="F6467:F6530" si="303">E6467*D6467</f>
        <v>1958054.112</v>
      </c>
      <c r="G6467" s="487">
        <v>3.14</v>
      </c>
      <c r="H6467" s="485">
        <v>6.7</v>
      </c>
      <c r="I6467" s="486">
        <f t="shared" ref="I6467:I6530" si="304">H6467*D6467</f>
        <v>525936.6</v>
      </c>
      <c r="J6467" s="348">
        <f t="shared" ref="J6467:J6530" si="305">IF(B6467="LIG",1,0)</f>
        <v>0</v>
      </c>
    </row>
    <row r="6468" spans="1:10">
      <c r="A6468" s="483">
        <v>2016</v>
      </c>
      <c r="B6468" s="484" t="s">
        <v>1296</v>
      </c>
      <c r="C6468" s="484" t="s">
        <v>370</v>
      </c>
      <c r="D6468" s="485">
        <v>24107</v>
      </c>
      <c r="E6468" s="486">
        <v>22.1</v>
      </c>
      <c r="F6468" s="486">
        <f t="shared" si="303"/>
        <v>532764.70000000007</v>
      </c>
      <c r="G6468" s="487">
        <v>2.56</v>
      </c>
      <c r="H6468" s="485">
        <v>9.5</v>
      </c>
      <c r="I6468" s="486">
        <f t="shared" si="304"/>
        <v>229016.5</v>
      </c>
      <c r="J6468" s="348">
        <f t="shared" si="305"/>
        <v>0</v>
      </c>
    </row>
    <row r="6469" spans="1:10">
      <c r="A6469" s="483">
        <v>2016</v>
      </c>
      <c r="B6469" s="484" t="s">
        <v>1296</v>
      </c>
      <c r="C6469" s="484" t="s">
        <v>370</v>
      </c>
      <c r="D6469" s="485">
        <v>48235</v>
      </c>
      <c r="E6469" s="486">
        <v>23</v>
      </c>
      <c r="F6469" s="486">
        <f t="shared" si="303"/>
        <v>1109405</v>
      </c>
      <c r="G6469" s="487">
        <v>2.75</v>
      </c>
      <c r="H6469" s="485">
        <v>7</v>
      </c>
      <c r="I6469" s="486">
        <f t="shared" si="304"/>
        <v>337645</v>
      </c>
      <c r="J6469" s="348">
        <f t="shared" si="305"/>
        <v>0</v>
      </c>
    </row>
    <row r="6470" spans="1:10">
      <c r="A6470" s="483">
        <v>2016</v>
      </c>
      <c r="B6470" s="484" t="s">
        <v>1289</v>
      </c>
      <c r="C6470" s="484" t="s">
        <v>370</v>
      </c>
      <c r="D6470" s="485">
        <v>43445</v>
      </c>
      <c r="E6470" s="486">
        <v>18.082000000000001</v>
      </c>
      <c r="F6470" s="486">
        <f t="shared" si="303"/>
        <v>785572.49</v>
      </c>
      <c r="G6470" s="487">
        <v>0.25</v>
      </c>
      <c r="H6470" s="485">
        <v>4.5999999999999996</v>
      </c>
      <c r="I6470" s="486">
        <f t="shared" si="304"/>
        <v>199846.99999999997</v>
      </c>
      <c r="J6470" s="348">
        <f t="shared" si="305"/>
        <v>0</v>
      </c>
    </row>
    <row r="6471" spans="1:10">
      <c r="A6471" s="483">
        <v>2016</v>
      </c>
      <c r="B6471" s="484" t="s">
        <v>1289</v>
      </c>
      <c r="C6471" s="484" t="s">
        <v>370</v>
      </c>
      <c r="D6471" s="485">
        <v>101190</v>
      </c>
      <c r="E6471" s="486">
        <v>17.760000000000002</v>
      </c>
      <c r="F6471" s="486">
        <f t="shared" si="303"/>
        <v>1797134.4000000001</v>
      </c>
      <c r="G6471" s="487">
        <v>0.32</v>
      </c>
      <c r="H6471" s="485">
        <v>4.9000000000000004</v>
      </c>
      <c r="I6471" s="486">
        <f t="shared" si="304"/>
        <v>495831.00000000006</v>
      </c>
      <c r="J6471" s="348">
        <f t="shared" si="305"/>
        <v>0</v>
      </c>
    </row>
    <row r="6472" spans="1:10">
      <c r="A6472" s="483">
        <v>2016</v>
      </c>
      <c r="B6472" s="484" t="s">
        <v>1289</v>
      </c>
      <c r="C6472" s="484" t="s">
        <v>370</v>
      </c>
      <c r="D6472" s="485">
        <v>149970</v>
      </c>
      <c r="E6472" s="486">
        <v>16.7</v>
      </c>
      <c r="F6472" s="486">
        <f t="shared" si="303"/>
        <v>2504499</v>
      </c>
      <c r="G6472" s="487">
        <v>0.31</v>
      </c>
      <c r="H6472" s="485">
        <v>4.5999999999999996</v>
      </c>
      <c r="I6472" s="486">
        <f t="shared" si="304"/>
        <v>689862</v>
      </c>
      <c r="J6472" s="348">
        <f t="shared" si="305"/>
        <v>0</v>
      </c>
    </row>
    <row r="6473" spans="1:10">
      <c r="A6473" s="483">
        <v>2016</v>
      </c>
      <c r="B6473" s="484" t="s">
        <v>1289</v>
      </c>
      <c r="C6473" s="484" t="s">
        <v>370</v>
      </c>
      <c r="D6473" s="485">
        <v>286976</v>
      </c>
      <c r="E6473" s="486">
        <v>16.45</v>
      </c>
      <c r="F6473" s="486">
        <f t="shared" si="303"/>
        <v>4720755.2</v>
      </c>
      <c r="G6473" s="487">
        <v>0.33</v>
      </c>
      <c r="H6473" s="485">
        <v>5.2</v>
      </c>
      <c r="I6473" s="486">
        <f t="shared" si="304"/>
        <v>1492275.2</v>
      </c>
      <c r="J6473" s="348">
        <f t="shared" si="305"/>
        <v>0</v>
      </c>
    </row>
    <row r="6474" spans="1:10">
      <c r="A6474" s="483">
        <v>2016</v>
      </c>
      <c r="B6474" s="484" t="s">
        <v>1289</v>
      </c>
      <c r="C6474" s="484" t="s">
        <v>370</v>
      </c>
      <c r="D6474" s="485">
        <v>331396</v>
      </c>
      <c r="E6474" s="486">
        <v>16.82</v>
      </c>
      <c r="F6474" s="486">
        <f t="shared" si="303"/>
        <v>5574080.7199999997</v>
      </c>
      <c r="G6474" s="487">
        <v>0.36</v>
      </c>
      <c r="H6474" s="485">
        <v>5.6</v>
      </c>
      <c r="I6474" s="486">
        <f t="shared" si="304"/>
        <v>1855817.5999999999</v>
      </c>
      <c r="J6474" s="348">
        <f t="shared" si="305"/>
        <v>0</v>
      </c>
    </row>
    <row r="6475" spans="1:10">
      <c r="A6475" s="483">
        <v>2016</v>
      </c>
      <c r="B6475" s="484" t="s">
        <v>1289</v>
      </c>
      <c r="C6475" s="484" t="s">
        <v>370</v>
      </c>
      <c r="D6475" s="485">
        <v>98765</v>
      </c>
      <c r="E6475" s="486">
        <v>17.27</v>
      </c>
      <c r="F6475" s="486">
        <f t="shared" si="303"/>
        <v>1705671.55</v>
      </c>
      <c r="G6475" s="487">
        <v>0.23</v>
      </c>
      <c r="H6475" s="485">
        <v>4.5999999999999996</v>
      </c>
      <c r="I6475" s="486">
        <f t="shared" si="304"/>
        <v>454318.99999999994</v>
      </c>
      <c r="J6475" s="348">
        <f t="shared" si="305"/>
        <v>0</v>
      </c>
    </row>
    <row r="6476" spans="1:10">
      <c r="A6476" s="483">
        <v>2016</v>
      </c>
      <c r="B6476" s="484" t="s">
        <v>1289</v>
      </c>
      <c r="C6476" s="484" t="s">
        <v>370</v>
      </c>
      <c r="D6476" s="485">
        <v>141475</v>
      </c>
      <c r="E6476" s="486">
        <v>16.7</v>
      </c>
      <c r="F6476" s="486">
        <f t="shared" si="303"/>
        <v>2362632.5</v>
      </c>
      <c r="G6476" s="487">
        <v>0.4</v>
      </c>
      <c r="H6476" s="485">
        <v>5.7</v>
      </c>
      <c r="I6476" s="486">
        <f t="shared" si="304"/>
        <v>806407.5</v>
      </c>
      <c r="J6476" s="348">
        <f t="shared" si="305"/>
        <v>0</v>
      </c>
    </row>
    <row r="6477" spans="1:10">
      <c r="A6477" s="483">
        <v>2016</v>
      </c>
      <c r="B6477" s="484" t="s">
        <v>1301</v>
      </c>
      <c r="C6477" s="484" t="s">
        <v>370</v>
      </c>
      <c r="D6477" s="485">
        <v>173673</v>
      </c>
      <c r="E6477" s="486">
        <v>14.11</v>
      </c>
      <c r="F6477" s="486">
        <f t="shared" si="303"/>
        <v>2450526.0299999998</v>
      </c>
      <c r="G6477" s="487">
        <v>0.6</v>
      </c>
      <c r="H6477" s="485">
        <v>11.8</v>
      </c>
      <c r="I6477" s="486">
        <f t="shared" si="304"/>
        <v>2049341.4000000001</v>
      </c>
      <c r="J6477" s="348">
        <f t="shared" si="305"/>
        <v>1</v>
      </c>
    </row>
    <row r="6478" spans="1:10">
      <c r="A6478" s="483">
        <v>2016</v>
      </c>
      <c r="B6478" s="484" t="s">
        <v>1296</v>
      </c>
      <c r="C6478" s="484" t="s">
        <v>370</v>
      </c>
      <c r="D6478" s="485">
        <v>11894</v>
      </c>
      <c r="E6478" s="486">
        <v>24.763999999999999</v>
      </c>
      <c r="F6478" s="486">
        <f t="shared" si="303"/>
        <v>294543.016</v>
      </c>
      <c r="G6478" s="487">
        <v>0.76</v>
      </c>
      <c r="H6478" s="485">
        <v>9.6999999999999993</v>
      </c>
      <c r="I6478" s="486">
        <f t="shared" si="304"/>
        <v>115371.79999999999</v>
      </c>
      <c r="J6478" s="348">
        <f t="shared" si="305"/>
        <v>0</v>
      </c>
    </row>
    <row r="6479" spans="1:10">
      <c r="A6479" s="483">
        <v>2016</v>
      </c>
      <c r="B6479" s="484" t="s">
        <v>1296</v>
      </c>
      <c r="C6479" s="484" t="s">
        <v>370</v>
      </c>
      <c r="D6479" s="485">
        <v>11708</v>
      </c>
      <c r="E6479" s="486">
        <v>25.757999999999999</v>
      </c>
      <c r="F6479" s="486">
        <f t="shared" si="303"/>
        <v>301574.66399999999</v>
      </c>
      <c r="G6479" s="487">
        <v>0.99</v>
      </c>
      <c r="H6479" s="485">
        <v>8.5</v>
      </c>
      <c r="I6479" s="486">
        <f t="shared" si="304"/>
        <v>99518</v>
      </c>
      <c r="J6479" s="348">
        <f t="shared" si="305"/>
        <v>0</v>
      </c>
    </row>
    <row r="6480" spans="1:10">
      <c r="A6480" s="483">
        <v>2016</v>
      </c>
      <c r="B6480" s="484" t="s">
        <v>1296</v>
      </c>
      <c r="C6480" s="484" t="s">
        <v>370</v>
      </c>
      <c r="D6480" s="485">
        <v>12041</v>
      </c>
      <c r="E6480" s="486">
        <v>25.428000000000001</v>
      </c>
      <c r="F6480" s="486">
        <f t="shared" si="303"/>
        <v>306178.54800000001</v>
      </c>
      <c r="G6480" s="487">
        <v>0.86</v>
      </c>
      <c r="H6480" s="485">
        <v>10.9</v>
      </c>
      <c r="I6480" s="486">
        <f t="shared" si="304"/>
        <v>131246.9</v>
      </c>
      <c r="J6480" s="348">
        <f t="shared" si="305"/>
        <v>0</v>
      </c>
    </row>
    <row r="6481" spans="1:10">
      <c r="A6481" s="483">
        <v>2016</v>
      </c>
      <c r="B6481" s="484" t="s">
        <v>1296</v>
      </c>
      <c r="C6481" s="484" t="s">
        <v>370</v>
      </c>
      <c r="D6481" s="485">
        <v>12053</v>
      </c>
      <c r="E6481" s="486">
        <v>24.92</v>
      </c>
      <c r="F6481" s="486">
        <f t="shared" si="303"/>
        <v>300360.76</v>
      </c>
      <c r="G6481" s="487">
        <v>0.95</v>
      </c>
      <c r="H6481" s="485">
        <v>12.2</v>
      </c>
      <c r="I6481" s="486">
        <f t="shared" si="304"/>
        <v>147046.6</v>
      </c>
      <c r="J6481" s="348">
        <f t="shared" si="305"/>
        <v>0</v>
      </c>
    </row>
    <row r="6482" spans="1:10">
      <c r="A6482" s="483">
        <v>2016</v>
      </c>
      <c r="B6482" s="484" t="s">
        <v>1296</v>
      </c>
      <c r="C6482" s="484" t="s">
        <v>370</v>
      </c>
      <c r="D6482" s="485">
        <v>23522</v>
      </c>
      <c r="E6482" s="486">
        <v>24.350999999999999</v>
      </c>
      <c r="F6482" s="486">
        <f t="shared" si="303"/>
        <v>572784.22199999995</v>
      </c>
      <c r="G6482" s="487">
        <v>0.78</v>
      </c>
      <c r="H6482" s="485">
        <v>12.8</v>
      </c>
      <c r="I6482" s="486">
        <f t="shared" si="304"/>
        <v>301081.60000000003</v>
      </c>
      <c r="J6482" s="348">
        <f t="shared" si="305"/>
        <v>0</v>
      </c>
    </row>
    <row r="6483" spans="1:10">
      <c r="A6483" s="483">
        <v>2016</v>
      </c>
      <c r="B6483" s="484" t="s">
        <v>1296</v>
      </c>
      <c r="C6483" s="484" t="s">
        <v>370</v>
      </c>
      <c r="D6483" s="485">
        <v>23706</v>
      </c>
      <c r="E6483" s="486">
        <v>24.321000000000002</v>
      </c>
      <c r="F6483" s="486">
        <f t="shared" si="303"/>
        <v>576553.62600000005</v>
      </c>
      <c r="G6483" s="487">
        <v>0.84</v>
      </c>
      <c r="H6483" s="485">
        <v>12.4</v>
      </c>
      <c r="I6483" s="486">
        <f t="shared" si="304"/>
        <v>293954.40000000002</v>
      </c>
      <c r="J6483" s="348">
        <f t="shared" si="305"/>
        <v>0</v>
      </c>
    </row>
    <row r="6484" spans="1:10">
      <c r="A6484" s="483">
        <v>2016</v>
      </c>
      <c r="B6484" s="484" t="s">
        <v>1296</v>
      </c>
      <c r="C6484" s="484" t="s">
        <v>370</v>
      </c>
      <c r="D6484" s="485">
        <v>24093</v>
      </c>
      <c r="E6484" s="486">
        <v>25.001999999999999</v>
      </c>
      <c r="F6484" s="486">
        <f t="shared" si="303"/>
        <v>602373.18599999999</v>
      </c>
      <c r="G6484" s="487">
        <v>0.92</v>
      </c>
      <c r="H6484" s="485">
        <v>11.2</v>
      </c>
      <c r="I6484" s="486">
        <f t="shared" si="304"/>
        <v>269841.59999999998</v>
      </c>
      <c r="J6484" s="348">
        <f t="shared" si="305"/>
        <v>0</v>
      </c>
    </row>
    <row r="6485" spans="1:10">
      <c r="A6485" s="483">
        <v>2016</v>
      </c>
      <c r="B6485" s="484" t="s">
        <v>1296</v>
      </c>
      <c r="C6485" s="484" t="s">
        <v>370</v>
      </c>
      <c r="D6485" s="485">
        <v>35742</v>
      </c>
      <c r="E6485" s="486">
        <v>25.847000000000001</v>
      </c>
      <c r="F6485" s="486">
        <f t="shared" si="303"/>
        <v>923823.47400000005</v>
      </c>
      <c r="G6485" s="487">
        <v>1.3</v>
      </c>
      <c r="H6485" s="485">
        <v>7.6</v>
      </c>
      <c r="I6485" s="486">
        <f t="shared" si="304"/>
        <v>271639.2</v>
      </c>
      <c r="J6485" s="348">
        <f t="shared" si="305"/>
        <v>0</v>
      </c>
    </row>
    <row r="6486" spans="1:10">
      <c r="A6486" s="483">
        <v>2016</v>
      </c>
      <c r="B6486" s="484" t="s">
        <v>1296</v>
      </c>
      <c r="C6486" s="484" t="s">
        <v>370</v>
      </c>
      <c r="D6486" s="485">
        <v>11905</v>
      </c>
      <c r="E6486" s="486">
        <v>24.698</v>
      </c>
      <c r="F6486" s="486">
        <f t="shared" si="303"/>
        <v>294029.69</v>
      </c>
      <c r="G6486" s="487">
        <v>0.82</v>
      </c>
      <c r="H6486" s="485">
        <v>10</v>
      </c>
      <c r="I6486" s="486">
        <f t="shared" si="304"/>
        <v>119050</v>
      </c>
      <c r="J6486" s="348">
        <f t="shared" si="305"/>
        <v>0</v>
      </c>
    </row>
    <row r="6487" spans="1:10">
      <c r="A6487" s="483">
        <v>2016</v>
      </c>
      <c r="B6487" s="484" t="s">
        <v>1296</v>
      </c>
      <c r="C6487" s="484" t="s">
        <v>370</v>
      </c>
      <c r="D6487" s="485">
        <v>23950</v>
      </c>
      <c r="E6487" s="486">
        <v>25.936</v>
      </c>
      <c r="F6487" s="486">
        <f t="shared" si="303"/>
        <v>621167.19999999995</v>
      </c>
      <c r="G6487" s="487">
        <v>2.87</v>
      </c>
      <c r="H6487" s="485">
        <v>7.9</v>
      </c>
      <c r="I6487" s="486">
        <f t="shared" si="304"/>
        <v>189205</v>
      </c>
      <c r="J6487" s="348">
        <f t="shared" si="305"/>
        <v>0</v>
      </c>
    </row>
    <row r="6488" spans="1:10">
      <c r="A6488" s="483">
        <v>2016</v>
      </c>
      <c r="B6488" s="484" t="s">
        <v>1296</v>
      </c>
      <c r="C6488" s="484" t="s">
        <v>370</v>
      </c>
      <c r="D6488" s="485">
        <v>11923</v>
      </c>
      <c r="E6488" s="486">
        <v>25.372</v>
      </c>
      <c r="F6488" s="486">
        <f t="shared" si="303"/>
        <v>302510.35599999997</v>
      </c>
      <c r="G6488" s="487">
        <v>1.67</v>
      </c>
      <c r="H6488" s="485">
        <v>8.8000000000000007</v>
      </c>
      <c r="I6488" s="486">
        <f t="shared" si="304"/>
        <v>104922.40000000001</v>
      </c>
      <c r="J6488" s="348">
        <f t="shared" si="305"/>
        <v>0</v>
      </c>
    </row>
    <row r="6489" spans="1:10">
      <c r="A6489" s="483">
        <v>2016</v>
      </c>
      <c r="B6489" s="484" t="s">
        <v>1296</v>
      </c>
      <c r="C6489" s="484" t="s">
        <v>370</v>
      </c>
      <c r="D6489" s="485">
        <v>23303</v>
      </c>
      <c r="E6489" s="486">
        <v>25.553999999999998</v>
      </c>
      <c r="F6489" s="486">
        <f t="shared" si="303"/>
        <v>595484.86199999996</v>
      </c>
      <c r="G6489" s="487">
        <v>0.52</v>
      </c>
      <c r="H6489" s="485">
        <v>6.6</v>
      </c>
      <c r="I6489" s="486">
        <f t="shared" si="304"/>
        <v>153799.79999999999</v>
      </c>
      <c r="J6489" s="348">
        <f t="shared" si="305"/>
        <v>0</v>
      </c>
    </row>
    <row r="6490" spans="1:10">
      <c r="A6490" s="483">
        <v>2016</v>
      </c>
      <c r="B6490" s="484" t="s">
        <v>1296</v>
      </c>
      <c r="C6490" s="484" t="s">
        <v>370</v>
      </c>
      <c r="D6490" s="485">
        <v>11899</v>
      </c>
      <c r="E6490" s="486">
        <v>26.007999999999999</v>
      </c>
      <c r="F6490" s="486">
        <f t="shared" si="303"/>
        <v>309469.19199999998</v>
      </c>
      <c r="G6490" s="487">
        <v>1.25</v>
      </c>
      <c r="H6490" s="485">
        <v>7.6</v>
      </c>
      <c r="I6490" s="486">
        <f t="shared" si="304"/>
        <v>90432.4</v>
      </c>
      <c r="J6490" s="348">
        <f t="shared" si="305"/>
        <v>0</v>
      </c>
    </row>
    <row r="6491" spans="1:10">
      <c r="A6491" s="483">
        <v>2016</v>
      </c>
      <c r="B6491" s="484" t="s">
        <v>1289</v>
      </c>
      <c r="C6491" s="484" t="s">
        <v>370</v>
      </c>
      <c r="D6491" s="485">
        <v>259626</v>
      </c>
      <c r="E6491" s="486">
        <v>17.399999999999999</v>
      </c>
      <c r="F6491" s="486">
        <f t="shared" si="303"/>
        <v>4517492.3999999994</v>
      </c>
      <c r="G6491" s="487">
        <v>0.41</v>
      </c>
      <c r="H6491" s="485">
        <v>10.5</v>
      </c>
      <c r="I6491" s="486">
        <f t="shared" si="304"/>
        <v>2726073</v>
      </c>
      <c r="J6491" s="348">
        <f t="shared" si="305"/>
        <v>0</v>
      </c>
    </row>
    <row r="6492" spans="1:10">
      <c r="A6492" s="483">
        <v>2016</v>
      </c>
      <c r="B6492" s="484" t="s">
        <v>1289</v>
      </c>
      <c r="C6492" s="484" t="s">
        <v>370</v>
      </c>
      <c r="D6492" s="485">
        <v>85325</v>
      </c>
      <c r="E6492" s="486">
        <v>16.399999999999999</v>
      </c>
      <c r="F6492" s="486">
        <f t="shared" si="303"/>
        <v>1399329.9999999998</v>
      </c>
      <c r="G6492" s="487">
        <v>0.47</v>
      </c>
      <c r="H6492" s="485">
        <v>5.2</v>
      </c>
      <c r="I6492" s="486">
        <f t="shared" si="304"/>
        <v>443690</v>
      </c>
      <c r="J6492" s="348">
        <f t="shared" si="305"/>
        <v>0</v>
      </c>
    </row>
    <row r="6493" spans="1:10">
      <c r="A6493" s="483">
        <v>2016</v>
      </c>
      <c r="B6493" s="484" t="s">
        <v>1291</v>
      </c>
      <c r="C6493" s="484" t="s">
        <v>370</v>
      </c>
      <c r="D6493" s="485">
        <v>3676</v>
      </c>
      <c r="E6493" s="486">
        <v>16.09</v>
      </c>
      <c r="F6493" s="486">
        <f t="shared" si="303"/>
        <v>59146.84</v>
      </c>
      <c r="G6493" s="487">
        <v>0.79</v>
      </c>
      <c r="H6493" s="485">
        <v>10.9</v>
      </c>
      <c r="I6493" s="486">
        <f t="shared" si="304"/>
        <v>40068.400000000001</v>
      </c>
      <c r="J6493" s="348">
        <f t="shared" si="305"/>
        <v>0</v>
      </c>
    </row>
    <row r="6494" spans="1:10">
      <c r="A6494" s="483">
        <v>2016</v>
      </c>
      <c r="B6494" s="484" t="s">
        <v>1296</v>
      </c>
      <c r="C6494" s="484" t="s">
        <v>370</v>
      </c>
      <c r="D6494" s="485">
        <v>21471</v>
      </c>
      <c r="E6494" s="486">
        <v>24.207999999999998</v>
      </c>
      <c r="F6494" s="486">
        <f t="shared" si="303"/>
        <v>519769.96799999999</v>
      </c>
      <c r="G6494" s="487">
        <v>0.8</v>
      </c>
      <c r="H6494" s="485">
        <v>12.96</v>
      </c>
      <c r="I6494" s="486">
        <f t="shared" si="304"/>
        <v>278264.16000000003</v>
      </c>
      <c r="J6494" s="348">
        <f t="shared" si="305"/>
        <v>0</v>
      </c>
    </row>
    <row r="6495" spans="1:10">
      <c r="A6495" s="483">
        <v>2016</v>
      </c>
      <c r="B6495" s="484" t="s">
        <v>1296</v>
      </c>
      <c r="C6495" s="484" t="s">
        <v>370</v>
      </c>
      <c r="D6495" s="485">
        <v>21471</v>
      </c>
      <c r="E6495" s="486">
        <v>24.207999999999998</v>
      </c>
      <c r="F6495" s="486">
        <f t="shared" si="303"/>
        <v>519769.96799999999</v>
      </c>
      <c r="G6495" s="487">
        <v>0.8</v>
      </c>
      <c r="H6495" s="485">
        <v>12.96</v>
      </c>
      <c r="I6495" s="486">
        <f t="shared" si="304"/>
        <v>278264.16000000003</v>
      </c>
      <c r="J6495" s="348">
        <f t="shared" si="305"/>
        <v>0</v>
      </c>
    </row>
    <row r="6496" spans="1:10">
      <c r="A6496" s="483">
        <v>2016</v>
      </c>
      <c r="B6496" s="484" t="s">
        <v>1296</v>
      </c>
      <c r="C6496" s="484" t="s">
        <v>370</v>
      </c>
      <c r="D6496" s="485">
        <v>16129</v>
      </c>
      <c r="E6496" s="486">
        <v>23.994</v>
      </c>
      <c r="F6496" s="486">
        <f t="shared" si="303"/>
        <v>386999.22600000002</v>
      </c>
      <c r="G6496" s="487">
        <v>0.92</v>
      </c>
      <c r="H6496" s="485">
        <v>14.28</v>
      </c>
      <c r="I6496" s="486">
        <f t="shared" si="304"/>
        <v>230322.12</v>
      </c>
      <c r="J6496" s="348">
        <f t="shared" si="305"/>
        <v>0</v>
      </c>
    </row>
    <row r="6497" spans="1:10">
      <c r="A6497" s="483">
        <v>2016</v>
      </c>
      <c r="B6497" s="484" t="s">
        <v>1296</v>
      </c>
      <c r="C6497" s="484" t="s">
        <v>370</v>
      </c>
      <c r="D6497" s="485">
        <v>8296</v>
      </c>
      <c r="E6497" s="486">
        <v>23.861999999999998</v>
      </c>
      <c r="F6497" s="486">
        <f t="shared" si="303"/>
        <v>197959.15199999997</v>
      </c>
      <c r="G6497" s="487">
        <v>0.83</v>
      </c>
      <c r="H6497" s="485">
        <v>11.84</v>
      </c>
      <c r="I6497" s="486">
        <f t="shared" si="304"/>
        <v>98224.639999999999</v>
      </c>
      <c r="J6497" s="348">
        <f t="shared" si="305"/>
        <v>0</v>
      </c>
    </row>
    <row r="6498" spans="1:10">
      <c r="A6498" s="483">
        <v>2016</v>
      </c>
      <c r="B6498" s="484" t="s">
        <v>1296</v>
      </c>
      <c r="C6498" s="484" t="s">
        <v>370</v>
      </c>
      <c r="D6498" s="485">
        <v>8296</v>
      </c>
      <c r="E6498" s="486">
        <v>23.861999999999998</v>
      </c>
      <c r="F6498" s="486">
        <f t="shared" si="303"/>
        <v>197959.15199999997</v>
      </c>
      <c r="G6498" s="487">
        <v>0.83</v>
      </c>
      <c r="H6498" s="485">
        <v>11.84</v>
      </c>
      <c r="I6498" s="486">
        <f t="shared" si="304"/>
        <v>98224.639999999999</v>
      </c>
      <c r="J6498" s="348">
        <f t="shared" si="305"/>
        <v>0</v>
      </c>
    </row>
    <row r="6499" spans="1:10">
      <c r="A6499" s="483">
        <v>2016</v>
      </c>
      <c r="B6499" s="484" t="s">
        <v>1296</v>
      </c>
      <c r="C6499" s="484" t="s">
        <v>370</v>
      </c>
      <c r="D6499" s="485">
        <v>16472</v>
      </c>
      <c r="E6499" s="486">
        <v>24.664000000000001</v>
      </c>
      <c r="F6499" s="486">
        <f t="shared" si="303"/>
        <v>406265.408</v>
      </c>
      <c r="G6499" s="487">
        <v>0.93</v>
      </c>
      <c r="H6499" s="485">
        <v>12.74</v>
      </c>
      <c r="I6499" s="486">
        <f t="shared" si="304"/>
        <v>209853.28</v>
      </c>
      <c r="J6499" s="348">
        <f t="shared" si="305"/>
        <v>0</v>
      </c>
    </row>
    <row r="6500" spans="1:10">
      <c r="A6500" s="483">
        <v>2016</v>
      </c>
      <c r="B6500" s="484" t="s">
        <v>1296</v>
      </c>
      <c r="C6500" s="484" t="s">
        <v>370</v>
      </c>
      <c r="D6500" s="485">
        <v>29644</v>
      </c>
      <c r="E6500" s="486">
        <v>23.972000000000001</v>
      </c>
      <c r="F6500" s="486">
        <f t="shared" si="303"/>
        <v>710625.96799999999</v>
      </c>
      <c r="G6500" s="487">
        <v>0.84</v>
      </c>
      <c r="H6500" s="485">
        <v>12.55</v>
      </c>
      <c r="I6500" s="486">
        <f t="shared" si="304"/>
        <v>372032.2</v>
      </c>
      <c r="J6500" s="348">
        <f t="shared" si="305"/>
        <v>0</v>
      </c>
    </row>
    <row r="6501" spans="1:10">
      <c r="A6501" s="483">
        <v>2016</v>
      </c>
      <c r="B6501" s="484" t="s">
        <v>1296</v>
      </c>
      <c r="C6501" s="484" t="s">
        <v>370</v>
      </c>
      <c r="D6501" s="485">
        <v>40531</v>
      </c>
      <c r="E6501" s="486">
        <v>24.24</v>
      </c>
      <c r="F6501" s="486">
        <f t="shared" si="303"/>
        <v>982471.44</v>
      </c>
      <c r="G6501" s="487">
        <v>0.86</v>
      </c>
      <c r="H6501" s="485">
        <v>12.22</v>
      </c>
      <c r="I6501" s="486">
        <f t="shared" si="304"/>
        <v>495288.82</v>
      </c>
      <c r="J6501" s="348">
        <f t="shared" si="305"/>
        <v>0</v>
      </c>
    </row>
    <row r="6502" spans="1:10">
      <c r="A6502" s="483">
        <v>2016</v>
      </c>
      <c r="B6502" s="484" t="s">
        <v>1296</v>
      </c>
      <c r="C6502" s="484" t="s">
        <v>370</v>
      </c>
      <c r="D6502" s="485">
        <v>40531</v>
      </c>
      <c r="E6502" s="486">
        <v>24.24</v>
      </c>
      <c r="F6502" s="486">
        <f t="shared" si="303"/>
        <v>982471.44</v>
      </c>
      <c r="G6502" s="487">
        <v>0.86</v>
      </c>
      <c r="H6502" s="485">
        <v>12.22</v>
      </c>
      <c r="I6502" s="486">
        <f t="shared" si="304"/>
        <v>495288.82</v>
      </c>
      <c r="J6502" s="348">
        <f t="shared" si="305"/>
        <v>0</v>
      </c>
    </row>
    <row r="6503" spans="1:10">
      <c r="A6503" s="483">
        <v>2016</v>
      </c>
      <c r="B6503" s="484" t="s">
        <v>1296</v>
      </c>
      <c r="C6503" s="484" t="s">
        <v>370</v>
      </c>
      <c r="D6503" s="485">
        <v>1583</v>
      </c>
      <c r="E6503" s="486">
        <v>25.416</v>
      </c>
      <c r="F6503" s="486">
        <f t="shared" si="303"/>
        <v>40233.527999999998</v>
      </c>
      <c r="G6503" s="487">
        <v>3.94</v>
      </c>
      <c r="H6503" s="485">
        <v>9.6199999999999992</v>
      </c>
      <c r="I6503" s="486">
        <f t="shared" si="304"/>
        <v>15228.46</v>
      </c>
      <c r="J6503" s="348">
        <f t="shared" si="305"/>
        <v>0</v>
      </c>
    </row>
    <row r="6504" spans="1:10">
      <c r="A6504" s="483">
        <v>2016</v>
      </c>
      <c r="B6504" s="484" t="s">
        <v>1296</v>
      </c>
      <c r="C6504" s="484" t="s">
        <v>370</v>
      </c>
      <c r="D6504" s="485">
        <v>29378</v>
      </c>
      <c r="E6504" s="486">
        <v>25.302</v>
      </c>
      <c r="F6504" s="486">
        <f t="shared" si="303"/>
        <v>743322.15599999996</v>
      </c>
      <c r="G6504" s="487">
        <v>4.6100000000000003</v>
      </c>
      <c r="H6504" s="485">
        <v>9.18</v>
      </c>
      <c r="I6504" s="486">
        <f t="shared" si="304"/>
        <v>269690.03999999998</v>
      </c>
      <c r="J6504" s="348">
        <f t="shared" si="305"/>
        <v>0</v>
      </c>
    </row>
    <row r="6505" spans="1:10">
      <c r="A6505" s="483">
        <v>2016</v>
      </c>
      <c r="B6505" s="484" t="s">
        <v>1296</v>
      </c>
      <c r="C6505" s="484" t="s">
        <v>370</v>
      </c>
      <c r="D6505" s="485">
        <v>184050</v>
      </c>
      <c r="E6505" s="486">
        <v>25.31</v>
      </c>
      <c r="F6505" s="486">
        <f t="shared" si="303"/>
        <v>4658305.5</v>
      </c>
      <c r="G6505" s="487">
        <v>4.4000000000000004</v>
      </c>
      <c r="H6505" s="485">
        <v>9.35</v>
      </c>
      <c r="I6505" s="486">
        <f t="shared" si="304"/>
        <v>1720867.5</v>
      </c>
      <c r="J6505" s="348">
        <f t="shared" si="305"/>
        <v>0</v>
      </c>
    </row>
    <row r="6506" spans="1:10">
      <c r="A6506" s="483">
        <v>2016</v>
      </c>
      <c r="B6506" s="484" t="s">
        <v>1296</v>
      </c>
      <c r="C6506" s="484" t="s">
        <v>370</v>
      </c>
      <c r="D6506" s="485">
        <v>23985</v>
      </c>
      <c r="E6506" s="486">
        <v>25.72</v>
      </c>
      <c r="F6506" s="486">
        <f t="shared" si="303"/>
        <v>616894.19999999995</v>
      </c>
      <c r="G6506" s="487">
        <v>3.41</v>
      </c>
      <c r="H6506" s="485">
        <v>9.75</v>
      </c>
      <c r="I6506" s="486">
        <f t="shared" si="304"/>
        <v>233853.75</v>
      </c>
      <c r="J6506" s="348">
        <f t="shared" si="305"/>
        <v>0</v>
      </c>
    </row>
    <row r="6507" spans="1:10">
      <c r="A6507" s="483">
        <v>2016</v>
      </c>
      <c r="B6507" s="484" t="s">
        <v>1296</v>
      </c>
      <c r="C6507" s="484" t="s">
        <v>370</v>
      </c>
      <c r="D6507" s="485">
        <v>72238</v>
      </c>
      <c r="E6507" s="486">
        <v>26.26</v>
      </c>
      <c r="F6507" s="486">
        <f t="shared" si="303"/>
        <v>1896969.8800000001</v>
      </c>
      <c r="G6507" s="487">
        <v>2.73</v>
      </c>
      <c r="H6507" s="485">
        <v>7.6</v>
      </c>
      <c r="I6507" s="486">
        <f t="shared" si="304"/>
        <v>549008.79999999993</v>
      </c>
      <c r="J6507" s="348">
        <f t="shared" si="305"/>
        <v>0</v>
      </c>
    </row>
    <row r="6508" spans="1:10">
      <c r="A6508" s="483">
        <v>2016</v>
      </c>
      <c r="B6508" s="484" t="s">
        <v>1296</v>
      </c>
      <c r="C6508" s="484" t="s">
        <v>370</v>
      </c>
      <c r="D6508" s="485">
        <v>113050</v>
      </c>
      <c r="E6508" s="486">
        <v>24.19</v>
      </c>
      <c r="F6508" s="486">
        <f t="shared" si="303"/>
        <v>2734679.5</v>
      </c>
      <c r="G6508" s="487">
        <v>2.8</v>
      </c>
      <c r="H6508" s="485">
        <v>14.4</v>
      </c>
      <c r="I6508" s="486">
        <f t="shared" si="304"/>
        <v>1627920</v>
      </c>
      <c r="J6508" s="348">
        <f t="shared" si="305"/>
        <v>0</v>
      </c>
    </row>
    <row r="6509" spans="1:10">
      <c r="A6509" s="483">
        <v>2016</v>
      </c>
      <c r="B6509" s="484" t="s">
        <v>1296</v>
      </c>
      <c r="C6509" s="484" t="s">
        <v>370</v>
      </c>
      <c r="D6509" s="485">
        <v>34795</v>
      </c>
      <c r="E6509" s="486">
        <v>25.24</v>
      </c>
      <c r="F6509" s="486">
        <f t="shared" si="303"/>
        <v>878225.79999999993</v>
      </c>
      <c r="G6509" s="487">
        <v>2.88</v>
      </c>
      <c r="H6509" s="485">
        <v>9.1999999999999993</v>
      </c>
      <c r="I6509" s="486">
        <f t="shared" si="304"/>
        <v>320114</v>
      </c>
      <c r="J6509" s="348">
        <f t="shared" si="305"/>
        <v>0</v>
      </c>
    </row>
    <row r="6510" spans="1:10">
      <c r="A6510" s="483">
        <v>2016</v>
      </c>
      <c r="B6510" s="484" t="s">
        <v>1296</v>
      </c>
      <c r="C6510" s="484" t="s">
        <v>370</v>
      </c>
      <c r="D6510" s="485">
        <v>393580</v>
      </c>
      <c r="E6510" s="486">
        <v>24.8</v>
      </c>
      <c r="F6510" s="486">
        <f t="shared" si="303"/>
        <v>9760784</v>
      </c>
      <c r="G6510" s="487">
        <v>3.39</v>
      </c>
      <c r="H6510" s="485">
        <v>12.9</v>
      </c>
      <c r="I6510" s="486">
        <f t="shared" si="304"/>
        <v>5077182</v>
      </c>
      <c r="J6510" s="348">
        <f t="shared" si="305"/>
        <v>0</v>
      </c>
    </row>
    <row r="6511" spans="1:10">
      <c r="A6511" s="483">
        <v>2016</v>
      </c>
      <c r="B6511" s="484" t="s">
        <v>1296</v>
      </c>
      <c r="C6511" s="484" t="s">
        <v>370</v>
      </c>
      <c r="D6511" s="485">
        <v>37075</v>
      </c>
      <c r="E6511" s="486">
        <v>24.271999999999998</v>
      </c>
      <c r="F6511" s="486">
        <f t="shared" si="303"/>
        <v>899884.39999999991</v>
      </c>
      <c r="G6511" s="487">
        <v>0.83</v>
      </c>
      <c r="H6511" s="485">
        <v>12.4</v>
      </c>
      <c r="I6511" s="486">
        <f t="shared" si="304"/>
        <v>459730</v>
      </c>
      <c r="J6511" s="348">
        <f t="shared" si="305"/>
        <v>0</v>
      </c>
    </row>
    <row r="6512" spans="1:10">
      <c r="A6512" s="483">
        <v>2016</v>
      </c>
      <c r="B6512" s="484" t="s">
        <v>1296</v>
      </c>
      <c r="C6512" s="484" t="s">
        <v>370</v>
      </c>
      <c r="D6512" s="485">
        <v>37075</v>
      </c>
      <c r="E6512" s="486">
        <v>24.271999999999998</v>
      </c>
      <c r="F6512" s="486">
        <f t="shared" si="303"/>
        <v>899884.39999999991</v>
      </c>
      <c r="G6512" s="487">
        <v>0.83</v>
      </c>
      <c r="H6512" s="485">
        <v>12.4</v>
      </c>
      <c r="I6512" s="486">
        <f t="shared" si="304"/>
        <v>459730</v>
      </c>
      <c r="J6512" s="348">
        <f t="shared" si="305"/>
        <v>0</v>
      </c>
    </row>
    <row r="6513" spans="1:10">
      <c r="A6513" s="483">
        <v>2016</v>
      </c>
      <c r="B6513" s="484" t="s">
        <v>1296</v>
      </c>
      <c r="C6513" s="484" t="s">
        <v>370</v>
      </c>
      <c r="D6513" s="485">
        <v>36373</v>
      </c>
      <c r="E6513" s="486">
        <v>24.045999999999999</v>
      </c>
      <c r="F6513" s="486">
        <f t="shared" si="303"/>
        <v>874625.15799999994</v>
      </c>
      <c r="G6513" s="487">
        <v>0.9</v>
      </c>
      <c r="H6513" s="485">
        <v>10.49</v>
      </c>
      <c r="I6513" s="486">
        <f t="shared" si="304"/>
        <v>381552.77</v>
      </c>
      <c r="J6513" s="348">
        <f t="shared" si="305"/>
        <v>0</v>
      </c>
    </row>
    <row r="6514" spans="1:10">
      <c r="A6514" s="483">
        <v>2016</v>
      </c>
      <c r="B6514" s="484" t="s">
        <v>1296</v>
      </c>
      <c r="C6514" s="484" t="s">
        <v>370</v>
      </c>
      <c r="D6514" s="485">
        <v>58678</v>
      </c>
      <c r="E6514" s="486">
        <v>24.26</v>
      </c>
      <c r="F6514" s="486">
        <f t="shared" si="303"/>
        <v>1423528.28</v>
      </c>
      <c r="G6514" s="487">
        <v>0.87</v>
      </c>
      <c r="H6514" s="485">
        <v>12.67</v>
      </c>
      <c r="I6514" s="486">
        <f t="shared" si="304"/>
        <v>743450.26</v>
      </c>
      <c r="J6514" s="348">
        <f t="shared" si="305"/>
        <v>0</v>
      </c>
    </row>
    <row r="6515" spans="1:10">
      <c r="A6515" s="483">
        <v>2016</v>
      </c>
      <c r="B6515" s="484" t="s">
        <v>1296</v>
      </c>
      <c r="C6515" s="484" t="s">
        <v>370</v>
      </c>
      <c r="D6515" s="485">
        <v>4745</v>
      </c>
      <c r="E6515" s="486">
        <v>23.922000000000001</v>
      </c>
      <c r="F6515" s="486">
        <f t="shared" si="303"/>
        <v>113509.89</v>
      </c>
      <c r="G6515" s="487">
        <v>0.79</v>
      </c>
      <c r="H6515" s="485">
        <v>12.63</v>
      </c>
      <c r="I6515" s="486">
        <f t="shared" si="304"/>
        <v>59929.350000000006</v>
      </c>
      <c r="J6515" s="348">
        <f t="shared" si="305"/>
        <v>0</v>
      </c>
    </row>
    <row r="6516" spans="1:10">
      <c r="A6516" s="483">
        <v>2016</v>
      </c>
      <c r="B6516" s="484" t="s">
        <v>1296</v>
      </c>
      <c r="C6516" s="484" t="s">
        <v>370</v>
      </c>
      <c r="D6516" s="485">
        <v>4745</v>
      </c>
      <c r="E6516" s="486">
        <v>23.922000000000001</v>
      </c>
      <c r="F6516" s="486">
        <f t="shared" si="303"/>
        <v>113509.89</v>
      </c>
      <c r="G6516" s="487">
        <v>0.79</v>
      </c>
      <c r="H6516" s="485">
        <v>12.63</v>
      </c>
      <c r="I6516" s="486">
        <f t="shared" si="304"/>
        <v>59929.350000000006</v>
      </c>
      <c r="J6516" s="348">
        <f t="shared" si="305"/>
        <v>0</v>
      </c>
    </row>
    <row r="6517" spans="1:10">
      <c r="A6517" s="483">
        <v>2016</v>
      </c>
      <c r="B6517" s="484" t="s">
        <v>1296</v>
      </c>
      <c r="C6517" s="484" t="s">
        <v>370</v>
      </c>
      <c r="D6517" s="485">
        <v>139320</v>
      </c>
      <c r="E6517" s="486">
        <v>25.27</v>
      </c>
      <c r="F6517" s="486">
        <f t="shared" si="303"/>
        <v>3520616.4</v>
      </c>
      <c r="G6517" s="487">
        <v>4.01</v>
      </c>
      <c r="H6517" s="485">
        <v>9.07</v>
      </c>
      <c r="I6517" s="486">
        <f t="shared" si="304"/>
        <v>1263632.4000000001</v>
      </c>
      <c r="J6517" s="348">
        <f t="shared" si="305"/>
        <v>0</v>
      </c>
    </row>
    <row r="6518" spans="1:10">
      <c r="A6518" s="483">
        <v>2016</v>
      </c>
      <c r="B6518" s="484" t="s">
        <v>1296</v>
      </c>
      <c r="C6518" s="484" t="s">
        <v>370</v>
      </c>
      <c r="D6518" s="485">
        <v>42827</v>
      </c>
      <c r="E6518" s="486">
        <v>24.931999999999999</v>
      </c>
      <c r="F6518" s="486">
        <f t="shared" si="303"/>
        <v>1067762.764</v>
      </c>
      <c r="G6518" s="487">
        <v>1.47</v>
      </c>
      <c r="H6518" s="485">
        <v>13.4</v>
      </c>
      <c r="I6518" s="486">
        <f t="shared" si="304"/>
        <v>573881.80000000005</v>
      </c>
      <c r="J6518" s="348">
        <f t="shared" si="305"/>
        <v>0</v>
      </c>
    </row>
    <row r="6519" spans="1:10">
      <c r="A6519" s="483">
        <v>2016</v>
      </c>
      <c r="B6519" s="484" t="s">
        <v>1296</v>
      </c>
      <c r="C6519" s="484" t="s">
        <v>370</v>
      </c>
      <c r="D6519" s="485">
        <v>33308</v>
      </c>
      <c r="E6519" s="486">
        <v>23.468</v>
      </c>
      <c r="F6519" s="486">
        <f t="shared" si="303"/>
        <v>781672.14399999997</v>
      </c>
      <c r="G6519" s="487">
        <v>1.76</v>
      </c>
      <c r="H6519" s="485">
        <v>19.7</v>
      </c>
      <c r="I6519" s="486">
        <f t="shared" si="304"/>
        <v>656167.6</v>
      </c>
      <c r="J6519" s="348">
        <f t="shared" si="305"/>
        <v>0</v>
      </c>
    </row>
    <row r="6520" spans="1:10">
      <c r="A6520" s="483">
        <v>2016</v>
      </c>
      <c r="B6520" s="484" t="s">
        <v>1296</v>
      </c>
      <c r="C6520" s="484" t="s">
        <v>370</v>
      </c>
      <c r="D6520" s="485">
        <v>9051</v>
      </c>
      <c r="E6520" s="486">
        <v>25.914000000000001</v>
      </c>
      <c r="F6520" s="486">
        <f t="shared" si="303"/>
        <v>234547.614</v>
      </c>
      <c r="G6520" s="487">
        <v>3</v>
      </c>
      <c r="H6520" s="485">
        <v>7.9</v>
      </c>
      <c r="I6520" s="486">
        <f t="shared" si="304"/>
        <v>71502.900000000009</v>
      </c>
      <c r="J6520" s="348">
        <f t="shared" si="305"/>
        <v>0</v>
      </c>
    </row>
    <row r="6521" spans="1:10">
      <c r="A6521" s="483">
        <v>2016</v>
      </c>
      <c r="B6521" s="484" t="s">
        <v>1296</v>
      </c>
      <c r="C6521" s="484" t="s">
        <v>370</v>
      </c>
      <c r="D6521" s="485">
        <v>8975</v>
      </c>
      <c r="E6521" s="486">
        <v>25.797999999999998</v>
      </c>
      <c r="F6521" s="486">
        <f t="shared" si="303"/>
        <v>231537.05</v>
      </c>
      <c r="G6521" s="487">
        <v>2.82</v>
      </c>
      <c r="H6521" s="485">
        <v>7.9</v>
      </c>
      <c r="I6521" s="486">
        <f t="shared" si="304"/>
        <v>70902.5</v>
      </c>
      <c r="J6521" s="348">
        <f t="shared" si="305"/>
        <v>0</v>
      </c>
    </row>
    <row r="6522" spans="1:10">
      <c r="A6522" s="483">
        <v>2016</v>
      </c>
      <c r="B6522" s="484" t="s">
        <v>1296</v>
      </c>
      <c r="C6522" s="484" t="s">
        <v>370</v>
      </c>
      <c r="D6522" s="485">
        <v>211321</v>
      </c>
      <c r="E6522" s="486">
        <v>24.103999999999999</v>
      </c>
      <c r="F6522" s="486">
        <f t="shared" si="303"/>
        <v>5093681.3839999996</v>
      </c>
      <c r="G6522" s="487">
        <v>1.51</v>
      </c>
      <c r="H6522" s="485">
        <v>15.4</v>
      </c>
      <c r="I6522" s="486">
        <f t="shared" si="304"/>
        <v>3254343.4</v>
      </c>
      <c r="J6522" s="348">
        <f t="shared" si="305"/>
        <v>0</v>
      </c>
    </row>
    <row r="6523" spans="1:10">
      <c r="A6523" s="483">
        <v>2016</v>
      </c>
      <c r="B6523" s="484" t="s">
        <v>1296</v>
      </c>
      <c r="C6523" s="484" t="s">
        <v>370</v>
      </c>
      <c r="D6523" s="485">
        <v>80364</v>
      </c>
      <c r="E6523" s="486">
        <v>26.087</v>
      </c>
      <c r="F6523" s="486">
        <f t="shared" si="303"/>
        <v>2096455.6680000001</v>
      </c>
      <c r="G6523" s="487">
        <v>2.29</v>
      </c>
      <c r="H6523" s="485">
        <v>7.7</v>
      </c>
      <c r="I6523" s="486">
        <f t="shared" si="304"/>
        <v>618802.80000000005</v>
      </c>
      <c r="J6523" s="348">
        <f t="shared" si="305"/>
        <v>0</v>
      </c>
    </row>
    <row r="6524" spans="1:10">
      <c r="A6524" s="483">
        <v>2016</v>
      </c>
      <c r="B6524" s="484" t="s">
        <v>1296</v>
      </c>
      <c r="C6524" s="484" t="s">
        <v>370</v>
      </c>
      <c r="D6524" s="485">
        <v>15339</v>
      </c>
      <c r="E6524" s="486">
        <v>23.512</v>
      </c>
      <c r="F6524" s="486">
        <f t="shared" si="303"/>
        <v>360650.56800000003</v>
      </c>
      <c r="G6524" s="487">
        <v>1.77</v>
      </c>
      <c r="H6524" s="485">
        <v>18.899999999999999</v>
      </c>
      <c r="I6524" s="486">
        <f t="shared" si="304"/>
        <v>289907.09999999998</v>
      </c>
      <c r="J6524" s="348">
        <f t="shared" si="305"/>
        <v>0</v>
      </c>
    </row>
    <row r="6525" spans="1:10">
      <c r="A6525" s="483">
        <v>2016</v>
      </c>
      <c r="B6525" s="484" t="s">
        <v>1296</v>
      </c>
      <c r="C6525" s="484" t="s">
        <v>370</v>
      </c>
      <c r="D6525" s="485">
        <v>7291</v>
      </c>
      <c r="E6525" s="486">
        <v>22.917999999999999</v>
      </c>
      <c r="F6525" s="486">
        <f t="shared" si="303"/>
        <v>167095.13800000001</v>
      </c>
      <c r="G6525" s="487">
        <v>1.67</v>
      </c>
      <c r="H6525" s="485">
        <v>20.2</v>
      </c>
      <c r="I6525" s="486">
        <f t="shared" si="304"/>
        <v>147278.19999999998</v>
      </c>
      <c r="J6525" s="348">
        <f t="shared" si="305"/>
        <v>0</v>
      </c>
    </row>
    <row r="6526" spans="1:10">
      <c r="A6526" s="483">
        <v>2016</v>
      </c>
      <c r="B6526" s="484" t="s">
        <v>1289</v>
      </c>
      <c r="C6526" s="484" t="s">
        <v>370</v>
      </c>
      <c r="D6526" s="485">
        <v>125396</v>
      </c>
      <c r="E6526" s="486">
        <v>17.54</v>
      </c>
      <c r="F6526" s="486">
        <f t="shared" si="303"/>
        <v>2199445.84</v>
      </c>
      <c r="G6526" s="487">
        <v>0.2</v>
      </c>
      <c r="H6526" s="485">
        <v>4.7</v>
      </c>
      <c r="I6526" s="486">
        <f t="shared" si="304"/>
        <v>589361.20000000007</v>
      </c>
      <c r="J6526" s="348">
        <f t="shared" si="305"/>
        <v>0</v>
      </c>
    </row>
    <row r="6527" spans="1:10">
      <c r="A6527" s="483">
        <v>2016</v>
      </c>
      <c r="B6527" s="484" t="s">
        <v>1289</v>
      </c>
      <c r="C6527" s="484" t="s">
        <v>370</v>
      </c>
      <c r="D6527" s="485">
        <v>107302</v>
      </c>
      <c r="E6527" s="486">
        <v>17.72</v>
      </c>
      <c r="F6527" s="486">
        <f t="shared" si="303"/>
        <v>1901391.44</v>
      </c>
      <c r="G6527" s="487">
        <v>0.22</v>
      </c>
      <c r="H6527" s="485">
        <v>5.3</v>
      </c>
      <c r="I6527" s="486">
        <f t="shared" si="304"/>
        <v>568700.6</v>
      </c>
      <c r="J6527" s="348">
        <f t="shared" si="305"/>
        <v>0</v>
      </c>
    </row>
    <row r="6528" spans="1:10">
      <c r="A6528" s="483">
        <v>2016</v>
      </c>
      <c r="B6528" s="484" t="s">
        <v>1289</v>
      </c>
      <c r="C6528" s="484" t="s">
        <v>370</v>
      </c>
      <c r="D6528" s="485">
        <v>71599</v>
      </c>
      <c r="E6528" s="486">
        <v>17.39</v>
      </c>
      <c r="F6528" s="486">
        <f t="shared" si="303"/>
        <v>1245106.6100000001</v>
      </c>
      <c r="G6528" s="487">
        <v>0.19</v>
      </c>
      <c r="H6528" s="485">
        <v>4.4000000000000004</v>
      </c>
      <c r="I6528" s="486">
        <f t="shared" si="304"/>
        <v>315035.60000000003</v>
      </c>
      <c r="J6528" s="348">
        <f t="shared" si="305"/>
        <v>0</v>
      </c>
    </row>
    <row r="6529" spans="1:10">
      <c r="A6529" s="483">
        <v>2016</v>
      </c>
      <c r="B6529" s="484" t="s">
        <v>1289</v>
      </c>
      <c r="C6529" s="484" t="s">
        <v>370</v>
      </c>
      <c r="D6529" s="485">
        <v>15146</v>
      </c>
      <c r="E6529" s="486">
        <v>17.922000000000001</v>
      </c>
      <c r="F6529" s="486">
        <f t="shared" si="303"/>
        <v>271446.61200000002</v>
      </c>
      <c r="G6529" s="487">
        <v>0.26</v>
      </c>
      <c r="H6529" s="485">
        <v>4.8</v>
      </c>
      <c r="I6529" s="486">
        <f t="shared" si="304"/>
        <v>72700.800000000003</v>
      </c>
      <c r="J6529" s="348">
        <f t="shared" si="305"/>
        <v>0</v>
      </c>
    </row>
    <row r="6530" spans="1:10">
      <c r="A6530" s="483">
        <v>2016</v>
      </c>
      <c r="B6530" s="484" t="s">
        <v>1289</v>
      </c>
      <c r="C6530" s="484" t="s">
        <v>370</v>
      </c>
      <c r="D6530" s="485">
        <v>14991</v>
      </c>
      <c r="E6530" s="486">
        <v>17.754000000000001</v>
      </c>
      <c r="F6530" s="486">
        <f t="shared" si="303"/>
        <v>266150.21400000004</v>
      </c>
      <c r="G6530" s="487">
        <v>0.19</v>
      </c>
      <c r="H6530" s="485">
        <v>5.7</v>
      </c>
      <c r="I6530" s="486">
        <f t="shared" si="304"/>
        <v>85448.7</v>
      </c>
      <c r="J6530" s="348">
        <f t="shared" si="305"/>
        <v>0</v>
      </c>
    </row>
    <row r="6531" spans="1:10">
      <c r="A6531" s="483">
        <v>2016</v>
      </c>
      <c r="B6531" s="484" t="s">
        <v>1289</v>
      </c>
      <c r="C6531" s="484" t="s">
        <v>370</v>
      </c>
      <c r="D6531" s="485">
        <v>15194</v>
      </c>
      <c r="E6531" s="486">
        <v>17.283999999999999</v>
      </c>
      <c r="F6531" s="486">
        <f t="shared" ref="F6531:F6594" si="306">E6531*D6531</f>
        <v>262613.09599999996</v>
      </c>
      <c r="G6531" s="487">
        <v>0.19</v>
      </c>
      <c r="H6531" s="485">
        <v>4.3</v>
      </c>
      <c r="I6531" s="486">
        <f t="shared" ref="I6531:I6594" si="307">H6531*D6531</f>
        <v>65334.2</v>
      </c>
      <c r="J6531" s="348">
        <f t="shared" ref="J6531:J6594" si="308">IF(B6531="LIG",1,0)</f>
        <v>0</v>
      </c>
    </row>
    <row r="6532" spans="1:10">
      <c r="A6532" s="483">
        <v>2016</v>
      </c>
      <c r="B6532" s="484" t="s">
        <v>1289</v>
      </c>
      <c r="C6532" s="484" t="s">
        <v>370</v>
      </c>
      <c r="D6532" s="485">
        <v>15131</v>
      </c>
      <c r="E6532" s="486">
        <v>17.866</v>
      </c>
      <c r="F6532" s="486">
        <f t="shared" si="306"/>
        <v>270330.446</v>
      </c>
      <c r="G6532" s="487">
        <v>0.19</v>
      </c>
      <c r="H6532" s="485">
        <v>4.9000000000000004</v>
      </c>
      <c r="I6532" s="486">
        <f t="shared" si="307"/>
        <v>74141.900000000009</v>
      </c>
      <c r="J6532" s="348">
        <f t="shared" si="308"/>
        <v>0</v>
      </c>
    </row>
    <row r="6533" spans="1:10">
      <c r="A6533" s="483">
        <v>2016</v>
      </c>
      <c r="B6533" s="484" t="s">
        <v>1289</v>
      </c>
      <c r="C6533" s="484" t="s">
        <v>370</v>
      </c>
      <c r="D6533" s="485">
        <v>28969</v>
      </c>
      <c r="E6533" s="486">
        <v>16.8</v>
      </c>
      <c r="F6533" s="486">
        <f t="shared" si="306"/>
        <v>486679.2</v>
      </c>
      <c r="G6533" s="487">
        <v>0.31</v>
      </c>
      <c r="H6533" s="485">
        <v>5.8</v>
      </c>
      <c r="I6533" s="486">
        <f t="shared" si="307"/>
        <v>168020.19999999998</v>
      </c>
      <c r="J6533" s="348">
        <f t="shared" si="308"/>
        <v>0</v>
      </c>
    </row>
    <row r="6534" spans="1:10">
      <c r="A6534" s="483">
        <v>2016</v>
      </c>
      <c r="B6534" s="484" t="s">
        <v>1289</v>
      </c>
      <c r="C6534" s="484" t="s">
        <v>370</v>
      </c>
      <c r="D6534" s="485">
        <v>30292</v>
      </c>
      <c r="E6534" s="486">
        <v>17.963999999999999</v>
      </c>
      <c r="F6534" s="486">
        <f t="shared" si="306"/>
        <v>544165.48800000001</v>
      </c>
      <c r="G6534" s="487">
        <v>0.22</v>
      </c>
      <c r="H6534" s="485">
        <v>4.7</v>
      </c>
      <c r="I6534" s="486">
        <f t="shared" si="307"/>
        <v>142372.4</v>
      </c>
      <c r="J6534" s="348">
        <f t="shared" si="308"/>
        <v>0</v>
      </c>
    </row>
    <row r="6535" spans="1:10">
      <c r="A6535" s="483">
        <v>2016</v>
      </c>
      <c r="B6535" s="484" t="s">
        <v>1289</v>
      </c>
      <c r="C6535" s="484" t="s">
        <v>370</v>
      </c>
      <c r="D6535" s="485">
        <v>28919</v>
      </c>
      <c r="E6535" s="486">
        <v>17.885999999999999</v>
      </c>
      <c r="F6535" s="486">
        <f t="shared" si="306"/>
        <v>517245.234</v>
      </c>
      <c r="G6535" s="487">
        <v>0.23</v>
      </c>
      <c r="H6535" s="485">
        <v>4.8</v>
      </c>
      <c r="I6535" s="486">
        <f t="shared" si="307"/>
        <v>138811.19999999998</v>
      </c>
      <c r="J6535" s="348">
        <f t="shared" si="308"/>
        <v>0</v>
      </c>
    </row>
    <row r="6536" spans="1:10">
      <c r="A6536" s="483">
        <v>2016</v>
      </c>
      <c r="B6536" s="484" t="s">
        <v>1289</v>
      </c>
      <c r="C6536" s="484" t="s">
        <v>370</v>
      </c>
      <c r="D6536" s="485">
        <v>84100</v>
      </c>
      <c r="E6536" s="486">
        <v>17.95</v>
      </c>
      <c r="F6536" s="486">
        <f t="shared" si="306"/>
        <v>1509595</v>
      </c>
      <c r="G6536" s="487">
        <v>0.27</v>
      </c>
      <c r="H6536" s="485">
        <v>4.8</v>
      </c>
      <c r="I6536" s="486">
        <f t="shared" si="307"/>
        <v>403680</v>
      </c>
      <c r="J6536" s="348">
        <f t="shared" si="308"/>
        <v>0</v>
      </c>
    </row>
    <row r="6537" spans="1:10">
      <c r="A6537" s="483">
        <v>2016</v>
      </c>
      <c r="B6537" s="484" t="s">
        <v>1289</v>
      </c>
      <c r="C6537" s="484" t="s">
        <v>370</v>
      </c>
      <c r="D6537" s="485">
        <v>50465</v>
      </c>
      <c r="E6537" s="486">
        <v>17.77</v>
      </c>
      <c r="F6537" s="486">
        <f t="shared" si="306"/>
        <v>896763.04999999993</v>
      </c>
      <c r="G6537" s="487">
        <v>0.2</v>
      </c>
      <c r="H6537" s="485">
        <v>5.4</v>
      </c>
      <c r="I6537" s="486">
        <f t="shared" si="307"/>
        <v>272511</v>
      </c>
      <c r="J6537" s="348">
        <f t="shared" si="308"/>
        <v>0</v>
      </c>
    </row>
    <row r="6538" spans="1:10">
      <c r="A6538" s="483">
        <v>2016</v>
      </c>
      <c r="B6538" s="484" t="s">
        <v>1289</v>
      </c>
      <c r="C6538" s="484" t="s">
        <v>370</v>
      </c>
      <c r="D6538" s="485">
        <v>17006</v>
      </c>
      <c r="E6538" s="486">
        <v>17.86</v>
      </c>
      <c r="F6538" s="486">
        <f t="shared" si="306"/>
        <v>303727.15999999997</v>
      </c>
      <c r="G6538" s="487">
        <v>0.28999999999999998</v>
      </c>
      <c r="H6538" s="485">
        <v>5.7</v>
      </c>
      <c r="I6538" s="486">
        <f t="shared" si="307"/>
        <v>96934.2</v>
      </c>
      <c r="J6538" s="348">
        <f t="shared" si="308"/>
        <v>0</v>
      </c>
    </row>
    <row r="6539" spans="1:10">
      <c r="A6539" s="483">
        <v>2016</v>
      </c>
      <c r="B6539" s="484" t="s">
        <v>1296</v>
      </c>
      <c r="C6539" s="484" t="s">
        <v>370</v>
      </c>
      <c r="D6539" s="485">
        <v>3765</v>
      </c>
      <c r="E6539" s="486">
        <v>22.76</v>
      </c>
      <c r="F6539" s="486">
        <f t="shared" si="306"/>
        <v>85691.400000000009</v>
      </c>
      <c r="G6539" s="487">
        <v>0.63</v>
      </c>
      <c r="H6539" s="485">
        <v>9</v>
      </c>
      <c r="I6539" s="486">
        <f t="shared" si="307"/>
        <v>33885</v>
      </c>
      <c r="J6539" s="348">
        <f t="shared" si="308"/>
        <v>0</v>
      </c>
    </row>
    <row r="6540" spans="1:10">
      <c r="A6540" s="483">
        <v>2016</v>
      </c>
      <c r="B6540" s="484" t="s">
        <v>1296</v>
      </c>
      <c r="C6540" s="484" t="s">
        <v>370</v>
      </c>
      <c r="D6540" s="485">
        <v>1483</v>
      </c>
      <c r="E6540" s="486">
        <v>24.15</v>
      </c>
      <c r="F6540" s="486">
        <f t="shared" si="306"/>
        <v>35814.449999999997</v>
      </c>
      <c r="G6540" s="487">
        <v>1.6</v>
      </c>
      <c r="H6540" s="485">
        <v>7.5</v>
      </c>
      <c r="I6540" s="486">
        <f t="shared" si="307"/>
        <v>11122.5</v>
      </c>
      <c r="J6540" s="348">
        <f t="shared" si="308"/>
        <v>0</v>
      </c>
    </row>
    <row r="6541" spans="1:10">
      <c r="A6541" s="483">
        <v>2016</v>
      </c>
      <c r="B6541" s="484" t="s">
        <v>1289</v>
      </c>
      <c r="C6541" s="484" t="s">
        <v>370</v>
      </c>
      <c r="D6541" s="485">
        <v>135261</v>
      </c>
      <c r="E6541" s="486">
        <v>18.004000000000001</v>
      </c>
      <c r="F6541" s="486">
        <f t="shared" si="306"/>
        <v>2435239.0440000002</v>
      </c>
      <c r="G6541" s="487">
        <v>0.26</v>
      </c>
      <c r="H6541" s="485">
        <v>5.0999999999999996</v>
      </c>
      <c r="I6541" s="486">
        <f t="shared" si="307"/>
        <v>689831.1</v>
      </c>
      <c r="J6541" s="348">
        <f t="shared" si="308"/>
        <v>0</v>
      </c>
    </row>
    <row r="6542" spans="1:10">
      <c r="A6542" s="483">
        <v>2016</v>
      </c>
      <c r="B6542" s="484" t="s">
        <v>1289</v>
      </c>
      <c r="C6542" s="484" t="s">
        <v>370</v>
      </c>
      <c r="D6542" s="485">
        <v>224398</v>
      </c>
      <c r="E6542" s="486">
        <v>16.068000000000001</v>
      </c>
      <c r="F6542" s="486">
        <f t="shared" si="306"/>
        <v>3605627.0640000002</v>
      </c>
      <c r="G6542" s="487">
        <v>0.34</v>
      </c>
      <c r="H6542" s="485">
        <v>5.6</v>
      </c>
      <c r="I6542" s="486">
        <f t="shared" si="307"/>
        <v>1256628.7999999998</v>
      </c>
      <c r="J6542" s="348">
        <f t="shared" si="308"/>
        <v>0</v>
      </c>
    </row>
    <row r="6543" spans="1:10">
      <c r="A6543" s="483">
        <v>2016</v>
      </c>
      <c r="B6543" s="484" t="s">
        <v>1289</v>
      </c>
      <c r="C6543" s="484" t="s">
        <v>370</v>
      </c>
      <c r="D6543" s="485">
        <v>16043</v>
      </c>
      <c r="E6543" s="486">
        <v>18.170000000000002</v>
      </c>
      <c r="F6543" s="486">
        <f t="shared" si="306"/>
        <v>291501.31000000006</v>
      </c>
      <c r="G6543" s="487">
        <v>0.27</v>
      </c>
      <c r="H6543" s="485">
        <v>4.5999999999999996</v>
      </c>
      <c r="I6543" s="486">
        <f t="shared" si="307"/>
        <v>73797.799999999988</v>
      </c>
      <c r="J6543" s="348">
        <f t="shared" si="308"/>
        <v>0</v>
      </c>
    </row>
    <row r="6544" spans="1:10">
      <c r="A6544" s="483">
        <v>2016</v>
      </c>
      <c r="B6544" s="484" t="s">
        <v>1289</v>
      </c>
      <c r="C6544" s="484" t="s">
        <v>370</v>
      </c>
      <c r="D6544" s="485">
        <v>76892</v>
      </c>
      <c r="E6544" s="486">
        <v>16.690000000000001</v>
      </c>
      <c r="F6544" s="486">
        <f t="shared" si="306"/>
        <v>1283327.4800000002</v>
      </c>
      <c r="G6544" s="487">
        <v>0.3</v>
      </c>
      <c r="H6544" s="485">
        <v>6.1</v>
      </c>
      <c r="I6544" s="486">
        <f t="shared" si="307"/>
        <v>469041.19999999995</v>
      </c>
      <c r="J6544" s="348">
        <f t="shared" si="308"/>
        <v>0</v>
      </c>
    </row>
    <row r="6545" spans="1:10">
      <c r="A6545" s="483">
        <v>2016</v>
      </c>
      <c r="B6545" s="484" t="s">
        <v>1289</v>
      </c>
      <c r="C6545" s="484" t="s">
        <v>370</v>
      </c>
      <c r="D6545" s="485">
        <v>232600</v>
      </c>
      <c r="E6545" s="486">
        <v>20.079999999999998</v>
      </c>
      <c r="F6545" s="486">
        <f t="shared" si="306"/>
        <v>4670608</v>
      </c>
      <c r="G6545" s="487">
        <v>0.86</v>
      </c>
      <c r="H6545" s="485">
        <v>4.5999999999999996</v>
      </c>
      <c r="I6545" s="486">
        <f t="shared" si="307"/>
        <v>1069960</v>
      </c>
      <c r="J6545" s="348">
        <f t="shared" si="308"/>
        <v>0</v>
      </c>
    </row>
    <row r="6546" spans="1:10">
      <c r="A6546" s="483">
        <v>2016</v>
      </c>
      <c r="B6546" s="484" t="s">
        <v>1289</v>
      </c>
      <c r="C6546" s="484" t="s">
        <v>370</v>
      </c>
      <c r="D6546" s="485">
        <v>15004</v>
      </c>
      <c r="E6546" s="486">
        <v>17.809999999999999</v>
      </c>
      <c r="F6546" s="486">
        <f t="shared" si="306"/>
        <v>267221.24</v>
      </c>
      <c r="G6546" s="487">
        <v>0.28000000000000003</v>
      </c>
      <c r="H6546" s="485">
        <v>5.6</v>
      </c>
      <c r="I6546" s="486">
        <f t="shared" si="307"/>
        <v>84022.399999999994</v>
      </c>
      <c r="J6546" s="348">
        <f t="shared" si="308"/>
        <v>0</v>
      </c>
    </row>
    <row r="6547" spans="1:10">
      <c r="A6547" s="483">
        <v>2016</v>
      </c>
      <c r="B6547" s="484" t="s">
        <v>1289</v>
      </c>
      <c r="C6547" s="484" t="s">
        <v>370</v>
      </c>
      <c r="D6547" s="485">
        <v>60079</v>
      </c>
      <c r="E6547" s="486">
        <v>17.494</v>
      </c>
      <c r="F6547" s="486">
        <f t="shared" si="306"/>
        <v>1051022.0260000001</v>
      </c>
      <c r="G6547" s="487">
        <v>0.19</v>
      </c>
      <c r="H6547" s="485">
        <v>4.5999999999999996</v>
      </c>
      <c r="I6547" s="486">
        <f t="shared" si="307"/>
        <v>276363.39999999997</v>
      </c>
      <c r="J6547" s="348">
        <f t="shared" si="308"/>
        <v>0</v>
      </c>
    </row>
    <row r="6548" spans="1:10">
      <c r="A6548" s="483">
        <v>2016</v>
      </c>
      <c r="B6548" s="484" t="s">
        <v>1296</v>
      </c>
      <c r="C6548" s="484" t="s">
        <v>370</v>
      </c>
      <c r="D6548" s="485">
        <v>621784</v>
      </c>
      <c r="E6548" s="486">
        <v>21.74</v>
      </c>
      <c r="F6548" s="486">
        <f t="shared" si="306"/>
        <v>13517584.159999998</v>
      </c>
      <c r="G6548" s="487">
        <v>0.6</v>
      </c>
      <c r="H6548" s="485">
        <v>10.7</v>
      </c>
      <c r="I6548" s="486">
        <f t="shared" si="307"/>
        <v>6653088.7999999998</v>
      </c>
      <c r="J6548" s="348">
        <f t="shared" si="308"/>
        <v>0</v>
      </c>
    </row>
    <row r="6549" spans="1:10">
      <c r="A6549" s="483">
        <v>2016</v>
      </c>
      <c r="B6549" s="484" t="s">
        <v>1289</v>
      </c>
      <c r="C6549" s="484" t="s">
        <v>370</v>
      </c>
      <c r="D6549" s="485">
        <v>16019</v>
      </c>
      <c r="E6549" s="486">
        <v>17.808</v>
      </c>
      <c r="F6549" s="486">
        <f t="shared" si="306"/>
        <v>285266.35200000001</v>
      </c>
      <c r="G6549" s="487">
        <v>0.27</v>
      </c>
      <c r="H6549" s="485">
        <v>4.5999999999999996</v>
      </c>
      <c r="I6549" s="486">
        <f t="shared" si="307"/>
        <v>73687.399999999994</v>
      </c>
      <c r="J6549" s="348">
        <f t="shared" si="308"/>
        <v>0</v>
      </c>
    </row>
    <row r="6550" spans="1:10">
      <c r="A6550" s="483">
        <v>2016</v>
      </c>
      <c r="B6550" s="484" t="s">
        <v>1289</v>
      </c>
      <c r="C6550" s="484" t="s">
        <v>370</v>
      </c>
      <c r="D6550" s="485">
        <v>112376</v>
      </c>
      <c r="E6550" s="486">
        <v>17.716000000000001</v>
      </c>
      <c r="F6550" s="486">
        <f t="shared" si="306"/>
        <v>1990853.216</v>
      </c>
      <c r="G6550" s="487">
        <v>0.22</v>
      </c>
      <c r="H6550" s="485">
        <v>5.4</v>
      </c>
      <c r="I6550" s="486">
        <f t="shared" si="307"/>
        <v>606830.4</v>
      </c>
      <c r="J6550" s="348">
        <f t="shared" si="308"/>
        <v>0</v>
      </c>
    </row>
    <row r="6551" spans="1:10">
      <c r="A6551" s="483">
        <v>2016</v>
      </c>
      <c r="B6551" s="484" t="s">
        <v>1289</v>
      </c>
      <c r="C6551" s="484" t="s">
        <v>370</v>
      </c>
      <c r="D6551" s="485">
        <v>32104</v>
      </c>
      <c r="E6551" s="486">
        <v>17.495999999999999</v>
      </c>
      <c r="F6551" s="486">
        <f t="shared" si="306"/>
        <v>561691.58399999992</v>
      </c>
      <c r="G6551" s="487">
        <v>0.17</v>
      </c>
      <c r="H6551" s="485">
        <v>4.5</v>
      </c>
      <c r="I6551" s="486">
        <f t="shared" si="307"/>
        <v>144468</v>
      </c>
      <c r="J6551" s="348">
        <f t="shared" si="308"/>
        <v>0</v>
      </c>
    </row>
    <row r="6552" spans="1:10">
      <c r="A6552" s="483">
        <v>2016</v>
      </c>
      <c r="B6552" s="484" t="s">
        <v>1289</v>
      </c>
      <c r="C6552" s="484" t="s">
        <v>370</v>
      </c>
      <c r="D6552" s="485">
        <v>319999</v>
      </c>
      <c r="E6552" s="486">
        <v>17.713999999999999</v>
      </c>
      <c r="F6552" s="486">
        <f t="shared" si="306"/>
        <v>5668462.2859999994</v>
      </c>
      <c r="G6552" s="487">
        <v>0.3</v>
      </c>
      <c r="H6552" s="485">
        <v>5.2</v>
      </c>
      <c r="I6552" s="486">
        <f t="shared" si="307"/>
        <v>1663994.8</v>
      </c>
      <c r="J6552" s="348">
        <f t="shared" si="308"/>
        <v>0</v>
      </c>
    </row>
    <row r="6553" spans="1:10">
      <c r="A6553" s="483">
        <v>2016</v>
      </c>
      <c r="B6553" s="484" t="s">
        <v>1289</v>
      </c>
      <c r="C6553" s="484" t="s">
        <v>370</v>
      </c>
      <c r="D6553" s="485">
        <v>80018</v>
      </c>
      <c r="E6553" s="486">
        <v>17.66</v>
      </c>
      <c r="F6553" s="486">
        <f t="shared" si="306"/>
        <v>1413117.8800000001</v>
      </c>
      <c r="G6553" s="487">
        <v>0.21</v>
      </c>
      <c r="H6553" s="485">
        <v>5.5</v>
      </c>
      <c r="I6553" s="486">
        <f t="shared" si="307"/>
        <v>440099</v>
      </c>
      <c r="J6553" s="348">
        <f t="shared" si="308"/>
        <v>0</v>
      </c>
    </row>
    <row r="6554" spans="1:10">
      <c r="A6554" s="483">
        <v>2016</v>
      </c>
      <c r="B6554" s="484" t="s">
        <v>1289</v>
      </c>
      <c r="C6554" s="484" t="s">
        <v>370</v>
      </c>
      <c r="D6554" s="485">
        <v>271271</v>
      </c>
      <c r="E6554" s="486">
        <v>17.623999999999999</v>
      </c>
      <c r="F6554" s="486">
        <f t="shared" si="306"/>
        <v>4780880.1039999994</v>
      </c>
      <c r="G6554" s="487">
        <v>0.31</v>
      </c>
      <c r="H6554" s="485">
        <v>5.2</v>
      </c>
      <c r="I6554" s="486">
        <f t="shared" si="307"/>
        <v>1410609.2</v>
      </c>
      <c r="J6554" s="348">
        <f t="shared" si="308"/>
        <v>0</v>
      </c>
    </row>
    <row r="6555" spans="1:10">
      <c r="A6555" s="483">
        <v>2016</v>
      </c>
      <c r="B6555" s="484" t="s">
        <v>1289</v>
      </c>
      <c r="C6555" s="484" t="s">
        <v>370</v>
      </c>
      <c r="D6555" s="485">
        <v>176426</v>
      </c>
      <c r="E6555" s="486">
        <v>17.443999999999999</v>
      </c>
      <c r="F6555" s="486">
        <f t="shared" si="306"/>
        <v>3077575.1439999999</v>
      </c>
      <c r="G6555" s="487">
        <v>0.19</v>
      </c>
      <c r="H6555" s="485">
        <v>4.5999999999999996</v>
      </c>
      <c r="I6555" s="486">
        <f t="shared" si="307"/>
        <v>811559.6</v>
      </c>
      <c r="J6555" s="348">
        <f t="shared" si="308"/>
        <v>0</v>
      </c>
    </row>
    <row r="6556" spans="1:10">
      <c r="A6556" s="483">
        <v>2016</v>
      </c>
      <c r="B6556" s="484" t="s">
        <v>1296</v>
      </c>
      <c r="C6556" s="484" t="s">
        <v>370</v>
      </c>
      <c r="D6556" s="485">
        <v>284565</v>
      </c>
      <c r="E6556" s="486">
        <v>25.21</v>
      </c>
      <c r="F6556" s="486">
        <f t="shared" si="306"/>
        <v>7173883.6500000004</v>
      </c>
      <c r="G6556" s="487">
        <v>4.51</v>
      </c>
      <c r="H6556" s="485">
        <v>9.3000000000000007</v>
      </c>
      <c r="I6556" s="486">
        <f t="shared" si="307"/>
        <v>2646454.5</v>
      </c>
      <c r="J6556" s="348">
        <f t="shared" si="308"/>
        <v>0</v>
      </c>
    </row>
    <row r="6557" spans="1:10">
      <c r="A6557" s="483">
        <v>2016</v>
      </c>
      <c r="B6557" s="484" t="s">
        <v>1296</v>
      </c>
      <c r="C6557" s="484" t="s">
        <v>370</v>
      </c>
      <c r="D6557" s="485">
        <v>25853</v>
      </c>
      <c r="E6557" s="486">
        <v>25.17</v>
      </c>
      <c r="F6557" s="486">
        <f t="shared" si="306"/>
        <v>650720.01</v>
      </c>
      <c r="G6557" s="487">
        <v>4.72</v>
      </c>
      <c r="H6557" s="485">
        <v>9.1999999999999993</v>
      </c>
      <c r="I6557" s="486">
        <f t="shared" si="307"/>
        <v>237847.59999999998</v>
      </c>
      <c r="J6557" s="348">
        <f t="shared" si="308"/>
        <v>0</v>
      </c>
    </row>
    <row r="6558" spans="1:10">
      <c r="A6558" s="483">
        <v>2016</v>
      </c>
      <c r="B6558" s="484" t="s">
        <v>1289</v>
      </c>
      <c r="C6558" s="484" t="s">
        <v>370</v>
      </c>
      <c r="D6558" s="485">
        <v>49242</v>
      </c>
      <c r="E6558" s="486">
        <v>17.66</v>
      </c>
      <c r="F6558" s="486">
        <f t="shared" si="306"/>
        <v>869613.72</v>
      </c>
      <c r="G6558" s="487">
        <v>0.21</v>
      </c>
      <c r="H6558" s="485">
        <v>4.7</v>
      </c>
      <c r="I6558" s="486">
        <f t="shared" si="307"/>
        <v>231437.40000000002</v>
      </c>
      <c r="J6558" s="348">
        <f t="shared" si="308"/>
        <v>0</v>
      </c>
    </row>
    <row r="6559" spans="1:10">
      <c r="A6559" s="483">
        <v>2016</v>
      </c>
      <c r="B6559" s="484" t="s">
        <v>1289</v>
      </c>
      <c r="C6559" s="484" t="s">
        <v>370</v>
      </c>
      <c r="D6559" s="485">
        <v>16317</v>
      </c>
      <c r="E6559" s="486">
        <v>16.78</v>
      </c>
      <c r="F6559" s="486">
        <f t="shared" si="306"/>
        <v>273799.26</v>
      </c>
      <c r="G6559" s="487">
        <v>0.3</v>
      </c>
      <c r="H6559" s="485">
        <v>6</v>
      </c>
      <c r="I6559" s="486">
        <f t="shared" si="307"/>
        <v>97902</v>
      </c>
      <c r="J6559" s="348">
        <f t="shared" si="308"/>
        <v>0</v>
      </c>
    </row>
    <row r="6560" spans="1:10">
      <c r="A6560" s="483">
        <v>2016</v>
      </c>
      <c r="B6560" s="484" t="s">
        <v>1289</v>
      </c>
      <c r="C6560" s="484" t="s">
        <v>370</v>
      </c>
      <c r="D6560" s="485">
        <v>65613</v>
      </c>
      <c r="E6560" s="486">
        <v>16.66</v>
      </c>
      <c r="F6560" s="486">
        <f t="shared" si="306"/>
        <v>1093112.58</v>
      </c>
      <c r="G6560" s="487">
        <v>0.3</v>
      </c>
      <c r="H6560" s="485">
        <v>6.2</v>
      </c>
      <c r="I6560" s="486">
        <f t="shared" si="307"/>
        <v>406800.60000000003</v>
      </c>
      <c r="J6560" s="348">
        <f t="shared" si="308"/>
        <v>0</v>
      </c>
    </row>
    <row r="6561" spans="1:10">
      <c r="A6561" s="483">
        <v>2016</v>
      </c>
      <c r="B6561" s="484" t="s">
        <v>1289</v>
      </c>
      <c r="C6561" s="484" t="s">
        <v>370</v>
      </c>
      <c r="D6561" s="485">
        <v>65267</v>
      </c>
      <c r="E6561" s="486">
        <v>17.86</v>
      </c>
      <c r="F6561" s="486">
        <f t="shared" si="306"/>
        <v>1165668.6199999999</v>
      </c>
      <c r="G6561" s="487">
        <v>0.28000000000000003</v>
      </c>
      <c r="H6561" s="485">
        <v>5</v>
      </c>
      <c r="I6561" s="486">
        <f t="shared" si="307"/>
        <v>326335</v>
      </c>
      <c r="J6561" s="348">
        <f t="shared" si="308"/>
        <v>0</v>
      </c>
    </row>
    <row r="6562" spans="1:10">
      <c r="A6562" s="483">
        <v>2016</v>
      </c>
      <c r="B6562" s="484" t="s">
        <v>1289</v>
      </c>
      <c r="C6562" s="484" t="s">
        <v>370</v>
      </c>
      <c r="D6562" s="485">
        <v>98783</v>
      </c>
      <c r="E6562" s="486">
        <v>17.940000000000001</v>
      </c>
      <c r="F6562" s="486">
        <f t="shared" si="306"/>
        <v>1772167.02</v>
      </c>
      <c r="G6562" s="487">
        <v>0.25</v>
      </c>
      <c r="H6562" s="485">
        <v>4.7</v>
      </c>
      <c r="I6562" s="486">
        <f t="shared" si="307"/>
        <v>464280.10000000003</v>
      </c>
      <c r="J6562" s="348">
        <f t="shared" si="308"/>
        <v>0</v>
      </c>
    </row>
    <row r="6563" spans="1:10">
      <c r="A6563" s="483">
        <v>2016</v>
      </c>
      <c r="B6563" s="484" t="s">
        <v>1289</v>
      </c>
      <c r="C6563" s="484" t="s">
        <v>370</v>
      </c>
      <c r="D6563" s="485">
        <v>17386</v>
      </c>
      <c r="E6563" s="486">
        <v>18</v>
      </c>
      <c r="F6563" s="486">
        <f t="shared" si="306"/>
        <v>312948</v>
      </c>
      <c r="G6563" s="487">
        <v>0.26</v>
      </c>
      <c r="H6563" s="485">
        <v>4.7</v>
      </c>
      <c r="I6563" s="486">
        <f t="shared" si="307"/>
        <v>81714.2</v>
      </c>
      <c r="J6563" s="348">
        <f t="shared" si="308"/>
        <v>0</v>
      </c>
    </row>
    <row r="6564" spans="1:10">
      <c r="A6564" s="483">
        <v>2016</v>
      </c>
      <c r="B6564" s="484" t="s">
        <v>1289</v>
      </c>
      <c r="C6564" s="484" t="s">
        <v>370</v>
      </c>
      <c r="D6564" s="485">
        <v>241</v>
      </c>
      <c r="E6564" s="486">
        <v>18</v>
      </c>
      <c r="F6564" s="486">
        <f t="shared" si="306"/>
        <v>4338</v>
      </c>
      <c r="G6564" s="487">
        <v>0.26</v>
      </c>
      <c r="H6564" s="485">
        <v>4.7</v>
      </c>
      <c r="I6564" s="486">
        <f t="shared" si="307"/>
        <v>1132.7</v>
      </c>
      <c r="J6564" s="348">
        <f t="shared" si="308"/>
        <v>0</v>
      </c>
    </row>
    <row r="6565" spans="1:10">
      <c r="A6565" s="483">
        <v>2016</v>
      </c>
      <c r="B6565" s="484" t="s">
        <v>1296</v>
      </c>
      <c r="C6565" s="484" t="s">
        <v>370</v>
      </c>
      <c r="D6565" s="485">
        <v>111453</v>
      </c>
      <c r="E6565" s="486">
        <v>22.943999999999999</v>
      </c>
      <c r="F6565" s="486">
        <f t="shared" si="306"/>
        <v>2557177.6319999998</v>
      </c>
      <c r="G6565" s="487">
        <v>2.96</v>
      </c>
      <c r="H6565" s="485">
        <v>8.3000000000000007</v>
      </c>
      <c r="I6565" s="486">
        <f t="shared" si="307"/>
        <v>925059.9</v>
      </c>
      <c r="J6565" s="348">
        <f t="shared" si="308"/>
        <v>0</v>
      </c>
    </row>
    <row r="6566" spans="1:10">
      <c r="A6566" s="483">
        <v>2016</v>
      </c>
      <c r="B6566" s="484" t="s">
        <v>1296</v>
      </c>
      <c r="C6566" s="484" t="s">
        <v>370</v>
      </c>
      <c r="D6566" s="485">
        <v>39230</v>
      </c>
      <c r="E6566" s="486">
        <v>25.898</v>
      </c>
      <c r="F6566" s="486">
        <f t="shared" si="306"/>
        <v>1015978.54</v>
      </c>
      <c r="G6566" s="487">
        <v>2.58</v>
      </c>
      <c r="H6566" s="485">
        <v>7.7</v>
      </c>
      <c r="I6566" s="486">
        <f t="shared" si="307"/>
        <v>302071</v>
      </c>
      <c r="J6566" s="348">
        <f t="shared" si="308"/>
        <v>0</v>
      </c>
    </row>
    <row r="6567" spans="1:10">
      <c r="A6567" s="483">
        <v>2016</v>
      </c>
      <c r="B6567" s="484" t="s">
        <v>1296</v>
      </c>
      <c r="C6567" s="484" t="s">
        <v>370</v>
      </c>
      <c r="D6567" s="485">
        <v>18850</v>
      </c>
      <c r="E6567" s="486">
        <v>22.308</v>
      </c>
      <c r="F6567" s="486">
        <f t="shared" si="306"/>
        <v>420505.8</v>
      </c>
      <c r="G6567" s="487">
        <v>3.17</v>
      </c>
      <c r="H6567" s="485">
        <v>8</v>
      </c>
      <c r="I6567" s="486">
        <f t="shared" si="307"/>
        <v>150800</v>
      </c>
      <c r="J6567" s="348">
        <f t="shared" si="308"/>
        <v>0</v>
      </c>
    </row>
    <row r="6568" spans="1:10">
      <c r="A6568" s="483">
        <v>2016</v>
      </c>
      <c r="B6568" s="484" t="s">
        <v>1296</v>
      </c>
      <c r="C6568" s="484" t="s">
        <v>370</v>
      </c>
      <c r="D6568" s="485">
        <v>24345</v>
      </c>
      <c r="E6568" s="486">
        <v>25.23</v>
      </c>
      <c r="F6568" s="486">
        <f t="shared" si="306"/>
        <v>614224.35</v>
      </c>
      <c r="G6568" s="487">
        <v>2.71</v>
      </c>
      <c r="H6568" s="485">
        <v>8.9</v>
      </c>
      <c r="I6568" s="486">
        <f t="shared" si="307"/>
        <v>216670.5</v>
      </c>
      <c r="J6568" s="348">
        <f t="shared" si="308"/>
        <v>0</v>
      </c>
    </row>
    <row r="6569" spans="1:10">
      <c r="A6569" s="483">
        <v>2016</v>
      </c>
      <c r="B6569" s="484" t="s">
        <v>1296</v>
      </c>
      <c r="C6569" s="484" t="s">
        <v>370</v>
      </c>
      <c r="D6569" s="485">
        <v>14152</v>
      </c>
      <c r="E6569" s="486">
        <v>23.416</v>
      </c>
      <c r="F6569" s="486">
        <f t="shared" si="306"/>
        <v>331383.23200000002</v>
      </c>
      <c r="G6569" s="487">
        <v>2.7</v>
      </c>
      <c r="H6569" s="485">
        <v>8.1</v>
      </c>
      <c r="I6569" s="486">
        <f t="shared" si="307"/>
        <v>114631.2</v>
      </c>
      <c r="J6569" s="348">
        <f t="shared" si="308"/>
        <v>0</v>
      </c>
    </row>
    <row r="6570" spans="1:10">
      <c r="A6570" s="483">
        <v>2016</v>
      </c>
      <c r="B6570" s="484" t="s">
        <v>1296</v>
      </c>
      <c r="C6570" s="484" t="s">
        <v>370</v>
      </c>
      <c r="D6570" s="485">
        <v>109084</v>
      </c>
      <c r="E6570" s="486">
        <v>22.25</v>
      </c>
      <c r="F6570" s="486">
        <f t="shared" si="306"/>
        <v>2427119</v>
      </c>
      <c r="G6570" s="487">
        <v>3.04</v>
      </c>
      <c r="H6570" s="485">
        <v>8.6</v>
      </c>
      <c r="I6570" s="486">
        <f t="shared" si="307"/>
        <v>938122.39999999991</v>
      </c>
      <c r="J6570" s="348">
        <f t="shared" si="308"/>
        <v>0</v>
      </c>
    </row>
    <row r="6571" spans="1:10">
      <c r="A6571" s="483">
        <v>2016</v>
      </c>
      <c r="B6571" s="484" t="s">
        <v>1296</v>
      </c>
      <c r="C6571" s="484" t="s">
        <v>370</v>
      </c>
      <c r="D6571" s="485">
        <v>30438</v>
      </c>
      <c r="E6571" s="486">
        <v>25.02</v>
      </c>
      <c r="F6571" s="486">
        <f t="shared" si="306"/>
        <v>761558.76</v>
      </c>
      <c r="G6571" s="487">
        <v>2.76</v>
      </c>
      <c r="H6571" s="485">
        <v>8.8000000000000007</v>
      </c>
      <c r="I6571" s="486">
        <f t="shared" si="307"/>
        <v>267854.40000000002</v>
      </c>
      <c r="J6571" s="348">
        <f t="shared" si="308"/>
        <v>0</v>
      </c>
    </row>
    <row r="6572" spans="1:10">
      <c r="A6572" s="483">
        <v>2016</v>
      </c>
      <c r="B6572" s="484" t="s">
        <v>1296</v>
      </c>
      <c r="C6572" s="484" t="s">
        <v>370</v>
      </c>
      <c r="D6572" s="485">
        <v>37106</v>
      </c>
      <c r="E6572" s="486">
        <v>24.91</v>
      </c>
      <c r="F6572" s="486">
        <f t="shared" si="306"/>
        <v>924310.46</v>
      </c>
      <c r="G6572" s="487">
        <v>3.79</v>
      </c>
      <c r="H6572" s="485">
        <v>8.9</v>
      </c>
      <c r="I6572" s="486">
        <f t="shared" si="307"/>
        <v>330243.40000000002</v>
      </c>
      <c r="J6572" s="348">
        <f t="shared" si="308"/>
        <v>0</v>
      </c>
    </row>
    <row r="6573" spans="1:10">
      <c r="A6573" s="483">
        <v>2016</v>
      </c>
      <c r="B6573" s="484" t="s">
        <v>1296</v>
      </c>
      <c r="C6573" s="484" t="s">
        <v>370</v>
      </c>
      <c r="D6573" s="485">
        <v>10853</v>
      </c>
      <c r="E6573" s="486">
        <v>25.29</v>
      </c>
      <c r="F6573" s="486">
        <f t="shared" si="306"/>
        <v>274472.37</v>
      </c>
      <c r="G6573" s="487">
        <v>3.13</v>
      </c>
      <c r="H6573" s="485">
        <v>8.8000000000000007</v>
      </c>
      <c r="I6573" s="486">
        <f t="shared" si="307"/>
        <v>95506.400000000009</v>
      </c>
      <c r="J6573" s="348">
        <f t="shared" si="308"/>
        <v>0</v>
      </c>
    </row>
    <row r="6574" spans="1:10">
      <c r="A6574" s="483">
        <v>2016</v>
      </c>
      <c r="B6574" s="484" t="s">
        <v>1296</v>
      </c>
      <c r="C6574" s="484" t="s">
        <v>370</v>
      </c>
      <c r="D6574" s="485">
        <v>7818</v>
      </c>
      <c r="E6574" s="486">
        <v>25.78</v>
      </c>
      <c r="F6574" s="486">
        <f t="shared" si="306"/>
        <v>201548.04</v>
      </c>
      <c r="G6574" s="487">
        <v>2.62</v>
      </c>
      <c r="H6574" s="485">
        <v>7.7</v>
      </c>
      <c r="I6574" s="486">
        <f t="shared" si="307"/>
        <v>60198.6</v>
      </c>
      <c r="J6574" s="348">
        <f t="shared" si="308"/>
        <v>0</v>
      </c>
    </row>
    <row r="6575" spans="1:10">
      <c r="A6575" s="483">
        <v>2016</v>
      </c>
      <c r="B6575" s="484" t="s">
        <v>1296</v>
      </c>
      <c r="C6575" s="484" t="s">
        <v>370</v>
      </c>
      <c r="D6575" s="485">
        <v>26116</v>
      </c>
      <c r="E6575" s="486">
        <v>25.71</v>
      </c>
      <c r="F6575" s="486">
        <f t="shared" si="306"/>
        <v>671442.36</v>
      </c>
      <c r="G6575" s="487">
        <v>2.65</v>
      </c>
      <c r="H6575" s="485">
        <v>7.4</v>
      </c>
      <c r="I6575" s="486">
        <f t="shared" si="307"/>
        <v>193258.40000000002</v>
      </c>
      <c r="J6575" s="348">
        <f t="shared" si="308"/>
        <v>0</v>
      </c>
    </row>
    <row r="6576" spans="1:10">
      <c r="A6576" s="483">
        <v>2016</v>
      </c>
      <c r="B6576" s="484" t="s">
        <v>1296</v>
      </c>
      <c r="C6576" s="484" t="s">
        <v>370</v>
      </c>
      <c r="D6576" s="485">
        <v>34751</v>
      </c>
      <c r="E6576" s="486">
        <v>24.72</v>
      </c>
      <c r="F6576" s="486">
        <f t="shared" si="306"/>
        <v>859044.72</v>
      </c>
      <c r="G6576" s="487">
        <v>2.82</v>
      </c>
      <c r="H6576" s="485">
        <v>8.9</v>
      </c>
      <c r="I6576" s="486">
        <f t="shared" si="307"/>
        <v>309283.90000000002</v>
      </c>
      <c r="J6576" s="348">
        <f t="shared" si="308"/>
        <v>0</v>
      </c>
    </row>
    <row r="6577" spans="1:10">
      <c r="A6577" s="483">
        <v>2016</v>
      </c>
      <c r="B6577" s="484" t="s">
        <v>1296</v>
      </c>
      <c r="C6577" s="484" t="s">
        <v>370</v>
      </c>
      <c r="D6577" s="485">
        <v>21772</v>
      </c>
      <c r="E6577" s="486">
        <v>25</v>
      </c>
      <c r="F6577" s="486">
        <f t="shared" si="306"/>
        <v>544300</v>
      </c>
      <c r="G6577" s="487">
        <v>2.85</v>
      </c>
      <c r="H6577" s="485">
        <v>8.8000000000000007</v>
      </c>
      <c r="I6577" s="486">
        <f t="shared" si="307"/>
        <v>191593.60000000001</v>
      </c>
      <c r="J6577" s="348">
        <f t="shared" si="308"/>
        <v>0</v>
      </c>
    </row>
    <row r="6578" spans="1:10">
      <c r="A6578" s="483">
        <v>2016</v>
      </c>
      <c r="B6578" s="484" t="s">
        <v>1289</v>
      </c>
      <c r="C6578" s="484" t="s">
        <v>370</v>
      </c>
      <c r="D6578" s="485">
        <v>116792</v>
      </c>
      <c r="E6578" s="486">
        <v>20.29</v>
      </c>
      <c r="F6578" s="486">
        <f t="shared" si="306"/>
        <v>2369709.6799999997</v>
      </c>
      <c r="G6578" s="487">
        <v>0.49</v>
      </c>
      <c r="H6578" s="485">
        <v>7.5</v>
      </c>
      <c r="I6578" s="486">
        <f t="shared" si="307"/>
        <v>875940</v>
      </c>
      <c r="J6578" s="348">
        <f t="shared" si="308"/>
        <v>0</v>
      </c>
    </row>
    <row r="6579" spans="1:10">
      <c r="A6579" s="483">
        <v>2016</v>
      </c>
      <c r="B6579" s="484" t="s">
        <v>1289</v>
      </c>
      <c r="C6579" s="484" t="s">
        <v>370</v>
      </c>
      <c r="D6579" s="485">
        <v>104530</v>
      </c>
      <c r="E6579" s="486">
        <v>20.29</v>
      </c>
      <c r="F6579" s="486">
        <f t="shared" si="306"/>
        <v>2120913.6999999997</v>
      </c>
      <c r="G6579" s="487">
        <v>0.49</v>
      </c>
      <c r="H6579" s="485">
        <v>7.5</v>
      </c>
      <c r="I6579" s="486">
        <f t="shared" si="307"/>
        <v>783975</v>
      </c>
      <c r="J6579" s="348">
        <f t="shared" si="308"/>
        <v>0</v>
      </c>
    </row>
    <row r="6580" spans="1:10">
      <c r="A6580" s="483">
        <v>2016</v>
      </c>
      <c r="B6580" s="484" t="s">
        <v>1289</v>
      </c>
      <c r="C6580" s="484" t="s">
        <v>370</v>
      </c>
      <c r="D6580" s="485">
        <v>190807</v>
      </c>
      <c r="E6580" s="486">
        <v>19.940000000000001</v>
      </c>
      <c r="F6580" s="486">
        <f t="shared" si="306"/>
        <v>3804691.58</v>
      </c>
      <c r="G6580" s="487">
        <v>0.4</v>
      </c>
      <c r="H6580" s="485">
        <v>7.4</v>
      </c>
      <c r="I6580" s="486">
        <f t="shared" si="307"/>
        <v>1411971.8</v>
      </c>
      <c r="J6580" s="348">
        <f t="shared" si="308"/>
        <v>0</v>
      </c>
    </row>
    <row r="6581" spans="1:10">
      <c r="A6581" s="483">
        <v>2016</v>
      </c>
      <c r="B6581" s="484" t="s">
        <v>1301</v>
      </c>
      <c r="C6581" s="484" t="s">
        <v>370</v>
      </c>
      <c r="D6581" s="485">
        <v>714829</v>
      </c>
      <c r="E6581" s="486">
        <v>12.7</v>
      </c>
      <c r="F6581" s="486">
        <f t="shared" si="306"/>
        <v>9078328.2999999989</v>
      </c>
      <c r="G6581" s="487">
        <v>0.62</v>
      </c>
      <c r="H6581" s="485">
        <v>10</v>
      </c>
      <c r="I6581" s="486">
        <f t="shared" si="307"/>
        <v>7148290</v>
      </c>
      <c r="J6581" s="348">
        <f t="shared" si="308"/>
        <v>1</v>
      </c>
    </row>
    <row r="6582" spans="1:10">
      <c r="A6582" s="483">
        <v>2016</v>
      </c>
      <c r="B6582" s="484" t="s">
        <v>1296</v>
      </c>
      <c r="C6582" s="484" t="s">
        <v>370</v>
      </c>
      <c r="D6582" s="485">
        <v>1934</v>
      </c>
      <c r="E6582" s="486">
        <v>23.62</v>
      </c>
      <c r="F6582" s="486">
        <f t="shared" si="306"/>
        <v>45681.08</v>
      </c>
      <c r="G6582" s="487">
        <v>2.5499999999999998</v>
      </c>
      <c r="H6582" s="485">
        <v>8.8000000000000007</v>
      </c>
      <c r="I6582" s="486">
        <f t="shared" si="307"/>
        <v>17019.2</v>
      </c>
      <c r="J6582" s="348">
        <f t="shared" si="308"/>
        <v>0</v>
      </c>
    </row>
    <row r="6583" spans="1:10">
      <c r="A6583" s="483">
        <v>2016</v>
      </c>
      <c r="B6583" s="484" t="s">
        <v>1296</v>
      </c>
      <c r="C6583" s="484" t="s">
        <v>370</v>
      </c>
      <c r="D6583" s="485">
        <v>38129</v>
      </c>
      <c r="E6583" s="486">
        <v>23.65</v>
      </c>
      <c r="F6583" s="486">
        <f t="shared" si="306"/>
        <v>901750.85</v>
      </c>
      <c r="G6583" s="487">
        <v>2.81</v>
      </c>
      <c r="H6583" s="485">
        <v>8.1999999999999993</v>
      </c>
      <c r="I6583" s="486">
        <f t="shared" si="307"/>
        <v>312657.8</v>
      </c>
      <c r="J6583" s="348">
        <f t="shared" si="308"/>
        <v>0</v>
      </c>
    </row>
    <row r="6584" spans="1:10">
      <c r="A6584" s="483">
        <v>2016</v>
      </c>
      <c r="B6584" s="484" t="s">
        <v>1296</v>
      </c>
      <c r="C6584" s="484" t="s">
        <v>370</v>
      </c>
      <c r="D6584" s="485">
        <v>40708</v>
      </c>
      <c r="E6584" s="486">
        <v>23.48</v>
      </c>
      <c r="F6584" s="486">
        <f t="shared" si="306"/>
        <v>955823.84</v>
      </c>
      <c r="G6584" s="487">
        <v>2.52</v>
      </c>
      <c r="H6584" s="485">
        <v>8.4</v>
      </c>
      <c r="I6584" s="486">
        <f t="shared" si="307"/>
        <v>341947.2</v>
      </c>
      <c r="J6584" s="348">
        <f t="shared" si="308"/>
        <v>0</v>
      </c>
    </row>
    <row r="6585" spans="1:10">
      <c r="A6585" s="483">
        <v>2016</v>
      </c>
      <c r="B6585" s="484" t="s">
        <v>1296</v>
      </c>
      <c r="C6585" s="484" t="s">
        <v>370</v>
      </c>
      <c r="D6585" s="485">
        <v>6689</v>
      </c>
      <c r="E6585" s="486">
        <v>23.73</v>
      </c>
      <c r="F6585" s="486">
        <f t="shared" si="306"/>
        <v>158729.97</v>
      </c>
      <c r="G6585" s="487">
        <v>2.79</v>
      </c>
      <c r="H6585" s="485">
        <v>8.6</v>
      </c>
      <c r="I6585" s="486">
        <f t="shared" si="307"/>
        <v>57525.399999999994</v>
      </c>
      <c r="J6585" s="348">
        <f t="shared" si="308"/>
        <v>0</v>
      </c>
    </row>
    <row r="6586" spans="1:10">
      <c r="A6586" s="483">
        <v>2016</v>
      </c>
      <c r="B6586" s="484" t="s">
        <v>1296</v>
      </c>
      <c r="C6586" s="484" t="s">
        <v>370</v>
      </c>
      <c r="D6586" s="485">
        <v>3283</v>
      </c>
      <c r="E6586" s="486">
        <v>25.06</v>
      </c>
      <c r="F6586" s="486">
        <f t="shared" si="306"/>
        <v>82271.98</v>
      </c>
      <c r="G6586" s="487">
        <v>2.94</v>
      </c>
      <c r="H6586" s="485">
        <v>9.6999999999999993</v>
      </c>
      <c r="I6586" s="486">
        <f t="shared" si="307"/>
        <v>31845.1</v>
      </c>
      <c r="J6586" s="348">
        <f t="shared" si="308"/>
        <v>0</v>
      </c>
    </row>
    <row r="6587" spans="1:10">
      <c r="A6587" s="483">
        <v>2016</v>
      </c>
      <c r="B6587" s="484" t="s">
        <v>1296</v>
      </c>
      <c r="C6587" s="484" t="s">
        <v>370</v>
      </c>
      <c r="D6587" s="485">
        <v>3478</v>
      </c>
      <c r="E6587" s="486">
        <v>23.67</v>
      </c>
      <c r="F6587" s="486">
        <f t="shared" si="306"/>
        <v>82324.260000000009</v>
      </c>
      <c r="G6587" s="487">
        <v>2.82</v>
      </c>
      <c r="H6587" s="485">
        <v>8.4</v>
      </c>
      <c r="I6587" s="486">
        <f t="shared" si="307"/>
        <v>29215.200000000001</v>
      </c>
      <c r="J6587" s="348">
        <f t="shared" si="308"/>
        <v>0</v>
      </c>
    </row>
    <row r="6588" spans="1:10">
      <c r="A6588" s="483">
        <v>2016</v>
      </c>
      <c r="B6588" s="484" t="s">
        <v>1296</v>
      </c>
      <c r="C6588" s="484" t="s">
        <v>370</v>
      </c>
      <c r="D6588" s="485">
        <v>3915</v>
      </c>
      <c r="E6588" s="486">
        <v>23.51</v>
      </c>
      <c r="F6588" s="486">
        <f t="shared" si="306"/>
        <v>92041.650000000009</v>
      </c>
      <c r="G6588" s="487">
        <v>2.5</v>
      </c>
      <c r="H6588" s="485">
        <v>8.4</v>
      </c>
      <c r="I6588" s="486">
        <f t="shared" si="307"/>
        <v>32886</v>
      </c>
      <c r="J6588" s="348">
        <f t="shared" si="308"/>
        <v>0</v>
      </c>
    </row>
    <row r="6589" spans="1:10">
      <c r="A6589" s="483">
        <v>2016</v>
      </c>
      <c r="B6589" s="484" t="s">
        <v>1296</v>
      </c>
      <c r="C6589" s="484" t="s">
        <v>370</v>
      </c>
      <c r="D6589" s="485">
        <v>18768</v>
      </c>
      <c r="E6589" s="486">
        <v>22.94</v>
      </c>
      <c r="F6589" s="486">
        <f t="shared" si="306"/>
        <v>430537.92000000004</v>
      </c>
      <c r="G6589" s="487">
        <v>3</v>
      </c>
      <c r="H6589" s="485">
        <v>8.5</v>
      </c>
      <c r="I6589" s="486">
        <f t="shared" si="307"/>
        <v>159528</v>
      </c>
      <c r="J6589" s="348">
        <f t="shared" si="308"/>
        <v>0</v>
      </c>
    </row>
    <row r="6590" spans="1:10">
      <c r="A6590" s="483">
        <v>2016</v>
      </c>
      <c r="B6590" s="484" t="s">
        <v>1296</v>
      </c>
      <c r="C6590" s="484" t="s">
        <v>370</v>
      </c>
      <c r="D6590" s="485">
        <v>20096</v>
      </c>
      <c r="E6590" s="486">
        <v>25.17</v>
      </c>
      <c r="F6590" s="486">
        <f t="shared" si="306"/>
        <v>505816.32000000001</v>
      </c>
      <c r="G6590" s="487">
        <v>2.79</v>
      </c>
      <c r="H6590" s="485">
        <v>9.3000000000000007</v>
      </c>
      <c r="I6590" s="486">
        <f t="shared" si="307"/>
        <v>186892.80000000002</v>
      </c>
      <c r="J6590" s="348">
        <f t="shared" si="308"/>
        <v>0</v>
      </c>
    </row>
    <row r="6591" spans="1:10">
      <c r="A6591" s="483">
        <v>2016</v>
      </c>
      <c r="B6591" s="484" t="s">
        <v>1296</v>
      </c>
      <c r="C6591" s="484" t="s">
        <v>370</v>
      </c>
      <c r="D6591" s="485">
        <v>6981</v>
      </c>
      <c r="E6591" s="486">
        <v>23.66</v>
      </c>
      <c r="F6591" s="486">
        <f t="shared" si="306"/>
        <v>165170.46</v>
      </c>
      <c r="G6591" s="487">
        <v>2.59</v>
      </c>
      <c r="H6591" s="485">
        <v>8.6999999999999993</v>
      </c>
      <c r="I6591" s="486">
        <f t="shared" si="307"/>
        <v>60734.7</v>
      </c>
      <c r="J6591" s="348">
        <f t="shared" si="308"/>
        <v>0</v>
      </c>
    </row>
    <row r="6592" spans="1:10">
      <c r="A6592" s="483">
        <v>2016</v>
      </c>
      <c r="B6592" s="484" t="s">
        <v>1296</v>
      </c>
      <c r="C6592" s="484" t="s">
        <v>370</v>
      </c>
      <c r="D6592" s="485">
        <v>30456</v>
      </c>
      <c r="E6592" s="486">
        <v>23.64</v>
      </c>
      <c r="F6592" s="486">
        <f t="shared" si="306"/>
        <v>719979.84</v>
      </c>
      <c r="G6592" s="487">
        <v>3.44</v>
      </c>
      <c r="H6592" s="485">
        <v>13</v>
      </c>
      <c r="I6592" s="486">
        <f t="shared" si="307"/>
        <v>395928</v>
      </c>
      <c r="J6592" s="348">
        <f t="shared" si="308"/>
        <v>0</v>
      </c>
    </row>
    <row r="6593" spans="1:10">
      <c r="A6593" s="483">
        <v>2016</v>
      </c>
      <c r="B6593" s="484" t="s">
        <v>1296</v>
      </c>
      <c r="C6593" s="484" t="s">
        <v>370</v>
      </c>
      <c r="D6593" s="485">
        <v>21721</v>
      </c>
      <c r="E6593" s="486">
        <v>22.4</v>
      </c>
      <c r="F6593" s="486">
        <f t="shared" si="306"/>
        <v>486550.39999999997</v>
      </c>
      <c r="G6593" s="487">
        <v>4.53</v>
      </c>
      <c r="H6593" s="485">
        <v>16.899999999999999</v>
      </c>
      <c r="I6593" s="486">
        <f t="shared" si="307"/>
        <v>367084.89999999997</v>
      </c>
      <c r="J6593" s="348">
        <f t="shared" si="308"/>
        <v>0</v>
      </c>
    </row>
    <row r="6594" spans="1:10">
      <c r="A6594" s="483">
        <v>2016</v>
      </c>
      <c r="B6594" s="484" t="s">
        <v>1296</v>
      </c>
      <c r="C6594" s="484" t="s">
        <v>370</v>
      </c>
      <c r="D6594" s="485">
        <v>8448</v>
      </c>
      <c r="E6594" s="486">
        <v>22.22</v>
      </c>
      <c r="F6594" s="486">
        <f t="shared" si="306"/>
        <v>187714.56</v>
      </c>
      <c r="G6594" s="487">
        <v>4.57</v>
      </c>
      <c r="H6594" s="485">
        <v>17.3</v>
      </c>
      <c r="I6594" s="486">
        <f t="shared" si="307"/>
        <v>146150.39999999999</v>
      </c>
      <c r="J6594" s="348">
        <f t="shared" si="308"/>
        <v>0</v>
      </c>
    </row>
    <row r="6595" spans="1:10">
      <c r="A6595" s="483">
        <v>2016</v>
      </c>
      <c r="B6595" s="484" t="s">
        <v>1296</v>
      </c>
      <c r="C6595" s="484" t="s">
        <v>370</v>
      </c>
      <c r="D6595" s="485">
        <v>11016</v>
      </c>
      <c r="E6595" s="486">
        <v>23.45</v>
      </c>
      <c r="F6595" s="486">
        <f t="shared" ref="F6595:F6658" si="309">E6595*D6595</f>
        <v>258325.19999999998</v>
      </c>
      <c r="G6595" s="487">
        <v>2.86</v>
      </c>
      <c r="H6595" s="485">
        <v>9.1</v>
      </c>
      <c r="I6595" s="486">
        <f t="shared" ref="I6595:I6658" si="310">H6595*D6595</f>
        <v>100245.59999999999</v>
      </c>
      <c r="J6595" s="348">
        <f t="shared" ref="J6595:J6658" si="311">IF(B6595="LIG",1,0)</f>
        <v>0</v>
      </c>
    </row>
    <row r="6596" spans="1:10">
      <c r="A6596" s="483">
        <v>2016</v>
      </c>
      <c r="B6596" s="484" t="s">
        <v>1296</v>
      </c>
      <c r="C6596" s="484" t="s">
        <v>370</v>
      </c>
      <c r="D6596" s="485">
        <v>9608</v>
      </c>
      <c r="E6596" s="486">
        <v>23.46</v>
      </c>
      <c r="F6596" s="486">
        <f t="shared" si="309"/>
        <v>225403.68000000002</v>
      </c>
      <c r="G6596" s="487">
        <v>2.84</v>
      </c>
      <c r="H6596" s="485">
        <v>8.1999999999999993</v>
      </c>
      <c r="I6596" s="486">
        <f t="shared" si="310"/>
        <v>78785.599999999991</v>
      </c>
      <c r="J6596" s="348">
        <f t="shared" si="311"/>
        <v>0</v>
      </c>
    </row>
    <row r="6597" spans="1:10">
      <c r="A6597" s="483">
        <v>2016</v>
      </c>
      <c r="B6597" s="484" t="s">
        <v>1296</v>
      </c>
      <c r="C6597" s="484" t="s">
        <v>370</v>
      </c>
      <c r="D6597" s="485">
        <v>23672</v>
      </c>
      <c r="E6597" s="486">
        <v>22.82</v>
      </c>
      <c r="F6597" s="486">
        <f t="shared" si="309"/>
        <v>540195.04</v>
      </c>
      <c r="G6597" s="487">
        <v>2.97</v>
      </c>
      <c r="H6597" s="485">
        <v>8.3000000000000007</v>
      </c>
      <c r="I6597" s="486">
        <f t="shared" si="310"/>
        <v>196477.6</v>
      </c>
      <c r="J6597" s="348">
        <f t="shared" si="311"/>
        <v>0</v>
      </c>
    </row>
    <row r="6598" spans="1:10">
      <c r="A6598" s="483">
        <v>2016</v>
      </c>
      <c r="B6598" s="484" t="s">
        <v>1296</v>
      </c>
      <c r="C6598" s="484" t="s">
        <v>370</v>
      </c>
      <c r="D6598" s="485">
        <v>30505</v>
      </c>
      <c r="E6598" s="486">
        <v>22.21</v>
      </c>
      <c r="F6598" s="486">
        <f t="shared" si="309"/>
        <v>677516.05</v>
      </c>
      <c r="G6598" s="487">
        <v>3.16</v>
      </c>
      <c r="H6598" s="485">
        <v>9.1</v>
      </c>
      <c r="I6598" s="486">
        <f t="shared" si="310"/>
        <v>277595.5</v>
      </c>
      <c r="J6598" s="348">
        <f t="shared" si="311"/>
        <v>0</v>
      </c>
    </row>
    <row r="6599" spans="1:10">
      <c r="A6599" s="483">
        <v>2016</v>
      </c>
      <c r="B6599" s="484" t="s">
        <v>1296</v>
      </c>
      <c r="C6599" s="484" t="s">
        <v>370</v>
      </c>
      <c r="D6599" s="485">
        <v>7949</v>
      </c>
      <c r="E6599" s="486">
        <v>23.47</v>
      </c>
      <c r="F6599" s="486">
        <f t="shared" si="309"/>
        <v>186563.03</v>
      </c>
      <c r="G6599" s="487">
        <v>2.84</v>
      </c>
      <c r="H6599" s="485">
        <v>8.3000000000000007</v>
      </c>
      <c r="I6599" s="486">
        <f t="shared" si="310"/>
        <v>65976.700000000012</v>
      </c>
      <c r="J6599" s="348">
        <f t="shared" si="311"/>
        <v>0</v>
      </c>
    </row>
    <row r="6600" spans="1:10">
      <c r="A6600" s="483">
        <v>2016</v>
      </c>
      <c r="B6600" s="484" t="s">
        <v>1296</v>
      </c>
      <c r="C6600" s="484" t="s">
        <v>370</v>
      </c>
      <c r="D6600" s="485">
        <v>11127</v>
      </c>
      <c r="E6600" s="486">
        <v>22.82</v>
      </c>
      <c r="F6600" s="486">
        <f t="shared" si="309"/>
        <v>253918.14</v>
      </c>
      <c r="G6600" s="487">
        <v>2.96</v>
      </c>
      <c r="H6600" s="485">
        <v>8.1999999999999993</v>
      </c>
      <c r="I6600" s="486">
        <f t="shared" si="310"/>
        <v>91241.4</v>
      </c>
      <c r="J6600" s="348">
        <f t="shared" si="311"/>
        <v>0</v>
      </c>
    </row>
    <row r="6601" spans="1:10">
      <c r="A6601" s="483">
        <v>2016</v>
      </c>
      <c r="B6601" s="484" t="s">
        <v>1296</v>
      </c>
      <c r="C6601" s="484" t="s">
        <v>370</v>
      </c>
      <c r="D6601" s="485">
        <v>10043</v>
      </c>
      <c r="E6601" s="486">
        <v>23.15</v>
      </c>
      <c r="F6601" s="486">
        <f t="shared" si="309"/>
        <v>232495.44999999998</v>
      </c>
      <c r="G6601" s="487">
        <v>4.41</v>
      </c>
      <c r="H6601" s="485">
        <v>15.2</v>
      </c>
      <c r="I6601" s="486">
        <f t="shared" si="310"/>
        <v>152653.6</v>
      </c>
      <c r="J6601" s="348">
        <f t="shared" si="311"/>
        <v>0</v>
      </c>
    </row>
    <row r="6602" spans="1:10">
      <c r="A6602" s="483">
        <v>2016</v>
      </c>
      <c r="B6602" s="484" t="s">
        <v>1296</v>
      </c>
      <c r="C6602" s="484" t="s">
        <v>370</v>
      </c>
      <c r="D6602" s="485">
        <v>14309</v>
      </c>
      <c r="E6602" s="486">
        <v>22.84</v>
      </c>
      <c r="F6602" s="486">
        <f t="shared" si="309"/>
        <v>326817.56</v>
      </c>
      <c r="G6602" s="487">
        <v>2.95</v>
      </c>
      <c r="H6602" s="485">
        <v>8.1999999999999993</v>
      </c>
      <c r="I6602" s="486">
        <f t="shared" si="310"/>
        <v>117333.79999999999</v>
      </c>
      <c r="J6602" s="348">
        <f t="shared" si="311"/>
        <v>0</v>
      </c>
    </row>
    <row r="6603" spans="1:10">
      <c r="A6603" s="483">
        <v>2016</v>
      </c>
      <c r="B6603" s="484" t="s">
        <v>1296</v>
      </c>
      <c r="C6603" s="484" t="s">
        <v>370</v>
      </c>
      <c r="D6603" s="485">
        <v>8091</v>
      </c>
      <c r="E6603" s="486">
        <v>23.53</v>
      </c>
      <c r="F6603" s="486">
        <f t="shared" si="309"/>
        <v>190381.23</v>
      </c>
      <c r="G6603" s="487">
        <v>2.85</v>
      </c>
      <c r="H6603" s="485">
        <v>9</v>
      </c>
      <c r="I6603" s="486">
        <f t="shared" si="310"/>
        <v>72819</v>
      </c>
      <c r="J6603" s="348">
        <f t="shared" si="311"/>
        <v>0</v>
      </c>
    </row>
    <row r="6604" spans="1:10">
      <c r="A6604" s="483">
        <v>2016</v>
      </c>
      <c r="B6604" s="484" t="s">
        <v>1296</v>
      </c>
      <c r="C6604" s="484" t="s">
        <v>370</v>
      </c>
      <c r="D6604" s="485">
        <v>4680</v>
      </c>
      <c r="E6604" s="486">
        <v>23.48</v>
      </c>
      <c r="F6604" s="486">
        <f t="shared" si="309"/>
        <v>109886.40000000001</v>
      </c>
      <c r="G6604" s="487">
        <v>2.84</v>
      </c>
      <c r="H6604" s="485">
        <v>9</v>
      </c>
      <c r="I6604" s="486">
        <f t="shared" si="310"/>
        <v>42120</v>
      </c>
      <c r="J6604" s="348">
        <f t="shared" si="311"/>
        <v>0</v>
      </c>
    </row>
    <row r="6605" spans="1:10">
      <c r="A6605" s="483">
        <v>2016</v>
      </c>
      <c r="B6605" s="484" t="s">
        <v>1296</v>
      </c>
      <c r="C6605" s="484" t="s">
        <v>370</v>
      </c>
      <c r="D6605" s="485">
        <v>4830</v>
      </c>
      <c r="E6605" s="486">
        <v>23.46</v>
      </c>
      <c r="F6605" s="486">
        <f t="shared" si="309"/>
        <v>113311.8</v>
      </c>
      <c r="G6605" s="487">
        <v>2.85</v>
      </c>
      <c r="H6605" s="485">
        <v>8.1</v>
      </c>
      <c r="I6605" s="486">
        <f t="shared" si="310"/>
        <v>39123</v>
      </c>
      <c r="J6605" s="348">
        <f t="shared" si="311"/>
        <v>0</v>
      </c>
    </row>
    <row r="6606" spans="1:10">
      <c r="A6606" s="483">
        <v>2016</v>
      </c>
      <c r="B6606" s="484" t="s">
        <v>1296</v>
      </c>
      <c r="C6606" s="484" t="s">
        <v>370</v>
      </c>
      <c r="D6606" s="485">
        <v>15346</v>
      </c>
      <c r="E6606" s="486">
        <v>23.71</v>
      </c>
      <c r="F6606" s="486">
        <f t="shared" si="309"/>
        <v>363853.66000000003</v>
      </c>
      <c r="G6606" s="487">
        <v>3.46</v>
      </c>
      <c r="H6606" s="485">
        <v>12.5</v>
      </c>
      <c r="I6606" s="486">
        <f t="shared" si="310"/>
        <v>191825</v>
      </c>
      <c r="J6606" s="348">
        <f t="shared" si="311"/>
        <v>0</v>
      </c>
    </row>
    <row r="6607" spans="1:10">
      <c r="A6607" s="483">
        <v>2016</v>
      </c>
      <c r="B6607" s="484" t="s">
        <v>1296</v>
      </c>
      <c r="C6607" s="484" t="s">
        <v>370</v>
      </c>
      <c r="D6607" s="485">
        <v>9498</v>
      </c>
      <c r="E6607" s="486">
        <v>23.65</v>
      </c>
      <c r="F6607" s="486">
        <f t="shared" si="309"/>
        <v>224627.69999999998</v>
      </c>
      <c r="G6607" s="487">
        <v>2.98</v>
      </c>
      <c r="H6607" s="485">
        <v>9.6999999999999993</v>
      </c>
      <c r="I6607" s="486">
        <f t="shared" si="310"/>
        <v>92130.599999999991</v>
      </c>
      <c r="J6607" s="348">
        <f t="shared" si="311"/>
        <v>0</v>
      </c>
    </row>
    <row r="6608" spans="1:10">
      <c r="A6608" s="483">
        <v>2016</v>
      </c>
      <c r="B6608" s="484" t="s">
        <v>1296</v>
      </c>
      <c r="C6608" s="484" t="s">
        <v>370</v>
      </c>
      <c r="D6608" s="485">
        <v>17685</v>
      </c>
      <c r="E6608" s="486">
        <v>23.29</v>
      </c>
      <c r="F6608" s="486">
        <f t="shared" si="309"/>
        <v>411883.64999999997</v>
      </c>
      <c r="G6608" s="487">
        <v>1.99</v>
      </c>
      <c r="H6608" s="485">
        <v>10.1</v>
      </c>
      <c r="I6608" s="486">
        <f t="shared" si="310"/>
        <v>178618.5</v>
      </c>
      <c r="J6608" s="348">
        <f t="shared" si="311"/>
        <v>0</v>
      </c>
    </row>
    <row r="6609" spans="1:10">
      <c r="A6609" s="483">
        <v>2016</v>
      </c>
      <c r="B6609" s="484" t="s">
        <v>1296</v>
      </c>
      <c r="C6609" s="484" t="s">
        <v>370</v>
      </c>
      <c r="D6609" s="485">
        <v>17548</v>
      </c>
      <c r="E6609" s="486">
        <v>22.82</v>
      </c>
      <c r="F6609" s="486">
        <f t="shared" si="309"/>
        <v>400445.36</v>
      </c>
      <c r="G6609" s="487">
        <v>2.97</v>
      </c>
      <c r="H6609" s="485">
        <v>8.1999999999999993</v>
      </c>
      <c r="I6609" s="486">
        <f t="shared" si="310"/>
        <v>143893.59999999998</v>
      </c>
      <c r="J6609" s="348">
        <f t="shared" si="311"/>
        <v>0</v>
      </c>
    </row>
    <row r="6610" spans="1:10">
      <c r="A6610" s="483">
        <v>2016</v>
      </c>
      <c r="B6610" s="484" t="s">
        <v>1296</v>
      </c>
      <c r="C6610" s="484" t="s">
        <v>370</v>
      </c>
      <c r="D6610" s="485">
        <v>51165</v>
      </c>
      <c r="E6610" s="486">
        <v>23.77</v>
      </c>
      <c r="F6610" s="486">
        <f t="shared" si="309"/>
        <v>1216192.05</v>
      </c>
      <c r="G6610" s="487">
        <v>2.59</v>
      </c>
      <c r="H6610" s="485">
        <v>7.9</v>
      </c>
      <c r="I6610" s="486">
        <f t="shared" si="310"/>
        <v>404203.5</v>
      </c>
      <c r="J6610" s="348">
        <f t="shared" si="311"/>
        <v>0</v>
      </c>
    </row>
    <row r="6611" spans="1:10">
      <c r="A6611" s="483">
        <v>2016</v>
      </c>
      <c r="B6611" s="484" t="s">
        <v>1296</v>
      </c>
      <c r="C6611" s="484" t="s">
        <v>370</v>
      </c>
      <c r="D6611" s="485">
        <v>50602</v>
      </c>
      <c r="E6611" s="486">
        <v>23.672000000000001</v>
      </c>
      <c r="F6611" s="486">
        <f t="shared" si="309"/>
        <v>1197850.544</v>
      </c>
      <c r="G6611" s="487">
        <v>2.66</v>
      </c>
      <c r="H6611" s="485">
        <v>7.9</v>
      </c>
      <c r="I6611" s="486">
        <f t="shared" si="310"/>
        <v>399755.80000000005</v>
      </c>
      <c r="J6611" s="348">
        <f t="shared" si="311"/>
        <v>0</v>
      </c>
    </row>
    <row r="6612" spans="1:10">
      <c r="A6612" s="483">
        <v>2016</v>
      </c>
      <c r="B6612" s="484" t="s">
        <v>1296</v>
      </c>
      <c r="C6612" s="484" t="s">
        <v>370</v>
      </c>
      <c r="D6612" s="485">
        <v>38398</v>
      </c>
      <c r="E6612" s="486">
        <v>24.666</v>
      </c>
      <c r="F6612" s="486">
        <f t="shared" si="309"/>
        <v>947125.06799999997</v>
      </c>
      <c r="G6612" s="487">
        <v>2.34</v>
      </c>
      <c r="H6612" s="485">
        <v>12.1</v>
      </c>
      <c r="I6612" s="486">
        <f t="shared" si="310"/>
        <v>464615.8</v>
      </c>
      <c r="J6612" s="348">
        <f t="shared" si="311"/>
        <v>0</v>
      </c>
    </row>
    <row r="6613" spans="1:10">
      <c r="A6613" s="483">
        <v>2016</v>
      </c>
      <c r="B6613" s="484" t="s">
        <v>1296</v>
      </c>
      <c r="C6613" s="484" t="s">
        <v>370</v>
      </c>
      <c r="D6613" s="485">
        <v>50594</v>
      </c>
      <c r="E6613" s="486">
        <v>23.405999999999999</v>
      </c>
      <c r="F6613" s="486">
        <f t="shared" si="309"/>
        <v>1184203.1639999999</v>
      </c>
      <c r="G6613" s="487">
        <v>2.59</v>
      </c>
      <c r="H6613" s="485">
        <v>8.1</v>
      </c>
      <c r="I6613" s="486">
        <f t="shared" si="310"/>
        <v>409811.39999999997</v>
      </c>
      <c r="J6613" s="348">
        <f t="shared" si="311"/>
        <v>0</v>
      </c>
    </row>
    <row r="6614" spans="1:10">
      <c r="A6614" s="483">
        <v>2016</v>
      </c>
      <c r="B6614" s="484" t="s">
        <v>1289</v>
      </c>
      <c r="C6614" s="484" t="s">
        <v>370</v>
      </c>
      <c r="D6614" s="485">
        <v>16446</v>
      </c>
      <c r="E6614" s="486">
        <v>16.690000000000001</v>
      </c>
      <c r="F6614" s="486">
        <f t="shared" si="309"/>
        <v>274483.74000000005</v>
      </c>
      <c r="G6614" s="487">
        <v>0.3</v>
      </c>
      <c r="H6614" s="485">
        <v>4.5</v>
      </c>
      <c r="I6614" s="486">
        <f t="shared" si="310"/>
        <v>74007</v>
      </c>
      <c r="J6614" s="348">
        <f t="shared" si="311"/>
        <v>0</v>
      </c>
    </row>
    <row r="6615" spans="1:10">
      <c r="A6615" s="483">
        <v>2016</v>
      </c>
      <c r="B6615" s="484" t="s">
        <v>1289</v>
      </c>
      <c r="C6615" s="484" t="s">
        <v>370</v>
      </c>
      <c r="D6615" s="485">
        <v>15997</v>
      </c>
      <c r="E6615" s="486">
        <v>17.97</v>
      </c>
      <c r="F6615" s="486">
        <f t="shared" si="309"/>
        <v>287466.08999999997</v>
      </c>
      <c r="G6615" s="487">
        <v>0.35</v>
      </c>
      <c r="H6615" s="485">
        <v>5.0999999999999996</v>
      </c>
      <c r="I6615" s="486">
        <f t="shared" si="310"/>
        <v>81584.7</v>
      </c>
      <c r="J6615" s="348">
        <f t="shared" si="311"/>
        <v>0</v>
      </c>
    </row>
    <row r="6616" spans="1:10">
      <c r="A6616" s="483">
        <v>2016</v>
      </c>
      <c r="B6616" s="484" t="s">
        <v>1289</v>
      </c>
      <c r="C6616" s="484" t="s">
        <v>370</v>
      </c>
      <c r="D6616" s="485">
        <v>49301</v>
      </c>
      <c r="E6616" s="486">
        <v>16.63</v>
      </c>
      <c r="F6616" s="486">
        <f t="shared" si="309"/>
        <v>819875.63</v>
      </c>
      <c r="G6616" s="487">
        <v>0.37</v>
      </c>
      <c r="H6616" s="485">
        <v>5.5</v>
      </c>
      <c r="I6616" s="486">
        <f t="shared" si="310"/>
        <v>271155.5</v>
      </c>
      <c r="J6616" s="348">
        <f t="shared" si="311"/>
        <v>0</v>
      </c>
    </row>
    <row r="6617" spans="1:10">
      <c r="A6617" s="483">
        <v>2016</v>
      </c>
      <c r="B6617" s="484" t="s">
        <v>1289</v>
      </c>
      <c r="C6617" s="484" t="s">
        <v>370</v>
      </c>
      <c r="D6617" s="485">
        <v>16426</v>
      </c>
      <c r="E6617" s="486">
        <v>16.63</v>
      </c>
      <c r="F6617" s="486">
        <f t="shared" si="309"/>
        <v>273164.38</v>
      </c>
      <c r="G6617" s="487">
        <v>0.37</v>
      </c>
      <c r="H6617" s="485">
        <v>5.5</v>
      </c>
      <c r="I6617" s="486">
        <f t="shared" si="310"/>
        <v>90343</v>
      </c>
      <c r="J6617" s="348">
        <f t="shared" si="311"/>
        <v>0</v>
      </c>
    </row>
    <row r="6618" spans="1:10">
      <c r="A6618" s="483">
        <v>2016</v>
      </c>
      <c r="B6618" s="484" t="s">
        <v>1296</v>
      </c>
      <c r="C6618" s="484" t="s">
        <v>370</v>
      </c>
      <c r="D6618" s="485">
        <v>12129</v>
      </c>
      <c r="E6618" s="486">
        <v>25.434000000000001</v>
      </c>
      <c r="F6618" s="486">
        <f t="shared" si="309"/>
        <v>308488.98600000003</v>
      </c>
      <c r="G6618" s="487">
        <v>1.24</v>
      </c>
      <c r="H6618" s="485">
        <v>10.6</v>
      </c>
      <c r="I6618" s="486">
        <f t="shared" si="310"/>
        <v>128567.4</v>
      </c>
      <c r="J6618" s="348">
        <f t="shared" si="311"/>
        <v>0</v>
      </c>
    </row>
    <row r="6619" spans="1:10">
      <c r="A6619" s="483">
        <v>2016</v>
      </c>
      <c r="B6619" s="484" t="s">
        <v>1289</v>
      </c>
      <c r="C6619" s="484" t="s">
        <v>370</v>
      </c>
      <c r="D6619" s="485">
        <v>55741</v>
      </c>
      <c r="E6619" s="486">
        <v>16.68</v>
      </c>
      <c r="F6619" s="486">
        <f t="shared" si="309"/>
        <v>929759.88</v>
      </c>
      <c r="G6619" s="487">
        <v>0.3</v>
      </c>
      <c r="H6619" s="485">
        <v>6.1</v>
      </c>
      <c r="I6619" s="486">
        <f t="shared" si="310"/>
        <v>340020.1</v>
      </c>
      <c r="J6619" s="348">
        <f t="shared" si="311"/>
        <v>0</v>
      </c>
    </row>
    <row r="6620" spans="1:10">
      <c r="A6620" s="483">
        <v>2016</v>
      </c>
      <c r="B6620" s="484" t="s">
        <v>1289</v>
      </c>
      <c r="C6620" s="484" t="s">
        <v>370</v>
      </c>
      <c r="D6620" s="485">
        <v>96547</v>
      </c>
      <c r="E6620" s="486">
        <v>17.75</v>
      </c>
      <c r="F6620" s="486">
        <f t="shared" si="309"/>
        <v>1713709.25</v>
      </c>
      <c r="G6620" s="487">
        <v>0.21</v>
      </c>
      <c r="H6620" s="485">
        <v>5.2</v>
      </c>
      <c r="I6620" s="486">
        <f t="shared" si="310"/>
        <v>502044.4</v>
      </c>
      <c r="J6620" s="348">
        <f t="shared" si="311"/>
        <v>0</v>
      </c>
    </row>
    <row r="6621" spans="1:10">
      <c r="A6621" s="483">
        <v>2016</v>
      </c>
      <c r="B6621" s="484" t="s">
        <v>1289</v>
      </c>
      <c r="C6621" s="484" t="s">
        <v>370</v>
      </c>
      <c r="D6621" s="485">
        <v>49342</v>
      </c>
      <c r="E6621" s="486">
        <v>17.78</v>
      </c>
      <c r="F6621" s="486">
        <f t="shared" si="309"/>
        <v>877300.76</v>
      </c>
      <c r="G6621" s="487">
        <v>0.21</v>
      </c>
      <c r="H6621" s="485">
        <v>5.4</v>
      </c>
      <c r="I6621" s="486">
        <f t="shared" si="310"/>
        <v>266446.80000000005</v>
      </c>
      <c r="J6621" s="348">
        <f t="shared" si="311"/>
        <v>0</v>
      </c>
    </row>
    <row r="6622" spans="1:10">
      <c r="A6622" s="483">
        <v>2016</v>
      </c>
      <c r="B6622" s="484" t="s">
        <v>1289</v>
      </c>
      <c r="C6622" s="484" t="s">
        <v>370</v>
      </c>
      <c r="D6622" s="485">
        <v>65970</v>
      </c>
      <c r="E6622" s="486">
        <v>17.3</v>
      </c>
      <c r="F6622" s="486">
        <f t="shared" si="309"/>
        <v>1141281</v>
      </c>
      <c r="G6622" s="487">
        <v>0.22</v>
      </c>
      <c r="H6622" s="485">
        <v>4.3</v>
      </c>
      <c r="I6622" s="486">
        <f t="shared" si="310"/>
        <v>283671</v>
      </c>
      <c r="J6622" s="348">
        <f t="shared" si="311"/>
        <v>0</v>
      </c>
    </row>
    <row r="6623" spans="1:10">
      <c r="A6623" s="483">
        <v>2016</v>
      </c>
      <c r="B6623" s="484" t="s">
        <v>1289</v>
      </c>
      <c r="C6623" s="484" t="s">
        <v>370</v>
      </c>
      <c r="D6623" s="485">
        <v>49549</v>
      </c>
      <c r="E6623" s="486">
        <v>17.260000000000002</v>
      </c>
      <c r="F6623" s="486">
        <f t="shared" si="309"/>
        <v>855215.74000000011</v>
      </c>
      <c r="G6623" s="487">
        <v>0.23</v>
      </c>
      <c r="H6623" s="485">
        <v>4.5</v>
      </c>
      <c r="I6623" s="486">
        <f t="shared" si="310"/>
        <v>222970.5</v>
      </c>
      <c r="J6623" s="348">
        <f t="shared" si="311"/>
        <v>0</v>
      </c>
    </row>
    <row r="6624" spans="1:10">
      <c r="A6624" s="483">
        <v>2016</v>
      </c>
      <c r="B6624" s="484" t="s">
        <v>1289</v>
      </c>
      <c r="C6624" s="484" t="s">
        <v>370</v>
      </c>
      <c r="D6624" s="485">
        <v>95806</v>
      </c>
      <c r="E6624" s="486">
        <v>17.73</v>
      </c>
      <c r="F6624" s="486">
        <f t="shared" si="309"/>
        <v>1698640.3800000001</v>
      </c>
      <c r="G6624" s="487">
        <v>0.3</v>
      </c>
      <c r="H6624" s="485">
        <v>5</v>
      </c>
      <c r="I6624" s="486">
        <f t="shared" si="310"/>
        <v>479030</v>
      </c>
      <c r="J6624" s="348">
        <f t="shared" si="311"/>
        <v>0</v>
      </c>
    </row>
    <row r="6625" spans="1:10">
      <c r="A6625" s="483">
        <v>2016</v>
      </c>
      <c r="B6625" s="484" t="s">
        <v>1289</v>
      </c>
      <c r="C6625" s="484" t="s">
        <v>370</v>
      </c>
      <c r="D6625" s="485">
        <v>48655</v>
      </c>
      <c r="E6625" s="486">
        <v>16.79</v>
      </c>
      <c r="F6625" s="486">
        <f t="shared" si="309"/>
        <v>816917.45</v>
      </c>
      <c r="G6625" s="487">
        <v>0.3</v>
      </c>
      <c r="H6625" s="485">
        <v>6</v>
      </c>
      <c r="I6625" s="486">
        <f t="shared" si="310"/>
        <v>291930</v>
      </c>
      <c r="J6625" s="348">
        <f t="shared" si="311"/>
        <v>0</v>
      </c>
    </row>
    <row r="6626" spans="1:10">
      <c r="A6626" s="483">
        <v>2016</v>
      </c>
      <c r="B6626" s="484" t="s">
        <v>1289</v>
      </c>
      <c r="C6626" s="484" t="s">
        <v>370</v>
      </c>
      <c r="D6626" s="485">
        <v>16397</v>
      </c>
      <c r="E6626" s="486">
        <v>17.78</v>
      </c>
      <c r="F6626" s="486">
        <f t="shared" si="309"/>
        <v>291538.66000000003</v>
      </c>
      <c r="G6626" s="487">
        <v>0.26</v>
      </c>
      <c r="H6626" s="485">
        <v>4.5999999999999996</v>
      </c>
      <c r="I6626" s="486">
        <f t="shared" si="310"/>
        <v>75426.2</v>
      </c>
      <c r="J6626" s="348">
        <f t="shared" si="311"/>
        <v>0</v>
      </c>
    </row>
    <row r="6627" spans="1:10">
      <c r="A6627" s="483">
        <v>2016</v>
      </c>
      <c r="B6627" s="484" t="s">
        <v>1289</v>
      </c>
      <c r="C6627" s="484" t="s">
        <v>370</v>
      </c>
      <c r="D6627" s="485">
        <v>15220</v>
      </c>
      <c r="E6627" s="486">
        <v>17.25</v>
      </c>
      <c r="F6627" s="486">
        <f t="shared" si="309"/>
        <v>262545</v>
      </c>
      <c r="G6627" s="487">
        <v>0.22</v>
      </c>
      <c r="H6627" s="485">
        <v>4.2</v>
      </c>
      <c r="I6627" s="486">
        <f t="shared" si="310"/>
        <v>63924</v>
      </c>
      <c r="J6627" s="348">
        <f t="shared" si="311"/>
        <v>0</v>
      </c>
    </row>
    <row r="6628" spans="1:10">
      <c r="A6628" s="483">
        <v>2016</v>
      </c>
      <c r="B6628" s="484" t="s">
        <v>1289</v>
      </c>
      <c r="C6628" s="484" t="s">
        <v>370</v>
      </c>
      <c r="D6628" s="485">
        <v>81014</v>
      </c>
      <c r="E6628" s="486">
        <v>18.04</v>
      </c>
      <c r="F6628" s="486">
        <f t="shared" si="309"/>
        <v>1461492.5599999998</v>
      </c>
      <c r="G6628" s="487">
        <v>0.22</v>
      </c>
      <c r="H6628" s="485">
        <v>4.7</v>
      </c>
      <c r="I6628" s="486">
        <f t="shared" si="310"/>
        <v>380765.8</v>
      </c>
      <c r="J6628" s="348">
        <f t="shared" si="311"/>
        <v>0</v>
      </c>
    </row>
    <row r="6629" spans="1:10">
      <c r="A6629" s="483">
        <v>2016</v>
      </c>
      <c r="B6629" s="484" t="s">
        <v>1289</v>
      </c>
      <c r="C6629" s="484" t="s">
        <v>370</v>
      </c>
      <c r="D6629" s="485">
        <v>49112</v>
      </c>
      <c r="E6629" s="486">
        <v>17.53</v>
      </c>
      <c r="F6629" s="486">
        <f t="shared" si="309"/>
        <v>860933.3600000001</v>
      </c>
      <c r="G6629" s="487">
        <v>0.19</v>
      </c>
      <c r="H6629" s="485">
        <v>4.5</v>
      </c>
      <c r="I6629" s="486">
        <f t="shared" si="310"/>
        <v>221004</v>
      </c>
      <c r="J6629" s="348">
        <f t="shared" si="311"/>
        <v>0</v>
      </c>
    </row>
    <row r="6630" spans="1:10">
      <c r="A6630" s="483">
        <v>2016</v>
      </c>
      <c r="B6630" s="484" t="s">
        <v>1289</v>
      </c>
      <c r="C6630" s="484" t="s">
        <v>370</v>
      </c>
      <c r="D6630" s="485">
        <v>760982</v>
      </c>
      <c r="E6630" s="486">
        <v>16.736000000000001</v>
      </c>
      <c r="F6630" s="486">
        <f t="shared" si="309"/>
        <v>12735794.752</v>
      </c>
      <c r="G6630" s="487">
        <v>0.33</v>
      </c>
      <c r="H6630" s="485">
        <v>4.5999999999999996</v>
      </c>
      <c r="I6630" s="486">
        <f t="shared" si="310"/>
        <v>3500517.1999999997</v>
      </c>
      <c r="J6630" s="348">
        <f t="shared" si="311"/>
        <v>0</v>
      </c>
    </row>
    <row r="6631" spans="1:10">
      <c r="A6631" s="483">
        <v>2016</v>
      </c>
      <c r="B6631" s="484" t="s">
        <v>1296</v>
      </c>
      <c r="C6631" s="484" t="s">
        <v>370</v>
      </c>
      <c r="D6631" s="485">
        <v>34806</v>
      </c>
      <c r="E6631" s="486">
        <v>22.884</v>
      </c>
      <c r="F6631" s="486">
        <f t="shared" si="309"/>
        <v>796500.50399999996</v>
      </c>
      <c r="G6631" s="487">
        <v>2.95</v>
      </c>
      <c r="H6631" s="485">
        <v>8.1999999999999993</v>
      </c>
      <c r="I6631" s="486">
        <f t="shared" si="310"/>
        <v>285409.19999999995</v>
      </c>
      <c r="J6631" s="348">
        <f t="shared" si="311"/>
        <v>0</v>
      </c>
    </row>
    <row r="6632" spans="1:10">
      <c r="A6632" s="483">
        <v>2016</v>
      </c>
      <c r="B6632" s="484" t="s">
        <v>1296</v>
      </c>
      <c r="C6632" s="484" t="s">
        <v>370</v>
      </c>
      <c r="D6632" s="485">
        <v>11182</v>
      </c>
      <c r="E6632" s="486">
        <v>25.413</v>
      </c>
      <c r="F6632" s="486">
        <f t="shared" si="309"/>
        <v>284168.16600000003</v>
      </c>
      <c r="G6632" s="487">
        <v>3.7</v>
      </c>
      <c r="H6632" s="485">
        <v>9.4</v>
      </c>
      <c r="I6632" s="486">
        <f t="shared" si="310"/>
        <v>105110.8</v>
      </c>
      <c r="J6632" s="348">
        <f t="shared" si="311"/>
        <v>0</v>
      </c>
    </row>
    <row r="6633" spans="1:10">
      <c r="A6633" s="483">
        <v>2016</v>
      </c>
      <c r="B6633" s="484" t="s">
        <v>1296</v>
      </c>
      <c r="C6633" s="484" t="s">
        <v>370</v>
      </c>
      <c r="D6633" s="485">
        <v>9500</v>
      </c>
      <c r="E6633" s="486">
        <v>22.512</v>
      </c>
      <c r="F6633" s="486">
        <f t="shared" si="309"/>
        <v>213864</v>
      </c>
      <c r="G6633" s="487">
        <v>3.5</v>
      </c>
      <c r="H6633" s="485">
        <v>10.7</v>
      </c>
      <c r="I6633" s="486">
        <f t="shared" si="310"/>
        <v>101650</v>
      </c>
      <c r="J6633" s="348">
        <f t="shared" si="311"/>
        <v>0</v>
      </c>
    </row>
    <row r="6634" spans="1:10">
      <c r="A6634" s="483">
        <v>2016</v>
      </c>
      <c r="B6634" s="484" t="s">
        <v>1296</v>
      </c>
      <c r="C6634" s="484" t="s">
        <v>370</v>
      </c>
      <c r="D6634" s="485">
        <v>14338</v>
      </c>
      <c r="E6634" s="486">
        <v>23.32</v>
      </c>
      <c r="F6634" s="486">
        <f t="shared" si="309"/>
        <v>334362.16000000003</v>
      </c>
      <c r="G6634" s="487">
        <v>2.83</v>
      </c>
      <c r="H6634" s="485">
        <v>8.5</v>
      </c>
      <c r="I6634" s="486">
        <f t="shared" si="310"/>
        <v>121873</v>
      </c>
      <c r="J6634" s="348">
        <f t="shared" si="311"/>
        <v>0</v>
      </c>
    </row>
    <row r="6635" spans="1:10">
      <c r="A6635" s="483">
        <v>2016</v>
      </c>
      <c r="B6635" s="484" t="s">
        <v>1296</v>
      </c>
      <c r="C6635" s="484" t="s">
        <v>370</v>
      </c>
      <c r="D6635" s="485">
        <v>1604</v>
      </c>
      <c r="E6635" s="486">
        <v>21.468</v>
      </c>
      <c r="F6635" s="486">
        <f t="shared" si="309"/>
        <v>34434.671999999999</v>
      </c>
      <c r="G6635" s="487">
        <v>1.03</v>
      </c>
      <c r="H6635" s="485">
        <v>23.5</v>
      </c>
      <c r="I6635" s="486">
        <f t="shared" si="310"/>
        <v>37694</v>
      </c>
      <c r="J6635" s="348">
        <f t="shared" si="311"/>
        <v>0</v>
      </c>
    </row>
    <row r="6636" spans="1:10">
      <c r="A6636" s="483">
        <v>2016</v>
      </c>
      <c r="B6636" s="484" t="s">
        <v>1296</v>
      </c>
      <c r="C6636" s="484" t="s">
        <v>370</v>
      </c>
      <c r="D6636" s="485">
        <v>82566</v>
      </c>
      <c r="E6636" s="486">
        <v>22.846</v>
      </c>
      <c r="F6636" s="486">
        <f t="shared" si="309"/>
        <v>1886302.8359999999</v>
      </c>
      <c r="G6636" s="487">
        <v>2.97</v>
      </c>
      <c r="H6636" s="485">
        <v>8.1999999999999993</v>
      </c>
      <c r="I6636" s="486">
        <f t="shared" si="310"/>
        <v>677041.2</v>
      </c>
      <c r="J6636" s="348">
        <f t="shared" si="311"/>
        <v>0</v>
      </c>
    </row>
    <row r="6637" spans="1:10">
      <c r="A6637" s="483">
        <v>2016</v>
      </c>
      <c r="B6637" s="484" t="s">
        <v>1296</v>
      </c>
      <c r="C6637" s="484" t="s">
        <v>370</v>
      </c>
      <c r="D6637" s="485">
        <v>90583</v>
      </c>
      <c r="E6637" s="486">
        <v>22.683</v>
      </c>
      <c r="F6637" s="486">
        <f t="shared" si="309"/>
        <v>2054694.189</v>
      </c>
      <c r="G6637" s="487">
        <v>3.05</v>
      </c>
      <c r="H6637" s="485">
        <v>8.6</v>
      </c>
      <c r="I6637" s="486">
        <f t="shared" si="310"/>
        <v>779013.79999999993</v>
      </c>
      <c r="J6637" s="348">
        <f t="shared" si="311"/>
        <v>0</v>
      </c>
    </row>
    <row r="6638" spans="1:10">
      <c r="A6638" s="483">
        <v>2016</v>
      </c>
      <c r="B6638" s="484" t="s">
        <v>1296</v>
      </c>
      <c r="C6638" s="484" t="s">
        <v>370</v>
      </c>
      <c r="D6638" s="485">
        <v>18601</v>
      </c>
      <c r="E6638" s="486">
        <v>23.114999999999998</v>
      </c>
      <c r="F6638" s="486">
        <f t="shared" si="309"/>
        <v>429962.11499999999</v>
      </c>
      <c r="G6638" s="487">
        <v>2.4700000000000002</v>
      </c>
      <c r="H6638" s="485">
        <v>9.3000000000000007</v>
      </c>
      <c r="I6638" s="486">
        <f t="shared" si="310"/>
        <v>172989.30000000002</v>
      </c>
      <c r="J6638" s="348">
        <f t="shared" si="311"/>
        <v>0</v>
      </c>
    </row>
    <row r="6639" spans="1:10">
      <c r="A6639" s="483">
        <v>2016</v>
      </c>
      <c r="B6639" s="484" t="s">
        <v>1296</v>
      </c>
      <c r="C6639" s="484" t="s">
        <v>370</v>
      </c>
      <c r="D6639" s="485">
        <v>3080</v>
      </c>
      <c r="E6639" s="486">
        <v>21.187000000000001</v>
      </c>
      <c r="F6639" s="486">
        <f t="shared" si="309"/>
        <v>65255.960000000006</v>
      </c>
      <c r="G6639" s="487">
        <v>0.74</v>
      </c>
      <c r="H6639" s="485">
        <v>18.8</v>
      </c>
      <c r="I6639" s="486">
        <f t="shared" si="310"/>
        <v>57904</v>
      </c>
      <c r="J6639" s="348">
        <f t="shared" si="311"/>
        <v>0</v>
      </c>
    </row>
    <row r="6640" spans="1:10">
      <c r="A6640" s="483">
        <v>2016</v>
      </c>
      <c r="B6640" s="484" t="s">
        <v>1296</v>
      </c>
      <c r="C6640" s="484" t="s">
        <v>370</v>
      </c>
      <c r="D6640" s="485">
        <v>36614</v>
      </c>
      <c r="E6640" s="486">
        <v>23.001999999999999</v>
      </c>
      <c r="F6640" s="486">
        <f t="shared" si="309"/>
        <v>842195.228</v>
      </c>
      <c r="G6640" s="487">
        <v>0.47</v>
      </c>
      <c r="H6640" s="485">
        <v>7.2</v>
      </c>
      <c r="I6640" s="486">
        <f t="shared" si="310"/>
        <v>263620.8</v>
      </c>
      <c r="J6640" s="348">
        <f t="shared" si="311"/>
        <v>0</v>
      </c>
    </row>
    <row r="6641" spans="1:10">
      <c r="A6641" s="483">
        <v>2016</v>
      </c>
      <c r="B6641" s="484" t="s">
        <v>1289</v>
      </c>
      <c r="C6641" s="484" t="s">
        <v>370</v>
      </c>
      <c r="D6641" s="485">
        <v>124079</v>
      </c>
      <c r="E6641" s="486">
        <v>17.776</v>
      </c>
      <c r="F6641" s="486">
        <f t="shared" si="309"/>
        <v>2205628.304</v>
      </c>
      <c r="G6641" s="487">
        <v>0.28000000000000003</v>
      </c>
      <c r="H6641" s="485">
        <v>5</v>
      </c>
      <c r="I6641" s="486">
        <f t="shared" si="310"/>
        <v>620395</v>
      </c>
      <c r="J6641" s="348">
        <f t="shared" si="311"/>
        <v>0</v>
      </c>
    </row>
    <row r="6642" spans="1:10">
      <c r="A6642" s="483">
        <v>2016</v>
      </c>
      <c r="B6642" s="484" t="s">
        <v>1289</v>
      </c>
      <c r="C6642" s="484" t="s">
        <v>370</v>
      </c>
      <c r="D6642" s="485">
        <v>672163</v>
      </c>
      <c r="E6642" s="486">
        <v>17.077999999999999</v>
      </c>
      <c r="F6642" s="486">
        <f t="shared" si="309"/>
        <v>11479199.714</v>
      </c>
      <c r="G6642" s="487">
        <v>0.79</v>
      </c>
      <c r="H6642" s="485">
        <v>9.8000000000000007</v>
      </c>
      <c r="I6642" s="486">
        <f t="shared" si="310"/>
        <v>6587197.4000000004</v>
      </c>
      <c r="J6642" s="348">
        <f t="shared" si="311"/>
        <v>0</v>
      </c>
    </row>
    <row r="6643" spans="1:10">
      <c r="A6643" s="483">
        <v>2016</v>
      </c>
      <c r="B6643" s="484" t="s">
        <v>1289</v>
      </c>
      <c r="C6643" s="484" t="s">
        <v>370</v>
      </c>
      <c r="D6643" s="485">
        <v>262360</v>
      </c>
      <c r="E6643" s="486">
        <v>17.402000000000001</v>
      </c>
      <c r="F6643" s="486">
        <f t="shared" si="309"/>
        <v>4565588.7200000007</v>
      </c>
      <c r="G6643" s="487">
        <v>0.62</v>
      </c>
      <c r="H6643" s="485">
        <v>8.6</v>
      </c>
      <c r="I6643" s="486">
        <f t="shared" si="310"/>
        <v>2256296</v>
      </c>
      <c r="J6643" s="348">
        <f t="shared" si="311"/>
        <v>0</v>
      </c>
    </row>
    <row r="6644" spans="1:10">
      <c r="A6644" s="483">
        <v>2016</v>
      </c>
      <c r="B6644" s="484" t="s">
        <v>1289</v>
      </c>
      <c r="C6644" s="484" t="s">
        <v>370</v>
      </c>
      <c r="D6644" s="485">
        <v>17124</v>
      </c>
      <c r="E6644" s="486">
        <v>16.716000000000001</v>
      </c>
      <c r="F6644" s="486">
        <f t="shared" si="309"/>
        <v>286244.78400000004</v>
      </c>
      <c r="G6644" s="487">
        <v>0.3</v>
      </c>
      <c r="H6644" s="485">
        <v>5.9</v>
      </c>
      <c r="I6644" s="486">
        <f t="shared" si="310"/>
        <v>101031.6</v>
      </c>
      <c r="J6644" s="348">
        <f t="shared" si="311"/>
        <v>0</v>
      </c>
    </row>
    <row r="6645" spans="1:10">
      <c r="A6645" s="483">
        <v>2016</v>
      </c>
      <c r="B6645" s="484" t="s">
        <v>1289</v>
      </c>
      <c r="C6645" s="484" t="s">
        <v>370</v>
      </c>
      <c r="D6645" s="485">
        <v>136681</v>
      </c>
      <c r="E6645" s="486">
        <v>16.719000000000001</v>
      </c>
      <c r="F6645" s="486">
        <f t="shared" si="309"/>
        <v>2285169.639</v>
      </c>
      <c r="G6645" s="487">
        <v>0.3</v>
      </c>
      <c r="H6645" s="485">
        <v>6</v>
      </c>
      <c r="I6645" s="486">
        <f t="shared" si="310"/>
        <v>820086</v>
      </c>
      <c r="J6645" s="348">
        <f t="shared" si="311"/>
        <v>0</v>
      </c>
    </row>
    <row r="6646" spans="1:10">
      <c r="A6646" s="483">
        <v>2016</v>
      </c>
      <c r="B6646" s="484" t="s">
        <v>1289</v>
      </c>
      <c r="C6646" s="484" t="s">
        <v>370</v>
      </c>
      <c r="D6646" s="485">
        <v>257698</v>
      </c>
      <c r="E6646" s="486">
        <v>17.327999999999999</v>
      </c>
      <c r="F6646" s="486">
        <f t="shared" si="309"/>
        <v>4465390.9440000001</v>
      </c>
      <c r="G6646" s="487">
        <v>0.24</v>
      </c>
      <c r="H6646" s="485">
        <v>4.3</v>
      </c>
      <c r="I6646" s="486">
        <f t="shared" si="310"/>
        <v>1108101.3999999999</v>
      </c>
      <c r="J6646" s="348">
        <f t="shared" si="311"/>
        <v>0</v>
      </c>
    </row>
    <row r="6647" spans="1:10">
      <c r="A6647" s="483">
        <v>2016</v>
      </c>
      <c r="B6647" s="484" t="s">
        <v>1289</v>
      </c>
      <c r="C6647" s="484" t="s">
        <v>370</v>
      </c>
      <c r="D6647" s="485">
        <v>85760</v>
      </c>
      <c r="E6647" s="486">
        <v>17.044</v>
      </c>
      <c r="F6647" s="486">
        <f t="shared" si="309"/>
        <v>1461693.4399999999</v>
      </c>
      <c r="G6647" s="487">
        <v>0.25</v>
      </c>
      <c r="H6647" s="485">
        <v>4.7</v>
      </c>
      <c r="I6647" s="486">
        <f t="shared" si="310"/>
        <v>403072</v>
      </c>
      <c r="J6647" s="348">
        <f t="shared" si="311"/>
        <v>0</v>
      </c>
    </row>
    <row r="6648" spans="1:10">
      <c r="A6648" s="483">
        <v>2016</v>
      </c>
      <c r="B6648" s="484" t="s">
        <v>1296</v>
      </c>
      <c r="C6648" s="484" t="s">
        <v>370</v>
      </c>
      <c r="D6648" s="485">
        <v>41909</v>
      </c>
      <c r="E6648" s="486">
        <v>26.23</v>
      </c>
      <c r="F6648" s="486">
        <f t="shared" si="309"/>
        <v>1099273.07</v>
      </c>
      <c r="G6648" s="487">
        <v>3.29</v>
      </c>
      <c r="H6648" s="485">
        <v>7.6</v>
      </c>
      <c r="I6648" s="486">
        <f t="shared" si="310"/>
        <v>318508.39999999997</v>
      </c>
      <c r="J6648" s="348">
        <f t="shared" si="311"/>
        <v>0</v>
      </c>
    </row>
    <row r="6649" spans="1:10">
      <c r="A6649" s="483">
        <v>2016</v>
      </c>
      <c r="B6649" s="484" t="s">
        <v>1289</v>
      </c>
      <c r="C6649" s="484" t="s">
        <v>370</v>
      </c>
      <c r="D6649" s="485">
        <v>90123</v>
      </c>
      <c r="E6649" s="486">
        <v>17.992000000000001</v>
      </c>
      <c r="F6649" s="486">
        <f t="shared" si="309"/>
        <v>1621493.0160000001</v>
      </c>
      <c r="G6649" s="487">
        <v>0.26</v>
      </c>
      <c r="H6649" s="485">
        <v>4.7</v>
      </c>
      <c r="I6649" s="486">
        <f t="shared" si="310"/>
        <v>423578.10000000003</v>
      </c>
      <c r="J6649" s="348">
        <f t="shared" si="311"/>
        <v>0</v>
      </c>
    </row>
    <row r="6650" spans="1:10">
      <c r="A6650" s="483">
        <v>2016</v>
      </c>
      <c r="B6650" s="484" t="s">
        <v>1289</v>
      </c>
      <c r="C6650" s="484" t="s">
        <v>370</v>
      </c>
      <c r="D6650" s="485">
        <v>15061</v>
      </c>
      <c r="E6650" s="486">
        <v>17.372</v>
      </c>
      <c r="F6650" s="486">
        <f t="shared" si="309"/>
        <v>261639.69200000001</v>
      </c>
      <c r="G6650" s="487">
        <v>0.19</v>
      </c>
      <c r="H6650" s="485">
        <v>4.8</v>
      </c>
      <c r="I6650" s="486">
        <f t="shared" si="310"/>
        <v>72292.800000000003</v>
      </c>
      <c r="J6650" s="348">
        <f t="shared" si="311"/>
        <v>0</v>
      </c>
    </row>
    <row r="6651" spans="1:10">
      <c r="A6651" s="483">
        <v>2016</v>
      </c>
      <c r="B6651" s="484" t="s">
        <v>1296</v>
      </c>
      <c r="C6651" s="484" t="s">
        <v>370</v>
      </c>
      <c r="D6651" s="485">
        <v>165640</v>
      </c>
      <c r="E6651" s="486">
        <v>21.867999999999999</v>
      </c>
      <c r="F6651" s="486">
        <f t="shared" si="309"/>
        <v>3622215.5199999996</v>
      </c>
      <c r="G6651" s="487">
        <v>2.82</v>
      </c>
      <c r="H6651" s="485">
        <v>8.9</v>
      </c>
      <c r="I6651" s="486">
        <f t="shared" si="310"/>
        <v>1474196</v>
      </c>
      <c r="J6651" s="348">
        <f t="shared" si="311"/>
        <v>0</v>
      </c>
    </row>
    <row r="6652" spans="1:10">
      <c r="A6652" s="483">
        <v>2016</v>
      </c>
      <c r="B6652" s="484" t="s">
        <v>1289</v>
      </c>
      <c r="C6652" s="484" t="s">
        <v>370</v>
      </c>
      <c r="D6652" s="485">
        <v>173713</v>
      </c>
      <c r="E6652" s="486">
        <v>17.07</v>
      </c>
      <c r="F6652" s="486">
        <f t="shared" si="309"/>
        <v>2965280.91</v>
      </c>
      <c r="G6652" s="487">
        <v>0.63</v>
      </c>
      <c r="H6652" s="485">
        <v>9.6999999999999993</v>
      </c>
      <c r="I6652" s="486">
        <f t="shared" si="310"/>
        <v>1685016.0999999999</v>
      </c>
      <c r="J6652" s="348">
        <f t="shared" si="311"/>
        <v>0</v>
      </c>
    </row>
    <row r="6653" spans="1:10">
      <c r="A6653" s="483">
        <v>2016</v>
      </c>
      <c r="B6653" s="484" t="s">
        <v>1289</v>
      </c>
      <c r="C6653" s="484" t="s">
        <v>370</v>
      </c>
      <c r="D6653" s="485">
        <v>28835</v>
      </c>
      <c r="E6653" s="486">
        <v>17.66</v>
      </c>
      <c r="F6653" s="486">
        <f t="shared" si="309"/>
        <v>509226.1</v>
      </c>
      <c r="G6653" s="487">
        <v>0.31</v>
      </c>
      <c r="H6653" s="485">
        <v>5.2</v>
      </c>
      <c r="I6653" s="486">
        <f t="shared" si="310"/>
        <v>149942</v>
      </c>
      <c r="J6653" s="348">
        <f t="shared" si="311"/>
        <v>0</v>
      </c>
    </row>
    <row r="6654" spans="1:10">
      <c r="A6654" s="483">
        <v>2016</v>
      </c>
      <c r="B6654" s="484" t="s">
        <v>1289</v>
      </c>
      <c r="C6654" s="484" t="s">
        <v>370</v>
      </c>
      <c r="D6654" s="485">
        <v>86999</v>
      </c>
      <c r="E6654" s="486">
        <v>17.03</v>
      </c>
      <c r="F6654" s="486">
        <f t="shared" si="309"/>
        <v>1481592.9700000002</v>
      </c>
      <c r="G6654" s="487">
        <v>0.67</v>
      </c>
      <c r="H6654" s="485">
        <v>9.8000000000000007</v>
      </c>
      <c r="I6654" s="486">
        <f t="shared" si="310"/>
        <v>852590.20000000007</v>
      </c>
      <c r="J6654" s="348">
        <f t="shared" si="311"/>
        <v>0</v>
      </c>
    </row>
    <row r="6655" spans="1:10">
      <c r="A6655" s="483">
        <v>2016</v>
      </c>
      <c r="B6655" s="484" t="s">
        <v>1289</v>
      </c>
      <c r="C6655" s="484" t="s">
        <v>370</v>
      </c>
      <c r="D6655" s="485">
        <v>58599</v>
      </c>
      <c r="E6655" s="486">
        <v>18.07</v>
      </c>
      <c r="F6655" s="486">
        <f t="shared" si="309"/>
        <v>1058883.93</v>
      </c>
      <c r="G6655" s="487">
        <v>0.25</v>
      </c>
      <c r="H6655" s="485">
        <v>4.2</v>
      </c>
      <c r="I6655" s="486">
        <f t="shared" si="310"/>
        <v>246115.80000000002</v>
      </c>
      <c r="J6655" s="348">
        <f t="shared" si="311"/>
        <v>0</v>
      </c>
    </row>
    <row r="6656" spans="1:10">
      <c r="A6656" s="483">
        <v>2016</v>
      </c>
      <c r="B6656" s="484" t="s">
        <v>1289</v>
      </c>
      <c r="C6656" s="484" t="s">
        <v>370</v>
      </c>
      <c r="D6656" s="485">
        <v>29951</v>
      </c>
      <c r="E6656" s="486">
        <v>17.84</v>
      </c>
      <c r="F6656" s="486">
        <f t="shared" si="309"/>
        <v>534325.84</v>
      </c>
      <c r="G6656" s="487">
        <v>0.28000000000000003</v>
      </c>
      <c r="H6656" s="485">
        <v>5.8</v>
      </c>
      <c r="I6656" s="486">
        <f t="shared" si="310"/>
        <v>173715.8</v>
      </c>
      <c r="J6656" s="348">
        <f t="shared" si="311"/>
        <v>0</v>
      </c>
    </row>
    <row r="6657" spans="1:10">
      <c r="A6657" s="483">
        <v>2016</v>
      </c>
      <c r="B6657" s="484" t="s">
        <v>1289</v>
      </c>
      <c r="C6657" s="484" t="s">
        <v>370</v>
      </c>
      <c r="D6657" s="485">
        <v>43768</v>
      </c>
      <c r="E6657" s="486">
        <v>17.670000000000002</v>
      </c>
      <c r="F6657" s="486">
        <f t="shared" si="309"/>
        <v>773380.56</v>
      </c>
      <c r="G6657" s="487">
        <v>0.31</v>
      </c>
      <c r="H6657" s="485">
        <v>5.0999999999999996</v>
      </c>
      <c r="I6657" s="486">
        <f t="shared" si="310"/>
        <v>223216.8</v>
      </c>
      <c r="J6657" s="348">
        <f t="shared" si="311"/>
        <v>0</v>
      </c>
    </row>
    <row r="6658" spans="1:10">
      <c r="A6658" s="483">
        <v>2016</v>
      </c>
      <c r="B6658" s="484" t="s">
        <v>1289</v>
      </c>
      <c r="C6658" s="484" t="s">
        <v>370</v>
      </c>
      <c r="D6658" s="485">
        <v>43837</v>
      </c>
      <c r="E6658" s="486">
        <v>17.11</v>
      </c>
      <c r="F6658" s="486">
        <f t="shared" si="309"/>
        <v>750051.07</v>
      </c>
      <c r="G6658" s="487">
        <v>0.59</v>
      </c>
      <c r="H6658" s="485">
        <v>9.6999999999999993</v>
      </c>
      <c r="I6658" s="486">
        <f t="shared" si="310"/>
        <v>425218.89999999997</v>
      </c>
      <c r="J6658" s="348">
        <f t="shared" si="311"/>
        <v>0</v>
      </c>
    </row>
    <row r="6659" spans="1:10">
      <c r="A6659" s="483">
        <v>2016</v>
      </c>
      <c r="B6659" s="484" t="s">
        <v>1289</v>
      </c>
      <c r="C6659" s="484" t="s">
        <v>370</v>
      </c>
      <c r="D6659" s="485">
        <v>43465</v>
      </c>
      <c r="E6659" s="486">
        <v>18.13</v>
      </c>
      <c r="F6659" s="486">
        <f t="shared" ref="F6659:F6722" si="312">E6659*D6659</f>
        <v>788020.45</v>
      </c>
      <c r="G6659" s="487">
        <v>0.21</v>
      </c>
      <c r="H6659" s="485">
        <v>4.4000000000000004</v>
      </c>
      <c r="I6659" s="486">
        <f t="shared" ref="I6659:I6722" si="313">H6659*D6659</f>
        <v>191246.00000000003</v>
      </c>
      <c r="J6659" s="348">
        <f t="shared" ref="J6659:J6722" si="314">IF(B6659="LIG",1,0)</f>
        <v>0</v>
      </c>
    </row>
    <row r="6660" spans="1:10">
      <c r="A6660" s="483">
        <v>2016</v>
      </c>
      <c r="B6660" s="484" t="s">
        <v>1289</v>
      </c>
      <c r="C6660" s="484" t="s">
        <v>370</v>
      </c>
      <c r="D6660" s="485">
        <v>43155</v>
      </c>
      <c r="E6660" s="486">
        <v>17.88</v>
      </c>
      <c r="F6660" s="486">
        <f t="shared" si="312"/>
        <v>771611.39999999991</v>
      </c>
      <c r="G6660" s="487">
        <v>0.24</v>
      </c>
      <c r="H6660" s="485">
        <v>5.0999999999999996</v>
      </c>
      <c r="I6660" s="486">
        <f t="shared" si="313"/>
        <v>220090.49999999997</v>
      </c>
      <c r="J6660" s="348">
        <f t="shared" si="314"/>
        <v>0</v>
      </c>
    </row>
    <row r="6661" spans="1:10">
      <c r="A6661" s="483">
        <v>2016</v>
      </c>
      <c r="B6661" s="484" t="s">
        <v>1289</v>
      </c>
      <c r="C6661" s="484" t="s">
        <v>370</v>
      </c>
      <c r="D6661" s="485">
        <v>57393</v>
      </c>
      <c r="E6661" s="486">
        <v>17.940000000000001</v>
      </c>
      <c r="F6661" s="486">
        <f t="shared" si="312"/>
        <v>1029630.42</v>
      </c>
      <c r="G6661" s="487">
        <v>0.28999999999999998</v>
      </c>
      <c r="H6661" s="485">
        <v>5</v>
      </c>
      <c r="I6661" s="486">
        <f t="shared" si="313"/>
        <v>286965</v>
      </c>
      <c r="J6661" s="348">
        <f t="shared" si="314"/>
        <v>0</v>
      </c>
    </row>
    <row r="6662" spans="1:10">
      <c r="A6662" s="483">
        <v>2016</v>
      </c>
      <c r="B6662" s="484" t="s">
        <v>1289</v>
      </c>
      <c r="C6662" s="484" t="s">
        <v>370</v>
      </c>
      <c r="D6662" s="485">
        <v>101879</v>
      </c>
      <c r="E6662" s="486">
        <v>17.11</v>
      </c>
      <c r="F6662" s="486">
        <f t="shared" si="312"/>
        <v>1743149.69</v>
      </c>
      <c r="G6662" s="487">
        <v>0.61</v>
      </c>
      <c r="H6662" s="485">
        <v>9.6</v>
      </c>
      <c r="I6662" s="486">
        <f t="shared" si="313"/>
        <v>978038.39999999991</v>
      </c>
      <c r="J6662" s="348">
        <f t="shared" si="314"/>
        <v>0</v>
      </c>
    </row>
    <row r="6663" spans="1:10">
      <c r="A6663" s="483">
        <v>2016</v>
      </c>
      <c r="B6663" s="484" t="s">
        <v>1296</v>
      </c>
      <c r="C6663" s="484" t="s">
        <v>370</v>
      </c>
      <c r="D6663" s="485">
        <v>7307</v>
      </c>
      <c r="E6663" s="486">
        <v>17.22</v>
      </c>
      <c r="F6663" s="486">
        <f t="shared" si="312"/>
        <v>125826.54</v>
      </c>
      <c r="G6663" s="487">
        <v>1.74</v>
      </c>
      <c r="H6663" s="485">
        <v>27.7</v>
      </c>
      <c r="I6663" s="486">
        <f t="shared" si="313"/>
        <v>202403.9</v>
      </c>
      <c r="J6663" s="348">
        <f t="shared" si="314"/>
        <v>0</v>
      </c>
    </row>
    <row r="6664" spans="1:10">
      <c r="A6664" s="483">
        <v>2016</v>
      </c>
      <c r="B6664" s="484" t="s">
        <v>1296</v>
      </c>
      <c r="C6664" s="484" t="s">
        <v>370</v>
      </c>
      <c r="D6664" s="485">
        <v>378260</v>
      </c>
      <c r="E6664" s="486">
        <v>25.21</v>
      </c>
      <c r="F6664" s="486">
        <f t="shared" si="312"/>
        <v>9535934.5999999996</v>
      </c>
      <c r="G6664" s="487">
        <v>4.25</v>
      </c>
      <c r="H6664" s="485">
        <v>9.6999999999999993</v>
      </c>
      <c r="I6664" s="486">
        <f t="shared" si="313"/>
        <v>3669121.9999999995</v>
      </c>
      <c r="J6664" s="348">
        <f t="shared" si="314"/>
        <v>0</v>
      </c>
    </row>
    <row r="6665" spans="1:10">
      <c r="A6665" s="483">
        <v>2016</v>
      </c>
      <c r="B6665" s="484" t="s">
        <v>1296</v>
      </c>
      <c r="C6665" s="484" t="s">
        <v>370</v>
      </c>
      <c r="D6665" s="485">
        <v>3031</v>
      </c>
      <c r="E6665" s="486">
        <v>26.25</v>
      </c>
      <c r="F6665" s="486">
        <f t="shared" si="312"/>
        <v>79563.75</v>
      </c>
      <c r="G6665" s="487">
        <v>2.59</v>
      </c>
      <c r="H6665" s="485">
        <v>7.4</v>
      </c>
      <c r="I6665" s="486">
        <f t="shared" si="313"/>
        <v>22429.4</v>
      </c>
      <c r="J6665" s="348">
        <f t="shared" si="314"/>
        <v>0</v>
      </c>
    </row>
    <row r="6666" spans="1:10">
      <c r="A6666" s="483">
        <v>2016</v>
      </c>
      <c r="B6666" s="484" t="s">
        <v>1289</v>
      </c>
      <c r="C6666" s="484" t="s">
        <v>370</v>
      </c>
      <c r="D6666" s="485">
        <v>161757</v>
      </c>
      <c r="E6666" s="486">
        <v>17.748000000000001</v>
      </c>
      <c r="F6666" s="486">
        <f t="shared" si="312"/>
        <v>2870863.236</v>
      </c>
      <c r="G6666" s="487">
        <v>0.23</v>
      </c>
      <c r="H6666" s="485">
        <v>5.3</v>
      </c>
      <c r="I6666" s="486">
        <f t="shared" si="313"/>
        <v>857312.1</v>
      </c>
      <c r="J6666" s="348">
        <f t="shared" si="314"/>
        <v>0</v>
      </c>
    </row>
    <row r="6667" spans="1:10">
      <c r="A6667" s="483">
        <v>2016</v>
      </c>
      <c r="B6667" s="484" t="s">
        <v>1289</v>
      </c>
      <c r="C6667" s="484" t="s">
        <v>370</v>
      </c>
      <c r="D6667" s="485">
        <v>306130</v>
      </c>
      <c r="E6667" s="486">
        <v>17.114000000000001</v>
      </c>
      <c r="F6667" s="486">
        <f t="shared" si="312"/>
        <v>5239108.82</v>
      </c>
      <c r="G6667" s="487">
        <v>0.24</v>
      </c>
      <c r="H6667" s="485">
        <v>4.7</v>
      </c>
      <c r="I6667" s="486">
        <f t="shared" si="313"/>
        <v>1438811</v>
      </c>
      <c r="J6667" s="348">
        <f t="shared" si="314"/>
        <v>0</v>
      </c>
    </row>
    <row r="6668" spans="1:10">
      <c r="A6668" s="483">
        <v>2016</v>
      </c>
      <c r="B6668" s="484" t="s">
        <v>1289</v>
      </c>
      <c r="C6668" s="484" t="s">
        <v>370</v>
      </c>
      <c r="D6668" s="485">
        <v>496662</v>
      </c>
      <c r="E6668" s="486">
        <v>16.75</v>
      </c>
      <c r="F6668" s="486">
        <f t="shared" si="312"/>
        <v>8319088.5</v>
      </c>
      <c r="G6668" s="487">
        <v>0.28000000000000003</v>
      </c>
      <c r="H6668" s="485">
        <v>5.7</v>
      </c>
      <c r="I6668" s="486">
        <f t="shared" si="313"/>
        <v>2830973.4</v>
      </c>
      <c r="J6668" s="348">
        <f t="shared" si="314"/>
        <v>0</v>
      </c>
    </row>
    <row r="6669" spans="1:10">
      <c r="A6669" s="483">
        <v>2016</v>
      </c>
      <c r="B6669" s="484" t="s">
        <v>1289</v>
      </c>
      <c r="C6669" s="484" t="s">
        <v>370</v>
      </c>
      <c r="D6669" s="485">
        <v>31941</v>
      </c>
      <c r="E6669" s="486">
        <v>16.829999999999998</v>
      </c>
      <c r="F6669" s="486">
        <f t="shared" si="312"/>
        <v>537567.02999999991</v>
      </c>
      <c r="G6669" s="487">
        <v>0.35</v>
      </c>
      <c r="H6669" s="485">
        <v>5.4</v>
      </c>
      <c r="I6669" s="486">
        <f t="shared" si="313"/>
        <v>172481.40000000002</v>
      </c>
      <c r="J6669" s="348">
        <f t="shared" si="314"/>
        <v>0</v>
      </c>
    </row>
    <row r="6670" spans="1:10">
      <c r="A6670" s="483">
        <v>2016</v>
      </c>
      <c r="B6670" s="484" t="s">
        <v>1289</v>
      </c>
      <c r="C6670" s="484" t="s">
        <v>370</v>
      </c>
      <c r="D6670" s="485">
        <v>70392</v>
      </c>
      <c r="E6670" s="486">
        <v>16.776</v>
      </c>
      <c r="F6670" s="486">
        <f t="shared" si="312"/>
        <v>1180896.192</v>
      </c>
      <c r="G6670" s="487">
        <v>0.32</v>
      </c>
      <c r="H6670" s="485">
        <v>4.7</v>
      </c>
      <c r="I6670" s="486">
        <f t="shared" si="313"/>
        <v>330842.40000000002</v>
      </c>
      <c r="J6670" s="348">
        <f t="shared" si="314"/>
        <v>0</v>
      </c>
    </row>
    <row r="6671" spans="1:10">
      <c r="A6671" s="483">
        <v>2016</v>
      </c>
      <c r="B6671" s="484" t="s">
        <v>1289</v>
      </c>
      <c r="C6671" s="484" t="s">
        <v>370</v>
      </c>
      <c r="D6671" s="485">
        <v>71122</v>
      </c>
      <c r="E6671" s="486">
        <v>16.428000000000001</v>
      </c>
      <c r="F6671" s="486">
        <f t="shared" si="312"/>
        <v>1168392.216</v>
      </c>
      <c r="G6671" s="487">
        <v>0.35</v>
      </c>
      <c r="H6671" s="485">
        <v>5.3</v>
      </c>
      <c r="I6671" s="486">
        <f t="shared" si="313"/>
        <v>376946.6</v>
      </c>
      <c r="J6671" s="348">
        <f t="shared" si="314"/>
        <v>0</v>
      </c>
    </row>
    <row r="6672" spans="1:10">
      <c r="A6672" s="483">
        <v>2016</v>
      </c>
      <c r="B6672" s="484" t="s">
        <v>1289</v>
      </c>
      <c r="C6672" s="484" t="s">
        <v>370</v>
      </c>
      <c r="D6672" s="485">
        <v>186235</v>
      </c>
      <c r="E6672" s="486">
        <v>16.111999999999998</v>
      </c>
      <c r="F6672" s="486">
        <f t="shared" si="312"/>
        <v>3000618.32</v>
      </c>
      <c r="G6672" s="487">
        <v>0.54</v>
      </c>
      <c r="H6672" s="485">
        <v>6.6</v>
      </c>
      <c r="I6672" s="486">
        <f t="shared" si="313"/>
        <v>1229151</v>
      </c>
      <c r="J6672" s="348">
        <f t="shared" si="314"/>
        <v>0</v>
      </c>
    </row>
    <row r="6673" spans="1:10">
      <c r="A6673" s="483">
        <v>2016</v>
      </c>
      <c r="B6673" s="484" t="s">
        <v>1289</v>
      </c>
      <c r="C6673" s="484" t="s">
        <v>370</v>
      </c>
      <c r="D6673" s="485">
        <v>98348</v>
      </c>
      <c r="E6673" s="486">
        <v>17.27</v>
      </c>
      <c r="F6673" s="486">
        <f t="shared" si="312"/>
        <v>1698469.96</v>
      </c>
      <c r="G6673" s="487">
        <v>0.24</v>
      </c>
      <c r="H6673" s="485">
        <v>4.4000000000000004</v>
      </c>
      <c r="I6673" s="486">
        <f t="shared" si="313"/>
        <v>432731.2</v>
      </c>
      <c r="J6673" s="348">
        <f t="shared" si="314"/>
        <v>0</v>
      </c>
    </row>
    <row r="6674" spans="1:10">
      <c r="A6674" s="483">
        <v>2016</v>
      </c>
      <c r="B6674" s="484" t="s">
        <v>1289</v>
      </c>
      <c r="C6674" s="484" t="s">
        <v>370</v>
      </c>
      <c r="D6674" s="485">
        <v>28245</v>
      </c>
      <c r="E6674" s="486">
        <v>17.68</v>
      </c>
      <c r="F6674" s="486">
        <f t="shared" si="312"/>
        <v>499371.6</v>
      </c>
      <c r="G6674" s="487">
        <v>0.27</v>
      </c>
      <c r="H6674" s="485">
        <v>6</v>
      </c>
      <c r="I6674" s="486">
        <f t="shared" si="313"/>
        <v>169470</v>
      </c>
      <c r="J6674" s="348">
        <f t="shared" si="314"/>
        <v>0</v>
      </c>
    </row>
    <row r="6675" spans="1:10">
      <c r="A6675" s="483">
        <v>2016</v>
      </c>
      <c r="B6675" s="484" t="s">
        <v>1296</v>
      </c>
      <c r="C6675" s="484" t="s">
        <v>370</v>
      </c>
      <c r="D6675" s="485">
        <v>112285</v>
      </c>
      <c r="E6675" s="486">
        <v>23.2</v>
      </c>
      <c r="F6675" s="486">
        <f t="shared" si="312"/>
        <v>2605012</v>
      </c>
      <c r="G6675" s="487">
        <v>1.31</v>
      </c>
      <c r="H6675" s="485">
        <v>6</v>
      </c>
      <c r="I6675" s="486">
        <f t="shared" si="313"/>
        <v>673710</v>
      </c>
      <c r="J6675" s="348">
        <f t="shared" si="314"/>
        <v>0</v>
      </c>
    </row>
    <row r="6676" spans="1:10">
      <c r="A6676" s="483">
        <v>2016</v>
      </c>
      <c r="B6676" s="484" t="s">
        <v>1296</v>
      </c>
      <c r="C6676" s="484" t="s">
        <v>370</v>
      </c>
      <c r="D6676" s="485">
        <v>165929</v>
      </c>
      <c r="E6676" s="486">
        <v>23.116</v>
      </c>
      <c r="F6676" s="486">
        <f t="shared" si="312"/>
        <v>3835614.764</v>
      </c>
      <c r="G6676" s="487">
        <v>3.55</v>
      </c>
      <c r="H6676" s="485">
        <v>8.3000000000000007</v>
      </c>
      <c r="I6676" s="486">
        <f t="shared" si="313"/>
        <v>1377210.7000000002</v>
      </c>
      <c r="J6676" s="348">
        <f t="shared" si="314"/>
        <v>0</v>
      </c>
    </row>
    <row r="6677" spans="1:10">
      <c r="A6677" s="483">
        <v>2016</v>
      </c>
      <c r="B6677" s="484" t="s">
        <v>1296</v>
      </c>
      <c r="C6677" s="484" t="s">
        <v>370</v>
      </c>
      <c r="D6677" s="485">
        <v>178836</v>
      </c>
      <c r="E6677" s="486">
        <v>22.552</v>
      </c>
      <c r="F6677" s="486">
        <f t="shared" si="312"/>
        <v>4033109.4720000001</v>
      </c>
      <c r="G6677" s="487">
        <v>2.57</v>
      </c>
      <c r="H6677" s="485">
        <v>8.4</v>
      </c>
      <c r="I6677" s="486">
        <f t="shared" si="313"/>
        <v>1502222.4000000001</v>
      </c>
      <c r="J6677" s="348">
        <f t="shared" si="314"/>
        <v>0</v>
      </c>
    </row>
    <row r="6678" spans="1:10">
      <c r="A6678" s="483">
        <v>2016</v>
      </c>
      <c r="B6678" s="484" t="s">
        <v>1296</v>
      </c>
      <c r="C6678" s="484" t="s">
        <v>370</v>
      </c>
      <c r="D6678" s="485">
        <v>125598</v>
      </c>
      <c r="E6678" s="486">
        <v>22.004000000000001</v>
      </c>
      <c r="F6678" s="486">
        <f t="shared" si="312"/>
        <v>2763658.392</v>
      </c>
      <c r="G6678" s="487">
        <v>1.83</v>
      </c>
      <c r="H6678" s="485">
        <v>8.5</v>
      </c>
      <c r="I6678" s="486">
        <f t="shared" si="313"/>
        <v>1067583</v>
      </c>
      <c r="J6678" s="348">
        <f t="shared" si="314"/>
        <v>0</v>
      </c>
    </row>
    <row r="6679" spans="1:10">
      <c r="A6679" s="483">
        <v>2016</v>
      </c>
      <c r="B6679" s="484" t="s">
        <v>1296</v>
      </c>
      <c r="C6679" s="484" t="s">
        <v>370</v>
      </c>
      <c r="D6679" s="485">
        <v>47360</v>
      </c>
      <c r="E6679" s="486">
        <v>23.024000000000001</v>
      </c>
      <c r="F6679" s="486">
        <f t="shared" si="312"/>
        <v>1090416.6400000001</v>
      </c>
      <c r="G6679" s="487">
        <v>3.58</v>
      </c>
      <c r="H6679" s="485">
        <v>8.6</v>
      </c>
      <c r="I6679" s="486">
        <f t="shared" si="313"/>
        <v>407296</v>
      </c>
      <c r="J6679" s="348">
        <f t="shared" si="314"/>
        <v>0</v>
      </c>
    </row>
    <row r="6680" spans="1:10">
      <c r="A6680" s="483">
        <v>2016</v>
      </c>
      <c r="B6680" s="484" t="s">
        <v>1289</v>
      </c>
      <c r="C6680" s="484" t="s">
        <v>370</v>
      </c>
      <c r="D6680" s="485">
        <v>132574</v>
      </c>
      <c r="E6680" s="486">
        <v>16.306000000000001</v>
      </c>
      <c r="F6680" s="486">
        <f t="shared" si="312"/>
        <v>2161751.6440000003</v>
      </c>
      <c r="G6680" s="487">
        <v>0.28000000000000003</v>
      </c>
      <c r="H6680" s="485">
        <v>6.2</v>
      </c>
      <c r="I6680" s="486">
        <f t="shared" si="313"/>
        <v>821958.8</v>
      </c>
      <c r="J6680" s="348">
        <f t="shared" si="314"/>
        <v>0</v>
      </c>
    </row>
    <row r="6681" spans="1:10">
      <c r="A6681" s="483">
        <v>2016</v>
      </c>
      <c r="B6681" s="484" t="s">
        <v>1296</v>
      </c>
      <c r="C6681" s="484" t="s">
        <v>370</v>
      </c>
      <c r="D6681" s="485">
        <v>79693</v>
      </c>
      <c r="E6681" s="486">
        <v>23.21</v>
      </c>
      <c r="F6681" s="486">
        <f t="shared" si="312"/>
        <v>1849674.53</v>
      </c>
      <c r="G6681" s="487">
        <v>3.57</v>
      </c>
      <c r="H6681" s="485">
        <v>8</v>
      </c>
      <c r="I6681" s="486">
        <f t="shared" si="313"/>
        <v>637544</v>
      </c>
      <c r="J6681" s="348">
        <f t="shared" si="314"/>
        <v>0</v>
      </c>
    </row>
    <row r="6682" spans="1:10">
      <c r="A6682" s="483">
        <v>2016</v>
      </c>
      <c r="B6682" s="484" t="s">
        <v>1289</v>
      </c>
      <c r="C6682" s="484" t="s">
        <v>370</v>
      </c>
      <c r="D6682" s="485">
        <v>15242</v>
      </c>
      <c r="E6682" s="486">
        <v>17.100000000000001</v>
      </c>
      <c r="F6682" s="486">
        <f t="shared" si="312"/>
        <v>260638.2</v>
      </c>
      <c r="G6682" s="487">
        <v>0.23</v>
      </c>
      <c r="H6682" s="485">
        <v>4.45</v>
      </c>
      <c r="I6682" s="486">
        <f t="shared" si="313"/>
        <v>67826.900000000009</v>
      </c>
      <c r="J6682" s="348">
        <f t="shared" si="314"/>
        <v>0</v>
      </c>
    </row>
    <row r="6683" spans="1:10">
      <c r="A6683" s="483">
        <v>2016</v>
      </c>
      <c r="B6683" s="484" t="s">
        <v>1289</v>
      </c>
      <c r="C6683" s="484" t="s">
        <v>370</v>
      </c>
      <c r="D6683" s="485">
        <v>45938</v>
      </c>
      <c r="E6683" s="486">
        <v>17.242000000000001</v>
      </c>
      <c r="F6683" s="486">
        <f t="shared" si="312"/>
        <v>792062.99600000004</v>
      </c>
      <c r="G6683" s="487">
        <v>0.22</v>
      </c>
      <c r="H6683" s="485">
        <v>4.71</v>
      </c>
      <c r="I6683" s="486">
        <f t="shared" si="313"/>
        <v>216367.98</v>
      </c>
      <c r="J6683" s="348">
        <f t="shared" si="314"/>
        <v>0</v>
      </c>
    </row>
    <row r="6684" spans="1:10">
      <c r="A6684" s="483">
        <v>2016</v>
      </c>
      <c r="B6684" s="484" t="s">
        <v>1289</v>
      </c>
      <c r="C6684" s="484" t="s">
        <v>370</v>
      </c>
      <c r="D6684" s="485">
        <v>90992</v>
      </c>
      <c r="E6684" s="486">
        <v>17.234000000000002</v>
      </c>
      <c r="F6684" s="486">
        <f t="shared" si="312"/>
        <v>1568156.1280000003</v>
      </c>
      <c r="G6684" s="487">
        <v>0.23</v>
      </c>
      <c r="H6684" s="485">
        <v>4.3600000000000003</v>
      </c>
      <c r="I6684" s="486">
        <f t="shared" si="313"/>
        <v>396725.12000000005</v>
      </c>
      <c r="J6684" s="348">
        <f t="shared" si="314"/>
        <v>0</v>
      </c>
    </row>
    <row r="6685" spans="1:10">
      <c r="A6685" s="483">
        <v>2016</v>
      </c>
      <c r="B6685" s="484" t="s">
        <v>1289</v>
      </c>
      <c r="C6685" s="484" t="s">
        <v>370</v>
      </c>
      <c r="D6685" s="485">
        <v>90936</v>
      </c>
      <c r="E6685" s="486">
        <v>17.181999999999999</v>
      </c>
      <c r="F6685" s="486">
        <f t="shared" si="312"/>
        <v>1562462.352</v>
      </c>
      <c r="G6685" s="487">
        <v>0.22</v>
      </c>
      <c r="H6685" s="485">
        <v>4.66</v>
      </c>
      <c r="I6685" s="486">
        <f t="shared" si="313"/>
        <v>423761.76</v>
      </c>
      <c r="J6685" s="348">
        <f t="shared" si="314"/>
        <v>0</v>
      </c>
    </row>
    <row r="6686" spans="1:10">
      <c r="A6686" s="483">
        <v>2016</v>
      </c>
      <c r="B6686" s="484" t="s">
        <v>1289</v>
      </c>
      <c r="C6686" s="484" t="s">
        <v>370</v>
      </c>
      <c r="D6686" s="485">
        <v>75911</v>
      </c>
      <c r="E6686" s="486">
        <v>17.256</v>
      </c>
      <c r="F6686" s="486">
        <f t="shared" si="312"/>
        <v>1309920.216</v>
      </c>
      <c r="G6686" s="487">
        <v>0.21</v>
      </c>
      <c r="H6686" s="485">
        <v>4.66</v>
      </c>
      <c r="I6686" s="486">
        <f t="shared" si="313"/>
        <v>353745.26</v>
      </c>
      <c r="J6686" s="348">
        <f t="shared" si="314"/>
        <v>0</v>
      </c>
    </row>
    <row r="6687" spans="1:10">
      <c r="A6687" s="483">
        <v>2016</v>
      </c>
      <c r="B6687" s="484" t="s">
        <v>1289</v>
      </c>
      <c r="C6687" s="484" t="s">
        <v>370</v>
      </c>
      <c r="D6687" s="485">
        <v>121</v>
      </c>
      <c r="E6687" s="486">
        <v>17.206</v>
      </c>
      <c r="F6687" s="486">
        <f t="shared" si="312"/>
        <v>2081.9259999999999</v>
      </c>
      <c r="G6687" s="487">
        <v>0.21</v>
      </c>
      <c r="H6687" s="485">
        <v>4</v>
      </c>
      <c r="I6687" s="486">
        <f t="shared" si="313"/>
        <v>484</v>
      </c>
      <c r="J6687" s="348">
        <f t="shared" si="314"/>
        <v>0</v>
      </c>
    </row>
    <row r="6688" spans="1:10">
      <c r="A6688" s="483">
        <v>2016</v>
      </c>
      <c r="B6688" s="484" t="s">
        <v>1289</v>
      </c>
      <c r="C6688" s="484" t="s">
        <v>370</v>
      </c>
      <c r="D6688" s="485">
        <v>152445</v>
      </c>
      <c r="E6688" s="486">
        <v>17.206</v>
      </c>
      <c r="F6688" s="486">
        <f t="shared" si="312"/>
        <v>2622968.67</v>
      </c>
      <c r="G6688" s="487">
        <v>0.23</v>
      </c>
      <c r="H6688" s="485">
        <v>4.37</v>
      </c>
      <c r="I6688" s="486">
        <f t="shared" si="313"/>
        <v>666184.65</v>
      </c>
      <c r="J6688" s="348">
        <f t="shared" si="314"/>
        <v>0</v>
      </c>
    </row>
    <row r="6689" spans="1:10">
      <c r="A6689" s="483">
        <v>2016</v>
      </c>
      <c r="B6689" s="484" t="s">
        <v>1289</v>
      </c>
      <c r="C6689" s="484" t="s">
        <v>370</v>
      </c>
      <c r="D6689" s="485">
        <v>319811</v>
      </c>
      <c r="E6689" s="486">
        <v>17.059999999999999</v>
      </c>
      <c r="F6689" s="486">
        <f t="shared" si="312"/>
        <v>5455975.6599999992</v>
      </c>
      <c r="G6689" s="487">
        <v>0.4</v>
      </c>
      <c r="H6689" s="485">
        <v>7.7</v>
      </c>
      <c r="I6689" s="486">
        <f t="shared" si="313"/>
        <v>2462544.7000000002</v>
      </c>
      <c r="J6689" s="348">
        <f t="shared" si="314"/>
        <v>0</v>
      </c>
    </row>
    <row r="6690" spans="1:10">
      <c r="A6690" s="483">
        <v>2016</v>
      </c>
      <c r="B6690" s="484" t="s">
        <v>1301</v>
      </c>
      <c r="C6690" s="484" t="s">
        <v>370</v>
      </c>
      <c r="D6690" s="485">
        <v>706736</v>
      </c>
      <c r="E6690" s="486">
        <v>13.78</v>
      </c>
      <c r="F6690" s="486">
        <f t="shared" si="312"/>
        <v>9738822.0800000001</v>
      </c>
      <c r="G6690" s="487">
        <v>0.7</v>
      </c>
      <c r="H6690" s="485">
        <v>11.7</v>
      </c>
      <c r="I6690" s="486">
        <f t="shared" si="313"/>
        <v>8268811.1999999993</v>
      </c>
      <c r="J6690" s="348">
        <f t="shared" si="314"/>
        <v>1</v>
      </c>
    </row>
    <row r="6691" spans="1:10">
      <c r="A6691" s="483">
        <v>2016</v>
      </c>
      <c r="B6691" s="484" t="s">
        <v>1289</v>
      </c>
      <c r="C6691" s="484" t="s">
        <v>370</v>
      </c>
      <c r="D6691" s="485">
        <v>591359</v>
      </c>
      <c r="E6691" s="486">
        <v>16.579999999999998</v>
      </c>
      <c r="F6691" s="486">
        <f t="shared" si="312"/>
        <v>9804732.2199999988</v>
      </c>
      <c r="G6691" s="487">
        <v>0.3</v>
      </c>
      <c r="H6691" s="485">
        <v>5.0999999999999996</v>
      </c>
      <c r="I6691" s="486">
        <f t="shared" si="313"/>
        <v>3015930.9</v>
      </c>
      <c r="J6691" s="348">
        <f t="shared" si="314"/>
        <v>0</v>
      </c>
    </row>
    <row r="6692" spans="1:10">
      <c r="A6692" s="483">
        <v>2016</v>
      </c>
      <c r="B6692" s="484" t="s">
        <v>1289</v>
      </c>
      <c r="C6692" s="484" t="s">
        <v>370</v>
      </c>
      <c r="D6692" s="485">
        <v>377307</v>
      </c>
      <c r="E6692" s="486">
        <v>17.09</v>
      </c>
      <c r="F6692" s="486">
        <f t="shared" si="312"/>
        <v>6448176.6299999999</v>
      </c>
      <c r="G6692" s="487">
        <v>0.24</v>
      </c>
      <c r="H6692" s="485">
        <v>4.7</v>
      </c>
      <c r="I6692" s="486">
        <f t="shared" si="313"/>
        <v>1773342.9000000001</v>
      </c>
      <c r="J6692" s="348">
        <f t="shared" si="314"/>
        <v>0</v>
      </c>
    </row>
    <row r="6693" spans="1:10">
      <c r="A6693" s="483">
        <v>2016</v>
      </c>
      <c r="B6693" s="484" t="s">
        <v>1296</v>
      </c>
      <c r="C6693" s="484" t="s">
        <v>370</v>
      </c>
      <c r="D6693" s="485">
        <v>28470</v>
      </c>
      <c r="E6693" s="486">
        <v>23.562000000000001</v>
      </c>
      <c r="F6693" s="486">
        <f t="shared" si="312"/>
        <v>670810.14</v>
      </c>
      <c r="G6693" s="487">
        <v>0.96</v>
      </c>
      <c r="H6693" s="485">
        <v>11.7</v>
      </c>
      <c r="I6693" s="486">
        <f t="shared" si="313"/>
        <v>333099</v>
      </c>
      <c r="J6693" s="348">
        <f t="shared" si="314"/>
        <v>0</v>
      </c>
    </row>
    <row r="6694" spans="1:10">
      <c r="A6694" s="483">
        <v>2016</v>
      </c>
      <c r="B6694" s="484" t="s">
        <v>1296</v>
      </c>
      <c r="C6694" s="484" t="s">
        <v>370</v>
      </c>
      <c r="D6694" s="485">
        <v>373177</v>
      </c>
      <c r="E6694" s="486">
        <v>22.173999999999999</v>
      </c>
      <c r="F6694" s="486">
        <f t="shared" si="312"/>
        <v>8274826.7979999995</v>
      </c>
      <c r="G6694" s="487">
        <v>0.55000000000000004</v>
      </c>
      <c r="H6694" s="485">
        <v>12.6</v>
      </c>
      <c r="I6694" s="486">
        <f t="shared" si="313"/>
        <v>4702030.2</v>
      </c>
      <c r="J6694" s="348">
        <f t="shared" si="314"/>
        <v>0</v>
      </c>
    </row>
    <row r="6695" spans="1:10">
      <c r="A6695" s="483">
        <v>2016</v>
      </c>
      <c r="B6695" s="484" t="s">
        <v>1296</v>
      </c>
      <c r="C6695" s="484" t="s">
        <v>370</v>
      </c>
      <c r="D6695" s="485">
        <v>20283</v>
      </c>
      <c r="E6695" s="486">
        <v>24.294</v>
      </c>
      <c r="F6695" s="486">
        <f t="shared" si="312"/>
        <v>492755.20199999999</v>
      </c>
      <c r="G6695" s="487">
        <v>0.9</v>
      </c>
      <c r="H6695" s="485">
        <v>9.7100000000000009</v>
      </c>
      <c r="I6695" s="486">
        <f t="shared" si="313"/>
        <v>196947.93000000002</v>
      </c>
      <c r="J6695" s="348">
        <f t="shared" si="314"/>
        <v>0</v>
      </c>
    </row>
    <row r="6696" spans="1:10">
      <c r="A6696" s="483">
        <v>2016</v>
      </c>
      <c r="B6696" s="484" t="s">
        <v>1296</v>
      </c>
      <c r="C6696" s="484" t="s">
        <v>370</v>
      </c>
      <c r="D6696" s="485">
        <v>18491</v>
      </c>
      <c r="E6696" s="486">
        <v>24.276</v>
      </c>
      <c r="F6696" s="486">
        <f t="shared" si="312"/>
        <v>448887.516</v>
      </c>
      <c r="G6696" s="487">
        <v>0.85</v>
      </c>
      <c r="H6696" s="485">
        <v>12.33</v>
      </c>
      <c r="I6696" s="486">
        <f t="shared" si="313"/>
        <v>227994.03</v>
      </c>
      <c r="J6696" s="348">
        <f t="shared" si="314"/>
        <v>0</v>
      </c>
    </row>
    <row r="6697" spans="1:10">
      <c r="A6697" s="483">
        <v>2016</v>
      </c>
      <c r="B6697" s="484" t="s">
        <v>1296</v>
      </c>
      <c r="C6697" s="484" t="s">
        <v>370</v>
      </c>
      <c r="D6697" s="485">
        <v>7671</v>
      </c>
      <c r="E6697" s="486">
        <v>23.994</v>
      </c>
      <c r="F6697" s="486">
        <f t="shared" si="312"/>
        <v>184057.97399999999</v>
      </c>
      <c r="G6697" s="487">
        <v>0.88</v>
      </c>
      <c r="H6697" s="485">
        <v>10.83</v>
      </c>
      <c r="I6697" s="486">
        <f t="shared" si="313"/>
        <v>83076.930000000008</v>
      </c>
      <c r="J6697" s="348">
        <f t="shared" si="314"/>
        <v>0</v>
      </c>
    </row>
    <row r="6698" spans="1:10">
      <c r="A6698" s="483">
        <v>2016</v>
      </c>
      <c r="B6698" s="484" t="s">
        <v>1296</v>
      </c>
      <c r="C6698" s="484" t="s">
        <v>370</v>
      </c>
      <c r="D6698" s="485">
        <v>6574</v>
      </c>
      <c r="E6698" s="486">
        <v>24.372</v>
      </c>
      <c r="F6698" s="486">
        <f t="shared" si="312"/>
        <v>160221.52799999999</v>
      </c>
      <c r="G6698" s="487">
        <v>0.87</v>
      </c>
      <c r="H6698" s="485">
        <v>12.92</v>
      </c>
      <c r="I6698" s="486">
        <f t="shared" si="313"/>
        <v>84936.08</v>
      </c>
      <c r="J6698" s="348">
        <f t="shared" si="314"/>
        <v>0</v>
      </c>
    </row>
    <row r="6699" spans="1:10">
      <c r="A6699" s="483">
        <v>2016</v>
      </c>
      <c r="B6699" s="484" t="s">
        <v>1289</v>
      </c>
      <c r="C6699" s="484" t="s">
        <v>370</v>
      </c>
      <c r="D6699" s="485">
        <v>310401</v>
      </c>
      <c r="E6699" s="486">
        <v>16.72</v>
      </c>
      <c r="F6699" s="486">
        <f t="shared" si="312"/>
        <v>5189904.72</v>
      </c>
      <c r="G6699" s="487">
        <v>0.3</v>
      </c>
      <c r="H6699" s="485">
        <v>6.2</v>
      </c>
      <c r="I6699" s="486">
        <f t="shared" si="313"/>
        <v>1924486.2</v>
      </c>
      <c r="J6699" s="348">
        <f t="shared" si="314"/>
        <v>0</v>
      </c>
    </row>
    <row r="6700" spans="1:10">
      <c r="A6700" s="483">
        <v>2016</v>
      </c>
      <c r="B6700" s="484" t="s">
        <v>1289</v>
      </c>
      <c r="C6700" s="484" t="s">
        <v>370</v>
      </c>
      <c r="D6700" s="485">
        <v>114288</v>
      </c>
      <c r="E6700" s="486">
        <v>16.78</v>
      </c>
      <c r="F6700" s="486">
        <f t="shared" si="312"/>
        <v>1917752.6400000001</v>
      </c>
      <c r="G6700" s="487">
        <v>0.36</v>
      </c>
      <c r="H6700" s="485">
        <v>5.7</v>
      </c>
      <c r="I6700" s="486">
        <f t="shared" si="313"/>
        <v>651441.6</v>
      </c>
      <c r="J6700" s="348">
        <f t="shared" si="314"/>
        <v>0</v>
      </c>
    </row>
    <row r="6701" spans="1:10">
      <c r="A6701" s="483">
        <v>2016</v>
      </c>
      <c r="B6701" s="484" t="s">
        <v>1289</v>
      </c>
      <c r="C6701" s="484" t="s">
        <v>370</v>
      </c>
      <c r="D6701" s="485">
        <v>120802</v>
      </c>
      <c r="E6701" s="486">
        <v>17.7</v>
      </c>
      <c r="F6701" s="486">
        <f t="shared" si="312"/>
        <v>2138195.4</v>
      </c>
      <c r="G6701" s="487">
        <v>0.23</v>
      </c>
      <c r="H6701" s="485">
        <v>5.4</v>
      </c>
      <c r="I6701" s="486">
        <f t="shared" si="313"/>
        <v>652330.80000000005</v>
      </c>
      <c r="J6701" s="348">
        <f t="shared" si="314"/>
        <v>0</v>
      </c>
    </row>
    <row r="6702" spans="1:10">
      <c r="A6702" s="483">
        <v>2016</v>
      </c>
      <c r="B6702" s="484" t="s">
        <v>1289</v>
      </c>
      <c r="C6702" s="484" t="s">
        <v>370</v>
      </c>
      <c r="D6702" s="485">
        <v>14645</v>
      </c>
      <c r="E6702" s="486">
        <v>18.7</v>
      </c>
      <c r="F6702" s="486">
        <f t="shared" si="312"/>
        <v>273861.5</v>
      </c>
      <c r="G6702" s="487">
        <v>0.31</v>
      </c>
      <c r="H6702" s="485">
        <v>4.0999999999999996</v>
      </c>
      <c r="I6702" s="486">
        <f t="shared" si="313"/>
        <v>60044.499999999993</v>
      </c>
      <c r="J6702" s="348">
        <f t="shared" si="314"/>
        <v>0</v>
      </c>
    </row>
    <row r="6703" spans="1:10">
      <c r="A6703" s="483">
        <v>2016</v>
      </c>
      <c r="B6703" s="484" t="s">
        <v>1289</v>
      </c>
      <c r="C6703" s="484" t="s">
        <v>370</v>
      </c>
      <c r="D6703" s="485">
        <v>112732</v>
      </c>
      <c r="E6703" s="486">
        <v>17.61</v>
      </c>
      <c r="F6703" s="486">
        <f t="shared" si="312"/>
        <v>1985210.52</v>
      </c>
      <c r="G6703" s="487">
        <v>0.2</v>
      </c>
      <c r="H6703" s="485">
        <v>4.4000000000000004</v>
      </c>
      <c r="I6703" s="486">
        <f t="shared" si="313"/>
        <v>496020.80000000005</v>
      </c>
      <c r="J6703" s="348">
        <f t="shared" si="314"/>
        <v>0</v>
      </c>
    </row>
    <row r="6704" spans="1:10">
      <c r="A6704" s="483">
        <v>2016</v>
      </c>
      <c r="B6704" s="484" t="s">
        <v>1289</v>
      </c>
      <c r="C6704" s="484" t="s">
        <v>370</v>
      </c>
      <c r="D6704" s="485">
        <v>80476</v>
      </c>
      <c r="E6704" s="486">
        <v>17.88</v>
      </c>
      <c r="F6704" s="486">
        <f t="shared" si="312"/>
        <v>1438910.88</v>
      </c>
      <c r="G6704" s="487">
        <v>0.28000000000000003</v>
      </c>
      <c r="H6704" s="485">
        <v>4.9000000000000004</v>
      </c>
      <c r="I6704" s="486">
        <f t="shared" si="313"/>
        <v>394332.4</v>
      </c>
      <c r="J6704" s="348">
        <f t="shared" si="314"/>
        <v>0</v>
      </c>
    </row>
    <row r="6705" spans="1:10">
      <c r="A6705" s="483">
        <v>2016</v>
      </c>
      <c r="B6705" s="484" t="s">
        <v>1289</v>
      </c>
      <c r="C6705" s="484" t="s">
        <v>370</v>
      </c>
      <c r="D6705" s="485">
        <v>90531</v>
      </c>
      <c r="E6705" s="486">
        <v>16.75</v>
      </c>
      <c r="F6705" s="486">
        <f t="shared" si="312"/>
        <v>1516394.25</v>
      </c>
      <c r="G6705" s="487">
        <v>0.3</v>
      </c>
      <c r="H6705" s="485">
        <v>6.1</v>
      </c>
      <c r="I6705" s="486">
        <f t="shared" si="313"/>
        <v>552239.1</v>
      </c>
      <c r="J6705" s="348">
        <f t="shared" si="314"/>
        <v>0</v>
      </c>
    </row>
    <row r="6706" spans="1:10">
      <c r="A6706" s="483">
        <v>2016</v>
      </c>
      <c r="B6706" s="484" t="s">
        <v>1289</v>
      </c>
      <c r="C6706" s="484" t="s">
        <v>370</v>
      </c>
      <c r="D6706" s="485">
        <v>30294</v>
      </c>
      <c r="E6706" s="486">
        <v>16.45</v>
      </c>
      <c r="F6706" s="486">
        <f t="shared" si="312"/>
        <v>498336.3</v>
      </c>
      <c r="G6706" s="487">
        <v>0.37</v>
      </c>
      <c r="H6706" s="485">
        <v>5.6</v>
      </c>
      <c r="I6706" s="486">
        <f t="shared" si="313"/>
        <v>169646.4</v>
      </c>
      <c r="J6706" s="348">
        <f t="shared" si="314"/>
        <v>0</v>
      </c>
    </row>
    <row r="6707" spans="1:10">
      <c r="A6707" s="483">
        <v>2016</v>
      </c>
      <c r="B6707" s="484" t="s">
        <v>1289</v>
      </c>
      <c r="C6707" s="484" t="s">
        <v>370</v>
      </c>
      <c r="D6707" s="485">
        <v>15150</v>
      </c>
      <c r="E6707" s="486">
        <v>16.399999999999999</v>
      </c>
      <c r="F6707" s="486">
        <f t="shared" si="312"/>
        <v>248459.99999999997</v>
      </c>
      <c r="G6707" s="487">
        <v>0.3</v>
      </c>
      <c r="H6707" s="485">
        <v>4.8</v>
      </c>
      <c r="I6707" s="486">
        <f t="shared" si="313"/>
        <v>72720</v>
      </c>
      <c r="J6707" s="348">
        <f t="shared" si="314"/>
        <v>0</v>
      </c>
    </row>
    <row r="6708" spans="1:10">
      <c r="A6708" s="483">
        <v>2016</v>
      </c>
      <c r="B6708" s="484" t="s">
        <v>1289</v>
      </c>
      <c r="C6708" s="484" t="s">
        <v>370</v>
      </c>
      <c r="D6708" s="485">
        <v>14977</v>
      </c>
      <c r="E6708" s="486">
        <v>16.78</v>
      </c>
      <c r="F6708" s="486">
        <f t="shared" si="312"/>
        <v>251314.06000000003</v>
      </c>
      <c r="G6708" s="487">
        <v>0.33</v>
      </c>
      <c r="H6708" s="485">
        <v>5.7</v>
      </c>
      <c r="I6708" s="486">
        <f t="shared" si="313"/>
        <v>85368.900000000009</v>
      </c>
      <c r="J6708" s="348">
        <f t="shared" si="314"/>
        <v>0</v>
      </c>
    </row>
    <row r="6709" spans="1:10">
      <c r="A6709" s="483">
        <v>2016</v>
      </c>
      <c r="B6709" s="484" t="s">
        <v>1289</v>
      </c>
      <c r="C6709" s="484" t="s">
        <v>370</v>
      </c>
      <c r="D6709" s="485">
        <v>45365</v>
      </c>
      <c r="E6709" s="486">
        <v>16.739999999999998</v>
      </c>
      <c r="F6709" s="486">
        <f t="shared" si="312"/>
        <v>759410.1</v>
      </c>
      <c r="G6709" s="487">
        <v>0.31</v>
      </c>
      <c r="H6709" s="485">
        <v>6.2</v>
      </c>
      <c r="I6709" s="486">
        <f t="shared" si="313"/>
        <v>281263</v>
      </c>
      <c r="J6709" s="348">
        <f t="shared" si="314"/>
        <v>0</v>
      </c>
    </row>
    <row r="6710" spans="1:10">
      <c r="A6710" s="483">
        <v>2016</v>
      </c>
      <c r="B6710" s="484" t="s">
        <v>1289</v>
      </c>
      <c r="C6710" s="484" t="s">
        <v>370</v>
      </c>
      <c r="D6710" s="485">
        <v>60422</v>
      </c>
      <c r="E6710" s="486">
        <v>16.72</v>
      </c>
      <c r="F6710" s="486">
        <f t="shared" si="312"/>
        <v>1010255.84</v>
      </c>
      <c r="G6710" s="487">
        <v>0.36</v>
      </c>
      <c r="H6710" s="485">
        <v>5.9</v>
      </c>
      <c r="I6710" s="486">
        <f t="shared" si="313"/>
        <v>356489.80000000005</v>
      </c>
      <c r="J6710" s="348">
        <f t="shared" si="314"/>
        <v>0</v>
      </c>
    </row>
    <row r="6711" spans="1:10">
      <c r="A6711" s="483">
        <v>2016</v>
      </c>
      <c r="B6711" s="484" t="s">
        <v>1289</v>
      </c>
      <c r="C6711" s="484" t="s">
        <v>370</v>
      </c>
      <c r="D6711" s="485">
        <v>60684</v>
      </c>
      <c r="E6711" s="486">
        <v>16.7</v>
      </c>
      <c r="F6711" s="486">
        <f t="shared" si="312"/>
        <v>1013422.7999999999</v>
      </c>
      <c r="G6711" s="487">
        <v>0.27</v>
      </c>
      <c r="H6711" s="485">
        <v>5.7</v>
      </c>
      <c r="I6711" s="486">
        <f t="shared" si="313"/>
        <v>345898.8</v>
      </c>
      <c r="J6711" s="348">
        <f t="shared" si="314"/>
        <v>0</v>
      </c>
    </row>
    <row r="6712" spans="1:10">
      <c r="A6712" s="483">
        <v>2016</v>
      </c>
      <c r="B6712" s="484" t="s">
        <v>1289</v>
      </c>
      <c r="C6712" s="484" t="s">
        <v>370</v>
      </c>
      <c r="D6712" s="485">
        <v>89827</v>
      </c>
      <c r="E6712" s="486">
        <v>16.71</v>
      </c>
      <c r="F6712" s="486">
        <f t="shared" si="312"/>
        <v>1501009.1700000002</v>
      </c>
      <c r="G6712" s="487">
        <v>0.3</v>
      </c>
      <c r="H6712" s="485">
        <v>5</v>
      </c>
      <c r="I6712" s="486">
        <f t="shared" si="313"/>
        <v>449135</v>
      </c>
      <c r="J6712" s="348">
        <f t="shared" si="314"/>
        <v>0</v>
      </c>
    </row>
    <row r="6713" spans="1:10">
      <c r="A6713" s="483">
        <v>2016</v>
      </c>
      <c r="B6713" s="484" t="s">
        <v>1289</v>
      </c>
      <c r="C6713" s="484" t="s">
        <v>370</v>
      </c>
      <c r="D6713" s="485">
        <v>45301</v>
      </c>
      <c r="E6713" s="486">
        <v>17.760000000000002</v>
      </c>
      <c r="F6713" s="486">
        <f t="shared" si="312"/>
        <v>804545.76000000013</v>
      </c>
      <c r="G6713" s="487">
        <v>0.2</v>
      </c>
      <c r="H6713" s="485">
        <v>5.0999999999999996</v>
      </c>
      <c r="I6713" s="486">
        <f t="shared" si="313"/>
        <v>231035.09999999998</v>
      </c>
      <c r="J6713" s="348">
        <f t="shared" si="314"/>
        <v>0</v>
      </c>
    </row>
    <row r="6714" spans="1:10">
      <c r="A6714" s="483">
        <v>2016</v>
      </c>
      <c r="B6714" s="484" t="s">
        <v>1289</v>
      </c>
      <c r="C6714" s="484" t="s">
        <v>370</v>
      </c>
      <c r="D6714" s="485">
        <v>60124</v>
      </c>
      <c r="E6714" s="486">
        <v>16.66</v>
      </c>
      <c r="F6714" s="486">
        <f t="shared" si="312"/>
        <v>1001665.84</v>
      </c>
      <c r="G6714" s="487">
        <v>0.31</v>
      </c>
      <c r="H6714" s="485">
        <v>4.4000000000000004</v>
      </c>
      <c r="I6714" s="486">
        <f t="shared" si="313"/>
        <v>264545.60000000003</v>
      </c>
      <c r="J6714" s="348">
        <f t="shared" si="314"/>
        <v>0</v>
      </c>
    </row>
    <row r="6715" spans="1:10">
      <c r="A6715" s="483">
        <v>2016</v>
      </c>
      <c r="B6715" s="484" t="s">
        <v>1301</v>
      </c>
      <c r="C6715" s="484" t="s">
        <v>370</v>
      </c>
      <c r="D6715" s="485">
        <v>832176</v>
      </c>
      <c r="E6715" s="486">
        <v>13.96</v>
      </c>
      <c r="F6715" s="486">
        <f t="shared" si="312"/>
        <v>11617176.960000001</v>
      </c>
      <c r="G6715" s="487">
        <v>0.9</v>
      </c>
      <c r="H6715" s="485">
        <v>15.4</v>
      </c>
      <c r="I6715" s="486">
        <f t="shared" si="313"/>
        <v>12815510.4</v>
      </c>
      <c r="J6715" s="348">
        <f t="shared" si="314"/>
        <v>1</v>
      </c>
    </row>
    <row r="6716" spans="1:10">
      <c r="A6716" s="483">
        <v>2016</v>
      </c>
      <c r="B6716" s="484" t="s">
        <v>1289</v>
      </c>
      <c r="C6716" s="484" t="s">
        <v>370</v>
      </c>
      <c r="D6716" s="485">
        <v>115648</v>
      </c>
      <c r="E6716" s="486">
        <v>17.652000000000001</v>
      </c>
      <c r="F6716" s="486">
        <f t="shared" si="312"/>
        <v>2041418.496</v>
      </c>
      <c r="G6716" s="487">
        <v>0.19</v>
      </c>
      <c r="H6716" s="485">
        <v>4.5</v>
      </c>
      <c r="I6716" s="486">
        <f t="shared" si="313"/>
        <v>520416</v>
      </c>
      <c r="J6716" s="348">
        <f t="shared" si="314"/>
        <v>0</v>
      </c>
    </row>
    <row r="6717" spans="1:10">
      <c r="A6717" s="483">
        <v>2016</v>
      </c>
      <c r="B6717" s="484" t="s">
        <v>1289</v>
      </c>
      <c r="C6717" s="484" t="s">
        <v>370</v>
      </c>
      <c r="D6717" s="485">
        <v>82271</v>
      </c>
      <c r="E6717" s="486">
        <v>17.962</v>
      </c>
      <c r="F6717" s="486">
        <f t="shared" si="312"/>
        <v>1477751.702</v>
      </c>
      <c r="G6717" s="487">
        <v>0.25</v>
      </c>
      <c r="H6717" s="485">
        <v>5.0999999999999996</v>
      </c>
      <c r="I6717" s="486">
        <f t="shared" si="313"/>
        <v>419582.1</v>
      </c>
      <c r="J6717" s="348">
        <f t="shared" si="314"/>
        <v>0</v>
      </c>
    </row>
    <row r="6718" spans="1:10">
      <c r="A6718" s="483">
        <v>2016</v>
      </c>
      <c r="B6718" s="484" t="s">
        <v>1289</v>
      </c>
      <c r="C6718" s="484" t="s">
        <v>370</v>
      </c>
      <c r="D6718" s="485">
        <v>65060</v>
      </c>
      <c r="E6718" s="486">
        <v>16.739999999999998</v>
      </c>
      <c r="F6718" s="486">
        <f t="shared" si="312"/>
        <v>1089104.3999999999</v>
      </c>
      <c r="G6718" s="487">
        <v>0.28000000000000003</v>
      </c>
      <c r="H6718" s="485">
        <v>5.7</v>
      </c>
      <c r="I6718" s="486">
        <f t="shared" si="313"/>
        <v>370842</v>
      </c>
      <c r="J6718" s="348">
        <f t="shared" si="314"/>
        <v>0</v>
      </c>
    </row>
    <row r="6719" spans="1:10">
      <c r="A6719" s="483">
        <v>2016</v>
      </c>
      <c r="B6719" s="484" t="s">
        <v>1289</v>
      </c>
      <c r="C6719" s="484" t="s">
        <v>370</v>
      </c>
      <c r="D6719" s="485">
        <v>426665</v>
      </c>
      <c r="E6719" s="486">
        <v>16.72</v>
      </c>
      <c r="F6719" s="486">
        <f t="shared" si="312"/>
        <v>7133838.7999999998</v>
      </c>
      <c r="G6719" s="487">
        <v>0.3</v>
      </c>
      <c r="H6719" s="485">
        <v>6.1</v>
      </c>
      <c r="I6719" s="486">
        <f t="shared" si="313"/>
        <v>2602656.5</v>
      </c>
      <c r="J6719" s="348">
        <f t="shared" si="314"/>
        <v>0</v>
      </c>
    </row>
    <row r="6720" spans="1:10">
      <c r="A6720" s="483">
        <v>2016</v>
      </c>
      <c r="B6720" s="484" t="s">
        <v>1301</v>
      </c>
      <c r="C6720" s="484" t="s">
        <v>370</v>
      </c>
      <c r="D6720" s="485">
        <v>238343</v>
      </c>
      <c r="E6720" s="486">
        <v>10.3</v>
      </c>
      <c r="F6720" s="486">
        <f t="shared" si="312"/>
        <v>2454932.9000000004</v>
      </c>
      <c r="G6720" s="487">
        <v>2.88</v>
      </c>
      <c r="H6720" s="485">
        <v>30.3</v>
      </c>
      <c r="I6720" s="486">
        <f t="shared" si="313"/>
        <v>7221792.9000000004</v>
      </c>
      <c r="J6720" s="348">
        <f t="shared" si="314"/>
        <v>1</v>
      </c>
    </row>
    <row r="6721" spans="1:10">
      <c r="A6721" s="483">
        <v>2016</v>
      </c>
      <c r="B6721" s="484" t="s">
        <v>1289</v>
      </c>
      <c r="C6721" s="484" t="s">
        <v>370</v>
      </c>
      <c r="D6721" s="485">
        <v>82149</v>
      </c>
      <c r="E6721" s="486">
        <v>17.43</v>
      </c>
      <c r="F6721" s="486">
        <f t="shared" si="312"/>
        <v>1431857.07</v>
      </c>
      <c r="G6721" s="487">
        <v>0.19</v>
      </c>
      <c r="H6721" s="485">
        <v>4.5</v>
      </c>
      <c r="I6721" s="486">
        <f t="shared" si="313"/>
        <v>369670.5</v>
      </c>
      <c r="J6721" s="348">
        <f t="shared" si="314"/>
        <v>0</v>
      </c>
    </row>
    <row r="6722" spans="1:10">
      <c r="A6722" s="483">
        <v>2016</v>
      </c>
      <c r="B6722" s="484" t="s">
        <v>1289</v>
      </c>
      <c r="C6722" s="484" t="s">
        <v>370</v>
      </c>
      <c r="D6722" s="485">
        <v>333089</v>
      </c>
      <c r="E6722" s="486">
        <v>17.771999999999998</v>
      </c>
      <c r="F6722" s="486">
        <f t="shared" si="312"/>
        <v>5919657.7079999996</v>
      </c>
      <c r="G6722" s="487">
        <v>0.25</v>
      </c>
      <c r="H6722" s="485">
        <v>4.8</v>
      </c>
      <c r="I6722" s="486">
        <f t="shared" si="313"/>
        <v>1598827.2</v>
      </c>
      <c r="J6722" s="348">
        <f t="shared" si="314"/>
        <v>0</v>
      </c>
    </row>
    <row r="6723" spans="1:10">
      <c r="A6723" s="483">
        <v>2016</v>
      </c>
      <c r="B6723" s="484" t="s">
        <v>1289</v>
      </c>
      <c r="C6723" s="484" t="s">
        <v>370</v>
      </c>
      <c r="D6723" s="485">
        <v>309975</v>
      </c>
      <c r="E6723" s="486">
        <v>17.78</v>
      </c>
      <c r="F6723" s="486">
        <f t="shared" ref="F6723:F6786" si="315">E6723*D6723</f>
        <v>5511355.5</v>
      </c>
      <c r="G6723" s="487">
        <v>0.25</v>
      </c>
      <c r="H6723" s="485">
        <v>4.9000000000000004</v>
      </c>
      <c r="I6723" s="486">
        <f t="shared" ref="I6723:I6786" si="316">H6723*D6723</f>
        <v>1518877.5</v>
      </c>
      <c r="J6723" s="348">
        <f t="shared" ref="J6723:J6786" si="317">IF(B6723="LIG",1,0)</f>
        <v>0</v>
      </c>
    </row>
    <row r="6724" spans="1:10">
      <c r="A6724" s="483">
        <v>2016</v>
      </c>
      <c r="B6724" s="484" t="s">
        <v>1289</v>
      </c>
      <c r="C6724" s="484" t="s">
        <v>370</v>
      </c>
      <c r="D6724" s="485">
        <v>60338</v>
      </c>
      <c r="E6724" s="486">
        <v>17.648</v>
      </c>
      <c r="F6724" s="486">
        <f t="shared" si="315"/>
        <v>1064845.024</v>
      </c>
      <c r="G6724" s="487">
        <v>0.21</v>
      </c>
      <c r="H6724" s="485">
        <v>4.5</v>
      </c>
      <c r="I6724" s="486">
        <f t="shared" si="316"/>
        <v>271521</v>
      </c>
      <c r="J6724" s="348">
        <f t="shared" si="317"/>
        <v>0</v>
      </c>
    </row>
    <row r="6725" spans="1:10">
      <c r="A6725" s="483">
        <v>2016</v>
      </c>
      <c r="B6725" s="484" t="s">
        <v>1289</v>
      </c>
      <c r="C6725" s="484" t="s">
        <v>370</v>
      </c>
      <c r="D6725" s="485">
        <v>59758</v>
      </c>
      <c r="E6725" s="486">
        <v>17.55</v>
      </c>
      <c r="F6725" s="486">
        <f t="shared" si="315"/>
        <v>1048752.9000000001</v>
      </c>
      <c r="G6725" s="487">
        <v>0.19</v>
      </c>
      <c r="H6725" s="485">
        <v>4.5</v>
      </c>
      <c r="I6725" s="486">
        <f t="shared" si="316"/>
        <v>268911</v>
      </c>
      <c r="J6725" s="348">
        <f t="shared" si="317"/>
        <v>0</v>
      </c>
    </row>
    <row r="6726" spans="1:10">
      <c r="A6726" s="483">
        <v>2016</v>
      </c>
      <c r="B6726" s="484" t="s">
        <v>1289</v>
      </c>
      <c r="C6726" s="484" t="s">
        <v>370</v>
      </c>
      <c r="D6726" s="485">
        <v>136676</v>
      </c>
      <c r="E6726" s="486">
        <v>17.222999999999999</v>
      </c>
      <c r="F6726" s="486">
        <f t="shared" si="315"/>
        <v>2353970.7479999997</v>
      </c>
      <c r="G6726" s="487">
        <v>0.23</v>
      </c>
      <c r="H6726" s="485">
        <v>4.7</v>
      </c>
      <c r="I6726" s="486">
        <f t="shared" si="316"/>
        <v>642377.20000000007</v>
      </c>
      <c r="J6726" s="348">
        <f t="shared" si="317"/>
        <v>0</v>
      </c>
    </row>
    <row r="6727" spans="1:10">
      <c r="A6727" s="483">
        <v>2016</v>
      </c>
      <c r="B6727" s="484" t="s">
        <v>1289</v>
      </c>
      <c r="C6727" s="484" t="s">
        <v>370</v>
      </c>
      <c r="D6727" s="485">
        <v>106171</v>
      </c>
      <c r="E6727" s="486">
        <v>17.675999999999998</v>
      </c>
      <c r="F6727" s="486">
        <f t="shared" si="315"/>
        <v>1876678.5959999999</v>
      </c>
      <c r="G6727" s="487">
        <v>0.35</v>
      </c>
      <c r="H6727" s="485">
        <v>5.5</v>
      </c>
      <c r="I6727" s="486">
        <f t="shared" si="316"/>
        <v>583940.5</v>
      </c>
      <c r="J6727" s="348">
        <f t="shared" si="317"/>
        <v>0</v>
      </c>
    </row>
    <row r="6728" spans="1:10">
      <c r="A6728" s="483">
        <v>2016</v>
      </c>
      <c r="B6728" s="484" t="s">
        <v>1289</v>
      </c>
      <c r="C6728" s="484" t="s">
        <v>370</v>
      </c>
      <c r="D6728" s="485">
        <v>244458</v>
      </c>
      <c r="E6728" s="486">
        <v>17.706</v>
      </c>
      <c r="F6728" s="486">
        <f t="shared" si="315"/>
        <v>4328373.3480000002</v>
      </c>
      <c r="G6728" s="487">
        <v>0.22</v>
      </c>
      <c r="H6728" s="485">
        <v>5.3</v>
      </c>
      <c r="I6728" s="486">
        <f t="shared" si="316"/>
        <v>1295627.3999999999</v>
      </c>
      <c r="J6728" s="348">
        <f t="shared" si="317"/>
        <v>0</v>
      </c>
    </row>
    <row r="6729" spans="1:10">
      <c r="A6729" s="483">
        <v>2016</v>
      </c>
      <c r="B6729" s="484" t="s">
        <v>1289</v>
      </c>
      <c r="C6729" s="484" t="s">
        <v>370</v>
      </c>
      <c r="D6729" s="485">
        <v>45620</v>
      </c>
      <c r="E6729" s="486">
        <v>17.885999999999999</v>
      </c>
      <c r="F6729" s="486">
        <f t="shared" si="315"/>
        <v>815959.32</v>
      </c>
      <c r="G6729" s="487">
        <v>0.26</v>
      </c>
      <c r="H6729" s="485">
        <v>4.7</v>
      </c>
      <c r="I6729" s="486">
        <f t="shared" si="316"/>
        <v>214414</v>
      </c>
      <c r="J6729" s="348">
        <f t="shared" si="317"/>
        <v>0</v>
      </c>
    </row>
    <row r="6730" spans="1:10">
      <c r="A6730" s="483">
        <v>2016</v>
      </c>
      <c r="B6730" s="484" t="s">
        <v>1289</v>
      </c>
      <c r="C6730" s="484" t="s">
        <v>370</v>
      </c>
      <c r="D6730" s="485">
        <v>182201</v>
      </c>
      <c r="E6730" s="486">
        <v>16.106000000000002</v>
      </c>
      <c r="F6730" s="486">
        <f t="shared" si="315"/>
        <v>2934529.3060000003</v>
      </c>
      <c r="G6730" s="487">
        <v>0.43</v>
      </c>
      <c r="H6730" s="485">
        <v>5.2</v>
      </c>
      <c r="I6730" s="486">
        <f t="shared" si="316"/>
        <v>947445.20000000007</v>
      </c>
      <c r="J6730" s="348">
        <f t="shared" si="317"/>
        <v>0</v>
      </c>
    </row>
    <row r="6731" spans="1:10">
      <c r="A6731" s="483">
        <v>2016</v>
      </c>
      <c r="B6731" s="484" t="s">
        <v>1296</v>
      </c>
      <c r="C6731" s="484" t="s">
        <v>370</v>
      </c>
      <c r="D6731" s="485">
        <v>116738</v>
      </c>
      <c r="E6731" s="486">
        <v>23.52</v>
      </c>
      <c r="F6731" s="486">
        <f t="shared" si="315"/>
        <v>2745677.76</v>
      </c>
      <c r="G6731" s="487">
        <v>3.39</v>
      </c>
      <c r="H6731" s="485">
        <v>7.6</v>
      </c>
      <c r="I6731" s="486">
        <f t="shared" si="316"/>
        <v>887208.79999999993</v>
      </c>
      <c r="J6731" s="348">
        <f t="shared" si="317"/>
        <v>0</v>
      </c>
    </row>
    <row r="6732" spans="1:10">
      <c r="A6732" s="483">
        <v>2016</v>
      </c>
      <c r="B6732" s="484" t="s">
        <v>1296</v>
      </c>
      <c r="C6732" s="484" t="s">
        <v>370</v>
      </c>
      <c r="D6732" s="485">
        <v>102106</v>
      </c>
      <c r="E6732" s="486">
        <v>22.2</v>
      </c>
      <c r="F6732" s="486">
        <f t="shared" si="315"/>
        <v>2266753.1999999997</v>
      </c>
      <c r="G6732" s="487">
        <v>2.98</v>
      </c>
      <c r="H6732" s="485">
        <v>9.1</v>
      </c>
      <c r="I6732" s="486">
        <f t="shared" si="316"/>
        <v>929164.6</v>
      </c>
      <c r="J6732" s="348">
        <f t="shared" si="317"/>
        <v>0</v>
      </c>
    </row>
    <row r="6733" spans="1:10">
      <c r="A6733" s="483">
        <v>2016</v>
      </c>
      <c r="B6733" s="484" t="s">
        <v>1289</v>
      </c>
      <c r="C6733" s="484" t="s">
        <v>370</v>
      </c>
      <c r="D6733" s="485">
        <v>42348</v>
      </c>
      <c r="E6733" s="486">
        <v>16.84</v>
      </c>
      <c r="F6733" s="486">
        <f t="shared" si="315"/>
        <v>713140.32</v>
      </c>
      <c r="G6733" s="487">
        <v>0.33</v>
      </c>
      <c r="H6733" s="485">
        <v>5.0999999999999996</v>
      </c>
      <c r="I6733" s="486">
        <f t="shared" si="316"/>
        <v>215974.8</v>
      </c>
      <c r="J6733" s="348">
        <f t="shared" si="317"/>
        <v>0</v>
      </c>
    </row>
    <row r="6734" spans="1:10">
      <c r="A6734" s="483">
        <v>2016</v>
      </c>
      <c r="B6734" s="484" t="s">
        <v>1289</v>
      </c>
      <c r="C6734" s="484" t="s">
        <v>370</v>
      </c>
      <c r="D6734" s="485">
        <v>13841</v>
      </c>
      <c r="E6734" s="486">
        <v>16.82</v>
      </c>
      <c r="F6734" s="486">
        <f t="shared" si="315"/>
        <v>232805.62</v>
      </c>
      <c r="G6734" s="487">
        <v>0.35</v>
      </c>
      <c r="H6734" s="485">
        <v>4.7</v>
      </c>
      <c r="I6734" s="486">
        <f t="shared" si="316"/>
        <v>65052.700000000004</v>
      </c>
      <c r="J6734" s="348">
        <f t="shared" si="317"/>
        <v>0</v>
      </c>
    </row>
    <row r="6735" spans="1:10">
      <c r="A6735" s="483">
        <v>2016</v>
      </c>
      <c r="B6735" s="484" t="s">
        <v>1289</v>
      </c>
      <c r="C6735" s="484" t="s">
        <v>370</v>
      </c>
      <c r="D6735" s="485">
        <v>28190</v>
      </c>
      <c r="E6735" s="486">
        <v>16.75</v>
      </c>
      <c r="F6735" s="486">
        <f t="shared" si="315"/>
        <v>472182.5</v>
      </c>
      <c r="G6735" s="487">
        <v>0.28000000000000003</v>
      </c>
      <c r="H6735" s="485">
        <v>4.3</v>
      </c>
      <c r="I6735" s="486">
        <f t="shared" si="316"/>
        <v>121217</v>
      </c>
      <c r="J6735" s="348">
        <f t="shared" si="317"/>
        <v>0</v>
      </c>
    </row>
    <row r="6736" spans="1:10">
      <c r="A6736" s="483">
        <v>2016</v>
      </c>
      <c r="B6736" s="484" t="s">
        <v>1289</v>
      </c>
      <c r="C6736" s="484" t="s">
        <v>370</v>
      </c>
      <c r="D6736" s="485">
        <v>28174</v>
      </c>
      <c r="E6736" s="486">
        <v>16.75</v>
      </c>
      <c r="F6736" s="486">
        <f t="shared" si="315"/>
        <v>471914.5</v>
      </c>
      <c r="G6736" s="487">
        <v>0.28999999999999998</v>
      </c>
      <c r="H6736" s="485">
        <v>4.9000000000000004</v>
      </c>
      <c r="I6736" s="486">
        <f t="shared" si="316"/>
        <v>138052.6</v>
      </c>
      <c r="J6736" s="348">
        <f t="shared" si="317"/>
        <v>0</v>
      </c>
    </row>
    <row r="6737" spans="1:10">
      <c r="A6737" s="483">
        <v>2016</v>
      </c>
      <c r="B6737" s="484" t="s">
        <v>1289</v>
      </c>
      <c r="C6737" s="484" t="s">
        <v>370</v>
      </c>
      <c r="D6737" s="485">
        <v>84366</v>
      </c>
      <c r="E6737" s="486">
        <v>16.850000000000001</v>
      </c>
      <c r="F6737" s="486">
        <f t="shared" si="315"/>
        <v>1421567.1</v>
      </c>
      <c r="G6737" s="487">
        <v>0.33</v>
      </c>
      <c r="H6737" s="485">
        <v>4.4000000000000004</v>
      </c>
      <c r="I6737" s="486">
        <f t="shared" si="316"/>
        <v>371210.4</v>
      </c>
      <c r="J6737" s="348">
        <f t="shared" si="317"/>
        <v>0</v>
      </c>
    </row>
    <row r="6738" spans="1:10">
      <c r="A6738" s="483">
        <v>2016</v>
      </c>
      <c r="B6738" s="484" t="s">
        <v>1296</v>
      </c>
      <c r="C6738" s="484" t="s">
        <v>370</v>
      </c>
      <c r="D6738" s="485">
        <v>26002</v>
      </c>
      <c r="E6738" s="486">
        <v>25.08</v>
      </c>
      <c r="F6738" s="486">
        <f t="shared" si="315"/>
        <v>652130.15999999992</v>
      </c>
      <c r="G6738" s="487">
        <v>1.44</v>
      </c>
      <c r="H6738" s="485">
        <v>10.1</v>
      </c>
      <c r="I6738" s="486">
        <f t="shared" si="316"/>
        <v>262620.2</v>
      </c>
      <c r="J6738" s="348">
        <f t="shared" si="317"/>
        <v>0</v>
      </c>
    </row>
    <row r="6739" spans="1:10">
      <c r="A6739" s="483">
        <v>2016</v>
      </c>
      <c r="B6739" s="484" t="s">
        <v>1296</v>
      </c>
      <c r="C6739" s="484" t="s">
        <v>370</v>
      </c>
      <c r="D6739" s="485">
        <v>38666</v>
      </c>
      <c r="E6739" s="486">
        <v>23.83</v>
      </c>
      <c r="F6739" s="486">
        <f t="shared" si="315"/>
        <v>921410.77999999991</v>
      </c>
      <c r="G6739" s="487">
        <v>1.45</v>
      </c>
      <c r="H6739" s="485">
        <v>11.9</v>
      </c>
      <c r="I6739" s="486">
        <f t="shared" si="316"/>
        <v>460125.4</v>
      </c>
      <c r="J6739" s="348">
        <f t="shared" si="317"/>
        <v>0</v>
      </c>
    </row>
    <row r="6740" spans="1:10">
      <c r="A6740" s="483">
        <v>2016</v>
      </c>
      <c r="B6740" s="484" t="s">
        <v>1296</v>
      </c>
      <c r="C6740" s="484" t="s">
        <v>370</v>
      </c>
      <c r="D6740" s="485">
        <v>11614</v>
      </c>
      <c r="E6740" s="486">
        <v>25.882000000000001</v>
      </c>
      <c r="F6740" s="486">
        <f t="shared" si="315"/>
        <v>300593.54800000001</v>
      </c>
      <c r="G6740" s="487">
        <v>2.71</v>
      </c>
      <c r="H6740" s="485">
        <v>7.9</v>
      </c>
      <c r="I6740" s="486">
        <f t="shared" si="316"/>
        <v>91750.6</v>
      </c>
      <c r="J6740" s="348">
        <f t="shared" si="317"/>
        <v>0</v>
      </c>
    </row>
    <row r="6741" spans="1:10">
      <c r="A6741" s="483">
        <v>2016</v>
      </c>
      <c r="B6741" s="484" t="s">
        <v>1289</v>
      </c>
      <c r="C6741" s="484" t="s">
        <v>370</v>
      </c>
      <c r="D6741" s="485">
        <v>15200</v>
      </c>
      <c r="E6741" s="486">
        <v>16.652000000000001</v>
      </c>
      <c r="F6741" s="486">
        <f t="shared" si="315"/>
        <v>253110.40000000002</v>
      </c>
      <c r="G6741" s="487">
        <v>0.23</v>
      </c>
      <c r="H6741" s="485">
        <v>5</v>
      </c>
      <c r="I6741" s="486">
        <f t="shared" si="316"/>
        <v>76000</v>
      </c>
      <c r="J6741" s="348">
        <f t="shared" si="317"/>
        <v>0</v>
      </c>
    </row>
    <row r="6742" spans="1:10">
      <c r="A6742" s="483">
        <v>2016</v>
      </c>
      <c r="B6742" s="484" t="s">
        <v>1289</v>
      </c>
      <c r="C6742" s="484" t="s">
        <v>370</v>
      </c>
      <c r="D6742" s="485">
        <v>45787</v>
      </c>
      <c r="E6742" s="486">
        <v>17.338000000000001</v>
      </c>
      <c r="F6742" s="486">
        <f t="shared" si="315"/>
        <v>793855.00600000005</v>
      </c>
      <c r="G6742" s="487">
        <v>0.23</v>
      </c>
      <c r="H6742" s="485">
        <v>4.2</v>
      </c>
      <c r="I6742" s="486">
        <f t="shared" si="316"/>
        <v>192305.4</v>
      </c>
      <c r="J6742" s="348">
        <f t="shared" si="317"/>
        <v>0</v>
      </c>
    </row>
    <row r="6743" spans="1:10">
      <c r="A6743" s="483">
        <v>2016</v>
      </c>
      <c r="B6743" s="484" t="s">
        <v>1289</v>
      </c>
      <c r="C6743" s="484" t="s">
        <v>370</v>
      </c>
      <c r="D6743" s="485">
        <v>45631</v>
      </c>
      <c r="E6743" s="486">
        <v>17.972000000000001</v>
      </c>
      <c r="F6743" s="486">
        <f t="shared" si="315"/>
        <v>820080.33200000005</v>
      </c>
      <c r="G6743" s="487">
        <v>0.26</v>
      </c>
      <c r="H6743" s="485">
        <v>4.8</v>
      </c>
      <c r="I6743" s="486">
        <f t="shared" si="316"/>
        <v>219028.8</v>
      </c>
      <c r="J6743" s="348">
        <f t="shared" si="317"/>
        <v>0</v>
      </c>
    </row>
    <row r="6744" spans="1:10">
      <c r="A6744" s="483">
        <v>2016</v>
      </c>
      <c r="B6744" s="484" t="s">
        <v>1289</v>
      </c>
      <c r="C6744" s="484" t="s">
        <v>370</v>
      </c>
      <c r="D6744" s="485">
        <v>60990</v>
      </c>
      <c r="E6744" s="486">
        <v>16.826000000000001</v>
      </c>
      <c r="F6744" s="486">
        <f t="shared" si="315"/>
        <v>1026217.74</v>
      </c>
      <c r="G6744" s="487">
        <v>0.28000000000000003</v>
      </c>
      <c r="H6744" s="485">
        <v>5.7</v>
      </c>
      <c r="I6744" s="486">
        <f t="shared" si="316"/>
        <v>347643</v>
      </c>
      <c r="J6744" s="348">
        <f t="shared" si="317"/>
        <v>0</v>
      </c>
    </row>
    <row r="6745" spans="1:10">
      <c r="A6745" s="483">
        <v>2016</v>
      </c>
      <c r="B6745" s="484" t="s">
        <v>1289</v>
      </c>
      <c r="C6745" s="484" t="s">
        <v>370</v>
      </c>
      <c r="D6745" s="485">
        <v>31853</v>
      </c>
      <c r="E6745" s="486">
        <v>17.547999999999998</v>
      </c>
      <c r="F6745" s="486">
        <f t="shared" si="315"/>
        <v>558956.4439999999</v>
      </c>
      <c r="G6745" s="487">
        <v>0.22</v>
      </c>
      <c r="H6745" s="485">
        <v>4.5999999999999996</v>
      </c>
      <c r="I6745" s="486">
        <f t="shared" si="316"/>
        <v>146523.79999999999</v>
      </c>
      <c r="J6745" s="348">
        <f t="shared" si="317"/>
        <v>0</v>
      </c>
    </row>
    <row r="6746" spans="1:10">
      <c r="A6746" s="483">
        <v>2016</v>
      </c>
      <c r="B6746" s="484" t="s">
        <v>1289</v>
      </c>
      <c r="C6746" s="484" t="s">
        <v>370</v>
      </c>
      <c r="D6746" s="485">
        <v>111190</v>
      </c>
      <c r="E6746" s="486">
        <v>16.803999999999998</v>
      </c>
      <c r="F6746" s="486">
        <f t="shared" si="315"/>
        <v>1868436.7599999998</v>
      </c>
      <c r="G6746" s="487">
        <v>0.32</v>
      </c>
      <c r="H6746" s="485">
        <v>4.9000000000000004</v>
      </c>
      <c r="I6746" s="486">
        <f t="shared" si="316"/>
        <v>544831</v>
      </c>
      <c r="J6746" s="348">
        <f t="shared" si="317"/>
        <v>0</v>
      </c>
    </row>
    <row r="6747" spans="1:10">
      <c r="A6747" s="483">
        <v>2016</v>
      </c>
      <c r="B6747" s="484" t="s">
        <v>1289</v>
      </c>
      <c r="C6747" s="484" t="s">
        <v>370</v>
      </c>
      <c r="D6747" s="485">
        <v>47734</v>
      </c>
      <c r="E6747" s="486">
        <v>17.141999999999999</v>
      </c>
      <c r="F6747" s="486">
        <f t="shared" si="315"/>
        <v>818256.228</v>
      </c>
      <c r="G6747" s="487">
        <v>0.28000000000000003</v>
      </c>
      <c r="H6747" s="485">
        <v>4.8</v>
      </c>
      <c r="I6747" s="486">
        <f t="shared" si="316"/>
        <v>229123.19999999998</v>
      </c>
      <c r="J6747" s="348">
        <f t="shared" si="317"/>
        <v>0</v>
      </c>
    </row>
    <row r="6748" spans="1:10">
      <c r="A6748" s="483">
        <v>2016</v>
      </c>
      <c r="B6748" s="484" t="s">
        <v>1289</v>
      </c>
      <c r="C6748" s="484" t="s">
        <v>370</v>
      </c>
      <c r="D6748" s="485">
        <v>79819</v>
      </c>
      <c r="E6748" s="486">
        <v>17.878</v>
      </c>
      <c r="F6748" s="486">
        <f t="shared" si="315"/>
        <v>1427004.0819999999</v>
      </c>
      <c r="G6748" s="487">
        <v>0.3</v>
      </c>
      <c r="H6748" s="485">
        <v>4.8</v>
      </c>
      <c r="I6748" s="486">
        <f t="shared" si="316"/>
        <v>383131.2</v>
      </c>
      <c r="J6748" s="348">
        <f t="shared" si="317"/>
        <v>0</v>
      </c>
    </row>
    <row r="6749" spans="1:10">
      <c r="A6749" s="483">
        <v>2016</v>
      </c>
      <c r="B6749" s="484" t="s">
        <v>1289</v>
      </c>
      <c r="C6749" s="484" t="s">
        <v>370</v>
      </c>
      <c r="D6749" s="485">
        <v>190387</v>
      </c>
      <c r="E6749" s="486">
        <v>16.954000000000001</v>
      </c>
      <c r="F6749" s="486">
        <f t="shared" si="315"/>
        <v>3227821.1980000003</v>
      </c>
      <c r="G6749" s="487">
        <v>0.35</v>
      </c>
      <c r="H6749" s="485">
        <v>5.0999999999999996</v>
      </c>
      <c r="I6749" s="486">
        <f t="shared" si="316"/>
        <v>970973.7</v>
      </c>
      <c r="J6749" s="348">
        <f t="shared" si="317"/>
        <v>0</v>
      </c>
    </row>
    <row r="6750" spans="1:10">
      <c r="A6750" s="483">
        <v>2016</v>
      </c>
      <c r="B6750" s="484" t="s">
        <v>1289</v>
      </c>
      <c r="C6750" s="484" t="s">
        <v>370</v>
      </c>
      <c r="D6750" s="485">
        <v>317491</v>
      </c>
      <c r="E6750" s="486">
        <v>16.678000000000001</v>
      </c>
      <c r="F6750" s="486">
        <f t="shared" si="315"/>
        <v>5295114.898</v>
      </c>
      <c r="G6750" s="487">
        <v>0.36</v>
      </c>
      <c r="H6750" s="485">
        <v>4.5</v>
      </c>
      <c r="I6750" s="486">
        <f t="shared" si="316"/>
        <v>1428709.5</v>
      </c>
      <c r="J6750" s="348">
        <f t="shared" si="317"/>
        <v>0</v>
      </c>
    </row>
    <row r="6751" spans="1:10">
      <c r="A6751" s="483">
        <v>2016</v>
      </c>
      <c r="B6751" s="484" t="s">
        <v>1296</v>
      </c>
      <c r="C6751" s="484" t="s">
        <v>370</v>
      </c>
      <c r="D6751" s="485">
        <v>50322</v>
      </c>
      <c r="E6751" s="486">
        <v>26.065999999999999</v>
      </c>
      <c r="F6751" s="486">
        <f t="shared" si="315"/>
        <v>1311693.2519999999</v>
      </c>
      <c r="G6751" s="487">
        <v>3.29</v>
      </c>
      <c r="H6751" s="485">
        <v>8.0500000000000007</v>
      </c>
      <c r="I6751" s="486">
        <f t="shared" si="316"/>
        <v>405092.10000000003</v>
      </c>
      <c r="J6751" s="348">
        <f t="shared" si="317"/>
        <v>0</v>
      </c>
    </row>
    <row r="6752" spans="1:10">
      <c r="A6752" s="483">
        <v>2016</v>
      </c>
      <c r="B6752" s="484" t="s">
        <v>1296</v>
      </c>
      <c r="C6752" s="484" t="s">
        <v>370</v>
      </c>
      <c r="D6752" s="485">
        <v>113934</v>
      </c>
      <c r="E6752" s="486">
        <v>24.986000000000001</v>
      </c>
      <c r="F6752" s="486">
        <f t="shared" si="315"/>
        <v>2846754.9240000001</v>
      </c>
      <c r="G6752" s="487">
        <v>4.34</v>
      </c>
      <c r="H6752" s="485">
        <v>9.07</v>
      </c>
      <c r="I6752" s="486">
        <f t="shared" si="316"/>
        <v>1033381.38</v>
      </c>
      <c r="J6752" s="348">
        <f t="shared" si="317"/>
        <v>0</v>
      </c>
    </row>
    <row r="6753" spans="1:10">
      <c r="A6753" s="483">
        <v>2016</v>
      </c>
      <c r="B6753" s="484" t="s">
        <v>1296</v>
      </c>
      <c r="C6753" s="484" t="s">
        <v>370</v>
      </c>
      <c r="D6753" s="485">
        <v>20848</v>
      </c>
      <c r="E6753" s="486">
        <v>25.07</v>
      </c>
      <c r="F6753" s="486">
        <f t="shared" si="315"/>
        <v>522659.36</v>
      </c>
      <c r="G6753" s="487">
        <v>4.2300000000000004</v>
      </c>
      <c r="H6753" s="485">
        <v>9.0500000000000007</v>
      </c>
      <c r="I6753" s="486">
        <f t="shared" si="316"/>
        <v>188674.40000000002</v>
      </c>
      <c r="J6753" s="348">
        <f t="shared" si="317"/>
        <v>0</v>
      </c>
    </row>
    <row r="6754" spans="1:10">
      <c r="A6754" s="483">
        <v>2016</v>
      </c>
      <c r="B6754" s="484" t="s">
        <v>1296</v>
      </c>
      <c r="C6754" s="484" t="s">
        <v>370</v>
      </c>
      <c r="D6754" s="485">
        <v>10165</v>
      </c>
      <c r="E6754" s="486">
        <v>25.132000000000001</v>
      </c>
      <c r="F6754" s="486">
        <f t="shared" si="315"/>
        <v>255466.78000000003</v>
      </c>
      <c r="G6754" s="487">
        <v>4.57</v>
      </c>
      <c r="H6754" s="485">
        <v>9.19</v>
      </c>
      <c r="I6754" s="486">
        <f t="shared" si="316"/>
        <v>93416.349999999991</v>
      </c>
      <c r="J6754" s="348">
        <f t="shared" si="317"/>
        <v>0</v>
      </c>
    </row>
    <row r="6755" spans="1:10">
      <c r="A6755" s="483">
        <v>2016</v>
      </c>
      <c r="B6755" s="484" t="s">
        <v>1296</v>
      </c>
      <c r="C6755" s="484" t="s">
        <v>370</v>
      </c>
      <c r="D6755" s="485">
        <v>9237</v>
      </c>
      <c r="E6755" s="486">
        <v>26.341999999999999</v>
      </c>
      <c r="F6755" s="486">
        <f t="shared" si="315"/>
        <v>243321.05399999997</v>
      </c>
      <c r="G6755" s="487">
        <v>2.77</v>
      </c>
      <c r="H6755" s="485">
        <v>7.36</v>
      </c>
      <c r="I6755" s="486">
        <f t="shared" si="316"/>
        <v>67984.320000000007</v>
      </c>
      <c r="J6755" s="348">
        <f t="shared" si="317"/>
        <v>0</v>
      </c>
    </row>
    <row r="6756" spans="1:10">
      <c r="A6756" s="483">
        <v>2016</v>
      </c>
      <c r="B6756" s="484" t="s">
        <v>1296</v>
      </c>
      <c r="C6756" s="484" t="s">
        <v>370</v>
      </c>
      <c r="D6756" s="485">
        <v>18191</v>
      </c>
      <c r="E6756" s="486">
        <v>26.18</v>
      </c>
      <c r="F6756" s="486">
        <f t="shared" si="315"/>
        <v>476240.38</v>
      </c>
      <c r="G6756" s="487">
        <v>2.59</v>
      </c>
      <c r="H6756" s="485">
        <v>7.98</v>
      </c>
      <c r="I6756" s="486">
        <f t="shared" si="316"/>
        <v>145164.18000000002</v>
      </c>
      <c r="J6756" s="348">
        <f t="shared" si="317"/>
        <v>0</v>
      </c>
    </row>
    <row r="6757" spans="1:10">
      <c r="A6757" s="483">
        <v>2016</v>
      </c>
      <c r="B6757" s="484" t="s">
        <v>1301</v>
      </c>
      <c r="C6757" s="484" t="s">
        <v>370</v>
      </c>
      <c r="D6757" s="485">
        <v>10085</v>
      </c>
      <c r="E6757" s="486">
        <v>14</v>
      </c>
      <c r="F6757" s="486">
        <f t="shared" si="315"/>
        <v>141190</v>
      </c>
      <c r="G6757" s="487">
        <v>0.15</v>
      </c>
      <c r="H6757" s="485">
        <v>8.6</v>
      </c>
      <c r="I6757" s="486">
        <f t="shared" si="316"/>
        <v>86731</v>
      </c>
      <c r="J6757" s="348">
        <f t="shared" si="317"/>
        <v>1</v>
      </c>
    </row>
    <row r="6758" spans="1:10">
      <c r="A6758" s="483">
        <v>2016</v>
      </c>
      <c r="B6758" s="484" t="s">
        <v>1291</v>
      </c>
      <c r="C6758" s="484" t="s">
        <v>370</v>
      </c>
      <c r="D6758" s="485">
        <v>5683</v>
      </c>
      <c r="E6758" s="486">
        <v>14</v>
      </c>
      <c r="F6758" s="486">
        <f t="shared" si="315"/>
        <v>79562</v>
      </c>
      <c r="G6758" s="487">
        <v>0.15</v>
      </c>
      <c r="H6758" s="485">
        <v>8.6</v>
      </c>
      <c r="I6758" s="486">
        <f t="shared" si="316"/>
        <v>48873.799999999996</v>
      </c>
      <c r="J6758" s="348">
        <f t="shared" si="317"/>
        <v>0</v>
      </c>
    </row>
    <row r="6759" spans="1:10">
      <c r="A6759" s="483">
        <v>2016</v>
      </c>
      <c r="B6759" s="484" t="s">
        <v>1301</v>
      </c>
      <c r="C6759" s="484" t="s">
        <v>370</v>
      </c>
      <c r="D6759" s="485">
        <v>464832</v>
      </c>
      <c r="E6759" s="486">
        <v>13.314</v>
      </c>
      <c r="F6759" s="486">
        <f t="shared" si="315"/>
        <v>6188773.2479999997</v>
      </c>
      <c r="G6759" s="487">
        <v>0.92</v>
      </c>
      <c r="H6759" s="485">
        <v>10.3</v>
      </c>
      <c r="I6759" s="486">
        <f t="shared" si="316"/>
        <v>4787769.6000000006</v>
      </c>
      <c r="J6759" s="348">
        <f t="shared" si="317"/>
        <v>1</v>
      </c>
    </row>
    <row r="6760" spans="1:10">
      <c r="A6760" s="483">
        <v>2016</v>
      </c>
      <c r="B6760" s="484" t="s">
        <v>1296</v>
      </c>
      <c r="C6760" s="484" t="s">
        <v>370</v>
      </c>
      <c r="D6760" s="485">
        <v>76268</v>
      </c>
      <c r="E6760" s="486">
        <v>23.047999999999998</v>
      </c>
      <c r="F6760" s="486">
        <f t="shared" si="315"/>
        <v>1757824.8639999998</v>
      </c>
      <c r="G6760" s="487">
        <v>0.96</v>
      </c>
      <c r="H6760" s="485">
        <v>14</v>
      </c>
      <c r="I6760" s="486">
        <f t="shared" si="316"/>
        <v>1067752</v>
      </c>
      <c r="J6760" s="348">
        <f t="shared" si="317"/>
        <v>0</v>
      </c>
    </row>
    <row r="6761" spans="1:10">
      <c r="A6761" s="483">
        <v>2016</v>
      </c>
      <c r="B6761" s="484" t="s">
        <v>1296</v>
      </c>
      <c r="C6761" s="484" t="s">
        <v>370</v>
      </c>
      <c r="D6761" s="485">
        <v>48521</v>
      </c>
      <c r="E6761" s="486">
        <v>22.408999999999999</v>
      </c>
      <c r="F6761" s="486">
        <f t="shared" si="315"/>
        <v>1087307.0889999999</v>
      </c>
      <c r="G6761" s="487">
        <v>0.52</v>
      </c>
      <c r="H6761" s="485">
        <v>12.9</v>
      </c>
      <c r="I6761" s="486">
        <f t="shared" si="316"/>
        <v>625920.9</v>
      </c>
      <c r="J6761" s="348">
        <f t="shared" si="317"/>
        <v>0</v>
      </c>
    </row>
    <row r="6762" spans="1:10">
      <c r="A6762" s="483">
        <v>2016</v>
      </c>
      <c r="B6762" s="484" t="s">
        <v>1296</v>
      </c>
      <c r="C6762" s="484" t="s">
        <v>370</v>
      </c>
      <c r="D6762" s="485">
        <v>61107</v>
      </c>
      <c r="E6762" s="486">
        <v>22.699000000000002</v>
      </c>
      <c r="F6762" s="486">
        <f t="shared" si="315"/>
        <v>1387067.7930000001</v>
      </c>
      <c r="G6762" s="487">
        <v>0.44</v>
      </c>
      <c r="H6762" s="485">
        <v>7.8</v>
      </c>
      <c r="I6762" s="486">
        <f t="shared" si="316"/>
        <v>476634.6</v>
      </c>
      <c r="J6762" s="348">
        <f t="shared" si="317"/>
        <v>0</v>
      </c>
    </row>
    <row r="6763" spans="1:10">
      <c r="A6763" s="483">
        <v>2016</v>
      </c>
      <c r="B6763" s="484" t="s">
        <v>1296</v>
      </c>
      <c r="C6763" s="484" t="s">
        <v>370</v>
      </c>
      <c r="D6763" s="485">
        <v>48326</v>
      </c>
      <c r="E6763" s="486">
        <v>22.433</v>
      </c>
      <c r="F6763" s="486">
        <f t="shared" si="315"/>
        <v>1084097.1580000001</v>
      </c>
      <c r="G6763" s="487">
        <v>0.54</v>
      </c>
      <c r="H6763" s="485">
        <v>12.5</v>
      </c>
      <c r="I6763" s="486">
        <f t="shared" si="316"/>
        <v>604075</v>
      </c>
      <c r="J6763" s="348">
        <f t="shared" si="317"/>
        <v>0</v>
      </c>
    </row>
    <row r="6764" spans="1:10">
      <c r="A6764" s="483">
        <v>2016</v>
      </c>
      <c r="B6764" s="484" t="s">
        <v>1296</v>
      </c>
      <c r="C6764" s="484" t="s">
        <v>370</v>
      </c>
      <c r="D6764" s="485">
        <v>154351</v>
      </c>
      <c r="E6764" s="486">
        <v>20.242999999999999</v>
      </c>
      <c r="F6764" s="486">
        <f t="shared" si="315"/>
        <v>3124527.2929999996</v>
      </c>
      <c r="G6764" s="487">
        <v>0.44</v>
      </c>
      <c r="H6764" s="485">
        <v>16.3</v>
      </c>
      <c r="I6764" s="486">
        <f t="shared" si="316"/>
        <v>2515921.3000000003</v>
      </c>
      <c r="J6764" s="348">
        <f t="shared" si="317"/>
        <v>0</v>
      </c>
    </row>
    <row r="6765" spans="1:10">
      <c r="A6765" s="483">
        <v>2016</v>
      </c>
      <c r="B6765" s="484" t="s">
        <v>1289</v>
      </c>
      <c r="C6765" s="484" t="s">
        <v>370</v>
      </c>
      <c r="D6765" s="485">
        <v>86937</v>
      </c>
      <c r="E6765" s="486">
        <v>19.606000000000002</v>
      </c>
      <c r="F6765" s="486">
        <f t="shared" si="315"/>
        <v>1704486.8220000002</v>
      </c>
      <c r="G6765" s="487">
        <v>1.1000000000000001</v>
      </c>
      <c r="H6765" s="485">
        <v>12</v>
      </c>
      <c r="I6765" s="486">
        <f t="shared" si="316"/>
        <v>1043244</v>
      </c>
      <c r="J6765" s="348">
        <f t="shared" si="317"/>
        <v>0</v>
      </c>
    </row>
    <row r="6766" spans="1:10">
      <c r="A6766" s="483">
        <v>2016</v>
      </c>
      <c r="B6766" s="484" t="s">
        <v>1296</v>
      </c>
      <c r="C6766" s="484" t="s">
        <v>370</v>
      </c>
      <c r="D6766" s="485">
        <v>28793</v>
      </c>
      <c r="E6766" s="486">
        <v>23.05</v>
      </c>
      <c r="F6766" s="486">
        <f t="shared" si="315"/>
        <v>663678.65</v>
      </c>
      <c r="G6766" s="487">
        <v>2.95</v>
      </c>
      <c r="H6766" s="485">
        <v>8.1999999999999993</v>
      </c>
      <c r="I6766" s="486">
        <f t="shared" si="316"/>
        <v>236102.59999999998</v>
      </c>
      <c r="J6766" s="348">
        <f t="shared" si="317"/>
        <v>0</v>
      </c>
    </row>
    <row r="6767" spans="1:10">
      <c r="A6767" s="483">
        <v>2016</v>
      </c>
      <c r="B6767" s="484" t="s">
        <v>1296</v>
      </c>
      <c r="C6767" s="484" t="s">
        <v>370</v>
      </c>
      <c r="D6767" s="485">
        <v>38346</v>
      </c>
      <c r="E6767" s="486">
        <v>22.17</v>
      </c>
      <c r="F6767" s="486">
        <f t="shared" si="315"/>
        <v>850130.82000000007</v>
      </c>
      <c r="G6767" s="487">
        <v>3.17</v>
      </c>
      <c r="H6767" s="485">
        <v>9.1</v>
      </c>
      <c r="I6767" s="486">
        <f t="shared" si="316"/>
        <v>348948.6</v>
      </c>
      <c r="J6767" s="348">
        <f t="shared" si="317"/>
        <v>0</v>
      </c>
    </row>
    <row r="6768" spans="1:10">
      <c r="A6768" s="483">
        <v>2016</v>
      </c>
      <c r="B6768" s="484" t="s">
        <v>1296</v>
      </c>
      <c r="C6768" s="484" t="s">
        <v>370</v>
      </c>
      <c r="D6768" s="485">
        <v>23333</v>
      </c>
      <c r="E6768" s="486">
        <v>21.9</v>
      </c>
      <c r="F6768" s="486">
        <f t="shared" si="315"/>
        <v>510992.69999999995</v>
      </c>
      <c r="G6768" s="487">
        <v>3.36</v>
      </c>
      <c r="H6768" s="485">
        <v>7.7</v>
      </c>
      <c r="I6768" s="486">
        <f t="shared" si="316"/>
        <v>179664.1</v>
      </c>
      <c r="J6768" s="348">
        <f t="shared" si="317"/>
        <v>0</v>
      </c>
    </row>
    <row r="6769" spans="1:10">
      <c r="A6769" s="483">
        <v>2016</v>
      </c>
      <c r="B6769" s="484" t="s">
        <v>1289</v>
      </c>
      <c r="C6769" s="484" t="s">
        <v>370</v>
      </c>
      <c r="D6769" s="485">
        <v>33077</v>
      </c>
      <c r="E6769" s="486">
        <v>17.63</v>
      </c>
      <c r="F6769" s="486">
        <f t="shared" si="315"/>
        <v>583147.51</v>
      </c>
      <c r="G6769" s="487">
        <v>0.19</v>
      </c>
      <c r="H6769" s="485">
        <v>4.4000000000000004</v>
      </c>
      <c r="I6769" s="486">
        <f t="shared" si="316"/>
        <v>145538.80000000002</v>
      </c>
      <c r="J6769" s="348">
        <f t="shared" si="317"/>
        <v>0</v>
      </c>
    </row>
    <row r="6770" spans="1:10">
      <c r="A6770" s="483">
        <v>2016</v>
      </c>
      <c r="B6770" s="484" t="s">
        <v>1289</v>
      </c>
      <c r="C6770" s="484" t="s">
        <v>370</v>
      </c>
      <c r="D6770" s="485">
        <v>64754</v>
      </c>
      <c r="E6770" s="486">
        <v>16.670000000000002</v>
      </c>
      <c r="F6770" s="486">
        <f t="shared" si="315"/>
        <v>1079449.1800000002</v>
      </c>
      <c r="G6770" s="487">
        <v>0.31</v>
      </c>
      <c r="H6770" s="485">
        <v>6.1</v>
      </c>
      <c r="I6770" s="486">
        <f t="shared" si="316"/>
        <v>394999.39999999997</v>
      </c>
      <c r="J6770" s="348">
        <f t="shared" si="317"/>
        <v>0</v>
      </c>
    </row>
    <row r="6771" spans="1:10">
      <c r="A6771" s="483">
        <v>2016</v>
      </c>
      <c r="B6771" s="484" t="s">
        <v>1289</v>
      </c>
      <c r="C6771" s="484" t="s">
        <v>370</v>
      </c>
      <c r="D6771" s="485">
        <v>81781</v>
      </c>
      <c r="E6771" s="486">
        <v>16.75</v>
      </c>
      <c r="F6771" s="486">
        <f t="shared" si="315"/>
        <v>1369831.75</v>
      </c>
      <c r="G6771" s="487">
        <v>0.28999999999999998</v>
      </c>
      <c r="H6771" s="485">
        <v>6</v>
      </c>
      <c r="I6771" s="486">
        <f t="shared" si="316"/>
        <v>490686</v>
      </c>
      <c r="J6771" s="348">
        <f t="shared" si="317"/>
        <v>0</v>
      </c>
    </row>
    <row r="6772" spans="1:10">
      <c r="A6772" s="483">
        <v>2016</v>
      </c>
      <c r="B6772" s="484" t="s">
        <v>1289</v>
      </c>
      <c r="C6772" s="484" t="s">
        <v>370</v>
      </c>
      <c r="D6772" s="485">
        <v>114675</v>
      </c>
      <c r="E6772" s="486">
        <v>17.989999999999998</v>
      </c>
      <c r="F6772" s="486">
        <f t="shared" si="315"/>
        <v>2063003.2499999998</v>
      </c>
      <c r="G6772" s="487">
        <v>0.25</v>
      </c>
      <c r="H6772" s="485">
        <v>5</v>
      </c>
      <c r="I6772" s="486">
        <f t="shared" si="316"/>
        <v>573375</v>
      </c>
      <c r="J6772" s="348">
        <f t="shared" si="317"/>
        <v>0</v>
      </c>
    </row>
    <row r="6773" spans="1:10">
      <c r="A6773" s="483">
        <v>2016</v>
      </c>
      <c r="B6773" s="484" t="s">
        <v>1301</v>
      </c>
      <c r="C6773" s="484" t="s">
        <v>370</v>
      </c>
      <c r="D6773" s="485">
        <v>476902</v>
      </c>
      <c r="E6773" s="486">
        <v>12.55</v>
      </c>
      <c r="F6773" s="486">
        <f t="shared" si="315"/>
        <v>5985120.1000000006</v>
      </c>
      <c r="G6773" s="487">
        <v>1.1000000000000001</v>
      </c>
      <c r="H6773" s="485">
        <v>19.8</v>
      </c>
      <c r="I6773" s="486">
        <f t="shared" si="316"/>
        <v>9442659.5999999996</v>
      </c>
      <c r="J6773" s="348">
        <f t="shared" si="317"/>
        <v>1</v>
      </c>
    </row>
    <row r="6774" spans="1:10">
      <c r="A6774" s="483">
        <v>2016</v>
      </c>
      <c r="B6774" s="484" t="s">
        <v>1289</v>
      </c>
      <c r="C6774" s="484" t="s">
        <v>370</v>
      </c>
      <c r="D6774" s="485">
        <v>48453</v>
      </c>
      <c r="E6774" s="486">
        <v>17.946000000000002</v>
      </c>
      <c r="F6774" s="486">
        <f t="shared" si="315"/>
        <v>869537.53800000006</v>
      </c>
      <c r="G6774" s="487">
        <v>0.26</v>
      </c>
      <c r="H6774" s="485">
        <v>4.8</v>
      </c>
      <c r="I6774" s="486">
        <f t="shared" si="316"/>
        <v>232574.4</v>
      </c>
      <c r="J6774" s="348">
        <f t="shared" si="317"/>
        <v>0</v>
      </c>
    </row>
    <row r="6775" spans="1:10">
      <c r="A6775" s="483">
        <v>2016</v>
      </c>
      <c r="B6775" s="484" t="s">
        <v>1289</v>
      </c>
      <c r="C6775" s="484" t="s">
        <v>370</v>
      </c>
      <c r="D6775" s="485">
        <v>98293</v>
      </c>
      <c r="E6775" s="486">
        <v>17.853000000000002</v>
      </c>
      <c r="F6775" s="486">
        <f t="shared" si="315"/>
        <v>1754824.9290000002</v>
      </c>
      <c r="G6775" s="487">
        <v>0.28000000000000003</v>
      </c>
      <c r="H6775" s="485">
        <v>4.7</v>
      </c>
      <c r="I6775" s="486">
        <f t="shared" si="316"/>
        <v>461977.10000000003</v>
      </c>
      <c r="J6775" s="348">
        <f t="shared" si="317"/>
        <v>0</v>
      </c>
    </row>
    <row r="6776" spans="1:10">
      <c r="A6776" s="483">
        <v>2016</v>
      </c>
      <c r="B6776" s="484" t="s">
        <v>1289</v>
      </c>
      <c r="C6776" s="484" t="s">
        <v>370</v>
      </c>
      <c r="D6776" s="485">
        <v>16368</v>
      </c>
      <c r="E6776" s="486">
        <v>18.065999999999999</v>
      </c>
      <c r="F6776" s="486">
        <f t="shared" si="315"/>
        <v>295704.288</v>
      </c>
      <c r="G6776" s="487">
        <v>0.25</v>
      </c>
      <c r="H6776" s="485">
        <v>4.7</v>
      </c>
      <c r="I6776" s="486">
        <f t="shared" si="316"/>
        <v>76929.600000000006</v>
      </c>
      <c r="J6776" s="348">
        <f t="shared" si="317"/>
        <v>0</v>
      </c>
    </row>
    <row r="6777" spans="1:10">
      <c r="A6777" s="483">
        <v>2016</v>
      </c>
      <c r="B6777" s="484" t="s">
        <v>1289</v>
      </c>
      <c r="C6777" s="484" t="s">
        <v>370</v>
      </c>
      <c r="D6777" s="485">
        <v>16241</v>
      </c>
      <c r="E6777" s="486">
        <v>17.616</v>
      </c>
      <c r="F6777" s="486">
        <f t="shared" si="315"/>
        <v>286101.45600000001</v>
      </c>
      <c r="G6777" s="487">
        <v>0.2</v>
      </c>
      <c r="H6777" s="485">
        <v>5.0999999999999996</v>
      </c>
      <c r="I6777" s="486">
        <f t="shared" si="316"/>
        <v>82829.099999999991</v>
      </c>
      <c r="J6777" s="348">
        <f t="shared" si="317"/>
        <v>0</v>
      </c>
    </row>
    <row r="6778" spans="1:10">
      <c r="A6778" s="483">
        <v>2016</v>
      </c>
      <c r="B6778" s="484" t="s">
        <v>1296</v>
      </c>
      <c r="C6778" s="484" t="s">
        <v>370</v>
      </c>
      <c r="D6778" s="485">
        <v>95754</v>
      </c>
      <c r="E6778" s="486">
        <v>22.7</v>
      </c>
      <c r="F6778" s="486">
        <f t="shared" si="315"/>
        <v>2173615.7999999998</v>
      </c>
      <c r="G6778" s="487">
        <v>3.68</v>
      </c>
      <c r="H6778" s="485">
        <v>9.5</v>
      </c>
      <c r="I6778" s="486">
        <f t="shared" si="316"/>
        <v>909663</v>
      </c>
      <c r="J6778" s="348">
        <f t="shared" si="317"/>
        <v>0</v>
      </c>
    </row>
    <row r="6779" spans="1:10">
      <c r="A6779" s="483">
        <v>2016</v>
      </c>
      <c r="B6779" s="484" t="s">
        <v>1296</v>
      </c>
      <c r="C6779" s="484" t="s">
        <v>370</v>
      </c>
      <c r="D6779" s="485">
        <v>49107</v>
      </c>
      <c r="E6779" s="486">
        <v>23.3</v>
      </c>
      <c r="F6779" s="486">
        <f t="shared" si="315"/>
        <v>1144193.1000000001</v>
      </c>
      <c r="G6779" s="487">
        <v>3.53</v>
      </c>
      <c r="H6779" s="485">
        <v>8</v>
      </c>
      <c r="I6779" s="486">
        <f t="shared" si="316"/>
        <v>392856</v>
      </c>
      <c r="J6779" s="348">
        <f t="shared" si="317"/>
        <v>0</v>
      </c>
    </row>
    <row r="6780" spans="1:10">
      <c r="A6780" s="483">
        <v>2016</v>
      </c>
      <c r="B6780" s="484" t="s">
        <v>1289</v>
      </c>
      <c r="C6780" s="484" t="s">
        <v>370</v>
      </c>
      <c r="D6780" s="485">
        <v>102565</v>
      </c>
      <c r="E6780" s="486">
        <v>17.739999999999998</v>
      </c>
      <c r="F6780" s="486">
        <f t="shared" si="315"/>
        <v>1819503.0999999999</v>
      </c>
      <c r="G6780" s="487">
        <v>0.22</v>
      </c>
      <c r="H6780" s="485">
        <v>5.2</v>
      </c>
      <c r="I6780" s="486">
        <f t="shared" si="316"/>
        <v>533338</v>
      </c>
      <c r="J6780" s="348">
        <f t="shared" si="317"/>
        <v>0</v>
      </c>
    </row>
    <row r="6781" spans="1:10">
      <c r="A6781" s="483">
        <v>2016</v>
      </c>
      <c r="B6781" s="484" t="s">
        <v>1289</v>
      </c>
      <c r="C6781" s="484" t="s">
        <v>370</v>
      </c>
      <c r="D6781" s="485">
        <v>95116</v>
      </c>
      <c r="E6781" s="486">
        <v>17.989000000000001</v>
      </c>
      <c r="F6781" s="486">
        <f t="shared" si="315"/>
        <v>1711041.7240000002</v>
      </c>
      <c r="G6781" s="487">
        <v>0.56000000000000005</v>
      </c>
      <c r="H6781" s="485">
        <v>4.5999999999999996</v>
      </c>
      <c r="I6781" s="486">
        <f t="shared" si="316"/>
        <v>437533.6</v>
      </c>
      <c r="J6781" s="348">
        <f t="shared" si="317"/>
        <v>0</v>
      </c>
    </row>
    <row r="6782" spans="1:10">
      <c r="A6782" s="483">
        <v>2016</v>
      </c>
      <c r="B6782" s="484" t="s">
        <v>1289</v>
      </c>
      <c r="C6782" s="484" t="s">
        <v>370</v>
      </c>
      <c r="D6782" s="485">
        <v>148316</v>
      </c>
      <c r="E6782" s="486">
        <v>16.718</v>
      </c>
      <c r="F6782" s="486">
        <f t="shared" si="315"/>
        <v>2479546.8879999998</v>
      </c>
      <c r="G6782" s="487">
        <v>0.28000000000000003</v>
      </c>
      <c r="H6782" s="485">
        <v>4.9000000000000004</v>
      </c>
      <c r="I6782" s="486">
        <f t="shared" si="316"/>
        <v>726748.4</v>
      </c>
      <c r="J6782" s="348">
        <f t="shared" si="317"/>
        <v>0</v>
      </c>
    </row>
    <row r="6783" spans="1:10">
      <c r="A6783" s="483">
        <v>2016</v>
      </c>
      <c r="B6783" s="484" t="s">
        <v>1296</v>
      </c>
      <c r="C6783" s="484" t="s">
        <v>370</v>
      </c>
      <c r="D6783" s="485">
        <v>39607</v>
      </c>
      <c r="E6783" s="486">
        <v>23.04</v>
      </c>
      <c r="F6783" s="486">
        <f t="shared" si="315"/>
        <v>912545.27999999991</v>
      </c>
      <c r="G6783" s="487">
        <v>2.94</v>
      </c>
      <c r="H6783" s="485">
        <v>8.3000000000000007</v>
      </c>
      <c r="I6783" s="486">
        <f t="shared" si="316"/>
        <v>328738.10000000003</v>
      </c>
      <c r="J6783" s="348">
        <f t="shared" si="317"/>
        <v>0</v>
      </c>
    </row>
    <row r="6784" spans="1:10">
      <c r="A6784" s="483">
        <v>2016</v>
      </c>
      <c r="B6784" s="484" t="s">
        <v>1296</v>
      </c>
      <c r="C6784" s="484" t="s">
        <v>370</v>
      </c>
      <c r="D6784" s="485">
        <v>35947</v>
      </c>
      <c r="E6784" s="486">
        <v>22.84</v>
      </c>
      <c r="F6784" s="486">
        <f t="shared" si="315"/>
        <v>821029.48</v>
      </c>
      <c r="G6784" s="487">
        <v>2.62</v>
      </c>
      <c r="H6784" s="485">
        <v>8.3000000000000007</v>
      </c>
      <c r="I6784" s="486">
        <f t="shared" si="316"/>
        <v>298360.10000000003</v>
      </c>
      <c r="J6784" s="348">
        <f t="shared" si="317"/>
        <v>0</v>
      </c>
    </row>
    <row r="6785" spans="1:10">
      <c r="A6785" s="483">
        <v>2016</v>
      </c>
      <c r="B6785" s="484" t="s">
        <v>1296</v>
      </c>
      <c r="C6785" s="484" t="s">
        <v>370</v>
      </c>
      <c r="D6785" s="485">
        <v>41246</v>
      </c>
      <c r="E6785" s="486">
        <v>23.66</v>
      </c>
      <c r="F6785" s="486">
        <f t="shared" si="315"/>
        <v>975880.36</v>
      </c>
      <c r="G6785" s="487">
        <v>2.89</v>
      </c>
      <c r="H6785" s="485">
        <v>8.1</v>
      </c>
      <c r="I6785" s="486">
        <f t="shared" si="316"/>
        <v>334092.59999999998</v>
      </c>
      <c r="J6785" s="348">
        <f t="shared" si="317"/>
        <v>0</v>
      </c>
    </row>
    <row r="6786" spans="1:10">
      <c r="A6786" s="483">
        <v>2016</v>
      </c>
      <c r="B6786" s="484" t="s">
        <v>1301</v>
      </c>
      <c r="C6786" s="484" t="s">
        <v>370</v>
      </c>
      <c r="D6786" s="485">
        <v>194361</v>
      </c>
      <c r="E6786" s="486">
        <v>13.704000000000001</v>
      </c>
      <c r="F6786" s="486">
        <f t="shared" si="315"/>
        <v>2663523.1440000003</v>
      </c>
      <c r="G6786" s="487">
        <v>0.96</v>
      </c>
      <c r="H6786" s="485">
        <v>15</v>
      </c>
      <c r="I6786" s="486">
        <f t="shared" si="316"/>
        <v>2915415</v>
      </c>
      <c r="J6786" s="348">
        <f t="shared" si="317"/>
        <v>1</v>
      </c>
    </row>
    <row r="6787" spans="1:10">
      <c r="A6787" s="483">
        <v>2016</v>
      </c>
      <c r="B6787" s="484" t="s">
        <v>1296</v>
      </c>
      <c r="C6787" s="484" t="s">
        <v>370</v>
      </c>
      <c r="D6787" s="485">
        <v>25848</v>
      </c>
      <c r="E6787" s="486">
        <v>24.71</v>
      </c>
      <c r="F6787" s="486">
        <f t="shared" ref="F6787:F6850" si="318">E6787*D6787</f>
        <v>638704.08000000007</v>
      </c>
      <c r="G6787" s="487">
        <v>0.88</v>
      </c>
      <c r="H6787" s="485">
        <v>10.9</v>
      </c>
      <c r="I6787" s="486">
        <f t="shared" ref="I6787:I6850" si="319">H6787*D6787</f>
        <v>281743.2</v>
      </c>
      <c r="J6787" s="348">
        <f t="shared" ref="J6787:J6850" si="320">IF(B6787="LIG",1,0)</f>
        <v>0</v>
      </c>
    </row>
    <row r="6788" spans="1:10">
      <c r="A6788" s="483">
        <v>2016</v>
      </c>
      <c r="B6788" s="484" t="s">
        <v>1296</v>
      </c>
      <c r="C6788" s="484" t="s">
        <v>370</v>
      </c>
      <c r="D6788" s="485">
        <v>13103</v>
      </c>
      <c r="E6788" s="486">
        <v>25.23</v>
      </c>
      <c r="F6788" s="486">
        <f t="shared" si="318"/>
        <v>330588.69</v>
      </c>
      <c r="G6788" s="487">
        <v>0.85</v>
      </c>
      <c r="H6788" s="485">
        <v>7.5</v>
      </c>
      <c r="I6788" s="486">
        <f t="shared" si="319"/>
        <v>98272.5</v>
      </c>
      <c r="J6788" s="348">
        <f t="shared" si="320"/>
        <v>0</v>
      </c>
    </row>
    <row r="6789" spans="1:10">
      <c r="A6789" s="483">
        <v>2016</v>
      </c>
      <c r="B6789" s="484" t="s">
        <v>1296</v>
      </c>
      <c r="C6789" s="484" t="s">
        <v>370</v>
      </c>
      <c r="D6789" s="485">
        <v>354</v>
      </c>
      <c r="E6789" s="486">
        <v>25</v>
      </c>
      <c r="F6789" s="486">
        <f t="shared" si="318"/>
        <v>8850</v>
      </c>
      <c r="G6789" s="487">
        <v>0.66</v>
      </c>
      <c r="H6789" s="485">
        <v>12.2</v>
      </c>
      <c r="I6789" s="486">
        <f t="shared" si="319"/>
        <v>4318.8</v>
      </c>
      <c r="J6789" s="348">
        <f t="shared" si="320"/>
        <v>0</v>
      </c>
    </row>
    <row r="6790" spans="1:10">
      <c r="A6790" s="483">
        <v>2016</v>
      </c>
      <c r="B6790" s="484" t="s">
        <v>1296</v>
      </c>
      <c r="C6790" s="484" t="s">
        <v>370</v>
      </c>
      <c r="D6790" s="485">
        <v>11811</v>
      </c>
      <c r="E6790" s="486">
        <v>25.08</v>
      </c>
      <c r="F6790" s="486">
        <f t="shared" si="318"/>
        <v>296219.88</v>
      </c>
      <c r="G6790" s="487">
        <v>0.98</v>
      </c>
      <c r="H6790" s="485">
        <v>8.6</v>
      </c>
      <c r="I6790" s="486">
        <f t="shared" si="319"/>
        <v>101574.59999999999</v>
      </c>
      <c r="J6790" s="348">
        <f t="shared" si="320"/>
        <v>0</v>
      </c>
    </row>
    <row r="6791" spans="1:10">
      <c r="A6791" s="483">
        <v>2016</v>
      </c>
      <c r="B6791" s="484" t="s">
        <v>1296</v>
      </c>
      <c r="C6791" s="484" t="s">
        <v>370</v>
      </c>
      <c r="D6791" s="485">
        <v>12804</v>
      </c>
      <c r="E6791" s="486">
        <v>25.18</v>
      </c>
      <c r="F6791" s="486">
        <f t="shared" si="318"/>
        <v>322404.71999999997</v>
      </c>
      <c r="G6791" s="487">
        <v>0.75</v>
      </c>
      <c r="H6791" s="485">
        <v>8.3000000000000007</v>
      </c>
      <c r="I6791" s="486">
        <f t="shared" si="319"/>
        <v>106273.20000000001</v>
      </c>
      <c r="J6791" s="348">
        <f t="shared" si="320"/>
        <v>0</v>
      </c>
    </row>
    <row r="6792" spans="1:10">
      <c r="A6792" s="483">
        <v>2016</v>
      </c>
      <c r="B6792" s="484" t="s">
        <v>1296</v>
      </c>
      <c r="C6792" s="484" t="s">
        <v>370</v>
      </c>
      <c r="D6792" s="485">
        <v>12984</v>
      </c>
      <c r="E6792" s="486">
        <v>24.81</v>
      </c>
      <c r="F6792" s="486">
        <f t="shared" si="318"/>
        <v>322133.03999999998</v>
      </c>
      <c r="G6792" s="487">
        <v>0.7</v>
      </c>
      <c r="H6792" s="485">
        <v>12.5</v>
      </c>
      <c r="I6792" s="486">
        <f t="shared" si="319"/>
        <v>162300</v>
      </c>
      <c r="J6792" s="348">
        <f t="shared" si="320"/>
        <v>0</v>
      </c>
    </row>
    <row r="6793" spans="1:10">
      <c r="A6793" s="483">
        <v>2016</v>
      </c>
      <c r="B6793" s="484" t="s">
        <v>1296</v>
      </c>
      <c r="C6793" s="484" t="s">
        <v>370</v>
      </c>
      <c r="D6793" s="485">
        <v>48255</v>
      </c>
      <c r="E6793" s="486">
        <v>23.902999999999999</v>
      </c>
      <c r="F6793" s="486">
        <f t="shared" si="318"/>
        <v>1153439.2649999999</v>
      </c>
      <c r="G6793" s="487">
        <v>0.65</v>
      </c>
      <c r="H6793" s="485">
        <v>11.3</v>
      </c>
      <c r="I6793" s="486">
        <f t="shared" si="319"/>
        <v>545281.5</v>
      </c>
      <c r="J6793" s="348">
        <f t="shared" si="320"/>
        <v>0</v>
      </c>
    </row>
    <row r="6794" spans="1:10">
      <c r="A6794" s="483">
        <v>2016</v>
      </c>
      <c r="B6794" s="484" t="s">
        <v>1296</v>
      </c>
      <c r="C6794" s="484" t="s">
        <v>370</v>
      </c>
      <c r="D6794" s="485">
        <v>11384</v>
      </c>
      <c r="E6794" s="486">
        <v>25.562000000000001</v>
      </c>
      <c r="F6794" s="486">
        <f t="shared" si="318"/>
        <v>290997.80800000002</v>
      </c>
      <c r="G6794" s="487">
        <v>0.79</v>
      </c>
      <c r="H6794" s="485">
        <v>7.6</v>
      </c>
      <c r="I6794" s="486">
        <f t="shared" si="319"/>
        <v>86518.399999999994</v>
      </c>
      <c r="J6794" s="348">
        <f t="shared" si="320"/>
        <v>0</v>
      </c>
    </row>
    <row r="6795" spans="1:10">
      <c r="A6795" s="483">
        <v>2016</v>
      </c>
      <c r="B6795" s="484" t="s">
        <v>1296</v>
      </c>
      <c r="C6795" s="484" t="s">
        <v>370</v>
      </c>
      <c r="D6795" s="485">
        <v>61109</v>
      </c>
      <c r="E6795" s="486">
        <v>23.946999999999999</v>
      </c>
      <c r="F6795" s="486">
        <f t="shared" si="318"/>
        <v>1463377.223</v>
      </c>
      <c r="G6795" s="487">
        <v>0.65</v>
      </c>
      <c r="H6795" s="485">
        <v>12.9</v>
      </c>
      <c r="I6795" s="486">
        <f t="shared" si="319"/>
        <v>788306.1</v>
      </c>
      <c r="J6795" s="348">
        <f t="shared" si="320"/>
        <v>0</v>
      </c>
    </row>
    <row r="6796" spans="1:10">
      <c r="A6796" s="483">
        <v>2016</v>
      </c>
      <c r="B6796" s="484" t="s">
        <v>1296</v>
      </c>
      <c r="C6796" s="484" t="s">
        <v>370</v>
      </c>
      <c r="D6796" s="485">
        <v>21527</v>
      </c>
      <c r="E6796" s="486">
        <v>25.42</v>
      </c>
      <c r="F6796" s="486">
        <f t="shared" si="318"/>
        <v>547216.34000000008</v>
      </c>
      <c r="G6796" s="487">
        <v>0.88</v>
      </c>
      <c r="H6796" s="485">
        <v>8.4</v>
      </c>
      <c r="I6796" s="486">
        <f t="shared" si="319"/>
        <v>180826.80000000002</v>
      </c>
      <c r="J6796" s="348">
        <f t="shared" si="320"/>
        <v>0</v>
      </c>
    </row>
    <row r="6797" spans="1:10">
      <c r="A6797" s="483">
        <v>2016</v>
      </c>
      <c r="B6797" s="484" t="s">
        <v>1296</v>
      </c>
      <c r="C6797" s="484" t="s">
        <v>370</v>
      </c>
      <c r="D6797" s="485">
        <v>35560</v>
      </c>
      <c r="E6797" s="486">
        <v>24.641999999999999</v>
      </c>
      <c r="F6797" s="486">
        <f t="shared" si="318"/>
        <v>876269.52</v>
      </c>
      <c r="G6797" s="487">
        <v>0.86</v>
      </c>
      <c r="H6797" s="485">
        <v>11.7</v>
      </c>
      <c r="I6797" s="486">
        <f t="shared" si="319"/>
        <v>416052</v>
      </c>
      <c r="J6797" s="348">
        <f t="shared" si="320"/>
        <v>0</v>
      </c>
    </row>
    <row r="6798" spans="1:10">
      <c r="A6798" s="483">
        <v>2016</v>
      </c>
      <c r="B6798" s="484" t="s">
        <v>1296</v>
      </c>
      <c r="C6798" s="484" t="s">
        <v>370</v>
      </c>
      <c r="D6798" s="485">
        <v>11665</v>
      </c>
      <c r="E6798" s="486">
        <v>25.462</v>
      </c>
      <c r="F6798" s="486">
        <f t="shared" si="318"/>
        <v>297014.23</v>
      </c>
      <c r="G6798" s="487">
        <v>0.78</v>
      </c>
      <c r="H6798" s="485">
        <v>9.6</v>
      </c>
      <c r="I6798" s="486">
        <f t="shared" si="319"/>
        <v>111984</v>
      </c>
      <c r="J6798" s="348">
        <f t="shared" si="320"/>
        <v>0</v>
      </c>
    </row>
    <row r="6799" spans="1:10">
      <c r="A6799" s="483">
        <v>2016</v>
      </c>
      <c r="B6799" s="484" t="s">
        <v>1296</v>
      </c>
      <c r="C6799" s="484" t="s">
        <v>370</v>
      </c>
      <c r="D6799" s="485">
        <v>12302</v>
      </c>
      <c r="E6799" s="486">
        <v>24.03</v>
      </c>
      <c r="F6799" s="486">
        <f t="shared" si="318"/>
        <v>295617.06</v>
      </c>
      <c r="G6799" s="487">
        <v>0.68</v>
      </c>
      <c r="H6799" s="485">
        <v>13.2</v>
      </c>
      <c r="I6799" s="486">
        <f t="shared" si="319"/>
        <v>162386.4</v>
      </c>
      <c r="J6799" s="348">
        <f t="shared" si="320"/>
        <v>0</v>
      </c>
    </row>
    <row r="6800" spans="1:10">
      <c r="A6800" s="483">
        <v>2016</v>
      </c>
      <c r="B6800" s="484" t="s">
        <v>1296</v>
      </c>
      <c r="C6800" s="484" t="s">
        <v>370</v>
      </c>
      <c r="D6800" s="485">
        <v>36376</v>
      </c>
      <c r="E6800" s="486">
        <v>22.963999999999999</v>
      </c>
      <c r="F6800" s="486">
        <f t="shared" si="318"/>
        <v>835338.46399999992</v>
      </c>
      <c r="G6800" s="487">
        <v>0.59</v>
      </c>
      <c r="H6800" s="485">
        <v>6.4</v>
      </c>
      <c r="I6800" s="486">
        <f t="shared" si="319"/>
        <v>232806.40000000002</v>
      </c>
      <c r="J6800" s="348">
        <f t="shared" si="320"/>
        <v>0</v>
      </c>
    </row>
    <row r="6801" spans="1:10">
      <c r="A6801" s="483">
        <v>2016</v>
      </c>
      <c r="B6801" s="484" t="s">
        <v>1289</v>
      </c>
      <c r="C6801" s="484" t="s">
        <v>370</v>
      </c>
      <c r="D6801" s="485">
        <v>17724</v>
      </c>
      <c r="E6801" s="486">
        <v>17.776</v>
      </c>
      <c r="F6801" s="486">
        <f t="shared" si="318"/>
        <v>315061.82400000002</v>
      </c>
      <c r="G6801" s="487">
        <v>0.33</v>
      </c>
      <c r="H6801" s="485">
        <v>5.3</v>
      </c>
      <c r="I6801" s="486">
        <f t="shared" si="319"/>
        <v>93937.2</v>
      </c>
      <c r="J6801" s="348">
        <f t="shared" si="320"/>
        <v>0</v>
      </c>
    </row>
    <row r="6802" spans="1:10">
      <c r="A6802" s="483">
        <v>2016</v>
      </c>
      <c r="B6802" s="484" t="s">
        <v>1289</v>
      </c>
      <c r="C6802" s="484" t="s">
        <v>370</v>
      </c>
      <c r="D6802" s="485">
        <v>17875</v>
      </c>
      <c r="E6802" s="486">
        <v>18.059999999999999</v>
      </c>
      <c r="F6802" s="486">
        <f t="shared" si="318"/>
        <v>322822.5</v>
      </c>
      <c r="G6802" s="487">
        <v>0.22</v>
      </c>
      <c r="H6802" s="485">
        <v>5</v>
      </c>
      <c r="I6802" s="486">
        <f t="shared" si="319"/>
        <v>89375</v>
      </c>
      <c r="J6802" s="348">
        <f t="shared" si="320"/>
        <v>0</v>
      </c>
    </row>
    <row r="6803" spans="1:10">
      <c r="A6803" s="483">
        <v>2016</v>
      </c>
      <c r="B6803" s="484" t="s">
        <v>1289</v>
      </c>
      <c r="C6803" s="484" t="s">
        <v>370</v>
      </c>
      <c r="D6803" s="485">
        <v>35444</v>
      </c>
      <c r="E6803" s="486">
        <v>17.372</v>
      </c>
      <c r="F6803" s="486">
        <f t="shared" si="318"/>
        <v>615733.16799999995</v>
      </c>
      <c r="G6803" s="487">
        <v>0.18</v>
      </c>
      <c r="H6803" s="485">
        <v>4.5</v>
      </c>
      <c r="I6803" s="486">
        <f t="shared" si="319"/>
        <v>159498</v>
      </c>
      <c r="J6803" s="348">
        <f t="shared" si="320"/>
        <v>0</v>
      </c>
    </row>
    <row r="6804" spans="1:10">
      <c r="A6804" s="483">
        <v>2016</v>
      </c>
      <c r="B6804" s="484" t="s">
        <v>1289</v>
      </c>
      <c r="C6804" s="484" t="s">
        <v>370</v>
      </c>
      <c r="D6804" s="485">
        <v>35505</v>
      </c>
      <c r="E6804" s="486">
        <v>17.309000000000001</v>
      </c>
      <c r="F6804" s="486">
        <f t="shared" si="318"/>
        <v>614556.04500000004</v>
      </c>
      <c r="G6804" s="487">
        <v>0.2</v>
      </c>
      <c r="H6804" s="485">
        <v>4.9000000000000004</v>
      </c>
      <c r="I6804" s="486">
        <f t="shared" si="319"/>
        <v>173974.5</v>
      </c>
      <c r="J6804" s="348">
        <f t="shared" si="320"/>
        <v>0</v>
      </c>
    </row>
    <row r="6805" spans="1:10">
      <c r="A6805" s="483">
        <v>2016</v>
      </c>
      <c r="B6805" s="484" t="s">
        <v>1289</v>
      </c>
      <c r="C6805" s="484" t="s">
        <v>370</v>
      </c>
      <c r="D6805" s="485">
        <v>35382</v>
      </c>
      <c r="E6805" s="486">
        <v>18.074999999999999</v>
      </c>
      <c r="F6805" s="486">
        <f t="shared" si="318"/>
        <v>639529.65</v>
      </c>
      <c r="G6805" s="487">
        <v>0.2</v>
      </c>
      <c r="H6805" s="485">
        <v>4.5</v>
      </c>
      <c r="I6805" s="486">
        <f t="shared" si="319"/>
        <v>159219</v>
      </c>
      <c r="J6805" s="348">
        <f t="shared" si="320"/>
        <v>0</v>
      </c>
    </row>
    <row r="6806" spans="1:10">
      <c r="A6806" s="483">
        <v>2016</v>
      </c>
      <c r="B6806" s="484" t="s">
        <v>1289</v>
      </c>
      <c r="C6806" s="484" t="s">
        <v>370</v>
      </c>
      <c r="D6806" s="485">
        <v>35374</v>
      </c>
      <c r="E6806" s="486">
        <v>17.434000000000001</v>
      </c>
      <c r="F6806" s="486">
        <f t="shared" si="318"/>
        <v>616710.31599999999</v>
      </c>
      <c r="G6806" s="487">
        <v>0.18</v>
      </c>
      <c r="H6806" s="485">
        <v>4.4000000000000004</v>
      </c>
      <c r="I6806" s="486">
        <f t="shared" si="319"/>
        <v>155645.6</v>
      </c>
      <c r="J6806" s="348">
        <f t="shared" si="320"/>
        <v>0</v>
      </c>
    </row>
    <row r="6807" spans="1:10">
      <c r="A6807" s="483">
        <v>2016</v>
      </c>
      <c r="B6807" s="484" t="s">
        <v>1289</v>
      </c>
      <c r="C6807" s="484" t="s">
        <v>370</v>
      </c>
      <c r="D6807" s="485">
        <v>35396</v>
      </c>
      <c r="E6807" s="486">
        <v>18.161000000000001</v>
      </c>
      <c r="F6807" s="486">
        <f t="shared" si="318"/>
        <v>642826.75600000005</v>
      </c>
      <c r="G6807" s="487">
        <v>0.28000000000000003</v>
      </c>
      <c r="H6807" s="485">
        <v>4.4000000000000004</v>
      </c>
      <c r="I6807" s="486">
        <f t="shared" si="319"/>
        <v>155742.40000000002</v>
      </c>
      <c r="J6807" s="348">
        <f t="shared" si="320"/>
        <v>0</v>
      </c>
    </row>
    <row r="6808" spans="1:10">
      <c r="A6808" s="483">
        <v>2016</v>
      </c>
      <c r="B6808" s="484" t="s">
        <v>1289</v>
      </c>
      <c r="C6808" s="484" t="s">
        <v>370</v>
      </c>
      <c r="D6808" s="485">
        <v>53037</v>
      </c>
      <c r="E6808" s="486">
        <v>17.661000000000001</v>
      </c>
      <c r="F6808" s="486">
        <f t="shared" si="318"/>
        <v>936686.45700000005</v>
      </c>
      <c r="G6808" s="487">
        <v>0.23</v>
      </c>
      <c r="H6808" s="485">
        <v>5.0999999999999996</v>
      </c>
      <c r="I6808" s="486">
        <f t="shared" si="319"/>
        <v>270488.69999999995</v>
      </c>
      <c r="J6808" s="348">
        <f t="shared" si="320"/>
        <v>0</v>
      </c>
    </row>
    <row r="6809" spans="1:10">
      <c r="A6809" s="483">
        <v>2016</v>
      </c>
      <c r="B6809" s="484" t="s">
        <v>1296</v>
      </c>
      <c r="C6809" s="484" t="s">
        <v>370</v>
      </c>
      <c r="D6809" s="485">
        <v>14689</v>
      </c>
      <c r="E6809" s="486">
        <v>26.105</v>
      </c>
      <c r="F6809" s="486">
        <f t="shared" si="318"/>
        <v>383456.34500000003</v>
      </c>
      <c r="G6809" s="487">
        <v>0.87</v>
      </c>
      <c r="H6809" s="485">
        <v>8.4</v>
      </c>
      <c r="I6809" s="486">
        <f t="shared" si="319"/>
        <v>123387.6</v>
      </c>
      <c r="J6809" s="348">
        <f t="shared" si="320"/>
        <v>0</v>
      </c>
    </row>
    <row r="6810" spans="1:10">
      <c r="A6810" s="483">
        <v>2016</v>
      </c>
      <c r="B6810" s="484" t="s">
        <v>1296</v>
      </c>
      <c r="C6810" s="484" t="s">
        <v>370</v>
      </c>
      <c r="D6810" s="485">
        <v>145156</v>
      </c>
      <c r="E6810" s="486">
        <v>18.600000000000001</v>
      </c>
      <c r="F6810" s="486">
        <f t="shared" si="318"/>
        <v>2699901.6</v>
      </c>
      <c r="G6810" s="487">
        <v>0.8</v>
      </c>
      <c r="H6810" s="485">
        <v>15.1</v>
      </c>
      <c r="I6810" s="486">
        <f t="shared" si="319"/>
        <v>2191855.6</v>
      </c>
      <c r="J6810" s="348">
        <f t="shared" si="320"/>
        <v>0</v>
      </c>
    </row>
    <row r="6811" spans="1:10">
      <c r="A6811" s="483">
        <v>2016</v>
      </c>
      <c r="B6811" s="484" t="s">
        <v>1301</v>
      </c>
      <c r="C6811" s="484" t="s">
        <v>370</v>
      </c>
      <c r="D6811" s="485">
        <v>368826</v>
      </c>
      <c r="E6811" s="486">
        <v>12.794</v>
      </c>
      <c r="F6811" s="486">
        <f t="shared" si="318"/>
        <v>4718759.8440000005</v>
      </c>
      <c r="G6811" s="487">
        <v>0.77</v>
      </c>
      <c r="H6811" s="485">
        <v>15.29</v>
      </c>
      <c r="I6811" s="486">
        <f t="shared" si="319"/>
        <v>5639349.54</v>
      </c>
      <c r="J6811" s="348">
        <f t="shared" si="320"/>
        <v>1</v>
      </c>
    </row>
    <row r="6812" spans="1:10">
      <c r="A6812" s="483">
        <v>2016</v>
      </c>
      <c r="B6812" s="484" t="s">
        <v>1289</v>
      </c>
      <c r="C6812" s="484" t="s">
        <v>370</v>
      </c>
      <c r="D6812" s="485">
        <v>55601</v>
      </c>
      <c r="E6812" s="486">
        <v>16.776</v>
      </c>
      <c r="F6812" s="486">
        <f t="shared" si="318"/>
        <v>932762.37599999993</v>
      </c>
      <c r="G6812" s="487">
        <v>0.3</v>
      </c>
      <c r="H6812" s="485">
        <v>6.2</v>
      </c>
      <c r="I6812" s="486">
        <f t="shared" si="319"/>
        <v>344726.2</v>
      </c>
      <c r="J6812" s="348">
        <f t="shared" si="320"/>
        <v>0</v>
      </c>
    </row>
    <row r="6813" spans="1:10">
      <c r="A6813" s="483">
        <v>2016</v>
      </c>
      <c r="B6813" s="484" t="s">
        <v>1289</v>
      </c>
      <c r="C6813" s="484" t="s">
        <v>370</v>
      </c>
      <c r="D6813" s="485">
        <v>13936</v>
      </c>
      <c r="E6813" s="486">
        <v>17.954000000000001</v>
      </c>
      <c r="F6813" s="486">
        <f t="shared" si="318"/>
        <v>250206.94400000002</v>
      </c>
      <c r="G6813" s="487">
        <v>0.28000000000000003</v>
      </c>
      <c r="H6813" s="485">
        <v>4.3</v>
      </c>
      <c r="I6813" s="486">
        <f t="shared" si="319"/>
        <v>59924.799999999996</v>
      </c>
      <c r="J6813" s="348">
        <f t="shared" si="320"/>
        <v>0</v>
      </c>
    </row>
    <row r="6814" spans="1:10">
      <c r="A6814" s="483">
        <v>2016</v>
      </c>
      <c r="B6814" s="484" t="s">
        <v>1289</v>
      </c>
      <c r="C6814" s="484" t="s">
        <v>370</v>
      </c>
      <c r="D6814" s="485">
        <v>55796</v>
      </c>
      <c r="E6814" s="486">
        <v>17.532</v>
      </c>
      <c r="F6814" s="486">
        <f t="shared" si="318"/>
        <v>978215.47199999995</v>
      </c>
      <c r="G6814" s="487">
        <v>0.2</v>
      </c>
      <c r="H6814" s="485">
        <v>4.4000000000000004</v>
      </c>
      <c r="I6814" s="486">
        <f t="shared" si="319"/>
        <v>245502.40000000002</v>
      </c>
      <c r="J6814" s="348">
        <f t="shared" si="320"/>
        <v>0</v>
      </c>
    </row>
    <row r="6815" spans="1:10">
      <c r="A6815" s="483">
        <v>2016</v>
      </c>
      <c r="B6815" s="484" t="s">
        <v>1289</v>
      </c>
      <c r="C6815" s="484" t="s">
        <v>370</v>
      </c>
      <c r="D6815" s="485">
        <v>83491</v>
      </c>
      <c r="E6815" s="486">
        <v>16.673999999999999</v>
      </c>
      <c r="F6815" s="486">
        <f t="shared" si="318"/>
        <v>1392128.9339999999</v>
      </c>
      <c r="G6815" s="487">
        <v>0.3</v>
      </c>
      <c r="H6815" s="485">
        <v>6.2</v>
      </c>
      <c r="I6815" s="486">
        <f t="shared" si="319"/>
        <v>517644.2</v>
      </c>
      <c r="J6815" s="348">
        <f t="shared" si="320"/>
        <v>0</v>
      </c>
    </row>
    <row r="6816" spans="1:10">
      <c r="A6816" s="483">
        <v>2016</v>
      </c>
      <c r="B6816" s="484" t="s">
        <v>1289</v>
      </c>
      <c r="C6816" s="484" t="s">
        <v>370</v>
      </c>
      <c r="D6816" s="485">
        <v>138715</v>
      </c>
      <c r="E6816" s="486">
        <v>17.878</v>
      </c>
      <c r="F6816" s="486">
        <f t="shared" si="318"/>
        <v>2479946.77</v>
      </c>
      <c r="G6816" s="487">
        <v>0.26</v>
      </c>
      <c r="H6816" s="485">
        <v>5</v>
      </c>
      <c r="I6816" s="486">
        <f t="shared" si="319"/>
        <v>693575</v>
      </c>
      <c r="J6816" s="348">
        <f t="shared" si="320"/>
        <v>0</v>
      </c>
    </row>
    <row r="6817" spans="1:10">
      <c r="A6817" s="483">
        <v>2016</v>
      </c>
      <c r="B6817" s="484" t="s">
        <v>1296</v>
      </c>
      <c r="C6817" s="484" t="s">
        <v>370</v>
      </c>
      <c r="D6817" s="485">
        <v>23569</v>
      </c>
      <c r="E6817" s="486">
        <v>23.786000000000001</v>
      </c>
      <c r="F6817" s="486">
        <f t="shared" si="318"/>
        <v>560612.23400000005</v>
      </c>
      <c r="G6817" s="487">
        <v>0.67</v>
      </c>
      <c r="H6817" s="485">
        <v>10.9</v>
      </c>
      <c r="I6817" s="486">
        <f t="shared" si="319"/>
        <v>256902.1</v>
      </c>
      <c r="J6817" s="348">
        <f t="shared" si="320"/>
        <v>0</v>
      </c>
    </row>
    <row r="6818" spans="1:10">
      <c r="A6818" s="483">
        <v>2016</v>
      </c>
      <c r="B6818" s="484" t="s">
        <v>1296</v>
      </c>
      <c r="C6818" s="484" t="s">
        <v>370</v>
      </c>
      <c r="D6818" s="485">
        <v>11882</v>
      </c>
      <c r="E6818" s="486">
        <v>24.655999999999999</v>
      </c>
      <c r="F6818" s="486">
        <f t="shared" si="318"/>
        <v>292962.592</v>
      </c>
      <c r="G6818" s="487">
        <v>0.89</v>
      </c>
      <c r="H6818" s="485">
        <v>11.1</v>
      </c>
      <c r="I6818" s="486">
        <f t="shared" si="319"/>
        <v>131890.19999999998</v>
      </c>
      <c r="J6818" s="348">
        <f t="shared" si="320"/>
        <v>0</v>
      </c>
    </row>
    <row r="6819" spans="1:10">
      <c r="A6819" s="483">
        <v>2016</v>
      </c>
      <c r="B6819" s="484" t="s">
        <v>1296</v>
      </c>
      <c r="C6819" s="484" t="s">
        <v>370</v>
      </c>
      <c r="D6819" s="485">
        <v>24554</v>
      </c>
      <c r="E6819" s="486">
        <v>25.878</v>
      </c>
      <c r="F6819" s="486">
        <f t="shared" si="318"/>
        <v>635408.41200000001</v>
      </c>
      <c r="G6819" s="487">
        <v>0.8</v>
      </c>
      <c r="H6819" s="485">
        <v>7.6</v>
      </c>
      <c r="I6819" s="486">
        <f t="shared" si="319"/>
        <v>186610.4</v>
      </c>
      <c r="J6819" s="348">
        <f t="shared" si="320"/>
        <v>0</v>
      </c>
    </row>
    <row r="6820" spans="1:10">
      <c r="A6820" s="483">
        <v>2016</v>
      </c>
      <c r="B6820" s="484" t="s">
        <v>1296</v>
      </c>
      <c r="C6820" s="484" t="s">
        <v>370</v>
      </c>
      <c r="D6820" s="485">
        <v>25499</v>
      </c>
      <c r="E6820" s="486">
        <v>24.577999999999999</v>
      </c>
      <c r="F6820" s="486">
        <f t="shared" si="318"/>
        <v>626714.42200000002</v>
      </c>
      <c r="G6820" s="487">
        <v>0.68</v>
      </c>
      <c r="H6820" s="485">
        <v>9.9</v>
      </c>
      <c r="I6820" s="486">
        <f t="shared" si="319"/>
        <v>252440.1</v>
      </c>
      <c r="J6820" s="348">
        <f t="shared" si="320"/>
        <v>0</v>
      </c>
    </row>
    <row r="6821" spans="1:10">
      <c r="A6821" s="483">
        <v>2016</v>
      </c>
      <c r="B6821" s="484" t="s">
        <v>1296</v>
      </c>
      <c r="C6821" s="484" t="s">
        <v>370</v>
      </c>
      <c r="D6821" s="485">
        <v>57154</v>
      </c>
      <c r="E6821" s="486">
        <v>26.117999999999999</v>
      </c>
      <c r="F6821" s="486">
        <f t="shared" si="318"/>
        <v>1492748.172</v>
      </c>
      <c r="G6821" s="487">
        <v>2.73</v>
      </c>
      <c r="H6821" s="485">
        <v>8.1999999999999993</v>
      </c>
      <c r="I6821" s="486">
        <f t="shared" si="319"/>
        <v>468662.8</v>
      </c>
      <c r="J6821" s="348">
        <f t="shared" si="320"/>
        <v>0</v>
      </c>
    </row>
    <row r="6822" spans="1:10">
      <c r="A6822" s="483">
        <v>2016</v>
      </c>
      <c r="B6822" s="484" t="s">
        <v>1296</v>
      </c>
      <c r="C6822" s="484" t="s">
        <v>370</v>
      </c>
      <c r="D6822" s="485">
        <v>69694</v>
      </c>
      <c r="E6822" s="486">
        <v>24.09</v>
      </c>
      <c r="F6822" s="486">
        <f t="shared" si="318"/>
        <v>1678928.46</v>
      </c>
      <c r="G6822" s="487">
        <v>0.77</v>
      </c>
      <c r="H6822" s="485">
        <v>12.2</v>
      </c>
      <c r="I6822" s="486">
        <f t="shared" si="319"/>
        <v>850266.79999999993</v>
      </c>
      <c r="J6822" s="348">
        <f t="shared" si="320"/>
        <v>0</v>
      </c>
    </row>
    <row r="6823" spans="1:10">
      <c r="A6823" s="483">
        <v>2016</v>
      </c>
      <c r="B6823" s="484" t="s">
        <v>1296</v>
      </c>
      <c r="C6823" s="484" t="s">
        <v>370</v>
      </c>
      <c r="D6823" s="485">
        <v>72876</v>
      </c>
      <c r="E6823" s="486">
        <v>23.867999999999999</v>
      </c>
      <c r="F6823" s="486">
        <f t="shared" si="318"/>
        <v>1739404.3679999998</v>
      </c>
      <c r="G6823" s="487">
        <v>0.67</v>
      </c>
      <c r="H6823" s="485">
        <v>13</v>
      </c>
      <c r="I6823" s="486">
        <f t="shared" si="319"/>
        <v>947388</v>
      </c>
      <c r="J6823" s="348">
        <f t="shared" si="320"/>
        <v>0</v>
      </c>
    </row>
    <row r="6824" spans="1:10">
      <c r="A6824" s="483">
        <v>2016</v>
      </c>
      <c r="B6824" s="484" t="s">
        <v>1296</v>
      </c>
      <c r="C6824" s="484" t="s">
        <v>370</v>
      </c>
      <c r="D6824" s="485">
        <v>71708</v>
      </c>
      <c r="E6824" s="486">
        <v>26.07</v>
      </c>
      <c r="F6824" s="486">
        <f t="shared" si="318"/>
        <v>1869427.56</v>
      </c>
      <c r="G6824" s="487">
        <v>2.7</v>
      </c>
      <c r="H6824" s="485">
        <v>7.9</v>
      </c>
      <c r="I6824" s="486">
        <f t="shared" si="319"/>
        <v>566493.20000000007</v>
      </c>
      <c r="J6824" s="348">
        <f t="shared" si="320"/>
        <v>0</v>
      </c>
    </row>
    <row r="6825" spans="1:10">
      <c r="A6825" s="483">
        <v>2016</v>
      </c>
      <c r="B6825" s="484" t="s">
        <v>1296</v>
      </c>
      <c r="C6825" s="484" t="s">
        <v>370</v>
      </c>
      <c r="D6825" s="485">
        <v>44238</v>
      </c>
      <c r="E6825" s="486">
        <v>24.096</v>
      </c>
      <c r="F6825" s="486">
        <f t="shared" si="318"/>
        <v>1065958.848</v>
      </c>
      <c r="G6825" s="487">
        <v>0.71</v>
      </c>
      <c r="H6825" s="485">
        <v>12.2</v>
      </c>
      <c r="I6825" s="486">
        <f t="shared" si="319"/>
        <v>539703.6</v>
      </c>
      <c r="J6825" s="348">
        <f t="shared" si="320"/>
        <v>0</v>
      </c>
    </row>
    <row r="6826" spans="1:10">
      <c r="A6826" s="483">
        <v>2016</v>
      </c>
      <c r="B6826" s="484" t="s">
        <v>1289</v>
      </c>
      <c r="C6826" s="484" t="s">
        <v>370</v>
      </c>
      <c r="D6826" s="485">
        <v>205798</v>
      </c>
      <c r="E6826" s="486">
        <v>19.242000000000001</v>
      </c>
      <c r="F6826" s="486">
        <f t="shared" si="318"/>
        <v>3959965.1160000004</v>
      </c>
      <c r="G6826" s="487">
        <v>0.48</v>
      </c>
      <c r="H6826" s="485">
        <v>9.8000000000000007</v>
      </c>
      <c r="I6826" s="486">
        <f t="shared" si="319"/>
        <v>2016820.4000000001</v>
      </c>
      <c r="J6826" s="348">
        <f t="shared" si="320"/>
        <v>0</v>
      </c>
    </row>
    <row r="6827" spans="1:10">
      <c r="A6827" s="483">
        <v>2016</v>
      </c>
      <c r="B6827" s="484" t="s">
        <v>1289</v>
      </c>
      <c r="C6827" s="484" t="s">
        <v>370</v>
      </c>
      <c r="D6827" s="485">
        <v>187836</v>
      </c>
      <c r="E6827" s="486">
        <v>18.068000000000001</v>
      </c>
      <c r="F6827" s="486">
        <f t="shared" si="318"/>
        <v>3393820.8480000002</v>
      </c>
      <c r="G6827" s="487">
        <v>0.55000000000000004</v>
      </c>
      <c r="H6827" s="485">
        <v>11.4</v>
      </c>
      <c r="I6827" s="486">
        <f t="shared" si="319"/>
        <v>2141330.4</v>
      </c>
      <c r="J6827" s="348">
        <f t="shared" si="320"/>
        <v>0</v>
      </c>
    </row>
    <row r="6828" spans="1:10">
      <c r="A6828" s="483">
        <v>2016</v>
      </c>
      <c r="B6828" s="484" t="s">
        <v>1289</v>
      </c>
      <c r="C6828" s="484" t="s">
        <v>370</v>
      </c>
      <c r="D6828" s="485">
        <v>386169</v>
      </c>
      <c r="E6828" s="486">
        <v>18.068000000000001</v>
      </c>
      <c r="F6828" s="486">
        <f t="shared" si="318"/>
        <v>6977301.4920000006</v>
      </c>
      <c r="G6828" s="487">
        <v>0.55000000000000004</v>
      </c>
      <c r="H6828" s="485">
        <v>11.4</v>
      </c>
      <c r="I6828" s="486">
        <f t="shared" si="319"/>
        <v>4402326.6000000006</v>
      </c>
      <c r="J6828" s="348">
        <f t="shared" si="320"/>
        <v>0</v>
      </c>
    </row>
    <row r="6829" spans="1:10">
      <c r="A6829" s="483">
        <v>2016</v>
      </c>
      <c r="B6829" s="484" t="s">
        <v>1296</v>
      </c>
      <c r="C6829" s="484" t="s">
        <v>370</v>
      </c>
      <c r="D6829" s="485">
        <v>39487</v>
      </c>
      <c r="E6829" s="486">
        <v>23.802</v>
      </c>
      <c r="F6829" s="486">
        <f t="shared" si="318"/>
        <v>939869.57400000002</v>
      </c>
      <c r="G6829" s="487">
        <v>0.69</v>
      </c>
      <c r="H6829" s="485">
        <v>12.5</v>
      </c>
      <c r="I6829" s="486">
        <f t="shared" si="319"/>
        <v>493587.5</v>
      </c>
      <c r="J6829" s="348">
        <f t="shared" si="320"/>
        <v>0</v>
      </c>
    </row>
    <row r="6830" spans="1:10">
      <c r="A6830" s="483">
        <v>2016</v>
      </c>
      <c r="B6830" s="484" t="s">
        <v>1296</v>
      </c>
      <c r="C6830" s="484" t="s">
        <v>370</v>
      </c>
      <c r="D6830" s="485">
        <v>28289</v>
      </c>
      <c r="E6830" s="486">
        <v>23.934000000000001</v>
      </c>
      <c r="F6830" s="486">
        <f t="shared" si="318"/>
        <v>677068.92599999998</v>
      </c>
      <c r="G6830" s="487">
        <v>0.86</v>
      </c>
      <c r="H6830" s="485">
        <v>11.9</v>
      </c>
      <c r="I6830" s="486">
        <f t="shared" si="319"/>
        <v>336639.10000000003</v>
      </c>
      <c r="J6830" s="348">
        <f t="shared" si="320"/>
        <v>0</v>
      </c>
    </row>
    <row r="6831" spans="1:10">
      <c r="A6831" s="483">
        <v>2016</v>
      </c>
      <c r="B6831" s="484" t="s">
        <v>1296</v>
      </c>
      <c r="C6831" s="484" t="s">
        <v>370</v>
      </c>
      <c r="D6831" s="485">
        <v>15174</v>
      </c>
      <c r="E6831" s="486">
        <v>23.22</v>
      </c>
      <c r="F6831" s="486">
        <f t="shared" si="318"/>
        <v>352340.27999999997</v>
      </c>
      <c r="G6831" s="487">
        <v>0.53</v>
      </c>
      <c r="H6831" s="485">
        <v>11</v>
      </c>
      <c r="I6831" s="486">
        <f t="shared" si="319"/>
        <v>166914</v>
      </c>
      <c r="J6831" s="348">
        <f t="shared" si="320"/>
        <v>0</v>
      </c>
    </row>
    <row r="6832" spans="1:10">
      <c r="A6832" s="483">
        <v>2016</v>
      </c>
      <c r="B6832" s="484" t="s">
        <v>1296</v>
      </c>
      <c r="C6832" s="484" t="s">
        <v>370</v>
      </c>
      <c r="D6832" s="485">
        <v>96547</v>
      </c>
      <c r="E6832" s="486">
        <v>21.06</v>
      </c>
      <c r="F6832" s="486">
        <f t="shared" si="318"/>
        <v>2033279.8199999998</v>
      </c>
      <c r="G6832" s="487">
        <v>0.43</v>
      </c>
      <c r="H6832" s="485">
        <v>13.5</v>
      </c>
      <c r="I6832" s="486">
        <f t="shared" si="319"/>
        <v>1303384.5</v>
      </c>
      <c r="J6832" s="348">
        <f t="shared" si="320"/>
        <v>0</v>
      </c>
    </row>
    <row r="6833" spans="1:10">
      <c r="A6833" s="483">
        <v>2016</v>
      </c>
      <c r="B6833" s="484" t="s">
        <v>1296</v>
      </c>
      <c r="C6833" s="484" t="s">
        <v>370</v>
      </c>
      <c r="D6833" s="485">
        <v>35757</v>
      </c>
      <c r="E6833" s="486">
        <v>23.992000000000001</v>
      </c>
      <c r="F6833" s="486">
        <f t="shared" si="318"/>
        <v>857881.94400000002</v>
      </c>
      <c r="G6833" s="487">
        <v>0.69</v>
      </c>
      <c r="H6833" s="485">
        <v>12</v>
      </c>
      <c r="I6833" s="486">
        <f t="shared" si="319"/>
        <v>429084</v>
      </c>
      <c r="J6833" s="348">
        <f t="shared" si="320"/>
        <v>0</v>
      </c>
    </row>
    <row r="6834" spans="1:10">
      <c r="A6834" s="483">
        <v>2016</v>
      </c>
      <c r="B6834" s="484" t="s">
        <v>1296</v>
      </c>
      <c r="C6834" s="484" t="s">
        <v>370</v>
      </c>
      <c r="D6834" s="485">
        <v>14436</v>
      </c>
      <c r="E6834" s="486">
        <v>24.216000000000001</v>
      </c>
      <c r="F6834" s="486">
        <f t="shared" si="318"/>
        <v>349582.17600000004</v>
      </c>
      <c r="G6834" s="487">
        <v>3.46</v>
      </c>
      <c r="H6834" s="485">
        <v>10.72</v>
      </c>
      <c r="I6834" s="486">
        <f t="shared" si="319"/>
        <v>154753.92000000001</v>
      </c>
      <c r="J6834" s="348">
        <f t="shared" si="320"/>
        <v>0</v>
      </c>
    </row>
    <row r="6835" spans="1:10">
      <c r="A6835" s="483">
        <v>2016</v>
      </c>
      <c r="B6835" s="484" t="s">
        <v>1296</v>
      </c>
      <c r="C6835" s="484" t="s">
        <v>370</v>
      </c>
      <c r="D6835" s="485">
        <v>14436</v>
      </c>
      <c r="E6835" s="486">
        <v>24.216000000000001</v>
      </c>
      <c r="F6835" s="486">
        <f t="shared" si="318"/>
        <v>349582.17600000004</v>
      </c>
      <c r="G6835" s="487">
        <v>3.46</v>
      </c>
      <c r="H6835" s="485">
        <v>10.72</v>
      </c>
      <c r="I6835" s="486">
        <f t="shared" si="319"/>
        <v>154753.92000000001</v>
      </c>
      <c r="J6835" s="348">
        <f t="shared" si="320"/>
        <v>0</v>
      </c>
    </row>
    <row r="6836" spans="1:10">
      <c r="A6836" s="483">
        <v>2016</v>
      </c>
      <c r="B6836" s="484" t="s">
        <v>1296</v>
      </c>
      <c r="C6836" s="484" t="s">
        <v>370</v>
      </c>
      <c r="D6836" s="485">
        <v>4861</v>
      </c>
      <c r="E6836" s="486">
        <v>25.434000000000001</v>
      </c>
      <c r="F6836" s="486">
        <f t="shared" si="318"/>
        <v>123634.674</v>
      </c>
      <c r="G6836" s="487">
        <v>2.62</v>
      </c>
      <c r="H6836" s="485">
        <v>7.55</v>
      </c>
      <c r="I6836" s="486">
        <f t="shared" si="319"/>
        <v>36700.549999999996</v>
      </c>
      <c r="J6836" s="348">
        <f t="shared" si="320"/>
        <v>0</v>
      </c>
    </row>
    <row r="6837" spans="1:10">
      <c r="A6837" s="483">
        <v>2016</v>
      </c>
      <c r="B6837" s="484" t="s">
        <v>1296</v>
      </c>
      <c r="C6837" s="484" t="s">
        <v>370</v>
      </c>
      <c r="D6837" s="485">
        <v>296773</v>
      </c>
      <c r="E6837" s="486">
        <v>25.026</v>
      </c>
      <c r="F6837" s="486">
        <f t="shared" si="318"/>
        <v>7427041.0980000002</v>
      </c>
      <c r="G6837" s="487">
        <v>3.47</v>
      </c>
      <c r="H6837" s="485">
        <v>9.5500000000000007</v>
      </c>
      <c r="I6837" s="486">
        <f t="shared" si="319"/>
        <v>2834182.1500000004</v>
      </c>
      <c r="J6837" s="348">
        <f t="shared" si="320"/>
        <v>0</v>
      </c>
    </row>
    <row r="6838" spans="1:10">
      <c r="A6838" s="483">
        <v>2016</v>
      </c>
      <c r="B6838" s="484" t="s">
        <v>1296</v>
      </c>
      <c r="C6838" s="484" t="s">
        <v>370</v>
      </c>
      <c r="D6838" s="485">
        <v>29295</v>
      </c>
      <c r="E6838" s="486">
        <v>26.216000000000001</v>
      </c>
      <c r="F6838" s="486">
        <f t="shared" si="318"/>
        <v>767997.72000000009</v>
      </c>
      <c r="G6838" s="487">
        <v>2.81</v>
      </c>
      <c r="H6838" s="485">
        <v>7.65</v>
      </c>
      <c r="I6838" s="486">
        <f t="shared" si="319"/>
        <v>224106.75</v>
      </c>
      <c r="J6838" s="348">
        <f t="shared" si="320"/>
        <v>0</v>
      </c>
    </row>
    <row r="6839" spans="1:10">
      <c r="A6839" s="483">
        <v>2016</v>
      </c>
      <c r="B6839" s="484" t="s">
        <v>1296</v>
      </c>
      <c r="C6839" s="484" t="s">
        <v>370</v>
      </c>
      <c r="D6839" s="485">
        <v>26502</v>
      </c>
      <c r="E6839" s="486">
        <v>25.154</v>
      </c>
      <c r="F6839" s="486">
        <f t="shared" si="318"/>
        <v>666631.30799999996</v>
      </c>
      <c r="G6839" s="487">
        <v>4.3899999999999997</v>
      </c>
      <c r="H6839" s="485">
        <v>9.4499999999999993</v>
      </c>
      <c r="I6839" s="486">
        <f t="shared" si="319"/>
        <v>250443.9</v>
      </c>
      <c r="J6839" s="348">
        <f t="shared" si="320"/>
        <v>0</v>
      </c>
    </row>
    <row r="6840" spans="1:10">
      <c r="A6840" s="483">
        <v>2016</v>
      </c>
      <c r="B6840" s="484" t="s">
        <v>1296</v>
      </c>
      <c r="C6840" s="484" t="s">
        <v>370</v>
      </c>
      <c r="D6840" s="485">
        <v>21377</v>
      </c>
      <c r="E6840" s="486">
        <v>25.05</v>
      </c>
      <c r="F6840" s="486">
        <f t="shared" si="318"/>
        <v>535493.85</v>
      </c>
      <c r="G6840" s="487">
        <v>3.31</v>
      </c>
      <c r="H6840" s="485">
        <v>9.44</v>
      </c>
      <c r="I6840" s="486">
        <f t="shared" si="319"/>
        <v>201798.87999999998</v>
      </c>
      <c r="J6840" s="348">
        <f t="shared" si="320"/>
        <v>0</v>
      </c>
    </row>
    <row r="6841" spans="1:10">
      <c r="A6841" s="483">
        <v>2016</v>
      </c>
      <c r="B6841" s="484" t="s">
        <v>1296</v>
      </c>
      <c r="C6841" s="484" t="s">
        <v>370</v>
      </c>
      <c r="D6841" s="485">
        <v>17978</v>
      </c>
      <c r="E6841" s="486">
        <v>25.085999999999999</v>
      </c>
      <c r="F6841" s="486">
        <f t="shared" si="318"/>
        <v>450996.10799999995</v>
      </c>
      <c r="G6841" s="487">
        <v>3.3</v>
      </c>
      <c r="H6841" s="485">
        <v>9.4700000000000006</v>
      </c>
      <c r="I6841" s="486">
        <f t="shared" si="319"/>
        <v>170251.66</v>
      </c>
      <c r="J6841" s="348">
        <f t="shared" si="320"/>
        <v>0</v>
      </c>
    </row>
    <row r="6842" spans="1:10">
      <c r="A6842" s="483">
        <v>2016</v>
      </c>
      <c r="B6842" s="484" t="s">
        <v>1296</v>
      </c>
      <c r="C6842" s="484" t="s">
        <v>370</v>
      </c>
      <c r="D6842" s="485">
        <v>11131</v>
      </c>
      <c r="E6842" s="486">
        <v>26.2</v>
      </c>
      <c r="F6842" s="486">
        <f t="shared" si="318"/>
        <v>291632.2</v>
      </c>
      <c r="G6842" s="487">
        <v>2.8</v>
      </c>
      <c r="H6842" s="485">
        <v>7.97</v>
      </c>
      <c r="I6842" s="486">
        <f t="shared" si="319"/>
        <v>88714.069999999992</v>
      </c>
      <c r="J6842" s="348">
        <f t="shared" si="320"/>
        <v>0</v>
      </c>
    </row>
    <row r="6843" spans="1:10">
      <c r="A6843" s="483">
        <v>2016</v>
      </c>
      <c r="B6843" s="484" t="s">
        <v>1289</v>
      </c>
      <c r="C6843" s="484" t="s">
        <v>370</v>
      </c>
      <c r="D6843" s="485">
        <v>14623</v>
      </c>
      <c r="E6843" s="486">
        <v>17.994</v>
      </c>
      <c r="F6843" s="486">
        <f t="shared" si="318"/>
        <v>263126.26199999999</v>
      </c>
      <c r="G6843" s="487">
        <v>0.21</v>
      </c>
      <c r="H6843" s="485">
        <v>5</v>
      </c>
      <c r="I6843" s="486">
        <f t="shared" si="319"/>
        <v>73115</v>
      </c>
      <c r="J6843" s="348">
        <f t="shared" si="320"/>
        <v>0</v>
      </c>
    </row>
    <row r="6844" spans="1:10">
      <c r="A6844" s="483">
        <v>2016</v>
      </c>
      <c r="B6844" s="484" t="s">
        <v>1289</v>
      </c>
      <c r="C6844" s="484" t="s">
        <v>370</v>
      </c>
      <c r="D6844" s="485">
        <v>42427</v>
      </c>
      <c r="E6844" s="486">
        <v>17.559000000000001</v>
      </c>
      <c r="F6844" s="486">
        <f t="shared" si="318"/>
        <v>744975.69300000009</v>
      </c>
      <c r="G6844" s="487">
        <v>0.2</v>
      </c>
      <c r="H6844" s="485">
        <v>4.4000000000000004</v>
      </c>
      <c r="I6844" s="486">
        <f t="shared" si="319"/>
        <v>186678.80000000002</v>
      </c>
      <c r="J6844" s="348">
        <f t="shared" si="320"/>
        <v>0</v>
      </c>
    </row>
    <row r="6845" spans="1:10">
      <c r="A6845" s="483">
        <v>2016</v>
      </c>
      <c r="B6845" s="484" t="s">
        <v>1289</v>
      </c>
      <c r="C6845" s="484" t="s">
        <v>370</v>
      </c>
      <c r="D6845" s="485">
        <v>14611</v>
      </c>
      <c r="E6845" s="486">
        <v>17.963999999999999</v>
      </c>
      <c r="F6845" s="486">
        <f t="shared" si="318"/>
        <v>262472.00399999996</v>
      </c>
      <c r="G6845" s="487">
        <v>0.24</v>
      </c>
      <c r="H6845" s="485">
        <v>5.0999999999999996</v>
      </c>
      <c r="I6845" s="486">
        <f t="shared" si="319"/>
        <v>74516.099999999991</v>
      </c>
      <c r="J6845" s="348">
        <f t="shared" si="320"/>
        <v>0</v>
      </c>
    </row>
    <row r="6846" spans="1:10">
      <c r="A6846" s="483">
        <v>2016</v>
      </c>
      <c r="B6846" s="484" t="s">
        <v>1301</v>
      </c>
      <c r="C6846" s="484" t="s">
        <v>370</v>
      </c>
      <c r="D6846" s="485">
        <v>259387</v>
      </c>
      <c r="E6846" s="486">
        <v>13.89</v>
      </c>
      <c r="F6846" s="486">
        <f t="shared" si="318"/>
        <v>3602885.43</v>
      </c>
      <c r="G6846" s="487">
        <v>0.82</v>
      </c>
      <c r="H6846" s="485">
        <v>9</v>
      </c>
      <c r="I6846" s="486">
        <f t="shared" si="319"/>
        <v>2334483</v>
      </c>
      <c r="J6846" s="348">
        <f t="shared" si="320"/>
        <v>1</v>
      </c>
    </row>
    <row r="6847" spans="1:10">
      <c r="A6847" s="483">
        <v>2016</v>
      </c>
      <c r="B6847" s="484" t="s">
        <v>1289</v>
      </c>
      <c r="C6847" s="484" t="s">
        <v>370</v>
      </c>
      <c r="D6847" s="485">
        <v>134301</v>
      </c>
      <c r="E6847" s="486">
        <v>17.670000000000002</v>
      </c>
      <c r="F6847" s="486">
        <f t="shared" si="318"/>
        <v>2373098.6700000004</v>
      </c>
      <c r="G6847" s="487">
        <v>0.19</v>
      </c>
      <c r="H6847" s="485">
        <v>4.3</v>
      </c>
      <c r="I6847" s="486">
        <f t="shared" si="319"/>
        <v>577494.29999999993</v>
      </c>
      <c r="J6847" s="348">
        <f t="shared" si="320"/>
        <v>0</v>
      </c>
    </row>
    <row r="6848" spans="1:10">
      <c r="A6848" s="483">
        <v>2016</v>
      </c>
      <c r="B6848" s="484" t="s">
        <v>1289</v>
      </c>
      <c r="C6848" s="484" t="s">
        <v>370</v>
      </c>
      <c r="D6848" s="485">
        <v>250768</v>
      </c>
      <c r="E6848" s="486">
        <v>18.36</v>
      </c>
      <c r="F6848" s="486">
        <f t="shared" si="318"/>
        <v>4604100.4799999995</v>
      </c>
      <c r="G6848" s="487">
        <v>1.01</v>
      </c>
      <c r="H6848" s="485">
        <v>15.5</v>
      </c>
      <c r="I6848" s="486">
        <f t="shared" si="319"/>
        <v>3886904</v>
      </c>
      <c r="J6848" s="348">
        <f t="shared" si="320"/>
        <v>0</v>
      </c>
    </row>
    <row r="6849" spans="1:10">
      <c r="A6849" s="483">
        <v>2016</v>
      </c>
      <c r="B6849" s="484" t="s">
        <v>1289</v>
      </c>
      <c r="C6849" s="484" t="s">
        <v>370</v>
      </c>
      <c r="D6849" s="485">
        <v>15142</v>
      </c>
      <c r="E6849" s="486">
        <v>17.809999999999999</v>
      </c>
      <c r="F6849" s="486">
        <f t="shared" si="318"/>
        <v>269679.01999999996</v>
      </c>
      <c r="G6849" s="487">
        <v>0.2</v>
      </c>
      <c r="H6849" s="485">
        <v>4.9000000000000004</v>
      </c>
      <c r="I6849" s="486">
        <f t="shared" si="319"/>
        <v>74195.8</v>
      </c>
      <c r="J6849" s="348">
        <f t="shared" si="320"/>
        <v>0</v>
      </c>
    </row>
    <row r="6850" spans="1:10">
      <c r="A6850" s="483">
        <v>2016</v>
      </c>
      <c r="B6850" s="484" t="s">
        <v>1289</v>
      </c>
      <c r="C6850" s="484" t="s">
        <v>370</v>
      </c>
      <c r="D6850" s="485">
        <v>44558</v>
      </c>
      <c r="E6850" s="486">
        <v>17.87</v>
      </c>
      <c r="F6850" s="486">
        <f t="shared" si="318"/>
        <v>796251.46000000008</v>
      </c>
      <c r="G6850" s="487">
        <v>0.28999999999999998</v>
      </c>
      <c r="H6850" s="485">
        <v>5.3</v>
      </c>
      <c r="I6850" s="486">
        <f t="shared" si="319"/>
        <v>236157.4</v>
      </c>
      <c r="J6850" s="348">
        <f t="shared" si="320"/>
        <v>0</v>
      </c>
    </row>
    <row r="6851" spans="1:10">
      <c r="A6851" s="483">
        <v>2016</v>
      </c>
      <c r="B6851" s="484" t="s">
        <v>1289</v>
      </c>
      <c r="C6851" s="484" t="s">
        <v>370</v>
      </c>
      <c r="D6851" s="485">
        <v>120036</v>
      </c>
      <c r="E6851" s="486">
        <v>17.66</v>
      </c>
      <c r="F6851" s="486">
        <f t="shared" ref="F6851:F6914" si="321">E6851*D6851</f>
        <v>2119835.7600000002</v>
      </c>
      <c r="G6851" s="487">
        <v>0.18</v>
      </c>
      <c r="H6851" s="485">
        <v>4.4000000000000004</v>
      </c>
      <c r="I6851" s="486">
        <f t="shared" ref="I6851:I6914" si="322">H6851*D6851</f>
        <v>528158.4</v>
      </c>
      <c r="J6851" s="348">
        <f t="shared" ref="J6851:J6914" si="323">IF(B6851="LIG",1,0)</f>
        <v>0</v>
      </c>
    </row>
    <row r="6852" spans="1:10">
      <c r="A6852" s="483">
        <v>2016</v>
      </c>
      <c r="B6852" s="484" t="s">
        <v>1296</v>
      </c>
      <c r="C6852" s="484" t="s">
        <v>370</v>
      </c>
      <c r="D6852" s="485">
        <v>48724</v>
      </c>
      <c r="E6852" s="486">
        <v>23.09</v>
      </c>
      <c r="F6852" s="486">
        <f t="shared" si="321"/>
        <v>1125037.1599999999</v>
      </c>
      <c r="G6852" s="487">
        <v>0.44</v>
      </c>
      <c r="H6852" s="485">
        <v>6.8</v>
      </c>
      <c r="I6852" s="486">
        <f t="shared" si="322"/>
        <v>331323.2</v>
      </c>
      <c r="J6852" s="348">
        <f t="shared" si="323"/>
        <v>0</v>
      </c>
    </row>
    <row r="6853" spans="1:10">
      <c r="A6853" s="483">
        <v>2016</v>
      </c>
      <c r="B6853" s="484" t="s">
        <v>1296</v>
      </c>
      <c r="C6853" s="484" t="s">
        <v>370</v>
      </c>
      <c r="D6853" s="485">
        <v>43411</v>
      </c>
      <c r="E6853" s="486">
        <v>26.17</v>
      </c>
      <c r="F6853" s="486">
        <f t="shared" si="321"/>
        <v>1136065.8700000001</v>
      </c>
      <c r="G6853" s="487">
        <v>2.68</v>
      </c>
      <c r="H6853" s="485">
        <v>7.9</v>
      </c>
      <c r="I6853" s="486">
        <f t="shared" si="322"/>
        <v>342946.9</v>
      </c>
      <c r="J6853" s="348">
        <f t="shared" si="323"/>
        <v>0</v>
      </c>
    </row>
    <row r="6854" spans="1:10">
      <c r="A6854" s="483">
        <v>2016</v>
      </c>
      <c r="B6854" s="484" t="s">
        <v>1296</v>
      </c>
      <c r="C6854" s="484" t="s">
        <v>370</v>
      </c>
      <c r="D6854" s="485">
        <v>51741</v>
      </c>
      <c r="E6854" s="486">
        <v>26.32</v>
      </c>
      <c r="F6854" s="486">
        <f t="shared" si="321"/>
        <v>1361823.12</v>
      </c>
      <c r="G6854" s="487">
        <v>2.69</v>
      </c>
      <c r="H6854" s="485">
        <v>7.5</v>
      </c>
      <c r="I6854" s="486">
        <f t="shared" si="322"/>
        <v>388057.5</v>
      </c>
      <c r="J6854" s="348">
        <f t="shared" si="323"/>
        <v>0</v>
      </c>
    </row>
    <row r="6855" spans="1:10">
      <c r="A6855" s="483">
        <v>2016</v>
      </c>
      <c r="B6855" s="484" t="s">
        <v>1296</v>
      </c>
      <c r="C6855" s="484" t="s">
        <v>370</v>
      </c>
      <c r="D6855" s="485">
        <v>1867</v>
      </c>
      <c r="E6855" s="486">
        <v>25.51</v>
      </c>
      <c r="F6855" s="486">
        <f t="shared" si="321"/>
        <v>47627.170000000006</v>
      </c>
      <c r="G6855" s="487">
        <v>2.59</v>
      </c>
      <c r="H6855" s="485">
        <v>8.3000000000000007</v>
      </c>
      <c r="I6855" s="486">
        <f t="shared" si="322"/>
        <v>15496.100000000002</v>
      </c>
      <c r="J6855" s="348">
        <f t="shared" si="323"/>
        <v>0</v>
      </c>
    </row>
    <row r="6856" spans="1:10">
      <c r="A6856" s="483">
        <v>2016</v>
      </c>
      <c r="B6856" s="484" t="s">
        <v>1296</v>
      </c>
      <c r="C6856" s="484" t="s">
        <v>370</v>
      </c>
      <c r="D6856" s="485">
        <v>63450</v>
      </c>
      <c r="E6856" s="486">
        <v>22.47</v>
      </c>
      <c r="F6856" s="486">
        <f t="shared" si="321"/>
        <v>1425721.5</v>
      </c>
      <c r="G6856" s="487">
        <v>0.96</v>
      </c>
      <c r="H6856" s="485">
        <v>13.2</v>
      </c>
      <c r="I6856" s="486">
        <f t="shared" si="322"/>
        <v>837540</v>
      </c>
      <c r="J6856" s="348">
        <f t="shared" si="323"/>
        <v>0</v>
      </c>
    </row>
    <row r="6857" spans="1:10">
      <c r="A6857" s="483">
        <v>2016</v>
      </c>
      <c r="B6857" s="484" t="s">
        <v>1296</v>
      </c>
      <c r="C6857" s="484" t="s">
        <v>370</v>
      </c>
      <c r="D6857" s="485">
        <v>9156</v>
      </c>
      <c r="E6857" s="486">
        <v>23.486999999999998</v>
      </c>
      <c r="F6857" s="486">
        <f t="shared" si="321"/>
        <v>215046.97199999998</v>
      </c>
      <c r="G6857" s="487">
        <v>2.69</v>
      </c>
      <c r="H6857" s="485">
        <v>8.1999999999999993</v>
      </c>
      <c r="I6857" s="486">
        <f t="shared" si="322"/>
        <v>75079.199999999997</v>
      </c>
      <c r="J6857" s="348">
        <f t="shared" si="323"/>
        <v>0</v>
      </c>
    </row>
    <row r="6858" spans="1:10">
      <c r="A6858" s="483">
        <v>2016</v>
      </c>
      <c r="B6858" s="484" t="s">
        <v>1296</v>
      </c>
      <c r="C6858" s="484" t="s">
        <v>370</v>
      </c>
      <c r="D6858" s="485">
        <v>11575</v>
      </c>
      <c r="E6858" s="486">
        <v>22.436</v>
      </c>
      <c r="F6858" s="486">
        <f t="shared" si="321"/>
        <v>259696.7</v>
      </c>
      <c r="G6858" s="487">
        <v>3</v>
      </c>
      <c r="H6858" s="485">
        <v>8.4</v>
      </c>
      <c r="I6858" s="486">
        <f t="shared" si="322"/>
        <v>97230</v>
      </c>
      <c r="J6858" s="348">
        <f t="shared" si="323"/>
        <v>0</v>
      </c>
    </row>
    <row r="6859" spans="1:10">
      <c r="A6859" s="483">
        <v>2016</v>
      </c>
      <c r="B6859" s="484" t="s">
        <v>1296</v>
      </c>
      <c r="C6859" s="484" t="s">
        <v>370</v>
      </c>
      <c r="D6859" s="485">
        <v>15208</v>
      </c>
      <c r="E6859" s="486">
        <v>23.437000000000001</v>
      </c>
      <c r="F6859" s="486">
        <f t="shared" si="321"/>
        <v>356429.89600000001</v>
      </c>
      <c r="G6859" s="487">
        <v>2.73</v>
      </c>
      <c r="H6859" s="485">
        <v>8.1999999999999993</v>
      </c>
      <c r="I6859" s="486">
        <f t="shared" si="322"/>
        <v>124705.59999999999</v>
      </c>
      <c r="J6859" s="348">
        <f t="shared" si="323"/>
        <v>0</v>
      </c>
    </row>
    <row r="6860" spans="1:10">
      <c r="A6860" s="483">
        <v>2016</v>
      </c>
      <c r="B6860" s="484" t="s">
        <v>1296</v>
      </c>
      <c r="C6860" s="484" t="s">
        <v>370</v>
      </c>
      <c r="D6860" s="485">
        <v>5464</v>
      </c>
      <c r="E6860" s="486">
        <v>22.952000000000002</v>
      </c>
      <c r="F6860" s="486">
        <f t="shared" si="321"/>
        <v>125409.728</v>
      </c>
      <c r="G6860" s="487">
        <v>2.99</v>
      </c>
      <c r="H6860" s="485">
        <v>8.1999999999999993</v>
      </c>
      <c r="I6860" s="486">
        <f t="shared" si="322"/>
        <v>44804.799999999996</v>
      </c>
      <c r="J6860" s="348">
        <f t="shared" si="323"/>
        <v>0</v>
      </c>
    </row>
    <row r="6861" spans="1:10">
      <c r="A6861" s="483">
        <v>2016</v>
      </c>
      <c r="B6861" s="484" t="s">
        <v>1296</v>
      </c>
      <c r="C6861" s="484" t="s">
        <v>370</v>
      </c>
      <c r="D6861" s="485">
        <v>1844</v>
      </c>
      <c r="E6861" s="486">
        <v>22.64</v>
      </c>
      <c r="F6861" s="486">
        <f t="shared" si="321"/>
        <v>41748.160000000003</v>
      </c>
      <c r="G6861" s="487">
        <v>3.16</v>
      </c>
      <c r="H6861" s="485">
        <v>7.9</v>
      </c>
      <c r="I6861" s="486">
        <f t="shared" si="322"/>
        <v>14567.6</v>
      </c>
      <c r="J6861" s="348">
        <f t="shared" si="323"/>
        <v>0</v>
      </c>
    </row>
    <row r="6862" spans="1:10">
      <c r="A6862" s="483">
        <v>2016</v>
      </c>
      <c r="B6862" s="484" t="s">
        <v>1296</v>
      </c>
      <c r="C6862" s="484" t="s">
        <v>370</v>
      </c>
      <c r="D6862" s="485">
        <v>1960</v>
      </c>
      <c r="E6862" s="486">
        <v>23.161999999999999</v>
      </c>
      <c r="F6862" s="486">
        <f t="shared" si="321"/>
        <v>45397.52</v>
      </c>
      <c r="G6862" s="487">
        <v>2.41</v>
      </c>
      <c r="H6862" s="485">
        <v>8.3000000000000007</v>
      </c>
      <c r="I6862" s="486">
        <f t="shared" si="322"/>
        <v>16268.000000000002</v>
      </c>
      <c r="J6862" s="348">
        <f t="shared" si="323"/>
        <v>0</v>
      </c>
    </row>
    <row r="6863" spans="1:10">
      <c r="A6863" s="483">
        <v>2016</v>
      </c>
      <c r="B6863" s="484" t="s">
        <v>1296</v>
      </c>
      <c r="C6863" s="484" t="s">
        <v>370</v>
      </c>
      <c r="D6863" s="485">
        <v>9085</v>
      </c>
      <c r="E6863" s="486">
        <v>22.38</v>
      </c>
      <c r="F6863" s="486">
        <f t="shared" si="321"/>
        <v>203322.3</v>
      </c>
      <c r="G6863" s="487">
        <v>3.32</v>
      </c>
      <c r="H6863" s="485">
        <v>7.7</v>
      </c>
      <c r="I6863" s="486">
        <f t="shared" si="322"/>
        <v>69954.5</v>
      </c>
      <c r="J6863" s="348">
        <f t="shared" si="323"/>
        <v>0</v>
      </c>
    </row>
    <row r="6864" spans="1:10">
      <c r="A6864" s="483">
        <v>2016</v>
      </c>
      <c r="B6864" s="484" t="s">
        <v>1296</v>
      </c>
      <c r="C6864" s="484" t="s">
        <v>370</v>
      </c>
      <c r="D6864" s="485">
        <v>52222</v>
      </c>
      <c r="E6864" s="486">
        <v>22.431999999999999</v>
      </c>
      <c r="F6864" s="486">
        <f t="shared" si="321"/>
        <v>1171443.9039999999</v>
      </c>
      <c r="G6864" s="487">
        <v>3.04</v>
      </c>
      <c r="H6864" s="485">
        <v>8.6999999999999993</v>
      </c>
      <c r="I6864" s="486">
        <f t="shared" si="322"/>
        <v>454331.39999999997</v>
      </c>
      <c r="J6864" s="348">
        <f t="shared" si="323"/>
        <v>0</v>
      </c>
    </row>
    <row r="6865" spans="1:10">
      <c r="A6865" s="483">
        <v>2016</v>
      </c>
      <c r="B6865" s="484" t="s">
        <v>1296</v>
      </c>
      <c r="C6865" s="484" t="s">
        <v>370</v>
      </c>
      <c r="D6865" s="485">
        <v>46312</v>
      </c>
      <c r="E6865" s="486">
        <v>22.864000000000001</v>
      </c>
      <c r="F6865" s="486">
        <f t="shared" si="321"/>
        <v>1058877.568</v>
      </c>
      <c r="G6865" s="487">
        <v>2.93</v>
      </c>
      <c r="H6865" s="485">
        <v>8.1999999999999993</v>
      </c>
      <c r="I6865" s="486">
        <f t="shared" si="322"/>
        <v>379758.39999999997</v>
      </c>
      <c r="J6865" s="348">
        <f t="shared" si="323"/>
        <v>0</v>
      </c>
    </row>
    <row r="6866" spans="1:10">
      <c r="A6866" s="483">
        <v>2016</v>
      </c>
      <c r="B6866" s="484" t="s">
        <v>1296</v>
      </c>
      <c r="C6866" s="484" t="s">
        <v>370</v>
      </c>
      <c r="D6866" s="485">
        <v>35513</v>
      </c>
      <c r="E6866" s="486">
        <v>23.49</v>
      </c>
      <c r="F6866" s="486">
        <f t="shared" si="321"/>
        <v>834200.37</v>
      </c>
      <c r="G6866" s="487">
        <v>2.4300000000000002</v>
      </c>
      <c r="H6866" s="485">
        <v>8.9</v>
      </c>
      <c r="I6866" s="486">
        <f t="shared" si="322"/>
        <v>316065.7</v>
      </c>
      <c r="J6866" s="348">
        <f t="shared" si="323"/>
        <v>0</v>
      </c>
    </row>
    <row r="6867" spans="1:10">
      <c r="A6867" s="483">
        <v>2016</v>
      </c>
      <c r="B6867" s="484" t="s">
        <v>1296</v>
      </c>
      <c r="C6867" s="484" t="s">
        <v>370</v>
      </c>
      <c r="D6867" s="485">
        <v>93826</v>
      </c>
      <c r="E6867" s="486">
        <v>22.388000000000002</v>
      </c>
      <c r="F6867" s="486">
        <f t="shared" si="321"/>
        <v>2100576.4880000004</v>
      </c>
      <c r="G6867" s="487">
        <v>3.11</v>
      </c>
      <c r="H6867" s="485">
        <v>9</v>
      </c>
      <c r="I6867" s="486">
        <f t="shared" si="322"/>
        <v>844434</v>
      </c>
      <c r="J6867" s="348">
        <f t="shared" si="323"/>
        <v>0</v>
      </c>
    </row>
    <row r="6868" spans="1:10">
      <c r="A6868" s="483">
        <v>2016</v>
      </c>
      <c r="B6868" s="484" t="s">
        <v>1289</v>
      </c>
      <c r="C6868" s="484" t="s">
        <v>370</v>
      </c>
      <c r="D6868" s="485">
        <v>232722</v>
      </c>
      <c r="E6868" s="486">
        <v>17.512</v>
      </c>
      <c r="F6868" s="486">
        <f t="shared" si="321"/>
        <v>4075427.6639999999</v>
      </c>
      <c r="G6868" s="487">
        <v>0.2</v>
      </c>
      <c r="H6868" s="485">
        <v>4.5</v>
      </c>
      <c r="I6868" s="486">
        <f t="shared" si="322"/>
        <v>1047249</v>
      </c>
      <c r="J6868" s="348">
        <f t="shared" si="323"/>
        <v>0</v>
      </c>
    </row>
    <row r="6869" spans="1:10">
      <c r="A6869" s="483">
        <v>2016</v>
      </c>
      <c r="B6869" s="484" t="s">
        <v>1289</v>
      </c>
      <c r="C6869" s="484" t="s">
        <v>370</v>
      </c>
      <c r="D6869" s="485">
        <v>47395</v>
      </c>
      <c r="E6869" s="486">
        <v>17.617999999999999</v>
      </c>
      <c r="F6869" s="486">
        <f t="shared" si="321"/>
        <v>835005.11</v>
      </c>
      <c r="G6869" s="487">
        <v>0.23</v>
      </c>
      <c r="H6869" s="485">
        <v>5.3</v>
      </c>
      <c r="I6869" s="486">
        <f t="shared" si="322"/>
        <v>251193.5</v>
      </c>
      <c r="J6869" s="348">
        <f t="shared" si="323"/>
        <v>0</v>
      </c>
    </row>
    <row r="6870" spans="1:10">
      <c r="A6870" s="483">
        <v>2016</v>
      </c>
      <c r="B6870" s="484" t="s">
        <v>1296</v>
      </c>
      <c r="C6870" s="484" t="s">
        <v>370</v>
      </c>
      <c r="D6870" s="485">
        <v>152695</v>
      </c>
      <c r="E6870" s="486">
        <v>24.93</v>
      </c>
      <c r="F6870" s="486">
        <f t="shared" si="321"/>
        <v>3806686.35</v>
      </c>
      <c r="G6870" s="487">
        <v>3.14</v>
      </c>
      <c r="H6870" s="485">
        <v>6.7</v>
      </c>
      <c r="I6870" s="486">
        <f t="shared" si="322"/>
        <v>1023056.5</v>
      </c>
      <c r="J6870" s="348">
        <f t="shared" si="323"/>
        <v>0</v>
      </c>
    </row>
    <row r="6871" spans="1:10">
      <c r="A6871" s="483">
        <v>2016</v>
      </c>
      <c r="B6871" s="484" t="s">
        <v>1289</v>
      </c>
      <c r="C6871" s="484" t="s">
        <v>370</v>
      </c>
      <c r="D6871" s="485">
        <v>191885</v>
      </c>
      <c r="E6871" s="486">
        <v>17.957999999999998</v>
      </c>
      <c r="F6871" s="486">
        <f t="shared" si="321"/>
        <v>3445870.8299999996</v>
      </c>
      <c r="G6871" s="487">
        <v>0.26</v>
      </c>
      <c r="H6871" s="485">
        <v>4.9000000000000004</v>
      </c>
      <c r="I6871" s="486">
        <f t="shared" si="322"/>
        <v>940236.50000000012</v>
      </c>
      <c r="J6871" s="348">
        <f t="shared" si="323"/>
        <v>0</v>
      </c>
    </row>
    <row r="6872" spans="1:10">
      <c r="A6872" s="483">
        <v>2016</v>
      </c>
      <c r="B6872" s="484" t="s">
        <v>1289</v>
      </c>
      <c r="C6872" s="484" t="s">
        <v>370</v>
      </c>
      <c r="D6872" s="485">
        <v>79235</v>
      </c>
      <c r="E6872" s="486">
        <v>17.891999999999999</v>
      </c>
      <c r="F6872" s="486">
        <f t="shared" si="321"/>
        <v>1417672.6199999999</v>
      </c>
      <c r="G6872" s="487">
        <v>0.3</v>
      </c>
      <c r="H6872" s="485">
        <v>5</v>
      </c>
      <c r="I6872" s="486">
        <f t="shared" si="322"/>
        <v>396175</v>
      </c>
      <c r="J6872" s="348">
        <f t="shared" si="323"/>
        <v>0</v>
      </c>
    </row>
    <row r="6873" spans="1:10">
      <c r="A6873" s="483">
        <v>2016</v>
      </c>
      <c r="B6873" s="484" t="s">
        <v>1289</v>
      </c>
      <c r="C6873" s="484" t="s">
        <v>370</v>
      </c>
      <c r="D6873" s="485">
        <v>117370</v>
      </c>
      <c r="E6873" s="486">
        <v>18.952000000000002</v>
      </c>
      <c r="F6873" s="486">
        <f t="shared" si="321"/>
        <v>2224396.2400000002</v>
      </c>
      <c r="G6873" s="487">
        <v>0.32</v>
      </c>
      <c r="H6873" s="485">
        <v>4.0999999999999996</v>
      </c>
      <c r="I6873" s="486">
        <f t="shared" si="322"/>
        <v>481216.99999999994</v>
      </c>
      <c r="J6873" s="348">
        <f t="shared" si="323"/>
        <v>0</v>
      </c>
    </row>
    <row r="6874" spans="1:10">
      <c r="A6874" s="483">
        <v>2016</v>
      </c>
      <c r="B6874" s="484" t="s">
        <v>1289</v>
      </c>
      <c r="C6874" s="484" t="s">
        <v>370</v>
      </c>
      <c r="D6874" s="485">
        <v>72935</v>
      </c>
      <c r="E6874" s="486">
        <v>18.913</v>
      </c>
      <c r="F6874" s="486">
        <f t="shared" si="321"/>
        <v>1379419.655</v>
      </c>
      <c r="G6874" s="487">
        <v>0.3</v>
      </c>
      <c r="H6874" s="485">
        <v>4.3</v>
      </c>
      <c r="I6874" s="486">
        <f t="shared" si="322"/>
        <v>313620.5</v>
      </c>
      <c r="J6874" s="348">
        <f t="shared" si="323"/>
        <v>0</v>
      </c>
    </row>
    <row r="6875" spans="1:10">
      <c r="A6875" s="483">
        <v>2016</v>
      </c>
      <c r="B6875" s="484" t="s">
        <v>1289</v>
      </c>
      <c r="C6875" s="484" t="s">
        <v>370</v>
      </c>
      <c r="D6875" s="485">
        <v>192626</v>
      </c>
      <c r="E6875" s="486">
        <v>18.899999999999999</v>
      </c>
      <c r="F6875" s="486">
        <f t="shared" si="321"/>
        <v>3640631.4</v>
      </c>
      <c r="G6875" s="487">
        <v>0.33</v>
      </c>
      <c r="H6875" s="485">
        <v>4.2</v>
      </c>
      <c r="I6875" s="486">
        <f t="shared" si="322"/>
        <v>809029.20000000007</v>
      </c>
      <c r="J6875" s="348">
        <f t="shared" si="323"/>
        <v>0</v>
      </c>
    </row>
    <row r="6876" spans="1:10">
      <c r="A6876" s="483">
        <v>2016</v>
      </c>
      <c r="B6876" s="484" t="s">
        <v>1289</v>
      </c>
      <c r="C6876" s="484" t="s">
        <v>370</v>
      </c>
      <c r="D6876" s="485">
        <v>287737</v>
      </c>
      <c r="E6876" s="486">
        <v>18.803999999999998</v>
      </c>
      <c r="F6876" s="486">
        <f t="shared" si="321"/>
        <v>5410606.5479999995</v>
      </c>
      <c r="G6876" s="487">
        <v>0.35</v>
      </c>
      <c r="H6876" s="485">
        <v>4.8</v>
      </c>
      <c r="I6876" s="486">
        <f t="shared" si="322"/>
        <v>1381137.5999999999</v>
      </c>
      <c r="J6876" s="348">
        <f t="shared" si="323"/>
        <v>0</v>
      </c>
    </row>
    <row r="6877" spans="1:10">
      <c r="A6877" s="483">
        <v>2016</v>
      </c>
      <c r="B6877" s="484" t="s">
        <v>1296</v>
      </c>
      <c r="C6877" s="484" t="s">
        <v>370</v>
      </c>
      <c r="D6877" s="485">
        <v>29921</v>
      </c>
      <c r="E6877" s="486">
        <v>25.803999999999998</v>
      </c>
      <c r="F6877" s="486">
        <f t="shared" si="321"/>
        <v>772081.48399999994</v>
      </c>
      <c r="G6877" s="487">
        <v>2.76</v>
      </c>
      <c r="H6877" s="485">
        <v>7.8</v>
      </c>
      <c r="I6877" s="486">
        <f t="shared" si="322"/>
        <v>233383.8</v>
      </c>
      <c r="J6877" s="348">
        <f t="shared" si="323"/>
        <v>0</v>
      </c>
    </row>
    <row r="6878" spans="1:10">
      <c r="A6878" s="483">
        <v>2016</v>
      </c>
      <c r="B6878" s="484" t="s">
        <v>1296</v>
      </c>
      <c r="C6878" s="484" t="s">
        <v>370</v>
      </c>
      <c r="D6878" s="485">
        <v>5376</v>
      </c>
      <c r="E6878" s="486">
        <v>23.074000000000002</v>
      </c>
      <c r="F6878" s="486">
        <f t="shared" si="321"/>
        <v>124045.82400000001</v>
      </c>
      <c r="G6878" s="487">
        <v>2.8</v>
      </c>
      <c r="H6878" s="485">
        <v>16.3</v>
      </c>
      <c r="I6878" s="486">
        <f t="shared" si="322"/>
        <v>87628.800000000003</v>
      </c>
      <c r="J6878" s="348">
        <f t="shared" si="323"/>
        <v>0</v>
      </c>
    </row>
    <row r="6879" spans="1:10">
      <c r="A6879" s="483">
        <v>2016</v>
      </c>
      <c r="B6879" s="484" t="s">
        <v>1291</v>
      </c>
      <c r="C6879" s="484" t="s">
        <v>370</v>
      </c>
      <c r="D6879" s="485">
        <v>5191</v>
      </c>
      <c r="E6879" s="486">
        <v>15.7</v>
      </c>
      <c r="F6879" s="486">
        <f t="shared" si="321"/>
        <v>81498.7</v>
      </c>
      <c r="G6879" s="487">
        <v>1.1000000000000001</v>
      </c>
      <c r="H6879" s="485">
        <v>28.2</v>
      </c>
      <c r="I6879" s="486">
        <f t="shared" si="322"/>
        <v>146386.19999999998</v>
      </c>
      <c r="J6879" s="348">
        <f t="shared" si="323"/>
        <v>0</v>
      </c>
    </row>
    <row r="6880" spans="1:10">
      <c r="A6880" s="483">
        <v>2016</v>
      </c>
      <c r="B6880" s="484" t="s">
        <v>1296</v>
      </c>
      <c r="C6880" s="484" t="s">
        <v>370</v>
      </c>
      <c r="D6880" s="485">
        <v>10108</v>
      </c>
      <c r="E6880" s="486">
        <v>25.63</v>
      </c>
      <c r="F6880" s="486">
        <f t="shared" si="321"/>
        <v>259068.03999999998</v>
      </c>
      <c r="G6880" s="487">
        <v>2.82</v>
      </c>
      <c r="H6880" s="485">
        <v>8.4</v>
      </c>
      <c r="I6880" s="486">
        <f t="shared" si="322"/>
        <v>84907.199999999997</v>
      </c>
      <c r="J6880" s="348">
        <f t="shared" si="323"/>
        <v>0</v>
      </c>
    </row>
    <row r="6881" spans="1:10">
      <c r="A6881" s="483">
        <v>2016</v>
      </c>
      <c r="B6881" s="484" t="s">
        <v>1296</v>
      </c>
      <c r="C6881" s="484" t="s">
        <v>370</v>
      </c>
      <c r="D6881" s="485">
        <v>302132</v>
      </c>
      <c r="E6881" s="486">
        <v>26.167999999999999</v>
      </c>
      <c r="F6881" s="486">
        <f t="shared" si="321"/>
        <v>7906190.176</v>
      </c>
      <c r="G6881" s="487">
        <v>3.02</v>
      </c>
      <c r="H6881" s="485">
        <v>8.1999999999999993</v>
      </c>
      <c r="I6881" s="486">
        <f t="shared" si="322"/>
        <v>2477482.4</v>
      </c>
      <c r="J6881" s="348">
        <f t="shared" si="323"/>
        <v>0</v>
      </c>
    </row>
    <row r="6882" spans="1:10">
      <c r="A6882" s="483">
        <v>2016</v>
      </c>
      <c r="B6882" s="484" t="s">
        <v>1296</v>
      </c>
      <c r="C6882" s="484" t="s">
        <v>370</v>
      </c>
      <c r="D6882" s="485">
        <v>8182</v>
      </c>
      <c r="E6882" s="486">
        <v>23.27</v>
      </c>
      <c r="F6882" s="486">
        <f t="shared" si="321"/>
        <v>190395.13999999998</v>
      </c>
      <c r="G6882" s="487">
        <v>2.5</v>
      </c>
      <c r="H6882" s="485">
        <v>15.8</v>
      </c>
      <c r="I6882" s="486">
        <f t="shared" si="322"/>
        <v>129275.6</v>
      </c>
      <c r="J6882" s="348">
        <f t="shared" si="323"/>
        <v>0</v>
      </c>
    </row>
    <row r="6883" spans="1:10">
      <c r="A6883" s="483">
        <v>2016</v>
      </c>
      <c r="B6883" s="484" t="s">
        <v>1296</v>
      </c>
      <c r="C6883" s="484" t="s">
        <v>370</v>
      </c>
      <c r="D6883" s="485">
        <v>15237</v>
      </c>
      <c r="E6883" s="486">
        <v>25.954000000000001</v>
      </c>
      <c r="F6883" s="486">
        <f t="shared" si="321"/>
        <v>395461.098</v>
      </c>
      <c r="G6883" s="487">
        <v>2.84</v>
      </c>
      <c r="H6883" s="485">
        <v>8.4</v>
      </c>
      <c r="I6883" s="486">
        <f t="shared" si="322"/>
        <v>127990.8</v>
      </c>
      <c r="J6883" s="348">
        <f t="shared" si="323"/>
        <v>0</v>
      </c>
    </row>
    <row r="6884" spans="1:10">
      <c r="A6884" s="483">
        <v>2016</v>
      </c>
      <c r="B6884" s="484" t="s">
        <v>1296</v>
      </c>
      <c r="C6884" s="484" t="s">
        <v>370</v>
      </c>
      <c r="D6884" s="485">
        <v>16412</v>
      </c>
      <c r="E6884" s="486">
        <v>21.832000000000001</v>
      </c>
      <c r="F6884" s="486">
        <f t="shared" si="321"/>
        <v>358306.78399999999</v>
      </c>
      <c r="G6884" s="487">
        <v>2.4</v>
      </c>
      <c r="H6884" s="485">
        <v>19.7</v>
      </c>
      <c r="I6884" s="486">
        <f t="shared" si="322"/>
        <v>323316.39999999997</v>
      </c>
      <c r="J6884" s="348">
        <f t="shared" si="323"/>
        <v>0</v>
      </c>
    </row>
    <row r="6885" spans="1:10">
      <c r="A6885" s="483">
        <v>2016</v>
      </c>
      <c r="B6885" s="484" t="s">
        <v>1291</v>
      </c>
      <c r="C6885" s="484" t="s">
        <v>370</v>
      </c>
      <c r="D6885" s="485">
        <v>1411</v>
      </c>
      <c r="E6885" s="486">
        <v>15.802</v>
      </c>
      <c r="F6885" s="486">
        <f t="shared" si="321"/>
        <v>22296.621999999999</v>
      </c>
      <c r="G6885" s="487">
        <v>3.51</v>
      </c>
      <c r="H6885" s="485">
        <v>43.4</v>
      </c>
      <c r="I6885" s="486">
        <f t="shared" si="322"/>
        <v>61237.4</v>
      </c>
      <c r="J6885" s="348">
        <f t="shared" si="323"/>
        <v>0</v>
      </c>
    </row>
    <row r="6886" spans="1:10">
      <c r="A6886" s="483">
        <v>2016</v>
      </c>
      <c r="B6886" s="484" t="s">
        <v>1296</v>
      </c>
      <c r="C6886" s="484" t="s">
        <v>370</v>
      </c>
      <c r="D6886" s="485">
        <v>2137</v>
      </c>
      <c r="E6886" s="486">
        <v>25.16</v>
      </c>
      <c r="F6886" s="486">
        <f t="shared" si="321"/>
        <v>53766.92</v>
      </c>
      <c r="G6886" s="487">
        <v>2.39</v>
      </c>
      <c r="H6886" s="485">
        <v>14.7</v>
      </c>
      <c r="I6886" s="486">
        <f t="shared" si="322"/>
        <v>31413.899999999998</v>
      </c>
      <c r="J6886" s="348">
        <f t="shared" si="323"/>
        <v>0</v>
      </c>
    </row>
    <row r="6887" spans="1:10">
      <c r="A6887" s="483">
        <v>2016</v>
      </c>
      <c r="B6887" s="484" t="s">
        <v>1296</v>
      </c>
      <c r="C6887" s="484" t="s">
        <v>370</v>
      </c>
      <c r="D6887" s="485">
        <v>17931</v>
      </c>
      <c r="E6887" s="486">
        <v>23.696000000000002</v>
      </c>
      <c r="F6887" s="486">
        <f t="shared" si="321"/>
        <v>424892.97600000002</v>
      </c>
      <c r="G6887" s="487">
        <v>3.39</v>
      </c>
      <c r="H6887" s="485">
        <v>18.8</v>
      </c>
      <c r="I6887" s="486">
        <f t="shared" si="322"/>
        <v>337102.8</v>
      </c>
      <c r="J6887" s="348">
        <f t="shared" si="323"/>
        <v>0</v>
      </c>
    </row>
    <row r="6888" spans="1:10">
      <c r="A6888" s="483">
        <v>2016</v>
      </c>
      <c r="B6888" s="484" t="s">
        <v>1296</v>
      </c>
      <c r="C6888" s="484" t="s">
        <v>370</v>
      </c>
      <c r="D6888" s="485">
        <v>6311</v>
      </c>
      <c r="E6888" s="486">
        <v>19.292000000000002</v>
      </c>
      <c r="F6888" s="486">
        <f t="shared" si="321"/>
        <v>121751.81200000001</v>
      </c>
      <c r="G6888" s="487">
        <v>2.59</v>
      </c>
      <c r="H6888" s="485">
        <v>25.5</v>
      </c>
      <c r="I6888" s="486">
        <f t="shared" si="322"/>
        <v>160930.5</v>
      </c>
      <c r="J6888" s="348">
        <f t="shared" si="323"/>
        <v>0</v>
      </c>
    </row>
    <row r="6889" spans="1:10">
      <c r="A6889" s="483">
        <v>2016</v>
      </c>
      <c r="B6889" s="484" t="s">
        <v>1296</v>
      </c>
      <c r="C6889" s="484" t="s">
        <v>370</v>
      </c>
      <c r="D6889" s="485">
        <v>7003</v>
      </c>
      <c r="E6889" s="486">
        <v>24.021999999999998</v>
      </c>
      <c r="F6889" s="486">
        <f t="shared" si="321"/>
        <v>168226.06599999999</v>
      </c>
      <c r="G6889" s="487">
        <v>2.82</v>
      </c>
      <c r="H6889" s="485">
        <v>17.100000000000001</v>
      </c>
      <c r="I6889" s="486">
        <f t="shared" si="322"/>
        <v>119751.3</v>
      </c>
      <c r="J6889" s="348">
        <f t="shared" si="323"/>
        <v>0</v>
      </c>
    </row>
    <row r="6890" spans="1:10">
      <c r="A6890" s="483">
        <v>2016</v>
      </c>
      <c r="B6890" s="484" t="s">
        <v>1296</v>
      </c>
      <c r="C6890" s="484" t="s">
        <v>370</v>
      </c>
      <c r="D6890" s="485">
        <v>8659</v>
      </c>
      <c r="E6890" s="486">
        <v>23.47</v>
      </c>
      <c r="F6890" s="486">
        <f t="shared" si="321"/>
        <v>203226.72999999998</v>
      </c>
      <c r="G6890" s="487">
        <v>2.63</v>
      </c>
      <c r="H6890" s="485">
        <v>18.3</v>
      </c>
      <c r="I6890" s="486">
        <f t="shared" si="322"/>
        <v>158459.70000000001</v>
      </c>
      <c r="J6890" s="348">
        <f t="shared" si="323"/>
        <v>0</v>
      </c>
    </row>
    <row r="6891" spans="1:10">
      <c r="A6891" s="483">
        <v>2016</v>
      </c>
      <c r="B6891" s="484" t="s">
        <v>1296</v>
      </c>
      <c r="C6891" s="484" t="s">
        <v>370</v>
      </c>
      <c r="D6891" s="485">
        <v>10831</v>
      </c>
      <c r="E6891" s="486">
        <v>21.917999999999999</v>
      </c>
      <c r="F6891" s="486">
        <f t="shared" si="321"/>
        <v>237393.85799999998</v>
      </c>
      <c r="G6891" s="487">
        <v>2.82</v>
      </c>
      <c r="H6891" s="485">
        <v>23.4</v>
      </c>
      <c r="I6891" s="486">
        <f t="shared" si="322"/>
        <v>253445.4</v>
      </c>
      <c r="J6891" s="348">
        <f t="shared" si="323"/>
        <v>0</v>
      </c>
    </row>
    <row r="6892" spans="1:10">
      <c r="A6892" s="483">
        <v>2016</v>
      </c>
      <c r="B6892" s="484" t="s">
        <v>1296</v>
      </c>
      <c r="C6892" s="484" t="s">
        <v>370</v>
      </c>
      <c r="D6892" s="485">
        <v>2731</v>
      </c>
      <c r="E6892" s="486">
        <v>24.826000000000001</v>
      </c>
      <c r="F6892" s="486">
        <f t="shared" si="321"/>
        <v>67799.805999999997</v>
      </c>
      <c r="G6892" s="487">
        <v>3.6</v>
      </c>
      <c r="H6892" s="485">
        <v>14.9</v>
      </c>
      <c r="I6892" s="486">
        <f t="shared" si="322"/>
        <v>40691.9</v>
      </c>
      <c r="J6892" s="348">
        <f t="shared" si="323"/>
        <v>0</v>
      </c>
    </row>
    <row r="6893" spans="1:10">
      <c r="A6893" s="483">
        <v>2016</v>
      </c>
      <c r="B6893" s="484" t="s">
        <v>1291</v>
      </c>
      <c r="C6893" s="484" t="s">
        <v>370</v>
      </c>
      <c r="D6893" s="485">
        <v>4367</v>
      </c>
      <c r="E6893" s="486">
        <v>18.544</v>
      </c>
      <c r="F6893" s="486">
        <f t="shared" si="321"/>
        <v>80981.648000000001</v>
      </c>
      <c r="G6893" s="487">
        <v>2.08</v>
      </c>
      <c r="H6893" s="485">
        <v>22.9</v>
      </c>
      <c r="I6893" s="486">
        <f t="shared" si="322"/>
        <v>100004.29999999999</v>
      </c>
      <c r="J6893" s="348">
        <f t="shared" si="323"/>
        <v>0</v>
      </c>
    </row>
    <row r="6894" spans="1:10">
      <c r="A6894" s="483">
        <v>2016</v>
      </c>
      <c r="B6894" s="484" t="s">
        <v>1296</v>
      </c>
      <c r="C6894" s="484" t="s">
        <v>370</v>
      </c>
      <c r="D6894" s="485">
        <v>89540</v>
      </c>
      <c r="E6894" s="486">
        <v>25.91</v>
      </c>
      <c r="F6894" s="486">
        <f t="shared" si="321"/>
        <v>2319981.4</v>
      </c>
      <c r="G6894" s="487">
        <v>2.88</v>
      </c>
      <c r="H6894" s="485">
        <v>7.9</v>
      </c>
      <c r="I6894" s="486">
        <f t="shared" si="322"/>
        <v>707366</v>
      </c>
      <c r="J6894" s="348">
        <f t="shared" si="323"/>
        <v>0</v>
      </c>
    </row>
    <row r="6895" spans="1:10">
      <c r="A6895" s="483">
        <v>2016</v>
      </c>
      <c r="B6895" s="484" t="s">
        <v>1296</v>
      </c>
      <c r="C6895" s="484" t="s">
        <v>370</v>
      </c>
      <c r="D6895" s="485">
        <v>211753</v>
      </c>
      <c r="E6895" s="486">
        <v>26.22</v>
      </c>
      <c r="F6895" s="486">
        <f t="shared" si="321"/>
        <v>5552163.6600000001</v>
      </c>
      <c r="G6895" s="487">
        <v>3.11</v>
      </c>
      <c r="H6895" s="485">
        <v>8</v>
      </c>
      <c r="I6895" s="486">
        <f t="shared" si="322"/>
        <v>1694024</v>
      </c>
      <c r="J6895" s="348">
        <f t="shared" si="323"/>
        <v>0</v>
      </c>
    </row>
    <row r="6896" spans="1:10">
      <c r="A6896" s="483">
        <v>2016</v>
      </c>
      <c r="B6896" s="484" t="s">
        <v>1296</v>
      </c>
      <c r="C6896" s="484" t="s">
        <v>370</v>
      </c>
      <c r="D6896" s="485">
        <v>1742</v>
      </c>
      <c r="E6896" s="486">
        <v>23.102</v>
      </c>
      <c r="F6896" s="486">
        <f t="shared" si="321"/>
        <v>40243.684000000001</v>
      </c>
      <c r="G6896" s="487">
        <v>2.99</v>
      </c>
      <c r="H6896" s="485">
        <v>8.4</v>
      </c>
      <c r="I6896" s="486">
        <f t="shared" si="322"/>
        <v>14632.800000000001</v>
      </c>
      <c r="J6896" s="348">
        <f t="shared" si="323"/>
        <v>0</v>
      </c>
    </row>
    <row r="6897" spans="1:10">
      <c r="A6897" s="483">
        <v>2016</v>
      </c>
      <c r="B6897" s="484" t="s">
        <v>1296</v>
      </c>
      <c r="C6897" s="484" t="s">
        <v>370</v>
      </c>
      <c r="D6897" s="485">
        <v>30633</v>
      </c>
      <c r="E6897" s="486">
        <v>22.943999999999999</v>
      </c>
      <c r="F6897" s="486">
        <f t="shared" si="321"/>
        <v>702843.55200000003</v>
      </c>
      <c r="G6897" s="487">
        <v>2.96</v>
      </c>
      <c r="H6897" s="485">
        <v>8.4</v>
      </c>
      <c r="I6897" s="486">
        <f t="shared" si="322"/>
        <v>257317.2</v>
      </c>
      <c r="J6897" s="348">
        <f t="shared" si="323"/>
        <v>0</v>
      </c>
    </row>
    <row r="6898" spans="1:10">
      <c r="A6898" s="483">
        <v>2016</v>
      </c>
      <c r="B6898" s="484" t="s">
        <v>1289</v>
      </c>
      <c r="C6898" s="484" t="s">
        <v>370</v>
      </c>
      <c r="D6898" s="485">
        <v>16192</v>
      </c>
      <c r="E6898" s="486">
        <v>17.736000000000001</v>
      </c>
      <c r="F6898" s="486">
        <f t="shared" si="321"/>
        <v>287181.31200000003</v>
      </c>
      <c r="G6898" s="487">
        <v>0.24</v>
      </c>
      <c r="H6898" s="485">
        <v>5.2</v>
      </c>
      <c r="I6898" s="486">
        <f t="shared" si="322"/>
        <v>84198.400000000009</v>
      </c>
      <c r="J6898" s="348">
        <f t="shared" si="323"/>
        <v>0</v>
      </c>
    </row>
    <row r="6899" spans="1:10">
      <c r="A6899" s="483">
        <v>2016</v>
      </c>
      <c r="B6899" s="484" t="s">
        <v>1289</v>
      </c>
      <c r="C6899" s="484" t="s">
        <v>370</v>
      </c>
      <c r="D6899" s="485">
        <v>82420</v>
      </c>
      <c r="E6899" s="486">
        <v>17.776</v>
      </c>
      <c r="F6899" s="486">
        <f t="shared" si="321"/>
        <v>1465097.92</v>
      </c>
      <c r="G6899" s="487">
        <v>0.33</v>
      </c>
      <c r="H6899" s="485">
        <v>5.13</v>
      </c>
      <c r="I6899" s="486">
        <f t="shared" si="322"/>
        <v>422814.6</v>
      </c>
      <c r="J6899" s="348">
        <f t="shared" si="323"/>
        <v>0</v>
      </c>
    </row>
    <row r="6900" spans="1:10">
      <c r="A6900" s="483">
        <v>2016</v>
      </c>
      <c r="B6900" s="484" t="s">
        <v>1289</v>
      </c>
      <c r="C6900" s="484" t="s">
        <v>370</v>
      </c>
      <c r="D6900" s="485">
        <v>261676</v>
      </c>
      <c r="E6900" s="486">
        <v>17.393999999999998</v>
      </c>
      <c r="F6900" s="486">
        <f t="shared" si="321"/>
        <v>4551592.3439999996</v>
      </c>
      <c r="G6900" s="487">
        <v>0.2</v>
      </c>
      <c r="H6900" s="485">
        <v>4.4800000000000004</v>
      </c>
      <c r="I6900" s="486">
        <f t="shared" si="322"/>
        <v>1172308.4800000002</v>
      </c>
      <c r="J6900" s="348">
        <f t="shared" si="323"/>
        <v>0</v>
      </c>
    </row>
    <row r="6901" spans="1:10">
      <c r="A6901" s="483">
        <v>2016</v>
      </c>
      <c r="B6901" s="484" t="s">
        <v>1296</v>
      </c>
      <c r="C6901" s="484" t="s">
        <v>370</v>
      </c>
      <c r="D6901" s="485">
        <v>8127</v>
      </c>
      <c r="E6901" s="486">
        <v>26.3</v>
      </c>
      <c r="F6901" s="486">
        <f t="shared" si="321"/>
        <v>213740.1</v>
      </c>
      <c r="G6901" s="487">
        <v>2.19</v>
      </c>
      <c r="H6901" s="485">
        <v>7</v>
      </c>
      <c r="I6901" s="486">
        <f t="shared" si="322"/>
        <v>56889</v>
      </c>
      <c r="J6901" s="348">
        <f t="shared" si="323"/>
        <v>0</v>
      </c>
    </row>
    <row r="6902" spans="1:10">
      <c r="A6902" s="483">
        <v>2016</v>
      </c>
      <c r="B6902" s="484" t="s">
        <v>1296</v>
      </c>
      <c r="C6902" s="484" t="s">
        <v>370</v>
      </c>
      <c r="D6902" s="485">
        <v>7950</v>
      </c>
      <c r="E6902" s="486">
        <v>25.74</v>
      </c>
      <c r="F6902" s="486">
        <f t="shared" si="321"/>
        <v>204633</v>
      </c>
      <c r="G6902" s="487">
        <v>0.62</v>
      </c>
      <c r="H6902" s="485">
        <v>8.9</v>
      </c>
      <c r="I6902" s="486">
        <f t="shared" si="322"/>
        <v>70755</v>
      </c>
      <c r="J6902" s="348">
        <f t="shared" si="323"/>
        <v>0</v>
      </c>
    </row>
    <row r="6903" spans="1:10">
      <c r="A6903" s="483">
        <v>2016</v>
      </c>
      <c r="B6903" s="484" t="s">
        <v>1296</v>
      </c>
      <c r="C6903" s="484" t="s">
        <v>370</v>
      </c>
      <c r="D6903" s="485">
        <v>8178</v>
      </c>
      <c r="E6903" s="486">
        <v>25.74</v>
      </c>
      <c r="F6903" s="486">
        <f t="shared" si="321"/>
        <v>210501.72</v>
      </c>
      <c r="G6903" s="487">
        <v>0.62</v>
      </c>
      <c r="H6903" s="485">
        <v>8.9</v>
      </c>
      <c r="I6903" s="486">
        <f t="shared" si="322"/>
        <v>72784.2</v>
      </c>
      <c r="J6903" s="348">
        <f t="shared" si="323"/>
        <v>0</v>
      </c>
    </row>
    <row r="6904" spans="1:10">
      <c r="A6904" s="483">
        <v>2016</v>
      </c>
      <c r="B6904" s="484" t="s">
        <v>1296</v>
      </c>
      <c r="C6904" s="484" t="s">
        <v>370</v>
      </c>
      <c r="D6904" s="485">
        <v>23450</v>
      </c>
      <c r="E6904" s="486">
        <v>24.88</v>
      </c>
      <c r="F6904" s="486">
        <f t="shared" si="321"/>
        <v>583436</v>
      </c>
      <c r="G6904" s="487">
        <v>0.77</v>
      </c>
      <c r="H6904" s="485">
        <v>9.6999999999999993</v>
      </c>
      <c r="I6904" s="486">
        <f t="shared" si="322"/>
        <v>227464.99999999997</v>
      </c>
      <c r="J6904" s="348">
        <f t="shared" si="323"/>
        <v>0</v>
      </c>
    </row>
    <row r="6905" spans="1:10">
      <c r="A6905" s="483">
        <v>2016</v>
      </c>
      <c r="B6905" s="484" t="s">
        <v>1291</v>
      </c>
      <c r="C6905" s="484" t="s">
        <v>370</v>
      </c>
      <c r="D6905" s="485">
        <v>8441</v>
      </c>
      <c r="E6905" s="486">
        <v>16.29</v>
      </c>
      <c r="F6905" s="486">
        <f t="shared" si="321"/>
        <v>137503.88999999998</v>
      </c>
      <c r="G6905" s="487">
        <v>2.5299999999999998</v>
      </c>
      <c r="H6905" s="485">
        <v>34.200000000000003</v>
      </c>
      <c r="I6905" s="486">
        <f t="shared" si="322"/>
        <v>288682.2</v>
      </c>
      <c r="J6905" s="348">
        <f t="shared" si="323"/>
        <v>0</v>
      </c>
    </row>
    <row r="6906" spans="1:10">
      <c r="A6906" s="483">
        <v>2016</v>
      </c>
      <c r="B6906" s="484" t="s">
        <v>1291</v>
      </c>
      <c r="C6906" s="484" t="s">
        <v>370</v>
      </c>
      <c r="D6906" s="485">
        <v>6742</v>
      </c>
      <c r="E6906" s="486">
        <v>9.8000000000000007</v>
      </c>
      <c r="F6906" s="486">
        <f t="shared" si="321"/>
        <v>66071.600000000006</v>
      </c>
      <c r="G6906" s="487">
        <v>2.34</v>
      </c>
      <c r="H6906" s="485">
        <v>52.2</v>
      </c>
      <c r="I6906" s="486">
        <f t="shared" si="322"/>
        <v>351932.4</v>
      </c>
      <c r="J6906" s="348">
        <f t="shared" si="323"/>
        <v>0</v>
      </c>
    </row>
    <row r="6907" spans="1:10">
      <c r="A6907" s="483">
        <v>2016</v>
      </c>
      <c r="B6907" s="484" t="s">
        <v>1291</v>
      </c>
      <c r="C6907" s="484" t="s">
        <v>370</v>
      </c>
      <c r="D6907" s="485">
        <v>6642</v>
      </c>
      <c r="E6907" s="486">
        <v>8.91</v>
      </c>
      <c r="F6907" s="486">
        <f t="shared" si="321"/>
        <v>59180.22</v>
      </c>
      <c r="G6907" s="487">
        <v>2.23</v>
      </c>
      <c r="H6907" s="485">
        <v>52.9</v>
      </c>
      <c r="I6907" s="486">
        <f t="shared" si="322"/>
        <v>351361.8</v>
      </c>
      <c r="J6907" s="348">
        <f t="shared" si="323"/>
        <v>0</v>
      </c>
    </row>
    <row r="6908" spans="1:10">
      <c r="A6908" s="483">
        <v>2016</v>
      </c>
      <c r="B6908" s="484" t="s">
        <v>1291</v>
      </c>
      <c r="C6908" s="484" t="s">
        <v>370</v>
      </c>
      <c r="D6908" s="485">
        <v>3512</v>
      </c>
      <c r="E6908" s="486">
        <v>16.29</v>
      </c>
      <c r="F6908" s="486">
        <f t="shared" si="321"/>
        <v>57210.479999999996</v>
      </c>
      <c r="G6908" s="487">
        <v>2.5299999999999998</v>
      </c>
      <c r="H6908" s="485">
        <v>34.200000000000003</v>
      </c>
      <c r="I6908" s="486">
        <f t="shared" si="322"/>
        <v>120110.40000000001</v>
      </c>
      <c r="J6908" s="348">
        <f t="shared" si="323"/>
        <v>0</v>
      </c>
    </row>
    <row r="6909" spans="1:10">
      <c r="A6909" s="483">
        <v>2016</v>
      </c>
      <c r="B6909" s="484" t="s">
        <v>1291</v>
      </c>
      <c r="C6909" s="484" t="s">
        <v>370</v>
      </c>
      <c r="D6909" s="485">
        <v>3331</v>
      </c>
      <c r="E6909" s="486">
        <v>16.95</v>
      </c>
      <c r="F6909" s="486">
        <f t="shared" si="321"/>
        <v>56460.45</v>
      </c>
      <c r="G6909" s="487">
        <v>1.53</v>
      </c>
      <c r="H6909" s="485">
        <v>25.9</v>
      </c>
      <c r="I6909" s="486">
        <f t="shared" si="322"/>
        <v>86272.9</v>
      </c>
      <c r="J6909" s="348">
        <f t="shared" si="323"/>
        <v>0</v>
      </c>
    </row>
    <row r="6910" spans="1:10">
      <c r="A6910" s="483">
        <v>2016</v>
      </c>
      <c r="B6910" s="484" t="s">
        <v>1291</v>
      </c>
      <c r="C6910" s="484" t="s">
        <v>370</v>
      </c>
      <c r="D6910" s="485">
        <v>15628</v>
      </c>
      <c r="E6910" s="486">
        <v>15.61</v>
      </c>
      <c r="F6910" s="486">
        <f t="shared" si="321"/>
        <v>243953.08</v>
      </c>
      <c r="G6910" s="487">
        <v>2.74</v>
      </c>
      <c r="H6910" s="485">
        <v>21.6</v>
      </c>
      <c r="I6910" s="486">
        <f t="shared" si="322"/>
        <v>337564.80000000005</v>
      </c>
      <c r="J6910" s="348">
        <f t="shared" si="323"/>
        <v>0</v>
      </c>
    </row>
    <row r="6911" spans="1:10">
      <c r="A6911" s="483">
        <v>2016</v>
      </c>
      <c r="B6911" s="484" t="s">
        <v>1291</v>
      </c>
      <c r="C6911" s="484" t="s">
        <v>370</v>
      </c>
      <c r="D6911" s="485">
        <v>494</v>
      </c>
      <c r="E6911" s="486">
        <v>17.38</v>
      </c>
      <c r="F6911" s="486">
        <f t="shared" si="321"/>
        <v>8585.7199999999993</v>
      </c>
      <c r="G6911" s="487">
        <v>4.12</v>
      </c>
      <c r="H6911" s="485">
        <v>27.7</v>
      </c>
      <c r="I6911" s="486">
        <f t="shared" si="322"/>
        <v>13683.8</v>
      </c>
      <c r="J6911" s="348">
        <f t="shared" si="323"/>
        <v>0</v>
      </c>
    </row>
    <row r="6912" spans="1:10">
      <c r="A6912" s="483">
        <v>2016</v>
      </c>
      <c r="B6912" s="484" t="s">
        <v>1289</v>
      </c>
      <c r="C6912" s="484" t="s">
        <v>370</v>
      </c>
      <c r="D6912" s="485">
        <v>13095</v>
      </c>
      <c r="E6912" s="486">
        <v>17.3</v>
      </c>
      <c r="F6912" s="486">
        <f t="shared" si="321"/>
        <v>226543.5</v>
      </c>
      <c r="G6912" s="487">
        <v>0.27</v>
      </c>
      <c r="H6912" s="485">
        <v>5.4</v>
      </c>
      <c r="I6912" s="486">
        <f t="shared" si="322"/>
        <v>70713</v>
      </c>
      <c r="J6912" s="348">
        <f t="shared" si="323"/>
        <v>0</v>
      </c>
    </row>
    <row r="6913" spans="1:10">
      <c r="A6913" s="483">
        <v>2016</v>
      </c>
      <c r="B6913" s="484" t="s">
        <v>1296</v>
      </c>
      <c r="C6913" s="484" t="s">
        <v>370</v>
      </c>
      <c r="D6913" s="485">
        <v>12880</v>
      </c>
      <c r="E6913" s="486">
        <v>22.824000000000002</v>
      </c>
      <c r="F6913" s="486">
        <f t="shared" si="321"/>
        <v>293973.12</v>
      </c>
      <c r="G6913" s="487">
        <v>2.5299999999999998</v>
      </c>
      <c r="H6913" s="485">
        <v>9.9</v>
      </c>
      <c r="I6913" s="486">
        <f t="shared" si="322"/>
        <v>127512</v>
      </c>
      <c r="J6913" s="348">
        <f t="shared" si="323"/>
        <v>0</v>
      </c>
    </row>
    <row r="6914" spans="1:10">
      <c r="A6914" s="483">
        <v>2016</v>
      </c>
      <c r="B6914" s="484" t="s">
        <v>1289</v>
      </c>
      <c r="C6914" s="484" t="s">
        <v>370</v>
      </c>
      <c r="D6914" s="485">
        <v>10156</v>
      </c>
      <c r="E6914" s="486">
        <v>17.3</v>
      </c>
      <c r="F6914" s="486">
        <f t="shared" si="321"/>
        <v>175698.80000000002</v>
      </c>
      <c r="G6914" s="487">
        <v>0.27</v>
      </c>
      <c r="H6914" s="485">
        <v>5.4</v>
      </c>
      <c r="I6914" s="486">
        <f t="shared" si="322"/>
        <v>54842.400000000001</v>
      </c>
      <c r="J6914" s="348">
        <f t="shared" si="323"/>
        <v>0</v>
      </c>
    </row>
    <row r="6915" spans="1:10">
      <c r="A6915" s="483">
        <v>2016</v>
      </c>
      <c r="B6915" s="484" t="s">
        <v>1296</v>
      </c>
      <c r="C6915" s="484" t="s">
        <v>370</v>
      </c>
      <c r="D6915" s="485">
        <v>4472</v>
      </c>
      <c r="E6915" s="486">
        <v>24.8</v>
      </c>
      <c r="F6915" s="486">
        <f t="shared" ref="F6915:F6978" si="324">E6915*D6915</f>
        <v>110905.60000000001</v>
      </c>
      <c r="G6915" s="487">
        <v>0.74</v>
      </c>
      <c r="H6915" s="485">
        <v>7.9</v>
      </c>
      <c r="I6915" s="486">
        <f t="shared" ref="I6915:I6978" si="325">H6915*D6915</f>
        <v>35328.800000000003</v>
      </c>
      <c r="J6915" s="348">
        <f t="shared" ref="J6915:J6978" si="326">IF(B6915="LIG",1,0)</f>
        <v>0</v>
      </c>
    </row>
    <row r="6916" spans="1:10">
      <c r="A6916" s="483">
        <v>2016</v>
      </c>
      <c r="B6916" s="484" t="s">
        <v>1296</v>
      </c>
      <c r="C6916" s="484" t="s">
        <v>370</v>
      </c>
      <c r="D6916" s="485">
        <v>23039</v>
      </c>
      <c r="E6916" s="486">
        <v>25.94</v>
      </c>
      <c r="F6916" s="486">
        <f t="shared" si="324"/>
        <v>597631.66</v>
      </c>
      <c r="G6916" s="487">
        <v>2.54</v>
      </c>
      <c r="H6916" s="485">
        <v>7.7</v>
      </c>
      <c r="I6916" s="486">
        <f t="shared" si="325"/>
        <v>177400.30000000002</v>
      </c>
      <c r="J6916" s="348">
        <f t="shared" si="326"/>
        <v>0</v>
      </c>
    </row>
    <row r="6917" spans="1:10">
      <c r="A6917" s="483">
        <v>2016</v>
      </c>
      <c r="B6917" s="484" t="s">
        <v>1296</v>
      </c>
      <c r="C6917" s="484" t="s">
        <v>370</v>
      </c>
      <c r="D6917" s="485">
        <v>10108</v>
      </c>
      <c r="E6917" s="486">
        <v>28.02</v>
      </c>
      <c r="F6917" s="486">
        <f t="shared" si="324"/>
        <v>283226.15999999997</v>
      </c>
      <c r="G6917" s="487">
        <v>0.71</v>
      </c>
      <c r="H6917" s="485">
        <v>5.4</v>
      </c>
      <c r="I6917" s="486">
        <f t="shared" si="325"/>
        <v>54583.200000000004</v>
      </c>
      <c r="J6917" s="348">
        <f t="shared" si="326"/>
        <v>0</v>
      </c>
    </row>
    <row r="6918" spans="1:10">
      <c r="A6918" s="483">
        <v>2016</v>
      </c>
      <c r="B6918" s="484" t="s">
        <v>1296</v>
      </c>
      <c r="C6918" s="484" t="s">
        <v>370</v>
      </c>
      <c r="D6918" s="485">
        <v>31387</v>
      </c>
      <c r="E6918" s="486">
        <v>20.12</v>
      </c>
      <c r="F6918" s="486">
        <f t="shared" si="324"/>
        <v>631506.44000000006</v>
      </c>
      <c r="G6918" s="487">
        <v>1.38</v>
      </c>
      <c r="H6918" s="485">
        <v>27.8</v>
      </c>
      <c r="I6918" s="486">
        <f t="shared" si="325"/>
        <v>872558.6</v>
      </c>
      <c r="J6918" s="348">
        <f t="shared" si="326"/>
        <v>0</v>
      </c>
    </row>
    <row r="6919" spans="1:10">
      <c r="A6919" s="483">
        <v>2016</v>
      </c>
      <c r="B6919" s="484" t="s">
        <v>1289</v>
      </c>
      <c r="C6919" s="484" t="s">
        <v>370</v>
      </c>
      <c r="D6919" s="485">
        <v>55921</v>
      </c>
      <c r="E6919" s="486">
        <v>16.850000000000001</v>
      </c>
      <c r="F6919" s="486">
        <f t="shared" si="324"/>
        <v>942268.85000000009</v>
      </c>
      <c r="G6919" s="487">
        <v>0.33</v>
      </c>
      <c r="H6919" s="485">
        <v>4.8</v>
      </c>
      <c r="I6919" s="486">
        <f t="shared" si="325"/>
        <v>268420.8</v>
      </c>
      <c r="J6919" s="348">
        <f t="shared" si="326"/>
        <v>0</v>
      </c>
    </row>
    <row r="6920" spans="1:10">
      <c r="A6920" s="483">
        <v>2016</v>
      </c>
      <c r="B6920" s="484" t="s">
        <v>1296</v>
      </c>
      <c r="C6920" s="484" t="s">
        <v>370</v>
      </c>
      <c r="D6920" s="485">
        <v>8018</v>
      </c>
      <c r="E6920" s="486">
        <v>19.39</v>
      </c>
      <c r="F6920" s="486">
        <f t="shared" si="324"/>
        <v>155469.02000000002</v>
      </c>
      <c r="G6920" s="487">
        <v>1.47</v>
      </c>
      <c r="H6920" s="485">
        <v>29.1</v>
      </c>
      <c r="I6920" s="486">
        <f t="shared" si="325"/>
        <v>233323.80000000002</v>
      </c>
      <c r="J6920" s="348">
        <f t="shared" si="326"/>
        <v>0</v>
      </c>
    </row>
    <row r="6921" spans="1:10">
      <c r="A6921" s="483">
        <v>2016</v>
      </c>
      <c r="B6921" s="484" t="s">
        <v>1296</v>
      </c>
      <c r="C6921" s="484" t="s">
        <v>370</v>
      </c>
      <c r="D6921" s="485">
        <v>2479</v>
      </c>
      <c r="E6921" s="486">
        <v>15.61</v>
      </c>
      <c r="F6921" s="486">
        <f t="shared" si="324"/>
        <v>38697.189999999995</v>
      </c>
      <c r="G6921" s="487">
        <v>1.3</v>
      </c>
      <c r="H6921" s="485">
        <v>40.9</v>
      </c>
      <c r="I6921" s="486">
        <f t="shared" si="325"/>
        <v>101391.09999999999</v>
      </c>
      <c r="J6921" s="348">
        <f t="shared" si="326"/>
        <v>0</v>
      </c>
    </row>
    <row r="6922" spans="1:10">
      <c r="A6922" s="483">
        <v>2016</v>
      </c>
      <c r="B6922" s="484" t="s">
        <v>1289</v>
      </c>
      <c r="C6922" s="484" t="s">
        <v>370</v>
      </c>
      <c r="D6922" s="485">
        <v>59856</v>
      </c>
      <c r="E6922" s="486">
        <v>19.481999999999999</v>
      </c>
      <c r="F6922" s="486">
        <f t="shared" si="324"/>
        <v>1166114.5919999999</v>
      </c>
      <c r="G6922" s="487">
        <v>0.33</v>
      </c>
      <c r="H6922" s="485">
        <v>4</v>
      </c>
      <c r="I6922" s="486">
        <f t="shared" si="325"/>
        <v>239424</v>
      </c>
      <c r="J6922" s="348">
        <f t="shared" si="326"/>
        <v>0</v>
      </c>
    </row>
    <row r="6923" spans="1:10">
      <c r="A6923" s="483">
        <v>2016</v>
      </c>
      <c r="B6923" s="484" t="s">
        <v>1296</v>
      </c>
      <c r="C6923" s="484" t="s">
        <v>370</v>
      </c>
      <c r="D6923" s="485">
        <v>3483</v>
      </c>
      <c r="E6923" s="486">
        <v>22.47</v>
      </c>
      <c r="F6923" s="486">
        <f t="shared" si="324"/>
        <v>78263.009999999995</v>
      </c>
      <c r="G6923" s="487">
        <v>1.8</v>
      </c>
      <c r="H6923" s="485">
        <v>19.2</v>
      </c>
      <c r="I6923" s="486">
        <f t="shared" si="325"/>
        <v>66873.599999999991</v>
      </c>
      <c r="J6923" s="348">
        <f t="shared" si="326"/>
        <v>0</v>
      </c>
    </row>
    <row r="6924" spans="1:10">
      <c r="A6924" s="483">
        <v>2016</v>
      </c>
      <c r="B6924" s="484" t="s">
        <v>1296</v>
      </c>
      <c r="C6924" s="484" t="s">
        <v>370</v>
      </c>
      <c r="D6924" s="485">
        <v>9349</v>
      </c>
      <c r="E6924" s="486">
        <v>22.42</v>
      </c>
      <c r="F6924" s="486">
        <f t="shared" si="324"/>
        <v>209604.58000000002</v>
      </c>
      <c r="G6924" s="487">
        <v>1.5</v>
      </c>
      <c r="H6924" s="485">
        <v>21.7</v>
      </c>
      <c r="I6924" s="486">
        <f t="shared" si="325"/>
        <v>202873.3</v>
      </c>
      <c r="J6924" s="348">
        <f t="shared" si="326"/>
        <v>0</v>
      </c>
    </row>
    <row r="6925" spans="1:10">
      <c r="A6925" s="483">
        <v>2016</v>
      </c>
      <c r="B6925" s="484" t="s">
        <v>1296</v>
      </c>
      <c r="C6925" s="484" t="s">
        <v>370</v>
      </c>
      <c r="D6925" s="485">
        <v>9808</v>
      </c>
      <c r="E6925" s="486">
        <v>22.13</v>
      </c>
      <c r="F6925" s="486">
        <f t="shared" si="324"/>
        <v>217051.03999999998</v>
      </c>
      <c r="G6925" s="487">
        <v>1.19</v>
      </c>
      <c r="H6925" s="485">
        <v>22.8</v>
      </c>
      <c r="I6925" s="486">
        <f t="shared" si="325"/>
        <v>223622.39999999999</v>
      </c>
      <c r="J6925" s="348">
        <f t="shared" si="326"/>
        <v>0</v>
      </c>
    </row>
    <row r="6926" spans="1:10">
      <c r="A6926" s="483">
        <v>2016</v>
      </c>
      <c r="B6926" s="484" t="s">
        <v>1296</v>
      </c>
      <c r="C6926" s="484" t="s">
        <v>370</v>
      </c>
      <c r="D6926" s="485">
        <v>11408</v>
      </c>
      <c r="E6926" s="486">
        <v>22.92</v>
      </c>
      <c r="F6926" s="486">
        <f t="shared" si="324"/>
        <v>261471.36000000002</v>
      </c>
      <c r="G6926" s="487">
        <v>1.75</v>
      </c>
      <c r="H6926" s="485">
        <v>20.2</v>
      </c>
      <c r="I6926" s="486">
        <f t="shared" si="325"/>
        <v>230441.60000000001</v>
      </c>
      <c r="J6926" s="348">
        <f t="shared" si="326"/>
        <v>0</v>
      </c>
    </row>
    <row r="6927" spans="1:10">
      <c r="A6927" s="483">
        <v>2016</v>
      </c>
      <c r="B6927" s="484" t="s">
        <v>1296</v>
      </c>
      <c r="C6927" s="484" t="s">
        <v>370</v>
      </c>
      <c r="D6927" s="485">
        <v>54714</v>
      </c>
      <c r="E6927" s="486">
        <v>22.911999999999999</v>
      </c>
      <c r="F6927" s="486">
        <f t="shared" si="324"/>
        <v>1253607.1680000001</v>
      </c>
      <c r="G6927" s="487">
        <v>0.53</v>
      </c>
      <c r="H6927" s="485">
        <v>11.2</v>
      </c>
      <c r="I6927" s="486">
        <f t="shared" si="325"/>
        <v>612796.79999999993</v>
      </c>
      <c r="J6927" s="348">
        <f t="shared" si="326"/>
        <v>0</v>
      </c>
    </row>
    <row r="6928" spans="1:10">
      <c r="A6928" s="483">
        <v>2016</v>
      </c>
      <c r="B6928" s="484" t="s">
        <v>1296</v>
      </c>
      <c r="C6928" s="484" t="s">
        <v>370</v>
      </c>
      <c r="D6928" s="485">
        <v>20257</v>
      </c>
      <c r="E6928" s="486">
        <v>21.8</v>
      </c>
      <c r="F6928" s="486">
        <f t="shared" si="324"/>
        <v>441602.60000000003</v>
      </c>
      <c r="G6928" s="487">
        <v>3.4</v>
      </c>
      <c r="H6928" s="485">
        <v>7.5</v>
      </c>
      <c r="I6928" s="486">
        <f t="shared" si="325"/>
        <v>151927.5</v>
      </c>
      <c r="J6928" s="348">
        <f t="shared" si="326"/>
        <v>0</v>
      </c>
    </row>
    <row r="6929" spans="1:10">
      <c r="A6929" s="483">
        <v>2016</v>
      </c>
      <c r="B6929" s="484" t="s">
        <v>1289</v>
      </c>
      <c r="C6929" s="484" t="s">
        <v>370</v>
      </c>
      <c r="D6929" s="485">
        <v>113167</v>
      </c>
      <c r="E6929" s="486">
        <v>17.5</v>
      </c>
      <c r="F6929" s="486">
        <f t="shared" si="324"/>
        <v>1980422.5</v>
      </c>
      <c r="G6929" s="487">
        <v>0.18</v>
      </c>
      <c r="H6929" s="485">
        <v>4.4000000000000004</v>
      </c>
      <c r="I6929" s="486">
        <f t="shared" si="325"/>
        <v>497934.80000000005</v>
      </c>
      <c r="J6929" s="348">
        <f t="shared" si="326"/>
        <v>0</v>
      </c>
    </row>
    <row r="6930" spans="1:10">
      <c r="A6930" s="483">
        <v>2016</v>
      </c>
      <c r="B6930" s="484" t="s">
        <v>1296</v>
      </c>
      <c r="C6930" s="484" t="s">
        <v>370</v>
      </c>
      <c r="D6930" s="485">
        <v>7397</v>
      </c>
      <c r="E6930" s="486">
        <v>21.1</v>
      </c>
      <c r="F6930" s="486">
        <f t="shared" si="324"/>
        <v>156076.70000000001</v>
      </c>
      <c r="G6930" s="487">
        <v>3.7</v>
      </c>
      <c r="H6930" s="485">
        <v>8.5</v>
      </c>
      <c r="I6930" s="486">
        <f t="shared" si="325"/>
        <v>62874.5</v>
      </c>
      <c r="J6930" s="348">
        <f t="shared" si="326"/>
        <v>0</v>
      </c>
    </row>
    <row r="6931" spans="1:10">
      <c r="A6931" s="483">
        <v>2016</v>
      </c>
      <c r="B6931" s="484" t="s">
        <v>1296</v>
      </c>
      <c r="C6931" s="484" t="s">
        <v>370</v>
      </c>
      <c r="D6931" s="485">
        <v>12840</v>
      </c>
      <c r="E6931" s="486">
        <v>21.1</v>
      </c>
      <c r="F6931" s="486">
        <f t="shared" si="324"/>
        <v>270924</v>
      </c>
      <c r="G6931" s="487">
        <v>3.7</v>
      </c>
      <c r="H6931" s="485">
        <v>8.5</v>
      </c>
      <c r="I6931" s="486">
        <f t="shared" si="325"/>
        <v>109140</v>
      </c>
      <c r="J6931" s="348">
        <f t="shared" si="326"/>
        <v>0</v>
      </c>
    </row>
    <row r="6932" spans="1:10">
      <c r="A6932" s="483">
        <v>2016</v>
      </c>
      <c r="B6932" s="484" t="s">
        <v>1296</v>
      </c>
      <c r="C6932" s="484" t="s">
        <v>370</v>
      </c>
      <c r="D6932" s="485">
        <v>73132</v>
      </c>
      <c r="E6932" s="486">
        <v>21.1</v>
      </c>
      <c r="F6932" s="486">
        <f t="shared" si="324"/>
        <v>1543085.2000000002</v>
      </c>
      <c r="G6932" s="487">
        <v>3.7</v>
      </c>
      <c r="H6932" s="485">
        <v>8.5</v>
      </c>
      <c r="I6932" s="486">
        <f t="shared" si="325"/>
        <v>621622</v>
      </c>
      <c r="J6932" s="348">
        <f t="shared" si="326"/>
        <v>0</v>
      </c>
    </row>
    <row r="6933" spans="1:10">
      <c r="A6933" s="483">
        <v>2016</v>
      </c>
      <c r="B6933" s="484" t="s">
        <v>1289</v>
      </c>
      <c r="C6933" s="484" t="s">
        <v>370</v>
      </c>
      <c r="D6933" s="485">
        <v>32370</v>
      </c>
      <c r="E6933" s="486">
        <v>17.7</v>
      </c>
      <c r="F6933" s="486">
        <f t="shared" si="324"/>
        <v>572949</v>
      </c>
      <c r="G6933" s="487">
        <v>0.25</v>
      </c>
      <c r="H6933" s="485">
        <v>4.2</v>
      </c>
      <c r="I6933" s="486">
        <f t="shared" si="325"/>
        <v>135954</v>
      </c>
      <c r="J6933" s="348">
        <f t="shared" si="326"/>
        <v>0</v>
      </c>
    </row>
    <row r="6934" spans="1:10">
      <c r="A6934" s="483">
        <v>2016</v>
      </c>
      <c r="B6934" s="484" t="s">
        <v>1289</v>
      </c>
      <c r="C6934" s="484" t="s">
        <v>370</v>
      </c>
      <c r="D6934" s="485">
        <v>16392</v>
      </c>
      <c r="E6934" s="486">
        <v>17.7</v>
      </c>
      <c r="F6934" s="486">
        <f t="shared" si="324"/>
        <v>290138.39999999997</v>
      </c>
      <c r="G6934" s="487">
        <v>0.25</v>
      </c>
      <c r="H6934" s="485">
        <v>4.2</v>
      </c>
      <c r="I6934" s="486">
        <f t="shared" si="325"/>
        <v>68846.400000000009</v>
      </c>
      <c r="J6934" s="348">
        <f t="shared" si="326"/>
        <v>0</v>
      </c>
    </row>
    <row r="6935" spans="1:10">
      <c r="A6935" s="483">
        <v>2016</v>
      </c>
      <c r="B6935" s="484" t="s">
        <v>1296</v>
      </c>
      <c r="C6935" s="484" t="s">
        <v>370</v>
      </c>
      <c r="D6935" s="485">
        <v>4500</v>
      </c>
      <c r="E6935" s="486">
        <v>22.22</v>
      </c>
      <c r="F6935" s="486">
        <f t="shared" si="324"/>
        <v>99990</v>
      </c>
      <c r="G6935" s="487">
        <v>2.21</v>
      </c>
      <c r="H6935" s="485">
        <v>19.8</v>
      </c>
      <c r="I6935" s="486">
        <f t="shared" si="325"/>
        <v>89100</v>
      </c>
      <c r="J6935" s="348">
        <f t="shared" si="326"/>
        <v>0</v>
      </c>
    </row>
    <row r="6936" spans="1:10">
      <c r="A6936" s="483">
        <v>2016</v>
      </c>
      <c r="B6936" s="484" t="s">
        <v>1296</v>
      </c>
      <c r="C6936" s="484" t="s">
        <v>370</v>
      </c>
      <c r="D6936" s="485">
        <v>9013</v>
      </c>
      <c r="E6936" s="486">
        <v>22.04</v>
      </c>
      <c r="F6936" s="486">
        <f t="shared" si="324"/>
        <v>198646.52</v>
      </c>
      <c r="G6936" s="487">
        <v>1.66</v>
      </c>
      <c r="H6936" s="485">
        <v>21.6</v>
      </c>
      <c r="I6936" s="486">
        <f t="shared" si="325"/>
        <v>194680.80000000002</v>
      </c>
      <c r="J6936" s="348">
        <f t="shared" si="326"/>
        <v>0</v>
      </c>
    </row>
    <row r="6937" spans="1:10">
      <c r="A6937" s="483">
        <v>2016</v>
      </c>
      <c r="B6937" s="484" t="s">
        <v>1296</v>
      </c>
      <c r="C6937" s="484" t="s">
        <v>370</v>
      </c>
      <c r="D6937" s="485">
        <v>3895</v>
      </c>
      <c r="E6937" s="486">
        <v>19.64</v>
      </c>
      <c r="F6937" s="486">
        <f t="shared" si="324"/>
        <v>76497.8</v>
      </c>
      <c r="G6937" s="487">
        <v>1.62</v>
      </c>
      <c r="H6937" s="485">
        <v>28.3</v>
      </c>
      <c r="I6937" s="486">
        <f t="shared" si="325"/>
        <v>110228.5</v>
      </c>
      <c r="J6937" s="348">
        <f t="shared" si="326"/>
        <v>0</v>
      </c>
    </row>
    <row r="6938" spans="1:10">
      <c r="A6938" s="483">
        <v>2016</v>
      </c>
      <c r="B6938" s="484" t="s">
        <v>1296</v>
      </c>
      <c r="C6938" s="484" t="s">
        <v>370</v>
      </c>
      <c r="D6938" s="485">
        <v>903</v>
      </c>
      <c r="E6938" s="486">
        <v>26.4</v>
      </c>
      <c r="F6938" s="486">
        <f t="shared" si="324"/>
        <v>23839.199999999997</v>
      </c>
      <c r="G6938" s="487">
        <v>0.84</v>
      </c>
      <c r="H6938" s="485">
        <v>13</v>
      </c>
      <c r="I6938" s="486">
        <f t="shared" si="325"/>
        <v>11739</v>
      </c>
      <c r="J6938" s="348">
        <f t="shared" si="326"/>
        <v>0</v>
      </c>
    </row>
    <row r="6939" spans="1:10">
      <c r="A6939" s="483">
        <v>2016</v>
      </c>
      <c r="B6939" s="484" t="s">
        <v>1296</v>
      </c>
      <c r="C6939" s="484" t="s">
        <v>370</v>
      </c>
      <c r="D6939" s="485">
        <v>1439</v>
      </c>
      <c r="E6939" s="486">
        <v>25.24</v>
      </c>
      <c r="F6939" s="486">
        <f t="shared" si="324"/>
        <v>36320.36</v>
      </c>
      <c r="G6939" s="487">
        <v>0.79</v>
      </c>
      <c r="H6939" s="485">
        <v>8.3000000000000007</v>
      </c>
      <c r="I6939" s="486">
        <f t="shared" si="325"/>
        <v>11943.7</v>
      </c>
      <c r="J6939" s="348">
        <f t="shared" si="326"/>
        <v>0</v>
      </c>
    </row>
    <row r="6940" spans="1:10">
      <c r="A6940" s="483">
        <v>2016</v>
      </c>
      <c r="B6940" s="484" t="s">
        <v>1296</v>
      </c>
      <c r="C6940" s="484" t="s">
        <v>370</v>
      </c>
      <c r="D6940" s="485">
        <v>14265</v>
      </c>
      <c r="E6940" s="486">
        <v>26.21</v>
      </c>
      <c r="F6940" s="486">
        <f t="shared" si="324"/>
        <v>373885.65</v>
      </c>
      <c r="G6940" s="487">
        <v>0.86</v>
      </c>
      <c r="H6940" s="485">
        <v>7.6</v>
      </c>
      <c r="I6940" s="486">
        <f t="shared" si="325"/>
        <v>108414</v>
      </c>
      <c r="J6940" s="348">
        <f t="shared" si="326"/>
        <v>0</v>
      </c>
    </row>
    <row r="6941" spans="1:10">
      <c r="A6941" s="483">
        <v>2016</v>
      </c>
      <c r="B6941" s="484" t="s">
        <v>1296</v>
      </c>
      <c r="C6941" s="484" t="s">
        <v>370</v>
      </c>
      <c r="D6941" s="485">
        <v>27027</v>
      </c>
      <c r="E6941" s="486">
        <v>26.33</v>
      </c>
      <c r="F6941" s="486">
        <f t="shared" si="324"/>
        <v>711620.90999999992</v>
      </c>
      <c r="G6941" s="487">
        <v>0.91</v>
      </c>
      <c r="H6941" s="485">
        <v>8.4</v>
      </c>
      <c r="I6941" s="486">
        <f t="shared" si="325"/>
        <v>227026.80000000002</v>
      </c>
      <c r="J6941" s="348">
        <f t="shared" si="326"/>
        <v>0</v>
      </c>
    </row>
    <row r="6942" spans="1:10">
      <c r="A6942" s="483">
        <v>2016</v>
      </c>
      <c r="B6942" s="484" t="s">
        <v>1296</v>
      </c>
      <c r="C6942" s="484" t="s">
        <v>370</v>
      </c>
      <c r="D6942" s="485">
        <v>23227</v>
      </c>
      <c r="E6942" s="486">
        <v>26.47</v>
      </c>
      <c r="F6942" s="486">
        <f t="shared" si="324"/>
        <v>614818.68999999994</v>
      </c>
      <c r="G6942" s="487">
        <v>0.95</v>
      </c>
      <c r="H6942" s="485">
        <v>8.3000000000000007</v>
      </c>
      <c r="I6942" s="486">
        <f t="shared" si="325"/>
        <v>192784.1</v>
      </c>
      <c r="J6942" s="348">
        <f t="shared" si="326"/>
        <v>0</v>
      </c>
    </row>
    <row r="6943" spans="1:10">
      <c r="A6943" s="483">
        <v>2016</v>
      </c>
      <c r="B6943" s="484" t="s">
        <v>1296</v>
      </c>
      <c r="C6943" s="484" t="s">
        <v>370</v>
      </c>
      <c r="D6943" s="485">
        <v>16174</v>
      </c>
      <c r="E6943" s="486">
        <v>26.28</v>
      </c>
      <c r="F6943" s="486">
        <f t="shared" si="324"/>
        <v>425052.72000000003</v>
      </c>
      <c r="G6943" s="487">
        <v>0.78</v>
      </c>
      <c r="H6943" s="485">
        <v>7</v>
      </c>
      <c r="I6943" s="486">
        <f t="shared" si="325"/>
        <v>113218</v>
      </c>
      <c r="J6943" s="348">
        <f t="shared" si="326"/>
        <v>0</v>
      </c>
    </row>
    <row r="6944" spans="1:10">
      <c r="A6944" s="483">
        <v>2016</v>
      </c>
      <c r="B6944" s="484" t="s">
        <v>1296</v>
      </c>
      <c r="C6944" s="484" t="s">
        <v>370</v>
      </c>
      <c r="D6944" s="485">
        <v>14776</v>
      </c>
      <c r="E6944" s="486">
        <v>26.05</v>
      </c>
      <c r="F6944" s="486">
        <f t="shared" si="324"/>
        <v>384914.8</v>
      </c>
      <c r="G6944" s="487">
        <v>0.69</v>
      </c>
      <c r="H6944" s="485">
        <v>8.4</v>
      </c>
      <c r="I6944" s="486">
        <f t="shared" si="325"/>
        <v>124118.40000000001</v>
      </c>
      <c r="J6944" s="348">
        <f t="shared" si="326"/>
        <v>0</v>
      </c>
    </row>
    <row r="6945" spans="1:10">
      <c r="A6945" s="483">
        <v>2016</v>
      </c>
      <c r="B6945" s="484" t="s">
        <v>1296</v>
      </c>
      <c r="C6945" s="484" t="s">
        <v>370</v>
      </c>
      <c r="D6945" s="485">
        <v>9048</v>
      </c>
      <c r="E6945" s="486">
        <v>25.59</v>
      </c>
      <c r="F6945" s="486">
        <f t="shared" si="324"/>
        <v>231538.32</v>
      </c>
      <c r="G6945" s="487">
        <v>0.97</v>
      </c>
      <c r="H6945" s="485">
        <v>6.9</v>
      </c>
      <c r="I6945" s="486">
        <f t="shared" si="325"/>
        <v>62431.200000000004</v>
      </c>
      <c r="J6945" s="348">
        <f t="shared" si="326"/>
        <v>0</v>
      </c>
    </row>
    <row r="6946" spans="1:10">
      <c r="A6946" s="483">
        <v>2016</v>
      </c>
      <c r="B6946" s="484" t="s">
        <v>1296</v>
      </c>
      <c r="C6946" s="484" t="s">
        <v>370</v>
      </c>
      <c r="D6946" s="485">
        <v>17987</v>
      </c>
      <c r="E6946" s="486">
        <v>20.61</v>
      </c>
      <c r="F6946" s="486">
        <f t="shared" si="324"/>
        <v>370712.07</v>
      </c>
      <c r="G6946" s="487">
        <v>0.43</v>
      </c>
      <c r="H6946" s="485">
        <v>5.5</v>
      </c>
      <c r="I6946" s="486">
        <f t="shared" si="325"/>
        <v>98928.5</v>
      </c>
      <c r="J6946" s="348">
        <f t="shared" si="326"/>
        <v>0</v>
      </c>
    </row>
    <row r="6947" spans="1:10">
      <c r="A6947" s="483">
        <v>2016</v>
      </c>
      <c r="B6947" s="484" t="s">
        <v>1296</v>
      </c>
      <c r="C6947" s="484" t="s">
        <v>370</v>
      </c>
      <c r="D6947" s="485">
        <v>25891</v>
      </c>
      <c r="E6947" s="486">
        <v>26</v>
      </c>
      <c r="F6947" s="486">
        <f t="shared" si="324"/>
        <v>673166</v>
      </c>
      <c r="G6947" s="487">
        <v>2</v>
      </c>
      <c r="H6947" s="485">
        <v>12</v>
      </c>
      <c r="I6947" s="486">
        <f t="shared" si="325"/>
        <v>310692</v>
      </c>
      <c r="J6947" s="348">
        <f t="shared" si="326"/>
        <v>0</v>
      </c>
    </row>
    <row r="6948" spans="1:10">
      <c r="A6948" s="483">
        <v>2016</v>
      </c>
      <c r="B6948" s="484" t="s">
        <v>1296</v>
      </c>
      <c r="C6948" s="484" t="s">
        <v>370</v>
      </c>
      <c r="D6948" s="485">
        <v>4029</v>
      </c>
      <c r="E6948" s="486">
        <v>22.72</v>
      </c>
      <c r="F6948" s="486">
        <f t="shared" si="324"/>
        <v>91538.87999999999</v>
      </c>
      <c r="G6948" s="487">
        <v>3.09</v>
      </c>
      <c r="H6948" s="485">
        <v>8.6</v>
      </c>
      <c r="I6948" s="486">
        <f t="shared" si="325"/>
        <v>34649.4</v>
      </c>
      <c r="J6948" s="348">
        <f t="shared" si="326"/>
        <v>0</v>
      </c>
    </row>
    <row r="6949" spans="1:10">
      <c r="A6949" s="483">
        <v>2016</v>
      </c>
      <c r="B6949" s="484" t="s">
        <v>1296</v>
      </c>
      <c r="C6949" s="484" t="s">
        <v>370</v>
      </c>
      <c r="D6949" s="485">
        <v>12925</v>
      </c>
      <c r="E6949" s="486">
        <v>25.18</v>
      </c>
      <c r="F6949" s="486">
        <f t="shared" si="324"/>
        <v>325451.5</v>
      </c>
      <c r="G6949" s="487">
        <v>1.1299999999999999</v>
      </c>
      <c r="H6949" s="485">
        <v>10.3</v>
      </c>
      <c r="I6949" s="486">
        <f t="shared" si="325"/>
        <v>133127.5</v>
      </c>
      <c r="J6949" s="348">
        <f t="shared" si="326"/>
        <v>0</v>
      </c>
    </row>
    <row r="6950" spans="1:10">
      <c r="A6950" s="483">
        <v>2016</v>
      </c>
      <c r="B6950" s="484" t="s">
        <v>1296</v>
      </c>
      <c r="C6950" s="484" t="s">
        <v>370</v>
      </c>
      <c r="D6950" s="485">
        <v>24124</v>
      </c>
      <c r="E6950" s="486">
        <v>25.45</v>
      </c>
      <c r="F6950" s="486">
        <f t="shared" si="324"/>
        <v>613955.79999999993</v>
      </c>
      <c r="G6950" s="487">
        <v>0.51</v>
      </c>
      <c r="H6950" s="485">
        <v>6.4</v>
      </c>
      <c r="I6950" s="486">
        <f t="shared" si="325"/>
        <v>154393.60000000001</v>
      </c>
      <c r="J6950" s="348">
        <f t="shared" si="326"/>
        <v>0</v>
      </c>
    </row>
    <row r="6951" spans="1:10">
      <c r="A6951" s="483">
        <v>2016</v>
      </c>
      <c r="B6951" s="484" t="s">
        <v>1296</v>
      </c>
      <c r="C6951" s="484" t="s">
        <v>370</v>
      </c>
      <c r="D6951" s="485">
        <v>8435</v>
      </c>
      <c r="E6951" s="486">
        <v>26.4</v>
      </c>
      <c r="F6951" s="486">
        <f t="shared" si="324"/>
        <v>222684</v>
      </c>
      <c r="G6951" s="487">
        <v>0.76</v>
      </c>
      <c r="H6951" s="485">
        <v>8.8000000000000007</v>
      </c>
      <c r="I6951" s="486">
        <f t="shared" si="325"/>
        <v>74228</v>
      </c>
      <c r="J6951" s="348">
        <f t="shared" si="326"/>
        <v>0</v>
      </c>
    </row>
    <row r="6952" spans="1:10">
      <c r="A6952" s="483">
        <v>2016</v>
      </c>
      <c r="B6952" s="484" t="s">
        <v>1296</v>
      </c>
      <c r="C6952" s="484" t="s">
        <v>370</v>
      </c>
      <c r="D6952" s="485">
        <v>22278</v>
      </c>
      <c r="E6952" s="486">
        <v>25.68</v>
      </c>
      <c r="F6952" s="486">
        <f t="shared" si="324"/>
        <v>572099.04</v>
      </c>
      <c r="G6952" s="487">
        <v>0.91</v>
      </c>
      <c r="H6952" s="485">
        <v>7.4</v>
      </c>
      <c r="I6952" s="486">
        <f t="shared" si="325"/>
        <v>164857.20000000001</v>
      </c>
      <c r="J6952" s="348">
        <f t="shared" si="326"/>
        <v>0</v>
      </c>
    </row>
    <row r="6953" spans="1:10">
      <c r="A6953" s="483">
        <v>2016</v>
      </c>
      <c r="B6953" s="484" t="s">
        <v>1296</v>
      </c>
      <c r="C6953" s="484" t="s">
        <v>370</v>
      </c>
      <c r="D6953" s="485">
        <v>11258</v>
      </c>
      <c r="E6953" s="486">
        <v>25.58</v>
      </c>
      <c r="F6953" s="486">
        <f t="shared" si="324"/>
        <v>287979.63999999996</v>
      </c>
      <c r="G6953" s="487">
        <v>0.91</v>
      </c>
      <c r="H6953" s="485">
        <v>9</v>
      </c>
      <c r="I6953" s="486">
        <f t="shared" si="325"/>
        <v>101322</v>
      </c>
      <c r="J6953" s="348">
        <f t="shared" si="326"/>
        <v>0</v>
      </c>
    </row>
    <row r="6954" spans="1:10">
      <c r="A6954" s="483">
        <v>2016</v>
      </c>
      <c r="B6954" s="484" t="s">
        <v>1296</v>
      </c>
      <c r="C6954" s="484" t="s">
        <v>370</v>
      </c>
      <c r="D6954" s="485">
        <v>3344</v>
      </c>
      <c r="E6954" s="486">
        <v>24.678000000000001</v>
      </c>
      <c r="F6954" s="486">
        <f t="shared" si="324"/>
        <v>82523.232000000004</v>
      </c>
      <c r="G6954" s="487">
        <v>1.1000000000000001</v>
      </c>
      <c r="H6954" s="485">
        <v>11</v>
      </c>
      <c r="I6954" s="486">
        <f t="shared" si="325"/>
        <v>36784</v>
      </c>
      <c r="J6954" s="348">
        <f t="shared" si="326"/>
        <v>0</v>
      </c>
    </row>
    <row r="6955" spans="1:10">
      <c r="A6955" s="483">
        <v>2016</v>
      </c>
      <c r="B6955" s="484" t="s">
        <v>1296</v>
      </c>
      <c r="C6955" s="484" t="s">
        <v>370</v>
      </c>
      <c r="D6955" s="485">
        <v>3307</v>
      </c>
      <c r="E6955" s="486">
        <v>24.562000000000001</v>
      </c>
      <c r="F6955" s="486">
        <f t="shared" si="324"/>
        <v>81226.534</v>
      </c>
      <c r="G6955" s="487">
        <v>1.3</v>
      </c>
      <c r="H6955" s="485">
        <v>9.1999999999999993</v>
      </c>
      <c r="I6955" s="486">
        <f t="shared" si="325"/>
        <v>30424.399999999998</v>
      </c>
      <c r="J6955" s="348">
        <f t="shared" si="326"/>
        <v>0</v>
      </c>
    </row>
    <row r="6956" spans="1:10">
      <c r="A6956" s="483">
        <v>2016</v>
      </c>
      <c r="B6956" s="484" t="s">
        <v>1296</v>
      </c>
      <c r="C6956" s="484" t="s">
        <v>370</v>
      </c>
      <c r="D6956" s="485">
        <v>3341</v>
      </c>
      <c r="E6956" s="486">
        <v>25.021999999999998</v>
      </c>
      <c r="F6956" s="486">
        <f t="shared" si="324"/>
        <v>83598.501999999993</v>
      </c>
      <c r="G6956" s="487">
        <v>1</v>
      </c>
      <c r="H6956" s="485">
        <v>11</v>
      </c>
      <c r="I6956" s="486">
        <f t="shared" si="325"/>
        <v>36751</v>
      </c>
      <c r="J6956" s="348">
        <f t="shared" si="326"/>
        <v>0</v>
      </c>
    </row>
    <row r="6957" spans="1:10">
      <c r="A6957" s="483">
        <v>2016</v>
      </c>
      <c r="B6957" s="484" t="s">
        <v>1296</v>
      </c>
      <c r="C6957" s="484" t="s">
        <v>370</v>
      </c>
      <c r="D6957" s="485">
        <v>5194</v>
      </c>
      <c r="E6957" s="486">
        <v>24</v>
      </c>
      <c r="F6957" s="486">
        <f t="shared" si="324"/>
        <v>124656</v>
      </c>
      <c r="G6957" s="487">
        <v>0.71</v>
      </c>
      <c r="H6957" s="485">
        <v>8.4</v>
      </c>
      <c r="I6957" s="486">
        <f t="shared" si="325"/>
        <v>43629.599999999999</v>
      </c>
      <c r="J6957" s="348">
        <f t="shared" si="326"/>
        <v>0</v>
      </c>
    </row>
    <row r="6958" spans="1:10">
      <c r="A6958" s="483">
        <v>2016</v>
      </c>
      <c r="B6958" s="484" t="s">
        <v>1296</v>
      </c>
      <c r="C6958" s="484" t="s">
        <v>370</v>
      </c>
      <c r="D6958" s="485">
        <v>11835</v>
      </c>
      <c r="E6958" s="486">
        <v>24.74</v>
      </c>
      <c r="F6958" s="486">
        <f t="shared" si="324"/>
        <v>292797.89999999997</v>
      </c>
      <c r="G6958" s="487">
        <v>0.88</v>
      </c>
      <c r="H6958" s="485">
        <v>10.6</v>
      </c>
      <c r="I6958" s="486">
        <f t="shared" si="325"/>
        <v>125451</v>
      </c>
      <c r="J6958" s="348">
        <f t="shared" si="326"/>
        <v>0</v>
      </c>
    </row>
    <row r="6959" spans="1:10">
      <c r="A6959" s="483">
        <v>2016</v>
      </c>
      <c r="B6959" s="484" t="s">
        <v>1296</v>
      </c>
      <c r="C6959" s="484" t="s">
        <v>370</v>
      </c>
      <c r="D6959" s="485">
        <v>1401</v>
      </c>
      <c r="E6959" s="486">
        <v>26.47</v>
      </c>
      <c r="F6959" s="486">
        <f t="shared" si="324"/>
        <v>37084.47</v>
      </c>
      <c r="G6959" s="487">
        <v>1.4</v>
      </c>
      <c r="H6959" s="485">
        <v>10.6</v>
      </c>
      <c r="I6959" s="486">
        <f t="shared" si="325"/>
        <v>14850.6</v>
      </c>
      <c r="J6959" s="348">
        <f t="shared" si="326"/>
        <v>0</v>
      </c>
    </row>
    <row r="6960" spans="1:10">
      <c r="A6960" s="483">
        <v>2016</v>
      </c>
      <c r="B6960" s="484" t="s">
        <v>1296</v>
      </c>
      <c r="C6960" s="484" t="s">
        <v>370</v>
      </c>
      <c r="D6960" s="485">
        <v>3372</v>
      </c>
      <c r="E6960" s="486">
        <v>25.61</v>
      </c>
      <c r="F6960" s="486">
        <f t="shared" si="324"/>
        <v>86356.92</v>
      </c>
      <c r="G6960" s="487">
        <v>2.1</v>
      </c>
      <c r="H6960" s="485">
        <v>10.1</v>
      </c>
      <c r="I6960" s="486">
        <f t="shared" si="325"/>
        <v>34057.199999999997</v>
      </c>
      <c r="J6960" s="348">
        <f t="shared" si="326"/>
        <v>0</v>
      </c>
    </row>
    <row r="6961" spans="1:10">
      <c r="A6961" s="483">
        <v>2016</v>
      </c>
      <c r="B6961" s="484" t="s">
        <v>1296</v>
      </c>
      <c r="C6961" s="484" t="s">
        <v>370</v>
      </c>
      <c r="D6961" s="485">
        <v>3732</v>
      </c>
      <c r="E6961" s="486">
        <v>22.49</v>
      </c>
      <c r="F6961" s="486">
        <f t="shared" si="324"/>
        <v>83932.68</v>
      </c>
      <c r="G6961" s="487">
        <v>1.7</v>
      </c>
      <c r="H6961" s="485">
        <v>13.2</v>
      </c>
      <c r="I6961" s="486">
        <f t="shared" si="325"/>
        <v>49262.399999999994</v>
      </c>
      <c r="J6961" s="348">
        <f t="shared" si="326"/>
        <v>0</v>
      </c>
    </row>
    <row r="6962" spans="1:10">
      <c r="A6962" s="483">
        <v>2016</v>
      </c>
      <c r="B6962" s="484" t="s">
        <v>1301</v>
      </c>
      <c r="C6962" s="484" t="s">
        <v>370</v>
      </c>
      <c r="D6962" s="485">
        <v>326676</v>
      </c>
      <c r="E6962" s="486">
        <v>10.58</v>
      </c>
      <c r="F6962" s="486">
        <f t="shared" si="324"/>
        <v>3456232.08</v>
      </c>
      <c r="G6962" s="487">
        <v>0.53</v>
      </c>
      <c r="H6962" s="485">
        <v>14</v>
      </c>
      <c r="I6962" s="486">
        <f t="shared" si="325"/>
        <v>4573464</v>
      </c>
      <c r="J6962" s="348">
        <f t="shared" si="326"/>
        <v>1</v>
      </c>
    </row>
    <row r="6963" spans="1:10">
      <c r="A6963" s="483">
        <v>2016</v>
      </c>
      <c r="B6963" s="484" t="s">
        <v>1296</v>
      </c>
      <c r="C6963" s="484" t="s">
        <v>370</v>
      </c>
      <c r="D6963" s="485">
        <v>476506</v>
      </c>
      <c r="E6963" s="486">
        <v>16.36</v>
      </c>
      <c r="F6963" s="486">
        <f t="shared" si="324"/>
        <v>7795638.1600000001</v>
      </c>
      <c r="G6963" s="487">
        <v>3.81</v>
      </c>
      <c r="H6963" s="485">
        <v>26.7</v>
      </c>
      <c r="I6963" s="486">
        <f t="shared" si="325"/>
        <v>12722710.199999999</v>
      </c>
      <c r="J6963" s="348">
        <f t="shared" si="326"/>
        <v>0</v>
      </c>
    </row>
    <row r="6964" spans="1:10">
      <c r="A6964" s="483">
        <v>2016</v>
      </c>
      <c r="B6964" s="484" t="s">
        <v>1296</v>
      </c>
      <c r="C6964" s="484" t="s">
        <v>370</v>
      </c>
      <c r="D6964" s="485">
        <v>109348</v>
      </c>
      <c r="E6964" s="486">
        <v>25.92</v>
      </c>
      <c r="F6964" s="486">
        <f t="shared" si="324"/>
        <v>2834300.16</v>
      </c>
      <c r="G6964" s="487">
        <v>2.77</v>
      </c>
      <c r="H6964" s="485">
        <v>7.9</v>
      </c>
      <c r="I6964" s="486">
        <f t="shared" si="325"/>
        <v>863849.20000000007</v>
      </c>
      <c r="J6964" s="348">
        <f t="shared" si="326"/>
        <v>0</v>
      </c>
    </row>
    <row r="6965" spans="1:10">
      <c r="A6965" s="483">
        <v>2016</v>
      </c>
      <c r="B6965" s="484" t="s">
        <v>1289</v>
      </c>
      <c r="C6965" s="484" t="s">
        <v>370</v>
      </c>
      <c r="D6965" s="485">
        <v>107165</v>
      </c>
      <c r="E6965" s="486">
        <v>17.63</v>
      </c>
      <c r="F6965" s="486">
        <f t="shared" si="324"/>
        <v>1889318.95</v>
      </c>
      <c r="G6965" s="487">
        <v>0.19</v>
      </c>
      <c r="H6965" s="485">
        <v>4.4000000000000004</v>
      </c>
      <c r="I6965" s="486">
        <f t="shared" si="325"/>
        <v>471526.00000000006</v>
      </c>
      <c r="J6965" s="348">
        <f t="shared" si="326"/>
        <v>0</v>
      </c>
    </row>
    <row r="6966" spans="1:10">
      <c r="A6966" s="483">
        <v>2016</v>
      </c>
      <c r="B6966" s="484" t="s">
        <v>1289</v>
      </c>
      <c r="C6966" s="484" t="s">
        <v>370</v>
      </c>
      <c r="D6966" s="485">
        <v>177293</v>
      </c>
      <c r="E6966" s="486">
        <v>17.489999999999998</v>
      </c>
      <c r="F6966" s="486">
        <f t="shared" si="324"/>
        <v>3100854.57</v>
      </c>
      <c r="G6966" s="487">
        <v>0.19</v>
      </c>
      <c r="H6966" s="485">
        <v>4.5</v>
      </c>
      <c r="I6966" s="486">
        <f t="shared" si="325"/>
        <v>797818.5</v>
      </c>
      <c r="J6966" s="348">
        <f t="shared" si="326"/>
        <v>0</v>
      </c>
    </row>
    <row r="6967" spans="1:10">
      <c r="A6967" s="483">
        <v>2016</v>
      </c>
      <c r="B6967" s="484" t="s">
        <v>1296</v>
      </c>
      <c r="C6967" s="484" t="s">
        <v>370</v>
      </c>
      <c r="D6967" s="485">
        <v>48769</v>
      </c>
      <c r="E6967" s="486">
        <v>21.05</v>
      </c>
      <c r="F6967" s="486">
        <f t="shared" si="324"/>
        <v>1026587.4500000001</v>
      </c>
      <c r="G6967" s="487">
        <v>0.42</v>
      </c>
      <c r="H6967" s="485">
        <v>8.6999999999999993</v>
      </c>
      <c r="I6967" s="486">
        <f t="shared" si="325"/>
        <v>424290.3</v>
      </c>
      <c r="J6967" s="348">
        <f t="shared" si="326"/>
        <v>0</v>
      </c>
    </row>
    <row r="6968" spans="1:10">
      <c r="A6968" s="483">
        <v>2016</v>
      </c>
      <c r="B6968" s="484" t="s">
        <v>1289</v>
      </c>
      <c r="C6968" s="484" t="s">
        <v>370</v>
      </c>
      <c r="D6968" s="485">
        <v>60004</v>
      </c>
      <c r="E6968" s="486">
        <v>17.678000000000001</v>
      </c>
      <c r="F6968" s="486">
        <f t="shared" si="324"/>
        <v>1060750.7120000001</v>
      </c>
      <c r="G6968" s="487">
        <v>0.28000000000000003</v>
      </c>
      <c r="H6968" s="485">
        <v>5.2</v>
      </c>
      <c r="I6968" s="486">
        <f t="shared" si="325"/>
        <v>312020.8</v>
      </c>
      <c r="J6968" s="348">
        <f t="shared" si="326"/>
        <v>0</v>
      </c>
    </row>
    <row r="6969" spans="1:10">
      <c r="A6969" s="483">
        <v>2016</v>
      </c>
      <c r="B6969" s="484" t="s">
        <v>1289</v>
      </c>
      <c r="C6969" s="484" t="s">
        <v>370</v>
      </c>
      <c r="D6969" s="485">
        <v>46350</v>
      </c>
      <c r="E6969" s="486">
        <v>16.14</v>
      </c>
      <c r="F6969" s="486">
        <f t="shared" si="324"/>
        <v>748089</v>
      </c>
      <c r="G6969" s="487">
        <v>0.49</v>
      </c>
      <c r="H6969" s="485">
        <v>6.4</v>
      </c>
      <c r="I6969" s="486">
        <f t="shared" si="325"/>
        <v>296640</v>
      </c>
      <c r="J6969" s="348">
        <f t="shared" si="326"/>
        <v>0</v>
      </c>
    </row>
    <row r="6970" spans="1:10">
      <c r="A6970" s="483">
        <v>2016</v>
      </c>
      <c r="B6970" s="484" t="s">
        <v>1289</v>
      </c>
      <c r="C6970" s="484" t="s">
        <v>370</v>
      </c>
      <c r="D6970" s="485">
        <v>82749</v>
      </c>
      <c r="E6970" s="486">
        <v>17.72</v>
      </c>
      <c r="F6970" s="486">
        <f t="shared" si="324"/>
        <v>1466312.2799999998</v>
      </c>
      <c r="G6970" s="487">
        <v>0.23</v>
      </c>
      <c r="H6970" s="485">
        <v>5.0999999999999996</v>
      </c>
      <c r="I6970" s="486">
        <f t="shared" si="325"/>
        <v>422019.89999999997</v>
      </c>
      <c r="J6970" s="348">
        <f t="shared" si="326"/>
        <v>0</v>
      </c>
    </row>
    <row r="6971" spans="1:10">
      <c r="A6971" s="483">
        <v>2016</v>
      </c>
      <c r="B6971" s="484" t="s">
        <v>1289</v>
      </c>
      <c r="C6971" s="484" t="s">
        <v>370</v>
      </c>
      <c r="D6971" s="485">
        <v>114667</v>
      </c>
      <c r="E6971" s="486">
        <v>17.79</v>
      </c>
      <c r="F6971" s="486">
        <f t="shared" si="324"/>
        <v>2039925.93</v>
      </c>
      <c r="G6971" s="487">
        <v>0.28999999999999998</v>
      </c>
      <c r="H6971" s="485">
        <v>5.2</v>
      </c>
      <c r="I6971" s="486">
        <f t="shared" si="325"/>
        <v>596268.4</v>
      </c>
      <c r="J6971" s="348">
        <f t="shared" si="326"/>
        <v>0</v>
      </c>
    </row>
    <row r="6972" spans="1:10">
      <c r="A6972" s="483">
        <v>2016</v>
      </c>
      <c r="B6972" s="484" t="s">
        <v>1289</v>
      </c>
      <c r="C6972" s="484" t="s">
        <v>370</v>
      </c>
      <c r="D6972" s="485">
        <v>49232</v>
      </c>
      <c r="E6972" s="486">
        <v>17.858000000000001</v>
      </c>
      <c r="F6972" s="486">
        <f t="shared" si="324"/>
        <v>879185.05599999998</v>
      </c>
      <c r="G6972" s="487">
        <v>0.28999999999999998</v>
      </c>
      <c r="H6972" s="485">
        <v>5.3</v>
      </c>
      <c r="I6972" s="486">
        <f t="shared" si="325"/>
        <v>260929.59999999998</v>
      </c>
      <c r="J6972" s="348">
        <f t="shared" si="326"/>
        <v>0</v>
      </c>
    </row>
    <row r="6973" spans="1:10">
      <c r="A6973" s="483">
        <v>2016</v>
      </c>
      <c r="B6973" s="484" t="s">
        <v>1289</v>
      </c>
      <c r="C6973" s="484" t="s">
        <v>370</v>
      </c>
      <c r="D6973" s="485">
        <v>97586</v>
      </c>
      <c r="E6973" s="486">
        <v>18.010000000000002</v>
      </c>
      <c r="F6973" s="486">
        <f t="shared" si="324"/>
        <v>1757523.86</v>
      </c>
      <c r="G6973" s="487">
        <v>0.23</v>
      </c>
      <c r="H6973" s="485">
        <v>4.6500000000000004</v>
      </c>
      <c r="I6973" s="486">
        <f t="shared" si="325"/>
        <v>453774.9</v>
      </c>
      <c r="J6973" s="348">
        <f t="shared" si="326"/>
        <v>0</v>
      </c>
    </row>
    <row r="6974" spans="1:10">
      <c r="A6974" s="483">
        <v>2016</v>
      </c>
      <c r="B6974" s="484" t="s">
        <v>1289</v>
      </c>
      <c r="C6974" s="484" t="s">
        <v>370</v>
      </c>
      <c r="D6974" s="485">
        <v>16682</v>
      </c>
      <c r="E6974" s="486">
        <v>17.442</v>
      </c>
      <c r="F6974" s="486">
        <f t="shared" si="324"/>
        <v>290967.44400000002</v>
      </c>
      <c r="G6974" s="487">
        <v>0.25</v>
      </c>
      <c r="H6974" s="485">
        <v>6.44</v>
      </c>
      <c r="I6974" s="486">
        <f t="shared" si="325"/>
        <v>107432.08</v>
      </c>
      <c r="J6974" s="348">
        <f t="shared" si="326"/>
        <v>0</v>
      </c>
    </row>
    <row r="6975" spans="1:10">
      <c r="A6975" s="483">
        <v>2016</v>
      </c>
      <c r="B6975" s="484" t="s">
        <v>1289</v>
      </c>
      <c r="C6975" s="484" t="s">
        <v>370</v>
      </c>
      <c r="D6975" s="485">
        <v>190818</v>
      </c>
      <c r="E6975" s="486">
        <v>16.088000000000001</v>
      </c>
      <c r="F6975" s="486">
        <f t="shared" si="324"/>
        <v>3069879.9840000002</v>
      </c>
      <c r="G6975" s="487">
        <v>0.38</v>
      </c>
      <c r="H6975" s="485">
        <v>5.4</v>
      </c>
      <c r="I6975" s="486">
        <f t="shared" si="325"/>
        <v>1030417.2000000001</v>
      </c>
      <c r="J6975" s="348">
        <f t="shared" si="326"/>
        <v>0</v>
      </c>
    </row>
    <row r="6976" spans="1:10">
      <c r="A6976" s="483">
        <v>2016</v>
      </c>
      <c r="B6976" s="484" t="s">
        <v>1289</v>
      </c>
      <c r="C6976" s="484" t="s">
        <v>370</v>
      </c>
      <c r="D6976" s="485">
        <v>221581</v>
      </c>
      <c r="E6976" s="486">
        <v>17.510000000000002</v>
      </c>
      <c r="F6976" s="486">
        <f t="shared" si="324"/>
        <v>3879883.3100000005</v>
      </c>
      <c r="G6976" s="487">
        <v>0.2</v>
      </c>
      <c r="H6976" s="485">
        <v>4.5999999999999996</v>
      </c>
      <c r="I6976" s="486">
        <f t="shared" si="325"/>
        <v>1019272.6</v>
      </c>
      <c r="J6976" s="348">
        <f t="shared" si="326"/>
        <v>0</v>
      </c>
    </row>
    <row r="6977" spans="1:10">
      <c r="A6977" s="483">
        <v>2016</v>
      </c>
      <c r="B6977" s="484" t="s">
        <v>1289</v>
      </c>
      <c r="C6977" s="484" t="s">
        <v>370</v>
      </c>
      <c r="D6977" s="485">
        <v>33952</v>
      </c>
      <c r="E6977" s="486">
        <v>17.77</v>
      </c>
      <c r="F6977" s="486">
        <f t="shared" si="324"/>
        <v>603327.04</v>
      </c>
      <c r="G6977" s="487">
        <v>0.23</v>
      </c>
      <c r="H6977" s="485">
        <v>5</v>
      </c>
      <c r="I6977" s="486">
        <f t="shared" si="325"/>
        <v>169760</v>
      </c>
      <c r="J6977" s="348">
        <f t="shared" si="326"/>
        <v>0</v>
      </c>
    </row>
    <row r="6978" spans="1:10">
      <c r="A6978" s="483">
        <v>2016</v>
      </c>
      <c r="B6978" s="484" t="s">
        <v>1296</v>
      </c>
      <c r="C6978" s="484" t="s">
        <v>370</v>
      </c>
      <c r="D6978" s="485">
        <v>179730</v>
      </c>
      <c r="E6978" s="486">
        <v>22.12</v>
      </c>
      <c r="F6978" s="486">
        <f t="shared" si="324"/>
        <v>3975627.6</v>
      </c>
      <c r="G6978" s="487">
        <v>2.74</v>
      </c>
      <c r="H6978" s="485">
        <v>19.600000000000001</v>
      </c>
      <c r="I6978" s="486">
        <f t="shared" si="325"/>
        <v>3522708.0000000005</v>
      </c>
      <c r="J6978" s="348">
        <f t="shared" si="326"/>
        <v>0</v>
      </c>
    </row>
    <row r="6979" spans="1:10">
      <c r="A6979" s="483">
        <v>2016</v>
      </c>
      <c r="B6979" s="484" t="s">
        <v>1301</v>
      </c>
      <c r="C6979" s="484" t="s">
        <v>370</v>
      </c>
      <c r="D6979" s="485">
        <v>15172</v>
      </c>
      <c r="E6979" s="486">
        <v>14.4</v>
      </c>
      <c r="F6979" s="486">
        <f t="shared" ref="F6979:F7042" si="327">E6979*D6979</f>
        <v>218476.80000000002</v>
      </c>
      <c r="G6979" s="487">
        <v>0.62</v>
      </c>
      <c r="H6979" s="485">
        <v>7.9</v>
      </c>
      <c r="I6979" s="486">
        <f t="shared" ref="I6979:I7042" si="328">H6979*D6979</f>
        <v>119858.8</v>
      </c>
      <c r="J6979" s="348">
        <f t="shared" ref="J6979:J7042" si="329">IF(B6979="LIG",1,0)</f>
        <v>1</v>
      </c>
    </row>
    <row r="6980" spans="1:10">
      <c r="A6980" s="483">
        <v>2016</v>
      </c>
      <c r="B6980" s="484" t="s">
        <v>1296</v>
      </c>
      <c r="C6980" s="484" t="s">
        <v>370</v>
      </c>
      <c r="D6980" s="485">
        <v>974</v>
      </c>
      <c r="E6980" s="486">
        <v>16.315999999999999</v>
      </c>
      <c r="F6980" s="486">
        <f t="shared" si="327"/>
        <v>15891.784</v>
      </c>
      <c r="G6980" s="487">
        <v>0.45</v>
      </c>
      <c r="H6980" s="485">
        <v>40</v>
      </c>
      <c r="I6980" s="486">
        <f t="shared" si="328"/>
        <v>38960</v>
      </c>
      <c r="J6980" s="348">
        <f t="shared" si="329"/>
        <v>0</v>
      </c>
    </row>
    <row r="6981" spans="1:10">
      <c r="A6981" s="483">
        <v>2016</v>
      </c>
      <c r="B6981" s="484" t="s">
        <v>1296</v>
      </c>
      <c r="C6981" s="484" t="s">
        <v>370</v>
      </c>
      <c r="D6981" s="485">
        <v>255145</v>
      </c>
      <c r="E6981" s="486">
        <v>15.874000000000001</v>
      </c>
      <c r="F6981" s="486">
        <f t="shared" si="327"/>
        <v>4050171.73</v>
      </c>
      <c r="G6981" s="487">
        <v>0.7</v>
      </c>
      <c r="H6981" s="485">
        <v>38.299999999999997</v>
      </c>
      <c r="I6981" s="486">
        <f t="shared" si="328"/>
        <v>9772053.5</v>
      </c>
      <c r="J6981" s="348">
        <f t="shared" si="329"/>
        <v>0</v>
      </c>
    </row>
    <row r="6982" spans="1:10">
      <c r="A6982" s="483">
        <v>2016</v>
      </c>
      <c r="B6982" s="484" t="s">
        <v>1296</v>
      </c>
      <c r="C6982" s="484" t="s">
        <v>370</v>
      </c>
      <c r="D6982" s="485">
        <v>104884</v>
      </c>
      <c r="E6982" s="486">
        <v>24.161999999999999</v>
      </c>
      <c r="F6982" s="486">
        <f t="shared" si="327"/>
        <v>2534207.2080000001</v>
      </c>
      <c r="G6982" s="487">
        <v>1.23</v>
      </c>
      <c r="H6982" s="485">
        <v>13.9</v>
      </c>
      <c r="I6982" s="486">
        <f t="shared" si="328"/>
        <v>1457887.6</v>
      </c>
      <c r="J6982" s="348">
        <f t="shared" si="329"/>
        <v>0</v>
      </c>
    </row>
    <row r="6983" spans="1:10">
      <c r="A6983" s="483">
        <v>2016</v>
      </c>
      <c r="B6983" s="484" t="s">
        <v>1296</v>
      </c>
      <c r="C6983" s="484" t="s">
        <v>370</v>
      </c>
      <c r="D6983" s="485">
        <v>97172</v>
      </c>
      <c r="E6983" s="486">
        <v>24.295999999999999</v>
      </c>
      <c r="F6983" s="486">
        <f t="shared" si="327"/>
        <v>2360890.912</v>
      </c>
      <c r="G6983" s="487">
        <v>1.29</v>
      </c>
      <c r="H6983" s="485">
        <v>13</v>
      </c>
      <c r="I6983" s="486">
        <f t="shared" si="328"/>
        <v>1263236</v>
      </c>
      <c r="J6983" s="348">
        <f t="shared" si="329"/>
        <v>0</v>
      </c>
    </row>
    <row r="6984" spans="1:10">
      <c r="A6984" s="483">
        <v>2016</v>
      </c>
      <c r="B6984" s="484" t="s">
        <v>1296</v>
      </c>
      <c r="C6984" s="484" t="s">
        <v>370</v>
      </c>
      <c r="D6984" s="485">
        <v>36216</v>
      </c>
      <c r="E6984" s="486">
        <v>21.597999999999999</v>
      </c>
      <c r="F6984" s="486">
        <f t="shared" si="327"/>
        <v>782193.16799999995</v>
      </c>
      <c r="G6984" s="487">
        <v>0.47</v>
      </c>
      <c r="H6984" s="485">
        <v>6.3</v>
      </c>
      <c r="I6984" s="486">
        <f t="shared" si="328"/>
        <v>228160.8</v>
      </c>
      <c r="J6984" s="348">
        <f t="shared" si="329"/>
        <v>0</v>
      </c>
    </row>
    <row r="6985" spans="1:10">
      <c r="A6985" s="483">
        <v>2016</v>
      </c>
      <c r="B6985" s="484" t="s">
        <v>1296</v>
      </c>
      <c r="C6985" s="484" t="s">
        <v>370</v>
      </c>
      <c r="D6985" s="485">
        <v>63067</v>
      </c>
      <c r="E6985" s="486">
        <v>23.423999999999999</v>
      </c>
      <c r="F6985" s="486">
        <f t="shared" si="327"/>
        <v>1477281.4080000001</v>
      </c>
      <c r="G6985" s="487">
        <v>1.37</v>
      </c>
      <c r="H6985" s="485">
        <v>6.2</v>
      </c>
      <c r="I6985" s="486">
        <f t="shared" si="328"/>
        <v>391015.4</v>
      </c>
      <c r="J6985" s="348">
        <f t="shared" si="329"/>
        <v>0</v>
      </c>
    </row>
    <row r="6986" spans="1:10">
      <c r="A6986" s="483">
        <v>2016</v>
      </c>
      <c r="B6986" s="484" t="s">
        <v>1296</v>
      </c>
      <c r="C6986" s="484" t="s">
        <v>370</v>
      </c>
      <c r="D6986" s="485">
        <v>31657</v>
      </c>
      <c r="E6986" s="486">
        <v>23.92</v>
      </c>
      <c r="F6986" s="486">
        <f t="shared" si="327"/>
        <v>757235.44000000006</v>
      </c>
      <c r="G6986" s="487">
        <v>2.69</v>
      </c>
      <c r="H6986" s="485">
        <v>7.7</v>
      </c>
      <c r="I6986" s="486">
        <f t="shared" si="328"/>
        <v>243758.9</v>
      </c>
      <c r="J6986" s="348">
        <f t="shared" si="329"/>
        <v>0</v>
      </c>
    </row>
    <row r="6987" spans="1:10">
      <c r="A6987" s="483">
        <v>2016</v>
      </c>
      <c r="B6987" s="484" t="s">
        <v>1301</v>
      </c>
      <c r="C6987" s="484" t="s">
        <v>370</v>
      </c>
      <c r="D6987" s="485">
        <v>123526</v>
      </c>
      <c r="E6987" s="486">
        <v>13.528</v>
      </c>
      <c r="F6987" s="486">
        <f t="shared" si="327"/>
        <v>1671059.7280000001</v>
      </c>
      <c r="G6987" s="487">
        <v>0.47</v>
      </c>
      <c r="H6987" s="485">
        <v>15.3</v>
      </c>
      <c r="I6987" s="486">
        <f t="shared" si="328"/>
        <v>1889947.8</v>
      </c>
      <c r="J6987" s="348">
        <f t="shared" si="329"/>
        <v>1</v>
      </c>
    </row>
    <row r="6988" spans="1:10">
      <c r="A6988" s="483">
        <v>2016</v>
      </c>
      <c r="B6988" s="484" t="s">
        <v>1301</v>
      </c>
      <c r="C6988" s="484" t="s">
        <v>370</v>
      </c>
      <c r="D6988" s="485">
        <v>70436</v>
      </c>
      <c r="E6988" s="486">
        <v>13.893000000000001</v>
      </c>
      <c r="F6988" s="486">
        <f t="shared" si="327"/>
        <v>978567.348</v>
      </c>
      <c r="G6988" s="487">
        <v>0.67</v>
      </c>
      <c r="H6988" s="485">
        <v>15.3</v>
      </c>
      <c r="I6988" s="486">
        <f t="shared" si="328"/>
        <v>1077670.8</v>
      </c>
      <c r="J6988" s="348">
        <f t="shared" si="329"/>
        <v>1</v>
      </c>
    </row>
    <row r="6989" spans="1:10">
      <c r="A6989" s="483">
        <v>2016</v>
      </c>
      <c r="B6989" s="484" t="s">
        <v>1296</v>
      </c>
      <c r="C6989" s="484" t="s">
        <v>370</v>
      </c>
      <c r="D6989" s="485">
        <v>44755</v>
      </c>
      <c r="E6989" s="486">
        <v>23.04</v>
      </c>
      <c r="F6989" s="486">
        <f t="shared" si="327"/>
        <v>1031155.2</v>
      </c>
      <c r="G6989" s="487">
        <v>2.36</v>
      </c>
      <c r="H6989" s="485">
        <v>8.1999999999999993</v>
      </c>
      <c r="I6989" s="486">
        <f t="shared" si="328"/>
        <v>366990.99999999994</v>
      </c>
      <c r="J6989" s="348">
        <f t="shared" si="329"/>
        <v>0</v>
      </c>
    </row>
    <row r="6990" spans="1:10">
      <c r="A6990" s="483">
        <v>2016</v>
      </c>
      <c r="B6990" s="484" t="s">
        <v>1296</v>
      </c>
      <c r="C6990" s="484" t="s">
        <v>370</v>
      </c>
      <c r="D6990" s="485">
        <v>33380</v>
      </c>
      <c r="E6990" s="486">
        <v>23.603999999999999</v>
      </c>
      <c r="F6990" s="486">
        <f t="shared" si="327"/>
        <v>787901.52</v>
      </c>
      <c r="G6990" s="487">
        <v>2.61</v>
      </c>
      <c r="H6990" s="485">
        <v>9.8000000000000007</v>
      </c>
      <c r="I6990" s="486">
        <f t="shared" si="328"/>
        <v>327124</v>
      </c>
      <c r="J6990" s="348">
        <f t="shared" si="329"/>
        <v>0</v>
      </c>
    </row>
    <row r="6991" spans="1:10">
      <c r="A6991" s="483">
        <v>2016</v>
      </c>
      <c r="B6991" s="484" t="s">
        <v>1289</v>
      </c>
      <c r="C6991" s="484" t="s">
        <v>370</v>
      </c>
      <c r="D6991" s="485">
        <v>101039</v>
      </c>
      <c r="E6991" s="486">
        <v>16.437000000000001</v>
      </c>
      <c r="F6991" s="486">
        <f t="shared" si="327"/>
        <v>1660778.0430000001</v>
      </c>
      <c r="G6991" s="487">
        <v>0.32</v>
      </c>
      <c r="H6991" s="485">
        <v>5.2</v>
      </c>
      <c r="I6991" s="486">
        <f t="shared" si="328"/>
        <v>525402.80000000005</v>
      </c>
      <c r="J6991" s="348">
        <f t="shared" si="329"/>
        <v>0</v>
      </c>
    </row>
    <row r="6992" spans="1:10">
      <c r="A6992" s="483">
        <v>2016</v>
      </c>
      <c r="B6992" s="484" t="s">
        <v>1289</v>
      </c>
      <c r="C6992" s="484" t="s">
        <v>370</v>
      </c>
      <c r="D6992" s="485">
        <v>56517</v>
      </c>
      <c r="E6992" s="486">
        <v>18.399999999999999</v>
      </c>
      <c r="F6992" s="486">
        <f t="shared" si="327"/>
        <v>1039912.7999999999</v>
      </c>
      <c r="G6992" s="487">
        <v>1.03</v>
      </c>
      <c r="H6992" s="485">
        <v>15.7</v>
      </c>
      <c r="I6992" s="486">
        <f t="shared" si="328"/>
        <v>887316.89999999991</v>
      </c>
      <c r="J6992" s="348">
        <f t="shared" si="329"/>
        <v>0</v>
      </c>
    </row>
    <row r="6993" spans="1:10">
      <c r="A6993" s="483">
        <v>2016</v>
      </c>
      <c r="B6993" s="484" t="s">
        <v>1289</v>
      </c>
      <c r="C6993" s="484" t="s">
        <v>370</v>
      </c>
      <c r="D6993" s="485">
        <v>9925</v>
      </c>
      <c r="E6993" s="486">
        <v>17.36</v>
      </c>
      <c r="F6993" s="486">
        <f t="shared" si="327"/>
        <v>172298</v>
      </c>
      <c r="G6993" s="487">
        <v>0.79</v>
      </c>
      <c r="H6993" s="485">
        <v>21</v>
      </c>
      <c r="I6993" s="486">
        <f t="shared" si="328"/>
        <v>208425</v>
      </c>
      <c r="J6993" s="348">
        <f t="shared" si="329"/>
        <v>0</v>
      </c>
    </row>
    <row r="6994" spans="1:10">
      <c r="A6994" s="483">
        <v>2016</v>
      </c>
      <c r="B6994" s="484" t="s">
        <v>1289</v>
      </c>
      <c r="C6994" s="484" t="s">
        <v>370</v>
      </c>
      <c r="D6994" s="485">
        <v>30198</v>
      </c>
      <c r="E6994" s="486">
        <v>17.7</v>
      </c>
      <c r="F6994" s="486">
        <f t="shared" si="327"/>
        <v>534504.6</v>
      </c>
      <c r="G6994" s="487">
        <v>0.26</v>
      </c>
      <c r="H6994" s="485">
        <v>5.9</v>
      </c>
      <c r="I6994" s="486">
        <f t="shared" si="328"/>
        <v>178168.2</v>
      </c>
      <c r="J6994" s="348">
        <f t="shared" si="329"/>
        <v>0</v>
      </c>
    </row>
    <row r="6995" spans="1:10">
      <c r="A6995" s="483">
        <v>2016</v>
      </c>
      <c r="B6995" s="484" t="s">
        <v>1289</v>
      </c>
      <c r="C6995" s="484" t="s">
        <v>370</v>
      </c>
      <c r="D6995" s="485">
        <v>30036</v>
      </c>
      <c r="E6995" s="486">
        <v>17.91</v>
      </c>
      <c r="F6995" s="486">
        <f t="shared" si="327"/>
        <v>537944.76</v>
      </c>
      <c r="G6995" s="487">
        <v>0.36</v>
      </c>
      <c r="H6995" s="485">
        <v>4.8</v>
      </c>
      <c r="I6995" s="486">
        <f t="shared" si="328"/>
        <v>144172.79999999999</v>
      </c>
      <c r="J6995" s="348">
        <f t="shared" si="329"/>
        <v>0</v>
      </c>
    </row>
    <row r="6996" spans="1:10">
      <c r="A6996" s="483">
        <v>2016</v>
      </c>
      <c r="B6996" s="484" t="s">
        <v>1289</v>
      </c>
      <c r="C6996" s="484" t="s">
        <v>370</v>
      </c>
      <c r="D6996" s="485">
        <v>15044</v>
      </c>
      <c r="E6996" s="486">
        <v>17.54</v>
      </c>
      <c r="F6996" s="486">
        <f t="shared" si="327"/>
        <v>263871.76</v>
      </c>
      <c r="G6996" s="487">
        <v>0.23</v>
      </c>
      <c r="H6996" s="485">
        <v>5.7</v>
      </c>
      <c r="I6996" s="486">
        <f t="shared" si="328"/>
        <v>85750.8</v>
      </c>
      <c r="J6996" s="348">
        <f t="shared" si="329"/>
        <v>0</v>
      </c>
    </row>
    <row r="6997" spans="1:10">
      <c r="A6997" s="483">
        <v>2016</v>
      </c>
      <c r="B6997" s="484" t="s">
        <v>1289</v>
      </c>
      <c r="C6997" s="484" t="s">
        <v>370</v>
      </c>
      <c r="D6997" s="485">
        <v>242083</v>
      </c>
      <c r="E6997" s="486">
        <v>18.36</v>
      </c>
      <c r="F6997" s="486">
        <f t="shared" si="327"/>
        <v>4444643.88</v>
      </c>
      <c r="G6997" s="487">
        <v>1.04</v>
      </c>
      <c r="H6997" s="485">
        <v>16.5</v>
      </c>
      <c r="I6997" s="486">
        <f t="shared" si="328"/>
        <v>3994369.5</v>
      </c>
      <c r="J6997" s="348">
        <f t="shared" si="329"/>
        <v>0</v>
      </c>
    </row>
    <row r="6998" spans="1:10">
      <c r="A6998" s="483">
        <v>2016</v>
      </c>
      <c r="B6998" s="484" t="s">
        <v>1289</v>
      </c>
      <c r="C6998" s="484" t="s">
        <v>370</v>
      </c>
      <c r="D6998" s="485">
        <v>269824</v>
      </c>
      <c r="E6998" s="486">
        <v>17.347999999999999</v>
      </c>
      <c r="F6998" s="486">
        <f t="shared" si="327"/>
        <v>4680906.7519999994</v>
      </c>
      <c r="G6998" s="487">
        <v>0.19</v>
      </c>
      <c r="H6998" s="485">
        <v>4.6100000000000003</v>
      </c>
      <c r="I6998" s="486">
        <f t="shared" si="328"/>
        <v>1243888.6400000001</v>
      </c>
      <c r="J6998" s="348">
        <f t="shared" si="329"/>
        <v>0</v>
      </c>
    </row>
    <row r="6999" spans="1:10">
      <c r="A6999" s="483">
        <v>2016</v>
      </c>
      <c r="B6999" s="484" t="s">
        <v>1296</v>
      </c>
      <c r="C6999" s="484" t="s">
        <v>370</v>
      </c>
      <c r="D6999" s="485">
        <v>75318</v>
      </c>
      <c r="E6999" s="486">
        <v>25.57</v>
      </c>
      <c r="F6999" s="486">
        <f t="shared" si="327"/>
        <v>1925881.26</v>
      </c>
      <c r="G6999" s="487">
        <v>2.5499999999999998</v>
      </c>
      <c r="H6999" s="485">
        <v>8</v>
      </c>
      <c r="I6999" s="486">
        <f t="shared" si="328"/>
        <v>602544</v>
      </c>
      <c r="J6999" s="348">
        <f t="shared" si="329"/>
        <v>0</v>
      </c>
    </row>
    <row r="7000" spans="1:10">
      <c r="A7000" s="483">
        <v>2016</v>
      </c>
      <c r="B7000" s="484" t="s">
        <v>1296</v>
      </c>
      <c r="C7000" s="484" t="s">
        <v>370</v>
      </c>
      <c r="D7000" s="485">
        <v>117</v>
      </c>
      <c r="E7000" s="486">
        <v>23.61</v>
      </c>
      <c r="F7000" s="486">
        <f t="shared" si="327"/>
        <v>2762.37</v>
      </c>
      <c r="G7000" s="487">
        <v>1.1499999999999999</v>
      </c>
      <c r="H7000" s="485">
        <v>13.1</v>
      </c>
      <c r="I7000" s="486">
        <f t="shared" si="328"/>
        <v>1532.7</v>
      </c>
      <c r="J7000" s="348">
        <f t="shared" si="329"/>
        <v>0</v>
      </c>
    </row>
    <row r="7001" spans="1:10">
      <c r="A7001" s="483">
        <v>2016</v>
      </c>
      <c r="B7001" s="484" t="s">
        <v>1296</v>
      </c>
      <c r="C7001" s="484" t="s">
        <v>370</v>
      </c>
      <c r="D7001" s="485">
        <v>178732</v>
      </c>
      <c r="E7001" s="486">
        <v>24.04</v>
      </c>
      <c r="F7001" s="486">
        <f t="shared" si="327"/>
        <v>4296717.28</v>
      </c>
      <c r="G7001" s="487">
        <v>2.67</v>
      </c>
      <c r="H7001" s="485">
        <v>8</v>
      </c>
      <c r="I7001" s="486">
        <f t="shared" si="328"/>
        <v>1429856</v>
      </c>
      <c r="J7001" s="348">
        <f t="shared" si="329"/>
        <v>0</v>
      </c>
    </row>
    <row r="7002" spans="1:10">
      <c r="A7002" s="483">
        <v>2016</v>
      </c>
      <c r="B7002" s="484" t="s">
        <v>1296</v>
      </c>
      <c r="C7002" s="484" t="s">
        <v>370</v>
      </c>
      <c r="D7002" s="485">
        <v>70152</v>
      </c>
      <c r="E7002" s="486">
        <v>25.13</v>
      </c>
      <c r="F7002" s="486">
        <f t="shared" si="327"/>
        <v>1762919.76</v>
      </c>
      <c r="G7002" s="487">
        <v>3.19</v>
      </c>
      <c r="H7002" s="485">
        <v>7</v>
      </c>
      <c r="I7002" s="486">
        <f t="shared" si="328"/>
        <v>491064</v>
      </c>
      <c r="J7002" s="348">
        <f t="shared" si="329"/>
        <v>0</v>
      </c>
    </row>
    <row r="7003" spans="1:10">
      <c r="A7003" s="483">
        <v>2016</v>
      </c>
      <c r="B7003" s="484" t="s">
        <v>1296</v>
      </c>
      <c r="C7003" s="484" t="s">
        <v>370</v>
      </c>
      <c r="D7003" s="485">
        <v>142853</v>
      </c>
      <c r="E7003" s="486">
        <v>24.75</v>
      </c>
      <c r="F7003" s="486">
        <f t="shared" si="327"/>
        <v>3535611.75</v>
      </c>
      <c r="G7003" s="487">
        <v>3.11</v>
      </c>
      <c r="H7003" s="485">
        <v>8.1</v>
      </c>
      <c r="I7003" s="486">
        <f t="shared" si="328"/>
        <v>1157109.3</v>
      </c>
      <c r="J7003" s="348">
        <f t="shared" si="329"/>
        <v>0</v>
      </c>
    </row>
    <row r="7004" spans="1:10">
      <c r="A7004" s="483">
        <v>2016</v>
      </c>
      <c r="B7004" s="484" t="s">
        <v>1296</v>
      </c>
      <c r="C7004" s="484" t="s">
        <v>370</v>
      </c>
      <c r="D7004" s="485">
        <v>61677</v>
      </c>
      <c r="E7004" s="486">
        <v>23.42</v>
      </c>
      <c r="F7004" s="486">
        <f t="shared" si="327"/>
        <v>1444475.34</v>
      </c>
      <c r="G7004" s="487">
        <v>2.41</v>
      </c>
      <c r="H7004" s="485">
        <v>8.1</v>
      </c>
      <c r="I7004" s="486">
        <f t="shared" si="328"/>
        <v>499583.69999999995</v>
      </c>
      <c r="J7004" s="348">
        <f t="shared" si="329"/>
        <v>0</v>
      </c>
    </row>
    <row r="7005" spans="1:10">
      <c r="A7005" s="483">
        <v>2016</v>
      </c>
      <c r="B7005" s="484" t="s">
        <v>1296</v>
      </c>
      <c r="C7005" s="484" t="s">
        <v>370</v>
      </c>
      <c r="D7005" s="485">
        <v>38288</v>
      </c>
      <c r="E7005" s="486">
        <v>22.675999999999998</v>
      </c>
      <c r="F7005" s="486">
        <f t="shared" si="327"/>
        <v>868218.68799999997</v>
      </c>
      <c r="G7005" s="487">
        <v>0.47</v>
      </c>
      <c r="H7005" s="485">
        <v>9.3000000000000007</v>
      </c>
      <c r="I7005" s="486">
        <f t="shared" si="328"/>
        <v>356078.4</v>
      </c>
      <c r="J7005" s="348">
        <f t="shared" si="329"/>
        <v>0</v>
      </c>
    </row>
    <row r="7006" spans="1:10">
      <c r="A7006" s="483">
        <v>2016</v>
      </c>
      <c r="B7006" s="484" t="s">
        <v>1296</v>
      </c>
      <c r="C7006" s="484" t="s">
        <v>370</v>
      </c>
      <c r="D7006" s="485">
        <v>24544</v>
      </c>
      <c r="E7006" s="486">
        <v>22.77</v>
      </c>
      <c r="F7006" s="486">
        <f t="shared" si="327"/>
        <v>558866.88</v>
      </c>
      <c r="G7006" s="487">
        <v>0.43</v>
      </c>
      <c r="H7006" s="485">
        <v>9.3000000000000007</v>
      </c>
      <c r="I7006" s="486">
        <f t="shared" si="328"/>
        <v>228259.20000000001</v>
      </c>
      <c r="J7006" s="348">
        <f t="shared" si="329"/>
        <v>0</v>
      </c>
    </row>
    <row r="7007" spans="1:10">
      <c r="A7007" s="483">
        <v>2016</v>
      </c>
      <c r="B7007" s="484" t="s">
        <v>1289</v>
      </c>
      <c r="C7007" s="484" t="s">
        <v>370</v>
      </c>
      <c r="D7007" s="485">
        <v>53634</v>
      </c>
      <c r="E7007" s="486">
        <v>18.456</v>
      </c>
      <c r="F7007" s="486">
        <f t="shared" si="327"/>
        <v>989869.10399999993</v>
      </c>
      <c r="G7007" s="487">
        <v>1.04</v>
      </c>
      <c r="H7007" s="485">
        <v>15.5</v>
      </c>
      <c r="I7007" s="486">
        <f t="shared" si="328"/>
        <v>831327</v>
      </c>
      <c r="J7007" s="348">
        <f t="shared" si="329"/>
        <v>0</v>
      </c>
    </row>
    <row r="7008" spans="1:10">
      <c r="A7008" s="483">
        <v>2016</v>
      </c>
      <c r="B7008" s="484" t="s">
        <v>1289</v>
      </c>
      <c r="C7008" s="484" t="s">
        <v>370</v>
      </c>
      <c r="D7008" s="485">
        <v>31703</v>
      </c>
      <c r="E7008" s="486">
        <v>16.61</v>
      </c>
      <c r="F7008" s="486">
        <f t="shared" si="327"/>
        <v>526586.82999999996</v>
      </c>
      <c r="G7008" s="487">
        <v>0.34</v>
      </c>
      <c r="H7008" s="485">
        <v>5.5</v>
      </c>
      <c r="I7008" s="486">
        <f t="shared" si="328"/>
        <v>174366.5</v>
      </c>
      <c r="J7008" s="348">
        <f t="shared" si="329"/>
        <v>0</v>
      </c>
    </row>
    <row r="7009" spans="1:10">
      <c r="A7009" s="483">
        <v>2016</v>
      </c>
      <c r="B7009" s="484" t="s">
        <v>1296</v>
      </c>
      <c r="C7009" s="484" t="s">
        <v>370</v>
      </c>
      <c r="D7009" s="485">
        <v>26908</v>
      </c>
      <c r="E7009" s="486">
        <v>22.276</v>
      </c>
      <c r="F7009" s="486">
        <f t="shared" si="327"/>
        <v>599402.60800000001</v>
      </c>
      <c r="G7009" s="487">
        <v>0.76</v>
      </c>
      <c r="H7009" s="485">
        <v>9</v>
      </c>
      <c r="I7009" s="486">
        <f t="shared" si="328"/>
        <v>242172</v>
      </c>
      <c r="J7009" s="348">
        <f t="shared" si="329"/>
        <v>0</v>
      </c>
    </row>
    <row r="7010" spans="1:10">
      <c r="A7010" s="483">
        <v>2016</v>
      </c>
      <c r="B7010" s="484" t="s">
        <v>1296</v>
      </c>
      <c r="C7010" s="484" t="s">
        <v>370</v>
      </c>
      <c r="D7010" s="485">
        <v>191993</v>
      </c>
      <c r="E7010" s="486">
        <v>21.488</v>
      </c>
      <c r="F7010" s="486">
        <f t="shared" si="327"/>
        <v>4125545.5839999998</v>
      </c>
      <c r="G7010" s="487">
        <v>0.56000000000000005</v>
      </c>
      <c r="H7010" s="485">
        <v>13.3</v>
      </c>
      <c r="I7010" s="486">
        <f t="shared" si="328"/>
        <v>2553506.9</v>
      </c>
      <c r="J7010" s="348">
        <f t="shared" si="329"/>
        <v>0</v>
      </c>
    </row>
    <row r="7011" spans="1:10">
      <c r="A7011" s="483">
        <v>2016</v>
      </c>
      <c r="B7011" s="484" t="s">
        <v>1289</v>
      </c>
      <c r="C7011" s="484" t="s">
        <v>370</v>
      </c>
      <c r="D7011" s="485">
        <v>16306</v>
      </c>
      <c r="E7011" s="486">
        <v>18</v>
      </c>
      <c r="F7011" s="486">
        <f t="shared" si="327"/>
        <v>293508</v>
      </c>
      <c r="G7011" s="487">
        <v>0.37</v>
      </c>
      <c r="H7011" s="485">
        <v>4.9000000000000004</v>
      </c>
      <c r="I7011" s="486">
        <f t="shared" si="328"/>
        <v>79899.400000000009</v>
      </c>
      <c r="J7011" s="348">
        <f t="shared" si="329"/>
        <v>0</v>
      </c>
    </row>
    <row r="7012" spans="1:10">
      <c r="A7012" s="483">
        <v>2016</v>
      </c>
      <c r="B7012" s="484" t="s">
        <v>1301</v>
      </c>
      <c r="C7012" s="484" t="s">
        <v>370</v>
      </c>
      <c r="D7012" s="485">
        <v>328670</v>
      </c>
      <c r="E7012" s="486">
        <v>13.47</v>
      </c>
      <c r="F7012" s="486">
        <f t="shared" si="327"/>
        <v>4427184.9000000004</v>
      </c>
      <c r="G7012" s="487">
        <v>1.02</v>
      </c>
      <c r="H7012" s="485">
        <v>17</v>
      </c>
      <c r="I7012" s="486">
        <f t="shared" si="328"/>
        <v>5587390</v>
      </c>
      <c r="J7012" s="348">
        <f t="shared" si="329"/>
        <v>1</v>
      </c>
    </row>
    <row r="7013" spans="1:10">
      <c r="A7013" s="483">
        <v>2016</v>
      </c>
      <c r="B7013" s="484" t="s">
        <v>1289</v>
      </c>
      <c r="C7013" s="484" t="s">
        <v>370</v>
      </c>
      <c r="D7013" s="485">
        <v>49219</v>
      </c>
      <c r="E7013" s="486">
        <v>16.670000000000002</v>
      </c>
      <c r="F7013" s="486">
        <f t="shared" si="327"/>
        <v>820480.7300000001</v>
      </c>
      <c r="G7013" s="487">
        <v>0.37</v>
      </c>
      <c r="H7013" s="485">
        <v>5</v>
      </c>
      <c r="I7013" s="486">
        <f t="shared" si="328"/>
        <v>246095</v>
      </c>
      <c r="J7013" s="348">
        <f t="shared" si="329"/>
        <v>0</v>
      </c>
    </row>
    <row r="7014" spans="1:10">
      <c r="A7014" s="483">
        <v>2016</v>
      </c>
      <c r="B7014" s="484" t="s">
        <v>1289</v>
      </c>
      <c r="C7014" s="484" t="s">
        <v>370</v>
      </c>
      <c r="D7014" s="485">
        <v>32819</v>
      </c>
      <c r="E7014" s="486">
        <v>16.77</v>
      </c>
      <c r="F7014" s="486">
        <f t="shared" si="327"/>
        <v>550374.63</v>
      </c>
      <c r="G7014" s="487">
        <v>0.37</v>
      </c>
      <c r="H7014" s="485">
        <v>6.4</v>
      </c>
      <c r="I7014" s="486">
        <f t="shared" si="328"/>
        <v>210041.60000000001</v>
      </c>
      <c r="J7014" s="348">
        <f t="shared" si="329"/>
        <v>0</v>
      </c>
    </row>
    <row r="7015" spans="1:10">
      <c r="A7015" s="483">
        <v>2016</v>
      </c>
      <c r="B7015" s="484" t="s">
        <v>1289</v>
      </c>
      <c r="C7015" s="484" t="s">
        <v>370</v>
      </c>
      <c r="D7015" s="485">
        <v>16626</v>
      </c>
      <c r="E7015" s="486">
        <v>17.3</v>
      </c>
      <c r="F7015" s="486">
        <f t="shared" si="327"/>
        <v>287629.8</v>
      </c>
      <c r="G7015" s="487">
        <v>0.2</v>
      </c>
      <c r="H7015" s="485">
        <v>5.2</v>
      </c>
      <c r="I7015" s="486">
        <f t="shared" si="328"/>
        <v>86455.2</v>
      </c>
      <c r="J7015" s="348">
        <f t="shared" si="329"/>
        <v>0</v>
      </c>
    </row>
    <row r="7016" spans="1:10">
      <c r="A7016" s="483">
        <v>2016</v>
      </c>
      <c r="B7016" s="484" t="s">
        <v>1289</v>
      </c>
      <c r="C7016" s="484" t="s">
        <v>370</v>
      </c>
      <c r="D7016" s="485">
        <v>80728</v>
      </c>
      <c r="E7016" s="486">
        <v>16.5</v>
      </c>
      <c r="F7016" s="486">
        <f t="shared" si="327"/>
        <v>1332012</v>
      </c>
      <c r="G7016" s="487">
        <v>0.36</v>
      </c>
      <c r="H7016" s="485">
        <v>5.3</v>
      </c>
      <c r="I7016" s="486">
        <f t="shared" si="328"/>
        <v>427858.39999999997</v>
      </c>
      <c r="J7016" s="348">
        <f t="shared" si="329"/>
        <v>0</v>
      </c>
    </row>
    <row r="7017" spans="1:10">
      <c r="A7017" s="483">
        <v>2016</v>
      </c>
      <c r="B7017" s="484" t="s">
        <v>1289</v>
      </c>
      <c r="C7017" s="484" t="s">
        <v>370</v>
      </c>
      <c r="D7017" s="485">
        <v>33046</v>
      </c>
      <c r="E7017" s="486">
        <v>17.649999999999999</v>
      </c>
      <c r="F7017" s="486">
        <f t="shared" si="327"/>
        <v>583261.89999999991</v>
      </c>
      <c r="G7017" s="487">
        <v>0.23</v>
      </c>
      <c r="H7017" s="485">
        <v>6</v>
      </c>
      <c r="I7017" s="486">
        <f t="shared" si="328"/>
        <v>198276</v>
      </c>
      <c r="J7017" s="348">
        <f t="shared" si="329"/>
        <v>0</v>
      </c>
    </row>
    <row r="7018" spans="1:10">
      <c r="A7018" s="483">
        <v>2016</v>
      </c>
      <c r="B7018" s="484" t="s">
        <v>1296</v>
      </c>
      <c r="C7018" s="484" t="s">
        <v>370</v>
      </c>
      <c r="D7018" s="485">
        <v>80973</v>
      </c>
      <c r="E7018" s="486">
        <v>22.37</v>
      </c>
      <c r="F7018" s="486">
        <f t="shared" si="327"/>
        <v>1811366.01</v>
      </c>
      <c r="G7018" s="487">
        <v>0.48</v>
      </c>
      <c r="H7018" s="485">
        <v>9.6</v>
      </c>
      <c r="I7018" s="486">
        <f t="shared" si="328"/>
        <v>777340.79999999993</v>
      </c>
      <c r="J7018" s="348">
        <f t="shared" si="329"/>
        <v>0</v>
      </c>
    </row>
    <row r="7019" spans="1:10">
      <c r="A7019" s="483">
        <v>2016</v>
      </c>
      <c r="B7019" s="484" t="s">
        <v>1289</v>
      </c>
      <c r="C7019" s="484" t="s">
        <v>370</v>
      </c>
      <c r="D7019" s="485">
        <v>70538</v>
      </c>
      <c r="E7019" s="486">
        <v>17.79</v>
      </c>
      <c r="F7019" s="486">
        <f t="shared" si="327"/>
        <v>1254871.02</v>
      </c>
      <c r="G7019" s="487">
        <v>0.32</v>
      </c>
      <c r="H7019" s="485">
        <v>5.0999999999999996</v>
      </c>
      <c r="I7019" s="486">
        <f t="shared" si="328"/>
        <v>359743.8</v>
      </c>
      <c r="J7019" s="348">
        <f t="shared" si="329"/>
        <v>0</v>
      </c>
    </row>
    <row r="7020" spans="1:10">
      <c r="A7020" s="483">
        <v>2016</v>
      </c>
      <c r="B7020" s="484" t="s">
        <v>1289</v>
      </c>
      <c r="C7020" s="484" t="s">
        <v>370</v>
      </c>
      <c r="D7020" s="485">
        <v>42901</v>
      </c>
      <c r="E7020" s="486">
        <v>17.329999999999998</v>
      </c>
      <c r="F7020" s="486">
        <f t="shared" si="327"/>
        <v>743474.33</v>
      </c>
      <c r="G7020" s="487">
        <v>0.25</v>
      </c>
      <c r="H7020" s="485">
        <v>4.4000000000000004</v>
      </c>
      <c r="I7020" s="486">
        <f t="shared" si="328"/>
        <v>188764.40000000002</v>
      </c>
      <c r="J7020" s="348">
        <f t="shared" si="329"/>
        <v>0</v>
      </c>
    </row>
    <row r="7021" spans="1:10">
      <c r="A7021" s="483">
        <v>2016</v>
      </c>
      <c r="B7021" s="484" t="s">
        <v>1289</v>
      </c>
      <c r="C7021" s="484" t="s">
        <v>370</v>
      </c>
      <c r="D7021" s="485">
        <v>113900</v>
      </c>
      <c r="E7021" s="486">
        <v>17.28</v>
      </c>
      <c r="F7021" s="486">
        <f t="shared" si="327"/>
        <v>1968192.0000000002</v>
      </c>
      <c r="G7021" s="487">
        <v>0.23</v>
      </c>
      <c r="H7021" s="485">
        <v>4.2</v>
      </c>
      <c r="I7021" s="486">
        <f t="shared" si="328"/>
        <v>478380</v>
      </c>
      <c r="J7021" s="348">
        <f t="shared" si="329"/>
        <v>0</v>
      </c>
    </row>
    <row r="7022" spans="1:10">
      <c r="A7022" s="483">
        <v>2016</v>
      </c>
      <c r="B7022" s="484" t="s">
        <v>1289</v>
      </c>
      <c r="C7022" s="484" t="s">
        <v>370</v>
      </c>
      <c r="D7022" s="485">
        <v>56195</v>
      </c>
      <c r="E7022" s="486">
        <v>17.899999999999999</v>
      </c>
      <c r="F7022" s="486">
        <f t="shared" si="327"/>
        <v>1005890.4999999999</v>
      </c>
      <c r="G7022" s="487">
        <v>0.24</v>
      </c>
      <c r="H7022" s="485">
        <v>5.2</v>
      </c>
      <c r="I7022" s="486">
        <f t="shared" si="328"/>
        <v>292214</v>
      </c>
      <c r="J7022" s="348">
        <f t="shared" si="329"/>
        <v>0</v>
      </c>
    </row>
    <row r="7023" spans="1:10">
      <c r="A7023" s="483">
        <v>2016</v>
      </c>
      <c r="B7023" s="484" t="s">
        <v>1289</v>
      </c>
      <c r="C7023" s="484" t="s">
        <v>370</v>
      </c>
      <c r="D7023" s="485">
        <v>56215</v>
      </c>
      <c r="E7023" s="486">
        <v>17.2</v>
      </c>
      <c r="F7023" s="486">
        <f t="shared" si="327"/>
        <v>966898</v>
      </c>
      <c r="G7023" s="487">
        <v>0.21</v>
      </c>
      <c r="H7023" s="485">
        <v>4.3</v>
      </c>
      <c r="I7023" s="486">
        <f t="shared" si="328"/>
        <v>241724.5</v>
      </c>
      <c r="J7023" s="348">
        <f t="shared" si="329"/>
        <v>0</v>
      </c>
    </row>
    <row r="7024" spans="1:10">
      <c r="A7024" s="483">
        <v>2016</v>
      </c>
      <c r="B7024" s="484" t="s">
        <v>1289</v>
      </c>
      <c r="C7024" s="484" t="s">
        <v>370</v>
      </c>
      <c r="D7024" s="485">
        <v>28237</v>
      </c>
      <c r="E7024" s="486">
        <v>17.21</v>
      </c>
      <c r="F7024" s="486">
        <f t="shared" si="327"/>
        <v>485958.77</v>
      </c>
      <c r="G7024" s="487">
        <v>0.22</v>
      </c>
      <c r="H7024" s="485">
        <v>4.3</v>
      </c>
      <c r="I7024" s="486">
        <f t="shared" si="328"/>
        <v>121419.09999999999</v>
      </c>
      <c r="J7024" s="348">
        <f t="shared" si="329"/>
        <v>0</v>
      </c>
    </row>
    <row r="7025" spans="1:10">
      <c r="A7025" s="483">
        <v>2016</v>
      </c>
      <c r="B7025" s="484" t="s">
        <v>1289</v>
      </c>
      <c r="C7025" s="484" t="s">
        <v>370</v>
      </c>
      <c r="D7025" s="485">
        <v>42282</v>
      </c>
      <c r="E7025" s="486">
        <v>17.170000000000002</v>
      </c>
      <c r="F7025" s="486">
        <f t="shared" si="327"/>
        <v>725981.94000000006</v>
      </c>
      <c r="G7025" s="487">
        <v>0.22</v>
      </c>
      <c r="H7025" s="485">
        <v>4.0999999999999996</v>
      </c>
      <c r="I7025" s="486">
        <f t="shared" si="328"/>
        <v>173356.19999999998</v>
      </c>
      <c r="J7025" s="348">
        <f t="shared" si="329"/>
        <v>0</v>
      </c>
    </row>
    <row r="7026" spans="1:10">
      <c r="A7026" s="483">
        <v>2016</v>
      </c>
      <c r="B7026" s="484" t="s">
        <v>1289</v>
      </c>
      <c r="C7026" s="484" t="s">
        <v>370</v>
      </c>
      <c r="D7026" s="485">
        <v>56672</v>
      </c>
      <c r="E7026" s="486">
        <v>17.7</v>
      </c>
      <c r="F7026" s="486">
        <f t="shared" si="327"/>
        <v>1003094.3999999999</v>
      </c>
      <c r="G7026" s="487">
        <v>0.26</v>
      </c>
      <c r="H7026" s="485">
        <v>5.7</v>
      </c>
      <c r="I7026" s="486">
        <f t="shared" si="328"/>
        <v>323030.40000000002</v>
      </c>
      <c r="J7026" s="348">
        <f t="shared" si="329"/>
        <v>0</v>
      </c>
    </row>
    <row r="7027" spans="1:10">
      <c r="A7027" s="483">
        <v>2016</v>
      </c>
      <c r="B7027" s="484" t="s">
        <v>1289</v>
      </c>
      <c r="C7027" s="484" t="s">
        <v>370</v>
      </c>
      <c r="D7027" s="485">
        <v>56112</v>
      </c>
      <c r="E7027" s="486">
        <v>17.23</v>
      </c>
      <c r="F7027" s="486">
        <f t="shared" si="327"/>
        <v>966809.76</v>
      </c>
      <c r="G7027" s="487">
        <v>0.23</v>
      </c>
      <c r="H7027" s="485">
        <v>4.3</v>
      </c>
      <c r="I7027" s="486">
        <f t="shared" si="328"/>
        <v>241281.59999999998</v>
      </c>
      <c r="J7027" s="348">
        <f t="shared" si="329"/>
        <v>0</v>
      </c>
    </row>
    <row r="7028" spans="1:10">
      <c r="A7028" s="483">
        <v>2016</v>
      </c>
      <c r="B7028" s="484" t="s">
        <v>1296</v>
      </c>
      <c r="C7028" s="484" t="s">
        <v>370</v>
      </c>
      <c r="D7028" s="485">
        <v>37122</v>
      </c>
      <c r="E7028" s="486">
        <v>22.49</v>
      </c>
      <c r="F7028" s="486">
        <f t="shared" si="327"/>
        <v>834873.77999999991</v>
      </c>
      <c r="G7028" s="487">
        <v>0.49</v>
      </c>
      <c r="H7028" s="485">
        <v>9.5</v>
      </c>
      <c r="I7028" s="486">
        <f t="shared" si="328"/>
        <v>352659</v>
      </c>
      <c r="J7028" s="348">
        <f t="shared" si="329"/>
        <v>0</v>
      </c>
    </row>
    <row r="7029" spans="1:10">
      <c r="A7029" s="483">
        <v>2016</v>
      </c>
      <c r="B7029" s="484" t="s">
        <v>1289</v>
      </c>
      <c r="C7029" s="484" t="s">
        <v>370</v>
      </c>
      <c r="D7029" s="485">
        <v>56552</v>
      </c>
      <c r="E7029" s="486">
        <v>17.628</v>
      </c>
      <c r="F7029" s="486">
        <f t="shared" si="327"/>
        <v>996898.65599999996</v>
      </c>
      <c r="G7029" s="487">
        <v>0.2</v>
      </c>
      <c r="H7029" s="485">
        <v>4.4000000000000004</v>
      </c>
      <c r="I7029" s="486">
        <f t="shared" si="328"/>
        <v>248828.80000000002</v>
      </c>
      <c r="J7029" s="348">
        <f t="shared" si="329"/>
        <v>0</v>
      </c>
    </row>
    <row r="7030" spans="1:10">
      <c r="A7030" s="483">
        <v>2016</v>
      </c>
      <c r="B7030" s="484" t="s">
        <v>1296</v>
      </c>
      <c r="C7030" s="484" t="s">
        <v>370</v>
      </c>
      <c r="D7030" s="485">
        <v>13575</v>
      </c>
      <c r="E7030" s="486">
        <v>22.79</v>
      </c>
      <c r="F7030" s="486">
        <f t="shared" si="327"/>
        <v>309374.25</v>
      </c>
      <c r="G7030" s="487">
        <v>0.48</v>
      </c>
      <c r="H7030" s="485">
        <v>9.1</v>
      </c>
      <c r="I7030" s="486">
        <f t="shared" si="328"/>
        <v>123532.5</v>
      </c>
      <c r="J7030" s="348">
        <f t="shared" si="329"/>
        <v>0</v>
      </c>
    </row>
    <row r="7031" spans="1:10">
      <c r="A7031" s="483">
        <v>2016</v>
      </c>
      <c r="B7031" s="484" t="s">
        <v>1296</v>
      </c>
      <c r="C7031" s="484" t="s">
        <v>370</v>
      </c>
      <c r="D7031" s="485">
        <v>67885</v>
      </c>
      <c r="E7031" s="486">
        <v>22.51</v>
      </c>
      <c r="F7031" s="486">
        <f t="shared" si="327"/>
        <v>1528091.35</v>
      </c>
      <c r="G7031" s="487">
        <v>0.49</v>
      </c>
      <c r="H7031" s="485">
        <v>9.6</v>
      </c>
      <c r="I7031" s="486">
        <f t="shared" si="328"/>
        <v>651696</v>
      </c>
      <c r="J7031" s="348">
        <f t="shared" si="329"/>
        <v>0</v>
      </c>
    </row>
    <row r="7032" spans="1:10">
      <c r="A7032" s="483">
        <v>2016</v>
      </c>
      <c r="B7032" s="484" t="s">
        <v>1296</v>
      </c>
      <c r="C7032" s="484" t="s">
        <v>370</v>
      </c>
      <c r="D7032" s="485">
        <v>24031</v>
      </c>
      <c r="E7032" s="486">
        <v>20.43</v>
      </c>
      <c r="F7032" s="486">
        <f t="shared" si="327"/>
        <v>490953.33</v>
      </c>
      <c r="G7032" s="487">
        <v>1.1000000000000001</v>
      </c>
      <c r="H7032" s="485">
        <v>23.3</v>
      </c>
      <c r="I7032" s="486">
        <f t="shared" si="328"/>
        <v>559922.30000000005</v>
      </c>
      <c r="J7032" s="348">
        <f t="shared" si="329"/>
        <v>0</v>
      </c>
    </row>
    <row r="7033" spans="1:10">
      <c r="A7033" s="483">
        <v>2016</v>
      </c>
      <c r="B7033" s="484" t="s">
        <v>1296</v>
      </c>
      <c r="C7033" s="484" t="s">
        <v>370</v>
      </c>
      <c r="D7033" s="485">
        <v>37297</v>
      </c>
      <c r="E7033" s="486">
        <v>24.09</v>
      </c>
      <c r="F7033" s="486">
        <f t="shared" si="327"/>
        <v>898484.73</v>
      </c>
      <c r="G7033" s="487">
        <v>3.1</v>
      </c>
      <c r="H7033" s="485">
        <v>7.3</v>
      </c>
      <c r="I7033" s="486">
        <f t="shared" si="328"/>
        <v>272268.09999999998</v>
      </c>
      <c r="J7033" s="348">
        <f t="shared" si="329"/>
        <v>0</v>
      </c>
    </row>
    <row r="7034" spans="1:10">
      <c r="A7034" s="483">
        <v>2016</v>
      </c>
      <c r="B7034" s="484" t="s">
        <v>1296</v>
      </c>
      <c r="C7034" s="484" t="s">
        <v>370</v>
      </c>
      <c r="D7034" s="485">
        <v>12817</v>
      </c>
      <c r="E7034" s="486">
        <v>24.09</v>
      </c>
      <c r="F7034" s="486">
        <f t="shared" si="327"/>
        <v>308761.52999999997</v>
      </c>
      <c r="G7034" s="487">
        <v>2.67</v>
      </c>
      <c r="H7034" s="485">
        <v>6.8</v>
      </c>
      <c r="I7034" s="486">
        <f t="shared" si="328"/>
        <v>87155.599999999991</v>
      </c>
      <c r="J7034" s="348">
        <f t="shared" si="329"/>
        <v>0</v>
      </c>
    </row>
    <row r="7035" spans="1:10">
      <c r="A7035" s="483">
        <v>2016</v>
      </c>
      <c r="B7035" s="484" t="s">
        <v>1296</v>
      </c>
      <c r="C7035" s="484" t="s">
        <v>370</v>
      </c>
      <c r="D7035" s="485">
        <v>24502</v>
      </c>
      <c r="E7035" s="486">
        <v>25.87</v>
      </c>
      <c r="F7035" s="486">
        <f t="shared" si="327"/>
        <v>633866.74</v>
      </c>
      <c r="G7035" s="487">
        <v>3.11</v>
      </c>
      <c r="H7035" s="485">
        <v>8.5</v>
      </c>
      <c r="I7035" s="486">
        <f t="shared" si="328"/>
        <v>208267</v>
      </c>
      <c r="J7035" s="348">
        <f t="shared" si="329"/>
        <v>0</v>
      </c>
    </row>
    <row r="7036" spans="1:10">
      <c r="A7036" s="483">
        <v>2016</v>
      </c>
      <c r="B7036" s="484" t="s">
        <v>1296</v>
      </c>
      <c r="C7036" s="484" t="s">
        <v>370</v>
      </c>
      <c r="D7036" s="485">
        <v>14801</v>
      </c>
      <c r="E7036" s="486">
        <v>25.98</v>
      </c>
      <c r="F7036" s="486">
        <f t="shared" si="327"/>
        <v>384529.98</v>
      </c>
      <c r="G7036" s="487">
        <v>2.65</v>
      </c>
      <c r="H7036" s="485">
        <v>7.6</v>
      </c>
      <c r="I7036" s="486">
        <f t="shared" si="328"/>
        <v>112487.59999999999</v>
      </c>
      <c r="J7036" s="348">
        <f t="shared" si="329"/>
        <v>0</v>
      </c>
    </row>
    <row r="7037" spans="1:10">
      <c r="A7037" s="483">
        <v>2016</v>
      </c>
      <c r="B7037" s="484" t="s">
        <v>1296</v>
      </c>
      <c r="C7037" s="484" t="s">
        <v>370</v>
      </c>
      <c r="D7037" s="485">
        <v>15296</v>
      </c>
      <c r="E7037" s="486">
        <v>26.155999999999999</v>
      </c>
      <c r="F7037" s="486">
        <f t="shared" si="327"/>
        <v>400082.17599999998</v>
      </c>
      <c r="G7037" s="487">
        <v>3.29</v>
      </c>
      <c r="H7037" s="485">
        <v>7.1</v>
      </c>
      <c r="I7037" s="486">
        <f t="shared" si="328"/>
        <v>108601.59999999999</v>
      </c>
      <c r="J7037" s="348">
        <f t="shared" si="329"/>
        <v>0</v>
      </c>
    </row>
    <row r="7038" spans="1:10">
      <c r="A7038" s="483">
        <v>2016</v>
      </c>
      <c r="B7038" s="484" t="s">
        <v>1296</v>
      </c>
      <c r="C7038" s="484" t="s">
        <v>370</v>
      </c>
      <c r="D7038" s="485">
        <v>212675</v>
      </c>
      <c r="E7038" s="486">
        <v>26</v>
      </c>
      <c r="F7038" s="486">
        <f t="shared" si="327"/>
        <v>5529550</v>
      </c>
      <c r="G7038" s="487">
        <v>2.68</v>
      </c>
      <c r="H7038" s="485">
        <v>7.8</v>
      </c>
      <c r="I7038" s="486">
        <f t="shared" si="328"/>
        <v>1658865</v>
      </c>
      <c r="J7038" s="348">
        <f t="shared" si="329"/>
        <v>0</v>
      </c>
    </row>
    <row r="7039" spans="1:10">
      <c r="A7039" s="483">
        <v>2016</v>
      </c>
      <c r="B7039" s="484" t="s">
        <v>1296</v>
      </c>
      <c r="C7039" s="484" t="s">
        <v>370</v>
      </c>
      <c r="D7039" s="485">
        <v>57987</v>
      </c>
      <c r="E7039" s="486">
        <v>23.35</v>
      </c>
      <c r="F7039" s="486">
        <f t="shared" si="327"/>
        <v>1353996.4500000002</v>
      </c>
      <c r="G7039" s="487">
        <v>1.33</v>
      </c>
      <c r="H7039" s="485">
        <v>5.8</v>
      </c>
      <c r="I7039" s="486">
        <f t="shared" si="328"/>
        <v>336324.6</v>
      </c>
      <c r="J7039" s="348">
        <f t="shared" si="329"/>
        <v>0</v>
      </c>
    </row>
    <row r="7040" spans="1:10">
      <c r="A7040" s="483">
        <v>2016</v>
      </c>
      <c r="B7040" s="484" t="s">
        <v>1296</v>
      </c>
      <c r="C7040" s="484" t="s">
        <v>370</v>
      </c>
      <c r="D7040" s="485">
        <v>20030</v>
      </c>
      <c r="E7040" s="486">
        <v>22.181999999999999</v>
      </c>
      <c r="F7040" s="486">
        <f t="shared" si="327"/>
        <v>444305.45999999996</v>
      </c>
      <c r="G7040" s="487">
        <v>0.46</v>
      </c>
      <c r="H7040" s="485">
        <v>7.1</v>
      </c>
      <c r="I7040" s="486">
        <f t="shared" si="328"/>
        <v>142213</v>
      </c>
      <c r="J7040" s="348">
        <f t="shared" si="329"/>
        <v>0</v>
      </c>
    </row>
    <row r="7041" spans="1:10">
      <c r="A7041" s="483">
        <v>2016</v>
      </c>
      <c r="B7041" s="484" t="s">
        <v>1296</v>
      </c>
      <c r="C7041" s="484" t="s">
        <v>370</v>
      </c>
      <c r="D7041" s="485">
        <v>57120</v>
      </c>
      <c r="E7041" s="486">
        <v>23.154</v>
      </c>
      <c r="F7041" s="486">
        <f t="shared" si="327"/>
        <v>1322556.48</v>
      </c>
      <c r="G7041" s="487">
        <v>0.45</v>
      </c>
      <c r="H7041" s="485">
        <v>6.9</v>
      </c>
      <c r="I7041" s="486">
        <f t="shared" si="328"/>
        <v>394128</v>
      </c>
      <c r="J7041" s="348">
        <f t="shared" si="329"/>
        <v>0</v>
      </c>
    </row>
    <row r="7042" spans="1:10">
      <c r="A7042" s="483">
        <v>2016</v>
      </c>
      <c r="B7042" s="484" t="s">
        <v>1296</v>
      </c>
      <c r="C7042" s="484" t="s">
        <v>370</v>
      </c>
      <c r="D7042" s="485">
        <v>149034</v>
      </c>
      <c r="E7042" s="486">
        <v>23.911000000000001</v>
      </c>
      <c r="F7042" s="486">
        <f t="shared" si="327"/>
        <v>3563551.9740000004</v>
      </c>
      <c r="G7042" s="487">
        <v>1.22</v>
      </c>
      <c r="H7042" s="485">
        <v>8.5</v>
      </c>
      <c r="I7042" s="486">
        <f t="shared" si="328"/>
        <v>1266789</v>
      </c>
      <c r="J7042" s="348">
        <f t="shared" si="329"/>
        <v>0</v>
      </c>
    </row>
    <row r="7043" spans="1:10">
      <c r="A7043" s="483">
        <v>2016</v>
      </c>
      <c r="B7043" s="484" t="s">
        <v>1296</v>
      </c>
      <c r="C7043" s="484" t="s">
        <v>370</v>
      </c>
      <c r="D7043" s="485">
        <v>51294</v>
      </c>
      <c r="E7043" s="486">
        <v>25.872</v>
      </c>
      <c r="F7043" s="486">
        <f t="shared" ref="F7043:F7106" si="330">E7043*D7043</f>
        <v>1327078.368</v>
      </c>
      <c r="G7043" s="487">
        <v>2.7</v>
      </c>
      <c r="H7043" s="485">
        <v>7.7</v>
      </c>
      <c r="I7043" s="486">
        <f t="shared" ref="I7043:I7106" si="331">H7043*D7043</f>
        <v>394963.8</v>
      </c>
      <c r="J7043" s="348">
        <f t="shared" ref="J7043:J7106" si="332">IF(B7043="LIG",1,0)</f>
        <v>0</v>
      </c>
    </row>
    <row r="7044" spans="1:10">
      <c r="A7044" s="483">
        <v>2016</v>
      </c>
      <c r="B7044" s="484" t="s">
        <v>1296</v>
      </c>
      <c r="C7044" s="484" t="s">
        <v>370</v>
      </c>
      <c r="D7044" s="485">
        <v>77451</v>
      </c>
      <c r="E7044" s="486">
        <v>23.36</v>
      </c>
      <c r="F7044" s="486">
        <f t="shared" si="330"/>
        <v>1809255.3599999999</v>
      </c>
      <c r="G7044" s="487">
        <v>2.74</v>
      </c>
      <c r="H7044" s="485">
        <v>6.8</v>
      </c>
      <c r="I7044" s="486">
        <f t="shared" si="331"/>
        <v>526666.79999999993</v>
      </c>
      <c r="J7044" s="348">
        <f t="shared" si="332"/>
        <v>0</v>
      </c>
    </row>
    <row r="7045" spans="1:10">
      <c r="A7045" s="483">
        <v>2016</v>
      </c>
      <c r="B7045" s="484" t="s">
        <v>1296</v>
      </c>
      <c r="C7045" s="484" t="s">
        <v>370</v>
      </c>
      <c r="D7045" s="485">
        <v>38817</v>
      </c>
      <c r="E7045" s="486">
        <v>23.605</v>
      </c>
      <c r="F7045" s="486">
        <f t="shared" si="330"/>
        <v>916275.28500000003</v>
      </c>
      <c r="G7045" s="487">
        <v>2.64</v>
      </c>
      <c r="H7045" s="485">
        <v>8.1999999999999993</v>
      </c>
      <c r="I7045" s="486">
        <f t="shared" si="331"/>
        <v>318299.39999999997</v>
      </c>
      <c r="J7045" s="348">
        <f t="shared" si="332"/>
        <v>0</v>
      </c>
    </row>
    <row r="7046" spans="1:10">
      <c r="A7046" s="483">
        <v>2016</v>
      </c>
      <c r="B7046" s="484" t="s">
        <v>1296</v>
      </c>
      <c r="C7046" s="484" t="s">
        <v>370</v>
      </c>
      <c r="D7046" s="485">
        <v>24675</v>
      </c>
      <c r="E7046" s="486">
        <v>25.113</v>
      </c>
      <c r="F7046" s="486">
        <f t="shared" si="330"/>
        <v>619663.27500000002</v>
      </c>
      <c r="G7046" s="487">
        <v>3.05</v>
      </c>
      <c r="H7046" s="485">
        <v>6.5</v>
      </c>
      <c r="I7046" s="486">
        <f t="shared" si="331"/>
        <v>160387.5</v>
      </c>
      <c r="J7046" s="348">
        <f t="shared" si="332"/>
        <v>0</v>
      </c>
    </row>
    <row r="7047" spans="1:10">
      <c r="A7047" s="483">
        <v>2016</v>
      </c>
      <c r="B7047" s="484" t="s">
        <v>1296</v>
      </c>
      <c r="C7047" s="484" t="s">
        <v>370</v>
      </c>
      <c r="D7047" s="485">
        <v>39001</v>
      </c>
      <c r="E7047" s="486">
        <v>22.712</v>
      </c>
      <c r="F7047" s="486">
        <f t="shared" si="330"/>
        <v>885790.71199999994</v>
      </c>
      <c r="G7047" s="487">
        <v>0.53</v>
      </c>
      <c r="H7047" s="485">
        <v>10.1</v>
      </c>
      <c r="I7047" s="486">
        <f t="shared" si="331"/>
        <v>393910.1</v>
      </c>
      <c r="J7047" s="348">
        <f t="shared" si="332"/>
        <v>0</v>
      </c>
    </row>
    <row r="7048" spans="1:10">
      <c r="A7048" s="483">
        <v>2016</v>
      </c>
      <c r="B7048" s="484" t="s">
        <v>1296</v>
      </c>
      <c r="C7048" s="484" t="s">
        <v>370</v>
      </c>
      <c r="D7048" s="485">
        <v>38572</v>
      </c>
      <c r="E7048" s="486">
        <v>23.61</v>
      </c>
      <c r="F7048" s="486">
        <f t="shared" si="330"/>
        <v>910684.91999999993</v>
      </c>
      <c r="G7048" s="487">
        <v>1.7</v>
      </c>
      <c r="H7048" s="485">
        <v>6.4</v>
      </c>
      <c r="I7048" s="486">
        <f t="shared" si="331"/>
        <v>246860.80000000002</v>
      </c>
      <c r="J7048" s="348">
        <f t="shared" si="332"/>
        <v>0</v>
      </c>
    </row>
    <row r="7049" spans="1:10">
      <c r="A7049" s="483">
        <v>2016</v>
      </c>
      <c r="B7049" s="484" t="s">
        <v>1296</v>
      </c>
      <c r="C7049" s="484" t="s">
        <v>370</v>
      </c>
      <c r="D7049" s="485">
        <v>34712</v>
      </c>
      <c r="E7049" s="486">
        <v>24.44</v>
      </c>
      <c r="F7049" s="486">
        <f t="shared" si="330"/>
        <v>848361.28</v>
      </c>
      <c r="G7049" s="487">
        <v>0.73</v>
      </c>
      <c r="H7049" s="485">
        <v>5.7</v>
      </c>
      <c r="I7049" s="486">
        <f t="shared" si="331"/>
        <v>197858.4</v>
      </c>
      <c r="J7049" s="348">
        <f t="shared" si="332"/>
        <v>0</v>
      </c>
    </row>
    <row r="7050" spans="1:10">
      <c r="A7050" s="483">
        <v>2016</v>
      </c>
      <c r="B7050" s="484" t="s">
        <v>1296</v>
      </c>
      <c r="C7050" s="484" t="s">
        <v>370</v>
      </c>
      <c r="D7050" s="485">
        <v>253930</v>
      </c>
      <c r="E7050" s="486">
        <v>25.806000000000001</v>
      </c>
      <c r="F7050" s="486">
        <f t="shared" si="330"/>
        <v>6552917.5800000001</v>
      </c>
      <c r="G7050" s="487">
        <v>2.73</v>
      </c>
      <c r="H7050" s="485">
        <v>7.7</v>
      </c>
      <c r="I7050" s="486">
        <f t="shared" si="331"/>
        <v>1955261</v>
      </c>
      <c r="J7050" s="348">
        <f t="shared" si="332"/>
        <v>0</v>
      </c>
    </row>
    <row r="7051" spans="1:10">
      <c r="A7051" s="483">
        <v>2016</v>
      </c>
      <c r="B7051" s="484" t="s">
        <v>1296</v>
      </c>
      <c r="C7051" s="484" t="s">
        <v>370</v>
      </c>
      <c r="D7051" s="485">
        <v>55753</v>
      </c>
      <c r="E7051" s="486">
        <v>23.917999999999999</v>
      </c>
      <c r="F7051" s="486">
        <f t="shared" si="330"/>
        <v>1333500.254</v>
      </c>
      <c r="G7051" s="487">
        <v>2.65</v>
      </c>
      <c r="H7051" s="485">
        <v>7.4</v>
      </c>
      <c r="I7051" s="486">
        <f t="shared" si="331"/>
        <v>412572.2</v>
      </c>
      <c r="J7051" s="348">
        <f t="shared" si="332"/>
        <v>0</v>
      </c>
    </row>
    <row r="7052" spans="1:10">
      <c r="A7052" s="483">
        <v>2016</v>
      </c>
      <c r="B7052" s="484" t="s">
        <v>1296</v>
      </c>
      <c r="C7052" s="484" t="s">
        <v>370</v>
      </c>
      <c r="D7052" s="485">
        <v>67233</v>
      </c>
      <c r="E7052" s="486">
        <v>23.87</v>
      </c>
      <c r="F7052" s="486">
        <f t="shared" si="330"/>
        <v>1604851.71</v>
      </c>
      <c r="G7052" s="487">
        <v>2.69</v>
      </c>
      <c r="H7052" s="485">
        <v>7.7</v>
      </c>
      <c r="I7052" s="486">
        <f t="shared" si="331"/>
        <v>517694.10000000003</v>
      </c>
      <c r="J7052" s="348">
        <f t="shared" si="332"/>
        <v>0</v>
      </c>
    </row>
    <row r="7053" spans="1:10">
      <c r="A7053" s="483">
        <v>2016</v>
      </c>
      <c r="B7053" s="484" t="s">
        <v>1296</v>
      </c>
      <c r="C7053" s="484" t="s">
        <v>370</v>
      </c>
      <c r="D7053" s="485">
        <v>234537</v>
      </c>
      <c r="E7053" s="486">
        <v>23.815999999999999</v>
      </c>
      <c r="F7053" s="486">
        <f t="shared" si="330"/>
        <v>5585733.1919999998</v>
      </c>
      <c r="G7053" s="487">
        <v>2.67</v>
      </c>
      <c r="H7053" s="485">
        <v>7.7</v>
      </c>
      <c r="I7053" s="486">
        <f t="shared" si="331"/>
        <v>1805934.9000000001</v>
      </c>
      <c r="J7053" s="348">
        <f t="shared" si="332"/>
        <v>0</v>
      </c>
    </row>
    <row r="7054" spans="1:10">
      <c r="A7054" s="483">
        <v>2016</v>
      </c>
      <c r="B7054" s="484" t="s">
        <v>1296</v>
      </c>
      <c r="C7054" s="484" t="s">
        <v>370</v>
      </c>
      <c r="D7054" s="485">
        <v>44393</v>
      </c>
      <c r="E7054" s="486">
        <v>23.384</v>
      </c>
      <c r="F7054" s="486">
        <f t="shared" si="330"/>
        <v>1038085.912</v>
      </c>
      <c r="G7054" s="487">
        <v>1.33</v>
      </c>
      <c r="H7054" s="485">
        <v>5.9</v>
      </c>
      <c r="I7054" s="486">
        <f t="shared" si="331"/>
        <v>261918.7</v>
      </c>
      <c r="J7054" s="348">
        <f t="shared" si="332"/>
        <v>0</v>
      </c>
    </row>
    <row r="7055" spans="1:10">
      <c r="A7055" s="483">
        <v>2016</v>
      </c>
      <c r="B7055" s="484" t="s">
        <v>1289</v>
      </c>
      <c r="C7055" s="484" t="s">
        <v>370</v>
      </c>
      <c r="D7055" s="485">
        <v>132217</v>
      </c>
      <c r="E7055" s="486">
        <v>17.600000000000001</v>
      </c>
      <c r="F7055" s="486">
        <f t="shared" si="330"/>
        <v>2327019.2000000002</v>
      </c>
      <c r="G7055" s="487">
        <v>0.19</v>
      </c>
      <c r="H7055" s="485">
        <v>4.4000000000000004</v>
      </c>
      <c r="I7055" s="486">
        <f t="shared" si="331"/>
        <v>581754.80000000005</v>
      </c>
      <c r="J7055" s="348">
        <f t="shared" si="332"/>
        <v>0</v>
      </c>
    </row>
    <row r="7056" spans="1:10">
      <c r="A7056" s="483">
        <v>2016</v>
      </c>
      <c r="B7056" s="484" t="s">
        <v>1289</v>
      </c>
      <c r="C7056" s="484" t="s">
        <v>370</v>
      </c>
      <c r="D7056" s="485">
        <v>42078</v>
      </c>
      <c r="E7056" s="486">
        <v>17.54</v>
      </c>
      <c r="F7056" s="486">
        <f t="shared" si="330"/>
        <v>738048.12</v>
      </c>
      <c r="G7056" s="487">
        <v>0.21</v>
      </c>
      <c r="H7056" s="485">
        <v>4.5</v>
      </c>
      <c r="I7056" s="486">
        <f t="shared" si="331"/>
        <v>189351</v>
      </c>
      <c r="J7056" s="348">
        <f t="shared" si="332"/>
        <v>0</v>
      </c>
    </row>
    <row r="7057" spans="1:10">
      <c r="A7057" s="483">
        <v>2016</v>
      </c>
      <c r="B7057" s="484" t="s">
        <v>1289</v>
      </c>
      <c r="C7057" s="484" t="s">
        <v>370</v>
      </c>
      <c r="D7057" s="485">
        <v>196272</v>
      </c>
      <c r="E7057" s="486">
        <v>17.54</v>
      </c>
      <c r="F7057" s="486">
        <f t="shared" si="330"/>
        <v>3442610.88</v>
      </c>
      <c r="G7057" s="487">
        <v>0.19</v>
      </c>
      <c r="H7057" s="485">
        <v>4.2</v>
      </c>
      <c r="I7057" s="486">
        <f t="shared" si="331"/>
        <v>824342.4</v>
      </c>
      <c r="J7057" s="348">
        <f t="shared" si="332"/>
        <v>0</v>
      </c>
    </row>
    <row r="7058" spans="1:10">
      <c r="A7058" s="483">
        <v>2016</v>
      </c>
      <c r="B7058" s="484" t="s">
        <v>1289</v>
      </c>
      <c r="C7058" s="484" t="s">
        <v>370</v>
      </c>
      <c r="D7058" s="485">
        <v>219624</v>
      </c>
      <c r="E7058" s="486">
        <v>17.539000000000001</v>
      </c>
      <c r="F7058" s="486">
        <f t="shared" si="330"/>
        <v>3851985.3360000001</v>
      </c>
      <c r="G7058" s="487">
        <v>0.19</v>
      </c>
      <c r="H7058" s="485">
        <v>4.5</v>
      </c>
      <c r="I7058" s="486">
        <f t="shared" si="331"/>
        <v>988308</v>
      </c>
      <c r="J7058" s="348">
        <f t="shared" si="332"/>
        <v>0</v>
      </c>
    </row>
    <row r="7059" spans="1:10">
      <c r="A7059" s="483">
        <v>2016</v>
      </c>
      <c r="B7059" s="484" t="s">
        <v>1289</v>
      </c>
      <c r="C7059" s="484" t="s">
        <v>370</v>
      </c>
      <c r="D7059" s="485">
        <v>15915</v>
      </c>
      <c r="E7059" s="486">
        <v>17.765999999999998</v>
      </c>
      <c r="F7059" s="486">
        <f t="shared" si="330"/>
        <v>282745.88999999996</v>
      </c>
      <c r="G7059" s="487">
        <v>0.24</v>
      </c>
      <c r="H7059" s="485">
        <v>5.3</v>
      </c>
      <c r="I7059" s="486">
        <f t="shared" si="331"/>
        <v>84349.5</v>
      </c>
      <c r="J7059" s="348">
        <f t="shared" si="332"/>
        <v>0</v>
      </c>
    </row>
    <row r="7060" spans="1:10">
      <c r="A7060" s="483">
        <v>2016</v>
      </c>
      <c r="B7060" s="484" t="s">
        <v>1289</v>
      </c>
      <c r="C7060" s="484" t="s">
        <v>370</v>
      </c>
      <c r="D7060" s="485">
        <v>300355</v>
      </c>
      <c r="E7060" s="486">
        <v>17.28</v>
      </c>
      <c r="F7060" s="486">
        <f t="shared" si="330"/>
        <v>5190134.4000000004</v>
      </c>
      <c r="G7060" s="487">
        <v>0.19</v>
      </c>
      <c r="H7060" s="485">
        <v>4.5</v>
      </c>
      <c r="I7060" s="486">
        <f t="shared" si="331"/>
        <v>1351597.5</v>
      </c>
      <c r="J7060" s="348">
        <f t="shared" si="332"/>
        <v>0</v>
      </c>
    </row>
    <row r="7061" spans="1:10">
      <c r="A7061" s="483">
        <v>2016</v>
      </c>
      <c r="B7061" s="484" t="s">
        <v>1289</v>
      </c>
      <c r="C7061" s="484" t="s">
        <v>370</v>
      </c>
      <c r="D7061" s="485">
        <v>131592</v>
      </c>
      <c r="E7061" s="486">
        <v>17.23</v>
      </c>
      <c r="F7061" s="486">
        <f t="shared" si="330"/>
        <v>2267330.16</v>
      </c>
      <c r="G7061" s="487">
        <v>0.19</v>
      </c>
      <c r="H7061" s="485">
        <v>4.4000000000000004</v>
      </c>
      <c r="I7061" s="486">
        <f t="shared" si="331"/>
        <v>579004.80000000005</v>
      </c>
      <c r="J7061" s="348">
        <f t="shared" si="332"/>
        <v>0</v>
      </c>
    </row>
    <row r="7062" spans="1:10">
      <c r="A7062" s="483">
        <v>2016</v>
      </c>
      <c r="B7062" s="484" t="s">
        <v>1289</v>
      </c>
      <c r="C7062" s="484" t="s">
        <v>370</v>
      </c>
      <c r="D7062" s="485">
        <v>197617</v>
      </c>
      <c r="E7062" s="486">
        <v>17.23</v>
      </c>
      <c r="F7062" s="486">
        <f t="shared" si="330"/>
        <v>3404940.91</v>
      </c>
      <c r="G7062" s="487">
        <v>0.19</v>
      </c>
      <c r="H7062" s="485">
        <v>4.5</v>
      </c>
      <c r="I7062" s="486">
        <f t="shared" si="331"/>
        <v>889276.5</v>
      </c>
      <c r="J7062" s="348">
        <f t="shared" si="332"/>
        <v>0</v>
      </c>
    </row>
    <row r="7063" spans="1:10">
      <c r="A7063" s="483">
        <v>2016</v>
      </c>
      <c r="B7063" s="484" t="s">
        <v>1289</v>
      </c>
      <c r="C7063" s="484" t="s">
        <v>370</v>
      </c>
      <c r="D7063" s="485">
        <v>79870</v>
      </c>
      <c r="E7063" s="486">
        <v>17.239999999999998</v>
      </c>
      <c r="F7063" s="486">
        <f t="shared" si="330"/>
        <v>1376958.7999999998</v>
      </c>
      <c r="G7063" s="487">
        <v>0.25</v>
      </c>
      <c r="H7063" s="485">
        <v>5.6</v>
      </c>
      <c r="I7063" s="486">
        <f t="shared" si="331"/>
        <v>447272</v>
      </c>
      <c r="J7063" s="348">
        <f t="shared" si="332"/>
        <v>0</v>
      </c>
    </row>
    <row r="7064" spans="1:10">
      <c r="A7064" s="483">
        <v>2016</v>
      </c>
      <c r="B7064" s="484" t="s">
        <v>1289</v>
      </c>
      <c r="C7064" s="484" t="s">
        <v>370</v>
      </c>
      <c r="D7064" s="485">
        <v>63792</v>
      </c>
      <c r="E7064" s="486">
        <v>17.239999999999998</v>
      </c>
      <c r="F7064" s="486">
        <f t="shared" si="330"/>
        <v>1099774.0799999998</v>
      </c>
      <c r="G7064" s="487">
        <v>0.31</v>
      </c>
      <c r="H7064" s="485">
        <v>5.0999999999999996</v>
      </c>
      <c r="I7064" s="486">
        <f t="shared" si="331"/>
        <v>325339.19999999995</v>
      </c>
      <c r="J7064" s="348">
        <f t="shared" si="332"/>
        <v>0</v>
      </c>
    </row>
    <row r="7065" spans="1:10">
      <c r="A7065" s="483">
        <v>2016</v>
      </c>
      <c r="B7065" s="484" t="s">
        <v>1289</v>
      </c>
      <c r="C7065" s="484" t="s">
        <v>370</v>
      </c>
      <c r="D7065" s="485">
        <v>437706</v>
      </c>
      <c r="E7065" s="486">
        <v>17.53</v>
      </c>
      <c r="F7065" s="486">
        <f t="shared" si="330"/>
        <v>7672986.1800000006</v>
      </c>
      <c r="G7065" s="487">
        <v>0.19</v>
      </c>
      <c r="H7065" s="485">
        <v>4.5</v>
      </c>
      <c r="I7065" s="486">
        <f t="shared" si="331"/>
        <v>1969677</v>
      </c>
      <c r="J7065" s="348">
        <f t="shared" si="332"/>
        <v>0</v>
      </c>
    </row>
    <row r="7066" spans="1:10">
      <c r="A7066" s="483">
        <v>2016</v>
      </c>
      <c r="B7066" s="484" t="s">
        <v>1289</v>
      </c>
      <c r="C7066" s="484" t="s">
        <v>370</v>
      </c>
      <c r="D7066" s="485">
        <v>182832</v>
      </c>
      <c r="E7066" s="486">
        <v>17.27</v>
      </c>
      <c r="F7066" s="486">
        <f t="shared" si="330"/>
        <v>3157508.64</v>
      </c>
      <c r="G7066" s="487">
        <v>0.22</v>
      </c>
      <c r="H7066" s="485">
        <v>4.2</v>
      </c>
      <c r="I7066" s="486">
        <f t="shared" si="331"/>
        <v>767894.4</v>
      </c>
      <c r="J7066" s="348">
        <f t="shared" si="332"/>
        <v>0</v>
      </c>
    </row>
    <row r="7067" spans="1:10">
      <c r="A7067" s="483">
        <v>2016</v>
      </c>
      <c r="B7067" s="484" t="s">
        <v>1289</v>
      </c>
      <c r="C7067" s="484" t="s">
        <v>370</v>
      </c>
      <c r="D7067" s="485">
        <v>138391</v>
      </c>
      <c r="E7067" s="486">
        <v>17.97</v>
      </c>
      <c r="F7067" s="486">
        <f t="shared" si="330"/>
        <v>2486886.27</v>
      </c>
      <c r="G7067" s="487">
        <v>0.24</v>
      </c>
      <c r="H7067" s="485">
        <v>4.9000000000000004</v>
      </c>
      <c r="I7067" s="486">
        <f t="shared" si="331"/>
        <v>678115.9</v>
      </c>
      <c r="J7067" s="348">
        <f t="shared" si="332"/>
        <v>0</v>
      </c>
    </row>
    <row r="7068" spans="1:10">
      <c r="A7068" s="483">
        <v>2016</v>
      </c>
      <c r="B7068" s="484" t="s">
        <v>1289</v>
      </c>
      <c r="C7068" s="484" t="s">
        <v>370</v>
      </c>
      <c r="D7068" s="485">
        <v>8587</v>
      </c>
      <c r="E7068" s="486">
        <v>17.62</v>
      </c>
      <c r="F7068" s="486">
        <f t="shared" si="330"/>
        <v>151302.94</v>
      </c>
      <c r="G7068" s="487">
        <v>0.22</v>
      </c>
      <c r="H7068" s="485">
        <v>4.5</v>
      </c>
      <c r="I7068" s="486">
        <f t="shared" si="331"/>
        <v>38641.5</v>
      </c>
      <c r="J7068" s="348">
        <f t="shared" si="332"/>
        <v>0</v>
      </c>
    </row>
    <row r="7069" spans="1:10">
      <c r="A7069" s="483">
        <v>2016</v>
      </c>
      <c r="B7069" s="484" t="s">
        <v>1289</v>
      </c>
      <c r="C7069" s="484" t="s">
        <v>370</v>
      </c>
      <c r="D7069" s="485">
        <v>58132</v>
      </c>
      <c r="E7069" s="486">
        <v>18</v>
      </c>
      <c r="F7069" s="486">
        <f t="shared" si="330"/>
        <v>1046376</v>
      </c>
      <c r="G7069" s="487">
        <v>0.24</v>
      </c>
      <c r="H7069" s="485">
        <v>4.9000000000000004</v>
      </c>
      <c r="I7069" s="486">
        <f t="shared" si="331"/>
        <v>284846.80000000005</v>
      </c>
      <c r="J7069" s="348">
        <f t="shared" si="332"/>
        <v>0</v>
      </c>
    </row>
    <row r="7070" spans="1:10">
      <c r="A7070" s="483">
        <v>2016</v>
      </c>
      <c r="B7070" s="484" t="s">
        <v>1289</v>
      </c>
      <c r="C7070" s="484" t="s">
        <v>370</v>
      </c>
      <c r="D7070" s="485">
        <v>31769</v>
      </c>
      <c r="E7070" s="486">
        <v>17.600000000000001</v>
      </c>
      <c r="F7070" s="486">
        <f t="shared" si="330"/>
        <v>559134.4</v>
      </c>
      <c r="G7070" s="487">
        <v>0.21</v>
      </c>
      <c r="H7070" s="485">
        <v>4.5</v>
      </c>
      <c r="I7070" s="486">
        <f t="shared" si="331"/>
        <v>142960.5</v>
      </c>
      <c r="J7070" s="348">
        <f t="shared" si="332"/>
        <v>0</v>
      </c>
    </row>
    <row r="7071" spans="1:10">
      <c r="A7071" s="483">
        <v>2016</v>
      </c>
      <c r="B7071" s="484" t="s">
        <v>1289</v>
      </c>
      <c r="C7071" s="484" t="s">
        <v>370</v>
      </c>
      <c r="D7071" s="485">
        <v>12919</v>
      </c>
      <c r="E7071" s="486">
        <v>17.3</v>
      </c>
      <c r="F7071" s="486">
        <f t="shared" si="330"/>
        <v>223498.7</v>
      </c>
      <c r="G7071" s="487">
        <v>0.24</v>
      </c>
      <c r="H7071" s="485">
        <v>4.4000000000000004</v>
      </c>
      <c r="I7071" s="486">
        <f t="shared" si="331"/>
        <v>56843.600000000006</v>
      </c>
      <c r="J7071" s="348">
        <f t="shared" si="332"/>
        <v>0</v>
      </c>
    </row>
    <row r="7072" spans="1:10">
      <c r="A7072" s="483">
        <v>2016</v>
      </c>
      <c r="B7072" s="484" t="s">
        <v>1296</v>
      </c>
      <c r="C7072" s="484" t="s">
        <v>370</v>
      </c>
      <c r="D7072" s="485">
        <v>109270</v>
      </c>
      <c r="E7072" s="486">
        <v>21.212</v>
      </c>
      <c r="F7072" s="486">
        <f t="shared" si="330"/>
        <v>2317835.2399999998</v>
      </c>
      <c r="G7072" s="487">
        <v>3.44</v>
      </c>
      <c r="H7072" s="485">
        <v>9</v>
      </c>
      <c r="I7072" s="486">
        <f t="shared" si="331"/>
        <v>983430</v>
      </c>
      <c r="J7072" s="348">
        <f t="shared" si="332"/>
        <v>0</v>
      </c>
    </row>
    <row r="7073" spans="1:10">
      <c r="A7073" s="483">
        <v>2016</v>
      </c>
      <c r="B7073" s="484" t="s">
        <v>1296</v>
      </c>
      <c r="C7073" s="484" t="s">
        <v>370</v>
      </c>
      <c r="D7073" s="485">
        <v>9956</v>
      </c>
      <c r="E7073" s="486">
        <v>24.31</v>
      </c>
      <c r="F7073" s="486">
        <f t="shared" si="330"/>
        <v>242030.36</v>
      </c>
      <c r="G7073" s="487">
        <v>3.96</v>
      </c>
      <c r="H7073" s="485">
        <v>11.3</v>
      </c>
      <c r="I7073" s="486">
        <f t="shared" si="331"/>
        <v>112502.8</v>
      </c>
      <c r="J7073" s="348">
        <f t="shared" si="332"/>
        <v>0</v>
      </c>
    </row>
    <row r="7074" spans="1:10">
      <c r="A7074" s="483">
        <v>2016</v>
      </c>
      <c r="B7074" s="484" t="s">
        <v>1296</v>
      </c>
      <c r="C7074" s="484" t="s">
        <v>370</v>
      </c>
      <c r="D7074" s="485">
        <v>2428</v>
      </c>
      <c r="E7074" s="486">
        <v>22.91</v>
      </c>
      <c r="F7074" s="486">
        <f t="shared" si="330"/>
        <v>55625.48</v>
      </c>
      <c r="G7074" s="487">
        <v>2.69</v>
      </c>
      <c r="H7074" s="485">
        <v>9.3000000000000007</v>
      </c>
      <c r="I7074" s="486">
        <f t="shared" si="331"/>
        <v>22580.400000000001</v>
      </c>
      <c r="J7074" s="348">
        <f t="shared" si="332"/>
        <v>0</v>
      </c>
    </row>
    <row r="7075" spans="1:10">
      <c r="A7075" s="483">
        <v>2016</v>
      </c>
      <c r="B7075" s="484" t="s">
        <v>1296</v>
      </c>
      <c r="C7075" s="484" t="s">
        <v>370</v>
      </c>
      <c r="D7075" s="485">
        <v>5631</v>
      </c>
      <c r="E7075" s="486">
        <v>23.14</v>
      </c>
      <c r="F7075" s="486">
        <f t="shared" si="330"/>
        <v>130301.34</v>
      </c>
      <c r="G7075" s="487">
        <v>2.79</v>
      </c>
      <c r="H7075" s="485">
        <v>10.6</v>
      </c>
      <c r="I7075" s="486">
        <f t="shared" si="331"/>
        <v>59688.6</v>
      </c>
      <c r="J7075" s="348">
        <f t="shared" si="332"/>
        <v>0</v>
      </c>
    </row>
    <row r="7076" spans="1:10">
      <c r="A7076" s="483">
        <v>2016</v>
      </c>
      <c r="B7076" s="484" t="s">
        <v>1296</v>
      </c>
      <c r="C7076" s="484" t="s">
        <v>370</v>
      </c>
      <c r="D7076" s="485">
        <v>29</v>
      </c>
      <c r="E7076" s="486">
        <v>22.95</v>
      </c>
      <c r="F7076" s="486">
        <f t="shared" si="330"/>
        <v>665.55</v>
      </c>
      <c r="G7076" s="487">
        <v>2.71</v>
      </c>
      <c r="H7076" s="485">
        <v>8.9</v>
      </c>
      <c r="I7076" s="486">
        <f t="shared" si="331"/>
        <v>258.10000000000002</v>
      </c>
      <c r="J7076" s="348">
        <f t="shared" si="332"/>
        <v>0</v>
      </c>
    </row>
    <row r="7077" spans="1:10">
      <c r="A7077" s="483">
        <v>2016</v>
      </c>
      <c r="B7077" s="484" t="s">
        <v>1296</v>
      </c>
      <c r="C7077" s="484" t="s">
        <v>370</v>
      </c>
      <c r="D7077" s="485">
        <v>1345</v>
      </c>
      <c r="E7077" s="486">
        <v>17.28</v>
      </c>
      <c r="F7077" s="486">
        <f t="shared" si="330"/>
        <v>23241.600000000002</v>
      </c>
      <c r="G7077" s="487">
        <v>2.77</v>
      </c>
      <c r="H7077" s="485">
        <v>16.7</v>
      </c>
      <c r="I7077" s="486">
        <f t="shared" si="331"/>
        <v>22461.5</v>
      </c>
      <c r="J7077" s="348">
        <f t="shared" si="332"/>
        <v>0</v>
      </c>
    </row>
    <row r="7078" spans="1:10">
      <c r="A7078" s="483">
        <v>2016</v>
      </c>
      <c r="B7078" s="484" t="s">
        <v>1296</v>
      </c>
      <c r="C7078" s="484" t="s">
        <v>370</v>
      </c>
      <c r="D7078" s="485">
        <v>19981</v>
      </c>
      <c r="E7078" s="486">
        <v>21.69</v>
      </c>
      <c r="F7078" s="486">
        <f t="shared" si="330"/>
        <v>433387.89</v>
      </c>
      <c r="G7078" s="487">
        <v>3.43</v>
      </c>
      <c r="H7078" s="485">
        <v>10.9</v>
      </c>
      <c r="I7078" s="486">
        <f t="shared" si="331"/>
        <v>217792.9</v>
      </c>
      <c r="J7078" s="348">
        <f t="shared" si="332"/>
        <v>0</v>
      </c>
    </row>
    <row r="7079" spans="1:10">
      <c r="A7079" s="483">
        <v>2016</v>
      </c>
      <c r="B7079" s="484" t="s">
        <v>1296</v>
      </c>
      <c r="C7079" s="484" t="s">
        <v>370</v>
      </c>
      <c r="D7079" s="485">
        <v>7477</v>
      </c>
      <c r="E7079" s="486">
        <v>16</v>
      </c>
      <c r="F7079" s="486">
        <f t="shared" si="330"/>
        <v>119632</v>
      </c>
      <c r="G7079" s="487">
        <v>2.4</v>
      </c>
      <c r="H7079" s="485">
        <v>20.2</v>
      </c>
      <c r="I7079" s="486">
        <f t="shared" si="331"/>
        <v>151035.4</v>
      </c>
      <c r="J7079" s="348">
        <f t="shared" si="332"/>
        <v>0</v>
      </c>
    </row>
    <row r="7080" spans="1:10">
      <c r="A7080" s="483">
        <v>2016</v>
      </c>
      <c r="B7080" s="484" t="s">
        <v>1296</v>
      </c>
      <c r="C7080" s="484" t="s">
        <v>370</v>
      </c>
      <c r="D7080" s="485">
        <v>9392</v>
      </c>
      <c r="E7080" s="486">
        <v>19.91</v>
      </c>
      <c r="F7080" s="486">
        <f t="shared" si="330"/>
        <v>186994.72</v>
      </c>
      <c r="G7080" s="487">
        <v>2.84</v>
      </c>
      <c r="H7080" s="485">
        <v>12.3</v>
      </c>
      <c r="I7080" s="486">
        <f t="shared" si="331"/>
        <v>115521.60000000001</v>
      </c>
      <c r="J7080" s="348">
        <f t="shared" si="332"/>
        <v>0</v>
      </c>
    </row>
    <row r="7081" spans="1:10">
      <c r="A7081" s="483">
        <v>2016</v>
      </c>
      <c r="B7081" s="484" t="s">
        <v>1296</v>
      </c>
      <c r="C7081" s="484" t="s">
        <v>370</v>
      </c>
      <c r="D7081" s="485">
        <v>12497</v>
      </c>
      <c r="E7081" s="486">
        <v>15.85</v>
      </c>
      <c r="F7081" s="486">
        <f t="shared" si="330"/>
        <v>198077.44999999998</v>
      </c>
      <c r="G7081" s="487">
        <v>2.06</v>
      </c>
      <c r="H7081" s="485">
        <v>22.1</v>
      </c>
      <c r="I7081" s="486">
        <f t="shared" si="331"/>
        <v>276183.7</v>
      </c>
      <c r="J7081" s="348">
        <f t="shared" si="332"/>
        <v>0</v>
      </c>
    </row>
    <row r="7082" spans="1:10">
      <c r="A7082" s="483">
        <v>2016</v>
      </c>
      <c r="B7082" s="484" t="s">
        <v>1296</v>
      </c>
      <c r="C7082" s="484" t="s">
        <v>370</v>
      </c>
      <c r="D7082" s="485">
        <v>56511</v>
      </c>
      <c r="E7082" s="486">
        <v>22.388000000000002</v>
      </c>
      <c r="F7082" s="486">
        <f t="shared" si="330"/>
        <v>1265168.2680000002</v>
      </c>
      <c r="G7082" s="487">
        <v>2.96</v>
      </c>
      <c r="H7082" s="485">
        <v>8.3000000000000007</v>
      </c>
      <c r="I7082" s="486">
        <f t="shared" si="331"/>
        <v>469041.30000000005</v>
      </c>
      <c r="J7082" s="348">
        <f t="shared" si="332"/>
        <v>0</v>
      </c>
    </row>
    <row r="7083" spans="1:10">
      <c r="A7083" s="483">
        <v>2016</v>
      </c>
      <c r="B7083" s="484" t="s">
        <v>1296</v>
      </c>
      <c r="C7083" s="484" t="s">
        <v>370</v>
      </c>
      <c r="D7083" s="485">
        <v>79971</v>
      </c>
      <c r="E7083" s="486">
        <v>23.08</v>
      </c>
      <c r="F7083" s="486">
        <f t="shared" si="330"/>
        <v>1845730.68</v>
      </c>
      <c r="G7083" s="487">
        <v>3.01</v>
      </c>
      <c r="H7083" s="485">
        <v>8.3000000000000007</v>
      </c>
      <c r="I7083" s="486">
        <f t="shared" si="331"/>
        <v>663759.30000000005</v>
      </c>
      <c r="J7083" s="348">
        <f t="shared" si="332"/>
        <v>0</v>
      </c>
    </row>
    <row r="7084" spans="1:10">
      <c r="A7084" s="483">
        <v>2016</v>
      </c>
      <c r="B7084" s="484" t="s">
        <v>1296</v>
      </c>
      <c r="C7084" s="484" t="s">
        <v>370</v>
      </c>
      <c r="D7084" s="485">
        <v>32378</v>
      </c>
      <c r="E7084" s="486">
        <v>22.902000000000001</v>
      </c>
      <c r="F7084" s="486">
        <f t="shared" si="330"/>
        <v>741520.95600000001</v>
      </c>
      <c r="G7084" s="487">
        <v>3.1</v>
      </c>
      <c r="H7084" s="485">
        <v>8</v>
      </c>
      <c r="I7084" s="486">
        <f t="shared" si="331"/>
        <v>259024</v>
      </c>
      <c r="J7084" s="348">
        <f t="shared" si="332"/>
        <v>0</v>
      </c>
    </row>
    <row r="7085" spans="1:10">
      <c r="A7085" s="483">
        <v>2016</v>
      </c>
      <c r="B7085" s="484" t="s">
        <v>1296</v>
      </c>
      <c r="C7085" s="484" t="s">
        <v>370</v>
      </c>
      <c r="D7085" s="485">
        <v>156212</v>
      </c>
      <c r="E7085" s="486">
        <v>22.43</v>
      </c>
      <c r="F7085" s="486">
        <f t="shared" si="330"/>
        <v>3503835.16</v>
      </c>
      <c r="G7085" s="487">
        <v>3.09</v>
      </c>
      <c r="H7085" s="485">
        <v>8.1999999999999993</v>
      </c>
      <c r="I7085" s="486">
        <f t="shared" si="331"/>
        <v>1280938.3999999999</v>
      </c>
      <c r="J7085" s="348">
        <f t="shared" si="332"/>
        <v>0</v>
      </c>
    </row>
    <row r="7086" spans="1:10">
      <c r="A7086" s="483">
        <v>2016</v>
      </c>
      <c r="B7086" s="484" t="s">
        <v>1296</v>
      </c>
      <c r="C7086" s="484" t="s">
        <v>370</v>
      </c>
      <c r="D7086" s="485">
        <v>9974</v>
      </c>
      <c r="E7086" s="486">
        <v>22.64</v>
      </c>
      <c r="F7086" s="486">
        <f t="shared" si="330"/>
        <v>225811.36000000002</v>
      </c>
      <c r="G7086" s="487">
        <v>3.08</v>
      </c>
      <c r="H7086" s="485">
        <v>9.1999999999999993</v>
      </c>
      <c r="I7086" s="486">
        <f t="shared" si="331"/>
        <v>91760.799999999988</v>
      </c>
      <c r="J7086" s="348">
        <f t="shared" si="332"/>
        <v>0</v>
      </c>
    </row>
    <row r="7087" spans="1:10">
      <c r="A7087" s="483">
        <v>2016</v>
      </c>
      <c r="B7087" s="484" t="s">
        <v>1296</v>
      </c>
      <c r="C7087" s="484" t="s">
        <v>370</v>
      </c>
      <c r="D7087" s="485">
        <v>55974</v>
      </c>
      <c r="E7087" s="486">
        <v>22.42</v>
      </c>
      <c r="F7087" s="486">
        <f t="shared" si="330"/>
        <v>1254937.08</v>
      </c>
      <c r="G7087" s="487">
        <v>2.83</v>
      </c>
      <c r="H7087" s="485">
        <v>8.6</v>
      </c>
      <c r="I7087" s="486">
        <f t="shared" si="331"/>
        <v>481376.39999999997</v>
      </c>
      <c r="J7087" s="348">
        <f t="shared" si="332"/>
        <v>0</v>
      </c>
    </row>
    <row r="7088" spans="1:10">
      <c r="A7088" s="483">
        <v>2016</v>
      </c>
      <c r="B7088" s="484" t="s">
        <v>1296</v>
      </c>
      <c r="C7088" s="484" t="s">
        <v>370</v>
      </c>
      <c r="D7088" s="485">
        <v>50174</v>
      </c>
      <c r="E7088" s="486">
        <v>23.47</v>
      </c>
      <c r="F7088" s="486">
        <f t="shared" si="330"/>
        <v>1177583.78</v>
      </c>
      <c r="G7088" s="487">
        <v>1.43</v>
      </c>
      <c r="H7088" s="485">
        <v>6.1</v>
      </c>
      <c r="I7088" s="486">
        <f t="shared" si="331"/>
        <v>306061.39999999997</v>
      </c>
      <c r="J7088" s="348">
        <f t="shared" si="332"/>
        <v>0</v>
      </c>
    </row>
    <row r="7089" spans="1:10">
      <c r="A7089" s="483">
        <v>2016</v>
      </c>
      <c r="B7089" s="484" t="s">
        <v>1296</v>
      </c>
      <c r="C7089" s="484" t="s">
        <v>370</v>
      </c>
      <c r="D7089" s="485">
        <v>76349</v>
      </c>
      <c r="E7089" s="486">
        <v>23.67</v>
      </c>
      <c r="F7089" s="486">
        <f t="shared" si="330"/>
        <v>1807180.83</v>
      </c>
      <c r="G7089" s="487">
        <v>3.29</v>
      </c>
      <c r="H7089" s="485">
        <v>7.7</v>
      </c>
      <c r="I7089" s="486">
        <f t="shared" si="331"/>
        <v>587887.30000000005</v>
      </c>
      <c r="J7089" s="348">
        <f t="shared" si="332"/>
        <v>0</v>
      </c>
    </row>
    <row r="7090" spans="1:10">
      <c r="A7090" s="483">
        <v>2016</v>
      </c>
      <c r="B7090" s="484" t="s">
        <v>1296</v>
      </c>
      <c r="C7090" s="484" t="s">
        <v>370</v>
      </c>
      <c r="D7090" s="485">
        <v>66750</v>
      </c>
      <c r="E7090" s="486">
        <v>23.504000000000001</v>
      </c>
      <c r="F7090" s="486">
        <f t="shared" si="330"/>
        <v>1568892</v>
      </c>
      <c r="G7090" s="487">
        <v>3.33</v>
      </c>
      <c r="H7090" s="485">
        <v>7.2</v>
      </c>
      <c r="I7090" s="486">
        <f t="shared" si="331"/>
        <v>480600</v>
      </c>
      <c r="J7090" s="348">
        <f t="shared" si="332"/>
        <v>0</v>
      </c>
    </row>
    <row r="7091" spans="1:10">
      <c r="A7091" s="483">
        <v>2016</v>
      </c>
      <c r="B7091" s="484" t="s">
        <v>1289</v>
      </c>
      <c r="C7091" s="484" t="s">
        <v>370</v>
      </c>
      <c r="D7091" s="485">
        <v>72908</v>
      </c>
      <c r="E7091" s="486">
        <v>18.007999999999999</v>
      </c>
      <c r="F7091" s="486">
        <f t="shared" si="330"/>
        <v>1312927.264</v>
      </c>
      <c r="G7091" s="487">
        <v>0.24</v>
      </c>
      <c r="H7091" s="485">
        <v>4.7</v>
      </c>
      <c r="I7091" s="486">
        <f t="shared" si="331"/>
        <v>342667.60000000003</v>
      </c>
      <c r="J7091" s="348">
        <f t="shared" si="332"/>
        <v>0</v>
      </c>
    </row>
    <row r="7092" spans="1:10">
      <c r="A7092" s="483">
        <v>2016</v>
      </c>
      <c r="B7092" s="484" t="s">
        <v>1289</v>
      </c>
      <c r="C7092" s="484" t="s">
        <v>370</v>
      </c>
      <c r="D7092" s="485">
        <v>15109</v>
      </c>
      <c r="E7092" s="486">
        <v>17.37</v>
      </c>
      <c r="F7092" s="486">
        <f t="shared" si="330"/>
        <v>262443.33</v>
      </c>
      <c r="G7092" s="487">
        <v>0.21</v>
      </c>
      <c r="H7092" s="485">
        <v>4.4000000000000004</v>
      </c>
      <c r="I7092" s="486">
        <f t="shared" si="331"/>
        <v>66479.600000000006</v>
      </c>
      <c r="J7092" s="348">
        <f t="shared" si="332"/>
        <v>0</v>
      </c>
    </row>
    <row r="7093" spans="1:10">
      <c r="A7093" s="483">
        <v>2016</v>
      </c>
      <c r="B7093" s="484" t="s">
        <v>1296</v>
      </c>
      <c r="C7093" s="484" t="s">
        <v>370</v>
      </c>
      <c r="D7093" s="485">
        <v>29109</v>
      </c>
      <c r="E7093" s="486">
        <v>25.782</v>
      </c>
      <c r="F7093" s="486">
        <f t="shared" si="330"/>
        <v>750488.23800000001</v>
      </c>
      <c r="G7093" s="487">
        <v>2.75</v>
      </c>
      <c r="H7093" s="485">
        <v>7.8</v>
      </c>
      <c r="I7093" s="486">
        <f t="shared" si="331"/>
        <v>227050.19999999998</v>
      </c>
      <c r="J7093" s="348">
        <f t="shared" si="332"/>
        <v>0</v>
      </c>
    </row>
    <row r="7094" spans="1:10">
      <c r="A7094" s="483">
        <v>2016</v>
      </c>
      <c r="B7094" s="484" t="s">
        <v>1296</v>
      </c>
      <c r="C7094" s="484" t="s">
        <v>370</v>
      </c>
      <c r="D7094" s="485">
        <v>59025</v>
      </c>
      <c r="E7094" s="486">
        <v>23.352</v>
      </c>
      <c r="F7094" s="486">
        <f t="shared" si="330"/>
        <v>1378351.8</v>
      </c>
      <c r="G7094" s="487">
        <v>3.03</v>
      </c>
      <c r="H7094" s="485">
        <v>7.5</v>
      </c>
      <c r="I7094" s="486">
        <f t="shared" si="331"/>
        <v>442687.5</v>
      </c>
      <c r="J7094" s="348">
        <f t="shared" si="332"/>
        <v>0</v>
      </c>
    </row>
    <row r="7095" spans="1:10">
      <c r="A7095" s="483">
        <v>2016</v>
      </c>
      <c r="B7095" s="484" t="s">
        <v>1296</v>
      </c>
      <c r="C7095" s="484" t="s">
        <v>370</v>
      </c>
      <c r="D7095" s="485">
        <v>174336</v>
      </c>
      <c r="E7095" s="486">
        <v>22.234000000000002</v>
      </c>
      <c r="F7095" s="486">
        <f t="shared" si="330"/>
        <v>3876186.6240000003</v>
      </c>
      <c r="G7095" s="487">
        <v>3.12</v>
      </c>
      <c r="H7095" s="485">
        <v>9.1999999999999993</v>
      </c>
      <c r="I7095" s="486">
        <f t="shared" si="331"/>
        <v>1603891.2</v>
      </c>
      <c r="J7095" s="348">
        <f t="shared" si="332"/>
        <v>0</v>
      </c>
    </row>
    <row r="7096" spans="1:10">
      <c r="A7096" s="483">
        <v>2016</v>
      </c>
      <c r="B7096" s="484" t="s">
        <v>1296</v>
      </c>
      <c r="C7096" s="484" t="s">
        <v>370</v>
      </c>
      <c r="D7096" s="485">
        <v>127969</v>
      </c>
      <c r="E7096" s="486">
        <v>22.161999999999999</v>
      </c>
      <c r="F7096" s="486">
        <f t="shared" si="330"/>
        <v>2836048.9779999997</v>
      </c>
      <c r="G7096" s="487">
        <v>3.14</v>
      </c>
      <c r="H7096" s="485">
        <v>9.5</v>
      </c>
      <c r="I7096" s="486">
        <f t="shared" si="331"/>
        <v>1215705.5</v>
      </c>
      <c r="J7096" s="348">
        <f t="shared" si="332"/>
        <v>0</v>
      </c>
    </row>
    <row r="7097" spans="1:10">
      <c r="A7097" s="483">
        <v>2016</v>
      </c>
      <c r="B7097" s="484" t="s">
        <v>1296</v>
      </c>
      <c r="C7097" s="484" t="s">
        <v>370</v>
      </c>
      <c r="D7097" s="485">
        <v>5680</v>
      </c>
      <c r="E7097" s="486">
        <v>23.353000000000002</v>
      </c>
      <c r="F7097" s="486">
        <f t="shared" si="330"/>
        <v>132645.04</v>
      </c>
      <c r="G7097" s="487">
        <v>3.41</v>
      </c>
      <c r="H7097" s="485">
        <v>7.8</v>
      </c>
      <c r="I7097" s="486">
        <f t="shared" si="331"/>
        <v>44304</v>
      </c>
      <c r="J7097" s="348">
        <f t="shared" si="332"/>
        <v>0</v>
      </c>
    </row>
    <row r="7098" spans="1:10">
      <c r="A7098" s="483">
        <v>2016</v>
      </c>
      <c r="B7098" s="484" t="s">
        <v>1289</v>
      </c>
      <c r="C7098" s="484" t="s">
        <v>370</v>
      </c>
      <c r="D7098" s="485">
        <v>89270</v>
      </c>
      <c r="E7098" s="486">
        <v>17.61</v>
      </c>
      <c r="F7098" s="486">
        <f t="shared" si="330"/>
        <v>1572044.7</v>
      </c>
      <c r="G7098" s="487">
        <v>0.23</v>
      </c>
      <c r="H7098" s="485">
        <v>4.8</v>
      </c>
      <c r="I7098" s="486">
        <f t="shared" si="331"/>
        <v>428496</v>
      </c>
      <c r="J7098" s="348">
        <f t="shared" si="332"/>
        <v>0</v>
      </c>
    </row>
    <row r="7099" spans="1:10">
      <c r="A7099" s="483">
        <v>2016</v>
      </c>
      <c r="B7099" s="484" t="s">
        <v>1289</v>
      </c>
      <c r="C7099" s="484" t="s">
        <v>370</v>
      </c>
      <c r="D7099" s="485">
        <v>58308</v>
      </c>
      <c r="E7099" s="486">
        <v>17.59</v>
      </c>
      <c r="F7099" s="486">
        <f t="shared" si="330"/>
        <v>1025637.72</v>
      </c>
      <c r="G7099" s="487">
        <v>0.19</v>
      </c>
      <c r="H7099" s="485">
        <v>4.4000000000000004</v>
      </c>
      <c r="I7099" s="486">
        <f t="shared" si="331"/>
        <v>256555.2</v>
      </c>
      <c r="J7099" s="348">
        <f t="shared" si="332"/>
        <v>0</v>
      </c>
    </row>
    <row r="7100" spans="1:10">
      <c r="A7100" s="483">
        <v>2016</v>
      </c>
      <c r="B7100" s="484" t="s">
        <v>1289</v>
      </c>
      <c r="C7100" s="484" t="s">
        <v>370</v>
      </c>
      <c r="D7100" s="485">
        <v>16181</v>
      </c>
      <c r="E7100" s="486">
        <v>17.742000000000001</v>
      </c>
      <c r="F7100" s="486">
        <f t="shared" si="330"/>
        <v>287083.30200000003</v>
      </c>
      <c r="G7100" s="487">
        <v>0.28000000000000003</v>
      </c>
      <c r="H7100" s="485">
        <v>4.9000000000000004</v>
      </c>
      <c r="I7100" s="486">
        <f t="shared" si="331"/>
        <v>79286.900000000009</v>
      </c>
      <c r="J7100" s="348">
        <f t="shared" si="332"/>
        <v>0</v>
      </c>
    </row>
    <row r="7101" spans="1:10">
      <c r="A7101" s="483">
        <v>2016</v>
      </c>
      <c r="B7101" s="484" t="s">
        <v>1289</v>
      </c>
      <c r="C7101" s="484" t="s">
        <v>370</v>
      </c>
      <c r="D7101" s="485">
        <v>65212</v>
      </c>
      <c r="E7101" s="486">
        <v>17.643999999999998</v>
      </c>
      <c r="F7101" s="486">
        <f t="shared" si="330"/>
        <v>1150600.5279999999</v>
      </c>
      <c r="G7101" s="487">
        <v>0.35</v>
      </c>
      <c r="H7101" s="485">
        <v>5.3</v>
      </c>
      <c r="I7101" s="486">
        <f t="shared" si="331"/>
        <v>345623.6</v>
      </c>
      <c r="J7101" s="348">
        <f t="shared" si="332"/>
        <v>0</v>
      </c>
    </row>
    <row r="7102" spans="1:10">
      <c r="A7102" s="483">
        <v>2016</v>
      </c>
      <c r="B7102" s="484" t="s">
        <v>1289</v>
      </c>
      <c r="C7102" s="484" t="s">
        <v>370</v>
      </c>
      <c r="D7102" s="485">
        <v>49415</v>
      </c>
      <c r="E7102" s="486">
        <v>17.702000000000002</v>
      </c>
      <c r="F7102" s="486">
        <f t="shared" si="330"/>
        <v>874744.33000000007</v>
      </c>
      <c r="G7102" s="487">
        <v>0.26</v>
      </c>
      <c r="H7102" s="485">
        <v>5.7</v>
      </c>
      <c r="I7102" s="486">
        <f t="shared" si="331"/>
        <v>281665.5</v>
      </c>
      <c r="J7102" s="348">
        <f t="shared" si="332"/>
        <v>0</v>
      </c>
    </row>
    <row r="7103" spans="1:10">
      <c r="A7103" s="483">
        <v>2016</v>
      </c>
      <c r="B7103" s="484" t="s">
        <v>1289</v>
      </c>
      <c r="C7103" s="484" t="s">
        <v>370</v>
      </c>
      <c r="D7103" s="485">
        <v>65126</v>
      </c>
      <c r="E7103" s="486">
        <v>17.658000000000001</v>
      </c>
      <c r="F7103" s="486">
        <f t="shared" si="330"/>
        <v>1149994.9080000001</v>
      </c>
      <c r="G7103" s="487">
        <v>0.3</v>
      </c>
      <c r="H7103" s="485">
        <v>5</v>
      </c>
      <c r="I7103" s="486">
        <f t="shared" si="331"/>
        <v>325630</v>
      </c>
      <c r="J7103" s="348">
        <f t="shared" si="332"/>
        <v>0</v>
      </c>
    </row>
    <row r="7104" spans="1:10">
      <c r="A7104" s="483">
        <v>2016</v>
      </c>
      <c r="B7104" s="484" t="s">
        <v>1289</v>
      </c>
      <c r="C7104" s="484" t="s">
        <v>370</v>
      </c>
      <c r="D7104" s="485">
        <v>48915</v>
      </c>
      <c r="E7104" s="486">
        <v>17.648</v>
      </c>
      <c r="F7104" s="486">
        <f t="shared" si="330"/>
        <v>863251.92</v>
      </c>
      <c r="G7104" s="487">
        <v>0.21</v>
      </c>
      <c r="H7104" s="485">
        <v>4.5</v>
      </c>
      <c r="I7104" s="486">
        <f t="shared" si="331"/>
        <v>220117.5</v>
      </c>
      <c r="J7104" s="348">
        <f t="shared" si="332"/>
        <v>0</v>
      </c>
    </row>
    <row r="7105" spans="1:10">
      <c r="A7105" s="483">
        <v>2016</v>
      </c>
      <c r="B7105" s="484" t="s">
        <v>1289</v>
      </c>
      <c r="C7105" s="484" t="s">
        <v>370</v>
      </c>
      <c r="D7105" s="485">
        <v>32854</v>
      </c>
      <c r="E7105" s="486">
        <v>17.431999999999999</v>
      </c>
      <c r="F7105" s="486">
        <f t="shared" si="330"/>
        <v>572710.92799999996</v>
      </c>
      <c r="G7105" s="487">
        <v>0.18</v>
      </c>
      <c r="H7105" s="485">
        <v>4.3</v>
      </c>
      <c r="I7105" s="486">
        <f t="shared" si="331"/>
        <v>141272.19999999998</v>
      </c>
      <c r="J7105" s="348">
        <f t="shared" si="332"/>
        <v>0</v>
      </c>
    </row>
    <row r="7106" spans="1:10">
      <c r="A7106" s="483">
        <v>2016</v>
      </c>
      <c r="B7106" s="484" t="s">
        <v>1289</v>
      </c>
      <c r="C7106" s="484" t="s">
        <v>370</v>
      </c>
      <c r="D7106" s="485">
        <v>32650</v>
      </c>
      <c r="E7106" s="486">
        <v>16.887</v>
      </c>
      <c r="F7106" s="486">
        <f t="shared" si="330"/>
        <v>551360.55000000005</v>
      </c>
      <c r="G7106" s="487">
        <v>0.33</v>
      </c>
      <c r="H7106" s="485">
        <v>6.1</v>
      </c>
      <c r="I7106" s="486">
        <f t="shared" si="331"/>
        <v>199165</v>
      </c>
      <c r="J7106" s="348">
        <f t="shared" si="332"/>
        <v>0</v>
      </c>
    </row>
    <row r="7107" spans="1:10">
      <c r="A7107" s="483">
        <v>2016</v>
      </c>
      <c r="B7107" s="484" t="s">
        <v>1289</v>
      </c>
      <c r="C7107" s="484" t="s">
        <v>370</v>
      </c>
      <c r="D7107" s="485">
        <v>32637</v>
      </c>
      <c r="E7107" s="486">
        <v>17.890999999999998</v>
      </c>
      <c r="F7107" s="486">
        <f t="shared" ref="F7107:F7170" si="333">E7107*D7107</f>
        <v>583908.56699999992</v>
      </c>
      <c r="G7107" s="487">
        <v>0.27</v>
      </c>
      <c r="H7107" s="485">
        <v>5.2</v>
      </c>
      <c r="I7107" s="486">
        <f t="shared" ref="I7107:I7170" si="334">H7107*D7107</f>
        <v>169712.4</v>
      </c>
      <c r="J7107" s="348">
        <f t="shared" ref="J7107:J7170" si="335">IF(B7107="LIG",1,0)</f>
        <v>0</v>
      </c>
    </row>
    <row r="7108" spans="1:10">
      <c r="A7108" s="483">
        <v>2016</v>
      </c>
      <c r="B7108" s="484" t="s">
        <v>1289</v>
      </c>
      <c r="C7108" s="484" t="s">
        <v>370</v>
      </c>
      <c r="D7108" s="485">
        <v>32527</v>
      </c>
      <c r="E7108" s="486">
        <v>17.260999999999999</v>
      </c>
      <c r="F7108" s="486">
        <f t="shared" si="333"/>
        <v>561448.54700000002</v>
      </c>
      <c r="G7108" s="487">
        <v>0.22</v>
      </c>
      <c r="H7108" s="485">
        <v>4.2</v>
      </c>
      <c r="I7108" s="486">
        <f t="shared" si="334"/>
        <v>136613.4</v>
      </c>
      <c r="J7108" s="348">
        <f t="shared" si="335"/>
        <v>0</v>
      </c>
    </row>
    <row r="7109" spans="1:10">
      <c r="A7109" s="483">
        <v>2016</v>
      </c>
      <c r="B7109" s="484" t="s">
        <v>1289</v>
      </c>
      <c r="C7109" s="484" t="s">
        <v>370</v>
      </c>
      <c r="D7109" s="485">
        <v>81471</v>
      </c>
      <c r="E7109" s="486">
        <v>17.510000000000002</v>
      </c>
      <c r="F7109" s="486">
        <f t="shared" si="333"/>
        <v>1426557.2100000002</v>
      </c>
      <c r="G7109" s="487">
        <v>0.19</v>
      </c>
      <c r="H7109" s="485">
        <v>4.5</v>
      </c>
      <c r="I7109" s="486">
        <f t="shared" si="334"/>
        <v>366619.5</v>
      </c>
      <c r="J7109" s="348">
        <f t="shared" si="335"/>
        <v>0</v>
      </c>
    </row>
    <row r="7110" spans="1:10">
      <c r="A7110" s="483">
        <v>2016</v>
      </c>
      <c r="B7110" s="484" t="s">
        <v>1289</v>
      </c>
      <c r="C7110" s="484" t="s">
        <v>370</v>
      </c>
      <c r="D7110" s="485">
        <v>32640</v>
      </c>
      <c r="E7110" s="486">
        <v>17.707999999999998</v>
      </c>
      <c r="F7110" s="486">
        <f t="shared" si="333"/>
        <v>577989.12</v>
      </c>
      <c r="G7110" s="487">
        <v>0.22</v>
      </c>
      <c r="H7110" s="485">
        <v>5.2</v>
      </c>
      <c r="I7110" s="486">
        <f t="shared" si="334"/>
        <v>169728</v>
      </c>
      <c r="J7110" s="348">
        <f t="shared" si="335"/>
        <v>0</v>
      </c>
    </row>
    <row r="7111" spans="1:10">
      <c r="A7111" s="483">
        <v>2016</v>
      </c>
      <c r="B7111" s="484" t="s">
        <v>1289</v>
      </c>
      <c r="C7111" s="484" t="s">
        <v>370</v>
      </c>
      <c r="D7111" s="485">
        <v>35136</v>
      </c>
      <c r="E7111" s="486">
        <v>17.879000000000001</v>
      </c>
      <c r="F7111" s="486">
        <f t="shared" si="333"/>
        <v>628196.54399999999</v>
      </c>
      <c r="G7111" s="487">
        <v>0.34</v>
      </c>
      <c r="H7111" s="485">
        <v>4.9000000000000004</v>
      </c>
      <c r="I7111" s="486">
        <f t="shared" si="334"/>
        <v>172166.40000000002</v>
      </c>
      <c r="J7111" s="348">
        <f t="shared" si="335"/>
        <v>0</v>
      </c>
    </row>
    <row r="7112" spans="1:10">
      <c r="A7112" s="483">
        <v>2016</v>
      </c>
      <c r="B7112" s="484" t="s">
        <v>1289</v>
      </c>
      <c r="C7112" s="484" t="s">
        <v>370</v>
      </c>
      <c r="D7112" s="485">
        <v>17751</v>
      </c>
      <c r="E7112" s="486">
        <v>17.75</v>
      </c>
      <c r="F7112" s="486">
        <f t="shared" si="333"/>
        <v>315080.25</v>
      </c>
      <c r="G7112" s="487">
        <v>0.19</v>
      </c>
      <c r="H7112" s="485">
        <v>4.3</v>
      </c>
      <c r="I7112" s="486">
        <f t="shared" si="334"/>
        <v>76329.3</v>
      </c>
      <c r="J7112" s="348">
        <f t="shared" si="335"/>
        <v>0</v>
      </c>
    </row>
    <row r="7113" spans="1:10">
      <c r="A7113" s="483">
        <v>2016</v>
      </c>
      <c r="B7113" s="484" t="s">
        <v>1289</v>
      </c>
      <c r="C7113" s="484" t="s">
        <v>370</v>
      </c>
      <c r="D7113" s="485">
        <v>17774</v>
      </c>
      <c r="E7113" s="486">
        <v>17.32</v>
      </c>
      <c r="F7113" s="486">
        <f t="shared" si="333"/>
        <v>307845.68</v>
      </c>
      <c r="G7113" s="487">
        <v>0.25</v>
      </c>
      <c r="H7113" s="485">
        <v>4.3</v>
      </c>
      <c r="I7113" s="486">
        <f t="shared" si="334"/>
        <v>76428.2</v>
      </c>
      <c r="J7113" s="348">
        <f t="shared" si="335"/>
        <v>0</v>
      </c>
    </row>
    <row r="7114" spans="1:10">
      <c r="A7114" s="483">
        <v>2016</v>
      </c>
      <c r="B7114" s="484" t="s">
        <v>1289</v>
      </c>
      <c r="C7114" s="484" t="s">
        <v>370</v>
      </c>
      <c r="D7114" s="485">
        <v>17746</v>
      </c>
      <c r="E7114" s="486">
        <v>17.437999999999999</v>
      </c>
      <c r="F7114" s="486">
        <f t="shared" si="333"/>
        <v>309454.74799999996</v>
      </c>
      <c r="G7114" s="487">
        <v>0.19</v>
      </c>
      <c r="H7114" s="485">
        <v>5.0999999999999996</v>
      </c>
      <c r="I7114" s="486">
        <f t="shared" si="334"/>
        <v>90504.599999999991</v>
      </c>
      <c r="J7114" s="348">
        <f t="shared" si="335"/>
        <v>0</v>
      </c>
    </row>
    <row r="7115" spans="1:10">
      <c r="A7115" s="483">
        <v>2016</v>
      </c>
      <c r="B7115" s="484" t="s">
        <v>1289</v>
      </c>
      <c r="C7115" s="484" t="s">
        <v>370</v>
      </c>
      <c r="D7115" s="485">
        <v>17702</v>
      </c>
      <c r="E7115" s="486">
        <v>17.728000000000002</v>
      </c>
      <c r="F7115" s="486">
        <f t="shared" si="333"/>
        <v>313821.05600000004</v>
      </c>
      <c r="G7115" s="487">
        <v>0.37</v>
      </c>
      <c r="H7115" s="485">
        <v>5.4</v>
      </c>
      <c r="I7115" s="486">
        <f t="shared" si="334"/>
        <v>95590.8</v>
      </c>
      <c r="J7115" s="348">
        <f t="shared" si="335"/>
        <v>0</v>
      </c>
    </row>
    <row r="7116" spans="1:10">
      <c r="A7116" s="483">
        <v>2016</v>
      </c>
      <c r="B7116" s="484" t="s">
        <v>1289</v>
      </c>
      <c r="C7116" s="484" t="s">
        <v>370</v>
      </c>
      <c r="D7116" s="485">
        <v>17740</v>
      </c>
      <c r="E7116" s="486">
        <v>17.437999999999999</v>
      </c>
      <c r="F7116" s="486">
        <f t="shared" si="333"/>
        <v>309350.12</v>
      </c>
      <c r="G7116" s="487">
        <v>0.19</v>
      </c>
      <c r="H7116" s="485">
        <v>5.0999999999999996</v>
      </c>
      <c r="I7116" s="486">
        <f t="shared" si="334"/>
        <v>90474</v>
      </c>
      <c r="J7116" s="348">
        <f t="shared" si="335"/>
        <v>0</v>
      </c>
    </row>
    <row r="7117" spans="1:10">
      <c r="A7117" s="483">
        <v>2016</v>
      </c>
      <c r="B7117" s="484" t="s">
        <v>1289</v>
      </c>
      <c r="C7117" s="484" t="s">
        <v>370</v>
      </c>
      <c r="D7117" s="485">
        <v>17597</v>
      </c>
      <c r="E7117" s="486">
        <v>17.777999999999999</v>
      </c>
      <c r="F7117" s="486">
        <f t="shared" si="333"/>
        <v>312839.46599999996</v>
      </c>
      <c r="G7117" s="487">
        <v>0.31</v>
      </c>
      <c r="H7117" s="485">
        <v>5.2</v>
      </c>
      <c r="I7117" s="486">
        <f t="shared" si="334"/>
        <v>91504.400000000009</v>
      </c>
      <c r="J7117" s="348">
        <f t="shared" si="335"/>
        <v>0</v>
      </c>
    </row>
    <row r="7118" spans="1:10">
      <c r="A7118" s="483">
        <v>2016</v>
      </c>
      <c r="B7118" s="484" t="s">
        <v>1289</v>
      </c>
      <c r="C7118" s="484" t="s">
        <v>370</v>
      </c>
      <c r="D7118" s="485">
        <v>56148</v>
      </c>
      <c r="E7118" s="486">
        <v>17.038</v>
      </c>
      <c r="F7118" s="486">
        <f t="shared" si="333"/>
        <v>956649.62400000007</v>
      </c>
      <c r="G7118" s="487">
        <v>0.24</v>
      </c>
      <c r="H7118" s="485">
        <v>4.5999999999999996</v>
      </c>
      <c r="I7118" s="486">
        <f t="shared" si="334"/>
        <v>258280.8</v>
      </c>
      <c r="J7118" s="348">
        <f t="shared" si="335"/>
        <v>0</v>
      </c>
    </row>
    <row r="7119" spans="1:10">
      <c r="A7119" s="483">
        <v>2016</v>
      </c>
      <c r="B7119" s="484" t="s">
        <v>1289</v>
      </c>
      <c r="C7119" s="484" t="s">
        <v>370</v>
      </c>
      <c r="D7119" s="485">
        <v>72767</v>
      </c>
      <c r="E7119" s="486">
        <v>16.8</v>
      </c>
      <c r="F7119" s="486">
        <f t="shared" si="333"/>
        <v>1222485.6000000001</v>
      </c>
      <c r="G7119" s="487">
        <v>0.31</v>
      </c>
      <c r="H7119" s="485">
        <v>5.0999999999999996</v>
      </c>
      <c r="I7119" s="486">
        <f t="shared" si="334"/>
        <v>371111.69999999995</v>
      </c>
      <c r="J7119" s="348">
        <f t="shared" si="335"/>
        <v>0</v>
      </c>
    </row>
    <row r="7120" spans="1:10">
      <c r="A7120" s="483">
        <v>2016</v>
      </c>
      <c r="B7120" s="484" t="s">
        <v>1289</v>
      </c>
      <c r="C7120" s="484" t="s">
        <v>370</v>
      </c>
      <c r="D7120" s="485">
        <v>81851</v>
      </c>
      <c r="E7120" s="486">
        <v>17.760000000000002</v>
      </c>
      <c r="F7120" s="486">
        <f t="shared" si="333"/>
        <v>1453673.7600000002</v>
      </c>
      <c r="G7120" s="487">
        <v>0.24</v>
      </c>
      <c r="H7120" s="485">
        <v>5.5</v>
      </c>
      <c r="I7120" s="486">
        <f t="shared" si="334"/>
        <v>450180.5</v>
      </c>
      <c r="J7120" s="348">
        <f t="shared" si="335"/>
        <v>0</v>
      </c>
    </row>
    <row r="7121" spans="1:10">
      <c r="A7121" s="483">
        <v>2016</v>
      </c>
      <c r="B7121" s="484" t="s">
        <v>1289</v>
      </c>
      <c r="C7121" s="484" t="s">
        <v>370</v>
      </c>
      <c r="D7121" s="485">
        <v>32933</v>
      </c>
      <c r="E7121" s="486">
        <v>17.739999999999998</v>
      </c>
      <c r="F7121" s="486">
        <f t="shared" si="333"/>
        <v>584231.41999999993</v>
      </c>
      <c r="G7121" s="487">
        <v>0.25</v>
      </c>
      <c r="H7121" s="485">
        <v>5.5</v>
      </c>
      <c r="I7121" s="486">
        <f t="shared" si="334"/>
        <v>181131.5</v>
      </c>
      <c r="J7121" s="348">
        <f t="shared" si="335"/>
        <v>0</v>
      </c>
    </row>
    <row r="7122" spans="1:10">
      <c r="A7122" s="483">
        <v>2016</v>
      </c>
      <c r="B7122" s="484" t="s">
        <v>1296</v>
      </c>
      <c r="C7122" s="484" t="s">
        <v>370</v>
      </c>
      <c r="D7122" s="485">
        <v>15005</v>
      </c>
      <c r="E7122" s="486">
        <v>21.64</v>
      </c>
      <c r="F7122" s="486">
        <f t="shared" si="333"/>
        <v>324708.2</v>
      </c>
      <c r="G7122" s="487">
        <v>2.97</v>
      </c>
      <c r="H7122" s="485">
        <v>12.5</v>
      </c>
      <c r="I7122" s="486">
        <f t="shared" si="334"/>
        <v>187562.5</v>
      </c>
      <c r="J7122" s="348">
        <f t="shared" si="335"/>
        <v>0</v>
      </c>
    </row>
    <row r="7123" spans="1:10">
      <c r="A7123" s="483">
        <v>2016</v>
      </c>
      <c r="B7123" s="484" t="s">
        <v>1289</v>
      </c>
      <c r="C7123" s="484" t="s">
        <v>370</v>
      </c>
      <c r="D7123" s="485">
        <v>32431</v>
      </c>
      <c r="E7123" s="486">
        <v>17.149999999999999</v>
      </c>
      <c r="F7123" s="486">
        <f t="shared" si="333"/>
        <v>556191.64999999991</v>
      </c>
      <c r="G7123" s="487">
        <v>0.23</v>
      </c>
      <c r="H7123" s="485">
        <v>4.4000000000000004</v>
      </c>
      <c r="I7123" s="486">
        <f t="shared" si="334"/>
        <v>142696.40000000002</v>
      </c>
      <c r="J7123" s="348">
        <f t="shared" si="335"/>
        <v>0</v>
      </c>
    </row>
    <row r="7124" spans="1:10">
      <c r="A7124" s="483">
        <v>2016</v>
      </c>
      <c r="B7124" s="484" t="s">
        <v>1289</v>
      </c>
      <c r="C7124" s="484" t="s">
        <v>370</v>
      </c>
      <c r="D7124" s="485">
        <v>16555</v>
      </c>
      <c r="E7124" s="486">
        <v>17.3</v>
      </c>
      <c r="F7124" s="486">
        <f t="shared" si="333"/>
        <v>286401.5</v>
      </c>
      <c r="G7124" s="487">
        <v>0.23</v>
      </c>
      <c r="H7124" s="485">
        <v>4.3</v>
      </c>
      <c r="I7124" s="486">
        <f t="shared" si="334"/>
        <v>71186.5</v>
      </c>
      <c r="J7124" s="348">
        <f t="shared" si="335"/>
        <v>0</v>
      </c>
    </row>
    <row r="7125" spans="1:10">
      <c r="A7125" s="483">
        <v>2016</v>
      </c>
      <c r="B7125" s="484" t="s">
        <v>1289</v>
      </c>
      <c r="C7125" s="484" t="s">
        <v>370</v>
      </c>
      <c r="D7125" s="485">
        <v>16383</v>
      </c>
      <c r="E7125" s="486">
        <v>16.52</v>
      </c>
      <c r="F7125" s="486">
        <f t="shared" si="333"/>
        <v>270647.15999999997</v>
      </c>
      <c r="G7125" s="487">
        <v>0.28999999999999998</v>
      </c>
      <c r="H7125" s="485">
        <v>6.6</v>
      </c>
      <c r="I7125" s="486">
        <f t="shared" si="334"/>
        <v>108127.79999999999</v>
      </c>
      <c r="J7125" s="348">
        <f t="shared" si="335"/>
        <v>0</v>
      </c>
    </row>
    <row r="7126" spans="1:10">
      <c r="A7126" s="483">
        <v>2016</v>
      </c>
      <c r="B7126" s="484" t="s">
        <v>1289</v>
      </c>
      <c r="C7126" s="484" t="s">
        <v>370</v>
      </c>
      <c r="D7126" s="485">
        <v>16224</v>
      </c>
      <c r="E7126" s="486">
        <v>17.61</v>
      </c>
      <c r="F7126" s="486">
        <f t="shared" si="333"/>
        <v>285704.64</v>
      </c>
      <c r="G7126" s="487">
        <v>0.26</v>
      </c>
      <c r="H7126" s="485">
        <v>6.4</v>
      </c>
      <c r="I7126" s="486">
        <f t="shared" si="334"/>
        <v>103833.60000000001</v>
      </c>
      <c r="J7126" s="348">
        <f t="shared" si="335"/>
        <v>0</v>
      </c>
    </row>
    <row r="7127" spans="1:10">
      <c r="A7127" s="483">
        <v>2016</v>
      </c>
      <c r="B7127" s="484" t="s">
        <v>1289</v>
      </c>
      <c r="C7127" s="484" t="s">
        <v>370</v>
      </c>
      <c r="D7127" s="485">
        <v>32599</v>
      </c>
      <c r="E7127" s="486">
        <v>17.78</v>
      </c>
      <c r="F7127" s="486">
        <f t="shared" si="333"/>
        <v>579610.22000000009</v>
      </c>
      <c r="G7127" s="487">
        <v>0.3</v>
      </c>
      <c r="H7127" s="485">
        <v>5.3</v>
      </c>
      <c r="I7127" s="486">
        <f t="shared" si="334"/>
        <v>172774.69999999998</v>
      </c>
      <c r="J7127" s="348">
        <f t="shared" si="335"/>
        <v>0</v>
      </c>
    </row>
    <row r="7128" spans="1:10">
      <c r="A7128" s="483">
        <v>2016</v>
      </c>
      <c r="B7128" s="484" t="s">
        <v>1289</v>
      </c>
      <c r="C7128" s="484" t="s">
        <v>370</v>
      </c>
      <c r="D7128" s="485">
        <v>32749</v>
      </c>
      <c r="E7128" s="486">
        <v>16.59</v>
      </c>
      <c r="F7128" s="486">
        <f t="shared" si="333"/>
        <v>543305.91</v>
      </c>
      <c r="G7128" s="487">
        <v>0.3</v>
      </c>
      <c r="H7128" s="485">
        <v>6.1</v>
      </c>
      <c r="I7128" s="486">
        <f t="shared" si="334"/>
        <v>199768.9</v>
      </c>
      <c r="J7128" s="348">
        <f t="shared" si="335"/>
        <v>0</v>
      </c>
    </row>
    <row r="7129" spans="1:10">
      <c r="A7129" s="483">
        <v>2016</v>
      </c>
      <c r="B7129" s="484" t="s">
        <v>1289</v>
      </c>
      <c r="C7129" s="484" t="s">
        <v>370</v>
      </c>
      <c r="D7129" s="485">
        <v>32816</v>
      </c>
      <c r="E7129" s="486">
        <v>17.48</v>
      </c>
      <c r="F7129" s="486">
        <f t="shared" si="333"/>
        <v>573623.68000000005</v>
      </c>
      <c r="G7129" s="487">
        <v>0.18</v>
      </c>
      <c r="H7129" s="485">
        <v>4.5999999999999996</v>
      </c>
      <c r="I7129" s="486">
        <f t="shared" si="334"/>
        <v>150953.59999999998</v>
      </c>
      <c r="J7129" s="348">
        <f t="shared" si="335"/>
        <v>0</v>
      </c>
    </row>
    <row r="7130" spans="1:10">
      <c r="A7130" s="483">
        <v>2016</v>
      </c>
      <c r="B7130" s="484" t="s">
        <v>1289</v>
      </c>
      <c r="C7130" s="484" t="s">
        <v>370</v>
      </c>
      <c r="D7130" s="485">
        <v>47730</v>
      </c>
      <c r="E7130" s="486">
        <v>17.75</v>
      </c>
      <c r="F7130" s="486">
        <f t="shared" si="333"/>
        <v>847207.5</v>
      </c>
      <c r="G7130" s="487">
        <v>0.31</v>
      </c>
      <c r="H7130" s="485">
        <v>5.2</v>
      </c>
      <c r="I7130" s="486">
        <f t="shared" si="334"/>
        <v>248196</v>
      </c>
      <c r="J7130" s="348">
        <f t="shared" si="335"/>
        <v>0</v>
      </c>
    </row>
    <row r="7131" spans="1:10">
      <c r="A7131" s="483">
        <v>2016</v>
      </c>
      <c r="B7131" s="484" t="s">
        <v>1289</v>
      </c>
      <c r="C7131" s="484" t="s">
        <v>370</v>
      </c>
      <c r="D7131" s="485">
        <v>96795</v>
      </c>
      <c r="E7131" s="486">
        <v>17.510000000000002</v>
      </c>
      <c r="F7131" s="486">
        <f t="shared" si="333"/>
        <v>1694880.4500000002</v>
      </c>
      <c r="G7131" s="487">
        <v>0.2</v>
      </c>
      <c r="H7131" s="485">
        <v>4.4000000000000004</v>
      </c>
      <c r="I7131" s="486">
        <f t="shared" si="334"/>
        <v>425898.00000000006</v>
      </c>
      <c r="J7131" s="348">
        <f t="shared" si="335"/>
        <v>0</v>
      </c>
    </row>
    <row r="7132" spans="1:10">
      <c r="A7132" s="483">
        <v>2016</v>
      </c>
      <c r="B7132" s="484" t="s">
        <v>1289</v>
      </c>
      <c r="C7132" s="484" t="s">
        <v>370</v>
      </c>
      <c r="D7132" s="485">
        <v>16533</v>
      </c>
      <c r="E7132" s="486">
        <v>17.29</v>
      </c>
      <c r="F7132" s="486">
        <f t="shared" si="333"/>
        <v>285855.57</v>
      </c>
      <c r="G7132" s="487">
        <v>0.23</v>
      </c>
      <c r="H7132" s="485">
        <v>4.2</v>
      </c>
      <c r="I7132" s="486">
        <f t="shared" si="334"/>
        <v>69438.600000000006</v>
      </c>
      <c r="J7132" s="348">
        <f t="shared" si="335"/>
        <v>0</v>
      </c>
    </row>
    <row r="7133" spans="1:10">
      <c r="A7133" s="483">
        <v>2016</v>
      </c>
      <c r="B7133" s="484" t="s">
        <v>1289</v>
      </c>
      <c r="C7133" s="484" t="s">
        <v>370</v>
      </c>
      <c r="D7133" s="485">
        <v>117596</v>
      </c>
      <c r="E7133" s="486">
        <v>17.847999999999999</v>
      </c>
      <c r="F7133" s="486">
        <f t="shared" si="333"/>
        <v>2098853.4079999998</v>
      </c>
      <c r="G7133" s="487">
        <v>0.3</v>
      </c>
      <c r="H7133" s="485">
        <v>5</v>
      </c>
      <c r="I7133" s="486">
        <f t="shared" si="334"/>
        <v>587980</v>
      </c>
      <c r="J7133" s="348">
        <f t="shared" si="335"/>
        <v>0</v>
      </c>
    </row>
    <row r="7134" spans="1:10">
      <c r="A7134" s="483">
        <v>2016</v>
      </c>
      <c r="B7134" s="484" t="s">
        <v>1289</v>
      </c>
      <c r="C7134" s="484" t="s">
        <v>370</v>
      </c>
      <c r="D7134" s="485">
        <v>9419</v>
      </c>
      <c r="E7134" s="486">
        <v>17.95</v>
      </c>
      <c r="F7134" s="486">
        <f t="shared" si="333"/>
        <v>169071.05</v>
      </c>
      <c r="G7134" s="487">
        <v>0.26</v>
      </c>
      <c r="H7134" s="485">
        <v>4.5999999999999996</v>
      </c>
      <c r="I7134" s="486">
        <f t="shared" si="334"/>
        <v>43327.399999999994</v>
      </c>
      <c r="J7134" s="348">
        <f t="shared" si="335"/>
        <v>0</v>
      </c>
    </row>
    <row r="7135" spans="1:10">
      <c r="A7135" s="483">
        <v>2016</v>
      </c>
      <c r="B7135" s="484" t="s">
        <v>1296</v>
      </c>
      <c r="C7135" s="484" t="s">
        <v>370</v>
      </c>
      <c r="D7135" s="485">
        <v>5325</v>
      </c>
      <c r="E7135" s="486">
        <v>23.672999999999998</v>
      </c>
      <c r="F7135" s="486">
        <f t="shared" si="333"/>
        <v>126058.72499999999</v>
      </c>
      <c r="G7135" s="487">
        <v>1.45</v>
      </c>
      <c r="H7135" s="485">
        <v>12.9</v>
      </c>
      <c r="I7135" s="486">
        <f t="shared" si="334"/>
        <v>68692.5</v>
      </c>
      <c r="J7135" s="348">
        <f t="shared" si="335"/>
        <v>0</v>
      </c>
    </row>
    <row r="7136" spans="1:10">
      <c r="A7136" s="483">
        <v>2016</v>
      </c>
      <c r="B7136" s="484" t="s">
        <v>1296</v>
      </c>
      <c r="C7136" s="484" t="s">
        <v>370</v>
      </c>
      <c r="D7136" s="485">
        <v>54146</v>
      </c>
      <c r="E7136" s="486">
        <v>23.43</v>
      </c>
      <c r="F7136" s="486">
        <f t="shared" si="333"/>
        <v>1268640.78</v>
      </c>
      <c r="G7136" s="487">
        <v>3.49</v>
      </c>
      <c r="H7136" s="485">
        <v>8</v>
      </c>
      <c r="I7136" s="486">
        <f t="shared" si="334"/>
        <v>433168</v>
      </c>
      <c r="J7136" s="348">
        <f t="shared" si="335"/>
        <v>0</v>
      </c>
    </row>
    <row r="7137" spans="1:10">
      <c r="A7137" s="483">
        <v>2016</v>
      </c>
      <c r="B7137" s="484" t="s">
        <v>1296</v>
      </c>
      <c r="C7137" s="484" t="s">
        <v>370</v>
      </c>
      <c r="D7137" s="485">
        <v>22420</v>
      </c>
      <c r="E7137" s="486">
        <v>22.689</v>
      </c>
      <c r="F7137" s="486">
        <f t="shared" si="333"/>
        <v>508687.38</v>
      </c>
      <c r="G7137" s="487">
        <v>3.4</v>
      </c>
      <c r="H7137" s="485">
        <v>8.1</v>
      </c>
      <c r="I7137" s="486">
        <f t="shared" si="334"/>
        <v>181602</v>
      </c>
      <c r="J7137" s="348">
        <f t="shared" si="335"/>
        <v>0</v>
      </c>
    </row>
    <row r="7138" spans="1:10">
      <c r="A7138" s="483">
        <v>2016</v>
      </c>
      <c r="B7138" s="484" t="s">
        <v>1296</v>
      </c>
      <c r="C7138" s="484" t="s">
        <v>370</v>
      </c>
      <c r="D7138" s="485">
        <v>102317</v>
      </c>
      <c r="E7138" s="486">
        <v>23.047999999999998</v>
      </c>
      <c r="F7138" s="486">
        <f t="shared" si="333"/>
        <v>2358202.216</v>
      </c>
      <c r="G7138" s="487">
        <v>2.99</v>
      </c>
      <c r="H7138" s="485">
        <v>8.3000000000000007</v>
      </c>
      <c r="I7138" s="486">
        <f t="shared" si="334"/>
        <v>849231.10000000009</v>
      </c>
      <c r="J7138" s="348">
        <f t="shared" si="335"/>
        <v>0</v>
      </c>
    </row>
    <row r="7139" spans="1:10">
      <c r="A7139" s="483">
        <v>2016</v>
      </c>
      <c r="B7139" s="484" t="s">
        <v>1296</v>
      </c>
      <c r="C7139" s="484" t="s">
        <v>370</v>
      </c>
      <c r="D7139" s="485">
        <v>32957</v>
      </c>
      <c r="E7139" s="486">
        <v>23.324999999999999</v>
      </c>
      <c r="F7139" s="486">
        <f t="shared" si="333"/>
        <v>768722.02500000002</v>
      </c>
      <c r="G7139" s="487">
        <v>1.33</v>
      </c>
      <c r="H7139" s="485">
        <v>5.9</v>
      </c>
      <c r="I7139" s="486">
        <f t="shared" si="334"/>
        <v>194446.30000000002</v>
      </c>
      <c r="J7139" s="348">
        <f t="shared" si="335"/>
        <v>0</v>
      </c>
    </row>
    <row r="7140" spans="1:10">
      <c r="A7140" s="483">
        <v>2016</v>
      </c>
      <c r="B7140" s="484" t="s">
        <v>1296</v>
      </c>
      <c r="C7140" s="484" t="s">
        <v>370</v>
      </c>
      <c r="D7140" s="485">
        <v>68503</v>
      </c>
      <c r="E7140" s="486">
        <v>22.483000000000001</v>
      </c>
      <c r="F7140" s="486">
        <f t="shared" si="333"/>
        <v>1540152.949</v>
      </c>
      <c r="G7140" s="487">
        <v>3.23</v>
      </c>
      <c r="H7140" s="485">
        <v>11.2</v>
      </c>
      <c r="I7140" s="486">
        <f t="shared" si="334"/>
        <v>767233.6</v>
      </c>
      <c r="J7140" s="348">
        <f t="shared" si="335"/>
        <v>0</v>
      </c>
    </row>
    <row r="7141" spans="1:10">
      <c r="A7141" s="483">
        <v>2016</v>
      </c>
      <c r="B7141" s="484" t="s">
        <v>1296</v>
      </c>
      <c r="C7141" s="484" t="s">
        <v>370</v>
      </c>
      <c r="D7141" s="485">
        <v>9565</v>
      </c>
      <c r="E7141" s="486">
        <v>22.611000000000001</v>
      </c>
      <c r="F7141" s="486">
        <f t="shared" si="333"/>
        <v>216274.215</v>
      </c>
      <c r="G7141" s="487">
        <v>3.3</v>
      </c>
      <c r="H7141" s="485">
        <v>10.6</v>
      </c>
      <c r="I7141" s="486">
        <f t="shared" si="334"/>
        <v>101389</v>
      </c>
      <c r="J7141" s="348">
        <f t="shared" si="335"/>
        <v>0</v>
      </c>
    </row>
    <row r="7142" spans="1:10">
      <c r="A7142" s="483">
        <v>2016</v>
      </c>
      <c r="B7142" s="484" t="s">
        <v>1296</v>
      </c>
      <c r="C7142" s="484" t="s">
        <v>370</v>
      </c>
      <c r="D7142" s="485">
        <v>22006</v>
      </c>
      <c r="E7142" s="486">
        <v>25.41</v>
      </c>
      <c r="F7142" s="486">
        <f t="shared" si="333"/>
        <v>559172.46</v>
      </c>
      <c r="G7142" s="487">
        <v>3.9</v>
      </c>
      <c r="H7142" s="485">
        <v>9.4</v>
      </c>
      <c r="I7142" s="486">
        <f t="shared" si="334"/>
        <v>206856.4</v>
      </c>
      <c r="J7142" s="348">
        <f t="shared" si="335"/>
        <v>0</v>
      </c>
    </row>
    <row r="7143" spans="1:10">
      <c r="A7143" s="483">
        <v>2016</v>
      </c>
      <c r="B7143" s="484" t="s">
        <v>1296</v>
      </c>
      <c r="C7143" s="484" t="s">
        <v>370</v>
      </c>
      <c r="D7143" s="485">
        <v>38336</v>
      </c>
      <c r="E7143" s="486">
        <v>22.143999999999998</v>
      </c>
      <c r="F7143" s="486">
        <f t="shared" si="333"/>
        <v>848912.38399999996</v>
      </c>
      <c r="G7143" s="487">
        <v>3.19</v>
      </c>
      <c r="H7143" s="485">
        <v>9</v>
      </c>
      <c r="I7143" s="486">
        <f t="shared" si="334"/>
        <v>345024</v>
      </c>
      <c r="J7143" s="348">
        <f t="shared" si="335"/>
        <v>0</v>
      </c>
    </row>
    <row r="7144" spans="1:10">
      <c r="A7144" s="483">
        <v>2016</v>
      </c>
      <c r="B7144" s="484" t="s">
        <v>1296</v>
      </c>
      <c r="C7144" s="484" t="s">
        <v>370</v>
      </c>
      <c r="D7144" s="485">
        <v>62258</v>
      </c>
      <c r="E7144" s="486">
        <v>22.542000000000002</v>
      </c>
      <c r="F7144" s="486">
        <f t="shared" si="333"/>
        <v>1403419.8360000001</v>
      </c>
      <c r="G7144" s="487">
        <v>3.35</v>
      </c>
      <c r="H7144" s="485">
        <v>10.8</v>
      </c>
      <c r="I7144" s="486">
        <f t="shared" si="334"/>
        <v>672386.4</v>
      </c>
      <c r="J7144" s="348">
        <f t="shared" si="335"/>
        <v>0</v>
      </c>
    </row>
    <row r="7145" spans="1:10">
      <c r="A7145" s="483">
        <v>2016</v>
      </c>
      <c r="B7145" s="484" t="s">
        <v>1296</v>
      </c>
      <c r="C7145" s="484" t="s">
        <v>370</v>
      </c>
      <c r="D7145" s="485">
        <v>4784</v>
      </c>
      <c r="E7145" s="486">
        <v>22.678000000000001</v>
      </c>
      <c r="F7145" s="486">
        <f t="shared" si="333"/>
        <v>108491.55200000001</v>
      </c>
      <c r="G7145" s="487">
        <v>3.12</v>
      </c>
      <c r="H7145" s="485">
        <v>11.7</v>
      </c>
      <c r="I7145" s="486">
        <f t="shared" si="334"/>
        <v>55972.799999999996</v>
      </c>
      <c r="J7145" s="348">
        <f t="shared" si="335"/>
        <v>0</v>
      </c>
    </row>
    <row r="7146" spans="1:10">
      <c r="A7146" s="483">
        <v>2016</v>
      </c>
      <c r="B7146" s="484" t="s">
        <v>1296</v>
      </c>
      <c r="C7146" s="484" t="s">
        <v>370</v>
      </c>
      <c r="D7146" s="485">
        <v>77546</v>
      </c>
      <c r="E7146" s="486">
        <v>22.766999999999999</v>
      </c>
      <c r="F7146" s="486">
        <f t="shared" si="333"/>
        <v>1765489.7819999999</v>
      </c>
      <c r="G7146" s="487">
        <v>2.6</v>
      </c>
      <c r="H7146" s="485">
        <v>8.5</v>
      </c>
      <c r="I7146" s="486">
        <f t="shared" si="334"/>
        <v>659141</v>
      </c>
      <c r="J7146" s="348">
        <f t="shared" si="335"/>
        <v>0</v>
      </c>
    </row>
    <row r="7147" spans="1:10">
      <c r="A7147" s="483">
        <v>2016</v>
      </c>
      <c r="B7147" s="484" t="s">
        <v>1296</v>
      </c>
      <c r="C7147" s="484" t="s">
        <v>370</v>
      </c>
      <c r="D7147" s="485">
        <v>47937</v>
      </c>
      <c r="E7147" s="486">
        <v>23.623000000000001</v>
      </c>
      <c r="F7147" s="486">
        <f t="shared" si="333"/>
        <v>1132415.7510000002</v>
      </c>
      <c r="G7147" s="487">
        <v>2.5099999999999998</v>
      </c>
      <c r="H7147" s="485">
        <v>8.6</v>
      </c>
      <c r="I7147" s="486">
        <f t="shared" si="334"/>
        <v>412258.2</v>
      </c>
      <c r="J7147" s="348">
        <f t="shared" si="335"/>
        <v>0</v>
      </c>
    </row>
    <row r="7148" spans="1:10">
      <c r="A7148" s="483">
        <v>2016</v>
      </c>
      <c r="B7148" s="484" t="s">
        <v>1296</v>
      </c>
      <c r="C7148" s="484" t="s">
        <v>370</v>
      </c>
      <c r="D7148" s="485">
        <v>83811</v>
      </c>
      <c r="E7148" s="486">
        <v>23.733000000000001</v>
      </c>
      <c r="F7148" s="486">
        <f t="shared" si="333"/>
        <v>1989086.463</v>
      </c>
      <c r="G7148" s="487">
        <v>2.77</v>
      </c>
      <c r="H7148" s="485">
        <v>8.1999999999999993</v>
      </c>
      <c r="I7148" s="486">
        <f t="shared" si="334"/>
        <v>687250.2</v>
      </c>
      <c r="J7148" s="348">
        <f t="shared" si="335"/>
        <v>0</v>
      </c>
    </row>
    <row r="7149" spans="1:10">
      <c r="A7149" s="483">
        <v>2016</v>
      </c>
      <c r="B7149" s="484" t="s">
        <v>1296</v>
      </c>
      <c r="C7149" s="484" t="s">
        <v>370</v>
      </c>
      <c r="D7149" s="485">
        <v>3210</v>
      </c>
      <c r="E7149" s="486">
        <v>23.018000000000001</v>
      </c>
      <c r="F7149" s="486">
        <f t="shared" si="333"/>
        <v>73887.78</v>
      </c>
      <c r="G7149" s="487">
        <v>3</v>
      </c>
      <c r="H7149" s="485">
        <v>8.5</v>
      </c>
      <c r="I7149" s="486">
        <f t="shared" si="334"/>
        <v>27285</v>
      </c>
      <c r="J7149" s="348">
        <f t="shared" si="335"/>
        <v>0</v>
      </c>
    </row>
    <row r="7150" spans="1:10">
      <c r="A7150" s="483">
        <v>2016</v>
      </c>
      <c r="B7150" s="484" t="s">
        <v>1296</v>
      </c>
      <c r="C7150" s="484" t="s">
        <v>370</v>
      </c>
      <c r="D7150" s="485">
        <v>4541</v>
      </c>
      <c r="E7150" s="486">
        <v>21.257999999999999</v>
      </c>
      <c r="F7150" s="486">
        <f t="shared" si="333"/>
        <v>96532.577999999994</v>
      </c>
      <c r="G7150" s="487">
        <v>0.75</v>
      </c>
      <c r="H7150" s="485">
        <v>18.899999999999999</v>
      </c>
      <c r="I7150" s="486">
        <f t="shared" si="334"/>
        <v>85824.9</v>
      </c>
      <c r="J7150" s="348">
        <f t="shared" si="335"/>
        <v>0</v>
      </c>
    </row>
    <row r="7151" spans="1:10">
      <c r="A7151" s="483">
        <v>2016</v>
      </c>
      <c r="B7151" s="484" t="s">
        <v>1296</v>
      </c>
      <c r="C7151" s="484" t="s">
        <v>370</v>
      </c>
      <c r="D7151" s="485">
        <v>7924</v>
      </c>
      <c r="E7151" s="486">
        <v>19.800999999999998</v>
      </c>
      <c r="F7151" s="486">
        <f t="shared" si="333"/>
        <v>156903.12399999998</v>
      </c>
      <c r="G7151" s="487">
        <v>0.99</v>
      </c>
      <c r="H7151" s="485">
        <v>28.5</v>
      </c>
      <c r="I7151" s="486">
        <f t="shared" si="334"/>
        <v>225834</v>
      </c>
      <c r="J7151" s="348">
        <f t="shared" si="335"/>
        <v>0</v>
      </c>
    </row>
    <row r="7152" spans="1:10">
      <c r="A7152" s="483">
        <v>2016</v>
      </c>
      <c r="B7152" s="484" t="s">
        <v>1296</v>
      </c>
      <c r="C7152" s="484" t="s">
        <v>370</v>
      </c>
      <c r="D7152" s="485">
        <v>7959</v>
      </c>
      <c r="E7152" s="486">
        <v>23.064</v>
      </c>
      <c r="F7152" s="486">
        <f t="shared" si="333"/>
        <v>183566.37599999999</v>
      </c>
      <c r="G7152" s="487">
        <v>3</v>
      </c>
      <c r="H7152" s="485">
        <v>8.1999999999999993</v>
      </c>
      <c r="I7152" s="486">
        <f t="shared" si="334"/>
        <v>65263.799999999996</v>
      </c>
      <c r="J7152" s="348">
        <f t="shared" si="335"/>
        <v>0</v>
      </c>
    </row>
    <row r="7153" spans="1:10">
      <c r="A7153" s="483">
        <v>2016</v>
      </c>
      <c r="B7153" s="484" t="s">
        <v>1296</v>
      </c>
      <c r="C7153" s="484" t="s">
        <v>370</v>
      </c>
      <c r="D7153" s="485">
        <v>45880</v>
      </c>
      <c r="E7153" s="486">
        <v>23.042999999999999</v>
      </c>
      <c r="F7153" s="486">
        <f t="shared" si="333"/>
        <v>1057212.8399999999</v>
      </c>
      <c r="G7153" s="487">
        <v>3.04</v>
      </c>
      <c r="H7153" s="485">
        <v>8.1999999999999993</v>
      </c>
      <c r="I7153" s="486">
        <f t="shared" si="334"/>
        <v>376215.99999999994</v>
      </c>
      <c r="J7153" s="348">
        <f t="shared" si="335"/>
        <v>0</v>
      </c>
    </row>
    <row r="7154" spans="1:10">
      <c r="A7154" s="483">
        <v>2016</v>
      </c>
      <c r="B7154" s="484" t="s">
        <v>1296</v>
      </c>
      <c r="C7154" s="484" t="s">
        <v>370</v>
      </c>
      <c r="D7154" s="485">
        <v>87349</v>
      </c>
      <c r="E7154" s="486">
        <v>24.26</v>
      </c>
      <c r="F7154" s="486">
        <f t="shared" si="333"/>
        <v>2119086.7400000002</v>
      </c>
      <c r="G7154" s="487">
        <v>3.55</v>
      </c>
      <c r="H7154" s="485">
        <v>9.6999999999999993</v>
      </c>
      <c r="I7154" s="486">
        <f t="shared" si="334"/>
        <v>847285.29999999993</v>
      </c>
      <c r="J7154" s="348">
        <f t="shared" si="335"/>
        <v>0</v>
      </c>
    </row>
    <row r="7155" spans="1:10">
      <c r="A7155" s="483">
        <v>2016</v>
      </c>
      <c r="B7155" s="484" t="s">
        <v>1296</v>
      </c>
      <c r="C7155" s="484" t="s">
        <v>370</v>
      </c>
      <c r="D7155" s="485">
        <v>39764</v>
      </c>
      <c r="E7155" s="486">
        <v>22.655999999999999</v>
      </c>
      <c r="F7155" s="486">
        <f t="shared" si="333"/>
        <v>900893.18400000001</v>
      </c>
      <c r="G7155" s="487">
        <v>3.06</v>
      </c>
      <c r="H7155" s="485">
        <v>9.8000000000000007</v>
      </c>
      <c r="I7155" s="486">
        <f t="shared" si="334"/>
        <v>389687.2</v>
      </c>
      <c r="J7155" s="348">
        <f t="shared" si="335"/>
        <v>0</v>
      </c>
    </row>
    <row r="7156" spans="1:10">
      <c r="A7156" s="483">
        <v>2016</v>
      </c>
      <c r="B7156" s="484" t="s">
        <v>1296</v>
      </c>
      <c r="C7156" s="484" t="s">
        <v>370</v>
      </c>
      <c r="D7156" s="485">
        <v>29874</v>
      </c>
      <c r="E7156" s="486">
        <v>22.443999999999999</v>
      </c>
      <c r="F7156" s="486">
        <f t="shared" si="333"/>
        <v>670492.05599999998</v>
      </c>
      <c r="G7156" s="487">
        <v>3.01</v>
      </c>
      <c r="H7156" s="485">
        <v>10.1</v>
      </c>
      <c r="I7156" s="486">
        <f t="shared" si="334"/>
        <v>301727.39999999997</v>
      </c>
      <c r="J7156" s="348">
        <f t="shared" si="335"/>
        <v>0</v>
      </c>
    </row>
    <row r="7157" spans="1:10">
      <c r="A7157" s="483">
        <v>2016</v>
      </c>
      <c r="B7157" s="484" t="s">
        <v>1296</v>
      </c>
      <c r="C7157" s="484" t="s">
        <v>370</v>
      </c>
      <c r="D7157" s="485">
        <v>29969</v>
      </c>
      <c r="E7157" s="486">
        <v>22.95</v>
      </c>
      <c r="F7157" s="486">
        <f t="shared" si="333"/>
        <v>687788.54999999993</v>
      </c>
      <c r="G7157" s="487">
        <v>3.22</v>
      </c>
      <c r="H7157" s="485">
        <v>9</v>
      </c>
      <c r="I7157" s="486">
        <f t="shared" si="334"/>
        <v>269721</v>
      </c>
      <c r="J7157" s="348">
        <f t="shared" si="335"/>
        <v>0</v>
      </c>
    </row>
    <row r="7158" spans="1:10">
      <c r="A7158" s="483">
        <v>2016</v>
      </c>
      <c r="B7158" s="484" t="s">
        <v>1296</v>
      </c>
      <c r="C7158" s="484" t="s">
        <v>370</v>
      </c>
      <c r="D7158" s="485">
        <v>3440</v>
      </c>
      <c r="E7158" s="486">
        <v>22.213999999999999</v>
      </c>
      <c r="F7158" s="486">
        <f t="shared" si="333"/>
        <v>76416.159999999989</v>
      </c>
      <c r="G7158" s="487">
        <v>3.1</v>
      </c>
      <c r="H7158" s="485">
        <v>9.1</v>
      </c>
      <c r="I7158" s="486">
        <f t="shared" si="334"/>
        <v>31304</v>
      </c>
      <c r="J7158" s="348">
        <f t="shared" si="335"/>
        <v>0</v>
      </c>
    </row>
    <row r="7159" spans="1:10">
      <c r="A7159" s="483">
        <v>2016</v>
      </c>
      <c r="B7159" s="484" t="s">
        <v>1296</v>
      </c>
      <c r="C7159" s="484" t="s">
        <v>370</v>
      </c>
      <c r="D7159" s="485">
        <v>9460</v>
      </c>
      <c r="E7159" s="486">
        <v>23.789000000000001</v>
      </c>
      <c r="F7159" s="486">
        <f t="shared" si="333"/>
        <v>225043.94</v>
      </c>
      <c r="G7159" s="487">
        <v>2.77</v>
      </c>
      <c r="H7159" s="485">
        <v>7.8</v>
      </c>
      <c r="I7159" s="486">
        <f t="shared" si="334"/>
        <v>73788</v>
      </c>
      <c r="J7159" s="348">
        <f t="shared" si="335"/>
        <v>0</v>
      </c>
    </row>
    <row r="7160" spans="1:10">
      <c r="A7160" s="483">
        <v>2016</v>
      </c>
      <c r="B7160" s="484" t="s">
        <v>1296</v>
      </c>
      <c r="C7160" s="484" t="s">
        <v>370</v>
      </c>
      <c r="D7160" s="485">
        <v>15617</v>
      </c>
      <c r="E7160" s="486">
        <v>23.704999999999998</v>
      </c>
      <c r="F7160" s="486">
        <f t="shared" si="333"/>
        <v>370200.98499999999</v>
      </c>
      <c r="G7160" s="487">
        <v>2.56</v>
      </c>
      <c r="H7160" s="485">
        <v>8.6</v>
      </c>
      <c r="I7160" s="486">
        <f t="shared" si="334"/>
        <v>134306.19999999998</v>
      </c>
      <c r="J7160" s="348">
        <f t="shared" si="335"/>
        <v>0</v>
      </c>
    </row>
    <row r="7161" spans="1:10">
      <c r="A7161" s="483">
        <v>2016</v>
      </c>
      <c r="B7161" s="484" t="s">
        <v>1296</v>
      </c>
      <c r="C7161" s="484" t="s">
        <v>370</v>
      </c>
      <c r="D7161" s="485">
        <v>6522</v>
      </c>
      <c r="E7161" s="486">
        <v>22.283999999999999</v>
      </c>
      <c r="F7161" s="486">
        <f t="shared" si="333"/>
        <v>145336.24799999999</v>
      </c>
      <c r="G7161" s="487">
        <v>3.76</v>
      </c>
      <c r="H7161" s="485">
        <v>10.6</v>
      </c>
      <c r="I7161" s="486">
        <f t="shared" si="334"/>
        <v>69133.2</v>
      </c>
      <c r="J7161" s="348">
        <f t="shared" si="335"/>
        <v>0</v>
      </c>
    </row>
    <row r="7162" spans="1:10">
      <c r="A7162" s="483">
        <v>2016</v>
      </c>
      <c r="B7162" s="484" t="s">
        <v>1296</v>
      </c>
      <c r="C7162" s="484" t="s">
        <v>370</v>
      </c>
      <c r="D7162" s="485">
        <v>5040</v>
      </c>
      <c r="E7162" s="486">
        <v>23.526</v>
      </c>
      <c r="F7162" s="486">
        <f t="shared" si="333"/>
        <v>118571.04</v>
      </c>
      <c r="G7162" s="487">
        <v>2.83</v>
      </c>
      <c r="H7162" s="485">
        <v>8.3000000000000007</v>
      </c>
      <c r="I7162" s="486">
        <f t="shared" si="334"/>
        <v>41832</v>
      </c>
      <c r="J7162" s="348">
        <f t="shared" si="335"/>
        <v>0</v>
      </c>
    </row>
    <row r="7163" spans="1:10">
      <c r="A7163" s="483">
        <v>2016</v>
      </c>
      <c r="B7163" s="484" t="s">
        <v>1296</v>
      </c>
      <c r="C7163" s="484" t="s">
        <v>370</v>
      </c>
      <c r="D7163" s="485">
        <v>26197</v>
      </c>
      <c r="E7163" s="486">
        <v>23.558</v>
      </c>
      <c r="F7163" s="486">
        <f t="shared" si="333"/>
        <v>617148.92599999998</v>
      </c>
      <c r="G7163" s="487">
        <v>2.88</v>
      </c>
      <c r="H7163" s="485">
        <v>9.1</v>
      </c>
      <c r="I7163" s="486">
        <f t="shared" si="334"/>
        <v>238392.69999999998</v>
      </c>
      <c r="J7163" s="348">
        <f t="shared" si="335"/>
        <v>0</v>
      </c>
    </row>
    <row r="7164" spans="1:10">
      <c r="A7164" s="483">
        <v>2016</v>
      </c>
      <c r="B7164" s="484" t="s">
        <v>1296</v>
      </c>
      <c r="C7164" s="484" t="s">
        <v>370</v>
      </c>
      <c r="D7164" s="485">
        <v>27406</v>
      </c>
      <c r="E7164" s="486">
        <v>22.64</v>
      </c>
      <c r="F7164" s="486">
        <f t="shared" si="333"/>
        <v>620471.84</v>
      </c>
      <c r="G7164" s="487">
        <v>2.87</v>
      </c>
      <c r="H7164" s="485">
        <v>9</v>
      </c>
      <c r="I7164" s="486">
        <f t="shared" si="334"/>
        <v>246654</v>
      </c>
      <c r="J7164" s="348">
        <f t="shared" si="335"/>
        <v>0</v>
      </c>
    </row>
    <row r="7165" spans="1:10">
      <c r="A7165" s="483">
        <v>2016</v>
      </c>
      <c r="B7165" s="484" t="s">
        <v>1296</v>
      </c>
      <c r="C7165" s="484" t="s">
        <v>370</v>
      </c>
      <c r="D7165" s="485">
        <v>98939</v>
      </c>
      <c r="E7165" s="486">
        <v>23.2</v>
      </c>
      <c r="F7165" s="486">
        <f t="shared" si="333"/>
        <v>2295384.7999999998</v>
      </c>
      <c r="G7165" s="487">
        <v>3.1</v>
      </c>
      <c r="H7165" s="485">
        <v>9</v>
      </c>
      <c r="I7165" s="486">
        <f t="shared" si="334"/>
        <v>890451</v>
      </c>
      <c r="J7165" s="348">
        <f t="shared" si="335"/>
        <v>0</v>
      </c>
    </row>
    <row r="7166" spans="1:10">
      <c r="A7166" s="483">
        <v>2016</v>
      </c>
      <c r="B7166" s="484" t="s">
        <v>1296</v>
      </c>
      <c r="C7166" s="484" t="s">
        <v>370</v>
      </c>
      <c r="D7166" s="485">
        <v>149995</v>
      </c>
      <c r="E7166" s="486">
        <v>23.48</v>
      </c>
      <c r="F7166" s="486">
        <f t="shared" si="333"/>
        <v>3521882.6</v>
      </c>
      <c r="G7166" s="487">
        <v>2.79</v>
      </c>
      <c r="H7166" s="485">
        <v>8.1999999999999993</v>
      </c>
      <c r="I7166" s="486">
        <f t="shared" si="334"/>
        <v>1229959</v>
      </c>
      <c r="J7166" s="348">
        <f t="shared" si="335"/>
        <v>0</v>
      </c>
    </row>
    <row r="7167" spans="1:10">
      <c r="A7167" s="483">
        <v>2016</v>
      </c>
      <c r="B7167" s="484" t="s">
        <v>1296</v>
      </c>
      <c r="C7167" s="484" t="s">
        <v>370</v>
      </c>
      <c r="D7167" s="485">
        <v>58246</v>
      </c>
      <c r="E7167" s="486">
        <v>23.786000000000001</v>
      </c>
      <c r="F7167" s="486">
        <f t="shared" si="333"/>
        <v>1385439.3560000001</v>
      </c>
      <c r="G7167" s="487">
        <v>2.88</v>
      </c>
      <c r="H7167" s="485">
        <v>7.9</v>
      </c>
      <c r="I7167" s="486">
        <f t="shared" si="334"/>
        <v>460143.4</v>
      </c>
      <c r="J7167" s="348">
        <f t="shared" si="335"/>
        <v>0</v>
      </c>
    </row>
    <row r="7168" spans="1:10">
      <c r="A7168" s="483">
        <v>2016</v>
      </c>
      <c r="B7168" s="484" t="s">
        <v>1296</v>
      </c>
      <c r="C7168" s="484" t="s">
        <v>370</v>
      </c>
      <c r="D7168" s="485">
        <v>127187</v>
      </c>
      <c r="E7168" s="486">
        <v>23.501999999999999</v>
      </c>
      <c r="F7168" s="486">
        <f t="shared" si="333"/>
        <v>2989148.8739999998</v>
      </c>
      <c r="G7168" s="487">
        <v>2.64</v>
      </c>
      <c r="H7168" s="485">
        <v>8.1</v>
      </c>
      <c r="I7168" s="486">
        <f t="shared" si="334"/>
        <v>1030214.7</v>
      </c>
      <c r="J7168" s="348">
        <f t="shared" si="335"/>
        <v>0</v>
      </c>
    </row>
    <row r="7169" spans="1:10">
      <c r="A7169" s="483">
        <v>2016</v>
      </c>
      <c r="B7169" s="484" t="s">
        <v>1289</v>
      </c>
      <c r="C7169" s="484" t="s">
        <v>370</v>
      </c>
      <c r="D7169" s="485">
        <v>63804</v>
      </c>
      <c r="E7169" s="486">
        <v>17.702000000000002</v>
      </c>
      <c r="F7169" s="486">
        <f t="shared" si="333"/>
        <v>1129458.4080000001</v>
      </c>
      <c r="G7169" s="487">
        <v>0.25</v>
      </c>
      <c r="H7169" s="485">
        <v>5.6</v>
      </c>
      <c r="I7169" s="486">
        <f t="shared" si="334"/>
        <v>357302.39999999997</v>
      </c>
      <c r="J7169" s="348">
        <f t="shared" si="335"/>
        <v>0</v>
      </c>
    </row>
    <row r="7170" spans="1:10">
      <c r="A7170" s="483">
        <v>2016</v>
      </c>
      <c r="B7170" s="484" t="s">
        <v>1289</v>
      </c>
      <c r="C7170" s="484" t="s">
        <v>370</v>
      </c>
      <c r="D7170" s="485">
        <v>158657</v>
      </c>
      <c r="E7170" s="486">
        <v>17.704000000000001</v>
      </c>
      <c r="F7170" s="486">
        <f t="shared" si="333"/>
        <v>2808863.5279999999</v>
      </c>
      <c r="G7170" s="487">
        <v>0.33</v>
      </c>
      <c r="H7170" s="485">
        <v>5.3</v>
      </c>
      <c r="I7170" s="486">
        <f t="shared" si="334"/>
        <v>840882.1</v>
      </c>
      <c r="J7170" s="348">
        <f t="shared" si="335"/>
        <v>0</v>
      </c>
    </row>
    <row r="7171" spans="1:10">
      <c r="A7171" s="483">
        <v>2016</v>
      </c>
      <c r="B7171" s="484" t="s">
        <v>1289</v>
      </c>
      <c r="C7171" s="484" t="s">
        <v>370</v>
      </c>
      <c r="D7171" s="485">
        <v>110740</v>
      </c>
      <c r="E7171" s="486">
        <v>17.899999999999999</v>
      </c>
      <c r="F7171" s="486">
        <f t="shared" ref="F7171:F7234" si="336">E7171*D7171</f>
        <v>1982245.9999999998</v>
      </c>
      <c r="G7171" s="487">
        <v>0.27</v>
      </c>
      <c r="H7171" s="485">
        <v>5</v>
      </c>
      <c r="I7171" s="486">
        <f t="shared" ref="I7171:I7234" si="337">H7171*D7171</f>
        <v>553700</v>
      </c>
      <c r="J7171" s="348">
        <f t="shared" ref="J7171:J7234" si="338">IF(B7171="LIG",1,0)</f>
        <v>0</v>
      </c>
    </row>
    <row r="7172" spans="1:10">
      <c r="A7172" s="483">
        <v>2016</v>
      </c>
      <c r="B7172" s="484" t="s">
        <v>1289</v>
      </c>
      <c r="C7172" s="484" t="s">
        <v>370</v>
      </c>
      <c r="D7172" s="485">
        <v>15983</v>
      </c>
      <c r="E7172" s="486">
        <v>17.771999999999998</v>
      </c>
      <c r="F7172" s="486">
        <f t="shared" si="336"/>
        <v>284049.87599999999</v>
      </c>
      <c r="G7172" s="487">
        <v>0.22</v>
      </c>
      <c r="H7172" s="485">
        <v>5.2</v>
      </c>
      <c r="I7172" s="486">
        <f t="shared" si="337"/>
        <v>83111.600000000006</v>
      </c>
      <c r="J7172" s="348">
        <f t="shared" si="338"/>
        <v>0</v>
      </c>
    </row>
    <row r="7173" spans="1:10">
      <c r="A7173" s="483">
        <v>2016</v>
      </c>
      <c r="B7173" s="484" t="s">
        <v>1296</v>
      </c>
      <c r="C7173" s="484" t="s">
        <v>370</v>
      </c>
      <c r="D7173" s="485">
        <v>37371</v>
      </c>
      <c r="E7173" s="486">
        <v>24.52</v>
      </c>
      <c r="F7173" s="486">
        <f t="shared" si="336"/>
        <v>916336.92</v>
      </c>
      <c r="G7173" s="487">
        <v>3.23</v>
      </c>
      <c r="H7173" s="485">
        <v>8.8000000000000007</v>
      </c>
      <c r="I7173" s="486">
        <f t="shared" si="337"/>
        <v>328864.80000000005</v>
      </c>
      <c r="J7173" s="348">
        <f t="shared" si="338"/>
        <v>0</v>
      </c>
    </row>
    <row r="7174" spans="1:10">
      <c r="A7174" s="483">
        <v>2016</v>
      </c>
      <c r="B7174" s="484" t="s">
        <v>1296</v>
      </c>
      <c r="C7174" s="484" t="s">
        <v>370</v>
      </c>
      <c r="D7174" s="485">
        <v>25050</v>
      </c>
      <c r="E7174" s="486">
        <v>24.3</v>
      </c>
      <c r="F7174" s="486">
        <f t="shared" si="336"/>
        <v>608715</v>
      </c>
      <c r="G7174" s="487">
        <v>3.42</v>
      </c>
      <c r="H7174" s="485">
        <v>9.6</v>
      </c>
      <c r="I7174" s="486">
        <f t="shared" si="337"/>
        <v>240480</v>
      </c>
      <c r="J7174" s="348">
        <f t="shared" si="338"/>
        <v>0</v>
      </c>
    </row>
    <row r="7175" spans="1:10">
      <c r="A7175" s="483">
        <v>2016</v>
      </c>
      <c r="B7175" s="484" t="s">
        <v>1296</v>
      </c>
      <c r="C7175" s="484" t="s">
        <v>370</v>
      </c>
      <c r="D7175" s="485">
        <v>23054</v>
      </c>
      <c r="E7175" s="486">
        <v>24.29</v>
      </c>
      <c r="F7175" s="486">
        <f t="shared" si="336"/>
        <v>559981.66</v>
      </c>
      <c r="G7175" s="487">
        <v>3.4</v>
      </c>
      <c r="H7175" s="485">
        <v>9.5</v>
      </c>
      <c r="I7175" s="486">
        <f t="shared" si="337"/>
        <v>219013</v>
      </c>
      <c r="J7175" s="348">
        <f t="shared" si="338"/>
        <v>0</v>
      </c>
    </row>
    <row r="7176" spans="1:10">
      <c r="A7176" s="483">
        <v>2016</v>
      </c>
      <c r="B7176" s="484" t="s">
        <v>1296</v>
      </c>
      <c r="C7176" s="484" t="s">
        <v>370</v>
      </c>
      <c r="D7176" s="485">
        <v>4140</v>
      </c>
      <c r="E7176" s="486">
        <v>25.13</v>
      </c>
      <c r="F7176" s="486">
        <f t="shared" si="336"/>
        <v>104038.2</v>
      </c>
      <c r="G7176" s="487">
        <v>1.38</v>
      </c>
      <c r="H7176" s="485">
        <v>9.3000000000000007</v>
      </c>
      <c r="I7176" s="486">
        <f t="shared" si="337"/>
        <v>38502</v>
      </c>
      <c r="J7176" s="348">
        <f t="shared" si="338"/>
        <v>0</v>
      </c>
    </row>
    <row r="7177" spans="1:10">
      <c r="A7177" s="483">
        <v>2016</v>
      </c>
      <c r="B7177" s="484" t="s">
        <v>1289</v>
      </c>
      <c r="C7177" s="484" t="s">
        <v>370</v>
      </c>
      <c r="D7177" s="485">
        <v>30298</v>
      </c>
      <c r="E7177" s="486">
        <v>17.600000000000001</v>
      </c>
      <c r="F7177" s="486">
        <f t="shared" si="336"/>
        <v>533244.80000000005</v>
      </c>
      <c r="G7177" s="487">
        <v>0.24</v>
      </c>
      <c r="H7177" s="485">
        <v>5.6</v>
      </c>
      <c r="I7177" s="486">
        <f t="shared" si="337"/>
        <v>169668.8</v>
      </c>
      <c r="J7177" s="348">
        <f t="shared" si="338"/>
        <v>0</v>
      </c>
    </row>
    <row r="7178" spans="1:10">
      <c r="A7178" s="483">
        <v>2016</v>
      </c>
      <c r="B7178" s="484" t="s">
        <v>1289</v>
      </c>
      <c r="C7178" s="484" t="s">
        <v>370</v>
      </c>
      <c r="D7178" s="485">
        <v>60464</v>
      </c>
      <c r="E7178" s="486">
        <v>16.68</v>
      </c>
      <c r="F7178" s="486">
        <f t="shared" si="336"/>
        <v>1008539.52</v>
      </c>
      <c r="G7178" s="487">
        <v>0.3</v>
      </c>
      <c r="H7178" s="485">
        <v>6.2</v>
      </c>
      <c r="I7178" s="486">
        <f t="shared" si="337"/>
        <v>374876.8</v>
      </c>
      <c r="J7178" s="348">
        <f t="shared" si="338"/>
        <v>0</v>
      </c>
    </row>
    <row r="7179" spans="1:10">
      <c r="A7179" s="483">
        <v>2016</v>
      </c>
      <c r="B7179" s="484" t="s">
        <v>1289</v>
      </c>
      <c r="C7179" s="484" t="s">
        <v>370</v>
      </c>
      <c r="D7179" s="485">
        <v>60383</v>
      </c>
      <c r="E7179" s="486">
        <v>16.7</v>
      </c>
      <c r="F7179" s="486">
        <f t="shared" si="336"/>
        <v>1008396.1</v>
      </c>
      <c r="G7179" s="487">
        <v>0.3</v>
      </c>
      <c r="H7179" s="485">
        <v>6</v>
      </c>
      <c r="I7179" s="486">
        <f t="shared" si="337"/>
        <v>362298</v>
      </c>
      <c r="J7179" s="348">
        <f t="shared" si="338"/>
        <v>0</v>
      </c>
    </row>
    <row r="7180" spans="1:10">
      <c r="A7180" s="483">
        <v>2016</v>
      </c>
      <c r="B7180" s="484" t="s">
        <v>1296</v>
      </c>
      <c r="C7180" s="484" t="s">
        <v>370</v>
      </c>
      <c r="D7180" s="485">
        <v>23538</v>
      </c>
      <c r="E7180" s="486">
        <v>22.1</v>
      </c>
      <c r="F7180" s="486">
        <f t="shared" si="336"/>
        <v>520189.80000000005</v>
      </c>
      <c r="G7180" s="487">
        <v>0.6</v>
      </c>
      <c r="H7180" s="485">
        <v>6.1</v>
      </c>
      <c r="I7180" s="486">
        <f t="shared" si="337"/>
        <v>143581.79999999999</v>
      </c>
      <c r="J7180" s="348">
        <f t="shared" si="338"/>
        <v>0</v>
      </c>
    </row>
    <row r="7181" spans="1:10">
      <c r="A7181" s="483">
        <v>2016</v>
      </c>
      <c r="B7181" s="484" t="s">
        <v>1296</v>
      </c>
      <c r="C7181" s="484" t="s">
        <v>370</v>
      </c>
      <c r="D7181" s="485">
        <v>11711</v>
      </c>
      <c r="E7181" s="486">
        <v>23.866</v>
      </c>
      <c r="F7181" s="486">
        <f t="shared" si="336"/>
        <v>279494.72600000002</v>
      </c>
      <c r="G7181" s="487">
        <v>0.76</v>
      </c>
      <c r="H7181" s="485">
        <v>13.2</v>
      </c>
      <c r="I7181" s="486">
        <f t="shared" si="337"/>
        <v>154585.19999999998</v>
      </c>
      <c r="J7181" s="348">
        <f t="shared" si="338"/>
        <v>0</v>
      </c>
    </row>
    <row r="7182" spans="1:10">
      <c r="A7182" s="483">
        <v>2016</v>
      </c>
      <c r="B7182" s="484" t="s">
        <v>1296</v>
      </c>
      <c r="C7182" s="484" t="s">
        <v>370</v>
      </c>
      <c r="D7182" s="485">
        <v>10005</v>
      </c>
      <c r="E7182" s="486">
        <v>24.007999999999999</v>
      </c>
      <c r="F7182" s="486">
        <f t="shared" si="336"/>
        <v>240200.03999999998</v>
      </c>
      <c r="G7182" s="487">
        <v>0.84</v>
      </c>
      <c r="H7182" s="485">
        <v>11.6</v>
      </c>
      <c r="I7182" s="486">
        <f t="shared" si="337"/>
        <v>116058</v>
      </c>
      <c r="J7182" s="348">
        <f t="shared" si="338"/>
        <v>0</v>
      </c>
    </row>
    <row r="7183" spans="1:10">
      <c r="A7183" s="483">
        <v>2016</v>
      </c>
      <c r="B7183" s="484" t="s">
        <v>1296</v>
      </c>
      <c r="C7183" s="484" t="s">
        <v>370</v>
      </c>
      <c r="D7183" s="485">
        <v>11584</v>
      </c>
      <c r="E7183" s="486">
        <v>24.536000000000001</v>
      </c>
      <c r="F7183" s="486">
        <f t="shared" si="336"/>
        <v>284225.02400000003</v>
      </c>
      <c r="G7183" s="487">
        <v>0.83</v>
      </c>
      <c r="H7183" s="485">
        <v>12.5</v>
      </c>
      <c r="I7183" s="486">
        <f t="shared" si="337"/>
        <v>144800</v>
      </c>
      <c r="J7183" s="348">
        <f t="shared" si="338"/>
        <v>0</v>
      </c>
    </row>
    <row r="7184" spans="1:10">
      <c r="A7184" s="483">
        <v>2016</v>
      </c>
      <c r="B7184" s="484" t="s">
        <v>1296</v>
      </c>
      <c r="C7184" s="484" t="s">
        <v>370</v>
      </c>
      <c r="D7184" s="485">
        <v>15151</v>
      </c>
      <c r="E7184" s="486">
        <v>26</v>
      </c>
      <c r="F7184" s="486">
        <f t="shared" si="336"/>
        <v>393926</v>
      </c>
      <c r="G7184" s="487">
        <v>2.57</v>
      </c>
      <c r="H7184" s="485">
        <v>8</v>
      </c>
      <c r="I7184" s="486">
        <f t="shared" si="337"/>
        <v>121208</v>
      </c>
      <c r="J7184" s="348">
        <f t="shared" si="338"/>
        <v>0</v>
      </c>
    </row>
    <row r="7185" spans="1:10">
      <c r="A7185" s="483">
        <v>2016</v>
      </c>
      <c r="B7185" s="484" t="s">
        <v>1296</v>
      </c>
      <c r="C7185" s="484" t="s">
        <v>370</v>
      </c>
      <c r="D7185" s="485">
        <v>18011</v>
      </c>
      <c r="E7185" s="486">
        <v>25.66</v>
      </c>
      <c r="F7185" s="486">
        <f t="shared" si="336"/>
        <v>462162.26</v>
      </c>
      <c r="G7185" s="487">
        <v>2.73</v>
      </c>
      <c r="H7185" s="485">
        <v>7.8</v>
      </c>
      <c r="I7185" s="486">
        <f t="shared" si="337"/>
        <v>140485.79999999999</v>
      </c>
      <c r="J7185" s="348">
        <f t="shared" si="338"/>
        <v>0</v>
      </c>
    </row>
    <row r="7186" spans="1:10">
      <c r="A7186" s="483">
        <v>2016</v>
      </c>
      <c r="B7186" s="484" t="s">
        <v>1296</v>
      </c>
      <c r="C7186" s="484" t="s">
        <v>370</v>
      </c>
      <c r="D7186" s="485">
        <v>52000</v>
      </c>
      <c r="E7186" s="486">
        <v>26.01</v>
      </c>
      <c r="F7186" s="486">
        <f t="shared" si="336"/>
        <v>1352520</v>
      </c>
      <c r="G7186" s="487">
        <v>2.64</v>
      </c>
      <c r="H7186" s="485">
        <v>7.6</v>
      </c>
      <c r="I7186" s="486">
        <f t="shared" si="337"/>
        <v>395200</v>
      </c>
      <c r="J7186" s="348">
        <f t="shared" si="338"/>
        <v>0</v>
      </c>
    </row>
    <row r="7187" spans="1:10">
      <c r="A7187" s="483">
        <v>2016</v>
      </c>
      <c r="B7187" s="484" t="s">
        <v>1296</v>
      </c>
      <c r="C7187" s="484" t="s">
        <v>370</v>
      </c>
      <c r="D7187" s="485">
        <v>15090</v>
      </c>
      <c r="E7187" s="486">
        <v>26.14</v>
      </c>
      <c r="F7187" s="486">
        <f t="shared" si="336"/>
        <v>394452.60000000003</v>
      </c>
      <c r="G7187" s="487">
        <v>2.23</v>
      </c>
      <c r="H7187" s="485">
        <v>7.4</v>
      </c>
      <c r="I7187" s="486">
        <f t="shared" si="337"/>
        <v>111666</v>
      </c>
      <c r="J7187" s="348">
        <f t="shared" si="338"/>
        <v>0</v>
      </c>
    </row>
    <row r="7188" spans="1:10">
      <c r="A7188" s="483">
        <v>2016</v>
      </c>
      <c r="B7188" s="484" t="s">
        <v>1296</v>
      </c>
      <c r="C7188" s="484" t="s">
        <v>370</v>
      </c>
      <c r="D7188" s="485">
        <v>182318</v>
      </c>
      <c r="E7188" s="486">
        <v>25.86</v>
      </c>
      <c r="F7188" s="486">
        <f t="shared" si="336"/>
        <v>4714743.4799999995</v>
      </c>
      <c r="G7188" s="487">
        <v>2.69</v>
      </c>
      <c r="H7188" s="485">
        <v>7.7</v>
      </c>
      <c r="I7188" s="486">
        <f t="shared" si="337"/>
        <v>1403848.6</v>
      </c>
      <c r="J7188" s="348">
        <f t="shared" si="338"/>
        <v>0</v>
      </c>
    </row>
    <row r="7189" spans="1:10">
      <c r="A7189" s="483">
        <v>2016</v>
      </c>
      <c r="B7189" s="484" t="s">
        <v>1296</v>
      </c>
      <c r="C7189" s="484" t="s">
        <v>370</v>
      </c>
      <c r="D7189" s="485">
        <v>47973</v>
      </c>
      <c r="E7189" s="486">
        <v>21.36</v>
      </c>
      <c r="F7189" s="486">
        <f t="shared" si="336"/>
        <v>1024703.28</v>
      </c>
      <c r="G7189" s="487">
        <v>0.48</v>
      </c>
      <c r="H7189" s="485">
        <v>6.5</v>
      </c>
      <c r="I7189" s="486">
        <f t="shared" si="337"/>
        <v>311824.5</v>
      </c>
      <c r="J7189" s="348">
        <f t="shared" si="338"/>
        <v>0</v>
      </c>
    </row>
    <row r="7190" spans="1:10">
      <c r="A7190" s="483">
        <v>2016</v>
      </c>
      <c r="B7190" s="484" t="s">
        <v>1289</v>
      </c>
      <c r="C7190" s="484" t="s">
        <v>370</v>
      </c>
      <c r="D7190" s="485">
        <v>31636</v>
      </c>
      <c r="E7190" s="486">
        <v>17.706</v>
      </c>
      <c r="F7190" s="486">
        <f t="shared" si="336"/>
        <v>560147.01599999995</v>
      </c>
      <c r="G7190" s="487">
        <v>0.37</v>
      </c>
      <c r="H7190" s="485">
        <v>5.5</v>
      </c>
      <c r="I7190" s="486">
        <f t="shared" si="337"/>
        <v>173998</v>
      </c>
      <c r="J7190" s="348">
        <f t="shared" si="338"/>
        <v>0</v>
      </c>
    </row>
    <row r="7191" spans="1:10">
      <c r="A7191" s="483">
        <v>2016</v>
      </c>
      <c r="B7191" s="484" t="s">
        <v>1289</v>
      </c>
      <c r="C7191" s="484" t="s">
        <v>370</v>
      </c>
      <c r="D7191" s="485">
        <v>15905</v>
      </c>
      <c r="E7191" s="486">
        <v>17.98</v>
      </c>
      <c r="F7191" s="486">
        <f t="shared" si="336"/>
        <v>285971.90000000002</v>
      </c>
      <c r="G7191" s="487">
        <v>0.28000000000000003</v>
      </c>
      <c r="H7191" s="485">
        <v>4.5999999999999996</v>
      </c>
      <c r="I7191" s="486">
        <f t="shared" si="337"/>
        <v>73163</v>
      </c>
      <c r="J7191" s="348">
        <f t="shared" si="338"/>
        <v>0</v>
      </c>
    </row>
    <row r="7192" spans="1:10">
      <c r="A7192" s="483">
        <v>2016</v>
      </c>
      <c r="B7192" s="484" t="s">
        <v>1289</v>
      </c>
      <c r="C7192" s="484" t="s">
        <v>370</v>
      </c>
      <c r="D7192" s="485">
        <v>15873</v>
      </c>
      <c r="E7192" s="486">
        <v>18.088000000000001</v>
      </c>
      <c r="F7192" s="486">
        <f t="shared" si="336"/>
        <v>287110.82400000002</v>
      </c>
      <c r="G7192" s="487">
        <v>0.33</v>
      </c>
      <c r="H7192" s="485">
        <v>5.0999999999999996</v>
      </c>
      <c r="I7192" s="486">
        <f t="shared" si="337"/>
        <v>80952.299999999988</v>
      </c>
      <c r="J7192" s="348">
        <f t="shared" si="338"/>
        <v>0</v>
      </c>
    </row>
    <row r="7193" spans="1:10">
      <c r="A7193" s="483">
        <v>2016</v>
      </c>
      <c r="B7193" s="484" t="s">
        <v>1289</v>
      </c>
      <c r="C7193" s="484" t="s">
        <v>370</v>
      </c>
      <c r="D7193" s="485">
        <v>15909</v>
      </c>
      <c r="E7193" s="486">
        <v>18.015999999999998</v>
      </c>
      <c r="F7193" s="486">
        <f t="shared" si="336"/>
        <v>286616.54399999999</v>
      </c>
      <c r="G7193" s="487">
        <v>0.32</v>
      </c>
      <c r="H7193" s="485">
        <v>5.0999999999999996</v>
      </c>
      <c r="I7193" s="486">
        <f t="shared" si="337"/>
        <v>81135.899999999994</v>
      </c>
      <c r="J7193" s="348">
        <f t="shared" si="338"/>
        <v>0</v>
      </c>
    </row>
    <row r="7194" spans="1:10">
      <c r="A7194" s="483">
        <v>2016</v>
      </c>
      <c r="B7194" s="484" t="s">
        <v>1289</v>
      </c>
      <c r="C7194" s="484" t="s">
        <v>370</v>
      </c>
      <c r="D7194" s="485">
        <v>15948</v>
      </c>
      <c r="E7194" s="486">
        <v>17.64</v>
      </c>
      <c r="F7194" s="486">
        <f t="shared" si="336"/>
        <v>281322.72000000003</v>
      </c>
      <c r="G7194" s="487">
        <v>0.26</v>
      </c>
      <c r="H7194" s="485">
        <v>5.5</v>
      </c>
      <c r="I7194" s="486">
        <f t="shared" si="337"/>
        <v>87714</v>
      </c>
      <c r="J7194" s="348">
        <f t="shared" si="338"/>
        <v>0</v>
      </c>
    </row>
    <row r="7195" spans="1:10">
      <c r="A7195" s="483">
        <v>2016</v>
      </c>
      <c r="B7195" s="484" t="s">
        <v>1296</v>
      </c>
      <c r="C7195" s="484" t="s">
        <v>370</v>
      </c>
      <c r="D7195" s="485">
        <v>14885</v>
      </c>
      <c r="E7195" s="486">
        <v>23.501999999999999</v>
      </c>
      <c r="F7195" s="486">
        <f t="shared" si="336"/>
        <v>349827.26999999996</v>
      </c>
      <c r="G7195" s="487">
        <v>1.41</v>
      </c>
      <c r="H7195" s="485">
        <v>5.8</v>
      </c>
      <c r="I7195" s="486">
        <f t="shared" si="337"/>
        <v>86333</v>
      </c>
      <c r="J7195" s="348">
        <f t="shared" si="338"/>
        <v>0</v>
      </c>
    </row>
    <row r="7196" spans="1:10">
      <c r="A7196" s="483">
        <v>2016</v>
      </c>
      <c r="B7196" s="484" t="s">
        <v>1289</v>
      </c>
      <c r="C7196" s="484" t="s">
        <v>370</v>
      </c>
      <c r="D7196" s="485">
        <v>60443</v>
      </c>
      <c r="E7196" s="486">
        <v>18.241</v>
      </c>
      <c r="F7196" s="486">
        <f t="shared" si="336"/>
        <v>1102540.763</v>
      </c>
      <c r="G7196" s="487">
        <v>0.28000000000000003</v>
      </c>
      <c r="H7196" s="485">
        <v>5</v>
      </c>
      <c r="I7196" s="486">
        <f t="shared" si="337"/>
        <v>302215</v>
      </c>
      <c r="J7196" s="348">
        <f t="shared" si="338"/>
        <v>0</v>
      </c>
    </row>
    <row r="7197" spans="1:10">
      <c r="A7197" s="483">
        <v>2016</v>
      </c>
      <c r="B7197" s="484" t="s">
        <v>1289</v>
      </c>
      <c r="C7197" s="484" t="s">
        <v>370</v>
      </c>
      <c r="D7197" s="485">
        <v>95520</v>
      </c>
      <c r="E7197" s="486">
        <v>17.582999999999998</v>
      </c>
      <c r="F7197" s="486">
        <f t="shared" si="336"/>
        <v>1679528.16</v>
      </c>
      <c r="G7197" s="487">
        <v>0.19</v>
      </c>
      <c r="H7197" s="485">
        <v>4.5</v>
      </c>
      <c r="I7197" s="486">
        <f t="shared" si="337"/>
        <v>429840</v>
      </c>
      <c r="J7197" s="348">
        <f t="shared" si="338"/>
        <v>0</v>
      </c>
    </row>
    <row r="7198" spans="1:10">
      <c r="A7198" s="483">
        <v>2016</v>
      </c>
      <c r="B7198" s="484" t="s">
        <v>1289</v>
      </c>
      <c r="C7198" s="484" t="s">
        <v>370</v>
      </c>
      <c r="D7198" s="485">
        <v>79558</v>
      </c>
      <c r="E7198" s="486">
        <v>17.914000000000001</v>
      </c>
      <c r="F7198" s="486">
        <f t="shared" si="336"/>
        <v>1425202.0120000001</v>
      </c>
      <c r="G7198" s="487">
        <v>0.26</v>
      </c>
      <c r="H7198" s="485">
        <v>5.2</v>
      </c>
      <c r="I7198" s="486">
        <f t="shared" si="337"/>
        <v>413701.60000000003</v>
      </c>
      <c r="J7198" s="348">
        <f t="shared" si="338"/>
        <v>0</v>
      </c>
    </row>
    <row r="7199" spans="1:10">
      <c r="A7199" s="483">
        <v>2016</v>
      </c>
      <c r="B7199" s="484" t="s">
        <v>1289</v>
      </c>
      <c r="C7199" s="484" t="s">
        <v>370</v>
      </c>
      <c r="D7199" s="485">
        <v>47759</v>
      </c>
      <c r="E7199" s="486">
        <v>17.988</v>
      </c>
      <c r="F7199" s="486">
        <f t="shared" si="336"/>
        <v>859088.89199999999</v>
      </c>
      <c r="G7199" s="487">
        <v>0.28000000000000003</v>
      </c>
      <c r="H7199" s="485">
        <v>4.9000000000000004</v>
      </c>
      <c r="I7199" s="486">
        <f t="shared" si="337"/>
        <v>234019.1</v>
      </c>
      <c r="J7199" s="348">
        <f t="shared" si="338"/>
        <v>0</v>
      </c>
    </row>
    <row r="7200" spans="1:10">
      <c r="A7200" s="483">
        <v>2016</v>
      </c>
      <c r="B7200" s="484" t="s">
        <v>1289</v>
      </c>
      <c r="C7200" s="484" t="s">
        <v>370</v>
      </c>
      <c r="D7200" s="485">
        <v>47619</v>
      </c>
      <c r="E7200" s="486">
        <v>18.077000000000002</v>
      </c>
      <c r="F7200" s="486">
        <f t="shared" si="336"/>
        <v>860808.66300000006</v>
      </c>
      <c r="G7200" s="487">
        <v>0.25</v>
      </c>
      <c r="H7200" s="485">
        <v>4.7</v>
      </c>
      <c r="I7200" s="486">
        <f t="shared" si="337"/>
        <v>223809.30000000002</v>
      </c>
      <c r="J7200" s="348">
        <f t="shared" si="338"/>
        <v>0</v>
      </c>
    </row>
    <row r="7201" spans="1:10">
      <c r="A7201" s="483">
        <v>2016</v>
      </c>
      <c r="B7201" s="484" t="s">
        <v>1289</v>
      </c>
      <c r="C7201" s="484" t="s">
        <v>370</v>
      </c>
      <c r="D7201" s="485">
        <v>32036</v>
      </c>
      <c r="E7201" s="486">
        <v>17.614000000000001</v>
      </c>
      <c r="F7201" s="486">
        <f t="shared" si="336"/>
        <v>564282.10400000005</v>
      </c>
      <c r="G7201" s="487">
        <v>0.26</v>
      </c>
      <c r="H7201" s="485">
        <v>6.2</v>
      </c>
      <c r="I7201" s="486">
        <f t="shared" si="337"/>
        <v>198623.2</v>
      </c>
      <c r="J7201" s="348">
        <f t="shared" si="338"/>
        <v>0</v>
      </c>
    </row>
    <row r="7202" spans="1:10">
      <c r="A7202" s="483">
        <v>2016</v>
      </c>
      <c r="B7202" s="484" t="s">
        <v>1289</v>
      </c>
      <c r="C7202" s="484" t="s">
        <v>370</v>
      </c>
      <c r="D7202" s="485">
        <v>15763</v>
      </c>
      <c r="E7202" s="486">
        <v>17.8</v>
      </c>
      <c r="F7202" s="486">
        <f t="shared" si="336"/>
        <v>280581.40000000002</v>
      </c>
      <c r="G7202" s="487">
        <v>0.28999999999999998</v>
      </c>
      <c r="H7202" s="485">
        <v>5.2</v>
      </c>
      <c r="I7202" s="486">
        <f t="shared" si="337"/>
        <v>81967.600000000006</v>
      </c>
      <c r="J7202" s="348">
        <f t="shared" si="338"/>
        <v>0</v>
      </c>
    </row>
    <row r="7203" spans="1:10">
      <c r="A7203" s="483">
        <v>2016</v>
      </c>
      <c r="B7203" s="484" t="s">
        <v>1296</v>
      </c>
      <c r="C7203" s="484" t="s">
        <v>370</v>
      </c>
      <c r="D7203" s="485">
        <v>139689</v>
      </c>
      <c r="E7203" s="486">
        <v>25.9</v>
      </c>
      <c r="F7203" s="486">
        <f t="shared" si="336"/>
        <v>3617945.0999999996</v>
      </c>
      <c r="G7203" s="487">
        <v>2.66</v>
      </c>
      <c r="H7203" s="485">
        <v>7.7</v>
      </c>
      <c r="I7203" s="486">
        <f t="shared" si="337"/>
        <v>1075605.3</v>
      </c>
      <c r="J7203" s="348">
        <f t="shared" si="338"/>
        <v>0</v>
      </c>
    </row>
    <row r="7204" spans="1:10">
      <c r="A7204" s="483">
        <v>2016</v>
      </c>
      <c r="B7204" s="484" t="s">
        <v>1289</v>
      </c>
      <c r="C7204" s="484" t="s">
        <v>370</v>
      </c>
      <c r="D7204" s="485">
        <v>77322</v>
      </c>
      <c r="E7204" s="486">
        <v>17.581</v>
      </c>
      <c r="F7204" s="486">
        <f t="shared" si="336"/>
        <v>1359398.0819999999</v>
      </c>
      <c r="G7204" s="487">
        <v>0.19</v>
      </c>
      <c r="H7204" s="485">
        <v>4.5</v>
      </c>
      <c r="I7204" s="486">
        <f t="shared" si="337"/>
        <v>347949</v>
      </c>
      <c r="J7204" s="348">
        <f t="shared" si="338"/>
        <v>0</v>
      </c>
    </row>
    <row r="7205" spans="1:10">
      <c r="A7205" s="483">
        <v>2016</v>
      </c>
      <c r="B7205" s="484" t="s">
        <v>1289</v>
      </c>
      <c r="C7205" s="484" t="s">
        <v>370</v>
      </c>
      <c r="D7205" s="485">
        <v>105122</v>
      </c>
      <c r="E7205" s="486">
        <v>17.7</v>
      </c>
      <c r="F7205" s="486">
        <f t="shared" si="336"/>
        <v>1860659.4</v>
      </c>
      <c r="G7205" s="487">
        <v>0.24</v>
      </c>
      <c r="H7205" s="485">
        <v>5.7</v>
      </c>
      <c r="I7205" s="486">
        <f t="shared" si="337"/>
        <v>599195.4</v>
      </c>
      <c r="J7205" s="348">
        <f t="shared" si="338"/>
        <v>0</v>
      </c>
    </row>
    <row r="7206" spans="1:10">
      <c r="A7206" s="483">
        <v>2016</v>
      </c>
      <c r="B7206" s="484" t="s">
        <v>1289</v>
      </c>
      <c r="C7206" s="484" t="s">
        <v>370</v>
      </c>
      <c r="D7206" s="485">
        <v>62991</v>
      </c>
      <c r="E7206" s="486">
        <v>17.724</v>
      </c>
      <c r="F7206" s="486">
        <f t="shared" si="336"/>
        <v>1116452.4839999999</v>
      </c>
      <c r="G7206" s="487">
        <v>0.32</v>
      </c>
      <c r="H7206" s="485">
        <v>5.3</v>
      </c>
      <c r="I7206" s="486">
        <f t="shared" si="337"/>
        <v>333852.3</v>
      </c>
      <c r="J7206" s="348">
        <f t="shared" si="338"/>
        <v>0</v>
      </c>
    </row>
    <row r="7207" spans="1:10">
      <c r="A7207" s="483">
        <v>2016</v>
      </c>
      <c r="B7207" s="484" t="s">
        <v>1289</v>
      </c>
      <c r="C7207" s="484" t="s">
        <v>370</v>
      </c>
      <c r="D7207" s="485">
        <v>15838</v>
      </c>
      <c r="E7207" s="486">
        <v>17.7</v>
      </c>
      <c r="F7207" s="486">
        <f t="shared" si="336"/>
        <v>280332.59999999998</v>
      </c>
      <c r="G7207" s="487">
        <v>0.24</v>
      </c>
      <c r="H7207" s="485">
        <v>5.3</v>
      </c>
      <c r="I7207" s="486">
        <f t="shared" si="337"/>
        <v>83941.4</v>
      </c>
      <c r="J7207" s="348">
        <f t="shared" si="338"/>
        <v>0</v>
      </c>
    </row>
    <row r="7208" spans="1:10">
      <c r="A7208" s="483">
        <v>2016</v>
      </c>
      <c r="B7208" s="484" t="s">
        <v>1289</v>
      </c>
      <c r="C7208" s="484" t="s">
        <v>370</v>
      </c>
      <c r="D7208" s="485">
        <v>31164</v>
      </c>
      <c r="E7208" s="486">
        <v>17.899999999999999</v>
      </c>
      <c r="F7208" s="486">
        <f t="shared" si="336"/>
        <v>557835.6</v>
      </c>
      <c r="G7208" s="487">
        <v>0.28999999999999998</v>
      </c>
      <c r="H7208" s="485">
        <v>4.9000000000000004</v>
      </c>
      <c r="I7208" s="486">
        <f t="shared" si="337"/>
        <v>152703.6</v>
      </c>
      <c r="J7208" s="348">
        <f t="shared" si="338"/>
        <v>0</v>
      </c>
    </row>
    <row r="7209" spans="1:10">
      <c r="A7209" s="483">
        <v>2016</v>
      </c>
      <c r="B7209" s="484" t="s">
        <v>1289</v>
      </c>
      <c r="C7209" s="484" t="s">
        <v>370</v>
      </c>
      <c r="D7209" s="485">
        <v>31250</v>
      </c>
      <c r="E7209" s="486">
        <v>18.100000000000001</v>
      </c>
      <c r="F7209" s="486">
        <f t="shared" si="336"/>
        <v>565625</v>
      </c>
      <c r="G7209" s="487">
        <v>0.23</v>
      </c>
      <c r="H7209" s="485">
        <v>4.7</v>
      </c>
      <c r="I7209" s="486">
        <f t="shared" si="337"/>
        <v>146875</v>
      </c>
      <c r="J7209" s="348">
        <f t="shared" si="338"/>
        <v>0</v>
      </c>
    </row>
    <row r="7210" spans="1:10">
      <c r="A7210" s="483">
        <v>2016</v>
      </c>
      <c r="B7210" s="484" t="s">
        <v>1289</v>
      </c>
      <c r="C7210" s="484" t="s">
        <v>370</v>
      </c>
      <c r="D7210" s="485">
        <v>31542</v>
      </c>
      <c r="E7210" s="486">
        <v>17.899999999999999</v>
      </c>
      <c r="F7210" s="486">
        <f t="shared" si="336"/>
        <v>564601.79999999993</v>
      </c>
      <c r="G7210" s="487">
        <v>0.28999999999999998</v>
      </c>
      <c r="H7210" s="485">
        <v>5</v>
      </c>
      <c r="I7210" s="486">
        <f t="shared" si="337"/>
        <v>157710</v>
      </c>
      <c r="J7210" s="348">
        <f t="shared" si="338"/>
        <v>0</v>
      </c>
    </row>
    <row r="7211" spans="1:10">
      <c r="A7211" s="483">
        <v>2016</v>
      </c>
      <c r="B7211" s="484" t="s">
        <v>1289</v>
      </c>
      <c r="C7211" s="484" t="s">
        <v>370</v>
      </c>
      <c r="D7211" s="485">
        <v>41365</v>
      </c>
      <c r="E7211" s="486">
        <v>17.635000000000002</v>
      </c>
      <c r="F7211" s="486">
        <f t="shared" si="336"/>
        <v>729471.77500000002</v>
      </c>
      <c r="G7211" s="487">
        <v>0.2</v>
      </c>
      <c r="H7211" s="485">
        <v>4.3</v>
      </c>
      <c r="I7211" s="486">
        <f t="shared" si="337"/>
        <v>177869.5</v>
      </c>
      <c r="J7211" s="348">
        <f t="shared" si="338"/>
        <v>0</v>
      </c>
    </row>
    <row r="7212" spans="1:10">
      <c r="A7212" s="483">
        <v>2016</v>
      </c>
      <c r="B7212" s="484" t="s">
        <v>1289</v>
      </c>
      <c r="C7212" s="484" t="s">
        <v>370</v>
      </c>
      <c r="D7212" s="485">
        <v>62225</v>
      </c>
      <c r="E7212" s="486">
        <v>17.684999999999999</v>
      </c>
      <c r="F7212" s="486">
        <f t="shared" si="336"/>
        <v>1100449.125</v>
      </c>
      <c r="G7212" s="487">
        <v>0.25</v>
      </c>
      <c r="H7212" s="485">
        <v>5.8</v>
      </c>
      <c r="I7212" s="486">
        <f t="shared" si="337"/>
        <v>360905</v>
      </c>
      <c r="J7212" s="348">
        <f t="shared" si="338"/>
        <v>0</v>
      </c>
    </row>
    <row r="7213" spans="1:10">
      <c r="A7213" s="483">
        <v>2016</v>
      </c>
      <c r="B7213" s="484" t="s">
        <v>1296</v>
      </c>
      <c r="C7213" s="484" t="s">
        <v>370</v>
      </c>
      <c r="D7213" s="485">
        <v>41522</v>
      </c>
      <c r="E7213" s="486">
        <v>25.952000000000002</v>
      </c>
      <c r="F7213" s="486">
        <f t="shared" si="336"/>
        <v>1077578.9440000001</v>
      </c>
      <c r="G7213" s="487">
        <v>2.65</v>
      </c>
      <c r="H7213" s="485">
        <v>7.9</v>
      </c>
      <c r="I7213" s="486">
        <f t="shared" si="337"/>
        <v>328023.8</v>
      </c>
      <c r="J7213" s="348">
        <f t="shared" si="338"/>
        <v>0</v>
      </c>
    </row>
    <row r="7214" spans="1:10">
      <c r="A7214" s="483">
        <v>2016</v>
      </c>
      <c r="B7214" s="484" t="s">
        <v>1289</v>
      </c>
      <c r="C7214" s="484" t="s">
        <v>370</v>
      </c>
      <c r="D7214" s="485">
        <v>88951</v>
      </c>
      <c r="E7214" s="486">
        <v>17.661000000000001</v>
      </c>
      <c r="F7214" s="486">
        <f t="shared" si="336"/>
        <v>1570963.611</v>
      </c>
      <c r="G7214" s="487">
        <v>0.24</v>
      </c>
      <c r="H7214" s="485">
        <v>5.9</v>
      </c>
      <c r="I7214" s="486">
        <f t="shared" si="337"/>
        <v>524810.9</v>
      </c>
      <c r="J7214" s="348">
        <f t="shared" si="338"/>
        <v>0</v>
      </c>
    </row>
    <row r="7215" spans="1:10">
      <c r="A7215" s="483">
        <v>2016</v>
      </c>
      <c r="B7215" s="484" t="s">
        <v>1289</v>
      </c>
      <c r="C7215" s="484" t="s">
        <v>370</v>
      </c>
      <c r="D7215" s="485">
        <v>120165</v>
      </c>
      <c r="E7215" s="486">
        <v>17.864999999999998</v>
      </c>
      <c r="F7215" s="486">
        <f t="shared" si="336"/>
        <v>2146747.7249999996</v>
      </c>
      <c r="G7215" s="487">
        <v>0.3</v>
      </c>
      <c r="H7215" s="485">
        <v>5.2</v>
      </c>
      <c r="I7215" s="486">
        <f t="shared" si="337"/>
        <v>624858</v>
      </c>
      <c r="J7215" s="348">
        <f t="shared" si="338"/>
        <v>0</v>
      </c>
    </row>
    <row r="7216" spans="1:10">
      <c r="A7216" s="483">
        <v>2016</v>
      </c>
      <c r="B7216" s="484" t="s">
        <v>1289</v>
      </c>
      <c r="C7216" s="484" t="s">
        <v>370</v>
      </c>
      <c r="D7216" s="485">
        <v>15700</v>
      </c>
      <c r="E7216" s="486">
        <v>17.7</v>
      </c>
      <c r="F7216" s="486">
        <f t="shared" si="336"/>
        <v>277890</v>
      </c>
      <c r="G7216" s="487">
        <v>0.19</v>
      </c>
      <c r="H7216" s="485">
        <v>4.5</v>
      </c>
      <c r="I7216" s="486">
        <f t="shared" si="337"/>
        <v>70650</v>
      </c>
      <c r="J7216" s="348">
        <f t="shared" si="338"/>
        <v>0</v>
      </c>
    </row>
    <row r="7217" spans="1:10">
      <c r="A7217" s="483">
        <v>2016</v>
      </c>
      <c r="B7217" s="484" t="s">
        <v>1289</v>
      </c>
      <c r="C7217" s="484" t="s">
        <v>370</v>
      </c>
      <c r="D7217" s="485">
        <v>15672</v>
      </c>
      <c r="E7217" s="486">
        <v>17.8</v>
      </c>
      <c r="F7217" s="486">
        <f t="shared" si="336"/>
        <v>278961.60000000003</v>
      </c>
      <c r="G7217" s="487">
        <v>0.25</v>
      </c>
      <c r="H7217" s="485">
        <v>5.3</v>
      </c>
      <c r="I7217" s="486">
        <f t="shared" si="337"/>
        <v>83061.599999999991</v>
      </c>
      <c r="J7217" s="348">
        <f t="shared" si="338"/>
        <v>0</v>
      </c>
    </row>
    <row r="7218" spans="1:10">
      <c r="A7218" s="483">
        <v>2016</v>
      </c>
      <c r="B7218" s="484" t="s">
        <v>1289</v>
      </c>
      <c r="C7218" s="484" t="s">
        <v>370</v>
      </c>
      <c r="D7218" s="485">
        <v>15659</v>
      </c>
      <c r="E7218" s="486">
        <v>17.7</v>
      </c>
      <c r="F7218" s="486">
        <f t="shared" si="336"/>
        <v>277164.3</v>
      </c>
      <c r="G7218" s="487">
        <v>0.35</v>
      </c>
      <c r="H7218" s="485">
        <v>5.5</v>
      </c>
      <c r="I7218" s="486">
        <f t="shared" si="337"/>
        <v>86124.5</v>
      </c>
      <c r="J7218" s="348">
        <f t="shared" si="338"/>
        <v>0</v>
      </c>
    </row>
    <row r="7219" spans="1:10">
      <c r="A7219" s="483">
        <v>2016</v>
      </c>
      <c r="B7219" s="484" t="s">
        <v>1289</v>
      </c>
      <c r="C7219" s="484" t="s">
        <v>370</v>
      </c>
      <c r="D7219" s="485">
        <v>15619</v>
      </c>
      <c r="E7219" s="486">
        <v>17.7</v>
      </c>
      <c r="F7219" s="486">
        <f t="shared" si="336"/>
        <v>276456.3</v>
      </c>
      <c r="G7219" s="487">
        <v>0.24</v>
      </c>
      <c r="H7219" s="485">
        <v>5.4</v>
      </c>
      <c r="I7219" s="486">
        <f t="shared" si="337"/>
        <v>84342.6</v>
      </c>
      <c r="J7219" s="348">
        <f t="shared" si="338"/>
        <v>0</v>
      </c>
    </row>
    <row r="7220" spans="1:10">
      <c r="A7220" s="483">
        <v>2016</v>
      </c>
      <c r="B7220" s="484" t="s">
        <v>1289</v>
      </c>
      <c r="C7220" s="484" t="s">
        <v>370</v>
      </c>
      <c r="D7220" s="485">
        <v>31176</v>
      </c>
      <c r="E7220" s="486">
        <v>17.600000000000001</v>
      </c>
      <c r="F7220" s="486">
        <f t="shared" si="336"/>
        <v>548697.60000000009</v>
      </c>
      <c r="G7220" s="487">
        <v>0.18</v>
      </c>
      <c r="H7220" s="485">
        <v>4.5</v>
      </c>
      <c r="I7220" s="486">
        <f t="shared" si="337"/>
        <v>140292</v>
      </c>
      <c r="J7220" s="348">
        <f t="shared" si="338"/>
        <v>0</v>
      </c>
    </row>
    <row r="7221" spans="1:10">
      <c r="A7221" s="483">
        <v>2016</v>
      </c>
      <c r="B7221" s="484" t="s">
        <v>1289</v>
      </c>
      <c r="C7221" s="484" t="s">
        <v>370</v>
      </c>
      <c r="D7221" s="485">
        <v>31178</v>
      </c>
      <c r="E7221" s="486">
        <v>18</v>
      </c>
      <c r="F7221" s="486">
        <f t="shared" si="336"/>
        <v>561204</v>
      </c>
      <c r="G7221" s="487">
        <v>0.3</v>
      </c>
      <c r="H7221" s="485">
        <v>4.9000000000000004</v>
      </c>
      <c r="I7221" s="486">
        <f t="shared" si="337"/>
        <v>152772.20000000001</v>
      </c>
      <c r="J7221" s="348">
        <f t="shared" si="338"/>
        <v>0</v>
      </c>
    </row>
    <row r="7222" spans="1:10">
      <c r="A7222" s="483">
        <v>2016</v>
      </c>
      <c r="B7222" s="484" t="s">
        <v>1296</v>
      </c>
      <c r="C7222" s="484" t="s">
        <v>370</v>
      </c>
      <c r="D7222" s="485">
        <v>15441</v>
      </c>
      <c r="E7222" s="486">
        <v>26.059000000000001</v>
      </c>
      <c r="F7222" s="486">
        <f t="shared" si="336"/>
        <v>402377.01900000003</v>
      </c>
      <c r="G7222" s="487">
        <v>2.65</v>
      </c>
      <c r="H7222" s="485">
        <v>7.6</v>
      </c>
      <c r="I7222" s="486">
        <f t="shared" si="337"/>
        <v>117351.59999999999</v>
      </c>
      <c r="J7222" s="348">
        <f t="shared" si="338"/>
        <v>0</v>
      </c>
    </row>
    <row r="7223" spans="1:10">
      <c r="A7223" s="483">
        <v>2016</v>
      </c>
      <c r="B7223" s="484" t="s">
        <v>1289</v>
      </c>
      <c r="C7223" s="484" t="s">
        <v>370</v>
      </c>
      <c r="D7223" s="485">
        <v>112081</v>
      </c>
      <c r="E7223" s="486">
        <v>17.71</v>
      </c>
      <c r="F7223" s="486">
        <f t="shared" si="336"/>
        <v>1984954.51</v>
      </c>
      <c r="G7223" s="487">
        <v>0.24</v>
      </c>
      <c r="H7223" s="485">
        <v>5.4</v>
      </c>
      <c r="I7223" s="486">
        <f t="shared" si="337"/>
        <v>605237.4</v>
      </c>
      <c r="J7223" s="348">
        <f t="shared" si="338"/>
        <v>0</v>
      </c>
    </row>
    <row r="7224" spans="1:10">
      <c r="A7224" s="483">
        <v>2016</v>
      </c>
      <c r="B7224" s="484" t="s">
        <v>1289</v>
      </c>
      <c r="C7224" s="484" t="s">
        <v>370</v>
      </c>
      <c r="D7224" s="485">
        <v>91703</v>
      </c>
      <c r="E7224" s="486">
        <v>18.68</v>
      </c>
      <c r="F7224" s="486">
        <f t="shared" si="336"/>
        <v>1713012.04</v>
      </c>
      <c r="G7224" s="487">
        <v>0.33</v>
      </c>
      <c r="H7224" s="485">
        <v>4.3</v>
      </c>
      <c r="I7224" s="486">
        <f t="shared" si="337"/>
        <v>394322.89999999997</v>
      </c>
      <c r="J7224" s="348">
        <f t="shared" si="338"/>
        <v>0</v>
      </c>
    </row>
    <row r="7225" spans="1:10">
      <c r="A7225" s="483">
        <v>2016</v>
      </c>
      <c r="B7225" s="484" t="s">
        <v>1289</v>
      </c>
      <c r="C7225" s="484" t="s">
        <v>370</v>
      </c>
      <c r="D7225" s="485">
        <v>23761</v>
      </c>
      <c r="E7225" s="486">
        <v>17.917999999999999</v>
      </c>
      <c r="F7225" s="486">
        <f t="shared" si="336"/>
        <v>425749.598</v>
      </c>
      <c r="G7225" s="487">
        <v>0.26</v>
      </c>
      <c r="H7225" s="485">
        <v>5</v>
      </c>
      <c r="I7225" s="486">
        <f t="shared" si="337"/>
        <v>118805</v>
      </c>
      <c r="J7225" s="348">
        <f t="shared" si="338"/>
        <v>0</v>
      </c>
    </row>
    <row r="7226" spans="1:10">
      <c r="A7226" s="483">
        <v>2016</v>
      </c>
      <c r="B7226" s="484" t="s">
        <v>1289</v>
      </c>
      <c r="C7226" s="484" t="s">
        <v>370</v>
      </c>
      <c r="D7226" s="485">
        <v>60224</v>
      </c>
      <c r="E7226" s="486">
        <v>17.739999999999998</v>
      </c>
      <c r="F7226" s="486">
        <f t="shared" si="336"/>
        <v>1068373.76</v>
      </c>
      <c r="G7226" s="487">
        <v>0.24</v>
      </c>
      <c r="H7226" s="485">
        <v>5.4</v>
      </c>
      <c r="I7226" s="486">
        <f t="shared" si="337"/>
        <v>325209.60000000003</v>
      </c>
      <c r="J7226" s="348">
        <f t="shared" si="338"/>
        <v>0</v>
      </c>
    </row>
    <row r="7227" spans="1:10">
      <c r="A7227" s="483">
        <v>2016</v>
      </c>
      <c r="B7227" s="484" t="s">
        <v>1289</v>
      </c>
      <c r="C7227" s="484" t="s">
        <v>370</v>
      </c>
      <c r="D7227" s="485">
        <v>179372</v>
      </c>
      <c r="E7227" s="486">
        <v>17.850000000000001</v>
      </c>
      <c r="F7227" s="486">
        <f t="shared" si="336"/>
        <v>3201790.2</v>
      </c>
      <c r="G7227" s="487">
        <v>0.27</v>
      </c>
      <c r="H7227" s="485">
        <v>4.9000000000000004</v>
      </c>
      <c r="I7227" s="486">
        <f t="shared" si="337"/>
        <v>878922.8</v>
      </c>
      <c r="J7227" s="348">
        <f t="shared" si="338"/>
        <v>0</v>
      </c>
    </row>
    <row r="7228" spans="1:10">
      <c r="A7228" s="483">
        <v>2016</v>
      </c>
      <c r="B7228" s="484" t="s">
        <v>1289</v>
      </c>
      <c r="C7228" s="484" t="s">
        <v>370</v>
      </c>
      <c r="D7228" s="485">
        <v>59409</v>
      </c>
      <c r="E7228" s="486">
        <v>18.62</v>
      </c>
      <c r="F7228" s="486">
        <f t="shared" si="336"/>
        <v>1106195.58</v>
      </c>
      <c r="G7228" s="487">
        <v>0.32</v>
      </c>
      <c r="H7228" s="485">
        <v>4.3</v>
      </c>
      <c r="I7228" s="486">
        <f t="shared" si="337"/>
        <v>255458.69999999998</v>
      </c>
      <c r="J7228" s="348">
        <f t="shared" si="338"/>
        <v>0</v>
      </c>
    </row>
    <row r="7229" spans="1:10">
      <c r="A7229" s="483">
        <v>2016</v>
      </c>
      <c r="B7229" s="484" t="s">
        <v>1289</v>
      </c>
      <c r="C7229" s="484" t="s">
        <v>370</v>
      </c>
      <c r="D7229" s="485">
        <v>15194</v>
      </c>
      <c r="E7229" s="486">
        <v>17.39</v>
      </c>
      <c r="F7229" s="486">
        <f t="shared" si="336"/>
        <v>264223.66000000003</v>
      </c>
      <c r="G7229" s="487">
        <v>0.19</v>
      </c>
      <c r="H7229" s="485">
        <v>4.9000000000000004</v>
      </c>
      <c r="I7229" s="486">
        <f t="shared" si="337"/>
        <v>74450.600000000006</v>
      </c>
      <c r="J7229" s="348">
        <f t="shared" si="338"/>
        <v>0</v>
      </c>
    </row>
    <row r="7230" spans="1:10">
      <c r="A7230" s="483">
        <v>2016</v>
      </c>
      <c r="B7230" s="484" t="s">
        <v>1289</v>
      </c>
      <c r="C7230" s="484" t="s">
        <v>370</v>
      </c>
      <c r="D7230" s="485">
        <v>59285</v>
      </c>
      <c r="E7230" s="486">
        <v>18.84</v>
      </c>
      <c r="F7230" s="486">
        <f t="shared" si="336"/>
        <v>1116929.3999999999</v>
      </c>
      <c r="G7230" s="487">
        <v>0.37</v>
      </c>
      <c r="H7230" s="485">
        <v>4.5999999999999996</v>
      </c>
      <c r="I7230" s="486">
        <f t="shared" si="337"/>
        <v>272711</v>
      </c>
      <c r="J7230" s="348">
        <f t="shared" si="338"/>
        <v>0</v>
      </c>
    </row>
    <row r="7231" spans="1:10">
      <c r="A7231" s="483">
        <v>2016</v>
      </c>
      <c r="B7231" s="484" t="s">
        <v>1289</v>
      </c>
      <c r="C7231" s="484" t="s">
        <v>370</v>
      </c>
      <c r="D7231" s="485">
        <v>39267</v>
      </c>
      <c r="E7231" s="486">
        <v>18.03</v>
      </c>
      <c r="F7231" s="486">
        <f t="shared" si="336"/>
        <v>707984.01</v>
      </c>
      <c r="G7231" s="487">
        <v>0.25</v>
      </c>
      <c r="H7231" s="485">
        <v>4.9000000000000004</v>
      </c>
      <c r="I7231" s="486">
        <f t="shared" si="337"/>
        <v>192408.30000000002</v>
      </c>
      <c r="J7231" s="348">
        <f t="shared" si="338"/>
        <v>0</v>
      </c>
    </row>
    <row r="7232" spans="1:10">
      <c r="A7232" s="483">
        <v>2016</v>
      </c>
      <c r="B7232" s="484" t="s">
        <v>1289</v>
      </c>
      <c r="C7232" s="484" t="s">
        <v>370</v>
      </c>
      <c r="D7232" s="485">
        <v>64581</v>
      </c>
      <c r="E7232" s="486">
        <v>17.47</v>
      </c>
      <c r="F7232" s="486">
        <f t="shared" si="336"/>
        <v>1128230.0699999998</v>
      </c>
      <c r="G7232" s="487">
        <v>0.2</v>
      </c>
      <c r="H7232" s="485">
        <v>4.5</v>
      </c>
      <c r="I7232" s="486">
        <f t="shared" si="337"/>
        <v>290614.5</v>
      </c>
      <c r="J7232" s="348">
        <f t="shared" si="338"/>
        <v>0</v>
      </c>
    </row>
    <row r="7233" spans="1:10">
      <c r="A7233" s="483">
        <v>2016</v>
      </c>
      <c r="B7233" s="484" t="s">
        <v>1289</v>
      </c>
      <c r="C7233" s="484" t="s">
        <v>370</v>
      </c>
      <c r="D7233" s="485">
        <v>26035</v>
      </c>
      <c r="E7233" s="486">
        <v>18</v>
      </c>
      <c r="F7233" s="486">
        <f t="shared" si="336"/>
        <v>468630</v>
      </c>
      <c r="G7233" s="487">
        <v>0.27</v>
      </c>
      <c r="H7233" s="485">
        <v>5</v>
      </c>
      <c r="I7233" s="486">
        <f t="shared" si="337"/>
        <v>130175</v>
      </c>
      <c r="J7233" s="348">
        <f t="shared" si="338"/>
        <v>0</v>
      </c>
    </row>
    <row r="7234" spans="1:10">
      <c r="A7234" s="483">
        <v>2016</v>
      </c>
      <c r="B7234" s="484" t="s">
        <v>1289</v>
      </c>
      <c r="C7234" s="484" t="s">
        <v>370</v>
      </c>
      <c r="D7234" s="485">
        <v>12665</v>
      </c>
      <c r="E7234" s="486">
        <v>17.670000000000002</v>
      </c>
      <c r="F7234" s="486">
        <f t="shared" si="336"/>
        <v>223790.55000000002</v>
      </c>
      <c r="G7234" s="487">
        <v>0.33</v>
      </c>
      <c r="H7234" s="485">
        <v>4.9000000000000004</v>
      </c>
      <c r="I7234" s="486">
        <f t="shared" si="337"/>
        <v>62058.500000000007</v>
      </c>
      <c r="J7234" s="348">
        <f t="shared" si="338"/>
        <v>0</v>
      </c>
    </row>
    <row r="7235" spans="1:10">
      <c r="A7235" s="483">
        <v>2016</v>
      </c>
      <c r="B7235" s="484" t="s">
        <v>1289</v>
      </c>
      <c r="C7235" s="484" t="s">
        <v>370</v>
      </c>
      <c r="D7235" s="485">
        <v>117</v>
      </c>
      <c r="E7235" s="486">
        <v>18.04</v>
      </c>
      <c r="F7235" s="486">
        <f t="shared" ref="F7235:F7298" si="339">E7235*D7235</f>
        <v>2110.6799999999998</v>
      </c>
      <c r="G7235" s="487">
        <v>0.27</v>
      </c>
      <c r="H7235" s="485">
        <v>4.9000000000000004</v>
      </c>
      <c r="I7235" s="486">
        <f t="shared" ref="I7235:I7298" si="340">H7235*D7235</f>
        <v>573.30000000000007</v>
      </c>
      <c r="J7235" s="348">
        <f t="shared" ref="J7235:J7298" si="341">IF(B7235="LIG",1,0)</f>
        <v>0</v>
      </c>
    </row>
    <row r="7236" spans="1:10">
      <c r="A7236" s="483">
        <v>2016</v>
      </c>
      <c r="B7236" s="484" t="s">
        <v>1289</v>
      </c>
      <c r="C7236" s="484" t="s">
        <v>370</v>
      </c>
      <c r="D7236" s="485">
        <v>30437</v>
      </c>
      <c r="E7236" s="486">
        <v>17.57</v>
      </c>
      <c r="F7236" s="486">
        <f t="shared" si="339"/>
        <v>534778.09</v>
      </c>
      <c r="G7236" s="487">
        <v>0.2</v>
      </c>
      <c r="H7236" s="485">
        <v>4.5999999999999996</v>
      </c>
      <c r="I7236" s="486">
        <f t="shared" si="340"/>
        <v>140010.19999999998</v>
      </c>
      <c r="J7236" s="348">
        <f t="shared" si="341"/>
        <v>0</v>
      </c>
    </row>
    <row r="7237" spans="1:10">
      <c r="A7237" s="483">
        <v>2016</v>
      </c>
      <c r="B7237" s="484" t="s">
        <v>1289</v>
      </c>
      <c r="C7237" s="484" t="s">
        <v>370</v>
      </c>
      <c r="D7237" s="485">
        <v>15257</v>
      </c>
      <c r="E7237" s="486">
        <v>17.89</v>
      </c>
      <c r="F7237" s="486">
        <f t="shared" si="339"/>
        <v>272947.73</v>
      </c>
      <c r="G7237" s="487">
        <v>0.23</v>
      </c>
      <c r="H7237" s="485">
        <v>5</v>
      </c>
      <c r="I7237" s="486">
        <f t="shared" si="340"/>
        <v>76285</v>
      </c>
      <c r="J7237" s="348">
        <f t="shared" si="341"/>
        <v>0</v>
      </c>
    </row>
    <row r="7238" spans="1:10">
      <c r="A7238" s="483">
        <v>2016</v>
      </c>
      <c r="B7238" s="484" t="s">
        <v>1296</v>
      </c>
      <c r="C7238" s="484" t="s">
        <v>370</v>
      </c>
      <c r="D7238" s="485">
        <v>14745</v>
      </c>
      <c r="E7238" s="486">
        <v>22.43</v>
      </c>
      <c r="F7238" s="486">
        <f t="shared" si="339"/>
        <v>330730.34999999998</v>
      </c>
      <c r="G7238" s="487">
        <v>2.67</v>
      </c>
      <c r="H7238" s="485">
        <v>10.1</v>
      </c>
      <c r="I7238" s="486">
        <f t="shared" si="340"/>
        <v>148924.5</v>
      </c>
      <c r="J7238" s="348">
        <f t="shared" si="341"/>
        <v>0</v>
      </c>
    </row>
    <row r="7239" spans="1:10">
      <c r="A7239" s="483">
        <v>2016</v>
      </c>
      <c r="B7239" s="484" t="s">
        <v>1289</v>
      </c>
      <c r="C7239" s="484" t="s">
        <v>370</v>
      </c>
      <c r="D7239" s="485">
        <v>65334</v>
      </c>
      <c r="E7239" s="486">
        <v>17.75</v>
      </c>
      <c r="F7239" s="486">
        <f t="shared" si="339"/>
        <v>1159678.5</v>
      </c>
      <c r="G7239" s="487">
        <v>0.31</v>
      </c>
      <c r="H7239" s="485">
        <v>5.4</v>
      </c>
      <c r="I7239" s="486">
        <f t="shared" si="340"/>
        <v>352803.60000000003</v>
      </c>
      <c r="J7239" s="348">
        <f t="shared" si="341"/>
        <v>0</v>
      </c>
    </row>
    <row r="7240" spans="1:10">
      <c r="A7240" s="483">
        <v>2016</v>
      </c>
      <c r="B7240" s="484" t="s">
        <v>1289</v>
      </c>
      <c r="C7240" s="484" t="s">
        <v>370</v>
      </c>
      <c r="D7240" s="485">
        <v>16306</v>
      </c>
      <c r="E7240" s="486">
        <v>17.89</v>
      </c>
      <c r="F7240" s="486">
        <f t="shared" si="339"/>
        <v>291714.34000000003</v>
      </c>
      <c r="G7240" s="487">
        <v>0.27</v>
      </c>
      <c r="H7240" s="485">
        <v>5.2</v>
      </c>
      <c r="I7240" s="486">
        <f t="shared" si="340"/>
        <v>84791.2</v>
      </c>
      <c r="J7240" s="348">
        <f t="shared" si="341"/>
        <v>0</v>
      </c>
    </row>
    <row r="7241" spans="1:10">
      <c r="A7241" s="483">
        <v>2016</v>
      </c>
      <c r="B7241" s="484" t="s">
        <v>1289</v>
      </c>
      <c r="C7241" s="484" t="s">
        <v>370</v>
      </c>
      <c r="D7241" s="485">
        <v>30201</v>
      </c>
      <c r="E7241" s="486">
        <v>17.68</v>
      </c>
      <c r="F7241" s="486">
        <f t="shared" si="339"/>
        <v>533953.67999999993</v>
      </c>
      <c r="G7241" s="487">
        <v>0.22</v>
      </c>
      <c r="H7241" s="485">
        <v>5.0999999999999996</v>
      </c>
      <c r="I7241" s="486">
        <f t="shared" si="340"/>
        <v>154025.09999999998</v>
      </c>
      <c r="J7241" s="348">
        <f t="shared" si="341"/>
        <v>0</v>
      </c>
    </row>
    <row r="7242" spans="1:10">
      <c r="A7242" s="483">
        <v>2016</v>
      </c>
      <c r="B7242" s="484" t="s">
        <v>1289</v>
      </c>
      <c r="C7242" s="484" t="s">
        <v>370</v>
      </c>
      <c r="D7242" s="485">
        <v>15221</v>
      </c>
      <c r="E7242" s="486">
        <v>17.36</v>
      </c>
      <c r="F7242" s="486">
        <f t="shared" si="339"/>
        <v>264236.56</v>
      </c>
      <c r="G7242" s="487">
        <v>0.21</v>
      </c>
      <c r="H7242" s="485">
        <v>4.3</v>
      </c>
      <c r="I7242" s="486">
        <f t="shared" si="340"/>
        <v>65450.299999999996</v>
      </c>
      <c r="J7242" s="348">
        <f t="shared" si="341"/>
        <v>0</v>
      </c>
    </row>
    <row r="7243" spans="1:10">
      <c r="A7243" s="483">
        <v>2016</v>
      </c>
      <c r="B7243" s="484" t="s">
        <v>1289</v>
      </c>
      <c r="C7243" s="484" t="s">
        <v>370</v>
      </c>
      <c r="D7243" s="485">
        <v>14971</v>
      </c>
      <c r="E7243" s="486">
        <v>16.600000000000001</v>
      </c>
      <c r="F7243" s="486">
        <f t="shared" si="339"/>
        <v>248518.60000000003</v>
      </c>
      <c r="G7243" s="487">
        <v>0.35</v>
      </c>
      <c r="H7243" s="485">
        <v>6</v>
      </c>
      <c r="I7243" s="486">
        <f t="shared" si="340"/>
        <v>89826</v>
      </c>
      <c r="J7243" s="348">
        <f t="shared" si="341"/>
        <v>0</v>
      </c>
    </row>
    <row r="7244" spans="1:10">
      <c r="A7244" s="483">
        <v>2016</v>
      </c>
      <c r="B7244" s="484" t="s">
        <v>1289</v>
      </c>
      <c r="C7244" s="484" t="s">
        <v>370</v>
      </c>
      <c r="D7244" s="485">
        <v>52099</v>
      </c>
      <c r="E7244" s="486">
        <v>17.690000000000001</v>
      </c>
      <c r="F7244" s="486">
        <f t="shared" si="339"/>
        <v>921631.31</v>
      </c>
      <c r="G7244" s="487">
        <v>0.25</v>
      </c>
      <c r="H7244" s="485">
        <v>5.6</v>
      </c>
      <c r="I7244" s="486">
        <f t="shared" si="340"/>
        <v>291754.39999999997</v>
      </c>
      <c r="J7244" s="348">
        <f t="shared" si="341"/>
        <v>0</v>
      </c>
    </row>
    <row r="7245" spans="1:10">
      <c r="A7245" s="483">
        <v>2016</v>
      </c>
      <c r="B7245" s="484" t="s">
        <v>1289</v>
      </c>
      <c r="C7245" s="484" t="s">
        <v>370</v>
      </c>
      <c r="D7245" s="485">
        <v>25821</v>
      </c>
      <c r="E7245" s="486">
        <v>17.670000000000002</v>
      </c>
      <c r="F7245" s="486">
        <f t="shared" si="339"/>
        <v>456257.07000000007</v>
      </c>
      <c r="G7245" s="487">
        <v>0.41</v>
      </c>
      <c r="H7245" s="485">
        <v>5.0999999999999996</v>
      </c>
      <c r="I7245" s="486">
        <f t="shared" si="340"/>
        <v>131687.09999999998</v>
      </c>
      <c r="J7245" s="348">
        <f t="shared" si="341"/>
        <v>0</v>
      </c>
    </row>
    <row r="7246" spans="1:10">
      <c r="A7246" s="483">
        <v>2016</v>
      </c>
      <c r="B7246" s="484" t="s">
        <v>1289</v>
      </c>
      <c r="C7246" s="484" t="s">
        <v>370</v>
      </c>
      <c r="D7246" s="485">
        <v>12975</v>
      </c>
      <c r="E7246" s="486">
        <v>17.57</v>
      </c>
      <c r="F7246" s="486">
        <f t="shared" si="339"/>
        <v>227970.75</v>
      </c>
      <c r="G7246" s="487">
        <v>0.26</v>
      </c>
      <c r="H7246" s="485">
        <v>6.3</v>
      </c>
      <c r="I7246" s="486">
        <f t="shared" si="340"/>
        <v>81742.5</v>
      </c>
      <c r="J7246" s="348">
        <f t="shared" si="341"/>
        <v>0</v>
      </c>
    </row>
    <row r="7247" spans="1:10">
      <c r="A7247" s="483">
        <v>2016</v>
      </c>
      <c r="B7247" s="484" t="s">
        <v>1289</v>
      </c>
      <c r="C7247" s="484" t="s">
        <v>370</v>
      </c>
      <c r="D7247" s="485">
        <v>444277</v>
      </c>
      <c r="E7247" s="486">
        <v>17.596</v>
      </c>
      <c r="F7247" s="486">
        <f t="shared" si="339"/>
        <v>7817498.0920000002</v>
      </c>
      <c r="G7247" s="487">
        <v>0.19</v>
      </c>
      <c r="H7247" s="485">
        <v>4.5</v>
      </c>
      <c r="I7247" s="486">
        <f t="shared" si="340"/>
        <v>1999246.5</v>
      </c>
      <c r="J7247" s="348">
        <f t="shared" si="341"/>
        <v>0</v>
      </c>
    </row>
    <row r="7248" spans="1:10">
      <c r="A7248" s="483">
        <v>2016</v>
      </c>
      <c r="B7248" s="484" t="s">
        <v>1289</v>
      </c>
      <c r="C7248" s="484" t="s">
        <v>370</v>
      </c>
      <c r="D7248" s="485">
        <v>206202</v>
      </c>
      <c r="E7248" s="486">
        <v>17.565999999999999</v>
      </c>
      <c r="F7248" s="486">
        <f t="shared" si="339"/>
        <v>3622144.3319999999</v>
      </c>
      <c r="G7248" s="487">
        <v>0.19</v>
      </c>
      <c r="H7248" s="485">
        <v>4.4000000000000004</v>
      </c>
      <c r="I7248" s="486">
        <f t="shared" si="340"/>
        <v>907288.8</v>
      </c>
      <c r="J7248" s="348">
        <f t="shared" si="341"/>
        <v>0</v>
      </c>
    </row>
    <row r="7249" spans="1:10">
      <c r="A7249" s="483">
        <v>2016</v>
      </c>
      <c r="B7249" s="484" t="s">
        <v>1289</v>
      </c>
      <c r="C7249" s="484" t="s">
        <v>370</v>
      </c>
      <c r="D7249" s="485">
        <v>47761</v>
      </c>
      <c r="E7249" s="486">
        <v>17.013000000000002</v>
      </c>
      <c r="F7249" s="486">
        <f t="shared" si="339"/>
        <v>812557.89300000004</v>
      </c>
      <c r="G7249" s="487">
        <v>0.23</v>
      </c>
      <c r="H7249" s="485">
        <v>4.7</v>
      </c>
      <c r="I7249" s="486">
        <f t="shared" si="340"/>
        <v>224476.7</v>
      </c>
      <c r="J7249" s="348">
        <f t="shared" si="341"/>
        <v>0</v>
      </c>
    </row>
    <row r="7250" spans="1:10">
      <c r="A7250" s="483">
        <v>2016</v>
      </c>
      <c r="B7250" s="484" t="s">
        <v>1289</v>
      </c>
      <c r="C7250" s="484" t="s">
        <v>370</v>
      </c>
      <c r="D7250" s="485">
        <v>15528</v>
      </c>
      <c r="E7250" s="486">
        <v>16.571999999999999</v>
      </c>
      <c r="F7250" s="486">
        <f t="shared" si="339"/>
        <v>257330.01599999997</v>
      </c>
      <c r="G7250" s="487">
        <v>0.4</v>
      </c>
      <c r="H7250" s="485">
        <v>6.2</v>
      </c>
      <c r="I7250" s="486">
        <f t="shared" si="340"/>
        <v>96273.600000000006</v>
      </c>
      <c r="J7250" s="348">
        <f t="shared" si="341"/>
        <v>0</v>
      </c>
    </row>
    <row r="7251" spans="1:10">
      <c r="A7251" s="483">
        <v>2016</v>
      </c>
      <c r="B7251" s="484" t="s">
        <v>1289</v>
      </c>
      <c r="C7251" s="484" t="s">
        <v>370</v>
      </c>
      <c r="D7251" s="485">
        <v>15893</v>
      </c>
      <c r="E7251" s="486">
        <v>17.565999999999999</v>
      </c>
      <c r="F7251" s="486">
        <f t="shared" si="339"/>
        <v>279176.43799999997</v>
      </c>
      <c r="G7251" s="487">
        <v>0.19</v>
      </c>
      <c r="H7251" s="485">
        <v>4.4000000000000004</v>
      </c>
      <c r="I7251" s="486">
        <f t="shared" si="340"/>
        <v>69929.200000000012</v>
      </c>
      <c r="J7251" s="348">
        <f t="shared" si="341"/>
        <v>0</v>
      </c>
    </row>
    <row r="7252" spans="1:10">
      <c r="A7252" s="483">
        <v>2016</v>
      </c>
      <c r="B7252" s="484" t="s">
        <v>1289</v>
      </c>
      <c r="C7252" s="484" t="s">
        <v>370</v>
      </c>
      <c r="D7252" s="485">
        <v>31572</v>
      </c>
      <c r="E7252" s="486">
        <v>17.047999999999998</v>
      </c>
      <c r="F7252" s="486">
        <f t="shared" si="339"/>
        <v>538239.45599999989</v>
      </c>
      <c r="G7252" s="487">
        <v>0.23</v>
      </c>
      <c r="H7252" s="485">
        <v>4.5999999999999996</v>
      </c>
      <c r="I7252" s="486">
        <f t="shared" si="340"/>
        <v>145231.19999999998</v>
      </c>
      <c r="J7252" s="348">
        <f t="shared" si="341"/>
        <v>0</v>
      </c>
    </row>
    <row r="7253" spans="1:10">
      <c r="A7253" s="483">
        <v>2016</v>
      </c>
      <c r="B7253" s="484" t="s">
        <v>1289</v>
      </c>
      <c r="C7253" s="484" t="s">
        <v>370</v>
      </c>
      <c r="D7253" s="485">
        <v>31678</v>
      </c>
      <c r="E7253" s="486">
        <v>17.341000000000001</v>
      </c>
      <c r="F7253" s="486">
        <f t="shared" si="339"/>
        <v>549328.19800000009</v>
      </c>
      <c r="G7253" s="487">
        <v>0.19</v>
      </c>
      <c r="H7253" s="485">
        <v>4.8</v>
      </c>
      <c r="I7253" s="486">
        <f t="shared" si="340"/>
        <v>152054.39999999999</v>
      </c>
      <c r="J7253" s="348">
        <f t="shared" si="341"/>
        <v>0</v>
      </c>
    </row>
    <row r="7254" spans="1:10">
      <c r="A7254" s="483">
        <v>2016</v>
      </c>
      <c r="B7254" s="484" t="s">
        <v>1296</v>
      </c>
      <c r="C7254" s="484" t="s">
        <v>370</v>
      </c>
      <c r="D7254" s="485">
        <v>19641</v>
      </c>
      <c r="E7254" s="486">
        <v>22.486000000000001</v>
      </c>
      <c r="F7254" s="486">
        <f t="shared" si="339"/>
        <v>441647.52600000001</v>
      </c>
      <c r="G7254" s="487">
        <v>3.1</v>
      </c>
      <c r="H7254" s="485">
        <v>8.8000000000000007</v>
      </c>
      <c r="I7254" s="486">
        <f t="shared" si="340"/>
        <v>172840.80000000002</v>
      </c>
      <c r="J7254" s="348">
        <f t="shared" si="341"/>
        <v>0</v>
      </c>
    </row>
    <row r="7255" spans="1:10">
      <c r="A7255" s="483">
        <v>2016</v>
      </c>
      <c r="B7255" s="484" t="s">
        <v>1289</v>
      </c>
      <c r="C7255" s="484" t="s">
        <v>370</v>
      </c>
      <c r="D7255" s="485">
        <v>15882</v>
      </c>
      <c r="E7255" s="486">
        <v>17.538</v>
      </c>
      <c r="F7255" s="486">
        <f t="shared" si="339"/>
        <v>278538.516</v>
      </c>
      <c r="G7255" s="487">
        <v>0.17</v>
      </c>
      <c r="H7255" s="485">
        <v>4.3</v>
      </c>
      <c r="I7255" s="486">
        <f t="shared" si="340"/>
        <v>68292.599999999991</v>
      </c>
      <c r="J7255" s="348">
        <f t="shared" si="341"/>
        <v>0</v>
      </c>
    </row>
    <row r="7256" spans="1:10">
      <c r="A7256" s="483">
        <v>2016</v>
      </c>
      <c r="B7256" s="484" t="s">
        <v>1289</v>
      </c>
      <c r="C7256" s="484" t="s">
        <v>370</v>
      </c>
      <c r="D7256" s="485">
        <v>63647</v>
      </c>
      <c r="E7256" s="486">
        <v>17.558</v>
      </c>
      <c r="F7256" s="486">
        <f t="shared" si="339"/>
        <v>1117514.0260000001</v>
      </c>
      <c r="G7256" s="487">
        <v>0.19</v>
      </c>
      <c r="H7256" s="485">
        <v>4.4000000000000004</v>
      </c>
      <c r="I7256" s="486">
        <f t="shared" si="340"/>
        <v>280046.80000000005</v>
      </c>
      <c r="J7256" s="348">
        <f t="shared" si="341"/>
        <v>0</v>
      </c>
    </row>
    <row r="7257" spans="1:10">
      <c r="A7257" s="483">
        <v>2016</v>
      </c>
      <c r="B7257" s="484" t="s">
        <v>1289</v>
      </c>
      <c r="C7257" s="484" t="s">
        <v>370</v>
      </c>
      <c r="D7257" s="485">
        <v>47458</v>
      </c>
      <c r="E7257" s="486">
        <v>17.655000000000001</v>
      </c>
      <c r="F7257" s="486">
        <f t="shared" si="339"/>
        <v>837870.99000000011</v>
      </c>
      <c r="G7257" s="487">
        <v>0.24</v>
      </c>
      <c r="H7257" s="485">
        <v>5.7</v>
      </c>
      <c r="I7257" s="486">
        <f t="shared" si="340"/>
        <v>270510.60000000003</v>
      </c>
      <c r="J7257" s="348">
        <f t="shared" si="341"/>
        <v>0</v>
      </c>
    </row>
    <row r="7258" spans="1:10">
      <c r="A7258" s="483">
        <v>2016</v>
      </c>
      <c r="B7258" s="484" t="s">
        <v>1289</v>
      </c>
      <c r="C7258" s="484" t="s">
        <v>370</v>
      </c>
      <c r="D7258" s="485">
        <v>411258</v>
      </c>
      <c r="E7258" s="486">
        <v>17.542999999999999</v>
      </c>
      <c r="F7258" s="486">
        <f t="shared" si="339"/>
        <v>7214699.0939999996</v>
      </c>
      <c r="G7258" s="487">
        <v>0.2</v>
      </c>
      <c r="H7258" s="485">
        <v>4.5</v>
      </c>
      <c r="I7258" s="486">
        <f t="shared" si="340"/>
        <v>1850661</v>
      </c>
      <c r="J7258" s="348">
        <f t="shared" si="341"/>
        <v>0</v>
      </c>
    </row>
    <row r="7259" spans="1:10">
      <c r="A7259" s="483">
        <v>2016</v>
      </c>
      <c r="B7259" s="484" t="s">
        <v>1289</v>
      </c>
      <c r="C7259" s="484" t="s">
        <v>370</v>
      </c>
      <c r="D7259" s="485">
        <v>236891</v>
      </c>
      <c r="E7259" s="486">
        <v>17.521000000000001</v>
      </c>
      <c r="F7259" s="486">
        <f t="shared" si="339"/>
        <v>4150567.2110000001</v>
      </c>
      <c r="G7259" s="487">
        <v>0.19</v>
      </c>
      <c r="H7259" s="485">
        <v>4.5</v>
      </c>
      <c r="I7259" s="486">
        <f t="shared" si="340"/>
        <v>1066009.5</v>
      </c>
      <c r="J7259" s="348">
        <f t="shared" si="341"/>
        <v>0</v>
      </c>
    </row>
    <row r="7260" spans="1:10">
      <c r="A7260" s="483">
        <v>2016</v>
      </c>
      <c r="B7260" s="484" t="s">
        <v>1289</v>
      </c>
      <c r="C7260" s="484" t="s">
        <v>370</v>
      </c>
      <c r="D7260" s="485">
        <v>43379</v>
      </c>
      <c r="E7260" s="486">
        <v>17.829999999999998</v>
      </c>
      <c r="F7260" s="486">
        <f t="shared" si="339"/>
        <v>773447.57</v>
      </c>
      <c r="G7260" s="487">
        <v>0.28999999999999998</v>
      </c>
      <c r="H7260" s="485">
        <v>5.2</v>
      </c>
      <c r="I7260" s="486">
        <f t="shared" si="340"/>
        <v>225570.80000000002</v>
      </c>
      <c r="J7260" s="348">
        <f t="shared" si="341"/>
        <v>0</v>
      </c>
    </row>
    <row r="7261" spans="1:10">
      <c r="A7261" s="483">
        <v>2016</v>
      </c>
      <c r="B7261" s="484" t="s">
        <v>1289</v>
      </c>
      <c r="C7261" s="484" t="s">
        <v>370</v>
      </c>
      <c r="D7261" s="485">
        <v>14594</v>
      </c>
      <c r="E7261" s="486">
        <v>17.321999999999999</v>
      </c>
      <c r="F7261" s="486">
        <f t="shared" si="339"/>
        <v>252797.26799999998</v>
      </c>
      <c r="G7261" s="487">
        <v>0.22</v>
      </c>
      <c r="H7261" s="485">
        <v>4</v>
      </c>
      <c r="I7261" s="486">
        <f t="shared" si="340"/>
        <v>58376</v>
      </c>
      <c r="J7261" s="348">
        <f t="shared" si="341"/>
        <v>0</v>
      </c>
    </row>
    <row r="7262" spans="1:10">
      <c r="A7262" s="483">
        <v>2016</v>
      </c>
      <c r="B7262" s="484" t="s">
        <v>1289</v>
      </c>
      <c r="C7262" s="484" t="s">
        <v>370</v>
      </c>
      <c r="D7262" s="485">
        <v>63135</v>
      </c>
      <c r="E7262" s="486">
        <v>16.809999999999999</v>
      </c>
      <c r="F7262" s="486">
        <f t="shared" si="339"/>
        <v>1061299.3499999999</v>
      </c>
      <c r="G7262" s="487">
        <v>0.36</v>
      </c>
      <c r="H7262" s="485">
        <v>5.7</v>
      </c>
      <c r="I7262" s="486">
        <f t="shared" si="340"/>
        <v>359869.5</v>
      </c>
      <c r="J7262" s="348">
        <f t="shared" si="341"/>
        <v>0</v>
      </c>
    </row>
    <row r="7263" spans="1:10">
      <c r="A7263" s="483">
        <v>2016</v>
      </c>
      <c r="B7263" s="484" t="s">
        <v>1296</v>
      </c>
      <c r="C7263" s="484" t="s">
        <v>370</v>
      </c>
      <c r="D7263" s="485">
        <v>20304</v>
      </c>
      <c r="E7263" s="486">
        <v>26.1</v>
      </c>
      <c r="F7263" s="486">
        <f t="shared" si="339"/>
        <v>529934.4</v>
      </c>
      <c r="G7263" s="487">
        <v>2.6</v>
      </c>
      <c r="H7263" s="485">
        <v>7.4</v>
      </c>
      <c r="I7263" s="486">
        <f t="shared" si="340"/>
        <v>150249.60000000001</v>
      </c>
      <c r="J7263" s="348">
        <f t="shared" si="341"/>
        <v>0</v>
      </c>
    </row>
    <row r="7264" spans="1:10">
      <c r="A7264" s="483">
        <v>2016</v>
      </c>
      <c r="B7264" s="484" t="s">
        <v>1296</v>
      </c>
      <c r="C7264" s="484" t="s">
        <v>370</v>
      </c>
      <c r="D7264" s="485">
        <v>9945</v>
      </c>
      <c r="E7264" s="486">
        <v>26</v>
      </c>
      <c r="F7264" s="486">
        <f t="shared" si="339"/>
        <v>258570</v>
      </c>
      <c r="G7264" s="487">
        <v>2.9</v>
      </c>
      <c r="H7264" s="485">
        <v>7.8</v>
      </c>
      <c r="I7264" s="486">
        <f t="shared" si="340"/>
        <v>77571</v>
      </c>
      <c r="J7264" s="348">
        <f t="shared" si="341"/>
        <v>0</v>
      </c>
    </row>
    <row r="7265" spans="1:10">
      <c r="A7265" s="483">
        <v>2016</v>
      </c>
      <c r="B7265" s="484" t="s">
        <v>1296</v>
      </c>
      <c r="C7265" s="484" t="s">
        <v>370</v>
      </c>
      <c r="D7265" s="485">
        <v>8501</v>
      </c>
      <c r="E7265" s="486">
        <v>26.1</v>
      </c>
      <c r="F7265" s="486">
        <f t="shared" si="339"/>
        <v>221876.1</v>
      </c>
      <c r="G7265" s="487">
        <v>2.2999999999999998</v>
      </c>
      <c r="H7265" s="485">
        <v>7</v>
      </c>
      <c r="I7265" s="486">
        <f t="shared" si="340"/>
        <v>59507</v>
      </c>
      <c r="J7265" s="348">
        <f t="shared" si="341"/>
        <v>0</v>
      </c>
    </row>
    <row r="7266" spans="1:10">
      <c r="A7266" s="483">
        <v>2016</v>
      </c>
      <c r="B7266" s="484" t="s">
        <v>1289</v>
      </c>
      <c r="C7266" s="484" t="s">
        <v>370</v>
      </c>
      <c r="D7266" s="485">
        <v>242814</v>
      </c>
      <c r="E7266" s="486">
        <v>17.734000000000002</v>
      </c>
      <c r="F7266" s="486">
        <f t="shared" si="339"/>
        <v>4306063.4760000007</v>
      </c>
      <c r="G7266" s="487">
        <v>0.8</v>
      </c>
      <c r="H7266" s="485">
        <v>21.7</v>
      </c>
      <c r="I7266" s="486">
        <f t="shared" si="340"/>
        <v>5269063.8</v>
      </c>
      <c r="J7266" s="348">
        <f t="shared" si="341"/>
        <v>0</v>
      </c>
    </row>
    <row r="7267" spans="1:10">
      <c r="A7267" s="483">
        <v>2016</v>
      </c>
      <c r="B7267" s="484" t="s">
        <v>1296</v>
      </c>
      <c r="C7267" s="484" t="s">
        <v>370</v>
      </c>
      <c r="D7267" s="485">
        <v>473228</v>
      </c>
      <c r="E7267" s="486">
        <v>19.352</v>
      </c>
      <c r="F7267" s="486">
        <f t="shared" si="339"/>
        <v>9157908.256000001</v>
      </c>
      <c r="G7267" s="487">
        <v>0.74</v>
      </c>
      <c r="H7267" s="485">
        <v>23.2</v>
      </c>
      <c r="I7267" s="486">
        <f t="shared" si="340"/>
        <v>10978889.6</v>
      </c>
      <c r="J7267" s="348">
        <f t="shared" si="341"/>
        <v>0</v>
      </c>
    </row>
    <row r="7268" spans="1:10">
      <c r="A7268" s="483">
        <v>2016</v>
      </c>
      <c r="B7268" s="484" t="s">
        <v>1296</v>
      </c>
      <c r="C7268" s="484" t="s">
        <v>370</v>
      </c>
      <c r="D7268" s="485">
        <v>10906</v>
      </c>
      <c r="E7268" s="486">
        <v>26.513999999999999</v>
      </c>
      <c r="F7268" s="486">
        <f t="shared" si="339"/>
        <v>289161.68400000001</v>
      </c>
      <c r="G7268" s="487">
        <v>3.49</v>
      </c>
      <c r="H7268" s="485">
        <v>7.7</v>
      </c>
      <c r="I7268" s="486">
        <f t="shared" si="340"/>
        <v>83976.2</v>
      </c>
      <c r="J7268" s="348">
        <f t="shared" si="341"/>
        <v>0</v>
      </c>
    </row>
    <row r="7269" spans="1:10">
      <c r="A7269" s="483">
        <v>2016</v>
      </c>
      <c r="B7269" s="484" t="s">
        <v>1296</v>
      </c>
      <c r="C7269" s="484" t="s">
        <v>370</v>
      </c>
      <c r="D7269" s="485">
        <v>10848</v>
      </c>
      <c r="E7269" s="486">
        <v>25.818000000000001</v>
      </c>
      <c r="F7269" s="486">
        <f t="shared" si="339"/>
        <v>280073.66399999999</v>
      </c>
      <c r="G7269" s="487">
        <v>2.95</v>
      </c>
      <c r="H7269" s="485">
        <v>8.1999999999999993</v>
      </c>
      <c r="I7269" s="486">
        <f t="shared" si="340"/>
        <v>88953.599999999991</v>
      </c>
      <c r="J7269" s="348">
        <f t="shared" si="341"/>
        <v>0</v>
      </c>
    </row>
    <row r="7270" spans="1:10">
      <c r="A7270" s="483">
        <v>2016</v>
      </c>
      <c r="B7270" s="484" t="s">
        <v>1296</v>
      </c>
      <c r="C7270" s="484" t="s">
        <v>370</v>
      </c>
      <c r="D7270" s="485">
        <v>1853</v>
      </c>
      <c r="E7270" s="486">
        <v>22.431999999999999</v>
      </c>
      <c r="F7270" s="486">
        <f t="shared" si="339"/>
        <v>41566.495999999999</v>
      </c>
      <c r="G7270" s="487">
        <v>0.81</v>
      </c>
      <c r="H7270" s="485">
        <v>19.2</v>
      </c>
      <c r="I7270" s="486">
        <f t="shared" si="340"/>
        <v>35577.599999999999</v>
      </c>
      <c r="J7270" s="348">
        <f t="shared" si="341"/>
        <v>0</v>
      </c>
    </row>
    <row r="7271" spans="1:10">
      <c r="A7271" s="483">
        <v>2016</v>
      </c>
      <c r="B7271" s="484" t="s">
        <v>1296</v>
      </c>
      <c r="C7271" s="484" t="s">
        <v>370</v>
      </c>
      <c r="D7271" s="485">
        <v>11627</v>
      </c>
      <c r="E7271" s="486">
        <v>24.254000000000001</v>
      </c>
      <c r="F7271" s="486">
        <f t="shared" si="339"/>
        <v>282001.25800000003</v>
      </c>
      <c r="G7271" s="487">
        <v>0.87</v>
      </c>
      <c r="H7271" s="485">
        <v>12.6</v>
      </c>
      <c r="I7271" s="486">
        <f t="shared" si="340"/>
        <v>146500.19999999998</v>
      </c>
      <c r="J7271" s="348">
        <f t="shared" si="341"/>
        <v>0</v>
      </c>
    </row>
    <row r="7272" spans="1:10">
      <c r="A7272" s="483">
        <v>2016</v>
      </c>
      <c r="B7272" s="484" t="s">
        <v>1296</v>
      </c>
      <c r="C7272" s="484" t="s">
        <v>370</v>
      </c>
      <c r="D7272" s="485">
        <v>11523</v>
      </c>
      <c r="E7272" s="486">
        <v>25.954000000000001</v>
      </c>
      <c r="F7272" s="486">
        <f t="shared" si="339"/>
        <v>299067.94199999998</v>
      </c>
      <c r="G7272" s="487">
        <v>2.9</v>
      </c>
      <c r="H7272" s="485">
        <v>7.6</v>
      </c>
      <c r="I7272" s="486">
        <f t="shared" si="340"/>
        <v>87574.8</v>
      </c>
      <c r="J7272" s="348">
        <f t="shared" si="341"/>
        <v>0</v>
      </c>
    </row>
    <row r="7273" spans="1:10">
      <c r="A7273" s="483">
        <v>2016</v>
      </c>
      <c r="B7273" s="484" t="s">
        <v>1296</v>
      </c>
      <c r="C7273" s="484" t="s">
        <v>370</v>
      </c>
      <c r="D7273" s="485">
        <v>82062</v>
      </c>
      <c r="E7273" s="486">
        <v>25.937999999999999</v>
      </c>
      <c r="F7273" s="486">
        <f t="shared" si="339"/>
        <v>2128524.156</v>
      </c>
      <c r="G7273" s="487">
        <v>2.82</v>
      </c>
      <c r="H7273" s="485">
        <v>7.7</v>
      </c>
      <c r="I7273" s="486">
        <f t="shared" si="340"/>
        <v>631877.4</v>
      </c>
      <c r="J7273" s="348">
        <f t="shared" si="341"/>
        <v>0</v>
      </c>
    </row>
    <row r="7274" spans="1:10">
      <c r="A7274" s="483">
        <v>2016</v>
      </c>
      <c r="B7274" s="484" t="s">
        <v>1296</v>
      </c>
      <c r="C7274" s="484" t="s">
        <v>370</v>
      </c>
      <c r="D7274" s="485">
        <v>51311</v>
      </c>
      <c r="E7274" s="486">
        <v>25.504000000000001</v>
      </c>
      <c r="F7274" s="486">
        <f t="shared" si="339"/>
        <v>1308635.7440000002</v>
      </c>
      <c r="G7274" s="487">
        <v>1.56</v>
      </c>
      <c r="H7274" s="485">
        <v>7.2</v>
      </c>
      <c r="I7274" s="486">
        <f t="shared" si="340"/>
        <v>369439.2</v>
      </c>
      <c r="J7274" s="348">
        <f t="shared" si="341"/>
        <v>0</v>
      </c>
    </row>
    <row r="7275" spans="1:10">
      <c r="A7275" s="483">
        <v>2016</v>
      </c>
      <c r="B7275" s="484" t="s">
        <v>1296</v>
      </c>
      <c r="C7275" s="484" t="s">
        <v>370</v>
      </c>
      <c r="D7275" s="485">
        <v>68277</v>
      </c>
      <c r="E7275" s="486">
        <v>24.085999999999999</v>
      </c>
      <c r="F7275" s="486">
        <f t="shared" si="339"/>
        <v>1644519.8219999999</v>
      </c>
      <c r="G7275" s="487">
        <v>0.83</v>
      </c>
      <c r="H7275" s="485">
        <v>13.8</v>
      </c>
      <c r="I7275" s="486">
        <f t="shared" si="340"/>
        <v>942222.60000000009</v>
      </c>
      <c r="J7275" s="348">
        <f t="shared" si="341"/>
        <v>0</v>
      </c>
    </row>
    <row r="7276" spans="1:10">
      <c r="A7276" s="483">
        <v>2016</v>
      </c>
      <c r="B7276" s="484" t="s">
        <v>1296</v>
      </c>
      <c r="C7276" s="484" t="s">
        <v>370</v>
      </c>
      <c r="D7276" s="485">
        <v>175759</v>
      </c>
      <c r="E7276" s="486">
        <v>25.876000000000001</v>
      </c>
      <c r="F7276" s="486">
        <f t="shared" si="339"/>
        <v>4547939.8840000005</v>
      </c>
      <c r="G7276" s="487">
        <v>2.86</v>
      </c>
      <c r="H7276" s="485">
        <v>7.7</v>
      </c>
      <c r="I7276" s="486">
        <f t="shared" si="340"/>
        <v>1353344.3</v>
      </c>
      <c r="J7276" s="348">
        <f t="shared" si="341"/>
        <v>0</v>
      </c>
    </row>
    <row r="7277" spans="1:10">
      <c r="A7277" s="483">
        <v>2016</v>
      </c>
      <c r="B7277" s="484" t="s">
        <v>1296</v>
      </c>
      <c r="C7277" s="484" t="s">
        <v>370</v>
      </c>
      <c r="D7277" s="485">
        <v>93766</v>
      </c>
      <c r="E7277" s="486">
        <v>25.885999999999999</v>
      </c>
      <c r="F7277" s="486">
        <f t="shared" si="339"/>
        <v>2427226.676</v>
      </c>
      <c r="G7277" s="487">
        <v>2.79</v>
      </c>
      <c r="H7277" s="485">
        <v>7.7</v>
      </c>
      <c r="I7277" s="486">
        <f t="shared" si="340"/>
        <v>721998.20000000007</v>
      </c>
      <c r="J7277" s="348">
        <f t="shared" si="341"/>
        <v>0</v>
      </c>
    </row>
    <row r="7278" spans="1:10">
      <c r="A7278" s="483">
        <v>2016</v>
      </c>
      <c r="B7278" s="484" t="s">
        <v>1296</v>
      </c>
      <c r="C7278" s="484" t="s">
        <v>370</v>
      </c>
      <c r="D7278" s="485">
        <v>10858</v>
      </c>
      <c r="E7278" s="486">
        <v>24.265999999999998</v>
      </c>
      <c r="F7278" s="486">
        <f t="shared" si="339"/>
        <v>263480.228</v>
      </c>
      <c r="G7278" s="487">
        <v>0.78</v>
      </c>
      <c r="H7278" s="485">
        <v>12.1</v>
      </c>
      <c r="I7278" s="486">
        <f t="shared" si="340"/>
        <v>131381.79999999999</v>
      </c>
      <c r="J7278" s="348">
        <f t="shared" si="341"/>
        <v>0</v>
      </c>
    </row>
    <row r="7279" spans="1:10">
      <c r="A7279" s="483">
        <v>2016</v>
      </c>
      <c r="B7279" s="484" t="s">
        <v>1296</v>
      </c>
      <c r="C7279" s="484" t="s">
        <v>370</v>
      </c>
      <c r="D7279" s="485">
        <v>9901</v>
      </c>
      <c r="E7279" s="486">
        <v>23.468</v>
      </c>
      <c r="F7279" s="486">
        <f t="shared" si="339"/>
        <v>232356.66800000001</v>
      </c>
      <c r="G7279" s="487">
        <v>0.67</v>
      </c>
      <c r="H7279" s="485">
        <v>11.9</v>
      </c>
      <c r="I7279" s="486">
        <f t="shared" si="340"/>
        <v>117821.90000000001</v>
      </c>
      <c r="J7279" s="348">
        <f t="shared" si="341"/>
        <v>0</v>
      </c>
    </row>
    <row r="7280" spans="1:10">
      <c r="A7280" s="483">
        <v>2016</v>
      </c>
      <c r="B7280" s="484" t="s">
        <v>1296</v>
      </c>
      <c r="C7280" s="484" t="s">
        <v>370</v>
      </c>
      <c r="D7280" s="485">
        <v>11674</v>
      </c>
      <c r="E7280" s="486">
        <v>23.202000000000002</v>
      </c>
      <c r="F7280" s="486">
        <f t="shared" si="339"/>
        <v>270860.14800000004</v>
      </c>
      <c r="G7280" s="487">
        <v>3.03</v>
      </c>
      <c r="H7280" s="485">
        <v>8.5</v>
      </c>
      <c r="I7280" s="486">
        <f t="shared" si="340"/>
        <v>99229</v>
      </c>
      <c r="J7280" s="348">
        <f t="shared" si="341"/>
        <v>0</v>
      </c>
    </row>
    <row r="7281" spans="1:10">
      <c r="A7281" s="483">
        <v>2016</v>
      </c>
      <c r="B7281" s="484" t="s">
        <v>1296</v>
      </c>
      <c r="C7281" s="484" t="s">
        <v>370</v>
      </c>
      <c r="D7281" s="485">
        <v>10355</v>
      </c>
      <c r="E7281" s="486">
        <v>24.617999999999999</v>
      </c>
      <c r="F7281" s="486">
        <f t="shared" si="339"/>
        <v>254919.38999999998</v>
      </c>
      <c r="G7281" s="487">
        <v>0.71</v>
      </c>
      <c r="H7281" s="485">
        <v>12.1</v>
      </c>
      <c r="I7281" s="486">
        <f t="shared" si="340"/>
        <v>125295.5</v>
      </c>
      <c r="J7281" s="348">
        <f t="shared" si="341"/>
        <v>0</v>
      </c>
    </row>
    <row r="7282" spans="1:10">
      <c r="A7282" s="483">
        <v>2016</v>
      </c>
      <c r="B7282" s="484" t="s">
        <v>1296</v>
      </c>
      <c r="C7282" s="484" t="s">
        <v>370</v>
      </c>
      <c r="D7282" s="485">
        <v>38471</v>
      </c>
      <c r="E7282" s="486">
        <v>24.164000000000001</v>
      </c>
      <c r="F7282" s="486">
        <f t="shared" si="339"/>
        <v>929613.24400000006</v>
      </c>
      <c r="G7282" s="487">
        <v>1.1200000000000001</v>
      </c>
      <c r="H7282" s="485">
        <v>11.6</v>
      </c>
      <c r="I7282" s="486">
        <f t="shared" si="340"/>
        <v>446263.6</v>
      </c>
      <c r="J7282" s="348">
        <f t="shared" si="341"/>
        <v>0</v>
      </c>
    </row>
    <row r="7283" spans="1:10">
      <c r="A7283" s="483">
        <v>2016</v>
      </c>
      <c r="B7283" s="484" t="s">
        <v>1296</v>
      </c>
      <c r="C7283" s="484" t="s">
        <v>370</v>
      </c>
      <c r="D7283" s="485">
        <v>25053</v>
      </c>
      <c r="E7283" s="486">
        <v>24.515999999999998</v>
      </c>
      <c r="F7283" s="486">
        <f t="shared" si="339"/>
        <v>614199.348</v>
      </c>
      <c r="G7283" s="487">
        <v>0.79</v>
      </c>
      <c r="H7283" s="485">
        <v>11.3</v>
      </c>
      <c r="I7283" s="486">
        <f t="shared" si="340"/>
        <v>283098.90000000002</v>
      </c>
      <c r="J7283" s="348">
        <f t="shared" si="341"/>
        <v>0</v>
      </c>
    </row>
    <row r="7284" spans="1:10">
      <c r="A7284" s="483">
        <v>2016</v>
      </c>
      <c r="B7284" s="484" t="s">
        <v>1296</v>
      </c>
      <c r="C7284" s="484" t="s">
        <v>370</v>
      </c>
      <c r="D7284" s="485">
        <v>12783</v>
      </c>
      <c r="E7284" s="486">
        <v>23.853999999999999</v>
      </c>
      <c r="F7284" s="486">
        <f t="shared" si="339"/>
        <v>304925.68199999997</v>
      </c>
      <c r="G7284" s="487">
        <v>0.69</v>
      </c>
      <c r="H7284" s="485">
        <v>12.8</v>
      </c>
      <c r="I7284" s="486">
        <f t="shared" si="340"/>
        <v>163622.40000000002</v>
      </c>
      <c r="J7284" s="348">
        <f t="shared" si="341"/>
        <v>0</v>
      </c>
    </row>
    <row r="7285" spans="1:10">
      <c r="A7285" s="483">
        <v>2016</v>
      </c>
      <c r="B7285" s="484" t="s">
        <v>1296</v>
      </c>
      <c r="C7285" s="484" t="s">
        <v>370</v>
      </c>
      <c r="D7285" s="485">
        <v>12964</v>
      </c>
      <c r="E7285" s="486">
        <v>23.844000000000001</v>
      </c>
      <c r="F7285" s="486">
        <f t="shared" si="339"/>
        <v>309113.61600000004</v>
      </c>
      <c r="G7285" s="487">
        <v>2.5</v>
      </c>
      <c r="H7285" s="485">
        <v>8.6999999999999993</v>
      </c>
      <c r="I7285" s="486">
        <f t="shared" si="340"/>
        <v>112786.79999999999</v>
      </c>
      <c r="J7285" s="348">
        <f t="shared" si="341"/>
        <v>0</v>
      </c>
    </row>
    <row r="7286" spans="1:10">
      <c r="A7286" s="483">
        <v>2016</v>
      </c>
      <c r="B7286" s="484" t="s">
        <v>1296</v>
      </c>
      <c r="C7286" s="484" t="s">
        <v>370</v>
      </c>
      <c r="D7286" s="485">
        <v>75369</v>
      </c>
      <c r="E7286" s="486">
        <v>23.178000000000001</v>
      </c>
      <c r="F7286" s="486">
        <f t="shared" si="339"/>
        <v>1746902.682</v>
      </c>
      <c r="G7286" s="487">
        <v>3.09</v>
      </c>
      <c r="H7286" s="485">
        <v>8.5</v>
      </c>
      <c r="I7286" s="486">
        <f t="shared" si="340"/>
        <v>640636.5</v>
      </c>
      <c r="J7286" s="348">
        <f t="shared" si="341"/>
        <v>0</v>
      </c>
    </row>
    <row r="7287" spans="1:10">
      <c r="A7287" s="483">
        <v>2016</v>
      </c>
      <c r="B7287" s="484" t="s">
        <v>1296</v>
      </c>
      <c r="C7287" s="484" t="s">
        <v>370</v>
      </c>
      <c r="D7287" s="485">
        <v>12881</v>
      </c>
      <c r="E7287" s="486">
        <v>24.492000000000001</v>
      </c>
      <c r="F7287" s="486">
        <f t="shared" si="339"/>
        <v>315481.45199999999</v>
      </c>
      <c r="G7287" s="487">
        <v>0.76</v>
      </c>
      <c r="H7287" s="485">
        <v>12.5</v>
      </c>
      <c r="I7287" s="486">
        <f t="shared" si="340"/>
        <v>161012.5</v>
      </c>
      <c r="J7287" s="348">
        <f t="shared" si="341"/>
        <v>0</v>
      </c>
    </row>
    <row r="7288" spans="1:10">
      <c r="A7288" s="483">
        <v>2016</v>
      </c>
      <c r="B7288" s="484" t="s">
        <v>1296</v>
      </c>
      <c r="C7288" s="484" t="s">
        <v>370</v>
      </c>
      <c r="D7288" s="485">
        <v>23164</v>
      </c>
      <c r="E7288" s="486">
        <v>25.948</v>
      </c>
      <c r="F7288" s="486">
        <f t="shared" si="339"/>
        <v>601059.47200000007</v>
      </c>
      <c r="G7288" s="487">
        <v>2.78</v>
      </c>
      <c r="H7288" s="485">
        <v>8.1</v>
      </c>
      <c r="I7288" s="486">
        <f t="shared" si="340"/>
        <v>187628.4</v>
      </c>
      <c r="J7288" s="348">
        <f t="shared" si="341"/>
        <v>0</v>
      </c>
    </row>
    <row r="7289" spans="1:10">
      <c r="A7289" s="483">
        <v>2016</v>
      </c>
      <c r="B7289" s="484" t="s">
        <v>1296</v>
      </c>
      <c r="C7289" s="484" t="s">
        <v>370</v>
      </c>
      <c r="D7289" s="485">
        <v>12137</v>
      </c>
      <c r="E7289" s="486">
        <v>26.001999999999999</v>
      </c>
      <c r="F7289" s="486">
        <f t="shared" si="339"/>
        <v>315586.27399999998</v>
      </c>
      <c r="G7289" s="487">
        <v>0.79</v>
      </c>
      <c r="H7289" s="485">
        <v>8</v>
      </c>
      <c r="I7289" s="486">
        <f t="shared" si="340"/>
        <v>97096</v>
      </c>
      <c r="J7289" s="348">
        <f t="shared" si="341"/>
        <v>0</v>
      </c>
    </row>
    <row r="7290" spans="1:10">
      <c r="A7290" s="483">
        <v>2016</v>
      </c>
      <c r="B7290" s="484" t="s">
        <v>1296</v>
      </c>
      <c r="C7290" s="484" t="s">
        <v>370</v>
      </c>
      <c r="D7290" s="485">
        <v>11581</v>
      </c>
      <c r="E7290" s="486">
        <v>26.148</v>
      </c>
      <c r="F7290" s="486">
        <f t="shared" si="339"/>
        <v>302819.98800000001</v>
      </c>
      <c r="G7290" s="487">
        <v>3.09</v>
      </c>
      <c r="H7290" s="485">
        <v>8.6999999999999993</v>
      </c>
      <c r="I7290" s="486">
        <f t="shared" si="340"/>
        <v>100754.7</v>
      </c>
      <c r="J7290" s="348">
        <f t="shared" si="341"/>
        <v>0</v>
      </c>
    </row>
    <row r="7291" spans="1:10">
      <c r="A7291" s="483">
        <v>2016</v>
      </c>
      <c r="B7291" s="484" t="s">
        <v>1296</v>
      </c>
      <c r="C7291" s="484" t="s">
        <v>370</v>
      </c>
      <c r="D7291" s="485">
        <v>22504</v>
      </c>
      <c r="E7291" s="486">
        <v>24.456</v>
      </c>
      <c r="F7291" s="486">
        <f t="shared" si="339"/>
        <v>550357.82400000002</v>
      </c>
      <c r="G7291" s="487">
        <v>0.77</v>
      </c>
      <c r="H7291" s="485">
        <v>11.7</v>
      </c>
      <c r="I7291" s="486">
        <f t="shared" si="340"/>
        <v>263296.8</v>
      </c>
      <c r="J7291" s="348">
        <f t="shared" si="341"/>
        <v>0</v>
      </c>
    </row>
    <row r="7292" spans="1:10">
      <c r="A7292" s="483">
        <v>2016</v>
      </c>
      <c r="B7292" s="484" t="s">
        <v>1296</v>
      </c>
      <c r="C7292" s="484" t="s">
        <v>370</v>
      </c>
      <c r="D7292" s="485">
        <v>11971</v>
      </c>
      <c r="E7292" s="486">
        <v>26.143999999999998</v>
      </c>
      <c r="F7292" s="486">
        <f t="shared" si="339"/>
        <v>312969.82399999996</v>
      </c>
      <c r="G7292" s="487">
        <v>2.99</v>
      </c>
      <c r="H7292" s="485">
        <v>8.1999999999999993</v>
      </c>
      <c r="I7292" s="486">
        <f t="shared" si="340"/>
        <v>98162.2</v>
      </c>
      <c r="J7292" s="348">
        <f t="shared" si="341"/>
        <v>0</v>
      </c>
    </row>
    <row r="7293" spans="1:10">
      <c r="A7293" s="483">
        <v>2016</v>
      </c>
      <c r="B7293" s="484" t="s">
        <v>1296</v>
      </c>
      <c r="C7293" s="484" t="s">
        <v>370</v>
      </c>
      <c r="D7293" s="485">
        <v>11591</v>
      </c>
      <c r="E7293" s="486">
        <v>24.35</v>
      </c>
      <c r="F7293" s="486">
        <f t="shared" si="339"/>
        <v>282240.85000000003</v>
      </c>
      <c r="G7293" s="487">
        <v>2.37</v>
      </c>
      <c r="H7293" s="485">
        <v>10</v>
      </c>
      <c r="I7293" s="486">
        <f t="shared" si="340"/>
        <v>115910</v>
      </c>
      <c r="J7293" s="348">
        <f t="shared" si="341"/>
        <v>0</v>
      </c>
    </row>
    <row r="7294" spans="1:10">
      <c r="A7294" s="483">
        <v>2016</v>
      </c>
      <c r="B7294" s="484" t="s">
        <v>1301</v>
      </c>
      <c r="C7294" s="484" t="s">
        <v>370</v>
      </c>
      <c r="D7294" s="485">
        <v>221805</v>
      </c>
      <c r="E7294" s="486">
        <v>13.384</v>
      </c>
      <c r="F7294" s="486">
        <f t="shared" si="339"/>
        <v>2968638.12</v>
      </c>
      <c r="G7294" s="487">
        <v>0.99</v>
      </c>
      <c r="H7294" s="485">
        <v>8.6999999999999993</v>
      </c>
      <c r="I7294" s="486">
        <f t="shared" si="340"/>
        <v>1929703.4999999998</v>
      </c>
      <c r="J7294" s="348">
        <f t="shared" si="341"/>
        <v>1</v>
      </c>
    </row>
    <row r="7295" spans="1:10">
      <c r="A7295" s="483">
        <v>2016</v>
      </c>
      <c r="B7295" s="484" t="s">
        <v>1301</v>
      </c>
      <c r="C7295" s="484" t="s">
        <v>370</v>
      </c>
      <c r="D7295" s="485">
        <v>147423</v>
      </c>
      <c r="E7295" s="486">
        <v>13.28</v>
      </c>
      <c r="F7295" s="486">
        <f t="shared" si="339"/>
        <v>1957777.44</v>
      </c>
      <c r="G7295" s="487">
        <v>0.78</v>
      </c>
      <c r="H7295" s="485">
        <v>8.3000000000000007</v>
      </c>
      <c r="I7295" s="486">
        <f t="shared" si="340"/>
        <v>1223610.9000000001</v>
      </c>
      <c r="J7295" s="348">
        <f t="shared" si="341"/>
        <v>1</v>
      </c>
    </row>
    <row r="7296" spans="1:10">
      <c r="A7296" s="483">
        <v>2016</v>
      </c>
      <c r="B7296" s="484" t="s">
        <v>1301</v>
      </c>
      <c r="C7296" s="484" t="s">
        <v>370</v>
      </c>
      <c r="D7296" s="485">
        <v>52985</v>
      </c>
      <c r="E7296" s="486">
        <v>13.326000000000001</v>
      </c>
      <c r="F7296" s="486">
        <f t="shared" si="339"/>
        <v>706078.11</v>
      </c>
      <c r="G7296" s="487">
        <v>0.82</v>
      </c>
      <c r="H7296" s="485">
        <v>9.8000000000000007</v>
      </c>
      <c r="I7296" s="486">
        <f t="shared" si="340"/>
        <v>519253.00000000006</v>
      </c>
      <c r="J7296" s="348">
        <f t="shared" si="341"/>
        <v>1</v>
      </c>
    </row>
    <row r="7297" spans="1:10">
      <c r="A7297" s="483">
        <v>2016</v>
      </c>
      <c r="B7297" s="484" t="s">
        <v>1289</v>
      </c>
      <c r="C7297" s="484" t="s">
        <v>370</v>
      </c>
      <c r="D7297" s="485">
        <v>28788</v>
      </c>
      <c r="E7297" s="486">
        <v>18.600000000000001</v>
      </c>
      <c r="F7297" s="486">
        <f t="shared" si="339"/>
        <v>535456.80000000005</v>
      </c>
      <c r="G7297" s="487">
        <v>0.31</v>
      </c>
      <c r="H7297" s="485">
        <v>4.5</v>
      </c>
      <c r="I7297" s="486">
        <f t="shared" si="340"/>
        <v>129546</v>
      </c>
      <c r="J7297" s="348">
        <f t="shared" si="341"/>
        <v>0</v>
      </c>
    </row>
    <row r="7298" spans="1:10">
      <c r="A7298" s="483">
        <v>2016</v>
      </c>
      <c r="B7298" s="484" t="s">
        <v>1296</v>
      </c>
      <c r="C7298" s="484" t="s">
        <v>370</v>
      </c>
      <c r="D7298" s="485">
        <v>24713</v>
      </c>
      <c r="E7298" s="486">
        <v>24.984000000000002</v>
      </c>
      <c r="F7298" s="486">
        <f t="shared" si="339"/>
        <v>617429.59200000006</v>
      </c>
      <c r="G7298" s="487">
        <v>3.31</v>
      </c>
      <c r="H7298" s="485">
        <v>9.2899999999999991</v>
      </c>
      <c r="I7298" s="486">
        <f t="shared" si="340"/>
        <v>229583.77</v>
      </c>
      <c r="J7298" s="348">
        <f t="shared" si="341"/>
        <v>0</v>
      </c>
    </row>
    <row r="7299" spans="1:10">
      <c r="A7299" s="483">
        <v>2016</v>
      </c>
      <c r="B7299" s="484" t="s">
        <v>1296</v>
      </c>
      <c r="C7299" s="484" t="s">
        <v>370</v>
      </c>
      <c r="D7299" s="485">
        <v>5578</v>
      </c>
      <c r="E7299" s="486">
        <v>24.504000000000001</v>
      </c>
      <c r="F7299" s="486">
        <f t="shared" ref="F7299:F7362" si="342">E7299*D7299</f>
        <v>136683.31200000001</v>
      </c>
      <c r="G7299" s="487">
        <v>3.44</v>
      </c>
      <c r="H7299" s="485">
        <v>10.99</v>
      </c>
      <c r="I7299" s="486">
        <f t="shared" ref="I7299:I7362" si="343">H7299*D7299</f>
        <v>61302.22</v>
      </c>
      <c r="J7299" s="348">
        <f t="shared" ref="J7299:J7362" si="344">IF(B7299="LIG",1,0)</f>
        <v>0</v>
      </c>
    </row>
    <row r="7300" spans="1:10">
      <c r="A7300" s="483">
        <v>2016</v>
      </c>
      <c r="B7300" s="484" t="s">
        <v>1296</v>
      </c>
      <c r="C7300" s="484" t="s">
        <v>370</v>
      </c>
      <c r="D7300" s="485">
        <v>8385</v>
      </c>
      <c r="E7300" s="486">
        <v>23.558</v>
      </c>
      <c r="F7300" s="486">
        <f t="shared" si="342"/>
        <v>197533.83</v>
      </c>
      <c r="G7300" s="487">
        <v>2.88</v>
      </c>
      <c r="H7300" s="485">
        <v>12.66</v>
      </c>
      <c r="I7300" s="486">
        <f t="shared" si="343"/>
        <v>106154.1</v>
      </c>
      <c r="J7300" s="348">
        <f t="shared" si="344"/>
        <v>0</v>
      </c>
    </row>
    <row r="7301" spans="1:10">
      <c r="A7301" s="483">
        <v>2016</v>
      </c>
      <c r="B7301" s="484" t="s">
        <v>1296</v>
      </c>
      <c r="C7301" s="484" t="s">
        <v>370</v>
      </c>
      <c r="D7301" s="485">
        <v>25426</v>
      </c>
      <c r="E7301" s="486">
        <v>25.114000000000001</v>
      </c>
      <c r="F7301" s="486">
        <f t="shared" si="342"/>
        <v>638548.56400000001</v>
      </c>
      <c r="G7301" s="487">
        <v>3.34</v>
      </c>
      <c r="H7301" s="485">
        <v>9.42</v>
      </c>
      <c r="I7301" s="486">
        <f t="shared" si="343"/>
        <v>239512.91999999998</v>
      </c>
      <c r="J7301" s="348">
        <f t="shared" si="344"/>
        <v>0</v>
      </c>
    </row>
    <row r="7302" spans="1:10">
      <c r="A7302" s="483">
        <v>2016</v>
      </c>
      <c r="B7302" s="484" t="s">
        <v>1296</v>
      </c>
      <c r="C7302" s="484" t="s">
        <v>370</v>
      </c>
      <c r="D7302" s="485">
        <v>6780</v>
      </c>
      <c r="E7302" s="486">
        <v>24.41</v>
      </c>
      <c r="F7302" s="486">
        <f t="shared" si="342"/>
        <v>165499.79999999999</v>
      </c>
      <c r="G7302" s="487">
        <v>3.59</v>
      </c>
      <c r="H7302" s="485">
        <v>11.02</v>
      </c>
      <c r="I7302" s="486">
        <f t="shared" si="343"/>
        <v>74715.599999999991</v>
      </c>
      <c r="J7302" s="348">
        <f t="shared" si="344"/>
        <v>0</v>
      </c>
    </row>
    <row r="7303" spans="1:10">
      <c r="A7303" s="483">
        <v>2016</v>
      </c>
      <c r="B7303" s="484" t="s">
        <v>1296</v>
      </c>
      <c r="C7303" s="484" t="s">
        <v>370</v>
      </c>
      <c r="D7303" s="485">
        <v>20075</v>
      </c>
      <c r="E7303" s="486">
        <v>25.14</v>
      </c>
      <c r="F7303" s="486">
        <f t="shared" si="342"/>
        <v>504685.5</v>
      </c>
      <c r="G7303" s="487">
        <v>3.04</v>
      </c>
      <c r="H7303" s="485">
        <v>9.44</v>
      </c>
      <c r="I7303" s="486">
        <f t="shared" si="343"/>
        <v>189508</v>
      </c>
      <c r="J7303" s="348">
        <f t="shared" si="344"/>
        <v>0</v>
      </c>
    </row>
    <row r="7304" spans="1:10">
      <c r="A7304" s="483">
        <v>2016</v>
      </c>
      <c r="B7304" s="484" t="s">
        <v>1296</v>
      </c>
      <c r="C7304" s="484" t="s">
        <v>370</v>
      </c>
      <c r="D7304" s="485">
        <v>28980</v>
      </c>
      <c r="E7304" s="486">
        <v>25.096</v>
      </c>
      <c r="F7304" s="486">
        <f t="shared" si="342"/>
        <v>727282.08</v>
      </c>
      <c r="G7304" s="487">
        <v>3</v>
      </c>
      <c r="H7304" s="485">
        <v>9.57</v>
      </c>
      <c r="I7304" s="486">
        <f t="shared" si="343"/>
        <v>277338.60000000003</v>
      </c>
      <c r="J7304" s="348">
        <f t="shared" si="344"/>
        <v>0</v>
      </c>
    </row>
    <row r="7305" spans="1:10">
      <c r="A7305" s="483">
        <v>2016</v>
      </c>
      <c r="B7305" s="484" t="s">
        <v>1296</v>
      </c>
      <c r="C7305" s="484" t="s">
        <v>370</v>
      </c>
      <c r="D7305" s="485">
        <v>28980</v>
      </c>
      <c r="E7305" s="486">
        <v>25.096</v>
      </c>
      <c r="F7305" s="486">
        <f t="shared" si="342"/>
        <v>727282.08</v>
      </c>
      <c r="G7305" s="487">
        <v>3</v>
      </c>
      <c r="H7305" s="485">
        <v>9.57</v>
      </c>
      <c r="I7305" s="486">
        <f t="shared" si="343"/>
        <v>277338.60000000003</v>
      </c>
      <c r="J7305" s="348">
        <f t="shared" si="344"/>
        <v>0</v>
      </c>
    </row>
    <row r="7306" spans="1:10">
      <c r="A7306" s="483">
        <v>2016</v>
      </c>
      <c r="B7306" s="484" t="s">
        <v>1296</v>
      </c>
      <c r="C7306" s="484" t="s">
        <v>370</v>
      </c>
      <c r="D7306" s="485">
        <v>20075</v>
      </c>
      <c r="E7306" s="486">
        <v>25.14</v>
      </c>
      <c r="F7306" s="486">
        <f t="shared" si="342"/>
        <v>504685.5</v>
      </c>
      <c r="G7306" s="487">
        <v>3.04</v>
      </c>
      <c r="H7306" s="485">
        <v>9.44</v>
      </c>
      <c r="I7306" s="486">
        <f t="shared" si="343"/>
        <v>189508</v>
      </c>
      <c r="J7306" s="348">
        <f t="shared" si="344"/>
        <v>0</v>
      </c>
    </row>
    <row r="7307" spans="1:10">
      <c r="A7307" s="483">
        <v>2016</v>
      </c>
      <c r="B7307" s="484" t="s">
        <v>1296</v>
      </c>
      <c r="C7307" s="484" t="s">
        <v>370</v>
      </c>
      <c r="D7307" s="485">
        <v>4526</v>
      </c>
      <c r="E7307" s="486">
        <v>26.302</v>
      </c>
      <c r="F7307" s="486">
        <f t="shared" si="342"/>
        <v>119042.852</v>
      </c>
      <c r="G7307" s="487">
        <v>2.63</v>
      </c>
      <c r="H7307" s="485">
        <v>7.91</v>
      </c>
      <c r="I7307" s="486">
        <f t="shared" si="343"/>
        <v>35800.660000000003</v>
      </c>
      <c r="J7307" s="348">
        <f t="shared" si="344"/>
        <v>0</v>
      </c>
    </row>
    <row r="7308" spans="1:10">
      <c r="A7308" s="483">
        <v>2016</v>
      </c>
      <c r="B7308" s="484" t="s">
        <v>1296</v>
      </c>
      <c r="C7308" s="484" t="s">
        <v>370</v>
      </c>
      <c r="D7308" s="485">
        <v>24591</v>
      </c>
      <c r="E7308" s="486">
        <v>25.064</v>
      </c>
      <c r="F7308" s="486">
        <f t="shared" si="342"/>
        <v>616348.82400000002</v>
      </c>
      <c r="G7308" s="487">
        <v>3.26</v>
      </c>
      <c r="H7308" s="485">
        <v>9.64</v>
      </c>
      <c r="I7308" s="486">
        <f t="shared" si="343"/>
        <v>237057.24000000002</v>
      </c>
      <c r="J7308" s="348">
        <f t="shared" si="344"/>
        <v>0</v>
      </c>
    </row>
    <row r="7309" spans="1:10">
      <c r="A7309" s="483">
        <v>2016</v>
      </c>
      <c r="B7309" s="484" t="s">
        <v>1296</v>
      </c>
      <c r="C7309" s="484" t="s">
        <v>370</v>
      </c>
      <c r="D7309" s="485">
        <v>19332</v>
      </c>
      <c r="E7309" s="486">
        <v>25.138000000000002</v>
      </c>
      <c r="F7309" s="486">
        <f t="shared" si="342"/>
        <v>485967.81600000005</v>
      </c>
      <c r="G7309" s="487">
        <v>3.05</v>
      </c>
      <c r="H7309" s="485">
        <v>9.5</v>
      </c>
      <c r="I7309" s="486">
        <f t="shared" si="343"/>
        <v>183654</v>
      </c>
      <c r="J7309" s="348">
        <f t="shared" si="344"/>
        <v>0</v>
      </c>
    </row>
    <row r="7310" spans="1:10">
      <c r="A7310" s="483">
        <v>2016</v>
      </c>
      <c r="B7310" s="484" t="s">
        <v>1296</v>
      </c>
      <c r="C7310" s="484" t="s">
        <v>370</v>
      </c>
      <c r="D7310" s="485">
        <v>12908</v>
      </c>
      <c r="E7310" s="486">
        <v>26.027999999999999</v>
      </c>
      <c r="F7310" s="486">
        <f t="shared" si="342"/>
        <v>335969.424</v>
      </c>
      <c r="G7310" s="487">
        <v>2.89</v>
      </c>
      <c r="H7310" s="485">
        <v>8.1999999999999993</v>
      </c>
      <c r="I7310" s="486">
        <f t="shared" si="343"/>
        <v>105845.59999999999</v>
      </c>
      <c r="J7310" s="348">
        <f t="shared" si="344"/>
        <v>0</v>
      </c>
    </row>
    <row r="7311" spans="1:10">
      <c r="A7311" s="483">
        <v>2016</v>
      </c>
      <c r="B7311" s="484" t="s">
        <v>1296</v>
      </c>
      <c r="C7311" s="484" t="s">
        <v>370</v>
      </c>
      <c r="D7311" s="485">
        <v>13718</v>
      </c>
      <c r="E7311" s="486">
        <v>25.116</v>
      </c>
      <c r="F7311" s="486">
        <f t="shared" si="342"/>
        <v>344541.288</v>
      </c>
      <c r="G7311" s="487">
        <v>3.03</v>
      </c>
      <c r="H7311" s="485">
        <v>9.5</v>
      </c>
      <c r="I7311" s="486">
        <f t="shared" si="343"/>
        <v>130321</v>
      </c>
      <c r="J7311" s="348">
        <f t="shared" si="344"/>
        <v>0</v>
      </c>
    </row>
    <row r="7312" spans="1:10">
      <c r="A7312" s="483">
        <v>2016</v>
      </c>
      <c r="B7312" s="484" t="s">
        <v>1296</v>
      </c>
      <c r="C7312" s="484" t="s">
        <v>370</v>
      </c>
      <c r="D7312" s="485">
        <v>17424</v>
      </c>
      <c r="E7312" s="486">
        <v>25.076000000000001</v>
      </c>
      <c r="F7312" s="486">
        <f t="shared" si="342"/>
        <v>436924.22399999999</v>
      </c>
      <c r="G7312" s="487">
        <v>3.03</v>
      </c>
      <c r="H7312" s="485">
        <v>9.5</v>
      </c>
      <c r="I7312" s="486">
        <f t="shared" si="343"/>
        <v>165528</v>
      </c>
      <c r="J7312" s="348">
        <f t="shared" si="344"/>
        <v>0</v>
      </c>
    </row>
    <row r="7313" spans="1:10">
      <c r="A7313" s="483">
        <v>2016</v>
      </c>
      <c r="B7313" s="484" t="s">
        <v>1296</v>
      </c>
      <c r="C7313" s="484" t="s">
        <v>370</v>
      </c>
      <c r="D7313" s="485">
        <v>79819</v>
      </c>
      <c r="E7313" s="486">
        <v>25.277999999999999</v>
      </c>
      <c r="F7313" s="486">
        <f t="shared" si="342"/>
        <v>2017664.6819999998</v>
      </c>
      <c r="G7313" s="487">
        <v>3.54</v>
      </c>
      <c r="H7313" s="485">
        <v>9.4</v>
      </c>
      <c r="I7313" s="486">
        <f t="shared" si="343"/>
        <v>750298.6</v>
      </c>
      <c r="J7313" s="348">
        <f t="shared" si="344"/>
        <v>0</v>
      </c>
    </row>
    <row r="7314" spans="1:10">
      <c r="A7314" s="483">
        <v>2016</v>
      </c>
      <c r="B7314" s="484" t="s">
        <v>1296</v>
      </c>
      <c r="C7314" s="484" t="s">
        <v>370</v>
      </c>
      <c r="D7314" s="485">
        <v>61377</v>
      </c>
      <c r="E7314" s="486">
        <v>22.196000000000002</v>
      </c>
      <c r="F7314" s="486">
        <f t="shared" si="342"/>
        <v>1362323.892</v>
      </c>
      <c r="G7314" s="487">
        <v>3.13</v>
      </c>
      <c r="H7314" s="485">
        <v>8.9</v>
      </c>
      <c r="I7314" s="486">
        <f t="shared" si="343"/>
        <v>546255.30000000005</v>
      </c>
      <c r="J7314" s="348">
        <f t="shared" si="344"/>
        <v>0</v>
      </c>
    </row>
    <row r="7315" spans="1:10">
      <c r="A7315" s="483">
        <v>2016</v>
      </c>
      <c r="B7315" s="484" t="s">
        <v>1296</v>
      </c>
      <c r="C7315" s="484" t="s">
        <v>370</v>
      </c>
      <c r="D7315" s="485">
        <v>17749</v>
      </c>
      <c r="E7315" s="486">
        <v>23.236000000000001</v>
      </c>
      <c r="F7315" s="486">
        <f t="shared" si="342"/>
        <v>412415.76400000002</v>
      </c>
      <c r="G7315" s="487">
        <v>2.94</v>
      </c>
      <c r="H7315" s="485">
        <v>8.1</v>
      </c>
      <c r="I7315" s="486">
        <f t="shared" si="343"/>
        <v>143766.9</v>
      </c>
      <c r="J7315" s="348">
        <f t="shared" si="344"/>
        <v>0</v>
      </c>
    </row>
    <row r="7316" spans="1:10">
      <c r="A7316" s="483">
        <v>2016</v>
      </c>
      <c r="B7316" s="484" t="s">
        <v>1296</v>
      </c>
      <c r="C7316" s="484" t="s">
        <v>370</v>
      </c>
      <c r="D7316" s="485">
        <v>13595</v>
      </c>
      <c r="E7316" s="486">
        <v>22.95</v>
      </c>
      <c r="F7316" s="486">
        <f t="shared" si="342"/>
        <v>312005.25</v>
      </c>
      <c r="G7316" s="487">
        <v>0.49</v>
      </c>
      <c r="H7316" s="485">
        <v>8.8000000000000007</v>
      </c>
      <c r="I7316" s="486">
        <f t="shared" si="343"/>
        <v>119636.00000000001</v>
      </c>
      <c r="J7316" s="348">
        <f t="shared" si="344"/>
        <v>0</v>
      </c>
    </row>
    <row r="7317" spans="1:10">
      <c r="A7317" s="483">
        <v>2016</v>
      </c>
      <c r="B7317" s="484" t="s">
        <v>1296</v>
      </c>
      <c r="C7317" s="484" t="s">
        <v>370</v>
      </c>
      <c r="D7317" s="485">
        <v>62392</v>
      </c>
      <c r="E7317" s="486">
        <v>23.04</v>
      </c>
      <c r="F7317" s="486">
        <f t="shared" si="342"/>
        <v>1437511.6799999999</v>
      </c>
      <c r="G7317" s="487">
        <v>0.42</v>
      </c>
      <c r="H7317" s="485">
        <v>6.8</v>
      </c>
      <c r="I7317" s="486">
        <f t="shared" si="343"/>
        <v>424265.6</v>
      </c>
      <c r="J7317" s="348">
        <f t="shared" si="344"/>
        <v>0</v>
      </c>
    </row>
    <row r="7318" spans="1:10">
      <c r="A7318" s="483">
        <v>2016</v>
      </c>
      <c r="B7318" s="484" t="s">
        <v>1296</v>
      </c>
      <c r="C7318" s="484" t="s">
        <v>370</v>
      </c>
      <c r="D7318" s="485">
        <v>81254</v>
      </c>
      <c r="E7318" s="486">
        <v>23.46</v>
      </c>
      <c r="F7318" s="486">
        <f t="shared" si="342"/>
        <v>1906218.84</v>
      </c>
      <c r="G7318" s="487">
        <v>3.62</v>
      </c>
      <c r="H7318" s="485">
        <v>12</v>
      </c>
      <c r="I7318" s="486">
        <f t="shared" si="343"/>
        <v>975048</v>
      </c>
      <c r="J7318" s="348">
        <f t="shared" si="344"/>
        <v>0</v>
      </c>
    </row>
    <row r="7319" spans="1:10">
      <c r="A7319" s="483">
        <v>2016</v>
      </c>
      <c r="B7319" s="484" t="s">
        <v>1296</v>
      </c>
      <c r="C7319" s="484" t="s">
        <v>370</v>
      </c>
      <c r="D7319" s="485">
        <v>43392</v>
      </c>
      <c r="E7319" s="486">
        <v>23.396000000000001</v>
      </c>
      <c r="F7319" s="486">
        <f t="shared" si="342"/>
        <v>1015199.2320000001</v>
      </c>
      <c r="G7319" s="487">
        <v>2.09</v>
      </c>
      <c r="H7319" s="485">
        <v>9.73</v>
      </c>
      <c r="I7319" s="486">
        <f t="shared" si="343"/>
        <v>422204.16000000003</v>
      </c>
      <c r="J7319" s="348">
        <f t="shared" si="344"/>
        <v>0</v>
      </c>
    </row>
    <row r="7320" spans="1:10">
      <c r="A7320" s="483">
        <v>2016</v>
      </c>
      <c r="B7320" s="484" t="s">
        <v>1296</v>
      </c>
      <c r="C7320" s="484" t="s">
        <v>370</v>
      </c>
      <c r="D7320" s="485">
        <v>33522</v>
      </c>
      <c r="E7320" s="486">
        <v>23.904</v>
      </c>
      <c r="F7320" s="486">
        <f t="shared" si="342"/>
        <v>801309.88800000004</v>
      </c>
      <c r="G7320" s="487">
        <v>2.5499999999999998</v>
      </c>
      <c r="H7320" s="485">
        <v>9.66</v>
      </c>
      <c r="I7320" s="486">
        <f t="shared" si="343"/>
        <v>323822.52</v>
      </c>
      <c r="J7320" s="348">
        <f t="shared" si="344"/>
        <v>0</v>
      </c>
    </row>
    <row r="7321" spans="1:10">
      <c r="A7321" s="483">
        <v>2016</v>
      </c>
      <c r="B7321" s="484" t="s">
        <v>1296</v>
      </c>
      <c r="C7321" s="484" t="s">
        <v>370</v>
      </c>
      <c r="D7321" s="485">
        <v>25354</v>
      </c>
      <c r="E7321" s="486">
        <v>23.69</v>
      </c>
      <c r="F7321" s="486">
        <f t="shared" si="342"/>
        <v>600636.26</v>
      </c>
      <c r="G7321" s="487">
        <v>2.65</v>
      </c>
      <c r="H7321" s="485">
        <v>8.5</v>
      </c>
      <c r="I7321" s="486">
        <f t="shared" si="343"/>
        <v>215509</v>
      </c>
      <c r="J7321" s="348">
        <f t="shared" si="344"/>
        <v>0</v>
      </c>
    </row>
    <row r="7322" spans="1:10">
      <c r="A7322" s="483">
        <v>2016</v>
      </c>
      <c r="B7322" s="484" t="s">
        <v>1296</v>
      </c>
      <c r="C7322" s="484" t="s">
        <v>370</v>
      </c>
      <c r="D7322" s="485">
        <v>39617</v>
      </c>
      <c r="E7322" s="486">
        <v>23.79</v>
      </c>
      <c r="F7322" s="486">
        <f t="shared" si="342"/>
        <v>942488.42999999993</v>
      </c>
      <c r="G7322" s="487">
        <v>2.79</v>
      </c>
      <c r="H7322" s="485">
        <v>8.1</v>
      </c>
      <c r="I7322" s="486">
        <f t="shared" si="343"/>
        <v>320897.7</v>
      </c>
      <c r="J7322" s="348">
        <f t="shared" si="344"/>
        <v>0</v>
      </c>
    </row>
    <row r="7323" spans="1:10">
      <c r="A7323" s="483">
        <v>2016</v>
      </c>
      <c r="B7323" s="484" t="s">
        <v>1296</v>
      </c>
      <c r="C7323" s="484" t="s">
        <v>370</v>
      </c>
      <c r="D7323" s="485">
        <v>3526</v>
      </c>
      <c r="E7323" s="486">
        <v>23.69</v>
      </c>
      <c r="F7323" s="486">
        <f t="shared" si="342"/>
        <v>83530.94</v>
      </c>
      <c r="G7323" s="487">
        <v>2.48</v>
      </c>
      <c r="H7323" s="485">
        <v>7.5</v>
      </c>
      <c r="I7323" s="486">
        <f t="shared" si="343"/>
        <v>26445</v>
      </c>
      <c r="J7323" s="348">
        <f t="shared" si="344"/>
        <v>0</v>
      </c>
    </row>
    <row r="7324" spans="1:10">
      <c r="A7324" s="483">
        <v>2016</v>
      </c>
      <c r="B7324" s="484" t="s">
        <v>1296</v>
      </c>
      <c r="C7324" s="484" t="s">
        <v>370</v>
      </c>
      <c r="D7324" s="485">
        <v>33027</v>
      </c>
      <c r="E7324" s="486">
        <v>23.74</v>
      </c>
      <c r="F7324" s="486">
        <f t="shared" si="342"/>
        <v>784060.98</v>
      </c>
      <c r="G7324" s="487">
        <v>2.81</v>
      </c>
      <c r="H7324" s="485">
        <v>8.1</v>
      </c>
      <c r="I7324" s="486">
        <f t="shared" si="343"/>
        <v>267518.7</v>
      </c>
      <c r="J7324" s="348">
        <f t="shared" si="344"/>
        <v>0</v>
      </c>
    </row>
    <row r="7325" spans="1:10">
      <c r="A7325" s="483">
        <v>2016</v>
      </c>
      <c r="B7325" s="484" t="s">
        <v>1296</v>
      </c>
      <c r="C7325" s="484" t="s">
        <v>370</v>
      </c>
      <c r="D7325" s="485">
        <v>110660</v>
      </c>
      <c r="E7325" s="486">
        <v>25.05</v>
      </c>
      <c r="F7325" s="486">
        <f t="shared" si="342"/>
        <v>2772033</v>
      </c>
      <c r="G7325" s="487">
        <v>3.05</v>
      </c>
      <c r="H7325" s="485">
        <v>9.5</v>
      </c>
      <c r="I7325" s="486">
        <f t="shared" si="343"/>
        <v>1051270</v>
      </c>
      <c r="J7325" s="348">
        <f t="shared" si="344"/>
        <v>0</v>
      </c>
    </row>
    <row r="7326" spans="1:10">
      <c r="A7326" s="483">
        <v>2016</v>
      </c>
      <c r="B7326" s="484" t="s">
        <v>1296</v>
      </c>
      <c r="C7326" s="484" t="s">
        <v>370</v>
      </c>
      <c r="D7326" s="485">
        <v>29355</v>
      </c>
      <c r="E7326" s="486">
        <v>23.65</v>
      </c>
      <c r="F7326" s="486">
        <f t="shared" si="342"/>
        <v>694245.75</v>
      </c>
      <c r="G7326" s="487">
        <v>2.5</v>
      </c>
      <c r="H7326" s="485">
        <v>7.8</v>
      </c>
      <c r="I7326" s="486">
        <f t="shared" si="343"/>
        <v>228969</v>
      </c>
      <c r="J7326" s="348">
        <f t="shared" si="344"/>
        <v>0</v>
      </c>
    </row>
    <row r="7327" spans="1:10">
      <c r="A7327" s="483">
        <v>2016</v>
      </c>
      <c r="B7327" s="484" t="s">
        <v>1296</v>
      </c>
      <c r="C7327" s="484" t="s">
        <v>370</v>
      </c>
      <c r="D7327" s="485">
        <v>1633</v>
      </c>
      <c r="E7327" s="486">
        <v>25.1</v>
      </c>
      <c r="F7327" s="486">
        <f t="shared" si="342"/>
        <v>40988.300000000003</v>
      </c>
      <c r="G7327" s="487">
        <v>3.02</v>
      </c>
      <c r="H7327" s="485">
        <v>9.4</v>
      </c>
      <c r="I7327" s="486">
        <f t="shared" si="343"/>
        <v>15350.2</v>
      </c>
      <c r="J7327" s="348">
        <f t="shared" si="344"/>
        <v>0</v>
      </c>
    </row>
    <row r="7328" spans="1:10">
      <c r="A7328" s="483">
        <v>2016</v>
      </c>
      <c r="B7328" s="484" t="s">
        <v>1296</v>
      </c>
      <c r="C7328" s="484" t="s">
        <v>370</v>
      </c>
      <c r="D7328" s="485">
        <v>8667</v>
      </c>
      <c r="E7328" s="486">
        <v>23.61</v>
      </c>
      <c r="F7328" s="486">
        <f t="shared" si="342"/>
        <v>204627.87</v>
      </c>
      <c r="G7328" s="487">
        <v>2.79</v>
      </c>
      <c r="H7328" s="485">
        <v>8.5</v>
      </c>
      <c r="I7328" s="486">
        <f t="shared" si="343"/>
        <v>73669.5</v>
      </c>
      <c r="J7328" s="348">
        <f t="shared" si="344"/>
        <v>0</v>
      </c>
    </row>
    <row r="7329" spans="1:10">
      <c r="A7329" s="483">
        <v>2016</v>
      </c>
      <c r="B7329" s="484" t="s">
        <v>1296</v>
      </c>
      <c r="C7329" s="484" t="s">
        <v>370</v>
      </c>
      <c r="D7329" s="485">
        <v>1795</v>
      </c>
      <c r="E7329" s="486">
        <v>24.66</v>
      </c>
      <c r="F7329" s="486">
        <f t="shared" si="342"/>
        <v>44264.7</v>
      </c>
      <c r="G7329" s="487">
        <v>1.04</v>
      </c>
      <c r="H7329" s="485">
        <v>10.9</v>
      </c>
      <c r="I7329" s="486">
        <f t="shared" si="343"/>
        <v>19565.5</v>
      </c>
      <c r="J7329" s="348">
        <f t="shared" si="344"/>
        <v>0</v>
      </c>
    </row>
    <row r="7330" spans="1:10">
      <c r="A7330" s="483">
        <v>2016</v>
      </c>
      <c r="B7330" s="484" t="s">
        <v>1296</v>
      </c>
      <c r="C7330" s="484" t="s">
        <v>370</v>
      </c>
      <c r="D7330" s="485">
        <v>4761</v>
      </c>
      <c r="E7330" s="486">
        <v>23.66</v>
      </c>
      <c r="F7330" s="486">
        <f t="shared" si="342"/>
        <v>112645.26</v>
      </c>
      <c r="G7330" s="487">
        <v>1.39</v>
      </c>
      <c r="H7330" s="485">
        <v>10.199999999999999</v>
      </c>
      <c r="I7330" s="486">
        <f t="shared" si="343"/>
        <v>48562.2</v>
      </c>
      <c r="J7330" s="348">
        <f t="shared" si="344"/>
        <v>0</v>
      </c>
    </row>
    <row r="7331" spans="1:10">
      <c r="A7331" s="483">
        <v>2016</v>
      </c>
      <c r="B7331" s="484" t="s">
        <v>1296</v>
      </c>
      <c r="C7331" s="484" t="s">
        <v>370</v>
      </c>
      <c r="D7331" s="485">
        <v>95113</v>
      </c>
      <c r="E7331" s="486">
        <v>25.78</v>
      </c>
      <c r="F7331" s="486">
        <f t="shared" si="342"/>
        <v>2452013.14</v>
      </c>
      <c r="G7331" s="487">
        <v>2.79</v>
      </c>
      <c r="H7331" s="485">
        <v>7.7</v>
      </c>
      <c r="I7331" s="486">
        <f t="shared" si="343"/>
        <v>732370.1</v>
      </c>
      <c r="J7331" s="348">
        <f t="shared" si="344"/>
        <v>0</v>
      </c>
    </row>
    <row r="7332" spans="1:10">
      <c r="A7332" s="483">
        <v>2016</v>
      </c>
      <c r="B7332" s="484" t="s">
        <v>1296</v>
      </c>
      <c r="C7332" s="484" t="s">
        <v>370</v>
      </c>
      <c r="D7332" s="485">
        <v>3468</v>
      </c>
      <c r="E7332" s="486">
        <v>23.67</v>
      </c>
      <c r="F7332" s="486">
        <f t="shared" si="342"/>
        <v>82087.560000000012</v>
      </c>
      <c r="G7332" s="487">
        <v>2.64</v>
      </c>
      <c r="H7332" s="485">
        <v>8.8000000000000007</v>
      </c>
      <c r="I7332" s="486">
        <f t="shared" si="343"/>
        <v>30518.400000000001</v>
      </c>
      <c r="J7332" s="348">
        <f t="shared" si="344"/>
        <v>0</v>
      </c>
    </row>
    <row r="7333" spans="1:10">
      <c r="A7333" s="483">
        <v>2016</v>
      </c>
      <c r="B7333" s="484" t="s">
        <v>1296</v>
      </c>
      <c r="C7333" s="484" t="s">
        <v>370</v>
      </c>
      <c r="D7333" s="485">
        <v>3077</v>
      </c>
      <c r="E7333" s="486">
        <v>22.89</v>
      </c>
      <c r="F7333" s="486">
        <f t="shared" si="342"/>
        <v>70432.53</v>
      </c>
      <c r="G7333" s="487">
        <v>1.22</v>
      </c>
      <c r="H7333" s="485">
        <v>12</v>
      </c>
      <c r="I7333" s="486">
        <f t="shared" si="343"/>
        <v>36924</v>
      </c>
      <c r="J7333" s="348">
        <f t="shared" si="344"/>
        <v>0</v>
      </c>
    </row>
    <row r="7334" spans="1:10">
      <c r="A7334" s="483">
        <v>2016</v>
      </c>
      <c r="B7334" s="484" t="s">
        <v>1296</v>
      </c>
      <c r="C7334" s="484" t="s">
        <v>370</v>
      </c>
      <c r="D7334" s="485">
        <v>6526</v>
      </c>
      <c r="E7334" s="486">
        <v>23.63</v>
      </c>
      <c r="F7334" s="486">
        <f t="shared" si="342"/>
        <v>154209.38</v>
      </c>
      <c r="G7334" s="487">
        <v>1.28</v>
      </c>
      <c r="H7334" s="485">
        <v>11.9</v>
      </c>
      <c r="I7334" s="486">
        <f t="shared" si="343"/>
        <v>77659.400000000009</v>
      </c>
      <c r="J7334" s="348">
        <f t="shared" si="344"/>
        <v>0</v>
      </c>
    </row>
    <row r="7335" spans="1:10">
      <c r="A7335" s="483">
        <v>2016</v>
      </c>
      <c r="B7335" s="484" t="s">
        <v>1296</v>
      </c>
      <c r="C7335" s="484" t="s">
        <v>370</v>
      </c>
      <c r="D7335" s="485">
        <v>6543</v>
      </c>
      <c r="E7335" s="486">
        <v>16.78</v>
      </c>
      <c r="F7335" s="486">
        <f t="shared" si="342"/>
        <v>109791.54000000001</v>
      </c>
      <c r="G7335" s="487">
        <v>1.75</v>
      </c>
      <c r="H7335" s="485">
        <v>28.6</v>
      </c>
      <c r="I7335" s="486">
        <f t="shared" si="343"/>
        <v>187129.80000000002</v>
      </c>
      <c r="J7335" s="348">
        <f t="shared" si="344"/>
        <v>0</v>
      </c>
    </row>
    <row r="7336" spans="1:10">
      <c r="A7336" s="483">
        <v>2016</v>
      </c>
      <c r="B7336" s="484" t="s">
        <v>1296</v>
      </c>
      <c r="C7336" s="484" t="s">
        <v>370</v>
      </c>
      <c r="D7336" s="485">
        <v>6126</v>
      </c>
      <c r="E7336" s="486">
        <v>23.75</v>
      </c>
      <c r="F7336" s="486">
        <f t="shared" si="342"/>
        <v>145492.5</v>
      </c>
      <c r="G7336" s="487">
        <v>2.33</v>
      </c>
      <c r="H7336" s="485">
        <v>14.5</v>
      </c>
      <c r="I7336" s="486">
        <f t="shared" si="343"/>
        <v>88827</v>
      </c>
      <c r="J7336" s="348">
        <f t="shared" si="344"/>
        <v>0</v>
      </c>
    </row>
    <row r="7337" spans="1:10">
      <c r="A7337" s="483">
        <v>2016</v>
      </c>
      <c r="B7337" s="484" t="s">
        <v>1296</v>
      </c>
      <c r="C7337" s="484" t="s">
        <v>370</v>
      </c>
      <c r="D7337" s="485">
        <v>15242</v>
      </c>
      <c r="E7337" s="486">
        <v>26.03</v>
      </c>
      <c r="F7337" s="486">
        <f t="shared" si="342"/>
        <v>396749.26</v>
      </c>
      <c r="G7337" s="487">
        <v>2.94</v>
      </c>
      <c r="H7337" s="485">
        <v>8.6999999999999993</v>
      </c>
      <c r="I7337" s="486">
        <f t="shared" si="343"/>
        <v>132605.4</v>
      </c>
      <c r="J7337" s="348">
        <f t="shared" si="344"/>
        <v>0</v>
      </c>
    </row>
    <row r="7338" spans="1:10">
      <c r="A7338" s="483">
        <v>2016</v>
      </c>
      <c r="B7338" s="484" t="s">
        <v>1296</v>
      </c>
      <c r="C7338" s="484" t="s">
        <v>370</v>
      </c>
      <c r="D7338" s="485">
        <v>38827</v>
      </c>
      <c r="E7338" s="486">
        <v>25.08</v>
      </c>
      <c r="F7338" s="486">
        <f t="shared" si="342"/>
        <v>973781.15999999992</v>
      </c>
      <c r="G7338" s="487">
        <v>3.44</v>
      </c>
      <c r="H7338" s="485">
        <v>10</v>
      </c>
      <c r="I7338" s="486">
        <f t="shared" si="343"/>
        <v>388270</v>
      </c>
      <c r="J7338" s="348">
        <f t="shared" si="344"/>
        <v>0</v>
      </c>
    </row>
    <row r="7339" spans="1:10">
      <c r="A7339" s="483">
        <v>2016</v>
      </c>
      <c r="B7339" s="484" t="s">
        <v>1296</v>
      </c>
      <c r="C7339" s="484" t="s">
        <v>370</v>
      </c>
      <c r="D7339" s="485">
        <v>30145</v>
      </c>
      <c r="E7339" s="486">
        <v>25.74</v>
      </c>
      <c r="F7339" s="486">
        <f t="shared" si="342"/>
        <v>775932.29999999993</v>
      </c>
      <c r="G7339" s="487">
        <v>2.62</v>
      </c>
      <c r="H7339" s="485">
        <v>8</v>
      </c>
      <c r="I7339" s="486">
        <f t="shared" si="343"/>
        <v>241160</v>
      </c>
      <c r="J7339" s="348">
        <f t="shared" si="344"/>
        <v>0</v>
      </c>
    </row>
    <row r="7340" spans="1:10">
      <c r="A7340" s="483">
        <v>2016</v>
      </c>
      <c r="B7340" s="484" t="s">
        <v>1296</v>
      </c>
      <c r="C7340" s="484" t="s">
        <v>370</v>
      </c>
      <c r="D7340" s="485">
        <v>76817</v>
      </c>
      <c r="E7340" s="486">
        <v>25.16</v>
      </c>
      <c r="F7340" s="486">
        <f t="shared" si="342"/>
        <v>1932715.72</v>
      </c>
      <c r="G7340" s="487">
        <v>2.89</v>
      </c>
      <c r="H7340" s="485">
        <v>9.4</v>
      </c>
      <c r="I7340" s="486">
        <f t="shared" si="343"/>
        <v>722079.8</v>
      </c>
      <c r="J7340" s="348">
        <f t="shared" si="344"/>
        <v>0</v>
      </c>
    </row>
    <row r="7341" spans="1:10">
      <c r="A7341" s="483">
        <v>2016</v>
      </c>
      <c r="B7341" s="484" t="s">
        <v>1296</v>
      </c>
      <c r="C7341" s="484" t="s">
        <v>370</v>
      </c>
      <c r="D7341" s="485">
        <v>27558</v>
      </c>
      <c r="E7341" s="486">
        <v>26.18</v>
      </c>
      <c r="F7341" s="486">
        <f t="shared" si="342"/>
        <v>721468.44</v>
      </c>
      <c r="G7341" s="487">
        <v>2.61</v>
      </c>
      <c r="H7341" s="485">
        <v>7.8</v>
      </c>
      <c r="I7341" s="486">
        <f t="shared" si="343"/>
        <v>214952.4</v>
      </c>
      <c r="J7341" s="348">
        <f t="shared" si="344"/>
        <v>0</v>
      </c>
    </row>
    <row r="7342" spans="1:10">
      <c r="A7342" s="483">
        <v>2016</v>
      </c>
      <c r="B7342" s="484" t="s">
        <v>1289</v>
      </c>
      <c r="C7342" s="484" t="s">
        <v>370</v>
      </c>
      <c r="D7342" s="485">
        <v>15223</v>
      </c>
      <c r="E7342" s="486">
        <v>17.920000000000002</v>
      </c>
      <c r="F7342" s="486">
        <f t="shared" si="342"/>
        <v>272796.16000000003</v>
      </c>
      <c r="G7342" s="487">
        <v>0.32</v>
      </c>
      <c r="H7342" s="485">
        <v>4.5999999999999996</v>
      </c>
      <c r="I7342" s="486">
        <f t="shared" si="343"/>
        <v>70025.799999999988</v>
      </c>
      <c r="J7342" s="348">
        <f t="shared" si="344"/>
        <v>0</v>
      </c>
    </row>
    <row r="7343" spans="1:10">
      <c r="A7343" s="483">
        <v>2016</v>
      </c>
      <c r="B7343" s="484" t="s">
        <v>1296</v>
      </c>
      <c r="C7343" s="484" t="s">
        <v>370</v>
      </c>
      <c r="D7343" s="485">
        <v>173244</v>
      </c>
      <c r="E7343" s="486">
        <v>25.347999999999999</v>
      </c>
      <c r="F7343" s="486">
        <f t="shared" si="342"/>
        <v>4391388.9119999995</v>
      </c>
      <c r="G7343" s="487">
        <v>4.62</v>
      </c>
      <c r="H7343" s="485">
        <v>9.1999999999999993</v>
      </c>
      <c r="I7343" s="486">
        <f t="shared" si="343"/>
        <v>1593844.7999999998</v>
      </c>
      <c r="J7343" s="348">
        <f t="shared" si="344"/>
        <v>0</v>
      </c>
    </row>
    <row r="7344" spans="1:10">
      <c r="A7344" s="483">
        <v>2016</v>
      </c>
      <c r="B7344" s="484" t="s">
        <v>1289</v>
      </c>
      <c r="C7344" s="484" t="s">
        <v>370</v>
      </c>
      <c r="D7344" s="485">
        <v>163954</v>
      </c>
      <c r="E7344" s="486">
        <v>17.058</v>
      </c>
      <c r="F7344" s="486">
        <f t="shared" si="342"/>
        <v>2796727.3319999999</v>
      </c>
      <c r="G7344" s="487">
        <v>0.24</v>
      </c>
      <c r="H7344" s="485">
        <v>4.7</v>
      </c>
      <c r="I7344" s="486">
        <f t="shared" si="343"/>
        <v>770583.8</v>
      </c>
      <c r="J7344" s="348">
        <f t="shared" si="344"/>
        <v>0</v>
      </c>
    </row>
    <row r="7345" spans="1:10">
      <c r="A7345" s="483">
        <v>2016</v>
      </c>
      <c r="B7345" s="484" t="s">
        <v>1289</v>
      </c>
      <c r="C7345" s="484" t="s">
        <v>370</v>
      </c>
      <c r="D7345" s="485">
        <v>65082</v>
      </c>
      <c r="E7345" s="486">
        <v>17.760000000000002</v>
      </c>
      <c r="F7345" s="486">
        <f t="shared" si="342"/>
        <v>1155856.32</v>
      </c>
      <c r="G7345" s="487">
        <v>0.25</v>
      </c>
      <c r="H7345" s="485">
        <v>5.0999999999999996</v>
      </c>
      <c r="I7345" s="486">
        <f t="shared" si="343"/>
        <v>331918.19999999995</v>
      </c>
      <c r="J7345" s="348">
        <f t="shared" si="344"/>
        <v>0</v>
      </c>
    </row>
    <row r="7346" spans="1:10">
      <c r="A7346" s="483">
        <v>2016</v>
      </c>
      <c r="B7346" s="484" t="s">
        <v>1289</v>
      </c>
      <c r="C7346" s="484" t="s">
        <v>370</v>
      </c>
      <c r="D7346" s="485">
        <v>32440</v>
      </c>
      <c r="E7346" s="486">
        <v>17.396000000000001</v>
      </c>
      <c r="F7346" s="486">
        <f t="shared" si="342"/>
        <v>564326.24</v>
      </c>
      <c r="G7346" s="487">
        <v>0.19</v>
      </c>
      <c r="H7346" s="485">
        <v>4.7</v>
      </c>
      <c r="I7346" s="486">
        <f t="shared" si="343"/>
        <v>152468</v>
      </c>
      <c r="J7346" s="348">
        <f t="shared" si="344"/>
        <v>0</v>
      </c>
    </row>
    <row r="7347" spans="1:10">
      <c r="A7347" s="483">
        <v>2016</v>
      </c>
      <c r="B7347" s="484" t="s">
        <v>1289</v>
      </c>
      <c r="C7347" s="484" t="s">
        <v>370</v>
      </c>
      <c r="D7347" s="485">
        <v>15475</v>
      </c>
      <c r="E7347" s="486">
        <v>17.484000000000002</v>
      </c>
      <c r="F7347" s="486">
        <f t="shared" si="342"/>
        <v>270564.90000000002</v>
      </c>
      <c r="G7347" s="487">
        <v>0.21</v>
      </c>
      <c r="H7347" s="485">
        <v>4.5999999999999996</v>
      </c>
      <c r="I7347" s="486">
        <f t="shared" si="343"/>
        <v>71185</v>
      </c>
      <c r="J7347" s="348">
        <f t="shared" si="344"/>
        <v>0</v>
      </c>
    </row>
    <row r="7348" spans="1:10">
      <c r="A7348" s="483">
        <v>2016</v>
      </c>
      <c r="B7348" s="484" t="s">
        <v>1289</v>
      </c>
      <c r="C7348" s="484" t="s">
        <v>370</v>
      </c>
      <c r="D7348" s="485">
        <v>168230</v>
      </c>
      <c r="E7348" s="486">
        <v>17.274000000000001</v>
      </c>
      <c r="F7348" s="486">
        <f t="shared" si="342"/>
        <v>2906005.02</v>
      </c>
      <c r="G7348" s="487">
        <v>0.21</v>
      </c>
      <c r="H7348" s="485">
        <v>4.6100000000000003</v>
      </c>
      <c r="I7348" s="486">
        <f t="shared" si="343"/>
        <v>775540.3</v>
      </c>
      <c r="J7348" s="348">
        <f t="shared" si="344"/>
        <v>0</v>
      </c>
    </row>
    <row r="7349" spans="1:10">
      <c r="A7349" s="483">
        <v>2016</v>
      </c>
      <c r="B7349" s="484" t="s">
        <v>1296</v>
      </c>
      <c r="C7349" s="484" t="s">
        <v>370</v>
      </c>
      <c r="D7349" s="485">
        <v>14016</v>
      </c>
      <c r="E7349" s="486">
        <v>26</v>
      </c>
      <c r="F7349" s="486">
        <f t="shared" si="342"/>
        <v>364416</v>
      </c>
      <c r="G7349" s="487">
        <v>2.94</v>
      </c>
      <c r="H7349" s="485">
        <v>8.3000000000000007</v>
      </c>
      <c r="I7349" s="486">
        <f t="shared" si="343"/>
        <v>116332.8</v>
      </c>
      <c r="J7349" s="348">
        <f t="shared" si="344"/>
        <v>0</v>
      </c>
    </row>
    <row r="7350" spans="1:10">
      <c r="A7350" s="483">
        <v>2016</v>
      </c>
      <c r="B7350" s="484" t="s">
        <v>1296</v>
      </c>
      <c r="C7350" s="484" t="s">
        <v>370</v>
      </c>
      <c r="D7350" s="485">
        <v>17708</v>
      </c>
      <c r="E7350" s="486">
        <v>24</v>
      </c>
      <c r="F7350" s="486">
        <f t="shared" si="342"/>
        <v>424992</v>
      </c>
      <c r="G7350" s="487">
        <v>2.2799999999999998</v>
      </c>
      <c r="H7350" s="485">
        <v>14</v>
      </c>
      <c r="I7350" s="486">
        <f t="shared" si="343"/>
        <v>247912</v>
      </c>
      <c r="J7350" s="348">
        <f t="shared" si="344"/>
        <v>0</v>
      </c>
    </row>
    <row r="7351" spans="1:10">
      <c r="A7351" s="483">
        <v>2016</v>
      </c>
      <c r="B7351" s="484" t="s">
        <v>1296</v>
      </c>
      <c r="C7351" s="484" t="s">
        <v>370</v>
      </c>
      <c r="D7351" s="485">
        <v>50970</v>
      </c>
      <c r="E7351" s="486">
        <v>25</v>
      </c>
      <c r="F7351" s="486">
        <f t="shared" si="342"/>
        <v>1274250</v>
      </c>
      <c r="G7351" s="487">
        <v>2.2599999999999998</v>
      </c>
      <c r="H7351" s="485">
        <v>14.7</v>
      </c>
      <c r="I7351" s="486">
        <f t="shared" si="343"/>
        <v>749259</v>
      </c>
      <c r="J7351" s="348">
        <f t="shared" si="344"/>
        <v>0</v>
      </c>
    </row>
    <row r="7352" spans="1:10">
      <c r="A7352" s="483">
        <v>2016</v>
      </c>
      <c r="B7352" s="484" t="s">
        <v>1296</v>
      </c>
      <c r="C7352" s="484" t="s">
        <v>370</v>
      </c>
      <c r="D7352" s="485">
        <v>108942</v>
      </c>
      <c r="E7352" s="486">
        <v>26</v>
      </c>
      <c r="F7352" s="486">
        <f t="shared" si="342"/>
        <v>2832492</v>
      </c>
      <c r="G7352" s="487">
        <v>2.76</v>
      </c>
      <c r="H7352" s="485">
        <v>7.7</v>
      </c>
      <c r="I7352" s="486">
        <f t="shared" si="343"/>
        <v>838853.4</v>
      </c>
      <c r="J7352" s="348">
        <f t="shared" si="344"/>
        <v>0</v>
      </c>
    </row>
    <row r="7353" spans="1:10">
      <c r="A7353" s="483">
        <v>2016</v>
      </c>
      <c r="B7353" s="484" t="s">
        <v>1296</v>
      </c>
      <c r="C7353" s="484" t="s">
        <v>370</v>
      </c>
      <c r="D7353" s="485">
        <v>12200</v>
      </c>
      <c r="E7353" s="486">
        <v>24</v>
      </c>
      <c r="F7353" s="486">
        <f t="shared" si="342"/>
        <v>292800</v>
      </c>
      <c r="G7353" s="487">
        <v>2.74</v>
      </c>
      <c r="H7353" s="485">
        <v>16.600000000000001</v>
      </c>
      <c r="I7353" s="486">
        <f t="shared" si="343"/>
        <v>202520.00000000003</v>
      </c>
      <c r="J7353" s="348">
        <f t="shared" si="344"/>
        <v>0</v>
      </c>
    </row>
    <row r="7354" spans="1:10">
      <c r="A7354" s="483">
        <v>2016</v>
      </c>
      <c r="B7354" s="484" t="s">
        <v>1296</v>
      </c>
      <c r="C7354" s="484" t="s">
        <v>370</v>
      </c>
      <c r="D7354" s="485">
        <v>4544</v>
      </c>
      <c r="E7354" s="486">
        <v>25</v>
      </c>
      <c r="F7354" s="486">
        <f t="shared" si="342"/>
        <v>113600</v>
      </c>
      <c r="G7354" s="487">
        <v>2.2799999999999998</v>
      </c>
      <c r="H7354" s="485">
        <v>14.6</v>
      </c>
      <c r="I7354" s="486">
        <f t="shared" si="343"/>
        <v>66342.399999999994</v>
      </c>
      <c r="J7354" s="348">
        <f t="shared" si="344"/>
        <v>0</v>
      </c>
    </row>
    <row r="7355" spans="1:10">
      <c r="A7355" s="483">
        <v>2016</v>
      </c>
      <c r="B7355" s="484" t="s">
        <v>1296</v>
      </c>
      <c r="C7355" s="484" t="s">
        <v>370</v>
      </c>
      <c r="D7355" s="485">
        <v>9474</v>
      </c>
      <c r="E7355" s="486">
        <v>24</v>
      </c>
      <c r="F7355" s="486">
        <f t="shared" si="342"/>
        <v>227376</v>
      </c>
      <c r="G7355" s="487">
        <v>2.37</v>
      </c>
      <c r="H7355" s="485">
        <v>11.7</v>
      </c>
      <c r="I7355" s="486">
        <f t="shared" si="343"/>
        <v>110845.79999999999</v>
      </c>
      <c r="J7355" s="348">
        <f t="shared" si="344"/>
        <v>0</v>
      </c>
    </row>
    <row r="7356" spans="1:10">
      <c r="A7356" s="483">
        <v>2016</v>
      </c>
      <c r="B7356" s="484" t="s">
        <v>1296</v>
      </c>
      <c r="C7356" s="484" t="s">
        <v>370</v>
      </c>
      <c r="D7356" s="485">
        <v>8311</v>
      </c>
      <c r="E7356" s="486">
        <v>24</v>
      </c>
      <c r="F7356" s="486">
        <f t="shared" si="342"/>
        <v>199464</v>
      </c>
      <c r="G7356" s="487">
        <v>1.56</v>
      </c>
      <c r="H7356" s="485">
        <v>13.6</v>
      </c>
      <c r="I7356" s="486">
        <f t="shared" si="343"/>
        <v>113029.59999999999</v>
      </c>
      <c r="J7356" s="348">
        <f t="shared" si="344"/>
        <v>0</v>
      </c>
    </row>
    <row r="7357" spans="1:10">
      <c r="A7357" s="483">
        <v>2016</v>
      </c>
      <c r="B7357" s="484" t="s">
        <v>1296</v>
      </c>
      <c r="C7357" s="484" t="s">
        <v>370</v>
      </c>
      <c r="D7357" s="485">
        <v>7164</v>
      </c>
      <c r="E7357" s="486">
        <v>25</v>
      </c>
      <c r="F7357" s="486">
        <f t="shared" si="342"/>
        <v>179100</v>
      </c>
      <c r="G7357" s="487">
        <v>2.2200000000000002</v>
      </c>
      <c r="H7357" s="485">
        <v>12.3</v>
      </c>
      <c r="I7357" s="486">
        <f t="shared" si="343"/>
        <v>88117.200000000012</v>
      </c>
      <c r="J7357" s="348">
        <f t="shared" si="344"/>
        <v>0</v>
      </c>
    </row>
    <row r="7358" spans="1:10">
      <c r="A7358" s="483">
        <v>2016</v>
      </c>
      <c r="B7358" s="484" t="s">
        <v>1296</v>
      </c>
      <c r="C7358" s="484" t="s">
        <v>370</v>
      </c>
      <c r="D7358" s="485">
        <v>6866</v>
      </c>
      <c r="E7358" s="486">
        <v>24</v>
      </c>
      <c r="F7358" s="486">
        <f t="shared" si="342"/>
        <v>164784</v>
      </c>
      <c r="G7358" s="487">
        <v>2.37</v>
      </c>
      <c r="H7358" s="485">
        <v>13.3</v>
      </c>
      <c r="I7358" s="486">
        <f t="shared" si="343"/>
        <v>91317.8</v>
      </c>
      <c r="J7358" s="348">
        <f t="shared" si="344"/>
        <v>0</v>
      </c>
    </row>
    <row r="7359" spans="1:10">
      <c r="A7359" s="483">
        <v>2016</v>
      </c>
      <c r="B7359" s="484" t="s">
        <v>1296</v>
      </c>
      <c r="C7359" s="484" t="s">
        <v>370</v>
      </c>
      <c r="D7359" s="485">
        <v>5534</v>
      </c>
      <c r="E7359" s="486">
        <v>24</v>
      </c>
      <c r="F7359" s="486">
        <f t="shared" si="342"/>
        <v>132816</v>
      </c>
      <c r="G7359" s="487">
        <v>2.2799999999999998</v>
      </c>
      <c r="H7359" s="485">
        <v>14.1</v>
      </c>
      <c r="I7359" s="486">
        <f t="shared" si="343"/>
        <v>78029.399999999994</v>
      </c>
      <c r="J7359" s="348">
        <f t="shared" si="344"/>
        <v>0</v>
      </c>
    </row>
    <row r="7360" spans="1:10">
      <c r="A7360" s="483">
        <v>2016</v>
      </c>
      <c r="B7360" s="484" t="s">
        <v>1291</v>
      </c>
      <c r="C7360" s="484" t="s">
        <v>370</v>
      </c>
      <c r="D7360" s="485">
        <v>202343</v>
      </c>
      <c r="E7360" s="486">
        <v>12.8</v>
      </c>
      <c r="F7360" s="486">
        <f t="shared" si="342"/>
        <v>2589990.4000000004</v>
      </c>
      <c r="G7360" s="487">
        <v>3.09</v>
      </c>
      <c r="H7360" s="485">
        <v>45.4</v>
      </c>
      <c r="I7360" s="486">
        <f t="shared" si="343"/>
        <v>9186372.1999999993</v>
      </c>
      <c r="J7360" s="348">
        <f t="shared" si="344"/>
        <v>0</v>
      </c>
    </row>
    <row r="7361" spans="1:10">
      <c r="A7361" s="483">
        <v>2016</v>
      </c>
      <c r="B7361" s="484" t="s">
        <v>1296</v>
      </c>
      <c r="C7361" s="484" t="s">
        <v>370</v>
      </c>
      <c r="D7361" s="485">
        <v>30304</v>
      </c>
      <c r="E7361" s="486">
        <v>25.885000000000002</v>
      </c>
      <c r="F7361" s="486">
        <f t="shared" si="342"/>
        <v>784419.04</v>
      </c>
      <c r="G7361" s="487">
        <v>3.03</v>
      </c>
      <c r="H7361" s="485">
        <v>8.4</v>
      </c>
      <c r="I7361" s="486">
        <f t="shared" si="343"/>
        <v>254553.60000000001</v>
      </c>
      <c r="J7361" s="348">
        <f t="shared" si="344"/>
        <v>0</v>
      </c>
    </row>
    <row r="7362" spans="1:10">
      <c r="A7362" s="483">
        <v>2016</v>
      </c>
      <c r="B7362" s="484" t="s">
        <v>1296</v>
      </c>
      <c r="C7362" s="484" t="s">
        <v>370</v>
      </c>
      <c r="D7362" s="485">
        <v>91978</v>
      </c>
      <c r="E7362" s="486">
        <v>26.364999999999998</v>
      </c>
      <c r="F7362" s="486">
        <f t="shared" si="342"/>
        <v>2424999.9699999997</v>
      </c>
      <c r="G7362" s="487">
        <v>3.47</v>
      </c>
      <c r="H7362" s="485">
        <v>7.4</v>
      </c>
      <c r="I7362" s="486">
        <f t="shared" si="343"/>
        <v>680637.20000000007</v>
      </c>
      <c r="J7362" s="348">
        <f t="shared" si="344"/>
        <v>0</v>
      </c>
    </row>
    <row r="7363" spans="1:10">
      <c r="A7363" s="483">
        <v>2016</v>
      </c>
      <c r="B7363" s="484" t="s">
        <v>1296</v>
      </c>
      <c r="C7363" s="484" t="s">
        <v>370</v>
      </c>
      <c r="D7363" s="485">
        <v>76207</v>
      </c>
      <c r="E7363" s="486">
        <v>26.303000000000001</v>
      </c>
      <c r="F7363" s="486">
        <f t="shared" ref="F7363:F7426" si="345">E7363*D7363</f>
        <v>2004472.7210000001</v>
      </c>
      <c r="G7363" s="487">
        <v>3.48</v>
      </c>
      <c r="H7363" s="485">
        <v>7.6</v>
      </c>
      <c r="I7363" s="486">
        <f t="shared" ref="I7363:I7426" si="346">H7363*D7363</f>
        <v>579173.19999999995</v>
      </c>
      <c r="J7363" s="348">
        <f t="shared" ref="J7363:J7426" si="347">IF(B7363="LIG",1,0)</f>
        <v>0</v>
      </c>
    </row>
    <row r="7364" spans="1:10">
      <c r="A7364" s="483">
        <v>2016</v>
      </c>
      <c r="B7364" s="484" t="s">
        <v>1296</v>
      </c>
      <c r="C7364" s="484" t="s">
        <v>370</v>
      </c>
      <c r="D7364" s="485">
        <v>15722</v>
      </c>
      <c r="E7364" s="486">
        <v>26.044</v>
      </c>
      <c r="F7364" s="486">
        <f t="shared" si="345"/>
        <v>409463.76799999998</v>
      </c>
      <c r="G7364" s="487">
        <v>3.03</v>
      </c>
      <c r="H7364" s="485">
        <v>8.1</v>
      </c>
      <c r="I7364" s="486">
        <f t="shared" si="346"/>
        <v>127348.2</v>
      </c>
      <c r="J7364" s="348">
        <f t="shared" si="347"/>
        <v>0</v>
      </c>
    </row>
    <row r="7365" spans="1:10">
      <c r="A7365" s="483">
        <v>2016</v>
      </c>
      <c r="B7365" s="484" t="s">
        <v>1296</v>
      </c>
      <c r="C7365" s="484" t="s">
        <v>370</v>
      </c>
      <c r="D7365" s="485">
        <v>14354</v>
      </c>
      <c r="E7365" s="486">
        <v>24.34</v>
      </c>
      <c r="F7365" s="486">
        <f t="shared" si="345"/>
        <v>349376.36</v>
      </c>
      <c r="G7365" s="487">
        <v>2.2999999999999998</v>
      </c>
      <c r="H7365" s="485">
        <v>9.8000000000000007</v>
      </c>
      <c r="I7365" s="486">
        <f t="shared" si="346"/>
        <v>140669.20000000001</v>
      </c>
      <c r="J7365" s="348">
        <f t="shared" si="347"/>
        <v>0</v>
      </c>
    </row>
    <row r="7366" spans="1:10">
      <c r="A7366" s="483">
        <v>2016</v>
      </c>
      <c r="B7366" s="484" t="s">
        <v>1296</v>
      </c>
      <c r="C7366" s="484" t="s">
        <v>370</v>
      </c>
      <c r="D7366" s="485">
        <v>26212</v>
      </c>
      <c r="E7366" s="486">
        <v>25.02</v>
      </c>
      <c r="F7366" s="486">
        <f t="shared" si="345"/>
        <v>655824.24</v>
      </c>
      <c r="G7366" s="487">
        <v>1.29</v>
      </c>
      <c r="H7366" s="485">
        <v>10.4</v>
      </c>
      <c r="I7366" s="486">
        <f t="shared" si="346"/>
        <v>272604.79999999999</v>
      </c>
      <c r="J7366" s="348">
        <f t="shared" si="347"/>
        <v>0</v>
      </c>
    </row>
    <row r="7367" spans="1:10">
      <c r="A7367" s="483">
        <v>2016</v>
      </c>
      <c r="B7367" s="484" t="s">
        <v>1296</v>
      </c>
      <c r="C7367" s="484" t="s">
        <v>370</v>
      </c>
      <c r="D7367" s="485">
        <v>13154</v>
      </c>
      <c r="E7367" s="486">
        <v>25.47</v>
      </c>
      <c r="F7367" s="486">
        <f t="shared" si="345"/>
        <v>335032.38</v>
      </c>
      <c r="G7367" s="487">
        <v>1.38</v>
      </c>
      <c r="H7367" s="485">
        <v>9.9</v>
      </c>
      <c r="I7367" s="486">
        <f t="shared" si="346"/>
        <v>130224.6</v>
      </c>
      <c r="J7367" s="348">
        <f t="shared" si="347"/>
        <v>0</v>
      </c>
    </row>
    <row r="7368" spans="1:10">
      <c r="A7368" s="483">
        <v>2016</v>
      </c>
      <c r="B7368" s="484" t="s">
        <v>1296</v>
      </c>
      <c r="C7368" s="484" t="s">
        <v>370</v>
      </c>
      <c r="D7368" s="485">
        <v>13024</v>
      </c>
      <c r="E7368" s="486">
        <v>25.26</v>
      </c>
      <c r="F7368" s="486">
        <f t="shared" si="345"/>
        <v>328986.24000000005</v>
      </c>
      <c r="G7368" s="487">
        <v>0.77</v>
      </c>
      <c r="H7368" s="485">
        <v>9.1</v>
      </c>
      <c r="I7368" s="486">
        <f t="shared" si="346"/>
        <v>118518.39999999999</v>
      </c>
      <c r="J7368" s="348">
        <f t="shared" si="347"/>
        <v>0</v>
      </c>
    </row>
    <row r="7369" spans="1:10">
      <c r="A7369" s="483">
        <v>2016</v>
      </c>
      <c r="B7369" s="484" t="s">
        <v>1296</v>
      </c>
      <c r="C7369" s="484" t="s">
        <v>370</v>
      </c>
      <c r="D7369" s="485">
        <v>24059</v>
      </c>
      <c r="E7369" s="486">
        <v>25.56</v>
      </c>
      <c r="F7369" s="486">
        <f t="shared" si="345"/>
        <v>614948.03999999992</v>
      </c>
      <c r="G7369" s="487">
        <v>0.95</v>
      </c>
      <c r="H7369" s="485">
        <v>10.199999999999999</v>
      </c>
      <c r="I7369" s="486">
        <f t="shared" si="346"/>
        <v>245401.8</v>
      </c>
      <c r="J7369" s="348">
        <f t="shared" si="347"/>
        <v>0</v>
      </c>
    </row>
    <row r="7370" spans="1:10">
      <c r="A7370" s="483">
        <v>2016</v>
      </c>
      <c r="B7370" s="484" t="s">
        <v>1296</v>
      </c>
      <c r="C7370" s="484" t="s">
        <v>370</v>
      </c>
      <c r="D7370" s="485">
        <v>121</v>
      </c>
      <c r="E7370" s="486">
        <v>26.41</v>
      </c>
      <c r="F7370" s="486">
        <f t="shared" si="345"/>
        <v>3195.61</v>
      </c>
      <c r="G7370" s="487">
        <v>0.76</v>
      </c>
      <c r="H7370" s="485">
        <v>7.5</v>
      </c>
      <c r="I7370" s="486">
        <f t="shared" si="346"/>
        <v>907.5</v>
      </c>
      <c r="J7370" s="348">
        <f t="shared" si="347"/>
        <v>0</v>
      </c>
    </row>
    <row r="7371" spans="1:10">
      <c r="A7371" s="483">
        <v>2016</v>
      </c>
      <c r="B7371" s="484" t="s">
        <v>1296</v>
      </c>
      <c r="C7371" s="484" t="s">
        <v>370</v>
      </c>
      <c r="D7371" s="485">
        <v>12812</v>
      </c>
      <c r="E7371" s="486">
        <v>25.61</v>
      </c>
      <c r="F7371" s="486">
        <f t="shared" si="345"/>
        <v>328115.32</v>
      </c>
      <c r="G7371" s="487">
        <v>0.95</v>
      </c>
      <c r="H7371" s="485">
        <v>8.4</v>
      </c>
      <c r="I7371" s="486">
        <f t="shared" si="346"/>
        <v>107620.8</v>
      </c>
      <c r="J7371" s="348">
        <f t="shared" si="347"/>
        <v>0</v>
      </c>
    </row>
    <row r="7372" spans="1:10">
      <c r="A7372" s="483">
        <v>2016</v>
      </c>
      <c r="B7372" s="484" t="s">
        <v>1296</v>
      </c>
      <c r="C7372" s="484" t="s">
        <v>370</v>
      </c>
      <c r="D7372" s="485">
        <v>13009</v>
      </c>
      <c r="E7372" s="486">
        <v>25.49</v>
      </c>
      <c r="F7372" s="486">
        <f t="shared" si="345"/>
        <v>331599.40999999997</v>
      </c>
      <c r="G7372" s="487">
        <v>1.54</v>
      </c>
      <c r="H7372" s="485">
        <v>8.3000000000000007</v>
      </c>
      <c r="I7372" s="486">
        <f t="shared" si="346"/>
        <v>107974.70000000001</v>
      </c>
      <c r="J7372" s="348">
        <f t="shared" si="347"/>
        <v>0</v>
      </c>
    </row>
    <row r="7373" spans="1:10">
      <c r="A7373" s="483">
        <v>2016</v>
      </c>
      <c r="B7373" s="484" t="s">
        <v>1296</v>
      </c>
      <c r="C7373" s="484" t="s">
        <v>370</v>
      </c>
      <c r="D7373" s="485">
        <v>23460</v>
      </c>
      <c r="E7373" s="486">
        <v>25.99</v>
      </c>
      <c r="F7373" s="486">
        <f t="shared" si="345"/>
        <v>609725.39999999991</v>
      </c>
      <c r="G7373" s="487">
        <v>2.65</v>
      </c>
      <c r="H7373" s="485">
        <v>7.6</v>
      </c>
      <c r="I7373" s="486">
        <f t="shared" si="346"/>
        <v>178296</v>
      </c>
      <c r="J7373" s="348">
        <f t="shared" si="347"/>
        <v>0</v>
      </c>
    </row>
    <row r="7374" spans="1:10">
      <c r="A7374" s="483">
        <v>2016</v>
      </c>
      <c r="B7374" s="484" t="s">
        <v>1296</v>
      </c>
      <c r="C7374" s="484" t="s">
        <v>370</v>
      </c>
      <c r="D7374" s="485">
        <v>12877</v>
      </c>
      <c r="E7374" s="486">
        <v>25.51</v>
      </c>
      <c r="F7374" s="486">
        <f t="shared" si="345"/>
        <v>328492.27</v>
      </c>
      <c r="G7374" s="487">
        <v>1.2</v>
      </c>
      <c r="H7374" s="485">
        <v>11.3</v>
      </c>
      <c r="I7374" s="486">
        <f t="shared" si="346"/>
        <v>145510.1</v>
      </c>
      <c r="J7374" s="348">
        <f t="shared" si="347"/>
        <v>0</v>
      </c>
    </row>
    <row r="7375" spans="1:10">
      <c r="A7375" s="483">
        <v>2016</v>
      </c>
      <c r="B7375" s="484" t="s">
        <v>1296</v>
      </c>
      <c r="C7375" s="484" t="s">
        <v>370</v>
      </c>
      <c r="D7375" s="485">
        <v>12844</v>
      </c>
      <c r="E7375" s="486">
        <v>25.2</v>
      </c>
      <c r="F7375" s="486">
        <f t="shared" si="345"/>
        <v>323668.8</v>
      </c>
      <c r="G7375" s="487">
        <v>0.97</v>
      </c>
      <c r="H7375" s="485">
        <v>9.3000000000000007</v>
      </c>
      <c r="I7375" s="486">
        <f t="shared" si="346"/>
        <v>119449.20000000001</v>
      </c>
      <c r="J7375" s="348">
        <f t="shared" si="347"/>
        <v>0</v>
      </c>
    </row>
    <row r="7376" spans="1:10">
      <c r="A7376" s="483">
        <v>2016</v>
      </c>
      <c r="B7376" s="484" t="s">
        <v>1296</v>
      </c>
      <c r="C7376" s="484" t="s">
        <v>370</v>
      </c>
      <c r="D7376" s="485">
        <v>52849</v>
      </c>
      <c r="E7376" s="486">
        <v>25.69</v>
      </c>
      <c r="F7376" s="486">
        <f t="shared" si="345"/>
        <v>1357690.81</v>
      </c>
      <c r="G7376" s="487">
        <v>0.84</v>
      </c>
      <c r="H7376" s="485">
        <v>9.1</v>
      </c>
      <c r="I7376" s="486">
        <f t="shared" si="346"/>
        <v>480925.89999999997</v>
      </c>
      <c r="J7376" s="348">
        <f t="shared" si="347"/>
        <v>0</v>
      </c>
    </row>
    <row r="7377" spans="1:10">
      <c r="A7377" s="483">
        <v>2016</v>
      </c>
      <c r="B7377" s="484" t="s">
        <v>1296</v>
      </c>
      <c r="C7377" s="484" t="s">
        <v>370</v>
      </c>
      <c r="D7377" s="485">
        <v>13049</v>
      </c>
      <c r="E7377" s="486">
        <v>25.03</v>
      </c>
      <c r="F7377" s="486">
        <f t="shared" si="345"/>
        <v>326616.47000000003</v>
      </c>
      <c r="G7377" s="487">
        <v>0.83</v>
      </c>
      <c r="H7377" s="485">
        <v>9.1</v>
      </c>
      <c r="I7377" s="486">
        <f t="shared" si="346"/>
        <v>118745.9</v>
      </c>
      <c r="J7377" s="348">
        <f t="shared" si="347"/>
        <v>0</v>
      </c>
    </row>
    <row r="7378" spans="1:10">
      <c r="A7378" s="483">
        <v>2016</v>
      </c>
      <c r="B7378" s="484" t="s">
        <v>1296</v>
      </c>
      <c r="C7378" s="484" t="s">
        <v>370</v>
      </c>
      <c r="D7378" s="485">
        <v>12716</v>
      </c>
      <c r="E7378" s="486">
        <v>25.53</v>
      </c>
      <c r="F7378" s="486">
        <f t="shared" si="345"/>
        <v>324639.48000000004</v>
      </c>
      <c r="G7378" s="487">
        <v>0.55000000000000004</v>
      </c>
      <c r="H7378" s="485">
        <v>6.7</v>
      </c>
      <c r="I7378" s="486">
        <f t="shared" si="346"/>
        <v>85197.2</v>
      </c>
      <c r="J7378" s="348">
        <f t="shared" si="347"/>
        <v>0</v>
      </c>
    </row>
    <row r="7379" spans="1:10">
      <c r="A7379" s="483">
        <v>2016</v>
      </c>
      <c r="B7379" s="484" t="s">
        <v>1296</v>
      </c>
      <c r="C7379" s="484" t="s">
        <v>370</v>
      </c>
      <c r="D7379" s="485">
        <v>451</v>
      </c>
      <c r="E7379" s="486">
        <v>26.2</v>
      </c>
      <c r="F7379" s="486">
        <f t="shared" si="345"/>
        <v>11816.199999999999</v>
      </c>
      <c r="G7379" s="487">
        <v>0.82</v>
      </c>
      <c r="H7379" s="485">
        <v>8</v>
      </c>
      <c r="I7379" s="486">
        <f t="shared" si="346"/>
        <v>3608</v>
      </c>
      <c r="J7379" s="348">
        <f t="shared" si="347"/>
        <v>0</v>
      </c>
    </row>
    <row r="7380" spans="1:10">
      <c r="A7380" s="483">
        <v>2016</v>
      </c>
      <c r="B7380" s="484" t="s">
        <v>1296</v>
      </c>
      <c r="C7380" s="484" t="s">
        <v>370</v>
      </c>
      <c r="D7380" s="485">
        <v>57827</v>
      </c>
      <c r="E7380" s="486">
        <v>23</v>
      </c>
      <c r="F7380" s="486">
        <f t="shared" si="345"/>
        <v>1330021</v>
      </c>
      <c r="G7380" s="487">
        <v>2.75</v>
      </c>
      <c r="H7380" s="485">
        <v>7</v>
      </c>
      <c r="I7380" s="486">
        <f t="shared" si="346"/>
        <v>404789</v>
      </c>
      <c r="J7380" s="348">
        <f t="shared" si="347"/>
        <v>0</v>
      </c>
    </row>
    <row r="7381" spans="1:10">
      <c r="A7381" s="483">
        <v>2016</v>
      </c>
      <c r="B7381" s="484" t="s">
        <v>1296</v>
      </c>
      <c r="C7381" s="484" t="s">
        <v>370</v>
      </c>
      <c r="D7381" s="485">
        <v>11720</v>
      </c>
      <c r="E7381" s="486">
        <v>24.468</v>
      </c>
      <c r="F7381" s="486">
        <f t="shared" si="345"/>
        <v>286764.96000000002</v>
      </c>
      <c r="G7381" s="487">
        <v>0.91</v>
      </c>
      <c r="H7381" s="485">
        <v>11.2</v>
      </c>
      <c r="I7381" s="486">
        <f t="shared" si="346"/>
        <v>131264</v>
      </c>
      <c r="J7381" s="348">
        <f t="shared" si="347"/>
        <v>0</v>
      </c>
    </row>
    <row r="7382" spans="1:10">
      <c r="A7382" s="483">
        <v>2016</v>
      </c>
      <c r="B7382" s="484" t="s">
        <v>1296</v>
      </c>
      <c r="C7382" s="484" t="s">
        <v>370</v>
      </c>
      <c r="D7382" s="485">
        <v>23361</v>
      </c>
      <c r="E7382" s="486">
        <v>25.513999999999999</v>
      </c>
      <c r="F7382" s="486">
        <f t="shared" si="345"/>
        <v>596032.554</v>
      </c>
      <c r="G7382" s="487">
        <v>1.22</v>
      </c>
      <c r="H7382" s="485">
        <v>9.1999999999999993</v>
      </c>
      <c r="I7382" s="486">
        <f t="shared" si="346"/>
        <v>214921.19999999998</v>
      </c>
      <c r="J7382" s="348">
        <f t="shared" si="347"/>
        <v>0</v>
      </c>
    </row>
    <row r="7383" spans="1:10">
      <c r="A7383" s="483">
        <v>2016</v>
      </c>
      <c r="B7383" s="484" t="s">
        <v>1296</v>
      </c>
      <c r="C7383" s="484" t="s">
        <v>370</v>
      </c>
      <c r="D7383" s="485">
        <v>11577</v>
      </c>
      <c r="E7383" s="486">
        <v>24.617999999999999</v>
      </c>
      <c r="F7383" s="486">
        <f t="shared" si="345"/>
        <v>285002.58600000001</v>
      </c>
      <c r="G7383" s="487">
        <v>0.74</v>
      </c>
      <c r="H7383" s="485">
        <v>12.5</v>
      </c>
      <c r="I7383" s="486">
        <f t="shared" si="346"/>
        <v>144712.5</v>
      </c>
      <c r="J7383" s="348">
        <f t="shared" si="347"/>
        <v>0</v>
      </c>
    </row>
    <row r="7384" spans="1:10">
      <c r="A7384" s="483">
        <v>2016</v>
      </c>
      <c r="B7384" s="484" t="s">
        <v>1296</v>
      </c>
      <c r="C7384" s="484" t="s">
        <v>370</v>
      </c>
      <c r="D7384" s="485">
        <v>318</v>
      </c>
      <c r="E7384" s="486">
        <v>24.524000000000001</v>
      </c>
      <c r="F7384" s="486">
        <f t="shared" si="345"/>
        <v>7798.6320000000005</v>
      </c>
      <c r="G7384" s="487">
        <v>0.78</v>
      </c>
      <c r="H7384" s="485">
        <v>11.2</v>
      </c>
      <c r="I7384" s="486">
        <f t="shared" si="346"/>
        <v>3561.6</v>
      </c>
      <c r="J7384" s="348">
        <f t="shared" si="347"/>
        <v>0</v>
      </c>
    </row>
    <row r="7385" spans="1:10">
      <c r="A7385" s="483">
        <v>2016</v>
      </c>
      <c r="B7385" s="484" t="s">
        <v>1296</v>
      </c>
      <c r="C7385" s="484" t="s">
        <v>370</v>
      </c>
      <c r="D7385" s="485">
        <v>11509</v>
      </c>
      <c r="E7385" s="486">
        <v>24.474</v>
      </c>
      <c r="F7385" s="486">
        <f t="shared" si="345"/>
        <v>281671.266</v>
      </c>
      <c r="G7385" s="487">
        <v>1.18</v>
      </c>
      <c r="H7385" s="485">
        <v>11.9</v>
      </c>
      <c r="I7385" s="486">
        <f t="shared" si="346"/>
        <v>136957.1</v>
      </c>
      <c r="J7385" s="348">
        <f t="shared" si="347"/>
        <v>0</v>
      </c>
    </row>
    <row r="7386" spans="1:10">
      <c r="A7386" s="483">
        <v>2016</v>
      </c>
      <c r="B7386" s="484" t="s">
        <v>1296</v>
      </c>
      <c r="C7386" s="484" t="s">
        <v>370</v>
      </c>
      <c r="D7386" s="485">
        <v>83714</v>
      </c>
      <c r="E7386" s="486">
        <v>23.724</v>
      </c>
      <c r="F7386" s="486">
        <f t="shared" si="345"/>
        <v>1986030.936</v>
      </c>
      <c r="G7386" s="487">
        <v>2.84</v>
      </c>
      <c r="H7386" s="485">
        <v>8.1</v>
      </c>
      <c r="I7386" s="486">
        <f t="shared" si="346"/>
        <v>678083.4</v>
      </c>
      <c r="J7386" s="348">
        <f t="shared" si="347"/>
        <v>0</v>
      </c>
    </row>
    <row r="7387" spans="1:10">
      <c r="A7387" s="483">
        <v>2016</v>
      </c>
      <c r="B7387" s="484" t="s">
        <v>1296</v>
      </c>
      <c r="C7387" s="484" t="s">
        <v>370</v>
      </c>
      <c r="D7387" s="485">
        <v>51974</v>
      </c>
      <c r="E7387" s="486">
        <v>23</v>
      </c>
      <c r="F7387" s="486">
        <f t="shared" si="345"/>
        <v>1195402</v>
      </c>
      <c r="G7387" s="487">
        <v>3.1</v>
      </c>
      <c r="H7387" s="485">
        <v>8.5</v>
      </c>
      <c r="I7387" s="486">
        <f t="shared" si="346"/>
        <v>441779</v>
      </c>
      <c r="J7387" s="348">
        <f t="shared" si="347"/>
        <v>0</v>
      </c>
    </row>
    <row r="7388" spans="1:10">
      <c r="A7388" s="483">
        <v>2016</v>
      </c>
      <c r="B7388" s="484" t="s">
        <v>1296</v>
      </c>
      <c r="C7388" s="484" t="s">
        <v>370</v>
      </c>
      <c r="D7388" s="485">
        <v>128004</v>
      </c>
      <c r="E7388" s="486">
        <v>23.952000000000002</v>
      </c>
      <c r="F7388" s="486">
        <f t="shared" si="345"/>
        <v>3065951.8080000002</v>
      </c>
      <c r="G7388" s="487">
        <v>2.58</v>
      </c>
      <c r="H7388" s="485">
        <v>7.5</v>
      </c>
      <c r="I7388" s="486">
        <f t="shared" si="346"/>
        <v>960030</v>
      </c>
      <c r="J7388" s="348">
        <f t="shared" si="347"/>
        <v>0</v>
      </c>
    </row>
    <row r="7389" spans="1:10">
      <c r="A7389" s="483">
        <v>2016</v>
      </c>
      <c r="B7389" s="484" t="s">
        <v>1296</v>
      </c>
      <c r="C7389" s="484" t="s">
        <v>370</v>
      </c>
      <c r="D7389" s="485">
        <v>61670</v>
      </c>
      <c r="E7389" s="486">
        <v>22.1</v>
      </c>
      <c r="F7389" s="486">
        <f t="shared" si="345"/>
        <v>1362907</v>
      </c>
      <c r="G7389" s="487">
        <v>2.56</v>
      </c>
      <c r="H7389" s="485">
        <v>9.5</v>
      </c>
      <c r="I7389" s="486">
        <f t="shared" si="346"/>
        <v>585865</v>
      </c>
      <c r="J7389" s="348">
        <f t="shared" si="347"/>
        <v>0</v>
      </c>
    </row>
    <row r="7390" spans="1:10">
      <c r="A7390" s="483">
        <v>2016</v>
      </c>
      <c r="B7390" s="484" t="s">
        <v>1296</v>
      </c>
      <c r="C7390" s="484" t="s">
        <v>370</v>
      </c>
      <c r="D7390" s="485">
        <v>58217</v>
      </c>
      <c r="E7390" s="486">
        <v>25.012</v>
      </c>
      <c r="F7390" s="486">
        <f t="shared" si="345"/>
        <v>1456123.6040000001</v>
      </c>
      <c r="G7390" s="487">
        <v>3.15</v>
      </c>
      <c r="H7390" s="485">
        <v>6.8</v>
      </c>
      <c r="I7390" s="486">
        <f t="shared" si="346"/>
        <v>395875.6</v>
      </c>
      <c r="J7390" s="348">
        <f t="shared" si="347"/>
        <v>0</v>
      </c>
    </row>
    <row r="7391" spans="1:10">
      <c r="A7391" s="483">
        <v>2016</v>
      </c>
      <c r="B7391" s="484" t="s">
        <v>1296</v>
      </c>
      <c r="C7391" s="484" t="s">
        <v>370</v>
      </c>
      <c r="D7391" s="485">
        <v>37627</v>
      </c>
      <c r="E7391" s="486">
        <v>23</v>
      </c>
      <c r="F7391" s="486">
        <f t="shared" si="345"/>
        <v>865421</v>
      </c>
      <c r="G7391" s="487">
        <v>2.75</v>
      </c>
      <c r="H7391" s="485">
        <v>7</v>
      </c>
      <c r="I7391" s="486">
        <f t="shared" si="346"/>
        <v>263389</v>
      </c>
      <c r="J7391" s="348">
        <f t="shared" si="347"/>
        <v>0</v>
      </c>
    </row>
    <row r="7392" spans="1:10">
      <c r="A7392" s="483">
        <v>2016</v>
      </c>
      <c r="B7392" s="484" t="s">
        <v>1289</v>
      </c>
      <c r="C7392" s="484" t="s">
        <v>370</v>
      </c>
      <c r="D7392" s="485">
        <v>116070</v>
      </c>
      <c r="E7392" s="486">
        <v>17.931999999999999</v>
      </c>
      <c r="F7392" s="486">
        <f t="shared" si="345"/>
        <v>2081367.2399999998</v>
      </c>
      <c r="G7392" s="487">
        <v>0.26</v>
      </c>
      <c r="H7392" s="485">
        <v>5.0999999999999996</v>
      </c>
      <c r="I7392" s="486">
        <f t="shared" si="346"/>
        <v>591957</v>
      </c>
      <c r="J7392" s="348">
        <f t="shared" si="347"/>
        <v>0</v>
      </c>
    </row>
    <row r="7393" spans="1:10">
      <c r="A7393" s="483">
        <v>2016</v>
      </c>
      <c r="B7393" s="484" t="s">
        <v>1289</v>
      </c>
      <c r="C7393" s="484" t="s">
        <v>370</v>
      </c>
      <c r="D7393" s="485">
        <v>27951</v>
      </c>
      <c r="E7393" s="486">
        <v>17.738</v>
      </c>
      <c r="F7393" s="486">
        <f t="shared" si="345"/>
        <v>495794.83799999999</v>
      </c>
      <c r="G7393" s="487">
        <v>0.31</v>
      </c>
      <c r="H7393" s="485">
        <v>5.3</v>
      </c>
      <c r="I7393" s="486">
        <f t="shared" si="346"/>
        <v>148140.29999999999</v>
      </c>
      <c r="J7393" s="348">
        <f t="shared" si="347"/>
        <v>0</v>
      </c>
    </row>
    <row r="7394" spans="1:10">
      <c r="A7394" s="483">
        <v>2016</v>
      </c>
      <c r="B7394" s="484" t="s">
        <v>1289</v>
      </c>
      <c r="C7394" s="484" t="s">
        <v>370</v>
      </c>
      <c r="D7394" s="485">
        <v>120817</v>
      </c>
      <c r="E7394" s="486">
        <v>16.72</v>
      </c>
      <c r="F7394" s="486">
        <f t="shared" si="345"/>
        <v>2020060.2399999998</v>
      </c>
      <c r="G7394" s="487">
        <v>0.36</v>
      </c>
      <c r="H7394" s="485">
        <v>4.9000000000000004</v>
      </c>
      <c r="I7394" s="486">
        <f t="shared" si="346"/>
        <v>592003.30000000005</v>
      </c>
      <c r="J7394" s="348">
        <f t="shared" si="347"/>
        <v>0</v>
      </c>
    </row>
    <row r="7395" spans="1:10">
      <c r="A7395" s="483">
        <v>2016</v>
      </c>
      <c r="B7395" s="484" t="s">
        <v>1289</v>
      </c>
      <c r="C7395" s="484" t="s">
        <v>370</v>
      </c>
      <c r="D7395" s="485">
        <v>255245</v>
      </c>
      <c r="E7395" s="486">
        <v>16.66</v>
      </c>
      <c r="F7395" s="486">
        <f t="shared" si="345"/>
        <v>4252381.7</v>
      </c>
      <c r="G7395" s="487">
        <v>0.36</v>
      </c>
      <c r="H7395" s="485">
        <v>5.9</v>
      </c>
      <c r="I7395" s="486">
        <f t="shared" si="346"/>
        <v>1505945.5</v>
      </c>
      <c r="J7395" s="348">
        <f t="shared" si="347"/>
        <v>0</v>
      </c>
    </row>
    <row r="7396" spans="1:10">
      <c r="A7396" s="483">
        <v>2016</v>
      </c>
      <c r="B7396" s="484" t="s">
        <v>1289</v>
      </c>
      <c r="C7396" s="484" t="s">
        <v>370</v>
      </c>
      <c r="D7396" s="485">
        <v>196636</v>
      </c>
      <c r="E7396" s="486">
        <v>16.45</v>
      </c>
      <c r="F7396" s="486">
        <f t="shared" si="345"/>
        <v>3234662.1999999997</v>
      </c>
      <c r="G7396" s="487">
        <v>0.35</v>
      </c>
      <c r="H7396" s="485">
        <v>5.2</v>
      </c>
      <c r="I7396" s="486">
        <f t="shared" si="346"/>
        <v>1022507.2000000001</v>
      </c>
      <c r="J7396" s="348">
        <f t="shared" si="347"/>
        <v>0</v>
      </c>
    </row>
    <row r="7397" spans="1:10">
      <c r="A7397" s="483">
        <v>2016</v>
      </c>
      <c r="B7397" s="484" t="s">
        <v>1289</v>
      </c>
      <c r="C7397" s="484" t="s">
        <v>370</v>
      </c>
      <c r="D7397" s="485">
        <v>126296</v>
      </c>
      <c r="E7397" s="486">
        <v>17.12</v>
      </c>
      <c r="F7397" s="486">
        <f t="shared" si="345"/>
        <v>2162187.52</v>
      </c>
      <c r="G7397" s="487">
        <v>0.24</v>
      </c>
      <c r="H7397" s="485">
        <v>4.5</v>
      </c>
      <c r="I7397" s="486">
        <f t="shared" si="346"/>
        <v>568332</v>
      </c>
      <c r="J7397" s="348">
        <f t="shared" si="347"/>
        <v>0</v>
      </c>
    </row>
    <row r="7398" spans="1:10">
      <c r="A7398" s="483">
        <v>2016</v>
      </c>
      <c r="B7398" s="484" t="s">
        <v>1289</v>
      </c>
      <c r="C7398" s="484" t="s">
        <v>370</v>
      </c>
      <c r="D7398" s="485">
        <v>150892</v>
      </c>
      <c r="E7398" s="486">
        <v>17.920000000000002</v>
      </c>
      <c r="F7398" s="486">
        <f t="shared" si="345"/>
        <v>2703984.6400000001</v>
      </c>
      <c r="G7398" s="487">
        <v>0.25</v>
      </c>
      <c r="H7398" s="485">
        <v>5</v>
      </c>
      <c r="I7398" s="486">
        <f t="shared" si="346"/>
        <v>754460</v>
      </c>
      <c r="J7398" s="348">
        <f t="shared" si="347"/>
        <v>0</v>
      </c>
    </row>
    <row r="7399" spans="1:10">
      <c r="A7399" s="483">
        <v>2016</v>
      </c>
      <c r="B7399" s="484" t="s">
        <v>1289</v>
      </c>
      <c r="C7399" s="484" t="s">
        <v>370</v>
      </c>
      <c r="D7399" s="485">
        <v>266089</v>
      </c>
      <c r="E7399" s="486">
        <v>16.52</v>
      </c>
      <c r="F7399" s="486">
        <f t="shared" si="345"/>
        <v>4395790.28</v>
      </c>
      <c r="G7399" s="487">
        <v>0.4</v>
      </c>
      <c r="H7399" s="485">
        <v>5.2</v>
      </c>
      <c r="I7399" s="486">
        <f t="shared" si="346"/>
        <v>1383662.8</v>
      </c>
      <c r="J7399" s="348">
        <f t="shared" si="347"/>
        <v>0</v>
      </c>
    </row>
    <row r="7400" spans="1:10">
      <c r="A7400" s="483">
        <v>2016</v>
      </c>
      <c r="B7400" s="484" t="s">
        <v>1301</v>
      </c>
      <c r="C7400" s="484" t="s">
        <v>370</v>
      </c>
      <c r="D7400" s="485">
        <v>156126</v>
      </c>
      <c r="E7400" s="486">
        <v>13.39</v>
      </c>
      <c r="F7400" s="486">
        <f t="shared" si="345"/>
        <v>2090527.1400000001</v>
      </c>
      <c r="G7400" s="487">
        <v>0.6</v>
      </c>
      <c r="H7400" s="485">
        <v>16.7</v>
      </c>
      <c r="I7400" s="486">
        <f t="shared" si="346"/>
        <v>2607304.1999999997</v>
      </c>
      <c r="J7400" s="348">
        <f t="shared" si="347"/>
        <v>1</v>
      </c>
    </row>
    <row r="7401" spans="1:10">
      <c r="A7401" s="483">
        <v>2016</v>
      </c>
      <c r="B7401" s="484" t="s">
        <v>1296</v>
      </c>
      <c r="C7401" s="484" t="s">
        <v>370</v>
      </c>
      <c r="D7401" s="485">
        <v>11715</v>
      </c>
      <c r="E7401" s="486">
        <v>25.707999999999998</v>
      </c>
      <c r="F7401" s="486">
        <f t="shared" si="345"/>
        <v>301169.21999999997</v>
      </c>
      <c r="G7401" s="487">
        <v>0.96</v>
      </c>
      <c r="H7401" s="485">
        <v>9.6</v>
      </c>
      <c r="I7401" s="486">
        <f t="shared" si="346"/>
        <v>112464</v>
      </c>
      <c r="J7401" s="348">
        <f t="shared" si="347"/>
        <v>0</v>
      </c>
    </row>
    <row r="7402" spans="1:10">
      <c r="A7402" s="483">
        <v>2016</v>
      </c>
      <c r="B7402" s="484" t="s">
        <v>1296</v>
      </c>
      <c r="C7402" s="484" t="s">
        <v>370</v>
      </c>
      <c r="D7402" s="485">
        <v>23676</v>
      </c>
      <c r="E7402" s="486">
        <v>25.573</v>
      </c>
      <c r="F7402" s="486">
        <f t="shared" si="345"/>
        <v>605466.348</v>
      </c>
      <c r="G7402" s="487">
        <v>0.8</v>
      </c>
      <c r="H7402" s="485">
        <v>7.9</v>
      </c>
      <c r="I7402" s="486">
        <f t="shared" si="346"/>
        <v>187040.4</v>
      </c>
      <c r="J7402" s="348">
        <f t="shared" si="347"/>
        <v>0</v>
      </c>
    </row>
    <row r="7403" spans="1:10">
      <c r="A7403" s="483">
        <v>2016</v>
      </c>
      <c r="B7403" s="484" t="s">
        <v>1296</v>
      </c>
      <c r="C7403" s="484" t="s">
        <v>370</v>
      </c>
      <c r="D7403" s="485">
        <v>11872</v>
      </c>
      <c r="E7403" s="486">
        <v>25.088000000000001</v>
      </c>
      <c r="F7403" s="486">
        <f t="shared" si="345"/>
        <v>297844.73600000003</v>
      </c>
      <c r="G7403" s="487">
        <v>0.79</v>
      </c>
      <c r="H7403" s="485">
        <v>9.8000000000000007</v>
      </c>
      <c r="I7403" s="486">
        <f t="shared" si="346"/>
        <v>116345.60000000001</v>
      </c>
      <c r="J7403" s="348">
        <f t="shared" si="347"/>
        <v>0</v>
      </c>
    </row>
    <row r="7404" spans="1:10">
      <c r="A7404" s="483">
        <v>2016</v>
      </c>
      <c r="B7404" s="484" t="s">
        <v>1296</v>
      </c>
      <c r="C7404" s="484" t="s">
        <v>370</v>
      </c>
      <c r="D7404" s="485">
        <v>12056</v>
      </c>
      <c r="E7404" s="486">
        <v>24.902000000000001</v>
      </c>
      <c r="F7404" s="486">
        <f t="shared" si="345"/>
        <v>300218.51199999999</v>
      </c>
      <c r="G7404" s="487">
        <v>0.99</v>
      </c>
      <c r="H7404" s="485">
        <v>11.1</v>
      </c>
      <c r="I7404" s="486">
        <f t="shared" si="346"/>
        <v>133821.6</v>
      </c>
      <c r="J7404" s="348">
        <f t="shared" si="347"/>
        <v>0</v>
      </c>
    </row>
    <row r="7405" spans="1:10">
      <c r="A7405" s="483">
        <v>2016</v>
      </c>
      <c r="B7405" s="484" t="s">
        <v>1296</v>
      </c>
      <c r="C7405" s="484" t="s">
        <v>370</v>
      </c>
      <c r="D7405" s="485">
        <v>11823</v>
      </c>
      <c r="E7405" s="486">
        <v>24.216000000000001</v>
      </c>
      <c r="F7405" s="486">
        <f t="shared" si="345"/>
        <v>286305.76800000004</v>
      </c>
      <c r="G7405" s="487">
        <v>0.73</v>
      </c>
      <c r="H7405" s="485">
        <v>12.5</v>
      </c>
      <c r="I7405" s="486">
        <f t="shared" si="346"/>
        <v>147787.5</v>
      </c>
      <c r="J7405" s="348">
        <f t="shared" si="347"/>
        <v>0</v>
      </c>
    </row>
    <row r="7406" spans="1:10">
      <c r="A7406" s="483">
        <v>2016</v>
      </c>
      <c r="B7406" s="484" t="s">
        <v>1296</v>
      </c>
      <c r="C7406" s="484" t="s">
        <v>370</v>
      </c>
      <c r="D7406" s="485">
        <v>11803</v>
      </c>
      <c r="E7406" s="486">
        <v>25.02</v>
      </c>
      <c r="F7406" s="486">
        <f t="shared" si="345"/>
        <v>295311.06</v>
      </c>
      <c r="G7406" s="487">
        <v>0.71</v>
      </c>
      <c r="H7406" s="485">
        <v>11.9</v>
      </c>
      <c r="I7406" s="486">
        <f t="shared" si="346"/>
        <v>140455.70000000001</v>
      </c>
      <c r="J7406" s="348">
        <f t="shared" si="347"/>
        <v>0</v>
      </c>
    </row>
    <row r="7407" spans="1:10">
      <c r="A7407" s="483">
        <v>2016</v>
      </c>
      <c r="B7407" s="484" t="s">
        <v>1296</v>
      </c>
      <c r="C7407" s="484" t="s">
        <v>370</v>
      </c>
      <c r="D7407" s="485">
        <v>47712</v>
      </c>
      <c r="E7407" s="486">
        <v>26.100999999999999</v>
      </c>
      <c r="F7407" s="486">
        <f t="shared" si="345"/>
        <v>1245330.912</v>
      </c>
      <c r="G7407" s="487">
        <v>1.2</v>
      </c>
      <c r="H7407" s="485">
        <v>7.8</v>
      </c>
      <c r="I7407" s="486">
        <f t="shared" si="346"/>
        <v>372153.59999999998</v>
      </c>
      <c r="J7407" s="348">
        <f t="shared" si="347"/>
        <v>0</v>
      </c>
    </row>
    <row r="7408" spans="1:10">
      <c r="A7408" s="483">
        <v>2016</v>
      </c>
      <c r="B7408" s="484" t="s">
        <v>1296</v>
      </c>
      <c r="C7408" s="484" t="s">
        <v>370</v>
      </c>
      <c r="D7408" s="485">
        <v>11979</v>
      </c>
      <c r="E7408" s="486">
        <v>25.97</v>
      </c>
      <c r="F7408" s="486">
        <f t="shared" si="345"/>
        <v>311094.63</v>
      </c>
      <c r="G7408" s="487">
        <v>2.9</v>
      </c>
      <c r="H7408" s="485">
        <v>7.7</v>
      </c>
      <c r="I7408" s="486">
        <f t="shared" si="346"/>
        <v>92238.3</v>
      </c>
      <c r="J7408" s="348">
        <f t="shared" si="347"/>
        <v>0</v>
      </c>
    </row>
    <row r="7409" spans="1:10">
      <c r="A7409" s="483">
        <v>2016</v>
      </c>
      <c r="B7409" s="484" t="s">
        <v>1296</v>
      </c>
      <c r="C7409" s="484" t="s">
        <v>370</v>
      </c>
      <c r="D7409" s="485">
        <v>11982</v>
      </c>
      <c r="E7409" s="486">
        <v>25.911999999999999</v>
      </c>
      <c r="F7409" s="486">
        <f t="shared" si="345"/>
        <v>310477.58399999997</v>
      </c>
      <c r="G7409" s="487">
        <v>2.88</v>
      </c>
      <c r="H7409" s="485">
        <v>7.7</v>
      </c>
      <c r="I7409" s="486">
        <f t="shared" si="346"/>
        <v>92261.400000000009</v>
      </c>
      <c r="J7409" s="348">
        <f t="shared" si="347"/>
        <v>0</v>
      </c>
    </row>
    <row r="7410" spans="1:10">
      <c r="A7410" s="483">
        <v>2016</v>
      </c>
      <c r="B7410" s="484" t="s">
        <v>1296</v>
      </c>
      <c r="C7410" s="484" t="s">
        <v>370</v>
      </c>
      <c r="D7410" s="485">
        <v>23866</v>
      </c>
      <c r="E7410" s="486">
        <v>26.245000000000001</v>
      </c>
      <c r="F7410" s="486">
        <f t="shared" si="345"/>
        <v>626363.17000000004</v>
      </c>
      <c r="G7410" s="487">
        <v>2.85</v>
      </c>
      <c r="H7410" s="485">
        <v>7.6</v>
      </c>
      <c r="I7410" s="486">
        <f t="shared" si="346"/>
        <v>181381.6</v>
      </c>
      <c r="J7410" s="348">
        <f t="shared" si="347"/>
        <v>0</v>
      </c>
    </row>
    <row r="7411" spans="1:10">
      <c r="A7411" s="483">
        <v>2016</v>
      </c>
      <c r="B7411" s="484" t="s">
        <v>1296</v>
      </c>
      <c r="C7411" s="484" t="s">
        <v>370</v>
      </c>
      <c r="D7411" s="485">
        <v>21360</v>
      </c>
      <c r="E7411" s="486">
        <v>25.963000000000001</v>
      </c>
      <c r="F7411" s="486">
        <f t="shared" si="345"/>
        <v>554569.68000000005</v>
      </c>
      <c r="G7411" s="487">
        <v>1.94</v>
      </c>
      <c r="H7411" s="485">
        <v>7.8</v>
      </c>
      <c r="I7411" s="486">
        <f t="shared" si="346"/>
        <v>166608</v>
      </c>
      <c r="J7411" s="348">
        <f t="shared" si="347"/>
        <v>0</v>
      </c>
    </row>
    <row r="7412" spans="1:10">
      <c r="A7412" s="483">
        <v>2016</v>
      </c>
      <c r="B7412" s="484" t="s">
        <v>1296</v>
      </c>
      <c r="C7412" s="484" t="s">
        <v>370</v>
      </c>
      <c r="D7412" s="485">
        <v>23603</v>
      </c>
      <c r="E7412" s="486">
        <v>26.401</v>
      </c>
      <c r="F7412" s="486">
        <f t="shared" si="345"/>
        <v>623142.80299999996</v>
      </c>
      <c r="G7412" s="487">
        <v>1.64</v>
      </c>
      <c r="H7412" s="485">
        <v>7.9</v>
      </c>
      <c r="I7412" s="486">
        <f t="shared" si="346"/>
        <v>186463.7</v>
      </c>
      <c r="J7412" s="348">
        <f t="shared" si="347"/>
        <v>0</v>
      </c>
    </row>
    <row r="7413" spans="1:10">
      <c r="A7413" s="483">
        <v>2016</v>
      </c>
      <c r="B7413" s="484" t="s">
        <v>1296</v>
      </c>
      <c r="C7413" s="484" t="s">
        <v>370</v>
      </c>
      <c r="D7413" s="485">
        <v>11771</v>
      </c>
      <c r="E7413" s="486">
        <v>25.852</v>
      </c>
      <c r="F7413" s="486">
        <f t="shared" si="345"/>
        <v>304303.89199999999</v>
      </c>
      <c r="G7413" s="487">
        <v>0.56999999999999995</v>
      </c>
      <c r="H7413" s="485">
        <v>6.7</v>
      </c>
      <c r="I7413" s="486">
        <f t="shared" si="346"/>
        <v>78865.7</v>
      </c>
      <c r="J7413" s="348">
        <f t="shared" si="347"/>
        <v>0</v>
      </c>
    </row>
    <row r="7414" spans="1:10">
      <c r="A7414" s="483">
        <v>2016</v>
      </c>
      <c r="B7414" s="484" t="s">
        <v>1289</v>
      </c>
      <c r="C7414" s="484" t="s">
        <v>370</v>
      </c>
      <c r="D7414" s="485">
        <v>321243</v>
      </c>
      <c r="E7414" s="486">
        <v>17.28</v>
      </c>
      <c r="F7414" s="486">
        <f t="shared" si="345"/>
        <v>5551079.04</v>
      </c>
      <c r="G7414" s="487">
        <v>0.43</v>
      </c>
      <c r="H7414" s="485">
        <v>10.1</v>
      </c>
      <c r="I7414" s="486">
        <f t="shared" si="346"/>
        <v>3244554.3</v>
      </c>
      <c r="J7414" s="348">
        <f t="shared" si="347"/>
        <v>0</v>
      </c>
    </row>
    <row r="7415" spans="1:10">
      <c r="A7415" s="483">
        <v>2016</v>
      </c>
      <c r="B7415" s="484" t="s">
        <v>1289</v>
      </c>
      <c r="C7415" s="484" t="s">
        <v>370</v>
      </c>
      <c r="D7415" s="485">
        <v>88025</v>
      </c>
      <c r="E7415" s="486">
        <v>16.440000000000001</v>
      </c>
      <c r="F7415" s="486">
        <f t="shared" si="345"/>
        <v>1447131</v>
      </c>
      <c r="G7415" s="487">
        <v>0.48</v>
      </c>
      <c r="H7415" s="485">
        <v>5.3</v>
      </c>
      <c r="I7415" s="486">
        <f t="shared" si="346"/>
        <v>466532.5</v>
      </c>
      <c r="J7415" s="348">
        <f t="shared" si="347"/>
        <v>0</v>
      </c>
    </row>
    <row r="7416" spans="1:10">
      <c r="A7416" s="483">
        <v>2016</v>
      </c>
      <c r="B7416" s="484" t="s">
        <v>1296</v>
      </c>
      <c r="C7416" s="484" t="s">
        <v>370</v>
      </c>
      <c r="D7416" s="485">
        <v>22666</v>
      </c>
      <c r="E7416" s="486">
        <v>24.17</v>
      </c>
      <c r="F7416" s="486">
        <f t="shared" si="345"/>
        <v>547837.22000000009</v>
      </c>
      <c r="G7416" s="487">
        <v>0.78</v>
      </c>
      <c r="H7416" s="485">
        <v>14.34</v>
      </c>
      <c r="I7416" s="486">
        <f t="shared" si="346"/>
        <v>325030.44</v>
      </c>
      <c r="J7416" s="348">
        <f t="shared" si="347"/>
        <v>0</v>
      </c>
    </row>
    <row r="7417" spans="1:10">
      <c r="A7417" s="483">
        <v>2016</v>
      </c>
      <c r="B7417" s="484" t="s">
        <v>1296</v>
      </c>
      <c r="C7417" s="484" t="s">
        <v>370</v>
      </c>
      <c r="D7417" s="485">
        <v>7248</v>
      </c>
      <c r="E7417" s="486">
        <v>24.074000000000002</v>
      </c>
      <c r="F7417" s="486">
        <f t="shared" si="345"/>
        <v>174488.35200000001</v>
      </c>
      <c r="G7417" s="487">
        <v>0.82</v>
      </c>
      <c r="H7417" s="485">
        <v>12.55</v>
      </c>
      <c r="I7417" s="486">
        <f t="shared" si="346"/>
        <v>90962.400000000009</v>
      </c>
      <c r="J7417" s="348">
        <f t="shared" si="347"/>
        <v>0</v>
      </c>
    </row>
    <row r="7418" spans="1:10">
      <c r="A7418" s="483">
        <v>2016</v>
      </c>
      <c r="B7418" s="484" t="s">
        <v>1296</v>
      </c>
      <c r="C7418" s="484" t="s">
        <v>370</v>
      </c>
      <c r="D7418" s="485">
        <v>7248</v>
      </c>
      <c r="E7418" s="486">
        <v>24.074000000000002</v>
      </c>
      <c r="F7418" s="486">
        <f t="shared" si="345"/>
        <v>174488.35200000001</v>
      </c>
      <c r="G7418" s="487">
        <v>0.82</v>
      </c>
      <c r="H7418" s="485">
        <v>12.55</v>
      </c>
      <c r="I7418" s="486">
        <f t="shared" si="346"/>
        <v>90962.400000000009</v>
      </c>
      <c r="J7418" s="348">
        <f t="shared" si="347"/>
        <v>0</v>
      </c>
    </row>
    <row r="7419" spans="1:10">
      <c r="A7419" s="483">
        <v>2016</v>
      </c>
      <c r="B7419" s="484" t="s">
        <v>1296</v>
      </c>
      <c r="C7419" s="484" t="s">
        <v>370</v>
      </c>
      <c r="D7419" s="485">
        <v>36195</v>
      </c>
      <c r="E7419" s="486">
        <v>24.824000000000002</v>
      </c>
      <c r="F7419" s="486">
        <f t="shared" si="345"/>
        <v>898504.68</v>
      </c>
      <c r="G7419" s="487">
        <v>0.9</v>
      </c>
      <c r="H7419" s="485">
        <v>11.78</v>
      </c>
      <c r="I7419" s="486">
        <f t="shared" si="346"/>
        <v>426377.1</v>
      </c>
      <c r="J7419" s="348">
        <f t="shared" si="347"/>
        <v>0</v>
      </c>
    </row>
    <row r="7420" spans="1:10">
      <c r="A7420" s="483">
        <v>2016</v>
      </c>
      <c r="B7420" s="484" t="s">
        <v>1296</v>
      </c>
      <c r="C7420" s="484" t="s">
        <v>370</v>
      </c>
      <c r="D7420" s="485">
        <v>32852</v>
      </c>
      <c r="E7420" s="486">
        <v>24.853999999999999</v>
      </c>
      <c r="F7420" s="486">
        <f t="shared" si="345"/>
        <v>816503.60800000001</v>
      </c>
      <c r="G7420" s="487">
        <v>0.85</v>
      </c>
      <c r="H7420" s="485">
        <v>13</v>
      </c>
      <c r="I7420" s="486">
        <f t="shared" si="346"/>
        <v>427076</v>
      </c>
      <c r="J7420" s="348">
        <f t="shared" si="347"/>
        <v>0</v>
      </c>
    </row>
    <row r="7421" spans="1:10">
      <c r="A7421" s="483">
        <v>2016</v>
      </c>
      <c r="B7421" s="484" t="s">
        <v>1296</v>
      </c>
      <c r="C7421" s="484" t="s">
        <v>370</v>
      </c>
      <c r="D7421" s="485">
        <v>32130</v>
      </c>
      <c r="E7421" s="486">
        <v>24.271999999999998</v>
      </c>
      <c r="F7421" s="486">
        <f t="shared" si="345"/>
        <v>779859.36</v>
      </c>
      <c r="G7421" s="487">
        <v>0.82</v>
      </c>
      <c r="H7421" s="485">
        <v>12.45</v>
      </c>
      <c r="I7421" s="486">
        <f t="shared" si="346"/>
        <v>400018.5</v>
      </c>
      <c r="J7421" s="348">
        <f t="shared" si="347"/>
        <v>0</v>
      </c>
    </row>
    <row r="7422" spans="1:10">
      <c r="A7422" s="483">
        <v>2016</v>
      </c>
      <c r="B7422" s="484" t="s">
        <v>1296</v>
      </c>
      <c r="C7422" s="484" t="s">
        <v>370</v>
      </c>
      <c r="D7422" s="485">
        <v>32130</v>
      </c>
      <c r="E7422" s="486">
        <v>24.271999999999998</v>
      </c>
      <c r="F7422" s="486">
        <f t="shared" si="345"/>
        <v>779859.36</v>
      </c>
      <c r="G7422" s="487">
        <v>0.82</v>
      </c>
      <c r="H7422" s="485">
        <v>12.45</v>
      </c>
      <c r="I7422" s="486">
        <f t="shared" si="346"/>
        <v>400018.5</v>
      </c>
      <c r="J7422" s="348">
        <f t="shared" si="347"/>
        <v>0</v>
      </c>
    </row>
    <row r="7423" spans="1:10">
      <c r="A7423" s="483">
        <v>2016</v>
      </c>
      <c r="B7423" s="484" t="s">
        <v>1296</v>
      </c>
      <c r="C7423" s="484" t="s">
        <v>370</v>
      </c>
      <c r="D7423" s="485">
        <v>21431</v>
      </c>
      <c r="E7423" s="486">
        <v>25.268000000000001</v>
      </c>
      <c r="F7423" s="486">
        <f t="shared" si="345"/>
        <v>541518.50800000003</v>
      </c>
      <c r="G7423" s="487">
        <v>4.54</v>
      </c>
      <c r="H7423" s="485">
        <v>9.31</v>
      </c>
      <c r="I7423" s="486">
        <f t="shared" si="346"/>
        <v>199522.61000000002</v>
      </c>
      <c r="J7423" s="348">
        <f t="shared" si="347"/>
        <v>0</v>
      </c>
    </row>
    <row r="7424" spans="1:10">
      <c r="A7424" s="483">
        <v>2016</v>
      </c>
      <c r="B7424" s="484" t="s">
        <v>1296</v>
      </c>
      <c r="C7424" s="484" t="s">
        <v>370</v>
      </c>
      <c r="D7424" s="485">
        <v>42948</v>
      </c>
      <c r="E7424" s="486">
        <v>25.155999999999999</v>
      </c>
      <c r="F7424" s="486">
        <f t="shared" si="345"/>
        <v>1080399.888</v>
      </c>
      <c r="G7424" s="487">
        <v>3.49</v>
      </c>
      <c r="H7424" s="485">
        <v>10</v>
      </c>
      <c r="I7424" s="486">
        <f t="shared" si="346"/>
        <v>429480</v>
      </c>
      <c r="J7424" s="348">
        <f t="shared" si="347"/>
        <v>0</v>
      </c>
    </row>
    <row r="7425" spans="1:10">
      <c r="A7425" s="483">
        <v>2016</v>
      </c>
      <c r="B7425" s="484" t="s">
        <v>1296</v>
      </c>
      <c r="C7425" s="484" t="s">
        <v>370</v>
      </c>
      <c r="D7425" s="485">
        <v>215306</v>
      </c>
      <c r="E7425" s="486">
        <v>25.347999999999999</v>
      </c>
      <c r="F7425" s="486">
        <f t="shared" si="345"/>
        <v>5457576.4879999999</v>
      </c>
      <c r="G7425" s="487">
        <v>4.66</v>
      </c>
      <c r="H7425" s="485">
        <v>9.1300000000000008</v>
      </c>
      <c r="I7425" s="486">
        <f t="shared" si="346"/>
        <v>1965743.7800000003</v>
      </c>
      <c r="J7425" s="348">
        <f t="shared" si="347"/>
        <v>0</v>
      </c>
    </row>
    <row r="7426" spans="1:10">
      <c r="A7426" s="483">
        <v>2016</v>
      </c>
      <c r="B7426" s="484" t="s">
        <v>1296</v>
      </c>
      <c r="C7426" s="484" t="s">
        <v>370</v>
      </c>
      <c r="D7426" s="485">
        <v>1572</v>
      </c>
      <c r="E7426" s="486">
        <v>25.416</v>
      </c>
      <c r="F7426" s="486">
        <f t="shared" si="345"/>
        <v>39953.951999999997</v>
      </c>
      <c r="G7426" s="487">
        <v>3.93</v>
      </c>
      <c r="H7426" s="485">
        <v>9.61</v>
      </c>
      <c r="I7426" s="486">
        <f t="shared" si="346"/>
        <v>15106.919999999998</v>
      </c>
      <c r="J7426" s="348">
        <f t="shared" si="347"/>
        <v>0</v>
      </c>
    </row>
    <row r="7427" spans="1:10">
      <c r="A7427" s="483">
        <v>2016</v>
      </c>
      <c r="B7427" s="484" t="s">
        <v>1296</v>
      </c>
      <c r="C7427" s="484" t="s">
        <v>370</v>
      </c>
      <c r="D7427" s="485">
        <v>92170</v>
      </c>
      <c r="E7427" s="486">
        <v>26.13</v>
      </c>
      <c r="F7427" s="486">
        <f t="shared" ref="F7427:F7490" si="348">E7427*D7427</f>
        <v>2408402.1</v>
      </c>
      <c r="G7427" s="487">
        <v>2.92</v>
      </c>
      <c r="H7427" s="485">
        <v>7.8</v>
      </c>
      <c r="I7427" s="486">
        <f t="shared" ref="I7427:I7490" si="349">H7427*D7427</f>
        <v>718926</v>
      </c>
      <c r="J7427" s="348">
        <f t="shared" ref="J7427:J7490" si="350">IF(B7427="LIG",1,0)</f>
        <v>0</v>
      </c>
    </row>
    <row r="7428" spans="1:10">
      <c r="A7428" s="483">
        <v>2016</v>
      </c>
      <c r="B7428" s="484" t="s">
        <v>1296</v>
      </c>
      <c r="C7428" s="484" t="s">
        <v>370</v>
      </c>
      <c r="D7428" s="485">
        <v>86953</v>
      </c>
      <c r="E7428" s="486">
        <v>24.15</v>
      </c>
      <c r="F7428" s="486">
        <f t="shared" si="348"/>
        <v>2099914.9499999997</v>
      </c>
      <c r="G7428" s="487">
        <v>2.75</v>
      </c>
      <c r="H7428" s="485">
        <v>14.8</v>
      </c>
      <c r="I7428" s="486">
        <f t="shared" si="349"/>
        <v>1286904.4000000001</v>
      </c>
      <c r="J7428" s="348">
        <f t="shared" si="350"/>
        <v>0</v>
      </c>
    </row>
    <row r="7429" spans="1:10">
      <c r="A7429" s="483">
        <v>2016</v>
      </c>
      <c r="B7429" s="484" t="s">
        <v>1296</v>
      </c>
      <c r="C7429" s="484" t="s">
        <v>370</v>
      </c>
      <c r="D7429" s="485">
        <v>78206</v>
      </c>
      <c r="E7429" s="486">
        <v>25.16</v>
      </c>
      <c r="F7429" s="486">
        <f t="shared" si="348"/>
        <v>1967662.96</v>
      </c>
      <c r="G7429" s="487">
        <v>2.93</v>
      </c>
      <c r="H7429" s="485">
        <v>9.4</v>
      </c>
      <c r="I7429" s="486">
        <f t="shared" si="349"/>
        <v>735136.4</v>
      </c>
      <c r="J7429" s="348">
        <f t="shared" si="350"/>
        <v>0</v>
      </c>
    </row>
    <row r="7430" spans="1:10">
      <c r="A7430" s="483">
        <v>2016</v>
      </c>
      <c r="B7430" s="484" t="s">
        <v>1296</v>
      </c>
      <c r="C7430" s="484" t="s">
        <v>370</v>
      </c>
      <c r="D7430" s="485">
        <v>338486</v>
      </c>
      <c r="E7430" s="486">
        <v>24.62</v>
      </c>
      <c r="F7430" s="486">
        <f t="shared" si="348"/>
        <v>8333525.3200000003</v>
      </c>
      <c r="G7430" s="487">
        <v>3.52</v>
      </c>
      <c r="H7430" s="485">
        <v>14</v>
      </c>
      <c r="I7430" s="486">
        <f t="shared" si="349"/>
        <v>4738804</v>
      </c>
      <c r="J7430" s="348">
        <f t="shared" si="350"/>
        <v>0</v>
      </c>
    </row>
    <row r="7431" spans="1:10">
      <c r="A7431" s="483">
        <v>2016</v>
      </c>
      <c r="B7431" s="484" t="s">
        <v>1296</v>
      </c>
      <c r="C7431" s="484" t="s">
        <v>370</v>
      </c>
      <c r="D7431" s="485">
        <v>13945</v>
      </c>
      <c r="E7431" s="486">
        <v>24.456</v>
      </c>
      <c r="F7431" s="486">
        <f t="shared" si="348"/>
        <v>341038.92</v>
      </c>
      <c r="G7431" s="487">
        <v>0.83</v>
      </c>
      <c r="H7431" s="485">
        <v>12.42</v>
      </c>
      <c r="I7431" s="486">
        <f t="shared" si="349"/>
        <v>173196.9</v>
      </c>
      <c r="J7431" s="348">
        <f t="shared" si="350"/>
        <v>0</v>
      </c>
    </row>
    <row r="7432" spans="1:10">
      <c r="A7432" s="483">
        <v>2016</v>
      </c>
      <c r="B7432" s="484" t="s">
        <v>1296</v>
      </c>
      <c r="C7432" s="484" t="s">
        <v>370</v>
      </c>
      <c r="D7432" s="485">
        <v>10821</v>
      </c>
      <c r="E7432" s="486">
        <v>24.4</v>
      </c>
      <c r="F7432" s="486">
        <f t="shared" si="348"/>
        <v>264032.39999999997</v>
      </c>
      <c r="G7432" s="487">
        <v>0.89</v>
      </c>
      <c r="H7432" s="485">
        <v>11.33</v>
      </c>
      <c r="I7432" s="486">
        <f t="shared" si="349"/>
        <v>122601.93000000001</v>
      </c>
      <c r="J7432" s="348">
        <f t="shared" si="350"/>
        <v>0</v>
      </c>
    </row>
    <row r="7433" spans="1:10">
      <c r="A7433" s="483">
        <v>2016</v>
      </c>
      <c r="B7433" s="484" t="s">
        <v>1296</v>
      </c>
      <c r="C7433" s="484" t="s">
        <v>370</v>
      </c>
      <c r="D7433" s="485">
        <v>13945</v>
      </c>
      <c r="E7433" s="486">
        <v>24.456</v>
      </c>
      <c r="F7433" s="486">
        <f t="shared" si="348"/>
        <v>341038.92</v>
      </c>
      <c r="G7433" s="487">
        <v>0.83</v>
      </c>
      <c r="H7433" s="485">
        <v>12.42</v>
      </c>
      <c r="I7433" s="486">
        <f t="shared" si="349"/>
        <v>173196.9</v>
      </c>
      <c r="J7433" s="348">
        <f t="shared" si="350"/>
        <v>0</v>
      </c>
    </row>
    <row r="7434" spans="1:10">
      <c r="A7434" s="483">
        <v>2016</v>
      </c>
      <c r="B7434" s="484" t="s">
        <v>1296</v>
      </c>
      <c r="C7434" s="484" t="s">
        <v>370</v>
      </c>
      <c r="D7434" s="485">
        <v>81029</v>
      </c>
      <c r="E7434" s="486">
        <v>24.297999999999998</v>
      </c>
      <c r="F7434" s="486">
        <f t="shared" si="348"/>
        <v>1968842.6419999998</v>
      </c>
      <c r="G7434" s="487">
        <v>0.88</v>
      </c>
      <c r="H7434" s="485">
        <v>12.8</v>
      </c>
      <c r="I7434" s="486">
        <f t="shared" si="349"/>
        <v>1037171.2000000001</v>
      </c>
      <c r="J7434" s="348">
        <f t="shared" si="350"/>
        <v>0</v>
      </c>
    </row>
    <row r="7435" spans="1:10">
      <c r="A7435" s="483">
        <v>2016</v>
      </c>
      <c r="B7435" s="484" t="s">
        <v>1296</v>
      </c>
      <c r="C7435" s="484" t="s">
        <v>370</v>
      </c>
      <c r="D7435" s="485">
        <v>7796</v>
      </c>
      <c r="E7435" s="486">
        <v>24.15</v>
      </c>
      <c r="F7435" s="486">
        <f t="shared" si="348"/>
        <v>188273.4</v>
      </c>
      <c r="G7435" s="487">
        <v>0.82</v>
      </c>
      <c r="H7435" s="485">
        <v>12.21</v>
      </c>
      <c r="I7435" s="486">
        <f t="shared" si="349"/>
        <v>95189.16</v>
      </c>
      <c r="J7435" s="348">
        <f t="shared" si="350"/>
        <v>0</v>
      </c>
    </row>
    <row r="7436" spans="1:10">
      <c r="A7436" s="483">
        <v>2016</v>
      </c>
      <c r="B7436" s="484" t="s">
        <v>1296</v>
      </c>
      <c r="C7436" s="484" t="s">
        <v>370</v>
      </c>
      <c r="D7436" s="485">
        <v>7796</v>
      </c>
      <c r="E7436" s="486">
        <v>24.15</v>
      </c>
      <c r="F7436" s="486">
        <f t="shared" si="348"/>
        <v>188273.4</v>
      </c>
      <c r="G7436" s="487">
        <v>0.82</v>
      </c>
      <c r="H7436" s="485">
        <v>12.21</v>
      </c>
      <c r="I7436" s="486">
        <f t="shared" si="349"/>
        <v>95189.16</v>
      </c>
      <c r="J7436" s="348">
        <f t="shared" si="350"/>
        <v>0</v>
      </c>
    </row>
    <row r="7437" spans="1:10">
      <c r="A7437" s="483">
        <v>2016</v>
      </c>
      <c r="B7437" s="484" t="s">
        <v>1296</v>
      </c>
      <c r="C7437" s="484" t="s">
        <v>370</v>
      </c>
      <c r="D7437" s="485">
        <v>2504</v>
      </c>
      <c r="E7437" s="486">
        <v>25.146000000000001</v>
      </c>
      <c r="F7437" s="486">
        <f t="shared" si="348"/>
        <v>62965.584000000003</v>
      </c>
      <c r="G7437" s="487">
        <v>4.3</v>
      </c>
      <c r="H7437" s="485">
        <v>10.02</v>
      </c>
      <c r="I7437" s="486">
        <f t="shared" si="349"/>
        <v>25090.079999999998</v>
      </c>
      <c r="J7437" s="348">
        <f t="shared" si="350"/>
        <v>0</v>
      </c>
    </row>
    <row r="7438" spans="1:10">
      <c r="A7438" s="483">
        <v>2016</v>
      </c>
      <c r="B7438" s="484" t="s">
        <v>1296</v>
      </c>
      <c r="C7438" s="484" t="s">
        <v>370</v>
      </c>
      <c r="D7438" s="485">
        <v>89960</v>
      </c>
      <c r="E7438" s="486">
        <v>25.16</v>
      </c>
      <c r="F7438" s="486">
        <f t="shared" si="348"/>
        <v>2263393.6</v>
      </c>
      <c r="G7438" s="487">
        <v>3.93</v>
      </c>
      <c r="H7438" s="485">
        <v>9.02</v>
      </c>
      <c r="I7438" s="486">
        <f t="shared" si="349"/>
        <v>811439.2</v>
      </c>
      <c r="J7438" s="348">
        <f t="shared" si="350"/>
        <v>0</v>
      </c>
    </row>
    <row r="7439" spans="1:10">
      <c r="A7439" s="483">
        <v>2016</v>
      </c>
      <c r="B7439" s="484" t="s">
        <v>1296</v>
      </c>
      <c r="C7439" s="484" t="s">
        <v>370</v>
      </c>
      <c r="D7439" s="485">
        <v>16922</v>
      </c>
      <c r="E7439" s="486">
        <v>24.89</v>
      </c>
      <c r="F7439" s="486">
        <f t="shared" si="348"/>
        <v>421188.58</v>
      </c>
      <c r="G7439" s="487">
        <v>1.56</v>
      </c>
      <c r="H7439" s="485">
        <v>14.4</v>
      </c>
      <c r="I7439" s="486">
        <f t="shared" si="349"/>
        <v>243676.80000000002</v>
      </c>
      <c r="J7439" s="348">
        <f t="shared" si="350"/>
        <v>0</v>
      </c>
    </row>
    <row r="7440" spans="1:10">
      <c r="A7440" s="483">
        <v>2016</v>
      </c>
      <c r="B7440" s="484" t="s">
        <v>1296</v>
      </c>
      <c r="C7440" s="484" t="s">
        <v>370</v>
      </c>
      <c r="D7440" s="485">
        <v>30632</v>
      </c>
      <c r="E7440" s="486">
        <v>23.364000000000001</v>
      </c>
      <c r="F7440" s="486">
        <f t="shared" si="348"/>
        <v>715686.04800000007</v>
      </c>
      <c r="G7440" s="487">
        <v>1.71</v>
      </c>
      <c r="H7440" s="485">
        <v>18.8</v>
      </c>
      <c r="I7440" s="486">
        <f t="shared" si="349"/>
        <v>575881.6</v>
      </c>
      <c r="J7440" s="348">
        <f t="shared" si="350"/>
        <v>0</v>
      </c>
    </row>
    <row r="7441" spans="1:10">
      <c r="A7441" s="483">
        <v>2016</v>
      </c>
      <c r="B7441" s="484" t="s">
        <v>1296</v>
      </c>
      <c r="C7441" s="484" t="s">
        <v>370</v>
      </c>
      <c r="D7441" s="485">
        <v>44936</v>
      </c>
      <c r="E7441" s="486">
        <v>25.925000000000001</v>
      </c>
      <c r="F7441" s="486">
        <f t="shared" si="348"/>
        <v>1164965.8</v>
      </c>
      <c r="G7441" s="487">
        <v>2.64</v>
      </c>
      <c r="H7441" s="485">
        <v>7.8</v>
      </c>
      <c r="I7441" s="486">
        <f t="shared" si="349"/>
        <v>350500.8</v>
      </c>
      <c r="J7441" s="348">
        <f t="shared" si="350"/>
        <v>0</v>
      </c>
    </row>
    <row r="7442" spans="1:10">
      <c r="A7442" s="483">
        <v>2016</v>
      </c>
      <c r="B7442" s="484" t="s">
        <v>1296</v>
      </c>
      <c r="C7442" s="484" t="s">
        <v>370</v>
      </c>
      <c r="D7442" s="485">
        <v>35955</v>
      </c>
      <c r="E7442" s="486">
        <v>25.954000000000001</v>
      </c>
      <c r="F7442" s="486">
        <f t="shared" si="348"/>
        <v>933176.07000000007</v>
      </c>
      <c r="G7442" s="487">
        <v>2.74</v>
      </c>
      <c r="H7442" s="485">
        <v>8</v>
      </c>
      <c r="I7442" s="486">
        <f t="shared" si="349"/>
        <v>287640</v>
      </c>
      <c r="J7442" s="348">
        <f t="shared" si="350"/>
        <v>0</v>
      </c>
    </row>
    <row r="7443" spans="1:10">
      <c r="A7443" s="483">
        <v>2016</v>
      </c>
      <c r="B7443" s="484" t="s">
        <v>1296</v>
      </c>
      <c r="C7443" s="484" t="s">
        <v>370</v>
      </c>
      <c r="D7443" s="485">
        <v>160775</v>
      </c>
      <c r="E7443" s="486">
        <v>23.998000000000001</v>
      </c>
      <c r="F7443" s="486">
        <f t="shared" si="348"/>
        <v>3858278.45</v>
      </c>
      <c r="G7443" s="487">
        <v>1.65</v>
      </c>
      <c r="H7443" s="485">
        <v>16.100000000000001</v>
      </c>
      <c r="I7443" s="486">
        <f t="shared" si="349"/>
        <v>2588477.5</v>
      </c>
      <c r="J7443" s="348">
        <f t="shared" si="350"/>
        <v>0</v>
      </c>
    </row>
    <row r="7444" spans="1:10">
      <c r="A7444" s="483">
        <v>2016</v>
      </c>
      <c r="B7444" s="484" t="s">
        <v>1296</v>
      </c>
      <c r="C7444" s="484" t="s">
        <v>370</v>
      </c>
      <c r="D7444" s="485">
        <v>20371</v>
      </c>
      <c r="E7444" s="486">
        <v>23.05</v>
      </c>
      <c r="F7444" s="486">
        <f t="shared" si="348"/>
        <v>469551.55</v>
      </c>
      <c r="G7444" s="487">
        <v>1.85</v>
      </c>
      <c r="H7444" s="485">
        <v>20.3</v>
      </c>
      <c r="I7444" s="486">
        <f t="shared" si="349"/>
        <v>413531.3</v>
      </c>
      <c r="J7444" s="348">
        <f t="shared" si="350"/>
        <v>0</v>
      </c>
    </row>
    <row r="7445" spans="1:10">
      <c r="A7445" s="483">
        <v>2016</v>
      </c>
      <c r="B7445" s="484" t="s">
        <v>1296</v>
      </c>
      <c r="C7445" s="484" t="s">
        <v>370</v>
      </c>
      <c r="D7445" s="485">
        <v>2980</v>
      </c>
      <c r="E7445" s="486">
        <v>22.312000000000001</v>
      </c>
      <c r="F7445" s="486">
        <f t="shared" si="348"/>
        <v>66489.760000000009</v>
      </c>
      <c r="G7445" s="487">
        <v>1.89</v>
      </c>
      <c r="H7445" s="485">
        <v>23.8</v>
      </c>
      <c r="I7445" s="486">
        <f t="shared" si="349"/>
        <v>70924</v>
      </c>
      <c r="J7445" s="348">
        <f t="shared" si="350"/>
        <v>0</v>
      </c>
    </row>
    <row r="7446" spans="1:10">
      <c r="A7446" s="483">
        <v>2016</v>
      </c>
      <c r="B7446" s="484" t="s">
        <v>1296</v>
      </c>
      <c r="C7446" s="484" t="s">
        <v>370</v>
      </c>
      <c r="D7446" s="485">
        <v>44772</v>
      </c>
      <c r="E7446" s="486">
        <v>26.202000000000002</v>
      </c>
      <c r="F7446" s="486">
        <f t="shared" si="348"/>
        <v>1173115.9440000001</v>
      </c>
      <c r="G7446" s="487">
        <v>2.4500000000000002</v>
      </c>
      <c r="H7446" s="485">
        <v>7.5</v>
      </c>
      <c r="I7446" s="486">
        <f t="shared" si="349"/>
        <v>335790</v>
      </c>
      <c r="J7446" s="348">
        <f t="shared" si="350"/>
        <v>0</v>
      </c>
    </row>
    <row r="7447" spans="1:10">
      <c r="A7447" s="483">
        <v>2016</v>
      </c>
      <c r="B7447" s="484" t="s">
        <v>1289</v>
      </c>
      <c r="C7447" s="484" t="s">
        <v>370</v>
      </c>
      <c r="D7447" s="485">
        <v>35513</v>
      </c>
      <c r="E7447" s="486">
        <v>17.7</v>
      </c>
      <c r="F7447" s="486">
        <f t="shared" si="348"/>
        <v>628580.1</v>
      </c>
      <c r="G7447" s="487">
        <v>0.27</v>
      </c>
      <c r="H7447" s="485">
        <v>5.8</v>
      </c>
      <c r="I7447" s="486">
        <f t="shared" si="349"/>
        <v>205975.4</v>
      </c>
      <c r="J7447" s="348">
        <f t="shared" si="350"/>
        <v>0</v>
      </c>
    </row>
    <row r="7448" spans="1:10">
      <c r="A7448" s="483">
        <v>2016</v>
      </c>
      <c r="B7448" s="484" t="s">
        <v>1289</v>
      </c>
      <c r="C7448" s="484" t="s">
        <v>370</v>
      </c>
      <c r="D7448" s="485">
        <v>232270</v>
      </c>
      <c r="E7448" s="486">
        <v>17.510000000000002</v>
      </c>
      <c r="F7448" s="486">
        <f t="shared" si="348"/>
        <v>4067047.7</v>
      </c>
      <c r="G7448" s="487">
        <v>0.19</v>
      </c>
      <c r="H7448" s="485">
        <v>4.5</v>
      </c>
      <c r="I7448" s="486">
        <f t="shared" si="349"/>
        <v>1045215</v>
      </c>
      <c r="J7448" s="348">
        <f t="shared" si="350"/>
        <v>0</v>
      </c>
    </row>
    <row r="7449" spans="1:10">
      <c r="A7449" s="483">
        <v>2016</v>
      </c>
      <c r="B7449" s="484" t="s">
        <v>1289</v>
      </c>
      <c r="C7449" s="484" t="s">
        <v>370</v>
      </c>
      <c r="D7449" s="485">
        <v>30053</v>
      </c>
      <c r="E7449" s="486">
        <v>17.756</v>
      </c>
      <c r="F7449" s="486">
        <f t="shared" si="348"/>
        <v>533621.06799999997</v>
      </c>
      <c r="G7449" s="487">
        <v>0.25</v>
      </c>
      <c r="H7449" s="485">
        <v>5.2</v>
      </c>
      <c r="I7449" s="486">
        <f t="shared" si="349"/>
        <v>156275.6</v>
      </c>
      <c r="J7449" s="348">
        <f t="shared" si="350"/>
        <v>0</v>
      </c>
    </row>
    <row r="7450" spans="1:10">
      <c r="A7450" s="483">
        <v>2016</v>
      </c>
      <c r="B7450" s="484" t="s">
        <v>1289</v>
      </c>
      <c r="C7450" s="484" t="s">
        <v>370</v>
      </c>
      <c r="D7450" s="485">
        <v>15275</v>
      </c>
      <c r="E7450" s="486">
        <v>17.846</v>
      </c>
      <c r="F7450" s="486">
        <f t="shared" si="348"/>
        <v>272597.65000000002</v>
      </c>
      <c r="G7450" s="487">
        <v>0.23</v>
      </c>
      <c r="H7450" s="485">
        <v>4.9000000000000004</v>
      </c>
      <c r="I7450" s="486">
        <f t="shared" si="349"/>
        <v>74847.5</v>
      </c>
      <c r="J7450" s="348">
        <f t="shared" si="350"/>
        <v>0</v>
      </c>
    </row>
    <row r="7451" spans="1:10">
      <c r="A7451" s="483">
        <v>2016</v>
      </c>
      <c r="B7451" s="484" t="s">
        <v>1289</v>
      </c>
      <c r="C7451" s="484" t="s">
        <v>370</v>
      </c>
      <c r="D7451" s="485">
        <v>15142</v>
      </c>
      <c r="E7451" s="486">
        <v>17.861999999999998</v>
      </c>
      <c r="F7451" s="486">
        <f t="shared" si="348"/>
        <v>270466.40399999998</v>
      </c>
      <c r="G7451" s="487">
        <v>0.23</v>
      </c>
      <c r="H7451" s="485">
        <v>5.0999999999999996</v>
      </c>
      <c r="I7451" s="486">
        <f t="shared" si="349"/>
        <v>77224.2</v>
      </c>
      <c r="J7451" s="348">
        <f t="shared" si="350"/>
        <v>0</v>
      </c>
    </row>
    <row r="7452" spans="1:10">
      <c r="A7452" s="483">
        <v>2016</v>
      </c>
      <c r="B7452" s="484" t="s">
        <v>1289</v>
      </c>
      <c r="C7452" s="484" t="s">
        <v>370</v>
      </c>
      <c r="D7452" s="485">
        <v>30304</v>
      </c>
      <c r="E7452" s="486">
        <v>17.742000000000001</v>
      </c>
      <c r="F7452" s="486">
        <f t="shared" si="348"/>
        <v>537653.56799999997</v>
      </c>
      <c r="G7452" s="487">
        <v>0.36</v>
      </c>
      <c r="H7452" s="485">
        <v>5</v>
      </c>
      <c r="I7452" s="486">
        <f t="shared" si="349"/>
        <v>151520</v>
      </c>
      <c r="J7452" s="348">
        <f t="shared" si="350"/>
        <v>0</v>
      </c>
    </row>
    <row r="7453" spans="1:10">
      <c r="A7453" s="483">
        <v>2016</v>
      </c>
      <c r="B7453" s="484" t="s">
        <v>1289</v>
      </c>
      <c r="C7453" s="484" t="s">
        <v>370</v>
      </c>
      <c r="D7453" s="485">
        <v>30374</v>
      </c>
      <c r="E7453" s="486">
        <v>18.091999999999999</v>
      </c>
      <c r="F7453" s="486">
        <f t="shared" si="348"/>
        <v>549526.40799999994</v>
      </c>
      <c r="G7453" s="487">
        <v>0.27</v>
      </c>
      <c r="H7453" s="485">
        <v>4.7</v>
      </c>
      <c r="I7453" s="486">
        <f t="shared" si="349"/>
        <v>142757.80000000002</v>
      </c>
      <c r="J7453" s="348">
        <f t="shared" si="350"/>
        <v>0</v>
      </c>
    </row>
    <row r="7454" spans="1:10">
      <c r="A7454" s="483">
        <v>2016</v>
      </c>
      <c r="B7454" s="484" t="s">
        <v>1289</v>
      </c>
      <c r="C7454" s="484" t="s">
        <v>370</v>
      </c>
      <c r="D7454" s="485">
        <v>60451</v>
      </c>
      <c r="E7454" s="486">
        <v>17.795999999999999</v>
      </c>
      <c r="F7454" s="486">
        <f t="shared" si="348"/>
        <v>1075785.996</v>
      </c>
      <c r="G7454" s="487">
        <v>0.28000000000000003</v>
      </c>
      <c r="H7454" s="485">
        <v>5.0999999999999996</v>
      </c>
      <c r="I7454" s="486">
        <f t="shared" si="349"/>
        <v>308300.09999999998</v>
      </c>
      <c r="J7454" s="348">
        <f t="shared" si="350"/>
        <v>0</v>
      </c>
    </row>
    <row r="7455" spans="1:10">
      <c r="A7455" s="483">
        <v>2016</v>
      </c>
      <c r="B7455" s="484" t="s">
        <v>1289</v>
      </c>
      <c r="C7455" s="484" t="s">
        <v>370</v>
      </c>
      <c r="D7455" s="485">
        <v>13405</v>
      </c>
      <c r="E7455" s="486">
        <v>17.82</v>
      </c>
      <c r="F7455" s="486">
        <f t="shared" si="348"/>
        <v>238877.1</v>
      </c>
      <c r="G7455" s="487">
        <v>0.22</v>
      </c>
      <c r="H7455" s="485">
        <v>4.9000000000000004</v>
      </c>
      <c r="I7455" s="486">
        <f t="shared" si="349"/>
        <v>65684.5</v>
      </c>
      <c r="J7455" s="348">
        <f t="shared" si="350"/>
        <v>0</v>
      </c>
    </row>
    <row r="7456" spans="1:10">
      <c r="A7456" s="483">
        <v>2016</v>
      </c>
      <c r="B7456" s="484" t="s">
        <v>1289</v>
      </c>
      <c r="C7456" s="484" t="s">
        <v>370</v>
      </c>
      <c r="D7456" s="485">
        <v>26736</v>
      </c>
      <c r="E7456" s="486">
        <v>17.59</v>
      </c>
      <c r="F7456" s="486">
        <f t="shared" si="348"/>
        <v>470286.24</v>
      </c>
      <c r="G7456" s="487">
        <v>0.2</v>
      </c>
      <c r="H7456" s="485">
        <v>4.4000000000000004</v>
      </c>
      <c r="I7456" s="486">
        <f t="shared" si="349"/>
        <v>117638.40000000001</v>
      </c>
      <c r="J7456" s="348">
        <f t="shared" si="350"/>
        <v>0</v>
      </c>
    </row>
    <row r="7457" spans="1:10">
      <c r="A7457" s="483">
        <v>2016</v>
      </c>
      <c r="B7457" s="484" t="s">
        <v>1289</v>
      </c>
      <c r="C7457" s="484" t="s">
        <v>370</v>
      </c>
      <c r="D7457" s="485">
        <v>67037</v>
      </c>
      <c r="E7457" s="486">
        <v>17.899999999999999</v>
      </c>
      <c r="F7457" s="486">
        <f t="shared" si="348"/>
        <v>1199962.2999999998</v>
      </c>
      <c r="G7457" s="487">
        <v>0.26</v>
      </c>
      <c r="H7457" s="485">
        <v>5.0999999999999996</v>
      </c>
      <c r="I7457" s="486">
        <f t="shared" si="349"/>
        <v>341888.69999999995</v>
      </c>
      <c r="J7457" s="348">
        <f t="shared" si="350"/>
        <v>0</v>
      </c>
    </row>
    <row r="7458" spans="1:10">
      <c r="A7458" s="483">
        <v>2016</v>
      </c>
      <c r="B7458" s="484" t="s">
        <v>1289</v>
      </c>
      <c r="C7458" s="484" t="s">
        <v>370</v>
      </c>
      <c r="D7458" s="485">
        <v>101335</v>
      </c>
      <c r="E7458" s="486">
        <v>17.78</v>
      </c>
      <c r="F7458" s="486">
        <f t="shared" si="348"/>
        <v>1801736.3</v>
      </c>
      <c r="G7458" s="487">
        <v>0.25</v>
      </c>
      <c r="H7458" s="485">
        <v>5.5</v>
      </c>
      <c r="I7458" s="486">
        <f t="shared" si="349"/>
        <v>557342.5</v>
      </c>
      <c r="J7458" s="348">
        <f t="shared" si="350"/>
        <v>0</v>
      </c>
    </row>
    <row r="7459" spans="1:10">
      <c r="A7459" s="483">
        <v>2016</v>
      </c>
      <c r="B7459" s="484" t="s">
        <v>1289</v>
      </c>
      <c r="C7459" s="484" t="s">
        <v>370</v>
      </c>
      <c r="D7459" s="485">
        <v>83706</v>
      </c>
      <c r="E7459" s="486">
        <v>17.79</v>
      </c>
      <c r="F7459" s="486">
        <f t="shared" si="348"/>
        <v>1489129.74</v>
      </c>
      <c r="G7459" s="487">
        <v>0.27</v>
      </c>
      <c r="H7459" s="485">
        <v>4.9000000000000004</v>
      </c>
      <c r="I7459" s="486">
        <f t="shared" si="349"/>
        <v>410159.4</v>
      </c>
      <c r="J7459" s="348">
        <f t="shared" si="350"/>
        <v>0</v>
      </c>
    </row>
    <row r="7460" spans="1:10">
      <c r="A7460" s="483">
        <v>2016</v>
      </c>
      <c r="B7460" s="484" t="s">
        <v>1296</v>
      </c>
      <c r="C7460" s="484" t="s">
        <v>370</v>
      </c>
      <c r="D7460" s="485">
        <v>2056</v>
      </c>
      <c r="E7460" s="486">
        <v>22.138000000000002</v>
      </c>
      <c r="F7460" s="486">
        <f t="shared" si="348"/>
        <v>45515.728000000003</v>
      </c>
      <c r="G7460" s="487">
        <v>1.27</v>
      </c>
      <c r="H7460" s="485">
        <v>8.1999999999999993</v>
      </c>
      <c r="I7460" s="486">
        <f t="shared" si="349"/>
        <v>16859.199999999997</v>
      </c>
      <c r="J7460" s="348">
        <f t="shared" si="350"/>
        <v>0</v>
      </c>
    </row>
    <row r="7461" spans="1:10">
      <c r="A7461" s="483">
        <v>2016</v>
      </c>
      <c r="B7461" s="484" t="s">
        <v>1289</v>
      </c>
      <c r="C7461" s="484" t="s">
        <v>370</v>
      </c>
      <c r="D7461" s="485">
        <v>137735</v>
      </c>
      <c r="E7461" s="486">
        <v>18.010000000000002</v>
      </c>
      <c r="F7461" s="486">
        <f t="shared" si="348"/>
        <v>2480607.35</v>
      </c>
      <c r="G7461" s="487">
        <v>0.22</v>
      </c>
      <c r="H7461" s="485">
        <v>4.8</v>
      </c>
      <c r="I7461" s="486">
        <f t="shared" si="349"/>
        <v>661128</v>
      </c>
      <c r="J7461" s="348">
        <f t="shared" si="350"/>
        <v>0</v>
      </c>
    </row>
    <row r="7462" spans="1:10">
      <c r="A7462" s="483">
        <v>2016</v>
      </c>
      <c r="B7462" s="484" t="s">
        <v>1289</v>
      </c>
      <c r="C7462" s="484" t="s">
        <v>370</v>
      </c>
      <c r="D7462" s="485">
        <v>209985</v>
      </c>
      <c r="E7462" s="486">
        <v>15.996</v>
      </c>
      <c r="F7462" s="486">
        <f t="shared" si="348"/>
        <v>3358920.06</v>
      </c>
      <c r="G7462" s="487">
        <v>0.34</v>
      </c>
      <c r="H7462" s="485">
        <v>5.7</v>
      </c>
      <c r="I7462" s="486">
        <f t="shared" si="349"/>
        <v>1196914.5</v>
      </c>
      <c r="J7462" s="348">
        <f t="shared" si="350"/>
        <v>0</v>
      </c>
    </row>
    <row r="7463" spans="1:10">
      <c r="A7463" s="483">
        <v>2016</v>
      </c>
      <c r="B7463" s="484" t="s">
        <v>1289</v>
      </c>
      <c r="C7463" s="484" t="s">
        <v>370</v>
      </c>
      <c r="D7463" s="485">
        <v>16049</v>
      </c>
      <c r="E7463" s="486">
        <v>17.504000000000001</v>
      </c>
      <c r="F7463" s="486">
        <f t="shared" si="348"/>
        <v>280921.696</v>
      </c>
      <c r="G7463" s="487">
        <v>0.37</v>
      </c>
      <c r="H7463" s="485">
        <v>6.2</v>
      </c>
      <c r="I7463" s="486">
        <f t="shared" si="349"/>
        <v>99503.8</v>
      </c>
      <c r="J7463" s="348">
        <f t="shared" si="350"/>
        <v>0</v>
      </c>
    </row>
    <row r="7464" spans="1:10">
      <c r="A7464" s="483">
        <v>2016</v>
      </c>
      <c r="B7464" s="484" t="s">
        <v>1289</v>
      </c>
      <c r="C7464" s="484" t="s">
        <v>370</v>
      </c>
      <c r="D7464" s="485">
        <v>95771</v>
      </c>
      <c r="E7464" s="486">
        <v>16.77</v>
      </c>
      <c r="F7464" s="486">
        <f t="shared" si="348"/>
        <v>1606079.67</v>
      </c>
      <c r="G7464" s="487">
        <v>0.28999999999999998</v>
      </c>
      <c r="H7464" s="485">
        <v>6.1</v>
      </c>
      <c r="I7464" s="486">
        <f t="shared" si="349"/>
        <v>584203.1</v>
      </c>
      <c r="J7464" s="348">
        <f t="shared" si="350"/>
        <v>0</v>
      </c>
    </row>
    <row r="7465" spans="1:10">
      <c r="A7465" s="483">
        <v>2016</v>
      </c>
      <c r="B7465" s="484" t="s">
        <v>1289</v>
      </c>
      <c r="C7465" s="484" t="s">
        <v>370</v>
      </c>
      <c r="D7465" s="485">
        <v>216477</v>
      </c>
      <c r="E7465" s="486">
        <v>19.696000000000002</v>
      </c>
      <c r="F7465" s="486">
        <f t="shared" si="348"/>
        <v>4263730.9920000006</v>
      </c>
      <c r="G7465" s="487">
        <v>0.78</v>
      </c>
      <c r="H7465" s="485">
        <v>5</v>
      </c>
      <c r="I7465" s="486">
        <f t="shared" si="349"/>
        <v>1082385</v>
      </c>
      <c r="J7465" s="348">
        <f t="shared" si="350"/>
        <v>0</v>
      </c>
    </row>
    <row r="7466" spans="1:10">
      <c r="A7466" s="483">
        <v>2016</v>
      </c>
      <c r="B7466" s="484" t="s">
        <v>1289</v>
      </c>
      <c r="C7466" s="484" t="s">
        <v>370</v>
      </c>
      <c r="D7466" s="485">
        <v>74249</v>
      </c>
      <c r="E7466" s="486">
        <v>17.696000000000002</v>
      </c>
      <c r="F7466" s="486">
        <f t="shared" si="348"/>
        <v>1313910.304</v>
      </c>
      <c r="G7466" s="487">
        <v>0.2</v>
      </c>
      <c r="H7466" s="485">
        <v>4.5</v>
      </c>
      <c r="I7466" s="486">
        <f t="shared" si="349"/>
        <v>334120.5</v>
      </c>
      <c r="J7466" s="348">
        <f t="shared" si="350"/>
        <v>0</v>
      </c>
    </row>
    <row r="7467" spans="1:10">
      <c r="A7467" s="483">
        <v>2016</v>
      </c>
      <c r="B7467" s="484" t="s">
        <v>1289</v>
      </c>
      <c r="C7467" s="484" t="s">
        <v>370</v>
      </c>
      <c r="D7467" s="485">
        <v>44844</v>
      </c>
      <c r="E7467" s="486">
        <v>18.05</v>
      </c>
      <c r="F7467" s="486">
        <f t="shared" si="348"/>
        <v>809434.20000000007</v>
      </c>
      <c r="G7467" s="487">
        <v>0.24</v>
      </c>
      <c r="H7467" s="485">
        <v>4.7</v>
      </c>
      <c r="I7467" s="486">
        <f t="shared" si="349"/>
        <v>210766.80000000002</v>
      </c>
      <c r="J7467" s="348">
        <f t="shared" si="350"/>
        <v>0</v>
      </c>
    </row>
    <row r="7468" spans="1:10">
      <c r="A7468" s="483">
        <v>2016</v>
      </c>
      <c r="B7468" s="484" t="s">
        <v>1289</v>
      </c>
      <c r="C7468" s="484" t="s">
        <v>370</v>
      </c>
      <c r="D7468" s="485">
        <v>15005</v>
      </c>
      <c r="E7468" s="486">
        <v>17.818000000000001</v>
      </c>
      <c r="F7468" s="486">
        <f t="shared" si="348"/>
        <v>267359.09000000003</v>
      </c>
      <c r="G7468" s="487">
        <v>0.24</v>
      </c>
      <c r="H7468" s="485">
        <v>4.9000000000000004</v>
      </c>
      <c r="I7468" s="486">
        <f t="shared" si="349"/>
        <v>73524.5</v>
      </c>
      <c r="J7468" s="348">
        <f t="shared" si="350"/>
        <v>0</v>
      </c>
    </row>
    <row r="7469" spans="1:10">
      <c r="A7469" s="483">
        <v>2016</v>
      </c>
      <c r="B7469" s="484" t="s">
        <v>1296</v>
      </c>
      <c r="C7469" s="484" t="s">
        <v>370</v>
      </c>
      <c r="D7469" s="485">
        <v>694666</v>
      </c>
      <c r="E7469" s="486">
        <v>21.5</v>
      </c>
      <c r="F7469" s="486">
        <f t="shared" si="348"/>
        <v>14935319</v>
      </c>
      <c r="G7469" s="487">
        <v>0.6</v>
      </c>
      <c r="H7469" s="485">
        <v>10.7</v>
      </c>
      <c r="I7469" s="486">
        <f t="shared" si="349"/>
        <v>7432926.1999999993</v>
      </c>
      <c r="J7469" s="348">
        <f t="shared" si="350"/>
        <v>0</v>
      </c>
    </row>
    <row r="7470" spans="1:10">
      <c r="A7470" s="483">
        <v>2016</v>
      </c>
      <c r="B7470" s="484" t="s">
        <v>1289</v>
      </c>
      <c r="C7470" s="484" t="s">
        <v>370</v>
      </c>
      <c r="D7470" s="485">
        <v>32119</v>
      </c>
      <c r="E7470" s="486">
        <v>17.515999999999998</v>
      </c>
      <c r="F7470" s="486">
        <f t="shared" si="348"/>
        <v>562596.40399999998</v>
      </c>
      <c r="G7470" s="487">
        <v>0.16</v>
      </c>
      <c r="H7470" s="485">
        <v>4.3</v>
      </c>
      <c r="I7470" s="486">
        <f t="shared" si="349"/>
        <v>138111.69999999998</v>
      </c>
      <c r="J7470" s="348">
        <f t="shared" si="350"/>
        <v>0</v>
      </c>
    </row>
    <row r="7471" spans="1:10">
      <c r="A7471" s="483">
        <v>2016</v>
      </c>
      <c r="B7471" s="484" t="s">
        <v>1289</v>
      </c>
      <c r="C7471" s="484" t="s">
        <v>370</v>
      </c>
      <c r="D7471" s="485">
        <v>48149</v>
      </c>
      <c r="E7471" s="486">
        <v>17.614000000000001</v>
      </c>
      <c r="F7471" s="486">
        <f t="shared" si="348"/>
        <v>848096.48600000003</v>
      </c>
      <c r="G7471" s="487">
        <v>0.22</v>
      </c>
      <c r="H7471" s="485">
        <v>5.7</v>
      </c>
      <c r="I7471" s="486">
        <f t="shared" si="349"/>
        <v>274449.3</v>
      </c>
      <c r="J7471" s="348">
        <f t="shared" si="350"/>
        <v>0</v>
      </c>
    </row>
    <row r="7472" spans="1:10">
      <c r="A7472" s="483">
        <v>2016</v>
      </c>
      <c r="B7472" s="484" t="s">
        <v>1289</v>
      </c>
      <c r="C7472" s="484" t="s">
        <v>370</v>
      </c>
      <c r="D7472" s="485">
        <v>96386</v>
      </c>
      <c r="E7472" s="486">
        <v>17.654</v>
      </c>
      <c r="F7472" s="486">
        <f t="shared" si="348"/>
        <v>1701598.4439999999</v>
      </c>
      <c r="G7472" s="487">
        <v>0.24</v>
      </c>
      <c r="H7472" s="485">
        <v>5.6</v>
      </c>
      <c r="I7472" s="486">
        <f t="shared" si="349"/>
        <v>539761.6</v>
      </c>
      <c r="J7472" s="348">
        <f t="shared" si="350"/>
        <v>0</v>
      </c>
    </row>
    <row r="7473" spans="1:10">
      <c r="A7473" s="483">
        <v>2016</v>
      </c>
      <c r="B7473" s="484" t="s">
        <v>1289</v>
      </c>
      <c r="C7473" s="484" t="s">
        <v>370</v>
      </c>
      <c r="D7473" s="485">
        <v>336157</v>
      </c>
      <c r="E7473" s="486">
        <v>17.687999999999999</v>
      </c>
      <c r="F7473" s="486">
        <f t="shared" si="348"/>
        <v>5945945.0159999998</v>
      </c>
      <c r="G7473" s="487">
        <v>0.28000000000000003</v>
      </c>
      <c r="H7473" s="485">
        <v>5.3</v>
      </c>
      <c r="I7473" s="486">
        <f t="shared" si="349"/>
        <v>1781632.0999999999</v>
      </c>
      <c r="J7473" s="348">
        <f t="shared" si="350"/>
        <v>0</v>
      </c>
    </row>
    <row r="7474" spans="1:10">
      <c r="A7474" s="483">
        <v>2016</v>
      </c>
      <c r="B7474" s="484" t="s">
        <v>1289</v>
      </c>
      <c r="C7474" s="484" t="s">
        <v>370</v>
      </c>
      <c r="D7474" s="485">
        <v>48043</v>
      </c>
      <c r="E7474" s="486">
        <v>17.78</v>
      </c>
      <c r="F7474" s="486">
        <f t="shared" si="348"/>
        <v>854204.54</v>
      </c>
      <c r="G7474" s="487">
        <v>0.3</v>
      </c>
      <c r="H7474" s="485">
        <v>5.4</v>
      </c>
      <c r="I7474" s="486">
        <f t="shared" si="349"/>
        <v>259432.2</v>
      </c>
      <c r="J7474" s="348">
        <f t="shared" si="350"/>
        <v>0</v>
      </c>
    </row>
    <row r="7475" spans="1:10">
      <c r="A7475" s="483">
        <v>2016</v>
      </c>
      <c r="B7475" s="484" t="s">
        <v>1289</v>
      </c>
      <c r="C7475" s="484" t="s">
        <v>370</v>
      </c>
      <c r="D7475" s="485">
        <v>176257</v>
      </c>
      <c r="E7475" s="486">
        <v>17.731999999999999</v>
      </c>
      <c r="F7475" s="486">
        <f t="shared" si="348"/>
        <v>3125389.1239999998</v>
      </c>
      <c r="G7475" s="487">
        <v>0.26</v>
      </c>
      <c r="H7475" s="485">
        <v>5.3</v>
      </c>
      <c r="I7475" s="486">
        <f t="shared" si="349"/>
        <v>934162.1</v>
      </c>
      <c r="J7475" s="348">
        <f t="shared" si="350"/>
        <v>0</v>
      </c>
    </row>
    <row r="7476" spans="1:10">
      <c r="A7476" s="483">
        <v>2016</v>
      </c>
      <c r="B7476" s="484" t="s">
        <v>1289</v>
      </c>
      <c r="C7476" s="484" t="s">
        <v>370</v>
      </c>
      <c r="D7476" s="485">
        <v>112321</v>
      </c>
      <c r="E7476" s="486">
        <v>17.617999999999999</v>
      </c>
      <c r="F7476" s="486">
        <f t="shared" si="348"/>
        <v>1978871.3779999998</v>
      </c>
      <c r="G7476" s="487">
        <v>0.23</v>
      </c>
      <c r="H7476" s="485">
        <v>5.9</v>
      </c>
      <c r="I7476" s="486">
        <f t="shared" si="349"/>
        <v>662693.9</v>
      </c>
      <c r="J7476" s="348">
        <f t="shared" si="350"/>
        <v>0</v>
      </c>
    </row>
    <row r="7477" spans="1:10">
      <c r="A7477" s="483">
        <v>2016</v>
      </c>
      <c r="B7477" s="484" t="s">
        <v>1289</v>
      </c>
      <c r="C7477" s="484" t="s">
        <v>370</v>
      </c>
      <c r="D7477" s="485">
        <v>144448</v>
      </c>
      <c r="E7477" s="486">
        <v>17.463999999999999</v>
      </c>
      <c r="F7477" s="486">
        <f t="shared" si="348"/>
        <v>2522639.872</v>
      </c>
      <c r="G7477" s="487">
        <v>0.18</v>
      </c>
      <c r="H7477" s="485">
        <v>4.5</v>
      </c>
      <c r="I7477" s="486">
        <f t="shared" si="349"/>
        <v>650016</v>
      </c>
      <c r="J7477" s="348">
        <f t="shared" si="350"/>
        <v>0</v>
      </c>
    </row>
    <row r="7478" spans="1:10">
      <c r="A7478" s="483">
        <v>2016</v>
      </c>
      <c r="B7478" s="484" t="s">
        <v>1296</v>
      </c>
      <c r="C7478" s="484" t="s">
        <v>370</v>
      </c>
      <c r="D7478" s="485">
        <v>247867</v>
      </c>
      <c r="E7478" s="486">
        <v>25.25</v>
      </c>
      <c r="F7478" s="486">
        <f t="shared" si="348"/>
        <v>6258641.75</v>
      </c>
      <c r="G7478" s="487">
        <v>4.5599999999999996</v>
      </c>
      <c r="H7478" s="485">
        <v>9.4</v>
      </c>
      <c r="I7478" s="486">
        <f t="shared" si="349"/>
        <v>2329949.8000000003</v>
      </c>
      <c r="J7478" s="348">
        <f t="shared" si="350"/>
        <v>0</v>
      </c>
    </row>
    <row r="7479" spans="1:10">
      <c r="A7479" s="483">
        <v>2016</v>
      </c>
      <c r="B7479" s="484" t="s">
        <v>1296</v>
      </c>
      <c r="C7479" s="484" t="s">
        <v>370</v>
      </c>
      <c r="D7479" s="485">
        <v>51879</v>
      </c>
      <c r="E7479" s="486">
        <v>25.17</v>
      </c>
      <c r="F7479" s="486">
        <f t="shared" si="348"/>
        <v>1305794.4300000002</v>
      </c>
      <c r="G7479" s="487">
        <v>4.4800000000000004</v>
      </c>
      <c r="H7479" s="485">
        <v>9.5</v>
      </c>
      <c r="I7479" s="486">
        <f t="shared" si="349"/>
        <v>492850.5</v>
      </c>
      <c r="J7479" s="348">
        <f t="shared" si="350"/>
        <v>0</v>
      </c>
    </row>
    <row r="7480" spans="1:10">
      <c r="A7480" s="483">
        <v>2016</v>
      </c>
      <c r="B7480" s="484" t="s">
        <v>1289</v>
      </c>
      <c r="C7480" s="484" t="s">
        <v>370</v>
      </c>
      <c r="D7480" s="485">
        <v>65701</v>
      </c>
      <c r="E7480" s="486">
        <v>17.45</v>
      </c>
      <c r="F7480" s="486">
        <f t="shared" si="348"/>
        <v>1146482.45</v>
      </c>
      <c r="G7480" s="487">
        <v>0.19</v>
      </c>
      <c r="H7480" s="485">
        <v>4.5999999999999996</v>
      </c>
      <c r="I7480" s="486">
        <f t="shared" si="349"/>
        <v>302224.59999999998</v>
      </c>
      <c r="J7480" s="348">
        <f t="shared" si="350"/>
        <v>0</v>
      </c>
    </row>
    <row r="7481" spans="1:10">
      <c r="A7481" s="483">
        <v>2016</v>
      </c>
      <c r="B7481" s="484" t="s">
        <v>1289</v>
      </c>
      <c r="C7481" s="484" t="s">
        <v>370</v>
      </c>
      <c r="D7481" s="485">
        <v>98055</v>
      </c>
      <c r="E7481" s="486">
        <v>16.75</v>
      </c>
      <c r="F7481" s="486">
        <f t="shared" si="348"/>
        <v>1642421.25</v>
      </c>
      <c r="G7481" s="487">
        <v>0.28999999999999998</v>
      </c>
      <c r="H7481" s="485">
        <v>6</v>
      </c>
      <c r="I7481" s="486">
        <f t="shared" si="349"/>
        <v>588330</v>
      </c>
      <c r="J7481" s="348">
        <f t="shared" si="350"/>
        <v>0</v>
      </c>
    </row>
    <row r="7482" spans="1:10">
      <c r="A7482" s="483">
        <v>2016</v>
      </c>
      <c r="B7482" s="484" t="s">
        <v>1289</v>
      </c>
      <c r="C7482" s="484" t="s">
        <v>370</v>
      </c>
      <c r="D7482" s="485">
        <v>49217</v>
      </c>
      <c r="E7482" s="486">
        <v>16.760000000000002</v>
      </c>
      <c r="F7482" s="486">
        <f t="shared" si="348"/>
        <v>824876.92</v>
      </c>
      <c r="G7482" s="487">
        <v>0.28999999999999998</v>
      </c>
      <c r="H7482" s="485">
        <v>6.2</v>
      </c>
      <c r="I7482" s="486">
        <f t="shared" si="349"/>
        <v>305145.40000000002</v>
      </c>
      <c r="J7482" s="348">
        <f t="shared" si="350"/>
        <v>0</v>
      </c>
    </row>
    <row r="7483" spans="1:10">
      <c r="A7483" s="483">
        <v>2016</v>
      </c>
      <c r="B7483" s="484" t="s">
        <v>1289</v>
      </c>
      <c r="C7483" s="484" t="s">
        <v>370</v>
      </c>
      <c r="D7483" s="485">
        <v>98046</v>
      </c>
      <c r="E7483" s="486">
        <v>17.850000000000001</v>
      </c>
      <c r="F7483" s="486">
        <f t="shared" si="348"/>
        <v>1750121.1</v>
      </c>
      <c r="G7483" s="487">
        <v>0.31</v>
      </c>
      <c r="H7483" s="485">
        <v>5.5</v>
      </c>
      <c r="I7483" s="486">
        <f t="shared" si="349"/>
        <v>539253</v>
      </c>
      <c r="J7483" s="348">
        <f t="shared" si="350"/>
        <v>0</v>
      </c>
    </row>
    <row r="7484" spans="1:10">
      <c r="A7484" s="483">
        <v>2016</v>
      </c>
      <c r="B7484" s="484" t="s">
        <v>1289</v>
      </c>
      <c r="C7484" s="484" t="s">
        <v>370</v>
      </c>
      <c r="D7484" s="485">
        <v>32550</v>
      </c>
      <c r="E7484" s="486">
        <v>17.96</v>
      </c>
      <c r="F7484" s="486">
        <f t="shared" si="348"/>
        <v>584598</v>
      </c>
      <c r="G7484" s="487">
        <v>0.27</v>
      </c>
      <c r="H7484" s="485">
        <v>5</v>
      </c>
      <c r="I7484" s="486">
        <f t="shared" si="349"/>
        <v>162750</v>
      </c>
      <c r="J7484" s="348">
        <f t="shared" si="350"/>
        <v>0</v>
      </c>
    </row>
    <row r="7485" spans="1:10">
      <c r="A7485" s="483">
        <v>2016</v>
      </c>
      <c r="B7485" s="484" t="s">
        <v>1289</v>
      </c>
      <c r="C7485" s="484" t="s">
        <v>370</v>
      </c>
      <c r="D7485" s="485">
        <v>49331</v>
      </c>
      <c r="E7485" s="486">
        <v>17.66</v>
      </c>
      <c r="F7485" s="486">
        <f t="shared" si="348"/>
        <v>871185.46</v>
      </c>
      <c r="G7485" s="487">
        <v>0.32</v>
      </c>
      <c r="H7485" s="485">
        <v>5.4</v>
      </c>
      <c r="I7485" s="486">
        <f t="shared" si="349"/>
        <v>266387.40000000002</v>
      </c>
      <c r="J7485" s="348">
        <f t="shared" si="350"/>
        <v>0</v>
      </c>
    </row>
    <row r="7486" spans="1:10">
      <c r="A7486" s="483">
        <v>2016</v>
      </c>
      <c r="B7486" s="484" t="s">
        <v>1289</v>
      </c>
      <c r="C7486" s="484" t="s">
        <v>370</v>
      </c>
      <c r="D7486" s="485">
        <v>17398</v>
      </c>
      <c r="E7486" s="486">
        <v>17.600000000000001</v>
      </c>
      <c r="F7486" s="486">
        <f t="shared" si="348"/>
        <v>306204.80000000005</v>
      </c>
      <c r="G7486" s="487">
        <v>0.28000000000000003</v>
      </c>
      <c r="H7486" s="485">
        <v>4.8</v>
      </c>
      <c r="I7486" s="486">
        <f t="shared" si="349"/>
        <v>83510.399999999994</v>
      </c>
      <c r="J7486" s="348">
        <f t="shared" si="350"/>
        <v>0</v>
      </c>
    </row>
    <row r="7487" spans="1:10">
      <c r="A7487" s="483">
        <v>2016</v>
      </c>
      <c r="B7487" s="484" t="s">
        <v>1289</v>
      </c>
      <c r="C7487" s="484" t="s">
        <v>370</v>
      </c>
      <c r="D7487" s="485">
        <v>17406</v>
      </c>
      <c r="E7487" s="486">
        <v>17.600000000000001</v>
      </c>
      <c r="F7487" s="486">
        <f t="shared" si="348"/>
        <v>306345.60000000003</v>
      </c>
      <c r="G7487" s="487">
        <v>0.32</v>
      </c>
      <c r="H7487" s="485">
        <v>5</v>
      </c>
      <c r="I7487" s="486">
        <f t="shared" si="349"/>
        <v>87030</v>
      </c>
      <c r="J7487" s="348">
        <f t="shared" si="350"/>
        <v>0</v>
      </c>
    </row>
    <row r="7488" spans="1:10">
      <c r="A7488" s="483">
        <v>2016</v>
      </c>
      <c r="B7488" s="484" t="s">
        <v>1296</v>
      </c>
      <c r="C7488" s="484" t="s">
        <v>370</v>
      </c>
      <c r="D7488" s="485">
        <v>19164</v>
      </c>
      <c r="E7488" s="486">
        <v>25.96</v>
      </c>
      <c r="F7488" s="486">
        <f t="shared" si="348"/>
        <v>497497.44</v>
      </c>
      <c r="G7488" s="487">
        <v>2.71</v>
      </c>
      <c r="H7488" s="485">
        <v>7.6</v>
      </c>
      <c r="I7488" s="486">
        <f t="shared" si="349"/>
        <v>145646.39999999999</v>
      </c>
      <c r="J7488" s="348">
        <f t="shared" si="350"/>
        <v>0</v>
      </c>
    </row>
    <row r="7489" spans="1:10">
      <c r="A7489" s="483">
        <v>2016</v>
      </c>
      <c r="B7489" s="484" t="s">
        <v>1296</v>
      </c>
      <c r="C7489" s="484" t="s">
        <v>370</v>
      </c>
      <c r="D7489" s="485">
        <v>5680</v>
      </c>
      <c r="E7489" s="486">
        <v>22.963999999999999</v>
      </c>
      <c r="F7489" s="486">
        <f t="shared" si="348"/>
        <v>130435.51999999999</v>
      </c>
      <c r="G7489" s="487">
        <v>2.93</v>
      </c>
      <c r="H7489" s="485">
        <v>8.1999999999999993</v>
      </c>
      <c r="I7489" s="486">
        <f t="shared" si="349"/>
        <v>46575.999999999993</v>
      </c>
      <c r="J7489" s="348">
        <f t="shared" si="350"/>
        <v>0</v>
      </c>
    </row>
    <row r="7490" spans="1:10">
      <c r="A7490" s="483">
        <v>2016</v>
      </c>
      <c r="B7490" s="484" t="s">
        <v>1296</v>
      </c>
      <c r="C7490" s="484" t="s">
        <v>370</v>
      </c>
      <c r="D7490" s="485">
        <v>20392</v>
      </c>
      <c r="E7490" s="486">
        <v>22.512</v>
      </c>
      <c r="F7490" s="486">
        <f t="shared" si="348"/>
        <v>459064.70400000003</v>
      </c>
      <c r="G7490" s="487">
        <v>3.26</v>
      </c>
      <c r="H7490" s="485">
        <v>7.9</v>
      </c>
      <c r="I7490" s="486">
        <f t="shared" si="349"/>
        <v>161096.80000000002</v>
      </c>
      <c r="J7490" s="348">
        <f t="shared" si="350"/>
        <v>0</v>
      </c>
    </row>
    <row r="7491" spans="1:10">
      <c r="A7491" s="483">
        <v>2016</v>
      </c>
      <c r="B7491" s="484" t="s">
        <v>1296</v>
      </c>
      <c r="C7491" s="484" t="s">
        <v>370</v>
      </c>
      <c r="D7491" s="485">
        <v>89329</v>
      </c>
      <c r="E7491" s="486">
        <v>22.934000000000001</v>
      </c>
      <c r="F7491" s="486">
        <f t="shared" ref="F7491:F7554" si="351">E7491*D7491</f>
        <v>2048671.2860000001</v>
      </c>
      <c r="G7491" s="487">
        <v>2.98</v>
      </c>
      <c r="H7491" s="485">
        <v>8.3000000000000007</v>
      </c>
      <c r="I7491" s="486">
        <f t="shared" ref="I7491:I7554" si="352">H7491*D7491</f>
        <v>741430.70000000007</v>
      </c>
      <c r="J7491" s="348">
        <f t="shared" ref="J7491:J7554" si="353">IF(B7491="LIG",1,0)</f>
        <v>0</v>
      </c>
    </row>
    <row r="7492" spans="1:10">
      <c r="A7492" s="483">
        <v>2016</v>
      </c>
      <c r="B7492" s="484" t="s">
        <v>1296</v>
      </c>
      <c r="C7492" s="484" t="s">
        <v>370</v>
      </c>
      <c r="D7492" s="485">
        <v>7862</v>
      </c>
      <c r="E7492" s="486">
        <v>26.065999999999999</v>
      </c>
      <c r="F7492" s="486">
        <f t="shared" si="351"/>
        <v>204930.89199999999</v>
      </c>
      <c r="G7492" s="487">
        <v>2.89</v>
      </c>
      <c r="H7492" s="485">
        <v>8.5</v>
      </c>
      <c r="I7492" s="486">
        <f t="shared" si="352"/>
        <v>66827</v>
      </c>
      <c r="J7492" s="348">
        <f t="shared" si="353"/>
        <v>0</v>
      </c>
    </row>
    <row r="7493" spans="1:10">
      <c r="A7493" s="483">
        <v>2016</v>
      </c>
      <c r="B7493" s="484" t="s">
        <v>1296</v>
      </c>
      <c r="C7493" s="484" t="s">
        <v>370</v>
      </c>
      <c r="D7493" s="485">
        <v>7849</v>
      </c>
      <c r="E7493" s="486">
        <v>26.251999999999999</v>
      </c>
      <c r="F7493" s="486">
        <f t="shared" si="351"/>
        <v>206051.948</v>
      </c>
      <c r="G7493" s="487">
        <v>2.71</v>
      </c>
      <c r="H7493" s="485">
        <v>8.1</v>
      </c>
      <c r="I7493" s="486">
        <f t="shared" si="352"/>
        <v>63576.899999999994</v>
      </c>
      <c r="J7493" s="348">
        <f t="shared" si="353"/>
        <v>0</v>
      </c>
    </row>
    <row r="7494" spans="1:10">
      <c r="A7494" s="483">
        <v>2016</v>
      </c>
      <c r="B7494" s="484" t="s">
        <v>1296</v>
      </c>
      <c r="C7494" s="484" t="s">
        <v>370</v>
      </c>
      <c r="D7494" s="485">
        <v>15874</v>
      </c>
      <c r="E7494" s="486">
        <v>23.526</v>
      </c>
      <c r="F7494" s="486">
        <f t="shared" si="351"/>
        <v>373451.72399999999</v>
      </c>
      <c r="G7494" s="487">
        <v>2.82</v>
      </c>
      <c r="H7494" s="485">
        <v>8.9</v>
      </c>
      <c r="I7494" s="486">
        <f t="shared" si="352"/>
        <v>141278.6</v>
      </c>
      <c r="J7494" s="348">
        <f t="shared" si="353"/>
        <v>0</v>
      </c>
    </row>
    <row r="7495" spans="1:10">
      <c r="A7495" s="483">
        <v>2016</v>
      </c>
      <c r="B7495" s="484" t="s">
        <v>1296</v>
      </c>
      <c r="C7495" s="484" t="s">
        <v>370</v>
      </c>
      <c r="D7495" s="485">
        <v>19508</v>
      </c>
      <c r="E7495" s="486">
        <v>25.18</v>
      </c>
      <c r="F7495" s="486">
        <f t="shared" si="351"/>
        <v>491211.44</v>
      </c>
      <c r="G7495" s="487">
        <v>2.9</v>
      </c>
      <c r="H7495" s="485">
        <v>9.4</v>
      </c>
      <c r="I7495" s="486">
        <f t="shared" si="352"/>
        <v>183375.2</v>
      </c>
      <c r="J7495" s="348">
        <f t="shared" si="353"/>
        <v>0</v>
      </c>
    </row>
    <row r="7496" spans="1:10">
      <c r="A7496" s="483">
        <v>2016</v>
      </c>
      <c r="B7496" s="484" t="s">
        <v>1296</v>
      </c>
      <c r="C7496" s="484" t="s">
        <v>370</v>
      </c>
      <c r="D7496" s="485">
        <v>40920</v>
      </c>
      <c r="E7496" s="486">
        <v>24.97</v>
      </c>
      <c r="F7496" s="486">
        <f t="shared" si="351"/>
        <v>1021772.3999999999</v>
      </c>
      <c r="G7496" s="487">
        <v>2.98</v>
      </c>
      <c r="H7496" s="485">
        <v>9.1</v>
      </c>
      <c r="I7496" s="486">
        <f t="shared" si="352"/>
        <v>372372</v>
      </c>
      <c r="J7496" s="348">
        <f t="shared" si="353"/>
        <v>0</v>
      </c>
    </row>
    <row r="7497" spans="1:10">
      <c r="A7497" s="483">
        <v>2016</v>
      </c>
      <c r="B7497" s="484" t="s">
        <v>1296</v>
      </c>
      <c r="C7497" s="484" t="s">
        <v>370</v>
      </c>
      <c r="D7497" s="485">
        <v>47684</v>
      </c>
      <c r="E7497" s="486">
        <v>25.13</v>
      </c>
      <c r="F7497" s="486">
        <f t="shared" si="351"/>
        <v>1198298.92</v>
      </c>
      <c r="G7497" s="487">
        <v>2.97</v>
      </c>
      <c r="H7497" s="485">
        <v>9</v>
      </c>
      <c r="I7497" s="486">
        <f t="shared" si="352"/>
        <v>429156</v>
      </c>
      <c r="J7497" s="348">
        <f t="shared" si="353"/>
        <v>0</v>
      </c>
    </row>
    <row r="7498" spans="1:10">
      <c r="A7498" s="483">
        <v>2016</v>
      </c>
      <c r="B7498" s="484" t="s">
        <v>1296</v>
      </c>
      <c r="C7498" s="484" t="s">
        <v>370</v>
      </c>
      <c r="D7498" s="485">
        <v>48997</v>
      </c>
      <c r="E7498" s="486">
        <v>25.2</v>
      </c>
      <c r="F7498" s="486">
        <f t="shared" si="351"/>
        <v>1234724.3999999999</v>
      </c>
      <c r="G7498" s="487">
        <v>3.21</v>
      </c>
      <c r="H7498" s="485">
        <v>8.6999999999999993</v>
      </c>
      <c r="I7498" s="486">
        <f t="shared" si="352"/>
        <v>426273.89999999997</v>
      </c>
      <c r="J7498" s="348">
        <f t="shared" si="353"/>
        <v>0</v>
      </c>
    </row>
    <row r="7499" spans="1:10">
      <c r="A7499" s="483">
        <v>2016</v>
      </c>
      <c r="B7499" s="484" t="s">
        <v>1296</v>
      </c>
      <c r="C7499" s="484" t="s">
        <v>370</v>
      </c>
      <c r="D7499" s="485">
        <v>31432</v>
      </c>
      <c r="E7499" s="486">
        <v>25.95</v>
      </c>
      <c r="F7499" s="486">
        <f t="shared" si="351"/>
        <v>815660.4</v>
      </c>
      <c r="G7499" s="487">
        <v>2.67</v>
      </c>
      <c r="H7499" s="485">
        <v>7.6</v>
      </c>
      <c r="I7499" s="486">
        <f t="shared" si="352"/>
        <v>238883.19999999998</v>
      </c>
      <c r="J7499" s="348">
        <f t="shared" si="353"/>
        <v>0</v>
      </c>
    </row>
    <row r="7500" spans="1:10">
      <c r="A7500" s="483">
        <v>2016</v>
      </c>
      <c r="B7500" s="484" t="s">
        <v>1296</v>
      </c>
      <c r="C7500" s="484" t="s">
        <v>370</v>
      </c>
      <c r="D7500" s="485">
        <v>32560</v>
      </c>
      <c r="E7500" s="486">
        <v>25.08</v>
      </c>
      <c r="F7500" s="486">
        <f t="shared" si="351"/>
        <v>816604.79999999993</v>
      </c>
      <c r="G7500" s="487">
        <v>2.95</v>
      </c>
      <c r="H7500" s="485">
        <v>9</v>
      </c>
      <c r="I7500" s="486">
        <f t="shared" si="352"/>
        <v>293040</v>
      </c>
      <c r="J7500" s="348">
        <f t="shared" si="353"/>
        <v>0</v>
      </c>
    </row>
    <row r="7501" spans="1:10">
      <c r="A7501" s="483">
        <v>2016</v>
      </c>
      <c r="B7501" s="484" t="s">
        <v>1296</v>
      </c>
      <c r="C7501" s="484" t="s">
        <v>370</v>
      </c>
      <c r="D7501" s="485">
        <v>82047</v>
      </c>
      <c r="E7501" s="486">
        <v>22.21</v>
      </c>
      <c r="F7501" s="486">
        <f t="shared" si="351"/>
        <v>1822263.87</v>
      </c>
      <c r="G7501" s="487">
        <v>3.14</v>
      </c>
      <c r="H7501" s="485">
        <v>8.6</v>
      </c>
      <c r="I7501" s="486">
        <f t="shared" si="352"/>
        <v>705604.2</v>
      </c>
      <c r="J7501" s="348">
        <f t="shared" si="353"/>
        <v>0</v>
      </c>
    </row>
    <row r="7502" spans="1:10">
      <c r="A7502" s="483">
        <v>2016</v>
      </c>
      <c r="B7502" s="484" t="s">
        <v>1289</v>
      </c>
      <c r="C7502" s="484" t="s">
        <v>370</v>
      </c>
      <c r="D7502" s="485">
        <v>132516</v>
      </c>
      <c r="E7502" s="486">
        <v>20.18</v>
      </c>
      <c r="F7502" s="486">
        <f t="shared" si="351"/>
        <v>2674172.88</v>
      </c>
      <c r="G7502" s="487">
        <v>0.46</v>
      </c>
      <c r="H7502" s="485">
        <v>7.5</v>
      </c>
      <c r="I7502" s="486">
        <f t="shared" si="352"/>
        <v>993870</v>
      </c>
      <c r="J7502" s="348">
        <f t="shared" si="353"/>
        <v>0</v>
      </c>
    </row>
    <row r="7503" spans="1:10">
      <c r="A7503" s="483">
        <v>2016</v>
      </c>
      <c r="B7503" s="484" t="s">
        <v>1289</v>
      </c>
      <c r="C7503" s="484" t="s">
        <v>370</v>
      </c>
      <c r="D7503" s="485">
        <v>148061</v>
      </c>
      <c r="E7503" s="486">
        <v>20.18</v>
      </c>
      <c r="F7503" s="486">
        <f t="shared" si="351"/>
        <v>2987870.98</v>
      </c>
      <c r="G7503" s="487">
        <v>0.46</v>
      </c>
      <c r="H7503" s="485">
        <v>7.5</v>
      </c>
      <c r="I7503" s="486">
        <f t="shared" si="352"/>
        <v>1110457.5</v>
      </c>
      <c r="J7503" s="348">
        <f t="shared" si="353"/>
        <v>0</v>
      </c>
    </row>
    <row r="7504" spans="1:10">
      <c r="A7504" s="483">
        <v>2016</v>
      </c>
      <c r="B7504" s="484" t="s">
        <v>1289</v>
      </c>
      <c r="C7504" s="484" t="s">
        <v>370</v>
      </c>
      <c r="D7504" s="485">
        <v>22330</v>
      </c>
      <c r="E7504" s="486">
        <v>20</v>
      </c>
      <c r="F7504" s="486">
        <f t="shared" si="351"/>
        <v>446600</v>
      </c>
      <c r="G7504" s="487">
        <v>0.35</v>
      </c>
      <c r="H7504" s="485">
        <v>7.2</v>
      </c>
      <c r="I7504" s="486">
        <f t="shared" si="352"/>
        <v>160776</v>
      </c>
      <c r="J7504" s="348">
        <f t="shared" si="353"/>
        <v>0</v>
      </c>
    </row>
    <row r="7505" spans="1:10">
      <c r="A7505" s="483">
        <v>2016</v>
      </c>
      <c r="B7505" s="484" t="s">
        <v>1301</v>
      </c>
      <c r="C7505" s="484" t="s">
        <v>370</v>
      </c>
      <c r="D7505" s="485">
        <v>677993</v>
      </c>
      <c r="E7505" s="486">
        <v>12.5</v>
      </c>
      <c r="F7505" s="486">
        <f t="shared" si="351"/>
        <v>8474912.5</v>
      </c>
      <c r="G7505" s="487">
        <v>0.59</v>
      </c>
      <c r="H7505" s="485">
        <v>10.6</v>
      </c>
      <c r="I7505" s="486">
        <f t="shared" si="352"/>
        <v>7186725.7999999998</v>
      </c>
      <c r="J7505" s="348">
        <f t="shared" si="353"/>
        <v>1</v>
      </c>
    </row>
    <row r="7506" spans="1:10">
      <c r="A7506" s="483">
        <v>2016</v>
      </c>
      <c r="B7506" s="484" t="s">
        <v>1296</v>
      </c>
      <c r="C7506" s="484" t="s">
        <v>370</v>
      </c>
      <c r="D7506" s="485">
        <v>75812</v>
      </c>
      <c r="E7506" s="486">
        <v>23.77</v>
      </c>
      <c r="F7506" s="486">
        <f t="shared" si="351"/>
        <v>1802051.24</v>
      </c>
      <c r="G7506" s="487">
        <v>2.8</v>
      </c>
      <c r="H7506" s="485">
        <v>8.1999999999999993</v>
      </c>
      <c r="I7506" s="486">
        <f t="shared" si="352"/>
        <v>621658.39999999991</v>
      </c>
      <c r="J7506" s="348">
        <f t="shared" si="353"/>
        <v>0</v>
      </c>
    </row>
    <row r="7507" spans="1:10">
      <c r="A7507" s="483">
        <v>2016</v>
      </c>
      <c r="B7507" s="484" t="s">
        <v>1296</v>
      </c>
      <c r="C7507" s="484" t="s">
        <v>370</v>
      </c>
      <c r="D7507" s="485">
        <v>6696</v>
      </c>
      <c r="E7507" s="486">
        <v>23.75</v>
      </c>
      <c r="F7507" s="486">
        <f t="shared" si="351"/>
        <v>159030</v>
      </c>
      <c r="G7507" s="487">
        <v>2.72</v>
      </c>
      <c r="H7507" s="485">
        <v>8.3000000000000007</v>
      </c>
      <c r="I7507" s="486">
        <f t="shared" si="352"/>
        <v>55576.800000000003</v>
      </c>
      <c r="J7507" s="348">
        <f t="shared" si="353"/>
        <v>0</v>
      </c>
    </row>
    <row r="7508" spans="1:10">
      <c r="A7508" s="483">
        <v>2016</v>
      </c>
      <c r="B7508" s="484" t="s">
        <v>1296</v>
      </c>
      <c r="C7508" s="484" t="s">
        <v>370</v>
      </c>
      <c r="D7508" s="485">
        <v>9763</v>
      </c>
      <c r="E7508" s="486">
        <v>23.62</v>
      </c>
      <c r="F7508" s="486">
        <f t="shared" si="351"/>
        <v>230602.06</v>
      </c>
      <c r="G7508" s="487">
        <v>2.77</v>
      </c>
      <c r="H7508" s="485">
        <v>8.5</v>
      </c>
      <c r="I7508" s="486">
        <f t="shared" si="352"/>
        <v>82985.5</v>
      </c>
      <c r="J7508" s="348">
        <f t="shared" si="353"/>
        <v>0</v>
      </c>
    </row>
    <row r="7509" spans="1:10">
      <c r="A7509" s="483">
        <v>2016</v>
      </c>
      <c r="B7509" s="484" t="s">
        <v>1296</v>
      </c>
      <c r="C7509" s="484" t="s">
        <v>370</v>
      </c>
      <c r="D7509" s="485">
        <v>37848</v>
      </c>
      <c r="E7509" s="486">
        <v>23.67</v>
      </c>
      <c r="F7509" s="486">
        <f t="shared" si="351"/>
        <v>895862.16</v>
      </c>
      <c r="G7509" s="487">
        <v>2.48</v>
      </c>
      <c r="H7509" s="485">
        <v>7.9</v>
      </c>
      <c r="I7509" s="486">
        <f t="shared" si="352"/>
        <v>298999.2</v>
      </c>
      <c r="J7509" s="348">
        <f t="shared" si="353"/>
        <v>0</v>
      </c>
    </row>
    <row r="7510" spans="1:10">
      <c r="A7510" s="483">
        <v>2016</v>
      </c>
      <c r="B7510" s="484" t="s">
        <v>1296</v>
      </c>
      <c r="C7510" s="484" t="s">
        <v>370</v>
      </c>
      <c r="D7510" s="485">
        <v>6995</v>
      </c>
      <c r="E7510" s="486">
        <v>25.12</v>
      </c>
      <c r="F7510" s="486">
        <f t="shared" si="351"/>
        <v>175714.4</v>
      </c>
      <c r="G7510" s="487">
        <v>3.01</v>
      </c>
      <c r="H7510" s="485">
        <v>9.4</v>
      </c>
      <c r="I7510" s="486">
        <f t="shared" si="352"/>
        <v>65753</v>
      </c>
      <c r="J7510" s="348">
        <f t="shared" si="353"/>
        <v>0</v>
      </c>
    </row>
    <row r="7511" spans="1:10">
      <c r="A7511" s="483">
        <v>2016</v>
      </c>
      <c r="B7511" s="484" t="s">
        <v>1296</v>
      </c>
      <c r="C7511" s="484" t="s">
        <v>370</v>
      </c>
      <c r="D7511" s="485">
        <v>10318</v>
      </c>
      <c r="E7511" s="486">
        <v>25.15</v>
      </c>
      <c r="F7511" s="486">
        <f t="shared" si="351"/>
        <v>259497.69999999998</v>
      </c>
      <c r="G7511" s="487">
        <v>3.11</v>
      </c>
      <c r="H7511" s="485">
        <v>9.3000000000000007</v>
      </c>
      <c r="I7511" s="486">
        <f t="shared" si="352"/>
        <v>95957.400000000009</v>
      </c>
      <c r="J7511" s="348">
        <f t="shared" si="353"/>
        <v>0</v>
      </c>
    </row>
    <row r="7512" spans="1:10">
      <c r="A7512" s="483">
        <v>2016</v>
      </c>
      <c r="B7512" s="484" t="s">
        <v>1296</v>
      </c>
      <c r="C7512" s="484" t="s">
        <v>370</v>
      </c>
      <c r="D7512" s="485">
        <v>3426</v>
      </c>
      <c r="E7512" s="486">
        <v>23.7</v>
      </c>
      <c r="F7512" s="486">
        <f t="shared" si="351"/>
        <v>81196.2</v>
      </c>
      <c r="G7512" s="487">
        <v>2.4900000000000002</v>
      </c>
      <c r="H7512" s="485">
        <v>7.9</v>
      </c>
      <c r="I7512" s="486">
        <f t="shared" si="352"/>
        <v>27065.4</v>
      </c>
      <c r="J7512" s="348">
        <f t="shared" si="353"/>
        <v>0</v>
      </c>
    </row>
    <row r="7513" spans="1:10">
      <c r="A7513" s="483">
        <v>2016</v>
      </c>
      <c r="B7513" s="484" t="s">
        <v>1296</v>
      </c>
      <c r="C7513" s="484" t="s">
        <v>370</v>
      </c>
      <c r="D7513" s="485">
        <v>6994</v>
      </c>
      <c r="E7513" s="486">
        <v>23.62</v>
      </c>
      <c r="F7513" s="486">
        <f t="shared" si="351"/>
        <v>165198.28</v>
      </c>
      <c r="G7513" s="487">
        <v>2.61</v>
      </c>
      <c r="H7513" s="485">
        <v>8.6</v>
      </c>
      <c r="I7513" s="486">
        <f t="shared" si="352"/>
        <v>60148.399999999994</v>
      </c>
      <c r="J7513" s="348">
        <f t="shared" si="353"/>
        <v>0</v>
      </c>
    </row>
    <row r="7514" spans="1:10">
      <c r="A7514" s="483">
        <v>2016</v>
      </c>
      <c r="B7514" s="484" t="s">
        <v>1296</v>
      </c>
      <c r="C7514" s="484" t="s">
        <v>370</v>
      </c>
      <c r="D7514" s="485">
        <v>20642</v>
      </c>
      <c r="E7514" s="486">
        <v>22.69</v>
      </c>
      <c r="F7514" s="486">
        <f t="shared" si="351"/>
        <v>468366.98000000004</v>
      </c>
      <c r="G7514" s="487">
        <v>3.78</v>
      </c>
      <c r="H7514" s="485">
        <v>14.1</v>
      </c>
      <c r="I7514" s="486">
        <f t="shared" si="352"/>
        <v>291052.2</v>
      </c>
      <c r="J7514" s="348">
        <f t="shared" si="353"/>
        <v>0</v>
      </c>
    </row>
    <row r="7515" spans="1:10">
      <c r="A7515" s="483">
        <v>2016</v>
      </c>
      <c r="B7515" s="484" t="s">
        <v>1296</v>
      </c>
      <c r="C7515" s="484" t="s">
        <v>370</v>
      </c>
      <c r="D7515" s="485">
        <v>1631</v>
      </c>
      <c r="E7515" s="486">
        <v>23.59</v>
      </c>
      <c r="F7515" s="486">
        <f t="shared" si="351"/>
        <v>38475.29</v>
      </c>
      <c r="G7515" s="487">
        <v>4.45</v>
      </c>
      <c r="H7515" s="485">
        <v>14.6</v>
      </c>
      <c r="I7515" s="486">
        <f t="shared" si="352"/>
        <v>23812.6</v>
      </c>
      <c r="J7515" s="348">
        <f t="shared" si="353"/>
        <v>0</v>
      </c>
    </row>
    <row r="7516" spans="1:10">
      <c r="A7516" s="483">
        <v>2016</v>
      </c>
      <c r="B7516" s="484" t="s">
        <v>1296</v>
      </c>
      <c r="C7516" s="484" t="s">
        <v>370</v>
      </c>
      <c r="D7516" s="485">
        <v>7959</v>
      </c>
      <c r="E7516" s="486">
        <v>22.92</v>
      </c>
      <c r="F7516" s="486">
        <f t="shared" si="351"/>
        <v>182420.28000000003</v>
      </c>
      <c r="G7516" s="487">
        <v>2.98</v>
      </c>
      <c r="H7516" s="485">
        <v>8.1999999999999993</v>
      </c>
      <c r="I7516" s="486">
        <f t="shared" si="352"/>
        <v>65263.799999999996</v>
      </c>
      <c r="J7516" s="348">
        <f t="shared" si="353"/>
        <v>0</v>
      </c>
    </row>
    <row r="7517" spans="1:10">
      <c r="A7517" s="483">
        <v>2016</v>
      </c>
      <c r="B7517" s="484" t="s">
        <v>1296</v>
      </c>
      <c r="C7517" s="484" t="s">
        <v>370</v>
      </c>
      <c r="D7517" s="485">
        <v>4810</v>
      </c>
      <c r="E7517" s="486">
        <v>23.61</v>
      </c>
      <c r="F7517" s="486">
        <f t="shared" si="351"/>
        <v>113564.09999999999</v>
      </c>
      <c r="G7517" s="487">
        <v>2.86</v>
      </c>
      <c r="H7517" s="485">
        <v>8.3000000000000007</v>
      </c>
      <c r="I7517" s="486">
        <f t="shared" si="352"/>
        <v>39923</v>
      </c>
      <c r="J7517" s="348">
        <f t="shared" si="353"/>
        <v>0</v>
      </c>
    </row>
    <row r="7518" spans="1:10">
      <c r="A7518" s="483">
        <v>2016</v>
      </c>
      <c r="B7518" s="484" t="s">
        <v>1296</v>
      </c>
      <c r="C7518" s="484" t="s">
        <v>370</v>
      </c>
      <c r="D7518" s="485">
        <v>3172</v>
      </c>
      <c r="E7518" s="486">
        <v>23.51</v>
      </c>
      <c r="F7518" s="486">
        <f t="shared" si="351"/>
        <v>74573.72</v>
      </c>
      <c r="G7518" s="487">
        <v>2.4500000000000002</v>
      </c>
      <c r="H7518" s="485">
        <v>8.1</v>
      </c>
      <c r="I7518" s="486">
        <f t="shared" si="352"/>
        <v>25693.199999999997</v>
      </c>
      <c r="J7518" s="348">
        <f t="shared" si="353"/>
        <v>0</v>
      </c>
    </row>
    <row r="7519" spans="1:10">
      <c r="A7519" s="483">
        <v>2016</v>
      </c>
      <c r="B7519" s="484" t="s">
        <v>1296</v>
      </c>
      <c r="C7519" s="484" t="s">
        <v>370</v>
      </c>
      <c r="D7519" s="485">
        <v>1680</v>
      </c>
      <c r="E7519" s="486">
        <v>23.31</v>
      </c>
      <c r="F7519" s="486">
        <f t="shared" si="351"/>
        <v>39160.799999999996</v>
      </c>
      <c r="G7519" s="487">
        <v>4.24</v>
      </c>
      <c r="H7519" s="485">
        <v>14.8</v>
      </c>
      <c r="I7519" s="486">
        <f t="shared" si="352"/>
        <v>24864</v>
      </c>
      <c r="J7519" s="348">
        <f t="shared" si="353"/>
        <v>0</v>
      </c>
    </row>
    <row r="7520" spans="1:10">
      <c r="A7520" s="483">
        <v>2016</v>
      </c>
      <c r="B7520" s="484" t="s">
        <v>1296</v>
      </c>
      <c r="C7520" s="484" t="s">
        <v>370</v>
      </c>
      <c r="D7520" s="485">
        <v>3184</v>
      </c>
      <c r="E7520" s="486">
        <v>23.66</v>
      </c>
      <c r="F7520" s="486">
        <f t="shared" si="351"/>
        <v>75333.440000000002</v>
      </c>
      <c r="G7520" s="487">
        <v>2.87</v>
      </c>
      <c r="H7520" s="485">
        <v>8.3000000000000007</v>
      </c>
      <c r="I7520" s="486">
        <f t="shared" si="352"/>
        <v>26427.200000000001</v>
      </c>
      <c r="J7520" s="348">
        <f t="shared" si="353"/>
        <v>0</v>
      </c>
    </row>
    <row r="7521" spans="1:10">
      <c r="A7521" s="483">
        <v>2016</v>
      </c>
      <c r="B7521" s="484" t="s">
        <v>1296</v>
      </c>
      <c r="C7521" s="484" t="s">
        <v>370</v>
      </c>
      <c r="D7521" s="485">
        <v>3142</v>
      </c>
      <c r="E7521" s="486">
        <v>22.85</v>
      </c>
      <c r="F7521" s="486">
        <f t="shared" si="351"/>
        <v>71794.700000000012</v>
      </c>
      <c r="G7521" s="487">
        <v>2.98</v>
      </c>
      <c r="H7521" s="485">
        <v>8.1</v>
      </c>
      <c r="I7521" s="486">
        <f t="shared" si="352"/>
        <v>25450.199999999997</v>
      </c>
      <c r="J7521" s="348">
        <f t="shared" si="353"/>
        <v>0</v>
      </c>
    </row>
    <row r="7522" spans="1:10">
      <c r="A7522" s="483">
        <v>2016</v>
      </c>
      <c r="B7522" s="484" t="s">
        <v>1296</v>
      </c>
      <c r="C7522" s="484" t="s">
        <v>370</v>
      </c>
      <c r="D7522" s="485">
        <v>4914</v>
      </c>
      <c r="E7522" s="486">
        <v>22.69</v>
      </c>
      <c r="F7522" s="486">
        <f t="shared" si="351"/>
        <v>111498.66</v>
      </c>
      <c r="G7522" s="487">
        <v>4.6500000000000004</v>
      </c>
      <c r="H7522" s="485">
        <v>16.2</v>
      </c>
      <c r="I7522" s="486">
        <f t="shared" si="352"/>
        <v>79606.8</v>
      </c>
      <c r="J7522" s="348">
        <f t="shared" si="353"/>
        <v>0</v>
      </c>
    </row>
    <row r="7523" spans="1:10">
      <c r="A7523" s="483">
        <v>2016</v>
      </c>
      <c r="B7523" s="484" t="s">
        <v>1296</v>
      </c>
      <c r="C7523" s="484" t="s">
        <v>370</v>
      </c>
      <c r="D7523" s="485">
        <v>4736</v>
      </c>
      <c r="E7523" s="486">
        <v>22.84</v>
      </c>
      <c r="F7523" s="486">
        <f t="shared" si="351"/>
        <v>108170.24000000001</v>
      </c>
      <c r="G7523" s="487">
        <v>2.98</v>
      </c>
      <c r="H7523" s="485">
        <v>8.4</v>
      </c>
      <c r="I7523" s="486">
        <f t="shared" si="352"/>
        <v>39782.400000000001</v>
      </c>
      <c r="J7523" s="348">
        <f t="shared" si="353"/>
        <v>0</v>
      </c>
    </row>
    <row r="7524" spans="1:10">
      <c r="A7524" s="483">
        <v>2016</v>
      </c>
      <c r="B7524" s="484" t="s">
        <v>1296</v>
      </c>
      <c r="C7524" s="484" t="s">
        <v>370</v>
      </c>
      <c r="D7524" s="485">
        <v>1601</v>
      </c>
      <c r="E7524" s="486">
        <v>23.58</v>
      </c>
      <c r="F7524" s="486">
        <f t="shared" si="351"/>
        <v>37751.579999999994</v>
      </c>
      <c r="G7524" s="487">
        <v>2.84</v>
      </c>
      <c r="H7524" s="485">
        <v>8.3000000000000007</v>
      </c>
      <c r="I7524" s="486">
        <f t="shared" si="352"/>
        <v>13288.300000000001</v>
      </c>
      <c r="J7524" s="348">
        <f t="shared" si="353"/>
        <v>0</v>
      </c>
    </row>
    <row r="7525" spans="1:10">
      <c r="A7525" s="483">
        <v>2016</v>
      </c>
      <c r="B7525" s="484" t="s">
        <v>1296</v>
      </c>
      <c r="C7525" s="484" t="s">
        <v>370</v>
      </c>
      <c r="D7525" s="485">
        <v>5144</v>
      </c>
      <c r="E7525" s="486">
        <v>22.97</v>
      </c>
      <c r="F7525" s="486">
        <f t="shared" si="351"/>
        <v>118157.68</v>
      </c>
      <c r="G7525" s="487">
        <v>3.84</v>
      </c>
      <c r="H7525" s="485">
        <v>13.1</v>
      </c>
      <c r="I7525" s="486">
        <f t="shared" si="352"/>
        <v>67386.399999999994</v>
      </c>
      <c r="J7525" s="348">
        <f t="shared" si="353"/>
        <v>0</v>
      </c>
    </row>
    <row r="7526" spans="1:10">
      <c r="A7526" s="483">
        <v>2016</v>
      </c>
      <c r="B7526" s="484" t="s">
        <v>1296</v>
      </c>
      <c r="C7526" s="484" t="s">
        <v>370</v>
      </c>
      <c r="D7526" s="485">
        <v>1594</v>
      </c>
      <c r="E7526" s="486">
        <v>22.86</v>
      </c>
      <c r="F7526" s="486">
        <f t="shared" si="351"/>
        <v>36438.839999999997</v>
      </c>
      <c r="G7526" s="487">
        <v>2.65</v>
      </c>
      <c r="H7526" s="485">
        <v>10.9</v>
      </c>
      <c r="I7526" s="486">
        <f t="shared" si="352"/>
        <v>17374.600000000002</v>
      </c>
      <c r="J7526" s="348">
        <f t="shared" si="353"/>
        <v>0</v>
      </c>
    </row>
    <row r="7527" spans="1:10">
      <c r="A7527" s="483">
        <v>2016</v>
      </c>
      <c r="B7527" s="484" t="s">
        <v>1296</v>
      </c>
      <c r="C7527" s="484" t="s">
        <v>370</v>
      </c>
      <c r="D7527" s="485">
        <v>3135</v>
      </c>
      <c r="E7527" s="486">
        <v>23.12</v>
      </c>
      <c r="F7527" s="486">
        <f t="shared" si="351"/>
        <v>72481.2</v>
      </c>
      <c r="G7527" s="487">
        <v>2.52</v>
      </c>
      <c r="H7527" s="485">
        <v>12.7</v>
      </c>
      <c r="I7527" s="486">
        <f t="shared" si="352"/>
        <v>39814.5</v>
      </c>
      <c r="J7527" s="348">
        <f t="shared" si="353"/>
        <v>0</v>
      </c>
    </row>
    <row r="7528" spans="1:10">
      <c r="A7528" s="483">
        <v>2016</v>
      </c>
      <c r="B7528" s="484" t="s">
        <v>1296</v>
      </c>
      <c r="C7528" s="484" t="s">
        <v>370</v>
      </c>
      <c r="D7528" s="485">
        <v>4724</v>
      </c>
      <c r="E7528" s="486">
        <v>22.98</v>
      </c>
      <c r="F7528" s="486">
        <f t="shared" si="351"/>
        <v>108557.52</v>
      </c>
      <c r="G7528" s="487">
        <v>2.98</v>
      </c>
      <c r="H7528" s="485">
        <v>8.1</v>
      </c>
      <c r="I7528" s="486">
        <f t="shared" si="352"/>
        <v>38264.400000000001</v>
      </c>
      <c r="J7528" s="348">
        <f t="shared" si="353"/>
        <v>0</v>
      </c>
    </row>
    <row r="7529" spans="1:10">
      <c r="A7529" s="483">
        <v>2016</v>
      </c>
      <c r="B7529" s="484" t="s">
        <v>1296</v>
      </c>
      <c r="C7529" s="484" t="s">
        <v>370</v>
      </c>
      <c r="D7529" s="485">
        <v>126607</v>
      </c>
      <c r="E7529" s="486">
        <v>23.888000000000002</v>
      </c>
      <c r="F7529" s="486">
        <f t="shared" si="351"/>
        <v>3024388.0160000003</v>
      </c>
      <c r="G7529" s="487">
        <v>2.66</v>
      </c>
      <c r="H7529" s="485">
        <v>7.5</v>
      </c>
      <c r="I7529" s="486">
        <f t="shared" si="352"/>
        <v>949552.5</v>
      </c>
      <c r="J7529" s="348">
        <f t="shared" si="353"/>
        <v>0</v>
      </c>
    </row>
    <row r="7530" spans="1:10">
      <c r="A7530" s="483">
        <v>2016</v>
      </c>
      <c r="B7530" s="484" t="s">
        <v>1296</v>
      </c>
      <c r="C7530" s="484" t="s">
        <v>370</v>
      </c>
      <c r="D7530" s="485">
        <v>50538</v>
      </c>
      <c r="E7530" s="486">
        <v>23.738</v>
      </c>
      <c r="F7530" s="486">
        <f t="shared" si="351"/>
        <v>1199671.044</v>
      </c>
      <c r="G7530" s="487">
        <v>2.69</v>
      </c>
      <c r="H7530" s="485">
        <v>7.9</v>
      </c>
      <c r="I7530" s="486">
        <f t="shared" si="352"/>
        <v>399250.2</v>
      </c>
      <c r="J7530" s="348">
        <f t="shared" si="353"/>
        <v>0</v>
      </c>
    </row>
    <row r="7531" spans="1:10">
      <c r="A7531" s="483">
        <v>2016</v>
      </c>
      <c r="B7531" s="484" t="s">
        <v>1296</v>
      </c>
      <c r="C7531" s="484" t="s">
        <v>370</v>
      </c>
      <c r="D7531" s="485">
        <v>38085</v>
      </c>
      <c r="E7531" s="486">
        <v>23.844000000000001</v>
      </c>
      <c r="F7531" s="486">
        <f t="shared" si="351"/>
        <v>908098.74</v>
      </c>
      <c r="G7531" s="487">
        <v>2.74</v>
      </c>
      <c r="H7531" s="485">
        <v>8</v>
      </c>
      <c r="I7531" s="486">
        <f t="shared" si="352"/>
        <v>304680</v>
      </c>
      <c r="J7531" s="348">
        <f t="shared" si="353"/>
        <v>0</v>
      </c>
    </row>
    <row r="7532" spans="1:10">
      <c r="A7532" s="483">
        <v>2016</v>
      </c>
      <c r="B7532" s="484" t="s">
        <v>1289</v>
      </c>
      <c r="C7532" s="484" t="s">
        <v>370</v>
      </c>
      <c r="D7532" s="485">
        <v>32918</v>
      </c>
      <c r="E7532" s="486">
        <v>16.489999999999998</v>
      </c>
      <c r="F7532" s="486">
        <f t="shared" si="351"/>
        <v>542817.81999999995</v>
      </c>
      <c r="G7532" s="487">
        <v>0.38</v>
      </c>
      <c r="H7532" s="485">
        <v>5</v>
      </c>
      <c r="I7532" s="486">
        <f t="shared" si="352"/>
        <v>164590</v>
      </c>
      <c r="J7532" s="348">
        <f t="shared" si="353"/>
        <v>0</v>
      </c>
    </row>
    <row r="7533" spans="1:10">
      <c r="A7533" s="483">
        <v>2016</v>
      </c>
      <c r="B7533" s="484" t="s">
        <v>1289</v>
      </c>
      <c r="C7533" s="484" t="s">
        <v>370</v>
      </c>
      <c r="D7533" s="485">
        <v>14705</v>
      </c>
      <c r="E7533" s="486">
        <v>17.87</v>
      </c>
      <c r="F7533" s="486">
        <f t="shared" si="351"/>
        <v>262778.35000000003</v>
      </c>
      <c r="G7533" s="487">
        <v>0.26</v>
      </c>
      <c r="H7533" s="485">
        <v>5.0999999999999996</v>
      </c>
      <c r="I7533" s="486">
        <f t="shared" si="352"/>
        <v>74995.5</v>
      </c>
      <c r="J7533" s="348">
        <f t="shared" si="353"/>
        <v>0</v>
      </c>
    </row>
    <row r="7534" spans="1:10">
      <c r="A7534" s="483">
        <v>2016</v>
      </c>
      <c r="B7534" s="484" t="s">
        <v>1289</v>
      </c>
      <c r="C7534" s="484" t="s">
        <v>370</v>
      </c>
      <c r="D7534" s="485">
        <v>32804</v>
      </c>
      <c r="E7534" s="486">
        <v>16.71</v>
      </c>
      <c r="F7534" s="486">
        <f t="shared" si="351"/>
        <v>548154.84000000008</v>
      </c>
      <c r="G7534" s="487">
        <v>0.32</v>
      </c>
      <c r="H7534" s="485">
        <v>5.5</v>
      </c>
      <c r="I7534" s="486">
        <f t="shared" si="352"/>
        <v>180422</v>
      </c>
      <c r="J7534" s="348">
        <f t="shared" si="353"/>
        <v>0</v>
      </c>
    </row>
    <row r="7535" spans="1:10">
      <c r="A7535" s="483">
        <v>2016</v>
      </c>
      <c r="B7535" s="484" t="s">
        <v>1289</v>
      </c>
      <c r="C7535" s="484" t="s">
        <v>370</v>
      </c>
      <c r="D7535" s="485">
        <v>16437</v>
      </c>
      <c r="E7535" s="486">
        <v>16.71</v>
      </c>
      <c r="F7535" s="486">
        <f t="shared" si="351"/>
        <v>274662.27</v>
      </c>
      <c r="G7535" s="487">
        <v>0.32</v>
      </c>
      <c r="H7535" s="485">
        <v>5.5</v>
      </c>
      <c r="I7535" s="486">
        <f t="shared" si="352"/>
        <v>90403.5</v>
      </c>
      <c r="J7535" s="348">
        <f t="shared" si="353"/>
        <v>0</v>
      </c>
    </row>
    <row r="7536" spans="1:10">
      <c r="A7536" s="483">
        <v>2016</v>
      </c>
      <c r="B7536" s="484" t="s">
        <v>1289</v>
      </c>
      <c r="C7536" s="484" t="s">
        <v>370</v>
      </c>
      <c r="D7536" s="485">
        <v>33000</v>
      </c>
      <c r="E7536" s="486">
        <v>18.059999999999999</v>
      </c>
      <c r="F7536" s="486">
        <f t="shared" si="351"/>
        <v>595980</v>
      </c>
      <c r="G7536" s="487">
        <v>0.28000000000000003</v>
      </c>
      <c r="H7536" s="485">
        <v>4.7</v>
      </c>
      <c r="I7536" s="486">
        <f t="shared" si="352"/>
        <v>155100</v>
      </c>
      <c r="J7536" s="348">
        <f t="shared" si="353"/>
        <v>0</v>
      </c>
    </row>
    <row r="7537" spans="1:10">
      <c r="A7537" s="483">
        <v>2016</v>
      </c>
      <c r="B7537" s="484" t="s">
        <v>1289</v>
      </c>
      <c r="C7537" s="484" t="s">
        <v>370</v>
      </c>
      <c r="D7537" s="485">
        <v>32984</v>
      </c>
      <c r="E7537" s="486">
        <v>16.71</v>
      </c>
      <c r="F7537" s="486">
        <f t="shared" si="351"/>
        <v>551162.64</v>
      </c>
      <c r="G7537" s="487">
        <v>0.32</v>
      </c>
      <c r="H7537" s="485">
        <v>5.5</v>
      </c>
      <c r="I7537" s="486">
        <f t="shared" si="352"/>
        <v>181412</v>
      </c>
      <c r="J7537" s="348">
        <f t="shared" si="353"/>
        <v>0</v>
      </c>
    </row>
    <row r="7538" spans="1:10">
      <c r="A7538" s="483">
        <v>2016</v>
      </c>
      <c r="B7538" s="484" t="s">
        <v>1296</v>
      </c>
      <c r="C7538" s="484" t="s">
        <v>370</v>
      </c>
      <c r="D7538" s="485">
        <v>11273</v>
      </c>
      <c r="E7538" s="486">
        <v>25.021999999999998</v>
      </c>
      <c r="F7538" s="486">
        <f t="shared" si="351"/>
        <v>282073.00599999999</v>
      </c>
      <c r="G7538" s="487">
        <v>0.7</v>
      </c>
      <c r="H7538" s="485">
        <v>10.7</v>
      </c>
      <c r="I7538" s="486">
        <f t="shared" si="352"/>
        <v>120621.09999999999</v>
      </c>
      <c r="J7538" s="348">
        <f t="shared" si="353"/>
        <v>0</v>
      </c>
    </row>
    <row r="7539" spans="1:10">
      <c r="A7539" s="483">
        <v>2016</v>
      </c>
      <c r="B7539" s="484" t="s">
        <v>1289</v>
      </c>
      <c r="C7539" s="484" t="s">
        <v>370</v>
      </c>
      <c r="D7539" s="485">
        <v>16356</v>
      </c>
      <c r="E7539" s="486">
        <v>17.88</v>
      </c>
      <c r="F7539" s="486">
        <f t="shared" si="351"/>
        <v>292445.27999999997</v>
      </c>
      <c r="G7539" s="487">
        <v>0.28999999999999998</v>
      </c>
      <c r="H7539" s="485">
        <v>4.9000000000000004</v>
      </c>
      <c r="I7539" s="486">
        <f t="shared" si="352"/>
        <v>80144.400000000009</v>
      </c>
      <c r="J7539" s="348">
        <f t="shared" si="353"/>
        <v>0</v>
      </c>
    </row>
    <row r="7540" spans="1:10">
      <c r="A7540" s="483">
        <v>2016</v>
      </c>
      <c r="B7540" s="484" t="s">
        <v>1289</v>
      </c>
      <c r="C7540" s="484" t="s">
        <v>370</v>
      </c>
      <c r="D7540" s="485">
        <v>145484</v>
      </c>
      <c r="E7540" s="486">
        <v>17.75</v>
      </c>
      <c r="F7540" s="486">
        <f t="shared" si="351"/>
        <v>2582341</v>
      </c>
      <c r="G7540" s="487">
        <v>0.25</v>
      </c>
      <c r="H7540" s="485">
        <v>5.6</v>
      </c>
      <c r="I7540" s="486">
        <f t="shared" si="352"/>
        <v>814710.39999999991</v>
      </c>
      <c r="J7540" s="348">
        <f t="shared" si="353"/>
        <v>0</v>
      </c>
    </row>
    <row r="7541" spans="1:10">
      <c r="A7541" s="483">
        <v>2016</v>
      </c>
      <c r="B7541" s="484" t="s">
        <v>1289</v>
      </c>
      <c r="C7541" s="484" t="s">
        <v>370</v>
      </c>
      <c r="D7541" s="485">
        <v>16386</v>
      </c>
      <c r="E7541" s="486">
        <v>16.59</v>
      </c>
      <c r="F7541" s="486">
        <f t="shared" si="351"/>
        <v>271843.74</v>
      </c>
      <c r="G7541" s="487">
        <v>0.31</v>
      </c>
      <c r="H7541" s="485">
        <v>6.3</v>
      </c>
      <c r="I7541" s="486">
        <f t="shared" si="352"/>
        <v>103231.8</v>
      </c>
      <c r="J7541" s="348">
        <f t="shared" si="353"/>
        <v>0</v>
      </c>
    </row>
    <row r="7542" spans="1:10">
      <c r="A7542" s="483">
        <v>2016</v>
      </c>
      <c r="B7542" s="484" t="s">
        <v>1289</v>
      </c>
      <c r="C7542" s="484" t="s">
        <v>370</v>
      </c>
      <c r="D7542" s="485">
        <v>16380</v>
      </c>
      <c r="E7542" s="486">
        <v>17.7</v>
      </c>
      <c r="F7542" s="486">
        <f t="shared" si="351"/>
        <v>289926</v>
      </c>
      <c r="G7542" s="487">
        <v>0.32</v>
      </c>
      <c r="H7542" s="485">
        <v>5.2</v>
      </c>
      <c r="I7542" s="486">
        <f t="shared" si="352"/>
        <v>85176</v>
      </c>
      <c r="J7542" s="348">
        <f t="shared" si="353"/>
        <v>0</v>
      </c>
    </row>
    <row r="7543" spans="1:10">
      <c r="A7543" s="483">
        <v>2016</v>
      </c>
      <c r="B7543" s="484" t="s">
        <v>1289</v>
      </c>
      <c r="C7543" s="484" t="s">
        <v>370</v>
      </c>
      <c r="D7543" s="485">
        <v>16368</v>
      </c>
      <c r="E7543" s="486">
        <v>17.77</v>
      </c>
      <c r="F7543" s="486">
        <f t="shared" si="351"/>
        <v>290859.36</v>
      </c>
      <c r="G7543" s="487">
        <v>0.31</v>
      </c>
      <c r="H7543" s="485">
        <v>4.7</v>
      </c>
      <c r="I7543" s="486">
        <f t="shared" si="352"/>
        <v>76929.600000000006</v>
      </c>
      <c r="J7543" s="348">
        <f t="shared" si="353"/>
        <v>0</v>
      </c>
    </row>
    <row r="7544" spans="1:10">
      <c r="A7544" s="483">
        <v>2016</v>
      </c>
      <c r="B7544" s="484" t="s">
        <v>1289</v>
      </c>
      <c r="C7544" s="484" t="s">
        <v>370</v>
      </c>
      <c r="D7544" s="485">
        <v>16136</v>
      </c>
      <c r="E7544" s="486">
        <v>17.55</v>
      </c>
      <c r="F7544" s="486">
        <f t="shared" si="351"/>
        <v>283186.8</v>
      </c>
      <c r="G7544" s="487">
        <v>0.21</v>
      </c>
      <c r="H7544" s="485">
        <v>4.8</v>
      </c>
      <c r="I7544" s="486">
        <f t="shared" si="352"/>
        <v>77452.800000000003</v>
      </c>
      <c r="J7544" s="348">
        <f t="shared" si="353"/>
        <v>0</v>
      </c>
    </row>
    <row r="7545" spans="1:10">
      <c r="A7545" s="483">
        <v>2016</v>
      </c>
      <c r="B7545" s="484" t="s">
        <v>1289</v>
      </c>
      <c r="C7545" s="484" t="s">
        <v>370</v>
      </c>
      <c r="D7545" s="485">
        <v>16398</v>
      </c>
      <c r="E7545" s="486">
        <v>17.2</v>
      </c>
      <c r="F7545" s="486">
        <f t="shared" si="351"/>
        <v>282045.59999999998</v>
      </c>
      <c r="G7545" s="487">
        <v>0.22</v>
      </c>
      <c r="H7545" s="485">
        <v>4.3</v>
      </c>
      <c r="I7545" s="486">
        <f t="shared" si="352"/>
        <v>70511.399999999994</v>
      </c>
      <c r="J7545" s="348">
        <f t="shared" si="353"/>
        <v>0</v>
      </c>
    </row>
    <row r="7546" spans="1:10">
      <c r="A7546" s="483">
        <v>2016</v>
      </c>
      <c r="B7546" s="484" t="s">
        <v>1289</v>
      </c>
      <c r="C7546" s="484" t="s">
        <v>370</v>
      </c>
      <c r="D7546" s="485">
        <v>16403</v>
      </c>
      <c r="E7546" s="486">
        <v>18.02</v>
      </c>
      <c r="F7546" s="486">
        <f t="shared" si="351"/>
        <v>295582.06</v>
      </c>
      <c r="G7546" s="487">
        <v>0.28000000000000003</v>
      </c>
      <c r="H7546" s="485">
        <v>5.4</v>
      </c>
      <c r="I7546" s="486">
        <f t="shared" si="352"/>
        <v>88576.200000000012</v>
      </c>
      <c r="J7546" s="348">
        <f t="shared" si="353"/>
        <v>0</v>
      </c>
    </row>
    <row r="7547" spans="1:10">
      <c r="A7547" s="483">
        <v>2016</v>
      </c>
      <c r="B7547" s="484" t="s">
        <v>1289</v>
      </c>
      <c r="C7547" s="484" t="s">
        <v>370</v>
      </c>
      <c r="D7547" s="485">
        <v>16432</v>
      </c>
      <c r="E7547" s="486">
        <v>17.96</v>
      </c>
      <c r="F7547" s="486">
        <f t="shared" si="351"/>
        <v>295118.72000000003</v>
      </c>
      <c r="G7547" s="487">
        <v>0.23</v>
      </c>
      <c r="H7547" s="485">
        <v>5.0999999999999996</v>
      </c>
      <c r="I7547" s="486">
        <f t="shared" si="352"/>
        <v>83803.199999999997</v>
      </c>
      <c r="J7547" s="348">
        <f t="shared" si="353"/>
        <v>0</v>
      </c>
    </row>
    <row r="7548" spans="1:10">
      <c r="A7548" s="483">
        <v>2016</v>
      </c>
      <c r="B7548" s="484" t="s">
        <v>1289</v>
      </c>
      <c r="C7548" s="484" t="s">
        <v>370</v>
      </c>
      <c r="D7548" s="485">
        <v>32705</v>
      </c>
      <c r="E7548" s="486">
        <v>16.649999999999999</v>
      </c>
      <c r="F7548" s="486">
        <f t="shared" si="351"/>
        <v>544538.25</v>
      </c>
      <c r="G7548" s="487">
        <v>0.36</v>
      </c>
      <c r="H7548" s="485">
        <v>6.9</v>
      </c>
      <c r="I7548" s="486">
        <f t="shared" si="352"/>
        <v>225664.5</v>
      </c>
      <c r="J7548" s="348">
        <f t="shared" si="353"/>
        <v>0</v>
      </c>
    </row>
    <row r="7549" spans="1:10">
      <c r="A7549" s="483">
        <v>2016</v>
      </c>
      <c r="B7549" s="484" t="s">
        <v>1289</v>
      </c>
      <c r="C7549" s="484" t="s">
        <v>370</v>
      </c>
      <c r="D7549" s="485">
        <v>49642</v>
      </c>
      <c r="E7549" s="486">
        <v>17.25</v>
      </c>
      <c r="F7549" s="486">
        <f t="shared" si="351"/>
        <v>856324.5</v>
      </c>
      <c r="G7549" s="487">
        <v>0.22</v>
      </c>
      <c r="H7549" s="485">
        <v>4.0999999999999996</v>
      </c>
      <c r="I7549" s="486">
        <f t="shared" si="352"/>
        <v>203532.19999999998</v>
      </c>
      <c r="J7549" s="348">
        <f t="shared" si="353"/>
        <v>0</v>
      </c>
    </row>
    <row r="7550" spans="1:10">
      <c r="A7550" s="483">
        <v>2016</v>
      </c>
      <c r="B7550" s="484" t="s">
        <v>1289</v>
      </c>
      <c r="C7550" s="484" t="s">
        <v>370</v>
      </c>
      <c r="D7550" s="485">
        <v>82237</v>
      </c>
      <c r="E7550" s="486">
        <v>17.22</v>
      </c>
      <c r="F7550" s="486">
        <f t="shared" si="351"/>
        <v>1416121.14</v>
      </c>
      <c r="G7550" s="487">
        <v>0.23</v>
      </c>
      <c r="H7550" s="485">
        <v>4.5</v>
      </c>
      <c r="I7550" s="486">
        <f t="shared" si="352"/>
        <v>370066.5</v>
      </c>
      <c r="J7550" s="348">
        <f t="shared" si="353"/>
        <v>0</v>
      </c>
    </row>
    <row r="7551" spans="1:10">
      <c r="A7551" s="483">
        <v>2016</v>
      </c>
      <c r="B7551" s="484" t="s">
        <v>1289</v>
      </c>
      <c r="C7551" s="484" t="s">
        <v>370</v>
      </c>
      <c r="D7551" s="485">
        <v>130667</v>
      </c>
      <c r="E7551" s="486">
        <v>17.52</v>
      </c>
      <c r="F7551" s="486">
        <f t="shared" si="351"/>
        <v>2289285.84</v>
      </c>
      <c r="G7551" s="487">
        <v>0.19</v>
      </c>
      <c r="H7551" s="485">
        <v>4.5</v>
      </c>
      <c r="I7551" s="486">
        <f t="shared" si="352"/>
        <v>588001.5</v>
      </c>
      <c r="J7551" s="348">
        <f t="shared" si="353"/>
        <v>0</v>
      </c>
    </row>
    <row r="7552" spans="1:10">
      <c r="A7552" s="483">
        <v>2016</v>
      </c>
      <c r="B7552" s="484" t="s">
        <v>1289</v>
      </c>
      <c r="C7552" s="484" t="s">
        <v>370</v>
      </c>
      <c r="D7552" s="485">
        <v>688507</v>
      </c>
      <c r="E7552" s="486">
        <v>16.712</v>
      </c>
      <c r="F7552" s="486">
        <f t="shared" si="351"/>
        <v>11506328.983999999</v>
      </c>
      <c r="G7552" s="487">
        <v>0.32</v>
      </c>
      <c r="H7552" s="485">
        <v>4.7</v>
      </c>
      <c r="I7552" s="486">
        <f t="shared" si="352"/>
        <v>3235982.9</v>
      </c>
      <c r="J7552" s="348">
        <f t="shared" si="353"/>
        <v>0</v>
      </c>
    </row>
    <row r="7553" spans="1:10">
      <c r="A7553" s="483">
        <v>2016</v>
      </c>
      <c r="B7553" s="484" t="s">
        <v>1296</v>
      </c>
      <c r="C7553" s="484" t="s">
        <v>370</v>
      </c>
      <c r="D7553" s="485">
        <v>22091</v>
      </c>
      <c r="E7553" s="486">
        <v>22.978000000000002</v>
      </c>
      <c r="F7553" s="486">
        <f t="shared" si="351"/>
        <v>507606.99800000002</v>
      </c>
      <c r="G7553" s="487">
        <v>3.04</v>
      </c>
      <c r="H7553" s="485">
        <v>8.3000000000000007</v>
      </c>
      <c r="I7553" s="486">
        <f t="shared" si="352"/>
        <v>183355.30000000002</v>
      </c>
      <c r="J7553" s="348">
        <f t="shared" si="353"/>
        <v>0</v>
      </c>
    </row>
    <row r="7554" spans="1:10">
      <c r="A7554" s="483">
        <v>2016</v>
      </c>
      <c r="B7554" s="484" t="s">
        <v>1296</v>
      </c>
      <c r="C7554" s="484" t="s">
        <v>370</v>
      </c>
      <c r="D7554" s="485">
        <v>4670</v>
      </c>
      <c r="E7554" s="486">
        <v>22.628</v>
      </c>
      <c r="F7554" s="486">
        <f t="shared" si="351"/>
        <v>105672.76</v>
      </c>
      <c r="G7554" s="487">
        <v>3.43</v>
      </c>
      <c r="H7554" s="485">
        <v>10.5</v>
      </c>
      <c r="I7554" s="486">
        <f t="shared" si="352"/>
        <v>49035</v>
      </c>
      <c r="J7554" s="348">
        <f t="shared" si="353"/>
        <v>0</v>
      </c>
    </row>
    <row r="7555" spans="1:10">
      <c r="A7555" s="483">
        <v>2016</v>
      </c>
      <c r="B7555" s="484" t="s">
        <v>1289</v>
      </c>
      <c r="C7555" s="484" t="s">
        <v>370</v>
      </c>
      <c r="D7555" s="485">
        <v>48070</v>
      </c>
      <c r="E7555" s="486">
        <v>17.959</v>
      </c>
      <c r="F7555" s="486">
        <f t="shared" ref="F7555:F7618" si="354">E7555*D7555</f>
        <v>863289.13</v>
      </c>
      <c r="G7555" s="487">
        <v>0.26</v>
      </c>
      <c r="H7555" s="485">
        <v>4.9000000000000004</v>
      </c>
      <c r="I7555" s="486">
        <f t="shared" ref="I7555:I7618" si="355">H7555*D7555</f>
        <v>235543.00000000003</v>
      </c>
      <c r="J7555" s="348">
        <f t="shared" ref="J7555:J7618" si="356">IF(B7555="LIG",1,0)</f>
        <v>0</v>
      </c>
    </row>
    <row r="7556" spans="1:10">
      <c r="A7556" s="483">
        <v>2016</v>
      </c>
      <c r="B7556" s="484" t="s">
        <v>1296</v>
      </c>
      <c r="C7556" s="484" t="s">
        <v>370</v>
      </c>
      <c r="D7556" s="485">
        <v>3353</v>
      </c>
      <c r="E7556" s="486">
        <v>25.199000000000002</v>
      </c>
      <c r="F7556" s="486">
        <f t="shared" si="354"/>
        <v>84492.247000000003</v>
      </c>
      <c r="G7556" s="487">
        <v>3.53</v>
      </c>
      <c r="H7556" s="485">
        <v>9.4</v>
      </c>
      <c r="I7556" s="486">
        <f t="shared" si="355"/>
        <v>31518.2</v>
      </c>
      <c r="J7556" s="348">
        <f t="shared" si="356"/>
        <v>0</v>
      </c>
    </row>
    <row r="7557" spans="1:10">
      <c r="A7557" s="483">
        <v>2016</v>
      </c>
      <c r="B7557" s="484" t="s">
        <v>1296</v>
      </c>
      <c r="C7557" s="484" t="s">
        <v>370</v>
      </c>
      <c r="D7557" s="485">
        <v>19024</v>
      </c>
      <c r="E7557" s="486">
        <v>22.634</v>
      </c>
      <c r="F7557" s="486">
        <f t="shared" si="354"/>
        <v>430589.21600000001</v>
      </c>
      <c r="G7557" s="487">
        <v>3.5</v>
      </c>
      <c r="H7557" s="485">
        <v>9.9</v>
      </c>
      <c r="I7557" s="486">
        <f t="shared" si="355"/>
        <v>188337.6</v>
      </c>
      <c r="J7557" s="348">
        <f t="shared" si="356"/>
        <v>0</v>
      </c>
    </row>
    <row r="7558" spans="1:10">
      <c r="A7558" s="483">
        <v>2016</v>
      </c>
      <c r="B7558" s="484" t="s">
        <v>1296</v>
      </c>
      <c r="C7558" s="484" t="s">
        <v>370</v>
      </c>
      <c r="D7558" s="485">
        <v>10853</v>
      </c>
      <c r="E7558" s="486">
        <v>22.658999999999999</v>
      </c>
      <c r="F7558" s="486">
        <f t="shared" si="354"/>
        <v>245918.12699999998</v>
      </c>
      <c r="G7558" s="487">
        <v>2.6</v>
      </c>
      <c r="H7558" s="485">
        <v>8.4</v>
      </c>
      <c r="I7558" s="486">
        <f t="shared" si="355"/>
        <v>91165.2</v>
      </c>
      <c r="J7558" s="348">
        <f t="shared" si="356"/>
        <v>0</v>
      </c>
    </row>
    <row r="7559" spans="1:10">
      <c r="A7559" s="483">
        <v>2016</v>
      </c>
      <c r="B7559" s="484" t="s">
        <v>1296</v>
      </c>
      <c r="C7559" s="484" t="s">
        <v>370</v>
      </c>
      <c r="D7559" s="485">
        <v>3045</v>
      </c>
      <c r="E7559" s="486">
        <v>20.286999999999999</v>
      </c>
      <c r="F7559" s="486">
        <f t="shared" si="354"/>
        <v>61773.914999999994</v>
      </c>
      <c r="G7559" s="487">
        <v>0.74</v>
      </c>
      <c r="H7559" s="485">
        <v>21.8</v>
      </c>
      <c r="I7559" s="486">
        <f t="shared" si="355"/>
        <v>66381</v>
      </c>
      <c r="J7559" s="348">
        <f t="shared" si="356"/>
        <v>0</v>
      </c>
    </row>
    <row r="7560" spans="1:10">
      <c r="A7560" s="483">
        <v>2016</v>
      </c>
      <c r="B7560" s="484" t="s">
        <v>1296</v>
      </c>
      <c r="C7560" s="484" t="s">
        <v>370</v>
      </c>
      <c r="D7560" s="485">
        <v>3184</v>
      </c>
      <c r="E7560" s="486">
        <v>20.6</v>
      </c>
      <c r="F7560" s="486">
        <f t="shared" si="354"/>
        <v>65590.400000000009</v>
      </c>
      <c r="G7560" s="487">
        <v>2.04</v>
      </c>
      <c r="H7560" s="485">
        <v>24.4</v>
      </c>
      <c r="I7560" s="486">
        <f t="shared" si="355"/>
        <v>77689.599999999991</v>
      </c>
      <c r="J7560" s="348">
        <f t="shared" si="356"/>
        <v>0</v>
      </c>
    </row>
    <row r="7561" spans="1:10">
      <c r="A7561" s="483">
        <v>2016</v>
      </c>
      <c r="B7561" s="484" t="s">
        <v>1296</v>
      </c>
      <c r="C7561" s="484" t="s">
        <v>370</v>
      </c>
      <c r="D7561" s="485">
        <v>4737</v>
      </c>
      <c r="E7561" s="486">
        <v>23.783000000000001</v>
      </c>
      <c r="F7561" s="486">
        <f t="shared" si="354"/>
        <v>112660.07100000001</v>
      </c>
      <c r="G7561" s="487">
        <v>2.75</v>
      </c>
      <c r="H7561" s="485">
        <v>8.1</v>
      </c>
      <c r="I7561" s="486">
        <f t="shared" si="355"/>
        <v>38369.699999999997</v>
      </c>
      <c r="J7561" s="348">
        <f t="shared" si="356"/>
        <v>0</v>
      </c>
    </row>
    <row r="7562" spans="1:10">
      <c r="A7562" s="483">
        <v>2016</v>
      </c>
      <c r="B7562" s="484" t="s">
        <v>1296</v>
      </c>
      <c r="C7562" s="484" t="s">
        <v>370</v>
      </c>
      <c r="D7562" s="485">
        <v>20605</v>
      </c>
      <c r="E7562" s="486">
        <v>23.751999999999999</v>
      </c>
      <c r="F7562" s="486">
        <f t="shared" si="354"/>
        <v>489409.95999999996</v>
      </c>
      <c r="G7562" s="487">
        <v>2.54</v>
      </c>
      <c r="H7562" s="485">
        <v>8.4</v>
      </c>
      <c r="I7562" s="486">
        <f t="shared" si="355"/>
        <v>173082</v>
      </c>
      <c r="J7562" s="348">
        <f t="shared" si="356"/>
        <v>0</v>
      </c>
    </row>
    <row r="7563" spans="1:10">
      <c r="A7563" s="483">
        <v>2016</v>
      </c>
      <c r="B7563" s="484" t="s">
        <v>1296</v>
      </c>
      <c r="C7563" s="484" t="s">
        <v>370</v>
      </c>
      <c r="D7563" s="485">
        <v>65042</v>
      </c>
      <c r="E7563" s="486">
        <v>23.001000000000001</v>
      </c>
      <c r="F7563" s="486">
        <f t="shared" si="354"/>
        <v>1496031.0420000001</v>
      </c>
      <c r="G7563" s="487">
        <v>2.99</v>
      </c>
      <c r="H7563" s="485">
        <v>8.3000000000000007</v>
      </c>
      <c r="I7563" s="486">
        <f t="shared" si="355"/>
        <v>539848.60000000009</v>
      </c>
      <c r="J7563" s="348">
        <f t="shared" si="356"/>
        <v>0</v>
      </c>
    </row>
    <row r="7564" spans="1:10">
      <c r="A7564" s="483">
        <v>2016</v>
      </c>
      <c r="B7564" s="484" t="s">
        <v>1296</v>
      </c>
      <c r="C7564" s="484" t="s">
        <v>370</v>
      </c>
      <c r="D7564" s="485">
        <v>70465</v>
      </c>
      <c r="E7564" s="486">
        <v>22.923999999999999</v>
      </c>
      <c r="F7564" s="486">
        <f t="shared" si="354"/>
        <v>1615339.66</v>
      </c>
      <c r="G7564" s="487">
        <v>3.1</v>
      </c>
      <c r="H7564" s="485">
        <v>8.6999999999999993</v>
      </c>
      <c r="I7564" s="486">
        <f t="shared" si="355"/>
        <v>613045.5</v>
      </c>
      <c r="J7564" s="348">
        <f t="shared" si="356"/>
        <v>0</v>
      </c>
    </row>
    <row r="7565" spans="1:10">
      <c r="A7565" s="483">
        <v>2016</v>
      </c>
      <c r="B7565" s="484" t="s">
        <v>1296</v>
      </c>
      <c r="C7565" s="484" t="s">
        <v>370</v>
      </c>
      <c r="D7565" s="485">
        <v>73877</v>
      </c>
      <c r="E7565" s="486">
        <v>23.27</v>
      </c>
      <c r="F7565" s="486">
        <f t="shared" si="354"/>
        <v>1719117.79</v>
      </c>
      <c r="G7565" s="487">
        <v>0.46</v>
      </c>
      <c r="H7565" s="485">
        <v>6.3</v>
      </c>
      <c r="I7565" s="486">
        <f t="shared" si="355"/>
        <v>465425.1</v>
      </c>
      <c r="J7565" s="348">
        <f t="shared" si="356"/>
        <v>0</v>
      </c>
    </row>
    <row r="7566" spans="1:10">
      <c r="A7566" s="483">
        <v>2016</v>
      </c>
      <c r="B7566" s="484" t="s">
        <v>1289</v>
      </c>
      <c r="C7566" s="484" t="s">
        <v>370</v>
      </c>
      <c r="D7566" s="485">
        <v>96439</v>
      </c>
      <c r="E7566" s="486">
        <v>17.72</v>
      </c>
      <c r="F7566" s="486">
        <f t="shared" si="354"/>
        <v>1708899.0799999998</v>
      </c>
      <c r="G7566" s="487">
        <v>0.26</v>
      </c>
      <c r="H7566" s="485">
        <v>5.0999999999999996</v>
      </c>
      <c r="I7566" s="486">
        <f t="shared" si="355"/>
        <v>491838.89999999997</v>
      </c>
      <c r="J7566" s="348">
        <f t="shared" si="356"/>
        <v>0</v>
      </c>
    </row>
    <row r="7567" spans="1:10">
      <c r="A7567" s="483">
        <v>2016</v>
      </c>
      <c r="B7567" s="484" t="s">
        <v>1289</v>
      </c>
      <c r="C7567" s="484" t="s">
        <v>370</v>
      </c>
      <c r="D7567" s="485">
        <v>636838</v>
      </c>
      <c r="E7567" s="486">
        <v>16.687999999999999</v>
      </c>
      <c r="F7567" s="486">
        <f t="shared" si="354"/>
        <v>10627552.544</v>
      </c>
      <c r="G7567" s="487">
        <v>0.71</v>
      </c>
      <c r="H7567" s="485">
        <v>10.7</v>
      </c>
      <c r="I7567" s="486">
        <f t="shared" si="355"/>
        <v>6814166.5999999996</v>
      </c>
      <c r="J7567" s="348">
        <f t="shared" si="356"/>
        <v>0</v>
      </c>
    </row>
    <row r="7568" spans="1:10">
      <c r="A7568" s="483">
        <v>2016</v>
      </c>
      <c r="B7568" s="484" t="s">
        <v>1289</v>
      </c>
      <c r="C7568" s="484" t="s">
        <v>370</v>
      </c>
      <c r="D7568" s="485">
        <v>238002</v>
      </c>
      <c r="E7568" s="486">
        <v>17.158000000000001</v>
      </c>
      <c r="F7568" s="486">
        <f t="shared" si="354"/>
        <v>4083638.3160000001</v>
      </c>
      <c r="G7568" s="487">
        <v>0.61</v>
      </c>
      <c r="H7568" s="485">
        <v>8.5</v>
      </c>
      <c r="I7568" s="486">
        <f t="shared" si="355"/>
        <v>2023017</v>
      </c>
      <c r="J7568" s="348">
        <f t="shared" si="356"/>
        <v>0</v>
      </c>
    </row>
    <row r="7569" spans="1:10">
      <c r="A7569" s="483">
        <v>2016</v>
      </c>
      <c r="B7569" s="484" t="s">
        <v>1289</v>
      </c>
      <c r="C7569" s="484" t="s">
        <v>370</v>
      </c>
      <c r="D7569" s="485">
        <v>16983</v>
      </c>
      <c r="E7569" s="486">
        <v>16.841999999999999</v>
      </c>
      <c r="F7569" s="486">
        <f t="shared" si="354"/>
        <v>286027.68599999999</v>
      </c>
      <c r="G7569" s="487">
        <v>0.3</v>
      </c>
      <c r="H7569" s="485">
        <v>5.8</v>
      </c>
      <c r="I7569" s="486">
        <f t="shared" si="355"/>
        <v>98501.4</v>
      </c>
      <c r="J7569" s="348">
        <f t="shared" si="356"/>
        <v>0</v>
      </c>
    </row>
    <row r="7570" spans="1:10">
      <c r="A7570" s="483">
        <v>2016</v>
      </c>
      <c r="B7570" s="484" t="s">
        <v>1289</v>
      </c>
      <c r="C7570" s="484" t="s">
        <v>370</v>
      </c>
      <c r="D7570" s="485">
        <v>154404</v>
      </c>
      <c r="E7570" s="486">
        <v>17.286000000000001</v>
      </c>
      <c r="F7570" s="486">
        <f t="shared" si="354"/>
        <v>2669027.5440000002</v>
      </c>
      <c r="G7570" s="487">
        <v>0.23</v>
      </c>
      <c r="H7570" s="485">
        <v>4.3</v>
      </c>
      <c r="I7570" s="486">
        <f t="shared" si="355"/>
        <v>663937.19999999995</v>
      </c>
      <c r="J7570" s="348">
        <f t="shared" si="356"/>
        <v>0</v>
      </c>
    </row>
    <row r="7571" spans="1:10">
      <c r="A7571" s="483">
        <v>2016</v>
      </c>
      <c r="B7571" s="484" t="s">
        <v>1289</v>
      </c>
      <c r="C7571" s="484" t="s">
        <v>370</v>
      </c>
      <c r="D7571" s="485">
        <v>102573</v>
      </c>
      <c r="E7571" s="486">
        <v>16.715</v>
      </c>
      <c r="F7571" s="486">
        <f t="shared" si="354"/>
        <v>1714507.6950000001</v>
      </c>
      <c r="G7571" s="487">
        <v>0.28999999999999998</v>
      </c>
      <c r="H7571" s="485">
        <v>6.1</v>
      </c>
      <c r="I7571" s="486">
        <f t="shared" si="355"/>
        <v>625695.29999999993</v>
      </c>
      <c r="J7571" s="348">
        <f t="shared" si="356"/>
        <v>0</v>
      </c>
    </row>
    <row r="7572" spans="1:10">
      <c r="A7572" s="483">
        <v>2016</v>
      </c>
      <c r="B7572" s="484" t="s">
        <v>1289</v>
      </c>
      <c r="C7572" s="484" t="s">
        <v>370</v>
      </c>
      <c r="D7572" s="485">
        <v>68579</v>
      </c>
      <c r="E7572" s="486">
        <v>17.039000000000001</v>
      </c>
      <c r="F7572" s="486">
        <f t="shared" si="354"/>
        <v>1168517.581</v>
      </c>
      <c r="G7572" s="487">
        <v>0.23</v>
      </c>
      <c r="H7572" s="485">
        <v>4.5999999999999996</v>
      </c>
      <c r="I7572" s="486">
        <f t="shared" si="355"/>
        <v>315463.39999999997</v>
      </c>
      <c r="J7572" s="348">
        <f t="shared" si="356"/>
        <v>0</v>
      </c>
    </row>
    <row r="7573" spans="1:10">
      <c r="A7573" s="483">
        <v>2016</v>
      </c>
      <c r="B7573" s="484" t="s">
        <v>1296</v>
      </c>
      <c r="C7573" s="484" t="s">
        <v>370</v>
      </c>
      <c r="D7573" s="485">
        <v>14183</v>
      </c>
      <c r="E7573" s="486">
        <v>26.17</v>
      </c>
      <c r="F7573" s="486">
        <f t="shared" si="354"/>
        <v>371169.11000000004</v>
      </c>
      <c r="G7573" s="487">
        <v>2.82</v>
      </c>
      <c r="H7573" s="485">
        <v>8</v>
      </c>
      <c r="I7573" s="486">
        <f t="shared" si="355"/>
        <v>113464</v>
      </c>
      <c r="J7573" s="348">
        <f t="shared" si="356"/>
        <v>0</v>
      </c>
    </row>
    <row r="7574" spans="1:10">
      <c r="A7574" s="483">
        <v>2016</v>
      </c>
      <c r="B7574" s="484" t="s">
        <v>1289</v>
      </c>
      <c r="C7574" s="484" t="s">
        <v>370</v>
      </c>
      <c r="D7574" s="485">
        <v>30293</v>
      </c>
      <c r="E7574" s="486">
        <v>18.021999999999998</v>
      </c>
      <c r="F7574" s="486">
        <f t="shared" si="354"/>
        <v>545940.446</v>
      </c>
      <c r="G7574" s="487">
        <v>0.25</v>
      </c>
      <c r="H7574" s="485">
        <v>4.5999999999999996</v>
      </c>
      <c r="I7574" s="486">
        <f t="shared" si="355"/>
        <v>139347.79999999999</v>
      </c>
      <c r="J7574" s="348">
        <f t="shared" si="356"/>
        <v>0</v>
      </c>
    </row>
    <row r="7575" spans="1:10">
      <c r="A7575" s="483">
        <v>2016</v>
      </c>
      <c r="B7575" s="484" t="s">
        <v>1289</v>
      </c>
      <c r="C7575" s="484" t="s">
        <v>370</v>
      </c>
      <c r="D7575" s="485">
        <v>106007</v>
      </c>
      <c r="E7575" s="486">
        <v>17.596</v>
      </c>
      <c r="F7575" s="486">
        <f t="shared" si="354"/>
        <v>1865299.172</v>
      </c>
      <c r="G7575" s="487">
        <v>0.19</v>
      </c>
      <c r="H7575" s="485">
        <v>4.5</v>
      </c>
      <c r="I7575" s="486">
        <f t="shared" si="355"/>
        <v>477031.5</v>
      </c>
      <c r="J7575" s="348">
        <f t="shared" si="356"/>
        <v>0</v>
      </c>
    </row>
    <row r="7576" spans="1:10">
      <c r="A7576" s="483">
        <v>2016</v>
      </c>
      <c r="B7576" s="484" t="s">
        <v>1296</v>
      </c>
      <c r="C7576" s="484" t="s">
        <v>370</v>
      </c>
      <c r="D7576" s="485">
        <v>166071</v>
      </c>
      <c r="E7576" s="486">
        <v>21.9</v>
      </c>
      <c r="F7576" s="486">
        <f t="shared" si="354"/>
        <v>3636954.9</v>
      </c>
      <c r="G7576" s="487">
        <v>2.79</v>
      </c>
      <c r="H7576" s="485">
        <v>8.6999999999999993</v>
      </c>
      <c r="I7576" s="486">
        <f t="shared" si="355"/>
        <v>1444817.7</v>
      </c>
      <c r="J7576" s="348">
        <f t="shared" si="356"/>
        <v>0</v>
      </c>
    </row>
    <row r="7577" spans="1:10">
      <c r="A7577" s="483">
        <v>2016</v>
      </c>
      <c r="B7577" s="484" t="s">
        <v>1289</v>
      </c>
      <c r="C7577" s="484" t="s">
        <v>370</v>
      </c>
      <c r="D7577" s="485">
        <v>57446</v>
      </c>
      <c r="E7577" s="486">
        <v>17.88</v>
      </c>
      <c r="F7577" s="486">
        <f t="shared" si="354"/>
        <v>1027134.48</v>
      </c>
      <c r="G7577" s="487">
        <v>0.28000000000000003</v>
      </c>
      <c r="H7577" s="485">
        <v>4.9000000000000004</v>
      </c>
      <c r="I7577" s="486">
        <f t="shared" si="355"/>
        <v>281485.40000000002</v>
      </c>
      <c r="J7577" s="348">
        <f t="shared" si="356"/>
        <v>0</v>
      </c>
    </row>
    <row r="7578" spans="1:10">
      <c r="A7578" s="483">
        <v>2016</v>
      </c>
      <c r="B7578" s="484" t="s">
        <v>1289</v>
      </c>
      <c r="C7578" s="484" t="s">
        <v>370</v>
      </c>
      <c r="D7578" s="485">
        <v>244</v>
      </c>
      <c r="E7578" s="486">
        <v>17.989999999999998</v>
      </c>
      <c r="F7578" s="486">
        <f t="shared" si="354"/>
        <v>4389.5599999999995</v>
      </c>
      <c r="G7578" s="487">
        <v>0.22</v>
      </c>
      <c r="H7578" s="485">
        <v>4.4000000000000004</v>
      </c>
      <c r="I7578" s="486">
        <f t="shared" si="355"/>
        <v>1073.6000000000001</v>
      </c>
      <c r="J7578" s="348">
        <f t="shared" si="356"/>
        <v>0</v>
      </c>
    </row>
    <row r="7579" spans="1:10">
      <c r="A7579" s="483">
        <v>2016</v>
      </c>
      <c r="B7579" s="484" t="s">
        <v>1289</v>
      </c>
      <c r="C7579" s="484" t="s">
        <v>370</v>
      </c>
      <c r="D7579" s="485">
        <v>43421</v>
      </c>
      <c r="E7579" s="486">
        <v>17.68</v>
      </c>
      <c r="F7579" s="486">
        <f t="shared" si="354"/>
        <v>767683.28</v>
      </c>
      <c r="G7579" s="487">
        <v>0.37</v>
      </c>
      <c r="H7579" s="485">
        <v>5.3</v>
      </c>
      <c r="I7579" s="486">
        <f t="shared" si="355"/>
        <v>230131.3</v>
      </c>
      <c r="J7579" s="348">
        <f t="shared" si="356"/>
        <v>0</v>
      </c>
    </row>
    <row r="7580" spans="1:10">
      <c r="A7580" s="483">
        <v>2016</v>
      </c>
      <c r="B7580" s="484" t="s">
        <v>1289</v>
      </c>
      <c r="C7580" s="484" t="s">
        <v>370</v>
      </c>
      <c r="D7580" s="485">
        <v>72713</v>
      </c>
      <c r="E7580" s="486">
        <v>17.21</v>
      </c>
      <c r="F7580" s="486">
        <f t="shared" si="354"/>
        <v>1251390.73</v>
      </c>
      <c r="G7580" s="487">
        <v>0.56999999999999995</v>
      </c>
      <c r="H7580" s="485">
        <v>9</v>
      </c>
      <c r="I7580" s="486">
        <f t="shared" si="355"/>
        <v>654417</v>
      </c>
      <c r="J7580" s="348">
        <f t="shared" si="356"/>
        <v>0</v>
      </c>
    </row>
    <row r="7581" spans="1:10">
      <c r="A7581" s="483">
        <v>2016</v>
      </c>
      <c r="B7581" s="484" t="s">
        <v>1289</v>
      </c>
      <c r="C7581" s="484" t="s">
        <v>370</v>
      </c>
      <c r="D7581" s="485">
        <v>58335</v>
      </c>
      <c r="E7581" s="486">
        <v>17.89</v>
      </c>
      <c r="F7581" s="486">
        <f t="shared" si="354"/>
        <v>1043613.15</v>
      </c>
      <c r="G7581" s="487">
        <v>0.3</v>
      </c>
      <c r="H7581" s="485">
        <v>5</v>
      </c>
      <c r="I7581" s="486">
        <f t="shared" si="355"/>
        <v>291675</v>
      </c>
      <c r="J7581" s="348">
        <f t="shared" si="356"/>
        <v>0</v>
      </c>
    </row>
    <row r="7582" spans="1:10">
      <c r="A7582" s="483">
        <v>2016</v>
      </c>
      <c r="B7582" s="484" t="s">
        <v>1289</v>
      </c>
      <c r="C7582" s="484" t="s">
        <v>370</v>
      </c>
      <c r="D7582" s="485">
        <v>73266</v>
      </c>
      <c r="E7582" s="486">
        <v>17.86</v>
      </c>
      <c r="F7582" s="486">
        <f t="shared" si="354"/>
        <v>1308530.76</v>
      </c>
      <c r="G7582" s="487">
        <v>0.26</v>
      </c>
      <c r="H7582" s="485">
        <v>5.3</v>
      </c>
      <c r="I7582" s="486">
        <f t="shared" si="355"/>
        <v>388309.8</v>
      </c>
      <c r="J7582" s="348">
        <f t="shared" si="356"/>
        <v>0</v>
      </c>
    </row>
    <row r="7583" spans="1:10">
      <c r="A7583" s="483">
        <v>2016</v>
      </c>
      <c r="B7583" s="484" t="s">
        <v>1289</v>
      </c>
      <c r="C7583" s="484" t="s">
        <v>370</v>
      </c>
      <c r="D7583" s="485">
        <v>29041</v>
      </c>
      <c r="E7583" s="486">
        <v>17.149999999999999</v>
      </c>
      <c r="F7583" s="486">
        <f t="shared" si="354"/>
        <v>498053.14999999997</v>
      </c>
      <c r="G7583" s="487">
        <v>0.59</v>
      </c>
      <c r="H7583" s="485">
        <v>9</v>
      </c>
      <c r="I7583" s="486">
        <f t="shared" si="355"/>
        <v>261369</v>
      </c>
      <c r="J7583" s="348">
        <f t="shared" si="356"/>
        <v>0</v>
      </c>
    </row>
    <row r="7584" spans="1:10">
      <c r="A7584" s="483">
        <v>2016</v>
      </c>
      <c r="B7584" s="484" t="s">
        <v>1289</v>
      </c>
      <c r="C7584" s="484" t="s">
        <v>370</v>
      </c>
      <c r="D7584" s="485">
        <v>146140</v>
      </c>
      <c r="E7584" s="486">
        <v>17.16</v>
      </c>
      <c r="F7584" s="486">
        <f t="shared" si="354"/>
        <v>2507762.4</v>
      </c>
      <c r="G7584" s="487">
        <v>0.56000000000000005</v>
      </c>
      <c r="H7584" s="485">
        <v>9.1</v>
      </c>
      <c r="I7584" s="486">
        <f t="shared" si="355"/>
        <v>1329874</v>
      </c>
      <c r="J7584" s="348">
        <f t="shared" si="356"/>
        <v>0</v>
      </c>
    </row>
    <row r="7585" spans="1:10">
      <c r="A7585" s="483">
        <v>2016</v>
      </c>
      <c r="B7585" s="484" t="s">
        <v>1289</v>
      </c>
      <c r="C7585" s="484" t="s">
        <v>370</v>
      </c>
      <c r="D7585" s="485">
        <v>15930</v>
      </c>
      <c r="E7585" s="486">
        <v>17.920000000000002</v>
      </c>
      <c r="F7585" s="486">
        <f t="shared" si="354"/>
        <v>285465.60000000003</v>
      </c>
      <c r="G7585" s="487">
        <v>0.31</v>
      </c>
      <c r="H7585" s="485">
        <v>5.0999999999999996</v>
      </c>
      <c r="I7585" s="486">
        <f t="shared" si="355"/>
        <v>81243</v>
      </c>
      <c r="J7585" s="348">
        <f t="shared" si="356"/>
        <v>0</v>
      </c>
    </row>
    <row r="7586" spans="1:10">
      <c r="A7586" s="483">
        <v>2016</v>
      </c>
      <c r="B7586" s="484" t="s">
        <v>1289</v>
      </c>
      <c r="C7586" s="484" t="s">
        <v>370</v>
      </c>
      <c r="D7586" s="485">
        <v>58194</v>
      </c>
      <c r="E7586" s="486">
        <v>17.22</v>
      </c>
      <c r="F7586" s="486">
        <f t="shared" si="354"/>
        <v>1002100.6799999999</v>
      </c>
      <c r="G7586" s="487">
        <v>0.23</v>
      </c>
      <c r="H7586" s="485">
        <v>4.2</v>
      </c>
      <c r="I7586" s="486">
        <f t="shared" si="355"/>
        <v>244414.80000000002</v>
      </c>
      <c r="J7586" s="348">
        <f t="shared" si="356"/>
        <v>0</v>
      </c>
    </row>
    <row r="7587" spans="1:10">
      <c r="A7587" s="483">
        <v>2016</v>
      </c>
      <c r="B7587" s="484" t="s">
        <v>1289</v>
      </c>
      <c r="C7587" s="484" t="s">
        <v>370</v>
      </c>
      <c r="D7587" s="485">
        <v>87138</v>
      </c>
      <c r="E7587" s="486">
        <v>17.18</v>
      </c>
      <c r="F7587" s="486">
        <f t="shared" si="354"/>
        <v>1497030.84</v>
      </c>
      <c r="G7587" s="487">
        <v>0.56000000000000005</v>
      </c>
      <c r="H7587" s="485">
        <v>9.1</v>
      </c>
      <c r="I7587" s="486">
        <f t="shared" si="355"/>
        <v>792955.79999999993</v>
      </c>
      <c r="J7587" s="348">
        <f t="shared" si="356"/>
        <v>0</v>
      </c>
    </row>
    <row r="7588" spans="1:10">
      <c r="A7588" s="483">
        <v>2016</v>
      </c>
      <c r="B7588" s="484" t="s">
        <v>1296</v>
      </c>
      <c r="C7588" s="484" t="s">
        <v>370</v>
      </c>
      <c r="D7588" s="485">
        <v>2145</v>
      </c>
      <c r="E7588" s="486">
        <v>17.010000000000002</v>
      </c>
      <c r="F7588" s="486">
        <f t="shared" si="354"/>
        <v>36486.450000000004</v>
      </c>
      <c r="G7588" s="487">
        <v>1.81</v>
      </c>
      <c r="H7588" s="485">
        <v>28.5</v>
      </c>
      <c r="I7588" s="486">
        <f t="shared" si="355"/>
        <v>61132.5</v>
      </c>
      <c r="J7588" s="348">
        <f t="shared" si="356"/>
        <v>0</v>
      </c>
    </row>
    <row r="7589" spans="1:10">
      <c r="A7589" s="483">
        <v>2016</v>
      </c>
      <c r="B7589" s="484" t="s">
        <v>1296</v>
      </c>
      <c r="C7589" s="484" t="s">
        <v>370</v>
      </c>
      <c r="D7589" s="485">
        <v>447711</v>
      </c>
      <c r="E7589" s="486">
        <v>25.27</v>
      </c>
      <c r="F7589" s="486">
        <f t="shared" si="354"/>
        <v>11313656.970000001</v>
      </c>
      <c r="G7589" s="487">
        <v>4.43</v>
      </c>
      <c r="H7589" s="485">
        <v>9.5</v>
      </c>
      <c r="I7589" s="486">
        <f t="shared" si="355"/>
        <v>4253254.5</v>
      </c>
      <c r="J7589" s="348">
        <f t="shared" si="356"/>
        <v>0</v>
      </c>
    </row>
    <row r="7590" spans="1:10">
      <c r="A7590" s="483">
        <v>2016</v>
      </c>
      <c r="B7590" s="484" t="s">
        <v>1289</v>
      </c>
      <c r="C7590" s="484" t="s">
        <v>370</v>
      </c>
      <c r="D7590" s="485">
        <v>236264</v>
      </c>
      <c r="E7590" s="486">
        <v>17.015999999999998</v>
      </c>
      <c r="F7590" s="486">
        <f t="shared" si="354"/>
        <v>4020268.2239999995</v>
      </c>
      <c r="G7590" s="487">
        <v>0.24</v>
      </c>
      <c r="H7590" s="485">
        <v>4.7</v>
      </c>
      <c r="I7590" s="486">
        <f t="shared" si="355"/>
        <v>1110440.8</v>
      </c>
      <c r="J7590" s="348">
        <f t="shared" si="356"/>
        <v>0</v>
      </c>
    </row>
    <row r="7591" spans="1:10">
      <c r="A7591" s="483">
        <v>2016</v>
      </c>
      <c r="B7591" s="484" t="s">
        <v>1289</v>
      </c>
      <c r="C7591" s="484" t="s">
        <v>370</v>
      </c>
      <c r="D7591" s="485">
        <v>18231</v>
      </c>
      <c r="E7591" s="486">
        <v>17.751999999999999</v>
      </c>
      <c r="F7591" s="486">
        <f t="shared" si="354"/>
        <v>323636.712</v>
      </c>
      <c r="G7591" s="487">
        <v>0.22</v>
      </c>
      <c r="H7591" s="485">
        <v>5.2</v>
      </c>
      <c r="I7591" s="486">
        <f t="shared" si="355"/>
        <v>94801.2</v>
      </c>
      <c r="J7591" s="348">
        <f t="shared" si="356"/>
        <v>0</v>
      </c>
    </row>
    <row r="7592" spans="1:10">
      <c r="A7592" s="483">
        <v>2016</v>
      </c>
      <c r="B7592" s="484" t="s">
        <v>1289</v>
      </c>
      <c r="C7592" s="484" t="s">
        <v>370</v>
      </c>
      <c r="D7592" s="485">
        <v>448475</v>
      </c>
      <c r="E7592" s="486">
        <v>16.72</v>
      </c>
      <c r="F7592" s="486">
        <f t="shared" si="354"/>
        <v>7498501.9999999991</v>
      </c>
      <c r="G7592" s="487">
        <v>0.28999999999999998</v>
      </c>
      <c r="H7592" s="485">
        <v>5.5</v>
      </c>
      <c r="I7592" s="486">
        <f t="shared" si="355"/>
        <v>2466612.5</v>
      </c>
      <c r="J7592" s="348">
        <f t="shared" si="356"/>
        <v>0</v>
      </c>
    </row>
    <row r="7593" spans="1:10">
      <c r="A7593" s="483">
        <v>2016</v>
      </c>
      <c r="B7593" s="484" t="s">
        <v>1289</v>
      </c>
      <c r="C7593" s="484" t="s">
        <v>370</v>
      </c>
      <c r="D7593" s="485">
        <v>16041</v>
      </c>
      <c r="E7593" s="486">
        <v>16.989999999999998</v>
      </c>
      <c r="F7593" s="486">
        <f t="shared" si="354"/>
        <v>272536.58999999997</v>
      </c>
      <c r="G7593" s="487">
        <v>0.34</v>
      </c>
      <c r="H7593" s="485">
        <v>5.7</v>
      </c>
      <c r="I7593" s="486">
        <f t="shared" si="355"/>
        <v>91433.7</v>
      </c>
      <c r="J7593" s="348">
        <f t="shared" si="356"/>
        <v>0</v>
      </c>
    </row>
    <row r="7594" spans="1:10">
      <c r="A7594" s="483">
        <v>2016</v>
      </c>
      <c r="B7594" s="484" t="s">
        <v>1289</v>
      </c>
      <c r="C7594" s="484" t="s">
        <v>370</v>
      </c>
      <c r="D7594" s="485">
        <v>56763</v>
      </c>
      <c r="E7594" s="486">
        <v>16.399999999999999</v>
      </c>
      <c r="F7594" s="486">
        <f t="shared" si="354"/>
        <v>930913.2</v>
      </c>
      <c r="G7594" s="487">
        <v>0.33</v>
      </c>
      <c r="H7594" s="485">
        <v>5.2</v>
      </c>
      <c r="I7594" s="486">
        <f t="shared" si="355"/>
        <v>295167.60000000003</v>
      </c>
      <c r="J7594" s="348">
        <f t="shared" si="356"/>
        <v>0</v>
      </c>
    </row>
    <row r="7595" spans="1:10">
      <c r="A7595" s="483">
        <v>2016</v>
      </c>
      <c r="B7595" s="484" t="s">
        <v>1289</v>
      </c>
      <c r="C7595" s="484" t="s">
        <v>370</v>
      </c>
      <c r="D7595" s="485">
        <v>42509</v>
      </c>
      <c r="E7595" s="486">
        <v>16.63</v>
      </c>
      <c r="F7595" s="486">
        <f t="shared" si="354"/>
        <v>706924.66999999993</v>
      </c>
      <c r="G7595" s="487">
        <v>0.34</v>
      </c>
      <c r="H7595" s="485">
        <v>4.9000000000000004</v>
      </c>
      <c r="I7595" s="486">
        <f t="shared" si="355"/>
        <v>208294.1</v>
      </c>
      <c r="J7595" s="348">
        <f t="shared" si="356"/>
        <v>0</v>
      </c>
    </row>
    <row r="7596" spans="1:10">
      <c r="A7596" s="483">
        <v>2016</v>
      </c>
      <c r="B7596" s="484" t="s">
        <v>1289</v>
      </c>
      <c r="C7596" s="484" t="s">
        <v>370</v>
      </c>
      <c r="D7596" s="485">
        <v>177464</v>
      </c>
      <c r="E7596" s="486">
        <v>16.04</v>
      </c>
      <c r="F7596" s="486">
        <f t="shared" si="354"/>
        <v>2846522.56</v>
      </c>
      <c r="G7596" s="487">
        <v>0.5</v>
      </c>
      <c r="H7596" s="485">
        <v>6.7</v>
      </c>
      <c r="I7596" s="486">
        <f t="shared" si="355"/>
        <v>1189008.8</v>
      </c>
      <c r="J7596" s="348">
        <f t="shared" si="356"/>
        <v>0</v>
      </c>
    </row>
    <row r="7597" spans="1:10">
      <c r="A7597" s="483">
        <v>2016</v>
      </c>
      <c r="B7597" s="484" t="s">
        <v>1289</v>
      </c>
      <c r="C7597" s="484" t="s">
        <v>370</v>
      </c>
      <c r="D7597" s="485">
        <v>14022</v>
      </c>
      <c r="E7597" s="486">
        <v>17.489999999999998</v>
      </c>
      <c r="F7597" s="486">
        <f t="shared" si="354"/>
        <v>245244.77999999997</v>
      </c>
      <c r="G7597" s="487">
        <v>0.21</v>
      </c>
      <c r="H7597" s="485">
        <v>4.5</v>
      </c>
      <c r="I7597" s="486">
        <f t="shared" si="355"/>
        <v>63099</v>
      </c>
      <c r="J7597" s="348">
        <f t="shared" si="356"/>
        <v>0</v>
      </c>
    </row>
    <row r="7598" spans="1:10">
      <c r="A7598" s="483">
        <v>2016</v>
      </c>
      <c r="B7598" s="484" t="s">
        <v>1289</v>
      </c>
      <c r="C7598" s="484" t="s">
        <v>370</v>
      </c>
      <c r="D7598" s="485">
        <v>144530</v>
      </c>
      <c r="E7598" s="486">
        <v>17.29</v>
      </c>
      <c r="F7598" s="486">
        <f t="shared" si="354"/>
        <v>2498923.6999999997</v>
      </c>
      <c r="G7598" s="487">
        <v>0.24</v>
      </c>
      <c r="H7598" s="485">
        <v>4.3</v>
      </c>
      <c r="I7598" s="486">
        <f t="shared" si="355"/>
        <v>621479</v>
      </c>
      <c r="J7598" s="348">
        <f t="shared" si="356"/>
        <v>0</v>
      </c>
    </row>
    <row r="7599" spans="1:10">
      <c r="A7599" s="483">
        <v>2016</v>
      </c>
      <c r="B7599" s="484" t="s">
        <v>1296</v>
      </c>
      <c r="C7599" s="484" t="s">
        <v>370</v>
      </c>
      <c r="D7599" s="485">
        <v>126430</v>
      </c>
      <c r="E7599" s="486">
        <v>23.244</v>
      </c>
      <c r="F7599" s="486">
        <f t="shared" si="354"/>
        <v>2938738.92</v>
      </c>
      <c r="G7599" s="487">
        <v>1.34</v>
      </c>
      <c r="H7599" s="485">
        <v>6.2</v>
      </c>
      <c r="I7599" s="486">
        <f t="shared" si="355"/>
        <v>783866</v>
      </c>
      <c r="J7599" s="348">
        <f t="shared" si="356"/>
        <v>0</v>
      </c>
    </row>
    <row r="7600" spans="1:10">
      <c r="A7600" s="483">
        <v>2016</v>
      </c>
      <c r="B7600" s="484" t="s">
        <v>1296</v>
      </c>
      <c r="C7600" s="484" t="s">
        <v>370</v>
      </c>
      <c r="D7600" s="485">
        <v>118392</v>
      </c>
      <c r="E7600" s="486">
        <v>23.088000000000001</v>
      </c>
      <c r="F7600" s="486">
        <f t="shared" si="354"/>
        <v>2733434.4960000003</v>
      </c>
      <c r="G7600" s="487">
        <v>3.53</v>
      </c>
      <c r="H7600" s="485">
        <v>8.1999999999999993</v>
      </c>
      <c r="I7600" s="486">
        <f t="shared" si="355"/>
        <v>970814.39999999991</v>
      </c>
      <c r="J7600" s="348">
        <f t="shared" si="356"/>
        <v>0</v>
      </c>
    </row>
    <row r="7601" spans="1:10">
      <c r="A7601" s="483">
        <v>2016</v>
      </c>
      <c r="B7601" s="484" t="s">
        <v>1296</v>
      </c>
      <c r="C7601" s="484" t="s">
        <v>370</v>
      </c>
      <c r="D7601" s="485">
        <v>177966</v>
      </c>
      <c r="E7601" s="486">
        <v>22.698</v>
      </c>
      <c r="F7601" s="486">
        <f t="shared" si="354"/>
        <v>4039472.2680000002</v>
      </c>
      <c r="G7601" s="487">
        <v>2.4900000000000002</v>
      </c>
      <c r="H7601" s="485">
        <v>8.3000000000000007</v>
      </c>
      <c r="I7601" s="486">
        <f t="shared" si="355"/>
        <v>1477117.8</v>
      </c>
      <c r="J7601" s="348">
        <f t="shared" si="356"/>
        <v>0</v>
      </c>
    </row>
    <row r="7602" spans="1:10">
      <c r="A7602" s="483">
        <v>2016</v>
      </c>
      <c r="B7602" s="484" t="s">
        <v>1296</v>
      </c>
      <c r="C7602" s="484" t="s">
        <v>370</v>
      </c>
      <c r="D7602" s="485">
        <v>47446</v>
      </c>
      <c r="E7602" s="486">
        <v>23.344000000000001</v>
      </c>
      <c r="F7602" s="486">
        <f t="shared" si="354"/>
        <v>1107579.4240000001</v>
      </c>
      <c r="G7602" s="487">
        <v>3.63</v>
      </c>
      <c r="H7602" s="485">
        <v>8.1999999999999993</v>
      </c>
      <c r="I7602" s="486">
        <f t="shared" si="355"/>
        <v>389057.19999999995</v>
      </c>
      <c r="J7602" s="348">
        <f t="shared" si="356"/>
        <v>0</v>
      </c>
    </row>
    <row r="7603" spans="1:10">
      <c r="A7603" s="483">
        <v>2016</v>
      </c>
      <c r="B7603" s="484" t="s">
        <v>1296</v>
      </c>
      <c r="C7603" s="484" t="s">
        <v>370</v>
      </c>
      <c r="D7603" s="485">
        <v>139114</v>
      </c>
      <c r="E7603" s="486">
        <v>21.96</v>
      </c>
      <c r="F7603" s="486">
        <f t="shared" si="354"/>
        <v>3054943.44</v>
      </c>
      <c r="G7603" s="487">
        <v>1.83</v>
      </c>
      <c r="H7603" s="485">
        <v>8.8000000000000007</v>
      </c>
      <c r="I7603" s="486">
        <f t="shared" si="355"/>
        <v>1224203.2000000002</v>
      </c>
      <c r="J7603" s="348">
        <f t="shared" si="356"/>
        <v>0</v>
      </c>
    </row>
    <row r="7604" spans="1:10">
      <c r="A7604" s="483">
        <v>2016</v>
      </c>
      <c r="B7604" s="484" t="s">
        <v>1289</v>
      </c>
      <c r="C7604" s="484" t="s">
        <v>370</v>
      </c>
      <c r="D7604" s="485">
        <v>120445</v>
      </c>
      <c r="E7604" s="486">
        <v>16.224</v>
      </c>
      <c r="F7604" s="486">
        <f t="shared" si="354"/>
        <v>1954099.68</v>
      </c>
      <c r="G7604" s="487">
        <v>0.3</v>
      </c>
      <c r="H7604" s="485">
        <v>6.2</v>
      </c>
      <c r="I7604" s="486">
        <f t="shared" si="355"/>
        <v>746759</v>
      </c>
      <c r="J7604" s="348">
        <f t="shared" si="356"/>
        <v>0</v>
      </c>
    </row>
    <row r="7605" spans="1:10">
      <c r="A7605" s="483">
        <v>2016</v>
      </c>
      <c r="B7605" s="484" t="s">
        <v>1296</v>
      </c>
      <c r="C7605" s="484" t="s">
        <v>370</v>
      </c>
      <c r="D7605" s="485">
        <v>106078</v>
      </c>
      <c r="E7605" s="486">
        <v>23.411000000000001</v>
      </c>
      <c r="F7605" s="486">
        <f t="shared" si="354"/>
        <v>2483392.0580000002</v>
      </c>
      <c r="G7605" s="487">
        <v>3.52</v>
      </c>
      <c r="H7605" s="485">
        <v>7.7</v>
      </c>
      <c r="I7605" s="486">
        <f t="shared" si="355"/>
        <v>816800.6</v>
      </c>
      <c r="J7605" s="348">
        <f t="shared" si="356"/>
        <v>0</v>
      </c>
    </row>
    <row r="7606" spans="1:10">
      <c r="A7606" s="483">
        <v>2016</v>
      </c>
      <c r="B7606" s="484" t="s">
        <v>1289</v>
      </c>
      <c r="C7606" s="484" t="s">
        <v>370</v>
      </c>
      <c r="D7606" s="485">
        <v>15275</v>
      </c>
      <c r="E7606" s="486">
        <v>17.239999999999998</v>
      </c>
      <c r="F7606" s="486">
        <f t="shared" si="354"/>
        <v>263341</v>
      </c>
      <c r="G7606" s="487">
        <v>0.22</v>
      </c>
      <c r="H7606" s="485">
        <v>4.75</v>
      </c>
      <c r="I7606" s="486">
        <f t="shared" si="355"/>
        <v>72556.25</v>
      </c>
      <c r="J7606" s="348">
        <f t="shared" si="356"/>
        <v>0</v>
      </c>
    </row>
    <row r="7607" spans="1:10">
      <c r="A7607" s="483">
        <v>2016</v>
      </c>
      <c r="B7607" s="484" t="s">
        <v>1289</v>
      </c>
      <c r="C7607" s="484" t="s">
        <v>370</v>
      </c>
      <c r="D7607" s="485">
        <v>45925</v>
      </c>
      <c r="E7607" s="486">
        <v>17.138000000000002</v>
      </c>
      <c r="F7607" s="486">
        <f t="shared" si="354"/>
        <v>787062.65</v>
      </c>
      <c r="G7607" s="487">
        <v>0.21</v>
      </c>
      <c r="H7607" s="485">
        <v>4.6399999999999997</v>
      </c>
      <c r="I7607" s="486">
        <f t="shared" si="355"/>
        <v>213091.99999999997</v>
      </c>
      <c r="J7607" s="348">
        <f t="shared" si="356"/>
        <v>0</v>
      </c>
    </row>
    <row r="7608" spans="1:10">
      <c r="A7608" s="483">
        <v>2016</v>
      </c>
      <c r="B7608" s="484" t="s">
        <v>1289</v>
      </c>
      <c r="C7608" s="484" t="s">
        <v>370</v>
      </c>
      <c r="D7608" s="485">
        <v>61235</v>
      </c>
      <c r="E7608" s="486">
        <v>17.178000000000001</v>
      </c>
      <c r="F7608" s="486">
        <f t="shared" si="354"/>
        <v>1051894.83</v>
      </c>
      <c r="G7608" s="487">
        <v>0.22</v>
      </c>
      <c r="H7608" s="485">
        <v>4.47</v>
      </c>
      <c r="I7608" s="486">
        <f t="shared" si="355"/>
        <v>273720.45</v>
      </c>
      <c r="J7608" s="348">
        <f t="shared" si="356"/>
        <v>0</v>
      </c>
    </row>
    <row r="7609" spans="1:10">
      <c r="A7609" s="483">
        <v>2016</v>
      </c>
      <c r="B7609" s="484" t="s">
        <v>1289</v>
      </c>
      <c r="C7609" s="484" t="s">
        <v>370</v>
      </c>
      <c r="D7609" s="485">
        <v>45977</v>
      </c>
      <c r="E7609" s="486">
        <v>17.007999999999999</v>
      </c>
      <c r="F7609" s="486">
        <f t="shared" si="354"/>
        <v>781976.81599999999</v>
      </c>
      <c r="G7609" s="487">
        <v>0.26</v>
      </c>
      <c r="H7609" s="485">
        <v>4.62</v>
      </c>
      <c r="I7609" s="486">
        <f t="shared" si="355"/>
        <v>212413.74</v>
      </c>
      <c r="J7609" s="348">
        <f t="shared" si="356"/>
        <v>0</v>
      </c>
    </row>
    <row r="7610" spans="1:10">
      <c r="A7610" s="483">
        <v>2016</v>
      </c>
      <c r="B7610" s="484" t="s">
        <v>1289</v>
      </c>
      <c r="C7610" s="484" t="s">
        <v>370</v>
      </c>
      <c r="D7610" s="485">
        <v>15331</v>
      </c>
      <c r="E7610" s="486">
        <v>17.114000000000001</v>
      </c>
      <c r="F7610" s="486">
        <f t="shared" si="354"/>
        <v>262374.734</v>
      </c>
      <c r="G7610" s="487">
        <v>0.25</v>
      </c>
      <c r="H7610" s="485">
        <v>4.41</v>
      </c>
      <c r="I7610" s="486">
        <f t="shared" si="355"/>
        <v>67609.710000000006</v>
      </c>
      <c r="J7610" s="348">
        <f t="shared" si="356"/>
        <v>0</v>
      </c>
    </row>
    <row r="7611" spans="1:10">
      <c r="A7611" s="483">
        <v>2016</v>
      </c>
      <c r="B7611" s="484" t="s">
        <v>1289</v>
      </c>
      <c r="C7611" s="484" t="s">
        <v>370</v>
      </c>
      <c r="D7611" s="485">
        <v>106493</v>
      </c>
      <c r="E7611" s="486">
        <v>17.274000000000001</v>
      </c>
      <c r="F7611" s="486">
        <f t="shared" si="354"/>
        <v>1839560.0820000002</v>
      </c>
      <c r="G7611" s="487">
        <v>0.22</v>
      </c>
      <c r="H7611" s="485">
        <v>4.2</v>
      </c>
      <c r="I7611" s="486">
        <f t="shared" si="355"/>
        <v>447270.60000000003</v>
      </c>
      <c r="J7611" s="348">
        <f t="shared" si="356"/>
        <v>0</v>
      </c>
    </row>
    <row r="7612" spans="1:10">
      <c r="A7612" s="483">
        <v>2016</v>
      </c>
      <c r="B7612" s="484" t="s">
        <v>1289</v>
      </c>
      <c r="C7612" s="484" t="s">
        <v>370</v>
      </c>
      <c r="D7612" s="485">
        <v>248102</v>
      </c>
      <c r="E7612" s="486">
        <v>16.670000000000002</v>
      </c>
      <c r="F7612" s="486">
        <f t="shared" si="354"/>
        <v>4135860.3400000003</v>
      </c>
      <c r="G7612" s="487">
        <v>0.4</v>
      </c>
      <c r="H7612" s="485">
        <v>7.9</v>
      </c>
      <c r="I7612" s="486">
        <f t="shared" si="355"/>
        <v>1960005.8</v>
      </c>
      <c r="J7612" s="348">
        <f t="shared" si="356"/>
        <v>0</v>
      </c>
    </row>
    <row r="7613" spans="1:10">
      <c r="A7613" s="483">
        <v>2016</v>
      </c>
      <c r="B7613" s="484" t="s">
        <v>1301</v>
      </c>
      <c r="C7613" s="484" t="s">
        <v>370</v>
      </c>
      <c r="D7613" s="485">
        <v>683640</v>
      </c>
      <c r="E7613" s="486">
        <v>13.39</v>
      </c>
      <c r="F7613" s="486">
        <f t="shared" si="354"/>
        <v>9153939.5999999996</v>
      </c>
      <c r="G7613" s="487">
        <v>0.8</v>
      </c>
      <c r="H7613" s="485">
        <v>12.9</v>
      </c>
      <c r="I7613" s="486">
        <f t="shared" si="355"/>
        <v>8818956</v>
      </c>
      <c r="J7613" s="348">
        <f t="shared" si="356"/>
        <v>1</v>
      </c>
    </row>
    <row r="7614" spans="1:10">
      <c r="A7614" s="483">
        <v>2016</v>
      </c>
      <c r="B7614" s="484" t="s">
        <v>1289</v>
      </c>
      <c r="C7614" s="484" t="s">
        <v>370</v>
      </c>
      <c r="D7614" s="485">
        <v>597485</v>
      </c>
      <c r="E7614" s="486">
        <v>16.46</v>
      </c>
      <c r="F7614" s="486">
        <f t="shared" si="354"/>
        <v>9834603.0999999996</v>
      </c>
      <c r="G7614" s="487">
        <v>0.4</v>
      </c>
      <c r="H7614" s="485">
        <v>5.6</v>
      </c>
      <c r="I7614" s="486">
        <f t="shared" si="355"/>
        <v>3345916</v>
      </c>
      <c r="J7614" s="348">
        <f t="shared" si="356"/>
        <v>0</v>
      </c>
    </row>
    <row r="7615" spans="1:10">
      <c r="A7615" s="483">
        <v>2016</v>
      </c>
      <c r="B7615" s="484" t="s">
        <v>1289</v>
      </c>
      <c r="C7615" s="484" t="s">
        <v>370</v>
      </c>
      <c r="D7615" s="485">
        <v>333764</v>
      </c>
      <c r="E7615" s="486">
        <v>17.047000000000001</v>
      </c>
      <c r="F7615" s="486">
        <f t="shared" si="354"/>
        <v>5689674.9079999998</v>
      </c>
      <c r="G7615" s="487">
        <v>0.24</v>
      </c>
      <c r="H7615" s="485">
        <v>4.8</v>
      </c>
      <c r="I7615" s="486">
        <f t="shared" si="355"/>
        <v>1602067.2</v>
      </c>
      <c r="J7615" s="348">
        <f t="shared" si="356"/>
        <v>0</v>
      </c>
    </row>
    <row r="7616" spans="1:10">
      <c r="A7616" s="483">
        <v>2016</v>
      </c>
      <c r="B7616" s="484" t="s">
        <v>1289</v>
      </c>
      <c r="C7616" s="484" t="s">
        <v>370</v>
      </c>
      <c r="D7616" s="485">
        <v>15857</v>
      </c>
      <c r="E7616" s="486">
        <v>17.803999999999998</v>
      </c>
      <c r="F7616" s="486">
        <f t="shared" si="354"/>
        <v>282318.02799999999</v>
      </c>
      <c r="G7616" s="487">
        <v>0.2</v>
      </c>
      <c r="H7616" s="485">
        <v>4.5</v>
      </c>
      <c r="I7616" s="486">
        <f t="shared" si="355"/>
        <v>71356.5</v>
      </c>
      <c r="J7616" s="348">
        <f t="shared" si="356"/>
        <v>0</v>
      </c>
    </row>
    <row r="7617" spans="1:10">
      <c r="A7617" s="483">
        <v>2016</v>
      </c>
      <c r="B7617" s="484" t="s">
        <v>1296</v>
      </c>
      <c r="C7617" s="484" t="s">
        <v>370</v>
      </c>
      <c r="D7617" s="485">
        <v>25587</v>
      </c>
      <c r="E7617" s="486">
        <v>23.2</v>
      </c>
      <c r="F7617" s="486">
        <f t="shared" si="354"/>
        <v>593618.4</v>
      </c>
      <c r="G7617" s="487">
        <v>0.98</v>
      </c>
      <c r="H7617" s="485">
        <v>12.7</v>
      </c>
      <c r="I7617" s="486">
        <f t="shared" si="355"/>
        <v>324954.89999999997</v>
      </c>
      <c r="J7617" s="348">
        <f t="shared" si="356"/>
        <v>0</v>
      </c>
    </row>
    <row r="7618" spans="1:10">
      <c r="A7618" s="483">
        <v>2016</v>
      </c>
      <c r="B7618" s="484" t="s">
        <v>1296</v>
      </c>
      <c r="C7618" s="484" t="s">
        <v>370</v>
      </c>
      <c r="D7618" s="485">
        <v>317619</v>
      </c>
      <c r="E7618" s="486">
        <v>22.088000000000001</v>
      </c>
      <c r="F7618" s="486">
        <f t="shared" si="354"/>
        <v>7015568.4720000001</v>
      </c>
      <c r="G7618" s="487">
        <v>0.53</v>
      </c>
      <c r="H7618" s="485">
        <v>12.2</v>
      </c>
      <c r="I7618" s="486">
        <f t="shared" si="355"/>
        <v>3874951.8</v>
      </c>
      <c r="J7618" s="348">
        <f t="shared" si="356"/>
        <v>0</v>
      </c>
    </row>
    <row r="7619" spans="1:10">
      <c r="A7619" s="483">
        <v>2016</v>
      </c>
      <c r="B7619" s="484" t="s">
        <v>1296</v>
      </c>
      <c r="C7619" s="484" t="s">
        <v>370</v>
      </c>
      <c r="D7619" s="485">
        <v>19207</v>
      </c>
      <c r="E7619" s="486">
        <v>24.282</v>
      </c>
      <c r="F7619" s="486">
        <f t="shared" ref="F7619:F7682" si="357">E7619*D7619</f>
        <v>466384.37400000001</v>
      </c>
      <c r="G7619" s="487">
        <v>0.86</v>
      </c>
      <c r="H7619" s="485">
        <v>10.62</v>
      </c>
      <c r="I7619" s="486">
        <f t="shared" ref="I7619:I7682" si="358">H7619*D7619</f>
        <v>203978.34</v>
      </c>
      <c r="J7619" s="348">
        <f t="shared" ref="J7619:J7682" si="359">IF(B7619="LIG",1,0)</f>
        <v>0</v>
      </c>
    </row>
    <row r="7620" spans="1:10">
      <c r="A7620" s="483">
        <v>2016</v>
      </c>
      <c r="B7620" s="484" t="s">
        <v>1296</v>
      </c>
      <c r="C7620" s="484" t="s">
        <v>370</v>
      </c>
      <c r="D7620" s="485">
        <v>21760</v>
      </c>
      <c r="E7620" s="486">
        <v>24.38</v>
      </c>
      <c r="F7620" s="486">
        <f t="shared" si="357"/>
        <v>530508.79999999993</v>
      </c>
      <c r="G7620" s="487">
        <v>0.86</v>
      </c>
      <c r="H7620" s="485">
        <v>12.11</v>
      </c>
      <c r="I7620" s="486">
        <f t="shared" si="358"/>
        <v>263513.59999999998</v>
      </c>
      <c r="J7620" s="348">
        <f t="shared" si="359"/>
        <v>0</v>
      </c>
    </row>
    <row r="7621" spans="1:10">
      <c r="A7621" s="483">
        <v>2016</v>
      </c>
      <c r="B7621" s="484" t="s">
        <v>1296</v>
      </c>
      <c r="C7621" s="484" t="s">
        <v>370</v>
      </c>
      <c r="D7621" s="485">
        <v>3125</v>
      </c>
      <c r="E7621" s="486">
        <v>24.254000000000001</v>
      </c>
      <c r="F7621" s="486">
        <f t="shared" si="357"/>
        <v>75793.75</v>
      </c>
      <c r="G7621" s="487">
        <v>0.89</v>
      </c>
      <c r="H7621" s="485">
        <v>10.59</v>
      </c>
      <c r="I7621" s="486">
        <f t="shared" si="358"/>
        <v>33093.75</v>
      </c>
      <c r="J7621" s="348">
        <f t="shared" si="359"/>
        <v>0</v>
      </c>
    </row>
    <row r="7622" spans="1:10">
      <c r="A7622" s="483">
        <v>2016</v>
      </c>
      <c r="B7622" s="484" t="s">
        <v>1296</v>
      </c>
      <c r="C7622" s="484" t="s">
        <v>370</v>
      </c>
      <c r="D7622" s="485">
        <v>1754</v>
      </c>
      <c r="E7622" s="486">
        <v>23.53</v>
      </c>
      <c r="F7622" s="486">
        <f t="shared" si="357"/>
        <v>41271.620000000003</v>
      </c>
      <c r="G7622" s="487">
        <v>0.95</v>
      </c>
      <c r="H7622" s="485">
        <v>12.59</v>
      </c>
      <c r="I7622" s="486">
        <f t="shared" si="358"/>
        <v>22082.86</v>
      </c>
      <c r="J7622" s="348">
        <f t="shared" si="359"/>
        <v>0</v>
      </c>
    </row>
    <row r="7623" spans="1:10">
      <c r="A7623" s="483">
        <v>2016</v>
      </c>
      <c r="B7623" s="484" t="s">
        <v>1289</v>
      </c>
      <c r="C7623" s="484" t="s">
        <v>370</v>
      </c>
      <c r="D7623" s="485">
        <v>32762</v>
      </c>
      <c r="E7623" s="486">
        <v>16.72</v>
      </c>
      <c r="F7623" s="486">
        <f t="shared" si="357"/>
        <v>547780.64</v>
      </c>
      <c r="G7623" s="487">
        <v>0.3</v>
      </c>
      <c r="H7623" s="485">
        <v>6.1</v>
      </c>
      <c r="I7623" s="486">
        <f t="shared" si="358"/>
        <v>199848.19999999998</v>
      </c>
      <c r="J7623" s="348">
        <f t="shared" si="359"/>
        <v>0</v>
      </c>
    </row>
    <row r="7624" spans="1:10">
      <c r="A7624" s="483">
        <v>2016</v>
      </c>
      <c r="B7624" s="484" t="s">
        <v>1289</v>
      </c>
      <c r="C7624" s="484" t="s">
        <v>370</v>
      </c>
      <c r="D7624" s="485">
        <v>82338</v>
      </c>
      <c r="E7624" s="486">
        <v>16.7</v>
      </c>
      <c r="F7624" s="486">
        <f t="shared" si="357"/>
        <v>1375044.5999999999</v>
      </c>
      <c r="G7624" s="487">
        <v>0.28999999999999998</v>
      </c>
      <c r="H7624" s="485">
        <v>6.2</v>
      </c>
      <c r="I7624" s="486">
        <f t="shared" si="358"/>
        <v>510495.60000000003</v>
      </c>
      <c r="J7624" s="348">
        <f t="shared" si="359"/>
        <v>0</v>
      </c>
    </row>
    <row r="7625" spans="1:10">
      <c r="A7625" s="483">
        <v>2016</v>
      </c>
      <c r="B7625" s="484" t="s">
        <v>1289</v>
      </c>
      <c r="C7625" s="484" t="s">
        <v>370</v>
      </c>
      <c r="D7625" s="485">
        <v>48868</v>
      </c>
      <c r="E7625" s="486">
        <v>16.77</v>
      </c>
      <c r="F7625" s="486">
        <f t="shared" si="357"/>
        <v>819516.36</v>
      </c>
      <c r="G7625" s="487">
        <v>0.37</v>
      </c>
      <c r="H7625" s="485">
        <v>5.7</v>
      </c>
      <c r="I7625" s="486">
        <f t="shared" si="358"/>
        <v>278547.60000000003</v>
      </c>
      <c r="J7625" s="348">
        <f t="shared" si="359"/>
        <v>0</v>
      </c>
    </row>
    <row r="7626" spans="1:10">
      <c r="A7626" s="483">
        <v>2016</v>
      </c>
      <c r="B7626" s="484" t="s">
        <v>1289</v>
      </c>
      <c r="C7626" s="484" t="s">
        <v>370</v>
      </c>
      <c r="D7626" s="485">
        <v>17895</v>
      </c>
      <c r="E7626" s="486">
        <v>17.739999999999998</v>
      </c>
      <c r="F7626" s="486">
        <f t="shared" si="357"/>
        <v>317457.3</v>
      </c>
      <c r="G7626" s="487">
        <v>0.2</v>
      </c>
      <c r="H7626" s="485">
        <v>4.0999999999999996</v>
      </c>
      <c r="I7626" s="486">
        <f t="shared" si="358"/>
        <v>73369.5</v>
      </c>
      <c r="J7626" s="348">
        <f t="shared" si="359"/>
        <v>0</v>
      </c>
    </row>
    <row r="7627" spans="1:10">
      <c r="A7627" s="483">
        <v>2016</v>
      </c>
      <c r="B7627" s="484" t="s">
        <v>1289</v>
      </c>
      <c r="C7627" s="484" t="s">
        <v>370</v>
      </c>
      <c r="D7627" s="485">
        <v>74593</v>
      </c>
      <c r="E7627" s="486">
        <v>18.5</v>
      </c>
      <c r="F7627" s="486">
        <f t="shared" si="357"/>
        <v>1379970.5</v>
      </c>
      <c r="G7627" s="487">
        <v>0.34</v>
      </c>
      <c r="H7627" s="485">
        <v>4.4000000000000004</v>
      </c>
      <c r="I7627" s="486">
        <f t="shared" si="358"/>
        <v>328209.2</v>
      </c>
      <c r="J7627" s="348">
        <f t="shared" si="359"/>
        <v>0</v>
      </c>
    </row>
    <row r="7628" spans="1:10">
      <c r="A7628" s="483">
        <v>2016</v>
      </c>
      <c r="B7628" s="484" t="s">
        <v>1289</v>
      </c>
      <c r="C7628" s="484" t="s">
        <v>370</v>
      </c>
      <c r="D7628" s="485">
        <v>240471</v>
      </c>
      <c r="E7628" s="486">
        <v>17.8</v>
      </c>
      <c r="F7628" s="486">
        <f t="shared" si="357"/>
        <v>4280383.8</v>
      </c>
      <c r="G7628" s="487">
        <v>0.25</v>
      </c>
      <c r="H7628" s="485">
        <v>5.5</v>
      </c>
      <c r="I7628" s="486">
        <f t="shared" si="358"/>
        <v>1322590.5</v>
      </c>
      <c r="J7628" s="348">
        <f t="shared" si="359"/>
        <v>0</v>
      </c>
    </row>
    <row r="7629" spans="1:10">
      <c r="A7629" s="483">
        <v>2016</v>
      </c>
      <c r="B7629" s="484" t="s">
        <v>1289</v>
      </c>
      <c r="C7629" s="484" t="s">
        <v>370</v>
      </c>
      <c r="D7629" s="485">
        <v>111451</v>
      </c>
      <c r="E7629" s="486">
        <v>17.87</v>
      </c>
      <c r="F7629" s="486">
        <f t="shared" si="357"/>
        <v>1991629.37</v>
      </c>
      <c r="G7629" s="487">
        <v>0.28999999999999998</v>
      </c>
      <c r="H7629" s="485">
        <v>5.2</v>
      </c>
      <c r="I7629" s="486">
        <f t="shared" si="358"/>
        <v>579545.20000000007</v>
      </c>
      <c r="J7629" s="348">
        <f t="shared" si="359"/>
        <v>0</v>
      </c>
    </row>
    <row r="7630" spans="1:10">
      <c r="A7630" s="483">
        <v>2016</v>
      </c>
      <c r="B7630" s="484" t="s">
        <v>1289</v>
      </c>
      <c r="C7630" s="484" t="s">
        <v>370</v>
      </c>
      <c r="D7630" s="485">
        <v>96662</v>
      </c>
      <c r="E7630" s="486">
        <v>17.489999999999998</v>
      </c>
      <c r="F7630" s="486">
        <f t="shared" si="357"/>
        <v>1690618.38</v>
      </c>
      <c r="G7630" s="487">
        <v>0.19</v>
      </c>
      <c r="H7630" s="485">
        <v>4.5</v>
      </c>
      <c r="I7630" s="486">
        <f t="shared" si="358"/>
        <v>434979</v>
      </c>
      <c r="J7630" s="348">
        <f t="shared" si="359"/>
        <v>0</v>
      </c>
    </row>
    <row r="7631" spans="1:10">
      <c r="A7631" s="483">
        <v>2016</v>
      </c>
      <c r="B7631" s="484" t="s">
        <v>1289</v>
      </c>
      <c r="C7631" s="484" t="s">
        <v>370</v>
      </c>
      <c r="D7631" s="485">
        <v>63388</v>
      </c>
      <c r="E7631" s="486">
        <v>17.72</v>
      </c>
      <c r="F7631" s="486">
        <f t="shared" si="357"/>
        <v>1123235.3599999999</v>
      </c>
      <c r="G7631" s="487">
        <v>0.25</v>
      </c>
      <c r="H7631" s="485">
        <v>6</v>
      </c>
      <c r="I7631" s="486">
        <f t="shared" si="358"/>
        <v>380328</v>
      </c>
      <c r="J7631" s="348">
        <f t="shared" si="359"/>
        <v>0</v>
      </c>
    </row>
    <row r="7632" spans="1:10">
      <c r="A7632" s="483">
        <v>2016</v>
      </c>
      <c r="B7632" s="484" t="s">
        <v>1289</v>
      </c>
      <c r="C7632" s="484" t="s">
        <v>370</v>
      </c>
      <c r="D7632" s="485">
        <v>14946</v>
      </c>
      <c r="E7632" s="486">
        <v>16.564</v>
      </c>
      <c r="F7632" s="486">
        <f t="shared" si="357"/>
        <v>247565.54399999999</v>
      </c>
      <c r="G7632" s="487">
        <v>0.28999999999999998</v>
      </c>
      <c r="H7632" s="485">
        <v>6.4</v>
      </c>
      <c r="I7632" s="486">
        <f t="shared" si="358"/>
        <v>95654.400000000009</v>
      </c>
      <c r="J7632" s="348">
        <f t="shared" si="359"/>
        <v>0</v>
      </c>
    </row>
    <row r="7633" spans="1:10">
      <c r="A7633" s="483">
        <v>2016</v>
      </c>
      <c r="B7633" s="484" t="s">
        <v>1289</v>
      </c>
      <c r="C7633" s="484" t="s">
        <v>370</v>
      </c>
      <c r="D7633" s="485">
        <v>15149</v>
      </c>
      <c r="E7633" s="486">
        <v>16.39</v>
      </c>
      <c r="F7633" s="486">
        <f t="shared" si="357"/>
        <v>248292.11000000002</v>
      </c>
      <c r="G7633" s="487">
        <v>0.3</v>
      </c>
      <c r="H7633" s="485">
        <v>5.3</v>
      </c>
      <c r="I7633" s="486">
        <f t="shared" si="358"/>
        <v>80289.7</v>
      </c>
      <c r="J7633" s="348">
        <f t="shared" si="359"/>
        <v>0</v>
      </c>
    </row>
    <row r="7634" spans="1:10">
      <c r="A7634" s="483">
        <v>2016</v>
      </c>
      <c r="B7634" s="484" t="s">
        <v>1289</v>
      </c>
      <c r="C7634" s="484" t="s">
        <v>370</v>
      </c>
      <c r="D7634" s="485">
        <v>30194</v>
      </c>
      <c r="E7634" s="486">
        <v>16.542000000000002</v>
      </c>
      <c r="F7634" s="486">
        <f t="shared" si="357"/>
        <v>499469.14800000004</v>
      </c>
      <c r="G7634" s="487">
        <v>0.39</v>
      </c>
      <c r="H7634" s="485">
        <v>6.2</v>
      </c>
      <c r="I7634" s="486">
        <f t="shared" si="358"/>
        <v>187202.80000000002</v>
      </c>
      <c r="J7634" s="348">
        <f t="shared" si="359"/>
        <v>0</v>
      </c>
    </row>
    <row r="7635" spans="1:10">
      <c r="A7635" s="483">
        <v>2016</v>
      </c>
      <c r="B7635" s="484" t="s">
        <v>1289</v>
      </c>
      <c r="C7635" s="484" t="s">
        <v>370</v>
      </c>
      <c r="D7635" s="485">
        <v>30203</v>
      </c>
      <c r="E7635" s="486">
        <v>16.847999999999999</v>
      </c>
      <c r="F7635" s="486">
        <f t="shared" si="357"/>
        <v>508860.14399999997</v>
      </c>
      <c r="G7635" s="487">
        <v>0.37</v>
      </c>
      <c r="H7635" s="485">
        <v>5.5</v>
      </c>
      <c r="I7635" s="486">
        <f t="shared" si="358"/>
        <v>166116.5</v>
      </c>
      <c r="J7635" s="348">
        <f t="shared" si="359"/>
        <v>0</v>
      </c>
    </row>
    <row r="7636" spans="1:10">
      <c r="A7636" s="483">
        <v>2016</v>
      </c>
      <c r="B7636" s="484" t="s">
        <v>1289</v>
      </c>
      <c r="C7636" s="484" t="s">
        <v>370</v>
      </c>
      <c r="D7636" s="485">
        <v>45459</v>
      </c>
      <c r="E7636" s="486">
        <v>16.716999999999999</v>
      </c>
      <c r="F7636" s="486">
        <f t="shared" si="357"/>
        <v>759938.10299999989</v>
      </c>
      <c r="G7636" s="487">
        <v>0.28999999999999998</v>
      </c>
      <c r="H7636" s="485">
        <v>6.1</v>
      </c>
      <c r="I7636" s="486">
        <f t="shared" si="358"/>
        <v>277299.89999999997</v>
      </c>
      <c r="J7636" s="348">
        <f t="shared" si="359"/>
        <v>0</v>
      </c>
    </row>
    <row r="7637" spans="1:10">
      <c r="A7637" s="483">
        <v>2016</v>
      </c>
      <c r="B7637" s="484" t="s">
        <v>1289</v>
      </c>
      <c r="C7637" s="484" t="s">
        <v>370</v>
      </c>
      <c r="D7637" s="485">
        <v>90447</v>
      </c>
      <c r="E7637" s="486">
        <v>16.832000000000001</v>
      </c>
      <c r="F7637" s="486">
        <f t="shared" si="357"/>
        <v>1522403.9040000001</v>
      </c>
      <c r="G7637" s="487">
        <v>0.31</v>
      </c>
      <c r="H7637" s="485">
        <v>5</v>
      </c>
      <c r="I7637" s="486">
        <f t="shared" si="358"/>
        <v>452235</v>
      </c>
      <c r="J7637" s="348">
        <f t="shared" si="359"/>
        <v>0</v>
      </c>
    </row>
    <row r="7638" spans="1:10">
      <c r="A7638" s="483">
        <v>2016</v>
      </c>
      <c r="B7638" s="484" t="s">
        <v>1289</v>
      </c>
      <c r="C7638" s="484" t="s">
        <v>370</v>
      </c>
      <c r="D7638" s="485">
        <v>15150</v>
      </c>
      <c r="E7638" s="486">
        <v>16.45</v>
      </c>
      <c r="F7638" s="486">
        <f t="shared" si="357"/>
        <v>249217.5</v>
      </c>
      <c r="G7638" s="487">
        <v>0.3</v>
      </c>
      <c r="H7638" s="485">
        <v>4.4000000000000004</v>
      </c>
      <c r="I7638" s="486">
        <f t="shared" si="358"/>
        <v>66660</v>
      </c>
      <c r="J7638" s="348">
        <f t="shared" si="359"/>
        <v>0</v>
      </c>
    </row>
    <row r="7639" spans="1:10">
      <c r="A7639" s="483">
        <v>2016</v>
      </c>
      <c r="B7639" s="484" t="s">
        <v>1289</v>
      </c>
      <c r="C7639" s="484" t="s">
        <v>370</v>
      </c>
      <c r="D7639" s="485">
        <v>45185</v>
      </c>
      <c r="E7639" s="486">
        <v>16.7</v>
      </c>
      <c r="F7639" s="486">
        <f t="shared" si="357"/>
        <v>754589.5</v>
      </c>
      <c r="G7639" s="487">
        <v>0.35</v>
      </c>
      <c r="H7639" s="485">
        <v>4.8</v>
      </c>
      <c r="I7639" s="486">
        <f t="shared" si="358"/>
        <v>216888</v>
      </c>
      <c r="J7639" s="348">
        <f t="shared" si="359"/>
        <v>0</v>
      </c>
    </row>
    <row r="7640" spans="1:10">
      <c r="A7640" s="483">
        <v>2016</v>
      </c>
      <c r="B7640" s="484" t="s">
        <v>1289</v>
      </c>
      <c r="C7640" s="484" t="s">
        <v>370</v>
      </c>
      <c r="D7640" s="485">
        <v>29956</v>
      </c>
      <c r="E7640" s="486">
        <v>16.843</v>
      </c>
      <c r="F7640" s="486">
        <f t="shared" si="357"/>
        <v>504548.908</v>
      </c>
      <c r="G7640" s="487">
        <v>0.31</v>
      </c>
      <c r="H7640" s="485">
        <v>5.0999999999999996</v>
      </c>
      <c r="I7640" s="486">
        <f t="shared" si="358"/>
        <v>152775.59999999998</v>
      </c>
      <c r="J7640" s="348">
        <f t="shared" si="359"/>
        <v>0</v>
      </c>
    </row>
    <row r="7641" spans="1:10">
      <c r="A7641" s="483">
        <v>2016</v>
      </c>
      <c r="B7641" s="484" t="s">
        <v>1289</v>
      </c>
      <c r="C7641" s="484" t="s">
        <v>370</v>
      </c>
      <c r="D7641" s="485">
        <v>60631</v>
      </c>
      <c r="E7641" s="486">
        <v>17.609000000000002</v>
      </c>
      <c r="F7641" s="486">
        <f t="shared" si="357"/>
        <v>1067651.2790000001</v>
      </c>
      <c r="G7641" s="487">
        <v>0.24</v>
      </c>
      <c r="H7641" s="485">
        <v>6.1</v>
      </c>
      <c r="I7641" s="486">
        <f t="shared" si="358"/>
        <v>369849.1</v>
      </c>
      <c r="J7641" s="348">
        <f t="shared" si="359"/>
        <v>0</v>
      </c>
    </row>
    <row r="7642" spans="1:10">
      <c r="A7642" s="483">
        <v>2016</v>
      </c>
      <c r="B7642" s="484" t="s">
        <v>1289</v>
      </c>
      <c r="C7642" s="484" t="s">
        <v>370</v>
      </c>
      <c r="D7642" s="485">
        <v>75651</v>
      </c>
      <c r="E7642" s="486">
        <v>16.692</v>
      </c>
      <c r="F7642" s="486">
        <f t="shared" si="357"/>
        <v>1262766.4920000001</v>
      </c>
      <c r="G7642" s="487">
        <v>0.3</v>
      </c>
      <c r="H7642" s="485">
        <v>5.7</v>
      </c>
      <c r="I7642" s="486">
        <f t="shared" si="358"/>
        <v>431210.7</v>
      </c>
      <c r="J7642" s="348">
        <f t="shared" si="359"/>
        <v>0</v>
      </c>
    </row>
    <row r="7643" spans="1:10">
      <c r="A7643" s="483">
        <v>2016</v>
      </c>
      <c r="B7643" s="484" t="s">
        <v>1301</v>
      </c>
      <c r="C7643" s="484" t="s">
        <v>370</v>
      </c>
      <c r="D7643" s="485">
        <v>792799</v>
      </c>
      <c r="E7643" s="486">
        <v>13.87</v>
      </c>
      <c r="F7643" s="486">
        <f t="shared" si="357"/>
        <v>10996122.129999999</v>
      </c>
      <c r="G7643" s="487">
        <v>1</v>
      </c>
      <c r="H7643" s="485">
        <v>15.7</v>
      </c>
      <c r="I7643" s="486">
        <f t="shared" si="358"/>
        <v>12446944.299999999</v>
      </c>
      <c r="J7643" s="348">
        <f t="shared" si="359"/>
        <v>1</v>
      </c>
    </row>
    <row r="7644" spans="1:10">
      <c r="A7644" s="483">
        <v>2016</v>
      </c>
      <c r="B7644" s="484" t="s">
        <v>1289</v>
      </c>
      <c r="C7644" s="484" t="s">
        <v>370</v>
      </c>
      <c r="D7644" s="485">
        <v>98410</v>
      </c>
      <c r="E7644" s="486">
        <v>17.989999999999998</v>
      </c>
      <c r="F7644" s="486">
        <f t="shared" si="357"/>
        <v>1770395.9</v>
      </c>
      <c r="G7644" s="487">
        <v>0.23</v>
      </c>
      <c r="H7644" s="485">
        <v>4.9000000000000004</v>
      </c>
      <c r="I7644" s="486">
        <f t="shared" si="358"/>
        <v>482209.00000000006</v>
      </c>
      <c r="J7644" s="348">
        <f t="shared" si="359"/>
        <v>0</v>
      </c>
    </row>
    <row r="7645" spans="1:10">
      <c r="A7645" s="483">
        <v>2016</v>
      </c>
      <c r="B7645" s="484" t="s">
        <v>1289</v>
      </c>
      <c r="C7645" s="484" t="s">
        <v>370</v>
      </c>
      <c r="D7645" s="485">
        <v>32954</v>
      </c>
      <c r="E7645" s="486">
        <v>16.762</v>
      </c>
      <c r="F7645" s="486">
        <f t="shared" si="357"/>
        <v>552374.94799999997</v>
      </c>
      <c r="G7645" s="487">
        <v>0.28000000000000003</v>
      </c>
      <c r="H7645" s="485">
        <v>5.7</v>
      </c>
      <c r="I7645" s="486">
        <f t="shared" si="358"/>
        <v>187837.80000000002</v>
      </c>
      <c r="J7645" s="348">
        <f t="shared" si="359"/>
        <v>0</v>
      </c>
    </row>
    <row r="7646" spans="1:10">
      <c r="A7646" s="483">
        <v>2016</v>
      </c>
      <c r="B7646" s="484" t="s">
        <v>1289</v>
      </c>
      <c r="C7646" s="484" t="s">
        <v>370</v>
      </c>
      <c r="D7646" s="485">
        <v>114859</v>
      </c>
      <c r="E7646" s="486">
        <v>17.574000000000002</v>
      </c>
      <c r="F7646" s="486">
        <f t="shared" si="357"/>
        <v>2018532.0660000001</v>
      </c>
      <c r="G7646" s="487">
        <v>0.2</v>
      </c>
      <c r="H7646" s="485">
        <v>4.5</v>
      </c>
      <c r="I7646" s="486">
        <f t="shared" si="358"/>
        <v>516865.5</v>
      </c>
      <c r="J7646" s="348">
        <f t="shared" si="359"/>
        <v>0</v>
      </c>
    </row>
    <row r="7647" spans="1:10">
      <c r="A7647" s="483">
        <v>2016</v>
      </c>
      <c r="B7647" s="484" t="s">
        <v>1289</v>
      </c>
      <c r="C7647" s="484" t="s">
        <v>370</v>
      </c>
      <c r="D7647" s="485">
        <v>478410</v>
      </c>
      <c r="E7647" s="486">
        <v>16.716000000000001</v>
      </c>
      <c r="F7647" s="486">
        <f t="shared" si="357"/>
        <v>7997101.5600000005</v>
      </c>
      <c r="G7647" s="487">
        <v>0.28999999999999998</v>
      </c>
      <c r="H7647" s="485">
        <v>6.2</v>
      </c>
      <c r="I7647" s="486">
        <f t="shared" si="358"/>
        <v>2966142</v>
      </c>
      <c r="J7647" s="348">
        <f t="shared" si="359"/>
        <v>0</v>
      </c>
    </row>
    <row r="7648" spans="1:10">
      <c r="A7648" s="483">
        <v>2016</v>
      </c>
      <c r="B7648" s="484" t="s">
        <v>1301</v>
      </c>
      <c r="C7648" s="484" t="s">
        <v>370</v>
      </c>
      <c r="D7648" s="485">
        <v>212359</v>
      </c>
      <c r="E7648" s="486">
        <v>10.4</v>
      </c>
      <c r="F7648" s="486">
        <f t="shared" si="357"/>
        <v>2208533.6</v>
      </c>
      <c r="G7648" s="487">
        <v>2.96</v>
      </c>
      <c r="H7648" s="485">
        <v>29.3</v>
      </c>
      <c r="I7648" s="486">
        <f t="shared" si="358"/>
        <v>6222118.7000000002</v>
      </c>
      <c r="J7648" s="348">
        <f t="shared" si="359"/>
        <v>1</v>
      </c>
    </row>
    <row r="7649" spans="1:10">
      <c r="A7649" s="483">
        <v>2016</v>
      </c>
      <c r="B7649" s="484" t="s">
        <v>1289</v>
      </c>
      <c r="C7649" s="484" t="s">
        <v>370</v>
      </c>
      <c r="D7649" s="485">
        <v>66108</v>
      </c>
      <c r="E7649" s="486">
        <v>17.489999999999998</v>
      </c>
      <c r="F7649" s="486">
        <f t="shared" si="357"/>
        <v>1156228.92</v>
      </c>
      <c r="G7649" s="487">
        <v>0.19</v>
      </c>
      <c r="H7649" s="485">
        <v>4.4000000000000004</v>
      </c>
      <c r="I7649" s="486">
        <f t="shared" si="358"/>
        <v>290875.2</v>
      </c>
      <c r="J7649" s="348">
        <f t="shared" si="359"/>
        <v>0</v>
      </c>
    </row>
    <row r="7650" spans="1:10">
      <c r="A7650" s="483">
        <v>2016</v>
      </c>
      <c r="B7650" s="484" t="s">
        <v>1296</v>
      </c>
      <c r="C7650" s="484" t="s">
        <v>370</v>
      </c>
      <c r="D7650" s="485">
        <v>38873</v>
      </c>
      <c r="E7650" s="486">
        <v>22.352</v>
      </c>
      <c r="F7650" s="486">
        <f t="shared" si="357"/>
        <v>868889.29599999997</v>
      </c>
      <c r="G7650" s="487">
        <v>3.25</v>
      </c>
      <c r="H7650" s="485">
        <v>9.5</v>
      </c>
      <c r="I7650" s="486">
        <f t="shared" si="358"/>
        <v>369293.5</v>
      </c>
      <c r="J7650" s="348">
        <f t="shared" si="359"/>
        <v>0</v>
      </c>
    </row>
    <row r="7651" spans="1:10">
      <c r="A7651" s="483">
        <v>2016</v>
      </c>
      <c r="B7651" s="484" t="s">
        <v>1289</v>
      </c>
      <c r="C7651" s="484" t="s">
        <v>370</v>
      </c>
      <c r="D7651" s="485">
        <v>318462</v>
      </c>
      <c r="E7651" s="486">
        <v>17.818999999999999</v>
      </c>
      <c r="F7651" s="486">
        <f t="shared" si="357"/>
        <v>5674674.3779999996</v>
      </c>
      <c r="G7651" s="487">
        <v>0.24</v>
      </c>
      <c r="H7651" s="485">
        <v>5</v>
      </c>
      <c r="I7651" s="486">
        <f t="shared" si="358"/>
        <v>1592310</v>
      </c>
      <c r="J7651" s="348">
        <f t="shared" si="359"/>
        <v>0</v>
      </c>
    </row>
    <row r="7652" spans="1:10">
      <c r="A7652" s="483">
        <v>2016</v>
      </c>
      <c r="B7652" s="484" t="s">
        <v>1289</v>
      </c>
      <c r="C7652" s="484" t="s">
        <v>370</v>
      </c>
      <c r="D7652" s="485">
        <v>353891</v>
      </c>
      <c r="E7652" s="486">
        <v>17.702000000000002</v>
      </c>
      <c r="F7652" s="486">
        <f t="shared" si="357"/>
        <v>6264578.4820000008</v>
      </c>
      <c r="G7652" s="487">
        <v>0.28000000000000003</v>
      </c>
      <c r="H7652" s="485">
        <v>5.0999999999999996</v>
      </c>
      <c r="I7652" s="486">
        <f t="shared" si="358"/>
        <v>1804844.0999999999</v>
      </c>
      <c r="J7652" s="348">
        <f t="shared" si="359"/>
        <v>0</v>
      </c>
    </row>
    <row r="7653" spans="1:10">
      <c r="A7653" s="483">
        <v>2016</v>
      </c>
      <c r="B7653" s="484" t="s">
        <v>1289</v>
      </c>
      <c r="C7653" s="484" t="s">
        <v>370</v>
      </c>
      <c r="D7653" s="485">
        <v>31879</v>
      </c>
      <c r="E7653" s="486">
        <v>17.686</v>
      </c>
      <c r="F7653" s="486">
        <f t="shared" si="357"/>
        <v>563811.99399999995</v>
      </c>
      <c r="G7653" s="487">
        <v>0.19</v>
      </c>
      <c r="H7653" s="485">
        <v>4.5</v>
      </c>
      <c r="I7653" s="486">
        <f t="shared" si="358"/>
        <v>143455.5</v>
      </c>
      <c r="J7653" s="348">
        <f t="shared" si="359"/>
        <v>0</v>
      </c>
    </row>
    <row r="7654" spans="1:10">
      <c r="A7654" s="483">
        <v>2016</v>
      </c>
      <c r="B7654" s="484" t="s">
        <v>1289</v>
      </c>
      <c r="C7654" s="484" t="s">
        <v>370</v>
      </c>
      <c r="D7654" s="485">
        <v>31671</v>
      </c>
      <c r="E7654" s="486">
        <v>17.558</v>
      </c>
      <c r="F7654" s="486">
        <f t="shared" si="357"/>
        <v>556079.41799999995</v>
      </c>
      <c r="G7654" s="487">
        <v>0.21</v>
      </c>
      <c r="H7654" s="485">
        <v>4.5999999999999996</v>
      </c>
      <c r="I7654" s="486">
        <f t="shared" si="358"/>
        <v>145686.59999999998</v>
      </c>
      <c r="J7654" s="348">
        <f t="shared" si="359"/>
        <v>0</v>
      </c>
    </row>
    <row r="7655" spans="1:10">
      <c r="A7655" s="483">
        <v>2016</v>
      </c>
      <c r="B7655" s="484" t="s">
        <v>1289</v>
      </c>
      <c r="C7655" s="484" t="s">
        <v>370</v>
      </c>
      <c r="D7655" s="485">
        <v>336060</v>
      </c>
      <c r="E7655" s="486">
        <v>17.707999999999998</v>
      </c>
      <c r="F7655" s="486">
        <f t="shared" si="357"/>
        <v>5950950.4799999995</v>
      </c>
      <c r="G7655" s="487">
        <v>0.25</v>
      </c>
      <c r="H7655" s="485">
        <v>5.9</v>
      </c>
      <c r="I7655" s="486">
        <f t="shared" si="358"/>
        <v>1982754.0000000002</v>
      </c>
      <c r="J7655" s="348">
        <f t="shared" si="359"/>
        <v>0</v>
      </c>
    </row>
    <row r="7656" spans="1:10">
      <c r="A7656" s="483">
        <v>2016</v>
      </c>
      <c r="B7656" s="484" t="s">
        <v>1289</v>
      </c>
      <c r="C7656" s="484" t="s">
        <v>370</v>
      </c>
      <c r="D7656" s="485">
        <v>60712</v>
      </c>
      <c r="E7656" s="486">
        <v>17.122</v>
      </c>
      <c r="F7656" s="486">
        <f t="shared" si="357"/>
        <v>1039510.8639999999</v>
      </c>
      <c r="G7656" s="487">
        <v>0.27</v>
      </c>
      <c r="H7656" s="485">
        <v>4.7</v>
      </c>
      <c r="I7656" s="486">
        <f t="shared" si="358"/>
        <v>285346.40000000002</v>
      </c>
      <c r="J7656" s="348">
        <f t="shared" si="359"/>
        <v>0</v>
      </c>
    </row>
    <row r="7657" spans="1:10">
      <c r="A7657" s="483">
        <v>2016</v>
      </c>
      <c r="B7657" s="484" t="s">
        <v>1289</v>
      </c>
      <c r="C7657" s="484" t="s">
        <v>370</v>
      </c>
      <c r="D7657" s="485">
        <v>30288</v>
      </c>
      <c r="E7657" s="486">
        <v>17.853999999999999</v>
      </c>
      <c r="F7657" s="486">
        <f t="shared" si="357"/>
        <v>540761.95199999993</v>
      </c>
      <c r="G7657" s="487">
        <v>0.35</v>
      </c>
      <c r="H7657" s="485">
        <v>5.4</v>
      </c>
      <c r="I7657" s="486">
        <f t="shared" si="358"/>
        <v>163555.20000000001</v>
      </c>
      <c r="J7657" s="348">
        <f t="shared" si="359"/>
        <v>0</v>
      </c>
    </row>
    <row r="7658" spans="1:10">
      <c r="A7658" s="483">
        <v>2016</v>
      </c>
      <c r="B7658" s="484" t="s">
        <v>1289</v>
      </c>
      <c r="C7658" s="484" t="s">
        <v>370</v>
      </c>
      <c r="D7658" s="485">
        <v>15092</v>
      </c>
      <c r="E7658" s="486">
        <v>18.111999999999998</v>
      </c>
      <c r="F7658" s="486">
        <f t="shared" si="357"/>
        <v>273346.304</v>
      </c>
      <c r="G7658" s="487">
        <v>0.24</v>
      </c>
      <c r="H7658" s="485">
        <v>4.5999999999999996</v>
      </c>
      <c r="I7658" s="486">
        <f t="shared" si="358"/>
        <v>69423.199999999997</v>
      </c>
      <c r="J7658" s="348">
        <f t="shared" si="359"/>
        <v>0</v>
      </c>
    </row>
    <row r="7659" spans="1:10">
      <c r="A7659" s="483">
        <v>2016</v>
      </c>
      <c r="B7659" s="484" t="s">
        <v>1289</v>
      </c>
      <c r="C7659" s="484" t="s">
        <v>370</v>
      </c>
      <c r="D7659" s="485">
        <v>106209</v>
      </c>
      <c r="E7659" s="486">
        <v>16.100000000000001</v>
      </c>
      <c r="F7659" s="486">
        <f t="shared" si="357"/>
        <v>1709964.9000000001</v>
      </c>
      <c r="G7659" s="487">
        <v>0.4</v>
      </c>
      <c r="H7659" s="485">
        <v>5.5</v>
      </c>
      <c r="I7659" s="486">
        <f t="shared" si="358"/>
        <v>584149.5</v>
      </c>
      <c r="J7659" s="348">
        <f t="shared" si="359"/>
        <v>0</v>
      </c>
    </row>
    <row r="7660" spans="1:10">
      <c r="A7660" s="483">
        <v>2016</v>
      </c>
      <c r="B7660" s="484" t="s">
        <v>1296</v>
      </c>
      <c r="C7660" s="484" t="s">
        <v>370</v>
      </c>
      <c r="D7660" s="485">
        <v>113504</v>
      </c>
      <c r="E7660" s="486">
        <v>23.5</v>
      </c>
      <c r="F7660" s="486">
        <f t="shared" si="357"/>
        <v>2667344</v>
      </c>
      <c r="G7660" s="487">
        <v>3.38</v>
      </c>
      <c r="H7660" s="485">
        <v>7.5</v>
      </c>
      <c r="I7660" s="486">
        <f t="shared" si="358"/>
        <v>851280</v>
      </c>
      <c r="J7660" s="348">
        <f t="shared" si="359"/>
        <v>0</v>
      </c>
    </row>
    <row r="7661" spans="1:10">
      <c r="A7661" s="483">
        <v>2016</v>
      </c>
      <c r="B7661" s="484" t="s">
        <v>1296</v>
      </c>
      <c r="C7661" s="484" t="s">
        <v>370</v>
      </c>
      <c r="D7661" s="485">
        <v>74072</v>
      </c>
      <c r="E7661" s="486">
        <v>22.31</v>
      </c>
      <c r="F7661" s="486">
        <f t="shared" si="357"/>
        <v>1652546.3199999998</v>
      </c>
      <c r="G7661" s="487">
        <v>3.07</v>
      </c>
      <c r="H7661" s="485">
        <v>9.5</v>
      </c>
      <c r="I7661" s="486">
        <f t="shared" si="358"/>
        <v>703684</v>
      </c>
      <c r="J7661" s="348">
        <f t="shared" si="359"/>
        <v>0</v>
      </c>
    </row>
    <row r="7662" spans="1:10">
      <c r="A7662" s="483">
        <v>2016</v>
      </c>
      <c r="B7662" s="484" t="s">
        <v>1289</v>
      </c>
      <c r="C7662" s="484" t="s">
        <v>370</v>
      </c>
      <c r="D7662" s="485">
        <v>42290</v>
      </c>
      <c r="E7662" s="486">
        <v>16.61</v>
      </c>
      <c r="F7662" s="486">
        <f t="shared" si="357"/>
        <v>702436.9</v>
      </c>
      <c r="G7662" s="487">
        <v>0.41</v>
      </c>
      <c r="H7662" s="485">
        <v>5.0999999999999996</v>
      </c>
      <c r="I7662" s="486">
        <f t="shared" si="358"/>
        <v>215678.99999999997</v>
      </c>
      <c r="J7662" s="348">
        <f t="shared" si="359"/>
        <v>0</v>
      </c>
    </row>
    <row r="7663" spans="1:10">
      <c r="A7663" s="483">
        <v>2016</v>
      </c>
      <c r="B7663" s="484" t="s">
        <v>1289</v>
      </c>
      <c r="C7663" s="484" t="s">
        <v>370</v>
      </c>
      <c r="D7663" s="485">
        <v>42181</v>
      </c>
      <c r="E7663" s="486">
        <v>16.809999999999999</v>
      </c>
      <c r="F7663" s="486">
        <f t="shared" si="357"/>
        <v>709062.61</v>
      </c>
      <c r="G7663" s="487">
        <v>0.28999999999999998</v>
      </c>
      <c r="H7663" s="485">
        <v>5.0999999999999996</v>
      </c>
      <c r="I7663" s="486">
        <f t="shared" si="358"/>
        <v>215123.09999999998</v>
      </c>
      <c r="J7663" s="348">
        <f t="shared" si="359"/>
        <v>0</v>
      </c>
    </row>
    <row r="7664" spans="1:10">
      <c r="A7664" s="483">
        <v>2016</v>
      </c>
      <c r="B7664" s="484" t="s">
        <v>1289</v>
      </c>
      <c r="C7664" s="484" t="s">
        <v>370</v>
      </c>
      <c r="D7664" s="485">
        <v>28239</v>
      </c>
      <c r="E7664" s="486">
        <v>16.72</v>
      </c>
      <c r="F7664" s="486">
        <f t="shared" si="357"/>
        <v>472156.07999999996</v>
      </c>
      <c r="G7664" s="487">
        <v>0.41</v>
      </c>
      <c r="H7664" s="485">
        <v>5.3</v>
      </c>
      <c r="I7664" s="486">
        <f t="shared" si="358"/>
        <v>149666.69999999998</v>
      </c>
      <c r="J7664" s="348">
        <f t="shared" si="359"/>
        <v>0</v>
      </c>
    </row>
    <row r="7665" spans="1:10">
      <c r="A7665" s="483">
        <v>2016</v>
      </c>
      <c r="B7665" s="484" t="s">
        <v>1289</v>
      </c>
      <c r="C7665" s="484" t="s">
        <v>370</v>
      </c>
      <c r="D7665" s="485">
        <v>28202</v>
      </c>
      <c r="E7665" s="486">
        <v>16.91</v>
      </c>
      <c r="F7665" s="486">
        <f t="shared" si="357"/>
        <v>476895.82</v>
      </c>
      <c r="G7665" s="487">
        <v>0.31</v>
      </c>
      <c r="H7665" s="485">
        <v>4.8</v>
      </c>
      <c r="I7665" s="486">
        <f t="shared" si="358"/>
        <v>135369.60000000001</v>
      </c>
      <c r="J7665" s="348">
        <f t="shared" si="359"/>
        <v>0</v>
      </c>
    </row>
    <row r="7666" spans="1:10">
      <c r="A7666" s="483">
        <v>2016</v>
      </c>
      <c r="B7666" s="484" t="s">
        <v>1289</v>
      </c>
      <c r="C7666" s="484" t="s">
        <v>370</v>
      </c>
      <c r="D7666" s="485">
        <v>14102</v>
      </c>
      <c r="E7666" s="486">
        <v>16.739999999999998</v>
      </c>
      <c r="F7666" s="486">
        <f t="shared" si="357"/>
        <v>236067.47999999998</v>
      </c>
      <c r="G7666" s="487">
        <v>0.42</v>
      </c>
      <c r="H7666" s="485">
        <v>5.2</v>
      </c>
      <c r="I7666" s="486">
        <f t="shared" si="358"/>
        <v>73330.400000000009</v>
      </c>
      <c r="J7666" s="348">
        <f t="shared" si="359"/>
        <v>0</v>
      </c>
    </row>
    <row r="7667" spans="1:10">
      <c r="A7667" s="483">
        <v>2016</v>
      </c>
      <c r="B7667" s="484" t="s">
        <v>1289</v>
      </c>
      <c r="C7667" s="484" t="s">
        <v>370</v>
      </c>
      <c r="D7667" s="485">
        <v>15131</v>
      </c>
      <c r="E7667" s="486">
        <v>17.372</v>
      </c>
      <c r="F7667" s="486">
        <f t="shared" si="357"/>
        <v>262855.73200000002</v>
      </c>
      <c r="G7667" s="487">
        <v>0.21</v>
      </c>
      <c r="H7667" s="485">
        <v>4.7</v>
      </c>
      <c r="I7667" s="486">
        <f t="shared" si="358"/>
        <v>71115.7</v>
      </c>
      <c r="J7667" s="348">
        <f t="shared" si="359"/>
        <v>0</v>
      </c>
    </row>
    <row r="7668" spans="1:10">
      <c r="A7668" s="483">
        <v>2016</v>
      </c>
      <c r="B7668" s="484" t="s">
        <v>1289</v>
      </c>
      <c r="C7668" s="484" t="s">
        <v>370</v>
      </c>
      <c r="D7668" s="485">
        <v>30592</v>
      </c>
      <c r="E7668" s="486">
        <v>17.234000000000002</v>
      </c>
      <c r="F7668" s="486">
        <f t="shared" si="357"/>
        <v>527222.52800000005</v>
      </c>
      <c r="G7668" s="487">
        <v>0.22</v>
      </c>
      <c r="H7668" s="485">
        <v>4.5</v>
      </c>
      <c r="I7668" s="486">
        <f t="shared" si="358"/>
        <v>137664</v>
      </c>
      <c r="J7668" s="348">
        <f t="shared" si="359"/>
        <v>0</v>
      </c>
    </row>
    <row r="7669" spans="1:10">
      <c r="A7669" s="483">
        <v>2016</v>
      </c>
      <c r="B7669" s="484" t="s">
        <v>1289</v>
      </c>
      <c r="C7669" s="484" t="s">
        <v>370</v>
      </c>
      <c r="D7669" s="485">
        <v>60500</v>
      </c>
      <c r="E7669" s="486">
        <v>17.891999999999999</v>
      </c>
      <c r="F7669" s="486">
        <f t="shared" si="357"/>
        <v>1082466</v>
      </c>
      <c r="G7669" s="487">
        <v>0.24</v>
      </c>
      <c r="H7669" s="485">
        <v>5.2</v>
      </c>
      <c r="I7669" s="486">
        <f t="shared" si="358"/>
        <v>314600</v>
      </c>
      <c r="J7669" s="348">
        <f t="shared" si="359"/>
        <v>0</v>
      </c>
    </row>
    <row r="7670" spans="1:10">
      <c r="A7670" s="483">
        <v>2016</v>
      </c>
      <c r="B7670" s="484" t="s">
        <v>1289</v>
      </c>
      <c r="C7670" s="484" t="s">
        <v>370</v>
      </c>
      <c r="D7670" s="485">
        <v>59567</v>
      </c>
      <c r="E7670" s="486">
        <v>16.712</v>
      </c>
      <c r="F7670" s="486">
        <f t="shared" si="357"/>
        <v>995483.70400000003</v>
      </c>
      <c r="G7670" s="487">
        <v>0.28999999999999998</v>
      </c>
      <c r="H7670" s="485">
        <v>5.6</v>
      </c>
      <c r="I7670" s="486">
        <f t="shared" si="358"/>
        <v>333575.19999999995</v>
      </c>
      <c r="J7670" s="348">
        <f t="shared" si="359"/>
        <v>0</v>
      </c>
    </row>
    <row r="7671" spans="1:10">
      <c r="A7671" s="483">
        <v>2016</v>
      </c>
      <c r="B7671" s="484" t="s">
        <v>1289</v>
      </c>
      <c r="C7671" s="484" t="s">
        <v>370</v>
      </c>
      <c r="D7671" s="485">
        <v>91513</v>
      </c>
      <c r="E7671" s="486">
        <v>16.667999999999999</v>
      </c>
      <c r="F7671" s="486">
        <f t="shared" si="357"/>
        <v>1525338.6839999999</v>
      </c>
      <c r="G7671" s="487">
        <v>0.38</v>
      </c>
      <c r="H7671" s="485">
        <v>5.9</v>
      </c>
      <c r="I7671" s="486">
        <f t="shared" si="358"/>
        <v>539926.70000000007</v>
      </c>
      <c r="J7671" s="348">
        <f t="shared" si="359"/>
        <v>0</v>
      </c>
    </row>
    <row r="7672" spans="1:10">
      <c r="A7672" s="483">
        <v>2016</v>
      </c>
      <c r="B7672" s="484" t="s">
        <v>1289</v>
      </c>
      <c r="C7672" s="484" t="s">
        <v>370</v>
      </c>
      <c r="D7672" s="485">
        <v>95391</v>
      </c>
      <c r="E7672" s="486">
        <v>16.79</v>
      </c>
      <c r="F7672" s="486">
        <f t="shared" si="357"/>
        <v>1601614.89</v>
      </c>
      <c r="G7672" s="487">
        <v>0.3</v>
      </c>
      <c r="H7672" s="485">
        <v>4.9000000000000004</v>
      </c>
      <c r="I7672" s="486">
        <f t="shared" si="358"/>
        <v>467415.9</v>
      </c>
      <c r="J7672" s="348">
        <f t="shared" si="359"/>
        <v>0</v>
      </c>
    </row>
    <row r="7673" spans="1:10">
      <c r="A7673" s="483">
        <v>2016</v>
      </c>
      <c r="B7673" s="484" t="s">
        <v>1289</v>
      </c>
      <c r="C7673" s="484" t="s">
        <v>370</v>
      </c>
      <c r="D7673" s="485">
        <v>63427</v>
      </c>
      <c r="E7673" s="486">
        <v>17.356000000000002</v>
      </c>
      <c r="F7673" s="486">
        <f t="shared" si="357"/>
        <v>1100839.0120000001</v>
      </c>
      <c r="G7673" s="487">
        <v>0.2</v>
      </c>
      <c r="H7673" s="485">
        <v>4.4000000000000004</v>
      </c>
      <c r="I7673" s="486">
        <f t="shared" si="358"/>
        <v>279078.80000000005</v>
      </c>
      <c r="J7673" s="348">
        <f t="shared" si="359"/>
        <v>0</v>
      </c>
    </row>
    <row r="7674" spans="1:10">
      <c r="A7674" s="483">
        <v>2016</v>
      </c>
      <c r="B7674" s="484" t="s">
        <v>1289</v>
      </c>
      <c r="C7674" s="484" t="s">
        <v>370</v>
      </c>
      <c r="D7674" s="485">
        <v>333616</v>
      </c>
      <c r="E7674" s="486">
        <v>16.686</v>
      </c>
      <c r="F7674" s="486">
        <f t="shared" si="357"/>
        <v>5566716.5760000004</v>
      </c>
      <c r="G7674" s="487">
        <v>0.37</v>
      </c>
      <c r="H7674" s="485">
        <v>4.9000000000000004</v>
      </c>
      <c r="I7674" s="486">
        <f t="shared" si="358"/>
        <v>1634718.4000000001</v>
      </c>
      <c r="J7674" s="348">
        <f t="shared" si="359"/>
        <v>0</v>
      </c>
    </row>
    <row r="7675" spans="1:10">
      <c r="A7675" s="483">
        <v>2016</v>
      </c>
      <c r="B7675" s="484" t="s">
        <v>1289</v>
      </c>
      <c r="C7675" s="484" t="s">
        <v>370</v>
      </c>
      <c r="D7675" s="485">
        <v>222319</v>
      </c>
      <c r="E7675" s="486">
        <v>16.968</v>
      </c>
      <c r="F7675" s="486">
        <f t="shared" si="357"/>
        <v>3772308.7919999999</v>
      </c>
      <c r="G7675" s="487">
        <v>0.32</v>
      </c>
      <c r="H7675" s="485">
        <v>5</v>
      </c>
      <c r="I7675" s="486">
        <f t="shared" si="358"/>
        <v>1111595</v>
      </c>
      <c r="J7675" s="348">
        <f t="shared" si="359"/>
        <v>0</v>
      </c>
    </row>
    <row r="7676" spans="1:10">
      <c r="A7676" s="483">
        <v>2016</v>
      </c>
      <c r="B7676" s="484" t="s">
        <v>1289</v>
      </c>
      <c r="C7676" s="484" t="s">
        <v>370</v>
      </c>
      <c r="D7676" s="485">
        <v>47752</v>
      </c>
      <c r="E7676" s="486">
        <v>16.920000000000002</v>
      </c>
      <c r="F7676" s="486">
        <f t="shared" si="357"/>
        <v>807963.84000000008</v>
      </c>
      <c r="G7676" s="487">
        <v>0.27</v>
      </c>
      <c r="H7676" s="485">
        <v>4.7</v>
      </c>
      <c r="I7676" s="486">
        <f t="shared" si="358"/>
        <v>224434.4</v>
      </c>
      <c r="J7676" s="348">
        <f t="shared" si="359"/>
        <v>0</v>
      </c>
    </row>
    <row r="7677" spans="1:10">
      <c r="A7677" s="483">
        <v>2016</v>
      </c>
      <c r="B7677" s="484" t="s">
        <v>1289</v>
      </c>
      <c r="C7677" s="484" t="s">
        <v>370</v>
      </c>
      <c r="D7677" s="485">
        <v>31814</v>
      </c>
      <c r="E7677" s="486">
        <v>17.596</v>
      </c>
      <c r="F7677" s="486">
        <f t="shared" si="357"/>
        <v>559799.14399999997</v>
      </c>
      <c r="G7677" s="487">
        <v>0.43</v>
      </c>
      <c r="H7677" s="485">
        <v>5.4</v>
      </c>
      <c r="I7677" s="486">
        <f t="shared" si="358"/>
        <v>171795.6</v>
      </c>
      <c r="J7677" s="348">
        <f t="shared" si="359"/>
        <v>0</v>
      </c>
    </row>
    <row r="7678" spans="1:10">
      <c r="A7678" s="483">
        <v>2016</v>
      </c>
      <c r="B7678" s="484" t="s">
        <v>1296</v>
      </c>
      <c r="C7678" s="484" t="s">
        <v>370</v>
      </c>
      <c r="D7678" s="485">
        <v>49980</v>
      </c>
      <c r="E7678" s="486">
        <v>26.276</v>
      </c>
      <c r="F7678" s="486">
        <f t="shared" si="357"/>
        <v>1313274.48</v>
      </c>
      <c r="G7678" s="487">
        <v>3.08</v>
      </c>
      <c r="H7678" s="485">
        <v>7.77</v>
      </c>
      <c r="I7678" s="486">
        <f t="shared" si="358"/>
        <v>388344.6</v>
      </c>
      <c r="J7678" s="348">
        <f t="shared" si="359"/>
        <v>0</v>
      </c>
    </row>
    <row r="7679" spans="1:10">
      <c r="A7679" s="483">
        <v>2016</v>
      </c>
      <c r="B7679" s="484" t="s">
        <v>1296</v>
      </c>
      <c r="C7679" s="484" t="s">
        <v>370</v>
      </c>
      <c r="D7679" s="485">
        <v>1722</v>
      </c>
      <c r="E7679" s="486">
        <v>25.141999999999999</v>
      </c>
      <c r="F7679" s="486">
        <f t="shared" si="357"/>
        <v>43294.523999999998</v>
      </c>
      <c r="G7679" s="487">
        <v>4.21</v>
      </c>
      <c r="H7679" s="485">
        <v>9.1999999999999993</v>
      </c>
      <c r="I7679" s="486">
        <f t="shared" si="358"/>
        <v>15842.4</v>
      </c>
      <c r="J7679" s="348">
        <f t="shared" si="359"/>
        <v>0</v>
      </c>
    </row>
    <row r="7680" spans="1:10">
      <c r="A7680" s="483">
        <v>2016</v>
      </c>
      <c r="B7680" s="484" t="s">
        <v>1296</v>
      </c>
      <c r="C7680" s="484" t="s">
        <v>370</v>
      </c>
      <c r="D7680" s="485">
        <v>6274</v>
      </c>
      <c r="E7680" s="486">
        <v>25.297999999999998</v>
      </c>
      <c r="F7680" s="486">
        <f t="shared" si="357"/>
        <v>158719.652</v>
      </c>
      <c r="G7680" s="487">
        <v>4.18</v>
      </c>
      <c r="H7680" s="485">
        <v>8.6199999999999992</v>
      </c>
      <c r="I7680" s="486">
        <f t="shared" si="358"/>
        <v>54081.88</v>
      </c>
      <c r="J7680" s="348">
        <f t="shared" si="359"/>
        <v>0</v>
      </c>
    </row>
    <row r="7681" spans="1:10">
      <c r="A7681" s="483">
        <v>2016</v>
      </c>
      <c r="B7681" s="484" t="s">
        <v>1296</v>
      </c>
      <c r="C7681" s="484" t="s">
        <v>370</v>
      </c>
      <c r="D7681" s="485">
        <v>32391</v>
      </c>
      <c r="E7681" s="486">
        <v>24.89</v>
      </c>
      <c r="F7681" s="486">
        <f t="shared" si="357"/>
        <v>806211.99</v>
      </c>
      <c r="G7681" s="487">
        <v>4.04</v>
      </c>
      <c r="H7681" s="485">
        <v>9.32</v>
      </c>
      <c r="I7681" s="486">
        <f t="shared" si="358"/>
        <v>301884.12</v>
      </c>
      <c r="J7681" s="348">
        <f t="shared" si="359"/>
        <v>0</v>
      </c>
    </row>
    <row r="7682" spans="1:10">
      <c r="A7682" s="483">
        <v>2016</v>
      </c>
      <c r="B7682" s="484" t="s">
        <v>1296</v>
      </c>
      <c r="C7682" s="484" t="s">
        <v>370</v>
      </c>
      <c r="D7682" s="485">
        <v>19899</v>
      </c>
      <c r="E7682" s="486">
        <v>24.808</v>
      </c>
      <c r="F7682" s="486">
        <f t="shared" si="357"/>
        <v>493654.39199999999</v>
      </c>
      <c r="G7682" s="487">
        <v>3.38</v>
      </c>
      <c r="H7682" s="485">
        <v>9.84</v>
      </c>
      <c r="I7682" s="486">
        <f t="shared" si="358"/>
        <v>195806.16</v>
      </c>
      <c r="J7682" s="348">
        <f t="shared" si="359"/>
        <v>0</v>
      </c>
    </row>
    <row r="7683" spans="1:10">
      <c r="A7683" s="483">
        <v>2016</v>
      </c>
      <c r="B7683" s="484" t="s">
        <v>1296</v>
      </c>
      <c r="C7683" s="484" t="s">
        <v>370</v>
      </c>
      <c r="D7683" s="485">
        <v>18433</v>
      </c>
      <c r="E7683" s="486">
        <v>26.271999999999998</v>
      </c>
      <c r="F7683" s="486">
        <f t="shared" ref="F7683:F7746" si="360">E7683*D7683</f>
        <v>484271.77599999995</v>
      </c>
      <c r="G7683" s="487">
        <v>2.59</v>
      </c>
      <c r="H7683" s="485">
        <v>7.62</v>
      </c>
      <c r="I7683" s="486">
        <f t="shared" ref="I7683:I7746" si="361">H7683*D7683</f>
        <v>140459.46</v>
      </c>
      <c r="J7683" s="348">
        <f t="shared" ref="J7683:J7746" si="362">IF(B7683="LIG",1,0)</f>
        <v>0</v>
      </c>
    </row>
    <row r="7684" spans="1:10">
      <c r="A7684" s="483">
        <v>2016</v>
      </c>
      <c r="B7684" s="484" t="s">
        <v>1301</v>
      </c>
      <c r="C7684" s="484" t="s">
        <v>370</v>
      </c>
      <c r="D7684" s="485">
        <v>9008</v>
      </c>
      <c r="E7684" s="486">
        <v>14</v>
      </c>
      <c r="F7684" s="486">
        <f t="shared" si="360"/>
        <v>126112</v>
      </c>
      <c r="G7684" s="487">
        <v>0.16</v>
      </c>
      <c r="H7684" s="485">
        <v>9.9</v>
      </c>
      <c r="I7684" s="486">
        <f t="shared" si="361"/>
        <v>89179.199999999997</v>
      </c>
      <c r="J7684" s="348">
        <f t="shared" si="362"/>
        <v>1</v>
      </c>
    </row>
    <row r="7685" spans="1:10">
      <c r="A7685" s="483">
        <v>2016</v>
      </c>
      <c r="B7685" s="484" t="s">
        <v>1291</v>
      </c>
      <c r="C7685" s="484" t="s">
        <v>370</v>
      </c>
      <c r="D7685" s="485">
        <v>5674</v>
      </c>
      <c r="E7685" s="486">
        <v>14</v>
      </c>
      <c r="F7685" s="486">
        <f t="shared" si="360"/>
        <v>79436</v>
      </c>
      <c r="G7685" s="487">
        <v>0.16</v>
      </c>
      <c r="H7685" s="485">
        <v>9.9</v>
      </c>
      <c r="I7685" s="486">
        <f t="shared" si="361"/>
        <v>56172.6</v>
      </c>
      <c r="J7685" s="348">
        <f t="shared" si="362"/>
        <v>0</v>
      </c>
    </row>
    <row r="7686" spans="1:10">
      <c r="A7686" s="483">
        <v>2016</v>
      </c>
      <c r="B7686" s="484" t="s">
        <v>1301</v>
      </c>
      <c r="C7686" s="484" t="s">
        <v>370</v>
      </c>
      <c r="D7686" s="485">
        <v>406219</v>
      </c>
      <c r="E7686" s="486">
        <v>13.384</v>
      </c>
      <c r="F7686" s="486">
        <f t="shared" si="360"/>
        <v>5436835.0959999999</v>
      </c>
      <c r="G7686" s="487">
        <v>0.97</v>
      </c>
      <c r="H7686" s="485">
        <v>10.1</v>
      </c>
      <c r="I7686" s="486">
        <f t="shared" si="361"/>
        <v>4102811.9</v>
      </c>
      <c r="J7686" s="348">
        <f t="shared" si="362"/>
        <v>1</v>
      </c>
    </row>
    <row r="7687" spans="1:10">
      <c r="A7687" s="483">
        <v>2016</v>
      </c>
      <c r="B7687" s="484" t="s">
        <v>1296</v>
      </c>
      <c r="C7687" s="484" t="s">
        <v>370</v>
      </c>
      <c r="D7687" s="485">
        <v>86686</v>
      </c>
      <c r="E7687" s="486">
        <v>22.908000000000001</v>
      </c>
      <c r="F7687" s="486">
        <f t="shared" si="360"/>
        <v>1985802.888</v>
      </c>
      <c r="G7687" s="487">
        <v>0.95</v>
      </c>
      <c r="H7687" s="485">
        <v>14.1</v>
      </c>
      <c r="I7687" s="486">
        <f t="shared" si="361"/>
        <v>1222272.5999999999</v>
      </c>
      <c r="J7687" s="348">
        <f t="shared" si="362"/>
        <v>0</v>
      </c>
    </row>
    <row r="7688" spans="1:10">
      <c r="A7688" s="483">
        <v>2016</v>
      </c>
      <c r="B7688" s="484" t="s">
        <v>1296</v>
      </c>
      <c r="C7688" s="484" t="s">
        <v>370</v>
      </c>
      <c r="D7688" s="485">
        <v>34976</v>
      </c>
      <c r="E7688" s="486">
        <v>22.276</v>
      </c>
      <c r="F7688" s="486">
        <f t="shared" si="360"/>
        <v>779125.37600000005</v>
      </c>
      <c r="G7688" s="487">
        <v>0.51</v>
      </c>
      <c r="H7688" s="485">
        <v>12.8</v>
      </c>
      <c r="I7688" s="486">
        <f t="shared" si="361"/>
        <v>447692.80000000005</v>
      </c>
      <c r="J7688" s="348">
        <f t="shared" si="362"/>
        <v>0</v>
      </c>
    </row>
    <row r="7689" spans="1:10">
      <c r="A7689" s="483">
        <v>2016</v>
      </c>
      <c r="B7689" s="484" t="s">
        <v>1296</v>
      </c>
      <c r="C7689" s="484" t="s">
        <v>370</v>
      </c>
      <c r="D7689" s="485">
        <v>73332</v>
      </c>
      <c r="E7689" s="486">
        <v>23.300999999999998</v>
      </c>
      <c r="F7689" s="486">
        <f t="shared" si="360"/>
        <v>1708708.9319999998</v>
      </c>
      <c r="G7689" s="487">
        <v>0.42</v>
      </c>
      <c r="H7689" s="485">
        <v>6.1</v>
      </c>
      <c r="I7689" s="486">
        <f t="shared" si="361"/>
        <v>447325.19999999995</v>
      </c>
      <c r="J7689" s="348">
        <f t="shared" si="362"/>
        <v>0</v>
      </c>
    </row>
    <row r="7690" spans="1:10">
      <c r="A7690" s="483">
        <v>2016</v>
      </c>
      <c r="B7690" s="484" t="s">
        <v>1296</v>
      </c>
      <c r="C7690" s="484" t="s">
        <v>370</v>
      </c>
      <c r="D7690" s="485">
        <v>132354</v>
      </c>
      <c r="E7690" s="486">
        <v>20.312000000000001</v>
      </c>
      <c r="F7690" s="486">
        <f t="shared" si="360"/>
        <v>2688374.4480000003</v>
      </c>
      <c r="G7690" s="487">
        <v>0.47</v>
      </c>
      <c r="H7690" s="485">
        <v>15.8</v>
      </c>
      <c r="I7690" s="486">
        <f t="shared" si="361"/>
        <v>2091193.2000000002</v>
      </c>
      <c r="J7690" s="348">
        <f t="shared" si="362"/>
        <v>0</v>
      </c>
    </row>
    <row r="7691" spans="1:10">
      <c r="A7691" s="483">
        <v>2016</v>
      </c>
      <c r="B7691" s="484" t="s">
        <v>1296</v>
      </c>
      <c r="C7691" s="484" t="s">
        <v>370</v>
      </c>
      <c r="D7691" s="485">
        <v>35993</v>
      </c>
      <c r="E7691" s="486">
        <v>22.210999999999999</v>
      </c>
      <c r="F7691" s="486">
        <f t="shared" si="360"/>
        <v>799440.52299999993</v>
      </c>
      <c r="G7691" s="487">
        <v>0.52</v>
      </c>
      <c r="H7691" s="485">
        <v>13.5</v>
      </c>
      <c r="I7691" s="486">
        <f t="shared" si="361"/>
        <v>485905.5</v>
      </c>
      <c r="J7691" s="348">
        <f t="shared" si="362"/>
        <v>0</v>
      </c>
    </row>
    <row r="7692" spans="1:10">
      <c r="A7692" s="483">
        <v>2016</v>
      </c>
      <c r="B7692" s="484" t="s">
        <v>1289</v>
      </c>
      <c r="C7692" s="484" t="s">
        <v>370</v>
      </c>
      <c r="D7692" s="485">
        <v>82435</v>
      </c>
      <c r="E7692" s="486">
        <v>19.943999999999999</v>
      </c>
      <c r="F7692" s="486">
        <f t="shared" si="360"/>
        <v>1644083.64</v>
      </c>
      <c r="G7692" s="487">
        <v>1.02</v>
      </c>
      <c r="H7692" s="485">
        <v>9</v>
      </c>
      <c r="I7692" s="486">
        <f t="shared" si="361"/>
        <v>741915</v>
      </c>
      <c r="J7692" s="348">
        <f t="shared" si="362"/>
        <v>0</v>
      </c>
    </row>
    <row r="7693" spans="1:10">
      <c r="A7693" s="483">
        <v>2016</v>
      </c>
      <c r="B7693" s="484" t="s">
        <v>1296</v>
      </c>
      <c r="C7693" s="484" t="s">
        <v>370</v>
      </c>
      <c r="D7693" s="485">
        <v>37905</v>
      </c>
      <c r="E7693" s="486">
        <v>23.13</v>
      </c>
      <c r="F7693" s="486">
        <f t="shared" si="360"/>
        <v>876742.64999999991</v>
      </c>
      <c r="G7693" s="487">
        <v>2.96</v>
      </c>
      <c r="H7693" s="485">
        <v>8.1999999999999993</v>
      </c>
      <c r="I7693" s="486">
        <f t="shared" si="361"/>
        <v>310821</v>
      </c>
      <c r="J7693" s="348">
        <f t="shared" si="362"/>
        <v>0</v>
      </c>
    </row>
    <row r="7694" spans="1:10">
      <c r="A7694" s="483">
        <v>2016</v>
      </c>
      <c r="B7694" s="484" t="s">
        <v>1296</v>
      </c>
      <c r="C7694" s="484" t="s">
        <v>370</v>
      </c>
      <c r="D7694" s="485">
        <v>2069</v>
      </c>
      <c r="E7694" s="486">
        <v>24.44</v>
      </c>
      <c r="F7694" s="486">
        <f t="shared" si="360"/>
        <v>50566.36</v>
      </c>
      <c r="G7694" s="487">
        <v>3.4</v>
      </c>
      <c r="H7694" s="485">
        <v>9.3000000000000007</v>
      </c>
      <c r="I7694" s="486">
        <f t="shared" si="361"/>
        <v>19241.7</v>
      </c>
      <c r="J7694" s="348">
        <f t="shared" si="362"/>
        <v>0</v>
      </c>
    </row>
    <row r="7695" spans="1:10">
      <c r="A7695" s="483">
        <v>2016</v>
      </c>
      <c r="B7695" s="484" t="s">
        <v>1296</v>
      </c>
      <c r="C7695" s="484" t="s">
        <v>370</v>
      </c>
      <c r="D7695" s="485">
        <v>23986</v>
      </c>
      <c r="E7695" s="486">
        <v>22.21</v>
      </c>
      <c r="F7695" s="486">
        <f t="shared" si="360"/>
        <v>532729.06000000006</v>
      </c>
      <c r="G7695" s="487">
        <v>3.13</v>
      </c>
      <c r="H7695" s="485">
        <v>8.9</v>
      </c>
      <c r="I7695" s="486">
        <f t="shared" si="361"/>
        <v>213475.4</v>
      </c>
      <c r="J7695" s="348">
        <f t="shared" si="362"/>
        <v>0</v>
      </c>
    </row>
    <row r="7696" spans="1:10">
      <c r="A7696" s="483">
        <v>2016</v>
      </c>
      <c r="B7696" s="484" t="s">
        <v>1296</v>
      </c>
      <c r="C7696" s="484" t="s">
        <v>370</v>
      </c>
      <c r="D7696" s="485">
        <v>26129</v>
      </c>
      <c r="E7696" s="486">
        <v>22</v>
      </c>
      <c r="F7696" s="486">
        <f t="shared" si="360"/>
        <v>574838</v>
      </c>
      <c r="G7696" s="487">
        <v>3.31</v>
      </c>
      <c r="H7696" s="485">
        <v>7.4</v>
      </c>
      <c r="I7696" s="486">
        <f t="shared" si="361"/>
        <v>193354.6</v>
      </c>
      <c r="J7696" s="348">
        <f t="shared" si="362"/>
        <v>0</v>
      </c>
    </row>
    <row r="7697" spans="1:10">
      <c r="A7697" s="483">
        <v>2016</v>
      </c>
      <c r="B7697" s="484" t="s">
        <v>1289</v>
      </c>
      <c r="C7697" s="484" t="s">
        <v>370</v>
      </c>
      <c r="D7697" s="485">
        <v>115184</v>
      </c>
      <c r="E7697" s="486">
        <v>16.760000000000002</v>
      </c>
      <c r="F7697" s="486">
        <f t="shared" si="360"/>
        <v>1930483.84</v>
      </c>
      <c r="G7697" s="487">
        <v>0.28999999999999998</v>
      </c>
      <c r="H7697" s="485">
        <v>6.1</v>
      </c>
      <c r="I7697" s="486">
        <f t="shared" si="361"/>
        <v>702622.39999999991</v>
      </c>
      <c r="J7697" s="348">
        <f t="shared" si="362"/>
        <v>0</v>
      </c>
    </row>
    <row r="7698" spans="1:10">
      <c r="A7698" s="483">
        <v>2016</v>
      </c>
      <c r="B7698" s="484" t="s">
        <v>1289</v>
      </c>
      <c r="C7698" s="484" t="s">
        <v>370</v>
      </c>
      <c r="D7698" s="485">
        <v>65238</v>
      </c>
      <c r="E7698" s="486">
        <v>17.59</v>
      </c>
      <c r="F7698" s="486">
        <f t="shared" si="360"/>
        <v>1147536.42</v>
      </c>
      <c r="G7698" s="487">
        <v>0.2</v>
      </c>
      <c r="H7698" s="485">
        <v>4.5</v>
      </c>
      <c r="I7698" s="486">
        <f t="shared" si="361"/>
        <v>293571</v>
      </c>
      <c r="J7698" s="348">
        <f t="shared" si="362"/>
        <v>0</v>
      </c>
    </row>
    <row r="7699" spans="1:10">
      <c r="A7699" s="483">
        <v>2016</v>
      </c>
      <c r="B7699" s="484" t="s">
        <v>1289</v>
      </c>
      <c r="C7699" s="484" t="s">
        <v>370</v>
      </c>
      <c r="D7699" s="485">
        <v>33278</v>
      </c>
      <c r="E7699" s="486">
        <v>17.940000000000001</v>
      </c>
      <c r="F7699" s="486">
        <f t="shared" si="360"/>
        <v>597007.32000000007</v>
      </c>
      <c r="G7699" s="487">
        <v>0.3</v>
      </c>
      <c r="H7699" s="485">
        <v>4.8</v>
      </c>
      <c r="I7699" s="486">
        <f t="shared" si="361"/>
        <v>159734.39999999999</v>
      </c>
      <c r="J7699" s="348">
        <f t="shared" si="362"/>
        <v>0</v>
      </c>
    </row>
    <row r="7700" spans="1:10">
      <c r="A7700" s="483">
        <v>2016</v>
      </c>
      <c r="B7700" s="484" t="s">
        <v>1289</v>
      </c>
      <c r="C7700" s="484" t="s">
        <v>370</v>
      </c>
      <c r="D7700" s="485">
        <v>82122</v>
      </c>
      <c r="E7700" s="486">
        <v>16.809999999999999</v>
      </c>
      <c r="F7700" s="486">
        <f t="shared" si="360"/>
        <v>1380470.8199999998</v>
      </c>
      <c r="G7700" s="487">
        <v>0.28999999999999998</v>
      </c>
      <c r="H7700" s="485">
        <v>6.1</v>
      </c>
      <c r="I7700" s="486">
        <f t="shared" si="361"/>
        <v>500944.19999999995</v>
      </c>
      <c r="J7700" s="348">
        <f t="shared" si="362"/>
        <v>0</v>
      </c>
    </row>
    <row r="7701" spans="1:10">
      <c r="A7701" s="483">
        <v>2016</v>
      </c>
      <c r="B7701" s="484" t="s">
        <v>1301</v>
      </c>
      <c r="C7701" s="484" t="s">
        <v>370</v>
      </c>
      <c r="D7701" s="485">
        <v>700383</v>
      </c>
      <c r="E7701" s="486">
        <v>12.32</v>
      </c>
      <c r="F7701" s="486">
        <f t="shared" si="360"/>
        <v>8628718.5600000005</v>
      </c>
      <c r="G7701" s="487">
        <v>1.2</v>
      </c>
      <c r="H7701" s="485">
        <v>20.2</v>
      </c>
      <c r="I7701" s="486">
        <f t="shared" si="361"/>
        <v>14147736.6</v>
      </c>
      <c r="J7701" s="348">
        <f t="shared" si="362"/>
        <v>1</v>
      </c>
    </row>
    <row r="7702" spans="1:10">
      <c r="A7702" s="483">
        <v>2016</v>
      </c>
      <c r="B7702" s="484" t="s">
        <v>1289</v>
      </c>
      <c r="C7702" s="484" t="s">
        <v>370</v>
      </c>
      <c r="D7702" s="485">
        <v>16238</v>
      </c>
      <c r="E7702" s="486">
        <v>17.818000000000001</v>
      </c>
      <c r="F7702" s="486">
        <f t="shared" si="360"/>
        <v>289328.68400000001</v>
      </c>
      <c r="G7702" s="487">
        <v>0.33</v>
      </c>
      <c r="H7702" s="485">
        <v>5.0999999999999996</v>
      </c>
      <c r="I7702" s="486">
        <f t="shared" si="361"/>
        <v>82813.799999999988</v>
      </c>
      <c r="J7702" s="348">
        <f t="shared" si="362"/>
        <v>0</v>
      </c>
    </row>
    <row r="7703" spans="1:10">
      <c r="A7703" s="483">
        <v>2016</v>
      </c>
      <c r="B7703" s="484" t="s">
        <v>1289</v>
      </c>
      <c r="C7703" s="484" t="s">
        <v>370</v>
      </c>
      <c r="D7703" s="485">
        <v>16252</v>
      </c>
      <c r="E7703" s="486">
        <v>17.802</v>
      </c>
      <c r="F7703" s="486">
        <f t="shared" si="360"/>
        <v>289318.10399999999</v>
      </c>
      <c r="G7703" s="487">
        <v>0.37</v>
      </c>
      <c r="H7703" s="485">
        <v>5.0999999999999996</v>
      </c>
      <c r="I7703" s="486">
        <f t="shared" si="361"/>
        <v>82885.2</v>
      </c>
      <c r="J7703" s="348">
        <f t="shared" si="362"/>
        <v>0</v>
      </c>
    </row>
    <row r="7704" spans="1:10">
      <c r="A7704" s="483">
        <v>2016</v>
      </c>
      <c r="B7704" s="484" t="s">
        <v>1289</v>
      </c>
      <c r="C7704" s="484" t="s">
        <v>370</v>
      </c>
      <c r="D7704" s="485">
        <v>48169</v>
      </c>
      <c r="E7704" s="486">
        <v>17.952000000000002</v>
      </c>
      <c r="F7704" s="486">
        <f t="shared" si="360"/>
        <v>864729.88800000004</v>
      </c>
      <c r="G7704" s="487">
        <v>0.27</v>
      </c>
      <c r="H7704" s="485">
        <v>5</v>
      </c>
      <c r="I7704" s="486">
        <f t="shared" si="361"/>
        <v>240845</v>
      </c>
      <c r="J7704" s="348">
        <f t="shared" si="362"/>
        <v>0</v>
      </c>
    </row>
    <row r="7705" spans="1:10">
      <c r="A7705" s="483">
        <v>2016</v>
      </c>
      <c r="B7705" s="484" t="s">
        <v>1289</v>
      </c>
      <c r="C7705" s="484" t="s">
        <v>370</v>
      </c>
      <c r="D7705" s="485">
        <v>16337</v>
      </c>
      <c r="E7705" s="486">
        <v>16.46</v>
      </c>
      <c r="F7705" s="486">
        <f t="shared" si="360"/>
        <v>268907.02</v>
      </c>
      <c r="G7705" s="487">
        <v>0.39</v>
      </c>
      <c r="H7705" s="485">
        <v>6.6</v>
      </c>
      <c r="I7705" s="486">
        <f t="shared" si="361"/>
        <v>107824.2</v>
      </c>
      <c r="J7705" s="348">
        <f t="shared" si="362"/>
        <v>0</v>
      </c>
    </row>
    <row r="7706" spans="1:10">
      <c r="A7706" s="483">
        <v>2016</v>
      </c>
      <c r="B7706" s="484" t="s">
        <v>1289</v>
      </c>
      <c r="C7706" s="484" t="s">
        <v>370</v>
      </c>
      <c r="D7706" s="485">
        <v>16201</v>
      </c>
      <c r="E7706" s="486">
        <v>17.167999999999999</v>
      </c>
      <c r="F7706" s="486">
        <f t="shared" si="360"/>
        <v>278138.76799999998</v>
      </c>
      <c r="G7706" s="487">
        <v>0.22</v>
      </c>
      <c r="H7706" s="485">
        <v>4.3</v>
      </c>
      <c r="I7706" s="486">
        <f t="shared" si="361"/>
        <v>69664.3</v>
      </c>
      <c r="J7706" s="348">
        <f t="shared" si="362"/>
        <v>0</v>
      </c>
    </row>
    <row r="7707" spans="1:10">
      <c r="A7707" s="483">
        <v>2016</v>
      </c>
      <c r="B7707" s="484" t="s">
        <v>1289</v>
      </c>
      <c r="C7707" s="484" t="s">
        <v>370</v>
      </c>
      <c r="D7707" s="485">
        <v>16110</v>
      </c>
      <c r="E7707" s="486">
        <v>17.55</v>
      </c>
      <c r="F7707" s="486">
        <f t="shared" si="360"/>
        <v>282730.5</v>
      </c>
      <c r="G7707" s="487">
        <v>0.21</v>
      </c>
      <c r="H7707" s="485">
        <v>4.5999999999999996</v>
      </c>
      <c r="I7707" s="486">
        <f t="shared" si="361"/>
        <v>74106</v>
      </c>
      <c r="J7707" s="348">
        <f t="shared" si="362"/>
        <v>0</v>
      </c>
    </row>
    <row r="7708" spans="1:10">
      <c r="A7708" s="483">
        <v>2016</v>
      </c>
      <c r="B7708" s="484" t="s">
        <v>1289</v>
      </c>
      <c r="C7708" s="484" t="s">
        <v>370</v>
      </c>
      <c r="D7708" s="485">
        <v>32470</v>
      </c>
      <c r="E7708" s="486">
        <v>17.821999999999999</v>
      </c>
      <c r="F7708" s="486">
        <f t="shared" si="360"/>
        <v>578680.34</v>
      </c>
      <c r="G7708" s="487">
        <v>0.33</v>
      </c>
      <c r="H7708" s="485">
        <v>5.2</v>
      </c>
      <c r="I7708" s="486">
        <f t="shared" si="361"/>
        <v>168844</v>
      </c>
      <c r="J7708" s="348">
        <f t="shared" si="362"/>
        <v>0</v>
      </c>
    </row>
    <row r="7709" spans="1:10">
      <c r="A7709" s="483">
        <v>2016</v>
      </c>
      <c r="B7709" s="484" t="s">
        <v>1296</v>
      </c>
      <c r="C7709" s="484" t="s">
        <v>370</v>
      </c>
      <c r="D7709" s="485">
        <v>58248</v>
      </c>
      <c r="E7709" s="486">
        <v>23.35</v>
      </c>
      <c r="F7709" s="486">
        <f t="shared" si="360"/>
        <v>1360090.8</v>
      </c>
      <c r="G7709" s="487">
        <v>3.41</v>
      </c>
      <c r="H7709" s="485">
        <v>7.8</v>
      </c>
      <c r="I7709" s="486">
        <f t="shared" si="361"/>
        <v>454334.39999999997</v>
      </c>
      <c r="J7709" s="348">
        <f t="shared" si="362"/>
        <v>0</v>
      </c>
    </row>
    <row r="7710" spans="1:10">
      <c r="A7710" s="483">
        <v>2016</v>
      </c>
      <c r="B7710" s="484" t="s">
        <v>1296</v>
      </c>
      <c r="C7710" s="484" t="s">
        <v>370</v>
      </c>
      <c r="D7710" s="485">
        <v>103100</v>
      </c>
      <c r="E7710" s="486">
        <v>22.7</v>
      </c>
      <c r="F7710" s="486">
        <f t="shared" si="360"/>
        <v>2340370</v>
      </c>
      <c r="G7710" s="487">
        <v>3.68</v>
      </c>
      <c r="H7710" s="485">
        <v>9.6999999999999993</v>
      </c>
      <c r="I7710" s="486">
        <f t="shared" si="361"/>
        <v>1000069.9999999999</v>
      </c>
      <c r="J7710" s="348">
        <f t="shared" si="362"/>
        <v>0</v>
      </c>
    </row>
    <row r="7711" spans="1:10">
      <c r="A7711" s="483">
        <v>2016</v>
      </c>
      <c r="B7711" s="484" t="s">
        <v>1289</v>
      </c>
      <c r="C7711" s="484" t="s">
        <v>370</v>
      </c>
      <c r="D7711" s="485">
        <v>102793</v>
      </c>
      <c r="E7711" s="486">
        <v>17.719000000000001</v>
      </c>
      <c r="F7711" s="486">
        <f t="shared" si="360"/>
        <v>1821389.1670000001</v>
      </c>
      <c r="G7711" s="487">
        <v>0.25</v>
      </c>
      <c r="H7711" s="485">
        <v>5.5</v>
      </c>
      <c r="I7711" s="486">
        <f t="shared" si="361"/>
        <v>565361.5</v>
      </c>
      <c r="J7711" s="348">
        <f t="shared" si="362"/>
        <v>0</v>
      </c>
    </row>
    <row r="7712" spans="1:10">
      <c r="A7712" s="483">
        <v>2016</v>
      </c>
      <c r="B7712" s="484" t="s">
        <v>1289</v>
      </c>
      <c r="C7712" s="484" t="s">
        <v>370</v>
      </c>
      <c r="D7712" s="485">
        <v>111490</v>
      </c>
      <c r="E7712" s="486">
        <v>17.882000000000001</v>
      </c>
      <c r="F7712" s="486">
        <f t="shared" si="360"/>
        <v>1993664.1800000002</v>
      </c>
      <c r="G7712" s="487">
        <v>0.57999999999999996</v>
      </c>
      <c r="H7712" s="485">
        <v>5.3</v>
      </c>
      <c r="I7712" s="486">
        <f t="shared" si="361"/>
        <v>590897</v>
      </c>
      <c r="J7712" s="348">
        <f t="shared" si="362"/>
        <v>0</v>
      </c>
    </row>
    <row r="7713" spans="1:10">
      <c r="A7713" s="483">
        <v>2016</v>
      </c>
      <c r="B7713" s="484" t="s">
        <v>1289</v>
      </c>
      <c r="C7713" s="484" t="s">
        <v>370</v>
      </c>
      <c r="D7713" s="485">
        <v>148285</v>
      </c>
      <c r="E7713" s="486">
        <v>16.745999999999999</v>
      </c>
      <c r="F7713" s="486">
        <f t="shared" si="360"/>
        <v>2483180.61</v>
      </c>
      <c r="G7713" s="487">
        <v>0.25</v>
      </c>
      <c r="H7713" s="485">
        <v>5</v>
      </c>
      <c r="I7713" s="486">
        <f t="shared" si="361"/>
        <v>741425</v>
      </c>
      <c r="J7713" s="348">
        <f t="shared" si="362"/>
        <v>0</v>
      </c>
    </row>
    <row r="7714" spans="1:10">
      <c r="A7714" s="483">
        <v>2016</v>
      </c>
      <c r="B7714" s="484" t="s">
        <v>1296</v>
      </c>
      <c r="C7714" s="484" t="s">
        <v>370</v>
      </c>
      <c r="D7714" s="485">
        <v>40158</v>
      </c>
      <c r="E7714" s="486">
        <v>23.12</v>
      </c>
      <c r="F7714" s="486">
        <f t="shared" si="360"/>
        <v>928452.96000000008</v>
      </c>
      <c r="G7714" s="487">
        <v>2.99</v>
      </c>
      <c r="H7714" s="485">
        <v>8.3000000000000007</v>
      </c>
      <c r="I7714" s="486">
        <f t="shared" si="361"/>
        <v>333311.40000000002</v>
      </c>
      <c r="J7714" s="348">
        <f t="shared" si="362"/>
        <v>0</v>
      </c>
    </row>
    <row r="7715" spans="1:10">
      <c r="A7715" s="483">
        <v>2016</v>
      </c>
      <c r="B7715" s="484" t="s">
        <v>1296</v>
      </c>
      <c r="C7715" s="484" t="s">
        <v>370</v>
      </c>
      <c r="D7715" s="485">
        <v>19233</v>
      </c>
      <c r="E7715" s="486">
        <v>22.65</v>
      </c>
      <c r="F7715" s="486">
        <f t="shared" si="360"/>
        <v>435627.44999999995</v>
      </c>
      <c r="G7715" s="487">
        <v>2.6</v>
      </c>
      <c r="H7715" s="485">
        <v>8.6</v>
      </c>
      <c r="I7715" s="486">
        <f t="shared" si="361"/>
        <v>165403.79999999999</v>
      </c>
      <c r="J7715" s="348">
        <f t="shared" si="362"/>
        <v>0</v>
      </c>
    </row>
    <row r="7716" spans="1:10">
      <c r="A7716" s="483">
        <v>2016</v>
      </c>
      <c r="B7716" s="484" t="s">
        <v>1296</v>
      </c>
      <c r="C7716" s="484" t="s">
        <v>370</v>
      </c>
      <c r="D7716" s="485">
        <v>36265</v>
      </c>
      <c r="E7716" s="486">
        <v>23.54</v>
      </c>
      <c r="F7716" s="486">
        <f t="shared" si="360"/>
        <v>853678.1</v>
      </c>
      <c r="G7716" s="487">
        <v>2.79</v>
      </c>
      <c r="H7716" s="485">
        <v>8</v>
      </c>
      <c r="I7716" s="486">
        <f t="shared" si="361"/>
        <v>290120</v>
      </c>
      <c r="J7716" s="348">
        <f t="shared" si="362"/>
        <v>0</v>
      </c>
    </row>
    <row r="7717" spans="1:10">
      <c r="A7717" s="483">
        <v>2016</v>
      </c>
      <c r="B7717" s="484" t="s">
        <v>1301</v>
      </c>
      <c r="C7717" s="484" t="s">
        <v>370</v>
      </c>
      <c r="D7717" s="485">
        <v>198606</v>
      </c>
      <c r="E7717" s="486">
        <v>13.624000000000001</v>
      </c>
      <c r="F7717" s="486">
        <f t="shared" si="360"/>
        <v>2705808.1440000003</v>
      </c>
      <c r="G7717" s="487">
        <v>1</v>
      </c>
      <c r="H7717" s="485">
        <v>15</v>
      </c>
      <c r="I7717" s="486">
        <f t="shared" si="361"/>
        <v>2979090</v>
      </c>
      <c r="J7717" s="348">
        <f t="shared" si="362"/>
        <v>1</v>
      </c>
    </row>
    <row r="7718" spans="1:10">
      <c r="A7718" s="483">
        <v>2016</v>
      </c>
      <c r="B7718" s="484" t="s">
        <v>1296</v>
      </c>
      <c r="C7718" s="484" t="s">
        <v>370</v>
      </c>
      <c r="D7718" s="485">
        <v>25929</v>
      </c>
      <c r="E7718" s="486">
        <v>24.67</v>
      </c>
      <c r="F7718" s="486">
        <f t="shared" si="360"/>
        <v>639668.43000000005</v>
      </c>
      <c r="G7718" s="487">
        <v>0.84</v>
      </c>
      <c r="H7718" s="485">
        <v>9.6999999999999993</v>
      </c>
      <c r="I7718" s="486">
        <f t="shared" si="361"/>
        <v>251511.3</v>
      </c>
      <c r="J7718" s="348">
        <f t="shared" si="362"/>
        <v>0</v>
      </c>
    </row>
    <row r="7719" spans="1:10">
      <c r="A7719" s="483">
        <v>2016</v>
      </c>
      <c r="B7719" s="484" t="s">
        <v>1296</v>
      </c>
      <c r="C7719" s="484" t="s">
        <v>370</v>
      </c>
      <c r="D7719" s="485">
        <v>12958</v>
      </c>
      <c r="E7719" s="486">
        <v>24.66</v>
      </c>
      <c r="F7719" s="486">
        <f t="shared" si="360"/>
        <v>319544.28000000003</v>
      </c>
      <c r="G7719" s="487">
        <v>0.87</v>
      </c>
      <c r="H7719" s="485">
        <v>9.8000000000000007</v>
      </c>
      <c r="I7719" s="486">
        <f t="shared" si="361"/>
        <v>126988.40000000001</v>
      </c>
      <c r="J7719" s="348">
        <f t="shared" si="362"/>
        <v>0</v>
      </c>
    </row>
    <row r="7720" spans="1:10">
      <c r="A7720" s="483">
        <v>2016</v>
      </c>
      <c r="B7720" s="484" t="s">
        <v>1296</v>
      </c>
      <c r="C7720" s="484" t="s">
        <v>370</v>
      </c>
      <c r="D7720" s="485">
        <v>13090</v>
      </c>
      <c r="E7720" s="486">
        <v>26.04</v>
      </c>
      <c r="F7720" s="486">
        <f t="shared" si="360"/>
        <v>340863.6</v>
      </c>
      <c r="G7720" s="487">
        <v>0.87</v>
      </c>
      <c r="H7720" s="485">
        <v>10.4</v>
      </c>
      <c r="I7720" s="486">
        <f t="shared" si="361"/>
        <v>136136</v>
      </c>
      <c r="J7720" s="348">
        <f t="shared" si="362"/>
        <v>0</v>
      </c>
    </row>
    <row r="7721" spans="1:10">
      <c r="A7721" s="483">
        <v>2016</v>
      </c>
      <c r="B7721" s="484" t="s">
        <v>1296</v>
      </c>
      <c r="C7721" s="484" t="s">
        <v>370</v>
      </c>
      <c r="D7721" s="485">
        <v>11556</v>
      </c>
      <c r="E7721" s="486">
        <v>26.975999999999999</v>
      </c>
      <c r="F7721" s="486">
        <f t="shared" si="360"/>
        <v>311734.65600000002</v>
      </c>
      <c r="G7721" s="487">
        <v>0.74</v>
      </c>
      <c r="H7721" s="485">
        <v>6.5</v>
      </c>
      <c r="I7721" s="486">
        <f t="shared" si="361"/>
        <v>75114</v>
      </c>
      <c r="J7721" s="348">
        <f t="shared" si="362"/>
        <v>0</v>
      </c>
    </row>
    <row r="7722" spans="1:10">
      <c r="A7722" s="483">
        <v>2016</v>
      </c>
      <c r="B7722" s="484" t="s">
        <v>1296</v>
      </c>
      <c r="C7722" s="484" t="s">
        <v>370</v>
      </c>
      <c r="D7722" s="485">
        <v>11986</v>
      </c>
      <c r="E7722" s="486">
        <v>24.64</v>
      </c>
      <c r="F7722" s="486">
        <f t="shared" si="360"/>
        <v>295335.03999999998</v>
      </c>
      <c r="G7722" s="487">
        <v>0.97</v>
      </c>
      <c r="H7722" s="485">
        <v>11.4</v>
      </c>
      <c r="I7722" s="486">
        <f t="shared" si="361"/>
        <v>136640.4</v>
      </c>
      <c r="J7722" s="348">
        <f t="shared" si="362"/>
        <v>0</v>
      </c>
    </row>
    <row r="7723" spans="1:10">
      <c r="A7723" s="483">
        <v>2016</v>
      </c>
      <c r="B7723" s="484" t="s">
        <v>1296</v>
      </c>
      <c r="C7723" s="484" t="s">
        <v>370</v>
      </c>
      <c r="D7723" s="485">
        <v>18635</v>
      </c>
      <c r="E7723" s="486">
        <v>25.268000000000001</v>
      </c>
      <c r="F7723" s="486">
        <f t="shared" si="360"/>
        <v>470869.18</v>
      </c>
      <c r="G7723" s="487">
        <v>0.71</v>
      </c>
      <c r="H7723" s="485">
        <v>10.3</v>
      </c>
      <c r="I7723" s="486">
        <f t="shared" si="361"/>
        <v>191940.5</v>
      </c>
      <c r="J7723" s="348">
        <f t="shared" si="362"/>
        <v>0</v>
      </c>
    </row>
    <row r="7724" spans="1:10">
      <c r="A7724" s="483">
        <v>2016</v>
      </c>
      <c r="B7724" s="484" t="s">
        <v>1296</v>
      </c>
      <c r="C7724" s="484" t="s">
        <v>370</v>
      </c>
      <c r="D7724" s="485">
        <v>24590</v>
      </c>
      <c r="E7724" s="486">
        <v>24.062999999999999</v>
      </c>
      <c r="F7724" s="486">
        <f t="shared" si="360"/>
        <v>591709.16999999993</v>
      </c>
      <c r="G7724" s="487">
        <v>0.72</v>
      </c>
      <c r="H7724" s="485">
        <v>13.1</v>
      </c>
      <c r="I7724" s="486">
        <f t="shared" si="361"/>
        <v>322129</v>
      </c>
      <c r="J7724" s="348">
        <f t="shared" si="362"/>
        <v>0</v>
      </c>
    </row>
    <row r="7725" spans="1:10">
      <c r="A7725" s="483">
        <v>2016</v>
      </c>
      <c r="B7725" s="484" t="s">
        <v>1296</v>
      </c>
      <c r="C7725" s="484" t="s">
        <v>370</v>
      </c>
      <c r="D7725" s="485">
        <v>24492</v>
      </c>
      <c r="E7725" s="486">
        <v>25.21</v>
      </c>
      <c r="F7725" s="486">
        <f t="shared" si="360"/>
        <v>617443.32000000007</v>
      </c>
      <c r="G7725" s="487">
        <v>1.1100000000000001</v>
      </c>
      <c r="H7725" s="485">
        <v>10.1</v>
      </c>
      <c r="I7725" s="486">
        <f t="shared" si="361"/>
        <v>247369.19999999998</v>
      </c>
      <c r="J7725" s="348">
        <f t="shared" si="362"/>
        <v>0</v>
      </c>
    </row>
    <row r="7726" spans="1:10">
      <c r="A7726" s="483">
        <v>2016</v>
      </c>
      <c r="B7726" s="484" t="s">
        <v>1296</v>
      </c>
      <c r="C7726" s="484" t="s">
        <v>370</v>
      </c>
      <c r="D7726" s="485">
        <v>22713</v>
      </c>
      <c r="E7726" s="486">
        <v>25.109000000000002</v>
      </c>
      <c r="F7726" s="486">
        <f t="shared" si="360"/>
        <v>570300.71700000006</v>
      </c>
      <c r="G7726" s="487">
        <v>1.02</v>
      </c>
      <c r="H7726" s="485">
        <v>10.1</v>
      </c>
      <c r="I7726" s="486">
        <f t="shared" si="361"/>
        <v>229401.3</v>
      </c>
      <c r="J7726" s="348">
        <f t="shared" si="362"/>
        <v>0</v>
      </c>
    </row>
    <row r="7727" spans="1:10">
      <c r="A7727" s="483">
        <v>2016</v>
      </c>
      <c r="B7727" s="484" t="s">
        <v>1296</v>
      </c>
      <c r="C7727" s="484" t="s">
        <v>370</v>
      </c>
      <c r="D7727" s="485">
        <v>12320</v>
      </c>
      <c r="E7727" s="486">
        <v>23.934000000000001</v>
      </c>
      <c r="F7727" s="486">
        <f t="shared" si="360"/>
        <v>294866.88</v>
      </c>
      <c r="G7727" s="487">
        <v>0.73</v>
      </c>
      <c r="H7727" s="485">
        <v>13.9</v>
      </c>
      <c r="I7727" s="486">
        <f t="shared" si="361"/>
        <v>171248</v>
      </c>
      <c r="J7727" s="348">
        <f t="shared" si="362"/>
        <v>0</v>
      </c>
    </row>
    <row r="7728" spans="1:10">
      <c r="A7728" s="483">
        <v>2016</v>
      </c>
      <c r="B7728" s="484" t="s">
        <v>1296</v>
      </c>
      <c r="C7728" s="484" t="s">
        <v>370</v>
      </c>
      <c r="D7728" s="485">
        <v>11028</v>
      </c>
      <c r="E7728" s="486">
        <v>26.846</v>
      </c>
      <c r="F7728" s="486">
        <f t="shared" si="360"/>
        <v>296057.68800000002</v>
      </c>
      <c r="G7728" s="487">
        <v>1.23</v>
      </c>
      <c r="H7728" s="485">
        <v>8.1</v>
      </c>
      <c r="I7728" s="486">
        <f t="shared" si="361"/>
        <v>89326.8</v>
      </c>
      <c r="J7728" s="348">
        <f t="shared" si="362"/>
        <v>0</v>
      </c>
    </row>
    <row r="7729" spans="1:10">
      <c r="A7729" s="483">
        <v>2016</v>
      </c>
      <c r="B7729" s="484" t="s">
        <v>1289</v>
      </c>
      <c r="C7729" s="484" t="s">
        <v>370</v>
      </c>
      <c r="D7729" s="485">
        <v>35446</v>
      </c>
      <c r="E7729" s="486">
        <v>17.949000000000002</v>
      </c>
      <c r="F7729" s="486">
        <f t="shared" si="360"/>
        <v>636220.25400000007</v>
      </c>
      <c r="G7729" s="487">
        <v>0.31</v>
      </c>
      <c r="H7729" s="485">
        <v>5.4</v>
      </c>
      <c r="I7729" s="486">
        <f t="shared" si="361"/>
        <v>191408.40000000002</v>
      </c>
      <c r="J7729" s="348">
        <f t="shared" si="362"/>
        <v>0</v>
      </c>
    </row>
    <row r="7730" spans="1:10">
      <c r="A7730" s="483">
        <v>2016</v>
      </c>
      <c r="B7730" s="484" t="s">
        <v>1289</v>
      </c>
      <c r="C7730" s="484" t="s">
        <v>370</v>
      </c>
      <c r="D7730" s="485">
        <v>17610</v>
      </c>
      <c r="E7730" s="486">
        <v>17.608000000000001</v>
      </c>
      <c r="F7730" s="486">
        <f t="shared" si="360"/>
        <v>310076.88</v>
      </c>
      <c r="G7730" s="487">
        <v>0.19</v>
      </c>
      <c r="H7730" s="485">
        <v>5.4</v>
      </c>
      <c r="I7730" s="486">
        <f t="shared" si="361"/>
        <v>95094</v>
      </c>
      <c r="J7730" s="348">
        <f t="shared" si="362"/>
        <v>0</v>
      </c>
    </row>
    <row r="7731" spans="1:10">
      <c r="A7731" s="483">
        <v>2016</v>
      </c>
      <c r="B7731" s="484" t="s">
        <v>1289</v>
      </c>
      <c r="C7731" s="484" t="s">
        <v>370</v>
      </c>
      <c r="D7731" s="485">
        <v>17700</v>
      </c>
      <c r="E7731" s="486">
        <v>17.617999999999999</v>
      </c>
      <c r="F7731" s="486">
        <f t="shared" si="360"/>
        <v>311838.59999999998</v>
      </c>
      <c r="G7731" s="487">
        <v>0.26</v>
      </c>
      <c r="H7731" s="485">
        <v>7</v>
      </c>
      <c r="I7731" s="486">
        <f t="shared" si="361"/>
        <v>123900</v>
      </c>
      <c r="J7731" s="348">
        <f t="shared" si="362"/>
        <v>0</v>
      </c>
    </row>
    <row r="7732" spans="1:10">
      <c r="A7732" s="483">
        <v>2016</v>
      </c>
      <c r="B7732" s="484" t="s">
        <v>1289</v>
      </c>
      <c r="C7732" s="484" t="s">
        <v>370</v>
      </c>
      <c r="D7732" s="485">
        <v>70852</v>
      </c>
      <c r="E7732" s="486">
        <v>17.437000000000001</v>
      </c>
      <c r="F7732" s="486">
        <f t="shared" si="360"/>
        <v>1235446.324</v>
      </c>
      <c r="G7732" s="487">
        <v>0.19</v>
      </c>
      <c r="H7732" s="485">
        <v>4.5</v>
      </c>
      <c r="I7732" s="486">
        <f t="shared" si="361"/>
        <v>318834</v>
      </c>
      <c r="J7732" s="348">
        <f t="shared" si="362"/>
        <v>0</v>
      </c>
    </row>
    <row r="7733" spans="1:10">
      <c r="A7733" s="483">
        <v>2016</v>
      </c>
      <c r="B7733" s="484" t="s">
        <v>1289</v>
      </c>
      <c r="C7733" s="484" t="s">
        <v>370</v>
      </c>
      <c r="D7733" s="485">
        <v>17762</v>
      </c>
      <c r="E7733" s="486">
        <v>17.404</v>
      </c>
      <c r="F7733" s="486">
        <f t="shared" si="360"/>
        <v>309129.848</v>
      </c>
      <c r="G7733" s="487">
        <v>0.2</v>
      </c>
      <c r="H7733" s="485">
        <v>4.3</v>
      </c>
      <c r="I7733" s="486">
        <f t="shared" si="361"/>
        <v>76376.599999999991</v>
      </c>
      <c r="J7733" s="348">
        <f t="shared" si="362"/>
        <v>0</v>
      </c>
    </row>
    <row r="7734" spans="1:10">
      <c r="A7734" s="483">
        <v>2016</v>
      </c>
      <c r="B7734" s="484" t="s">
        <v>1289</v>
      </c>
      <c r="C7734" s="484" t="s">
        <v>370</v>
      </c>
      <c r="D7734" s="485">
        <v>17632</v>
      </c>
      <c r="E7734" s="486">
        <v>17.170000000000002</v>
      </c>
      <c r="F7734" s="486">
        <f t="shared" si="360"/>
        <v>302741.44</v>
      </c>
      <c r="G7734" s="487">
        <v>0.23</v>
      </c>
      <c r="H7734" s="485">
        <v>4.5999999999999996</v>
      </c>
      <c r="I7734" s="486">
        <f t="shared" si="361"/>
        <v>81107.199999999997</v>
      </c>
      <c r="J7734" s="348">
        <f t="shared" si="362"/>
        <v>0</v>
      </c>
    </row>
    <row r="7735" spans="1:10">
      <c r="A7735" s="483">
        <v>2016</v>
      </c>
      <c r="B7735" s="484" t="s">
        <v>1289</v>
      </c>
      <c r="C7735" s="484" t="s">
        <v>370</v>
      </c>
      <c r="D7735" s="485">
        <v>17679</v>
      </c>
      <c r="E7735" s="486">
        <v>17.885999999999999</v>
      </c>
      <c r="F7735" s="486">
        <f t="shared" si="360"/>
        <v>316206.59399999998</v>
      </c>
      <c r="G7735" s="487">
        <v>0.27</v>
      </c>
      <c r="H7735" s="485">
        <v>5.2</v>
      </c>
      <c r="I7735" s="486">
        <f t="shared" si="361"/>
        <v>91930.8</v>
      </c>
      <c r="J7735" s="348">
        <f t="shared" si="362"/>
        <v>0</v>
      </c>
    </row>
    <row r="7736" spans="1:10">
      <c r="A7736" s="483">
        <v>2016</v>
      </c>
      <c r="B7736" s="484" t="s">
        <v>1289</v>
      </c>
      <c r="C7736" s="484" t="s">
        <v>370</v>
      </c>
      <c r="D7736" s="485">
        <v>17759</v>
      </c>
      <c r="E7736" s="486">
        <v>17.667999999999999</v>
      </c>
      <c r="F7736" s="486">
        <f t="shared" si="360"/>
        <v>313766.01199999999</v>
      </c>
      <c r="G7736" s="487">
        <v>0.27</v>
      </c>
      <c r="H7736" s="485">
        <v>5.6</v>
      </c>
      <c r="I7736" s="486">
        <f t="shared" si="361"/>
        <v>99450.4</v>
      </c>
      <c r="J7736" s="348">
        <f t="shared" si="362"/>
        <v>0</v>
      </c>
    </row>
    <row r="7737" spans="1:10">
      <c r="A7737" s="483">
        <v>2016</v>
      </c>
      <c r="B7737" s="484" t="s">
        <v>1296</v>
      </c>
      <c r="C7737" s="484" t="s">
        <v>370</v>
      </c>
      <c r="D7737" s="485">
        <v>8002</v>
      </c>
      <c r="E7737" s="486">
        <v>26.01</v>
      </c>
      <c r="F7737" s="486">
        <f t="shared" si="360"/>
        <v>208132.02000000002</v>
      </c>
      <c r="G7737" s="487">
        <v>0.83</v>
      </c>
      <c r="H7737" s="485">
        <v>9.1</v>
      </c>
      <c r="I7737" s="486">
        <f t="shared" si="361"/>
        <v>72818.2</v>
      </c>
      <c r="J7737" s="348">
        <f t="shared" si="362"/>
        <v>0</v>
      </c>
    </row>
    <row r="7738" spans="1:10">
      <c r="A7738" s="483">
        <v>2016</v>
      </c>
      <c r="B7738" s="484" t="s">
        <v>1296</v>
      </c>
      <c r="C7738" s="484" t="s">
        <v>370</v>
      </c>
      <c r="D7738" s="485">
        <v>113007</v>
      </c>
      <c r="E7738" s="486">
        <v>18.600000000000001</v>
      </c>
      <c r="F7738" s="486">
        <f t="shared" si="360"/>
        <v>2101930.2000000002</v>
      </c>
      <c r="G7738" s="487">
        <v>0.78</v>
      </c>
      <c r="H7738" s="485">
        <v>14.2</v>
      </c>
      <c r="I7738" s="486">
        <f t="shared" si="361"/>
        <v>1604699.4</v>
      </c>
      <c r="J7738" s="348">
        <f t="shared" si="362"/>
        <v>0</v>
      </c>
    </row>
    <row r="7739" spans="1:10">
      <c r="A7739" s="483">
        <v>2016</v>
      </c>
      <c r="B7739" s="484" t="s">
        <v>1301</v>
      </c>
      <c r="C7739" s="484" t="s">
        <v>370</v>
      </c>
      <c r="D7739" s="485">
        <v>388907</v>
      </c>
      <c r="E7739" s="486">
        <v>12.885999999999999</v>
      </c>
      <c r="F7739" s="486">
        <f t="shared" si="360"/>
        <v>5011455.602</v>
      </c>
      <c r="G7739" s="487">
        <v>0.81</v>
      </c>
      <c r="H7739" s="485">
        <v>16.05</v>
      </c>
      <c r="I7739" s="486">
        <f t="shared" si="361"/>
        <v>6241957.3500000006</v>
      </c>
      <c r="J7739" s="348">
        <f t="shared" si="362"/>
        <v>1</v>
      </c>
    </row>
    <row r="7740" spans="1:10">
      <c r="A7740" s="483">
        <v>2016</v>
      </c>
      <c r="B7740" s="484" t="s">
        <v>1289</v>
      </c>
      <c r="C7740" s="484" t="s">
        <v>370</v>
      </c>
      <c r="D7740" s="485">
        <v>13707</v>
      </c>
      <c r="E7740" s="486">
        <v>17.513999999999999</v>
      </c>
      <c r="F7740" s="486">
        <f t="shared" si="360"/>
        <v>240064.39799999999</v>
      </c>
      <c r="G7740" s="487">
        <v>0.2</v>
      </c>
      <c r="H7740" s="485">
        <v>4.3</v>
      </c>
      <c r="I7740" s="486">
        <f t="shared" si="361"/>
        <v>58940.1</v>
      </c>
      <c r="J7740" s="348">
        <f t="shared" si="362"/>
        <v>0</v>
      </c>
    </row>
    <row r="7741" spans="1:10">
      <c r="A7741" s="483">
        <v>2016</v>
      </c>
      <c r="B7741" s="484" t="s">
        <v>1289</v>
      </c>
      <c r="C7741" s="484" t="s">
        <v>370</v>
      </c>
      <c r="D7741" s="485">
        <v>69818</v>
      </c>
      <c r="E7741" s="486">
        <v>16.634</v>
      </c>
      <c r="F7741" s="486">
        <f t="shared" si="360"/>
        <v>1161352.612</v>
      </c>
      <c r="G7741" s="487">
        <v>0.32</v>
      </c>
      <c r="H7741" s="485">
        <v>6.1</v>
      </c>
      <c r="I7741" s="486">
        <f t="shared" si="361"/>
        <v>425889.8</v>
      </c>
      <c r="J7741" s="348">
        <f t="shared" si="362"/>
        <v>0</v>
      </c>
    </row>
    <row r="7742" spans="1:10">
      <c r="A7742" s="483">
        <v>2016</v>
      </c>
      <c r="B7742" s="484" t="s">
        <v>1289</v>
      </c>
      <c r="C7742" s="484" t="s">
        <v>370</v>
      </c>
      <c r="D7742" s="485">
        <v>27764</v>
      </c>
      <c r="E7742" s="486">
        <v>17.652000000000001</v>
      </c>
      <c r="F7742" s="486">
        <f t="shared" si="360"/>
        <v>490090.12800000003</v>
      </c>
      <c r="G7742" s="487">
        <v>0.3</v>
      </c>
      <c r="H7742" s="485">
        <v>5.4</v>
      </c>
      <c r="I7742" s="486">
        <f t="shared" si="361"/>
        <v>149925.6</v>
      </c>
      <c r="J7742" s="348">
        <f t="shared" si="362"/>
        <v>0</v>
      </c>
    </row>
    <row r="7743" spans="1:10">
      <c r="A7743" s="483">
        <v>2016</v>
      </c>
      <c r="B7743" s="484" t="s">
        <v>1289</v>
      </c>
      <c r="C7743" s="484" t="s">
        <v>370</v>
      </c>
      <c r="D7743" s="485">
        <v>28034</v>
      </c>
      <c r="E7743" s="486">
        <v>17.963999999999999</v>
      </c>
      <c r="F7743" s="486">
        <f t="shared" si="360"/>
        <v>503602.77599999995</v>
      </c>
      <c r="G7743" s="487">
        <v>0.22</v>
      </c>
      <c r="H7743" s="485">
        <v>5.0999999999999996</v>
      </c>
      <c r="I7743" s="486">
        <f t="shared" si="361"/>
        <v>142973.4</v>
      </c>
      <c r="J7743" s="348">
        <f t="shared" si="362"/>
        <v>0</v>
      </c>
    </row>
    <row r="7744" spans="1:10">
      <c r="A7744" s="483">
        <v>2016</v>
      </c>
      <c r="B7744" s="484" t="s">
        <v>1289</v>
      </c>
      <c r="C7744" s="484" t="s">
        <v>370</v>
      </c>
      <c r="D7744" s="485">
        <v>69187</v>
      </c>
      <c r="E7744" s="486">
        <v>17.853999999999999</v>
      </c>
      <c r="F7744" s="486">
        <f t="shared" si="360"/>
        <v>1235264.6979999999</v>
      </c>
      <c r="G7744" s="487">
        <v>0.28000000000000003</v>
      </c>
      <c r="H7744" s="485">
        <v>5.0999999999999996</v>
      </c>
      <c r="I7744" s="486">
        <f t="shared" si="361"/>
        <v>352853.69999999995</v>
      </c>
      <c r="J7744" s="348">
        <f t="shared" si="362"/>
        <v>0</v>
      </c>
    </row>
    <row r="7745" spans="1:10">
      <c r="A7745" s="483">
        <v>2016</v>
      </c>
      <c r="B7745" s="484" t="s">
        <v>1289</v>
      </c>
      <c r="C7745" s="484" t="s">
        <v>370</v>
      </c>
      <c r="D7745" s="485">
        <v>83556</v>
      </c>
      <c r="E7745" s="486">
        <v>16.693999999999999</v>
      </c>
      <c r="F7745" s="486">
        <f t="shared" si="360"/>
        <v>1394883.8639999998</v>
      </c>
      <c r="G7745" s="487">
        <v>0.3</v>
      </c>
      <c r="H7745" s="485">
        <v>6</v>
      </c>
      <c r="I7745" s="486">
        <f t="shared" si="361"/>
        <v>501336</v>
      </c>
      <c r="J7745" s="348">
        <f t="shared" si="362"/>
        <v>0</v>
      </c>
    </row>
    <row r="7746" spans="1:10">
      <c r="A7746" s="483">
        <v>2016</v>
      </c>
      <c r="B7746" s="484" t="s">
        <v>1296</v>
      </c>
      <c r="C7746" s="484" t="s">
        <v>370</v>
      </c>
      <c r="D7746" s="485">
        <v>25094</v>
      </c>
      <c r="E7746" s="486">
        <v>23.486000000000001</v>
      </c>
      <c r="F7746" s="486">
        <f t="shared" si="360"/>
        <v>589357.68400000001</v>
      </c>
      <c r="G7746" s="487">
        <v>1.31</v>
      </c>
      <c r="H7746" s="485">
        <v>5.8</v>
      </c>
      <c r="I7746" s="486">
        <f t="shared" si="361"/>
        <v>145545.19999999998</v>
      </c>
      <c r="J7746" s="348">
        <f t="shared" si="362"/>
        <v>0</v>
      </c>
    </row>
    <row r="7747" spans="1:10">
      <c r="A7747" s="483">
        <v>2016</v>
      </c>
      <c r="B7747" s="484" t="s">
        <v>1296</v>
      </c>
      <c r="C7747" s="484" t="s">
        <v>370</v>
      </c>
      <c r="D7747" s="485">
        <v>13565</v>
      </c>
      <c r="E7747" s="486">
        <v>23.527999999999999</v>
      </c>
      <c r="F7747" s="486">
        <f t="shared" ref="F7747:F7810" si="363">E7747*D7747</f>
        <v>319157.32</v>
      </c>
      <c r="G7747" s="487">
        <v>2.72</v>
      </c>
      <c r="H7747" s="485">
        <v>10.3</v>
      </c>
      <c r="I7747" s="486">
        <f t="shared" ref="I7747:I7810" si="364">H7747*D7747</f>
        <v>139719.5</v>
      </c>
      <c r="J7747" s="348">
        <f t="shared" ref="J7747:J7810" si="365">IF(B7747="LIG",1,0)</f>
        <v>0</v>
      </c>
    </row>
    <row r="7748" spans="1:10">
      <c r="A7748" s="483">
        <v>2016</v>
      </c>
      <c r="B7748" s="484" t="s">
        <v>1296</v>
      </c>
      <c r="C7748" s="484" t="s">
        <v>370</v>
      </c>
      <c r="D7748" s="485">
        <v>11060</v>
      </c>
      <c r="E7748" s="486">
        <v>24.196000000000002</v>
      </c>
      <c r="F7748" s="486">
        <f t="shared" si="363"/>
        <v>267607.76</v>
      </c>
      <c r="G7748" s="487">
        <v>0.91</v>
      </c>
      <c r="H7748" s="485">
        <v>12.5</v>
      </c>
      <c r="I7748" s="486">
        <f t="shared" si="364"/>
        <v>138250</v>
      </c>
      <c r="J7748" s="348">
        <f t="shared" si="365"/>
        <v>0</v>
      </c>
    </row>
    <row r="7749" spans="1:10">
      <c r="A7749" s="483">
        <v>2016</v>
      </c>
      <c r="B7749" s="484" t="s">
        <v>1296</v>
      </c>
      <c r="C7749" s="484" t="s">
        <v>370</v>
      </c>
      <c r="D7749" s="485">
        <v>9055</v>
      </c>
      <c r="E7749" s="486">
        <v>25.29</v>
      </c>
      <c r="F7749" s="486">
        <f t="shared" si="363"/>
        <v>229000.94999999998</v>
      </c>
      <c r="G7749" s="487">
        <v>0.98</v>
      </c>
      <c r="H7749" s="485">
        <v>13.7</v>
      </c>
      <c r="I7749" s="486">
        <f t="shared" si="364"/>
        <v>124053.5</v>
      </c>
      <c r="J7749" s="348">
        <f t="shared" si="365"/>
        <v>0</v>
      </c>
    </row>
    <row r="7750" spans="1:10">
      <c r="A7750" s="483">
        <v>2016</v>
      </c>
      <c r="B7750" s="484" t="s">
        <v>1296</v>
      </c>
      <c r="C7750" s="484" t="s">
        <v>370</v>
      </c>
      <c r="D7750" s="485">
        <v>58522</v>
      </c>
      <c r="E7750" s="486">
        <v>24.238</v>
      </c>
      <c r="F7750" s="486">
        <f t="shared" si="363"/>
        <v>1418456.236</v>
      </c>
      <c r="G7750" s="487">
        <v>0.75</v>
      </c>
      <c r="H7750" s="485">
        <v>12.1</v>
      </c>
      <c r="I7750" s="486">
        <f t="shared" si="364"/>
        <v>708116.2</v>
      </c>
      <c r="J7750" s="348">
        <f t="shared" si="365"/>
        <v>0</v>
      </c>
    </row>
    <row r="7751" spans="1:10">
      <c r="A7751" s="483">
        <v>2016</v>
      </c>
      <c r="B7751" s="484" t="s">
        <v>1296</v>
      </c>
      <c r="C7751" s="484" t="s">
        <v>370</v>
      </c>
      <c r="D7751" s="485">
        <v>31822</v>
      </c>
      <c r="E7751" s="486">
        <v>24.495999999999999</v>
      </c>
      <c r="F7751" s="486">
        <f t="shared" si="363"/>
        <v>779511.71199999994</v>
      </c>
      <c r="G7751" s="487">
        <v>0.69</v>
      </c>
      <c r="H7751" s="485">
        <v>11</v>
      </c>
      <c r="I7751" s="486">
        <f t="shared" si="364"/>
        <v>350042</v>
      </c>
      <c r="J7751" s="348">
        <f t="shared" si="365"/>
        <v>0</v>
      </c>
    </row>
    <row r="7752" spans="1:10">
      <c r="A7752" s="483">
        <v>2016</v>
      </c>
      <c r="B7752" s="484" t="s">
        <v>1296</v>
      </c>
      <c r="C7752" s="484" t="s">
        <v>370</v>
      </c>
      <c r="D7752" s="485">
        <v>36765</v>
      </c>
      <c r="E7752" s="486">
        <v>25.83</v>
      </c>
      <c r="F7752" s="486">
        <f t="shared" si="363"/>
        <v>949639.95</v>
      </c>
      <c r="G7752" s="487">
        <v>0.8</v>
      </c>
      <c r="H7752" s="485">
        <v>8</v>
      </c>
      <c r="I7752" s="486">
        <f t="shared" si="364"/>
        <v>294120</v>
      </c>
      <c r="J7752" s="348">
        <f t="shared" si="365"/>
        <v>0</v>
      </c>
    </row>
    <row r="7753" spans="1:10">
      <c r="A7753" s="483">
        <v>2016</v>
      </c>
      <c r="B7753" s="484" t="s">
        <v>1296</v>
      </c>
      <c r="C7753" s="484" t="s">
        <v>370</v>
      </c>
      <c r="D7753" s="485">
        <v>72323</v>
      </c>
      <c r="E7753" s="486">
        <v>24.04</v>
      </c>
      <c r="F7753" s="486">
        <f t="shared" si="363"/>
        <v>1738644.92</v>
      </c>
      <c r="G7753" s="487">
        <v>0.67</v>
      </c>
      <c r="H7753" s="485">
        <v>13.3</v>
      </c>
      <c r="I7753" s="486">
        <f t="shared" si="364"/>
        <v>961895.9</v>
      </c>
      <c r="J7753" s="348">
        <f t="shared" si="365"/>
        <v>0</v>
      </c>
    </row>
    <row r="7754" spans="1:10">
      <c r="A7754" s="483">
        <v>2016</v>
      </c>
      <c r="B7754" s="484" t="s">
        <v>1296</v>
      </c>
      <c r="C7754" s="484" t="s">
        <v>370</v>
      </c>
      <c r="D7754" s="485">
        <v>100677</v>
      </c>
      <c r="E7754" s="486">
        <v>24.238</v>
      </c>
      <c r="F7754" s="486">
        <f t="shared" si="363"/>
        <v>2440209.1260000002</v>
      </c>
      <c r="G7754" s="487">
        <v>0.7</v>
      </c>
      <c r="H7754" s="485">
        <v>12.1</v>
      </c>
      <c r="I7754" s="486">
        <f t="shared" si="364"/>
        <v>1218191.7</v>
      </c>
      <c r="J7754" s="348">
        <f t="shared" si="365"/>
        <v>0</v>
      </c>
    </row>
    <row r="7755" spans="1:10">
      <c r="A7755" s="483">
        <v>2016</v>
      </c>
      <c r="B7755" s="484" t="s">
        <v>1296</v>
      </c>
      <c r="C7755" s="484" t="s">
        <v>370</v>
      </c>
      <c r="D7755" s="485">
        <v>12263</v>
      </c>
      <c r="E7755" s="486">
        <v>23.812000000000001</v>
      </c>
      <c r="F7755" s="486">
        <f t="shared" si="363"/>
        <v>292006.55600000004</v>
      </c>
      <c r="G7755" s="487">
        <v>0.76</v>
      </c>
      <c r="H7755" s="485">
        <v>13.6</v>
      </c>
      <c r="I7755" s="486">
        <f t="shared" si="364"/>
        <v>166776.79999999999</v>
      </c>
      <c r="J7755" s="348">
        <f t="shared" si="365"/>
        <v>0</v>
      </c>
    </row>
    <row r="7756" spans="1:10">
      <c r="A7756" s="483">
        <v>2016</v>
      </c>
      <c r="B7756" s="484" t="s">
        <v>1296</v>
      </c>
      <c r="C7756" s="484" t="s">
        <v>370</v>
      </c>
      <c r="D7756" s="485">
        <v>11423</v>
      </c>
      <c r="E7756" s="486">
        <v>25.946000000000002</v>
      </c>
      <c r="F7756" s="486">
        <f t="shared" si="363"/>
        <v>296381.158</v>
      </c>
      <c r="G7756" s="487">
        <v>2.63</v>
      </c>
      <c r="H7756" s="485">
        <v>7.4</v>
      </c>
      <c r="I7756" s="486">
        <f t="shared" si="364"/>
        <v>84530.2</v>
      </c>
      <c r="J7756" s="348">
        <f t="shared" si="365"/>
        <v>0</v>
      </c>
    </row>
    <row r="7757" spans="1:10">
      <c r="A7757" s="483">
        <v>2016</v>
      </c>
      <c r="B7757" s="484" t="s">
        <v>1296</v>
      </c>
      <c r="C7757" s="484" t="s">
        <v>370</v>
      </c>
      <c r="D7757" s="485">
        <v>59840</v>
      </c>
      <c r="E7757" s="486">
        <v>25.75</v>
      </c>
      <c r="F7757" s="486">
        <f t="shared" si="363"/>
        <v>1540880</v>
      </c>
      <c r="G7757" s="487">
        <v>2.62</v>
      </c>
      <c r="H7757" s="485">
        <v>8</v>
      </c>
      <c r="I7757" s="486">
        <f t="shared" si="364"/>
        <v>478720</v>
      </c>
      <c r="J7757" s="348">
        <f t="shared" si="365"/>
        <v>0</v>
      </c>
    </row>
    <row r="7758" spans="1:10">
      <c r="A7758" s="483">
        <v>2016</v>
      </c>
      <c r="B7758" s="484" t="s">
        <v>1296</v>
      </c>
      <c r="C7758" s="484" t="s">
        <v>370</v>
      </c>
      <c r="D7758" s="485">
        <v>101154</v>
      </c>
      <c r="E7758" s="486">
        <v>24.085999999999999</v>
      </c>
      <c r="F7758" s="486">
        <f t="shared" si="363"/>
        <v>2436395.2439999999</v>
      </c>
      <c r="G7758" s="487">
        <v>0.7</v>
      </c>
      <c r="H7758" s="485">
        <v>12.6</v>
      </c>
      <c r="I7758" s="486">
        <f t="shared" si="364"/>
        <v>1274540.3999999999</v>
      </c>
      <c r="J7758" s="348">
        <f t="shared" si="365"/>
        <v>0</v>
      </c>
    </row>
    <row r="7759" spans="1:10">
      <c r="A7759" s="483">
        <v>2016</v>
      </c>
      <c r="B7759" s="484" t="s">
        <v>1289</v>
      </c>
      <c r="C7759" s="484" t="s">
        <v>370</v>
      </c>
      <c r="D7759" s="485">
        <v>197483</v>
      </c>
      <c r="E7759" s="486">
        <v>19.056000000000001</v>
      </c>
      <c r="F7759" s="486">
        <f t="shared" si="363"/>
        <v>3763236.0480000004</v>
      </c>
      <c r="G7759" s="487">
        <v>0.43</v>
      </c>
      <c r="H7759" s="485">
        <v>9</v>
      </c>
      <c r="I7759" s="486">
        <f t="shared" si="364"/>
        <v>1777347</v>
      </c>
      <c r="J7759" s="348">
        <f t="shared" si="365"/>
        <v>0</v>
      </c>
    </row>
    <row r="7760" spans="1:10">
      <c r="A7760" s="483">
        <v>2016</v>
      </c>
      <c r="B7760" s="484" t="s">
        <v>1289</v>
      </c>
      <c r="C7760" s="484" t="s">
        <v>370</v>
      </c>
      <c r="D7760" s="485">
        <v>179835</v>
      </c>
      <c r="E7760" s="486">
        <v>17.998000000000001</v>
      </c>
      <c r="F7760" s="486">
        <f t="shared" si="363"/>
        <v>3236670.33</v>
      </c>
      <c r="G7760" s="487">
        <v>0.66</v>
      </c>
      <c r="H7760" s="485">
        <v>12.9</v>
      </c>
      <c r="I7760" s="486">
        <f t="shared" si="364"/>
        <v>2319871.5</v>
      </c>
      <c r="J7760" s="348">
        <f t="shared" si="365"/>
        <v>0</v>
      </c>
    </row>
    <row r="7761" spans="1:10">
      <c r="A7761" s="483">
        <v>2016</v>
      </c>
      <c r="B7761" s="484" t="s">
        <v>1289</v>
      </c>
      <c r="C7761" s="484" t="s">
        <v>370</v>
      </c>
      <c r="D7761" s="485">
        <v>170987</v>
      </c>
      <c r="E7761" s="486">
        <v>17.998000000000001</v>
      </c>
      <c r="F7761" s="486">
        <f t="shared" si="363"/>
        <v>3077424.0260000001</v>
      </c>
      <c r="G7761" s="487">
        <v>0.66</v>
      </c>
      <c r="H7761" s="485">
        <v>12.9</v>
      </c>
      <c r="I7761" s="486">
        <f t="shared" si="364"/>
        <v>2205732.3000000003</v>
      </c>
      <c r="J7761" s="348">
        <f t="shared" si="365"/>
        <v>0</v>
      </c>
    </row>
    <row r="7762" spans="1:10">
      <c r="A7762" s="483">
        <v>2016</v>
      </c>
      <c r="B7762" s="484" t="s">
        <v>1296</v>
      </c>
      <c r="C7762" s="484" t="s">
        <v>370</v>
      </c>
      <c r="D7762" s="485">
        <v>16368</v>
      </c>
      <c r="E7762" s="486">
        <v>23.745999999999999</v>
      </c>
      <c r="F7762" s="486">
        <f t="shared" si="363"/>
        <v>388674.52799999999</v>
      </c>
      <c r="G7762" s="487">
        <v>0.68</v>
      </c>
      <c r="H7762" s="485">
        <v>12.6</v>
      </c>
      <c r="I7762" s="486">
        <f t="shared" si="364"/>
        <v>206236.79999999999</v>
      </c>
      <c r="J7762" s="348">
        <f t="shared" si="365"/>
        <v>0</v>
      </c>
    </row>
    <row r="7763" spans="1:10">
      <c r="A7763" s="483">
        <v>2016</v>
      </c>
      <c r="B7763" s="484" t="s">
        <v>1296</v>
      </c>
      <c r="C7763" s="484" t="s">
        <v>370</v>
      </c>
      <c r="D7763" s="485">
        <v>73063</v>
      </c>
      <c r="E7763" s="486">
        <v>20.757999999999999</v>
      </c>
      <c r="F7763" s="486">
        <f t="shared" si="363"/>
        <v>1516641.754</v>
      </c>
      <c r="G7763" s="487">
        <v>0.45</v>
      </c>
      <c r="H7763" s="485">
        <v>14.2</v>
      </c>
      <c r="I7763" s="486">
        <f t="shared" si="364"/>
        <v>1037494.6</v>
      </c>
      <c r="J7763" s="348">
        <f t="shared" si="365"/>
        <v>0</v>
      </c>
    </row>
    <row r="7764" spans="1:10">
      <c r="A7764" s="483">
        <v>2016</v>
      </c>
      <c r="B7764" s="484" t="s">
        <v>1296</v>
      </c>
      <c r="C7764" s="484" t="s">
        <v>370</v>
      </c>
      <c r="D7764" s="485">
        <v>54206</v>
      </c>
      <c r="E7764" s="486">
        <v>23.85</v>
      </c>
      <c r="F7764" s="486">
        <f t="shared" si="363"/>
        <v>1292813.1000000001</v>
      </c>
      <c r="G7764" s="487">
        <v>0.81</v>
      </c>
      <c r="H7764" s="485">
        <v>11.5</v>
      </c>
      <c r="I7764" s="486">
        <f t="shared" si="364"/>
        <v>623369</v>
      </c>
      <c r="J7764" s="348">
        <f t="shared" si="365"/>
        <v>0</v>
      </c>
    </row>
    <row r="7765" spans="1:10">
      <c r="A7765" s="483">
        <v>2016</v>
      </c>
      <c r="B7765" s="484" t="s">
        <v>1296</v>
      </c>
      <c r="C7765" s="484" t="s">
        <v>370</v>
      </c>
      <c r="D7765" s="485">
        <v>36618</v>
      </c>
      <c r="E7765" s="486">
        <v>23.204000000000001</v>
      </c>
      <c r="F7765" s="486">
        <f t="shared" si="363"/>
        <v>849684.07200000004</v>
      </c>
      <c r="G7765" s="487">
        <v>0.52</v>
      </c>
      <c r="H7765" s="485">
        <v>10</v>
      </c>
      <c r="I7765" s="486">
        <f t="shared" si="364"/>
        <v>366180</v>
      </c>
      <c r="J7765" s="348">
        <f t="shared" si="365"/>
        <v>0</v>
      </c>
    </row>
    <row r="7766" spans="1:10">
      <c r="A7766" s="483">
        <v>2016</v>
      </c>
      <c r="B7766" s="484" t="s">
        <v>1296</v>
      </c>
      <c r="C7766" s="484" t="s">
        <v>370</v>
      </c>
      <c r="D7766" s="485">
        <v>19512</v>
      </c>
      <c r="E7766" s="486">
        <v>23.72</v>
      </c>
      <c r="F7766" s="486">
        <f t="shared" si="363"/>
        <v>462824.63999999996</v>
      </c>
      <c r="G7766" s="487">
        <v>0.68</v>
      </c>
      <c r="H7766" s="485">
        <v>12.8</v>
      </c>
      <c r="I7766" s="486">
        <f t="shared" si="364"/>
        <v>249753.60000000001</v>
      </c>
      <c r="J7766" s="348">
        <f t="shared" si="365"/>
        <v>0</v>
      </c>
    </row>
    <row r="7767" spans="1:10">
      <c r="A7767" s="483">
        <v>2016</v>
      </c>
      <c r="B7767" s="484" t="s">
        <v>1296</v>
      </c>
      <c r="C7767" s="484" t="s">
        <v>370</v>
      </c>
      <c r="D7767" s="485">
        <v>18186</v>
      </c>
      <c r="E7767" s="486">
        <v>24.494</v>
      </c>
      <c r="F7767" s="486">
        <f t="shared" si="363"/>
        <v>445447.88400000002</v>
      </c>
      <c r="G7767" s="487">
        <v>3.2</v>
      </c>
      <c r="H7767" s="485">
        <v>10.38</v>
      </c>
      <c r="I7767" s="486">
        <f t="shared" si="364"/>
        <v>188770.68000000002</v>
      </c>
      <c r="J7767" s="348">
        <f t="shared" si="365"/>
        <v>0</v>
      </c>
    </row>
    <row r="7768" spans="1:10">
      <c r="A7768" s="483">
        <v>2016</v>
      </c>
      <c r="B7768" s="484" t="s">
        <v>1296</v>
      </c>
      <c r="C7768" s="484" t="s">
        <v>370</v>
      </c>
      <c r="D7768" s="485">
        <v>8483</v>
      </c>
      <c r="E7768" s="486">
        <v>25.86</v>
      </c>
      <c r="F7768" s="486">
        <f t="shared" si="363"/>
        <v>219370.38</v>
      </c>
      <c r="G7768" s="487">
        <v>2.64</v>
      </c>
      <c r="H7768" s="485">
        <v>7.69</v>
      </c>
      <c r="I7768" s="486">
        <f t="shared" si="364"/>
        <v>65234.270000000004</v>
      </c>
      <c r="J7768" s="348">
        <f t="shared" si="365"/>
        <v>0</v>
      </c>
    </row>
    <row r="7769" spans="1:10">
      <c r="A7769" s="483">
        <v>2016</v>
      </c>
      <c r="B7769" s="484" t="s">
        <v>1296</v>
      </c>
      <c r="C7769" s="484" t="s">
        <v>370</v>
      </c>
      <c r="D7769" s="485">
        <v>18186</v>
      </c>
      <c r="E7769" s="486">
        <v>24.494</v>
      </c>
      <c r="F7769" s="486">
        <f t="shared" si="363"/>
        <v>445447.88400000002</v>
      </c>
      <c r="G7769" s="487">
        <v>3.2</v>
      </c>
      <c r="H7769" s="485">
        <v>10.38</v>
      </c>
      <c r="I7769" s="486">
        <f t="shared" si="364"/>
        <v>188770.68000000002</v>
      </c>
      <c r="J7769" s="348">
        <f t="shared" si="365"/>
        <v>0</v>
      </c>
    </row>
    <row r="7770" spans="1:10">
      <c r="A7770" s="483">
        <v>2016</v>
      </c>
      <c r="B7770" s="484" t="s">
        <v>1296</v>
      </c>
      <c r="C7770" s="484" t="s">
        <v>370</v>
      </c>
      <c r="D7770" s="485">
        <v>10900</v>
      </c>
      <c r="E7770" s="486">
        <v>24.936</v>
      </c>
      <c r="F7770" s="486">
        <f t="shared" si="363"/>
        <v>271802.40000000002</v>
      </c>
      <c r="G7770" s="487">
        <v>3.25</v>
      </c>
      <c r="H7770" s="485">
        <v>9.8800000000000008</v>
      </c>
      <c r="I7770" s="486">
        <f t="shared" si="364"/>
        <v>107692.00000000001</v>
      </c>
      <c r="J7770" s="348">
        <f t="shared" si="365"/>
        <v>0</v>
      </c>
    </row>
    <row r="7771" spans="1:10">
      <c r="A7771" s="483">
        <v>2016</v>
      </c>
      <c r="B7771" s="484" t="s">
        <v>1296</v>
      </c>
      <c r="C7771" s="484" t="s">
        <v>370</v>
      </c>
      <c r="D7771" s="485">
        <v>203291</v>
      </c>
      <c r="E7771" s="486">
        <v>25.14</v>
      </c>
      <c r="F7771" s="486">
        <f t="shared" si="363"/>
        <v>5110735.74</v>
      </c>
      <c r="G7771" s="487">
        <v>3.93</v>
      </c>
      <c r="H7771" s="485">
        <v>9.49</v>
      </c>
      <c r="I7771" s="486">
        <f t="shared" si="364"/>
        <v>1929231.59</v>
      </c>
      <c r="J7771" s="348">
        <f t="shared" si="365"/>
        <v>0</v>
      </c>
    </row>
    <row r="7772" spans="1:10">
      <c r="A7772" s="483">
        <v>2016</v>
      </c>
      <c r="B7772" s="484" t="s">
        <v>1296</v>
      </c>
      <c r="C7772" s="484" t="s">
        <v>370</v>
      </c>
      <c r="D7772" s="485">
        <v>14337</v>
      </c>
      <c r="E7772" s="486">
        <v>26.14</v>
      </c>
      <c r="F7772" s="486">
        <f t="shared" si="363"/>
        <v>374769.18</v>
      </c>
      <c r="G7772" s="487">
        <v>2.63</v>
      </c>
      <c r="H7772" s="485">
        <v>7.74</v>
      </c>
      <c r="I7772" s="486">
        <f t="shared" si="364"/>
        <v>110968.38</v>
      </c>
      <c r="J7772" s="348">
        <f t="shared" si="365"/>
        <v>0</v>
      </c>
    </row>
    <row r="7773" spans="1:10">
      <c r="A7773" s="483">
        <v>2016</v>
      </c>
      <c r="B7773" s="484" t="s">
        <v>1296</v>
      </c>
      <c r="C7773" s="484" t="s">
        <v>370</v>
      </c>
      <c r="D7773" s="485">
        <v>1610</v>
      </c>
      <c r="E7773" s="486">
        <v>25.286000000000001</v>
      </c>
      <c r="F7773" s="486">
        <f t="shared" si="363"/>
        <v>40710.46</v>
      </c>
      <c r="G7773" s="487">
        <v>4.4800000000000004</v>
      </c>
      <c r="H7773" s="485">
        <v>9.49</v>
      </c>
      <c r="I7773" s="486">
        <f t="shared" si="364"/>
        <v>15278.9</v>
      </c>
      <c r="J7773" s="348">
        <f t="shared" si="365"/>
        <v>0</v>
      </c>
    </row>
    <row r="7774" spans="1:10">
      <c r="A7774" s="483">
        <v>2016</v>
      </c>
      <c r="B7774" s="484" t="s">
        <v>1296</v>
      </c>
      <c r="C7774" s="484" t="s">
        <v>370</v>
      </c>
      <c r="D7774" s="485">
        <v>43956</v>
      </c>
      <c r="E7774" s="486">
        <v>25.231999999999999</v>
      </c>
      <c r="F7774" s="486">
        <f t="shared" si="363"/>
        <v>1109097.7919999999</v>
      </c>
      <c r="G7774" s="487">
        <v>4.49</v>
      </c>
      <c r="H7774" s="485">
        <v>9.44</v>
      </c>
      <c r="I7774" s="486">
        <f t="shared" si="364"/>
        <v>414944.63999999996</v>
      </c>
      <c r="J7774" s="348">
        <f t="shared" si="365"/>
        <v>0</v>
      </c>
    </row>
    <row r="7775" spans="1:10">
      <c r="A7775" s="483">
        <v>2016</v>
      </c>
      <c r="B7775" s="484" t="s">
        <v>1296</v>
      </c>
      <c r="C7775" s="484" t="s">
        <v>370</v>
      </c>
      <c r="D7775" s="485">
        <v>49574</v>
      </c>
      <c r="E7775" s="486">
        <v>25.015999999999998</v>
      </c>
      <c r="F7775" s="486">
        <f t="shared" si="363"/>
        <v>1240143.1839999999</v>
      </c>
      <c r="G7775" s="487">
        <v>3.68</v>
      </c>
      <c r="H7775" s="485">
        <v>9.83</v>
      </c>
      <c r="I7775" s="486">
        <f t="shared" si="364"/>
        <v>487312.42</v>
      </c>
      <c r="J7775" s="348">
        <f t="shared" si="365"/>
        <v>0</v>
      </c>
    </row>
    <row r="7776" spans="1:10">
      <c r="A7776" s="483">
        <v>2016</v>
      </c>
      <c r="B7776" s="484" t="s">
        <v>1289</v>
      </c>
      <c r="C7776" s="484" t="s">
        <v>370</v>
      </c>
      <c r="D7776" s="485">
        <v>14729</v>
      </c>
      <c r="E7776" s="486">
        <v>17.891999999999999</v>
      </c>
      <c r="F7776" s="486">
        <f t="shared" si="363"/>
        <v>263531.26799999998</v>
      </c>
      <c r="G7776" s="487">
        <v>0.31</v>
      </c>
      <c r="H7776" s="485">
        <v>5.2</v>
      </c>
      <c r="I7776" s="486">
        <f t="shared" si="364"/>
        <v>76590.8</v>
      </c>
      <c r="J7776" s="348">
        <f t="shared" si="365"/>
        <v>0</v>
      </c>
    </row>
    <row r="7777" spans="1:10">
      <c r="A7777" s="483">
        <v>2016</v>
      </c>
      <c r="B7777" s="484" t="s">
        <v>1289</v>
      </c>
      <c r="C7777" s="484" t="s">
        <v>370</v>
      </c>
      <c r="D7777" s="485">
        <v>29321</v>
      </c>
      <c r="E7777" s="486">
        <v>17.541</v>
      </c>
      <c r="F7777" s="486">
        <f t="shared" si="363"/>
        <v>514319.66100000002</v>
      </c>
      <c r="G7777" s="487">
        <v>0.2</v>
      </c>
      <c r="H7777" s="485">
        <v>4.5999999999999996</v>
      </c>
      <c r="I7777" s="486">
        <f t="shared" si="364"/>
        <v>134876.59999999998</v>
      </c>
      <c r="J7777" s="348">
        <f t="shared" si="365"/>
        <v>0</v>
      </c>
    </row>
    <row r="7778" spans="1:10">
      <c r="A7778" s="483">
        <v>2016</v>
      </c>
      <c r="B7778" s="484" t="s">
        <v>1289</v>
      </c>
      <c r="C7778" s="484" t="s">
        <v>370</v>
      </c>
      <c r="D7778" s="485">
        <v>14724</v>
      </c>
      <c r="E7778" s="486">
        <v>17.724</v>
      </c>
      <c r="F7778" s="486">
        <f t="shared" si="363"/>
        <v>260968.17600000001</v>
      </c>
      <c r="G7778" s="487">
        <v>0.18</v>
      </c>
      <c r="H7778" s="485">
        <v>5.5</v>
      </c>
      <c r="I7778" s="486">
        <f t="shared" si="364"/>
        <v>80982</v>
      </c>
      <c r="J7778" s="348">
        <f t="shared" si="365"/>
        <v>0</v>
      </c>
    </row>
    <row r="7779" spans="1:10">
      <c r="A7779" s="483">
        <v>2016</v>
      </c>
      <c r="B7779" s="484" t="s">
        <v>1301</v>
      </c>
      <c r="C7779" s="484" t="s">
        <v>370</v>
      </c>
      <c r="D7779" s="485">
        <v>172160</v>
      </c>
      <c r="E7779" s="486">
        <v>13.846</v>
      </c>
      <c r="F7779" s="486">
        <f t="shared" si="363"/>
        <v>2383727.36</v>
      </c>
      <c r="G7779" s="487">
        <v>0.81</v>
      </c>
      <c r="H7779" s="485">
        <v>8.9</v>
      </c>
      <c r="I7779" s="486">
        <f t="shared" si="364"/>
        <v>1532224</v>
      </c>
      <c r="J7779" s="348">
        <f t="shared" si="365"/>
        <v>1</v>
      </c>
    </row>
    <row r="7780" spans="1:10">
      <c r="A7780" s="483">
        <v>2016</v>
      </c>
      <c r="B7780" s="484" t="s">
        <v>1289</v>
      </c>
      <c r="C7780" s="484" t="s">
        <v>370</v>
      </c>
      <c r="D7780" s="485">
        <v>30181</v>
      </c>
      <c r="E7780" s="486">
        <v>17.75</v>
      </c>
      <c r="F7780" s="486">
        <f t="shared" si="363"/>
        <v>535712.75</v>
      </c>
      <c r="G7780" s="487">
        <v>0.25</v>
      </c>
      <c r="H7780" s="485">
        <v>5.6</v>
      </c>
      <c r="I7780" s="486">
        <f t="shared" si="364"/>
        <v>169013.59999999998</v>
      </c>
      <c r="J7780" s="348">
        <f t="shared" si="365"/>
        <v>0</v>
      </c>
    </row>
    <row r="7781" spans="1:10">
      <c r="A7781" s="483">
        <v>2016</v>
      </c>
      <c r="B7781" s="484" t="s">
        <v>1289</v>
      </c>
      <c r="C7781" s="484" t="s">
        <v>370</v>
      </c>
      <c r="D7781" s="485">
        <v>172151</v>
      </c>
      <c r="E7781" s="486">
        <v>18.170000000000002</v>
      </c>
      <c r="F7781" s="486">
        <f t="shared" si="363"/>
        <v>3127983.6700000004</v>
      </c>
      <c r="G7781" s="487">
        <v>0.98</v>
      </c>
      <c r="H7781" s="485">
        <v>16.7</v>
      </c>
      <c r="I7781" s="486">
        <f t="shared" si="364"/>
        <v>2874921.6999999997</v>
      </c>
      <c r="J7781" s="348">
        <f t="shared" si="365"/>
        <v>0</v>
      </c>
    </row>
    <row r="7782" spans="1:10">
      <c r="A7782" s="483">
        <v>2016</v>
      </c>
      <c r="B7782" s="484" t="s">
        <v>1289</v>
      </c>
      <c r="C7782" s="484" t="s">
        <v>370</v>
      </c>
      <c r="D7782" s="485">
        <v>75148</v>
      </c>
      <c r="E7782" s="486">
        <v>17.68</v>
      </c>
      <c r="F7782" s="486">
        <f t="shared" si="363"/>
        <v>1328616.6399999999</v>
      </c>
      <c r="G7782" s="487">
        <v>0.19</v>
      </c>
      <c r="H7782" s="485">
        <v>4.4000000000000004</v>
      </c>
      <c r="I7782" s="486">
        <f t="shared" si="364"/>
        <v>330651.2</v>
      </c>
      <c r="J7782" s="348">
        <f t="shared" si="365"/>
        <v>0</v>
      </c>
    </row>
    <row r="7783" spans="1:10">
      <c r="A7783" s="483">
        <v>2016</v>
      </c>
      <c r="B7783" s="484" t="s">
        <v>1289</v>
      </c>
      <c r="C7783" s="484" t="s">
        <v>370</v>
      </c>
      <c r="D7783" s="485">
        <v>74494</v>
      </c>
      <c r="E7783" s="486">
        <v>17.82</v>
      </c>
      <c r="F7783" s="486">
        <f t="shared" si="363"/>
        <v>1327483.08</v>
      </c>
      <c r="G7783" s="487">
        <v>0.27</v>
      </c>
      <c r="H7783" s="485">
        <v>5.2</v>
      </c>
      <c r="I7783" s="486">
        <f t="shared" si="364"/>
        <v>387368.8</v>
      </c>
      <c r="J7783" s="348">
        <f t="shared" si="365"/>
        <v>0</v>
      </c>
    </row>
    <row r="7784" spans="1:10">
      <c r="A7784" s="483">
        <v>2016</v>
      </c>
      <c r="B7784" s="484" t="s">
        <v>1289</v>
      </c>
      <c r="C7784" s="484" t="s">
        <v>370</v>
      </c>
      <c r="D7784" s="485">
        <v>105114</v>
      </c>
      <c r="E7784" s="486">
        <v>17.559999999999999</v>
      </c>
      <c r="F7784" s="486">
        <f t="shared" si="363"/>
        <v>1845801.8399999999</v>
      </c>
      <c r="G7784" s="487">
        <v>0.19</v>
      </c>
      <c r="H7784" s="485">
        <v>4.4000000000000004</v>
      </c>
      <c r="I7784" s="486">
        <f t="shared" si="364"/>
        <v>462501.60000000003</v>
      </c>
      <c r="J7784" s="348">
        <f t="shared" si="365"/>
        <v>0</v>
      </c>
    </row>
    <row r="7785" spans="1:10">
      <c r="A7785" s="483">
        <v>2016</v>
      </c>
      <c r="B7785" s="484" t="s">
        <v>1296</v>
      </c>
      <c r="C7785" s="484" t="s">
        <v>370</v>
      </c>
      <c r="D7785" s="485">
        <v>49020</v>
      </c>
      <c r="E7785" s="486">
        <v>23.22</v>
      </c>
      <c r="F7785" s="486">
        <f t="shared" si="363"/>
        <v>1138244.3999999999</v>
      </c>
      <c r="G7785" s="487">
        <v>0.42</v>
      </c>
      <c r="H7785" s="485">
        <v>6.4</v>
      </c>
      <c r="I7785" s="486">
        <f t="shared" si="364"/>
        <v>313728</v>
      </c>
      <c r="J7785" s="348">
        <f t="shared" si="365"/>
        <v>0</v>
      </c>
    </row>
    <row r="7786" spans="1:10">
      <c r="A7786" s="483">
        <v>2016</v>
      </c>
      <c r="B7786" s="484" t="s">
        <v>1289</v>
      </c>
      <c r="C7786" s="484" t="s">
        <v>370</v>
      </c>
      <c r="D7786" s="485">
        <v>33840</v>
      </c>
      <c r="E7786" s="486">
        <v>20</v>
      </c>
      <c r="F7786" s="486">
        <f t="shared" si="363"/>
        <v>676800</v>
      </c>
      <c r="G7786" s="487">
        <v>0.42</v>
      </c>
      <c r="H7786" s="485">
        <v>4.5999999999999996</v>
      </c>
      <c r="I7786" s="486">
        <f t="shared" si="364"/>
        <v>155664</v>
      </c>
      <c r="J7786" s="348">
        <f t="shared" si="365"/>
        <v>0</v>
      </c>
    </row>
    <row r="7787" spans="1:10">
      <c r="A7787" s="483">
        <v>2016</v>
      </c>
      <c r="B7787" s="484" t="s">
        <v>1296</v>
      </c>
      <c r="C7787" s="484" t="s">
        <v>370</v>
      </c>
      <c r="D7787" s="485">
        <v>1014</v>
      </c>
      <c r="E7787" s="486">
        <v>26.08</v>
      </c>
      <c r="F7787" s="486">
        <f t="shared" si="363"/>
        <v>26445.119999999999</v>
      </c>
      <c r="G7787" s="487">
        <v>2.69</v>
      </c>
      <c r="H7787" s="485">
        <v>7.9</v>
      </c>
      <c r="I7787" s="486">
        <f t="shared" si="364"/>
        <v>8010.6</v>
      </c>
      <c r="J7787" s="348">
        <f t="shared" si="365"/>
        <v>0</v>
      </c>
    </row>
    <row r="7788" spans="1:10">
      <c r="A7788" s="483">
        <v>2016</v>
      </c>
      <c r="B7788" s="484" t="s">
        <v>1296</v>
      </c>
      <c r="C7788" s="484" t="s">
        <v>370</v>
      </c>
      <c r="D7788" s="485">
        <v>46723</v>
      </c>
      <c r="E7788" s="486">
        <v>26.18</v>
      </c>
      <c r="F7788" s="486">
        <f t="shared" si="363"/>
        <v>1223208.1399999999</v>
      </c>
      <c r="G7788" s="487">
        <v>2.66</v>
      </c>
      <c r="H7788" s="485">
        <v>7.9</v>
      </c>
      <c r="I7788" s="486">
        <f t="shared" si="364"/>
        <v>369111.7</v>
      </c>
      <c r="J7788" s="348">
        <f t="shared" si="365"/>
        <v>0</v>
      </c>
    </row>
    <row r="7789" spans="1:10">
      <c r="A7789" s="483">
        <v>2016</v>
      </c>
      <c r="B7789" s="484" t="s">
        <v>1296</v>
      </c>
      <c r="C7789" s="484" t="s">
        <v>370</v>
      </c>
      <c r="D7789" s="485">
        <v>26495</v>
      </c>
      <c r="E7789" s="486">
        <v>25.18</v>
      </c>
      <c r="F7789" s="486">
        <f t="shared" si="363"/>
        <v>667144.1</v>
      </c>
      <c r="G7789" s="487">
        <v>2.9</v>
      </c>
      <c r="H7789" s="485">
        <v>9.5</v>
      </c>
      <c r="I7789" s="486">
        <f t="shared" si="364"/>
        <v>251702.5</v>
      </c>
      <c r="J7789" s="348">
        <f t="shared" si="365"/>
        <v>0</v>
      </c>
    </row>
    <row r="7790" spans="1:10">
      <c r="A7790" s="483">
        <v>2016</v>
      </c>
      <c r="B7790" s="484" t="s">
        <v>1296</v>
      </c>
      <c r="C7790" s="484" t="s">
        <v>370</v>
      </c>
      <c r="D7790" s="485">
        <v>14598</v>
      </c>
      <c r="E7790" s="486">
        <v>24.04</v>
      </c>
      <c r="F7790" s="486">
        <f t="shared" si="363"/>
        <v>350935.92</v>
      </c>
      <c r="G7790" s="487">
        <v>0.93</v>
      </c>
      <c r="H7790" s="485">
        <v>13</v>
      </c>
      <c r="I7790" s="486">
        <f t="shared" si="364"/>
        <v>189774</v>
      </c>
      <c r="J7790" s="348">
        <f t="shared" si="365"/>
        <v>0</v>
      </c>
    </row>
    <row r="7791" spans="1:10">
      <c r="A7791" s="483">
        <v>2016</v>
      </c>
      <c r="B7791" s="484" t="s">
        <v>1296</v>
      </c>
      <c r="C7791" s="484" t="s">
        <v>370</v>
      </c>
      <c r="D7791" s="485">
        <v>28212</v>
      </c>
      <c r="E7791" s="486">
        <v>22.526</v>
      </c>
      <c r="F7791" s="486">
        <f t="shared" si="363"/>
        <v>635503.51199999999</v>
      </c>
      <c r="G7791" s="487">
        <v>3.03</v>
      </c>
      <c r="H7791" s="485">
        <v>8.3000000000000007</v>
      </c>
      <c r="I7791" s="486">
        <f t="shared" si="364"/>
        <v>234159.6</v>
      </c>
      <c r="J7791" s="348">
        <f t="shared" si="365"/>
        <v>0</v>
      </c>
    </row>
    <row r="7792" spans="1:10">
      <c r="A7792" s="483">
        <v>2016</v>
      </c>
      <c r="B7792" s="484" t="s">
        <v>1296</v>
      </c>
      <c r="C7792" s="484" t="s">
        <v>370</v>
      </c>
      <c r="D7792" s="485">
        <v>31894</v>
      </c>
      <c r="E7792" s="486">
        <v>23.48</v>
      </c>
      <c r="F7792" s="486">
        <f t="shared" si="363"/>
        <v>748871.12</v>
      </c>
      <c r="G7792" s="487">
        <v>2.52</v>
      </c>
      <c r="H7792" s="485">
        <v>8.9</v>
      </c>
      <c r="I7792" s="486">
        <f t="shared" si="364"/>
        <v>283856.60000000003</v>
      </c>
      <c r="J7792" s="348">
        <f t="shared" si="365"/>
        <v>0</v>
      </c>
    </row>
    <row r="7793" spans="1:10">
      <c r="A7793" s="483">
        <v>2016</v>
      </c>
      <c r="B7793" s="484" t="s">
        <v>1296</v>
      </c>
      <c r="C7793" s="484" t="s">
        <v>370</v>
      </c>
      <c r="D7793" s="485">
        <v>3865</v>
      </c>
      <c r="E7793" s="486">
        <v>23.257999999999999</v>
      </c>
      <c r="F7793" s="486">
        <f t="shared" si="363"/>
        <v>89892.17</v>
      </c>
      <c r="G7793" s="487">
        <v>2.34</v>
      </c>
      <c r="H7793" s="485">
        <v>7.8</v>
      </c>
      <c r="I7793" s="486">
        <f t="shared" si="364"/>
        <v>30147</v>
      </c>
      <c r="J7793" s="348">
        <f t="shared" si="365"/>
        <v>0</v>
      </c>
    </row>
    <row r="7794" spans="1:10">
      <c r="A7794" s="483">
        <v>2016</v>
      </c>
      <c r="B7794" s="484" t="s">
        <v>1296</v>
      </c>
      <c r="C7794" s="484" t="s">
        <v>370</v>
      </c>
      <c r="D7794" s="485">
        <v>5347</v>
      </c>
      <c r="E7794" s="486">
        <v>22.922000000000001</v>
      </c>
      <c r="F7794" s="486">
        <f t="shared" si="363"/>
        <v>122563.93400000001</v>
      </c>
      <c r="G7794" s="487">
        <v>2.96</v>
      </c>
      <c r="H7794" s="485">
        <v>8.4</v>
      </c>
      <c r="I7794" s="486">
        <f t="shared" si="364"/>
        <v>44914.8</v>
      </c>
      <c r="J7794" s="348">
        <f t="shared" si="365"/>
        <v>0</v>
      </c>
    </row>
    <row r="7795" spans="1:10">
      <c r="A7795" s="483">
        <v>2016</v>
      </c>
      <c r="B7795" s="484" t="s">
        <v>1296</v>
      </c>
      <c r="C7795" s="484" t="s">
        <v>370</v>
      </c>
      <c r="D7795" s="485">
        <v>55974</v>
      </c>
      <c r="E7795" s="486">
        <v>22.158000000000001</v>
      </c>
      <c r="F7795" s="486">
        <f t="shared" si="363"/>
        <v>1240271.892</v>
      </c>
      <c r="G7795" s="487">
        <v>3.26</v>
      </c>
      <c r="H7795" s="485">
        <v>7.7</v>
      </c>
      <c r="I7795" s="486">
        <f t="shared" si="364"/>
        <v>430999.8</v>
      </c>
      <c r="J7795" s="348">
        <f t="shared" si="365"/>
        <v>0</v>
      </c>
    </row>
    <row r="7796" spans="1:10">
      <c r="A7796" s="483">
        <v>2016</v>
      </c>
      <c r="B7796" s="484" t="s">
        <v>1296</v>
      </c>
      <c r="C7796" s="484" t="s">
        <v>370</v>
      </c>
      <c r="D7796" s="485">
        <v>44230</v>
      </c>
      <c r="E7796" s="486">
        <v>22.366</v>
      </c>
      <c r="F7796" s="486">
        <f t="shared" si="363"/>
        <v>989248.17999999993</v>
      </c>
      <c r="G7796" s="487">
        <v>3.06</v>
      </c>
      <c r="H7796" s="485">
        <v>8.8000000000000007</v>
      </c>
      <c r="I7796" s="486">
        <f t="shared" si="364"/>
        <v>389224.00000000006</v>
      </c>
      <c r="J7796" s="348">
        <f t="shared" si="365"/>
        <v>0</v>
      </c>
    </row>
    <row r="7797" spans="1:10">
      <c r="A7797" s="483">
        <v>2016</v>
      </c>
      <c r="B7797" s="484" t="s">
        <v>1296</v>
      </c>
      <c r="C7797" s="484" t="s">
        <v>370</v>
      </c>
      <c r="D7797" s="485">
        <v>43362</v>
      </c>
      <c r="E7797" s="486">
        <v>22.277999999999999</v>
      </c>
      <c r="F7797" s="486">
        <f t="shared" si="363"/>
        <v>966018.63599999994</v>
      </c>
      <c r="G7797" s="487">
        <v>2.96</v>
      </c>
      <c r="H7797" s="485">
        <v>8.3000000000000007</v>
      </c>
      <c r="I7797" s="486">
        <f t="shared" si="364"/>
        <v>359904.60000000003</v>
      </c>
      <c r="J7797" s="348">
        <f t="shared" si="365"/>
        <v>0</v>
      </c>
    </row>
    <row r="7798" spans="1:10">
      <c r="A7798" s="483">
        <v>2016</v>
      </c>
      <c r="B7798" s="484" t="s">
        <v>1296</v>
      </c>
      <c r="C7798" s="484" t="s">
        <v>370</v>
      </c>
      <c r="D7798" s="485">
        <v>9368</v>
      </c>
      <c r="E7798" s="486">
        <v>23.03</v>
      </c>
      <c r="F7798" s="486">
        <f t="shared" si="363"/>
        <v>215745.04</v>
      </c>
      <c r="G7798" s="487">
        <v>2.99</v>
      </c>
      <c r="H7798" s="485">
        <v>8.1999999999999993</v>
      </c>
      <c r="I7798" s="486">
        <f t="shared" si="364"/>
        <v>76817.599999999991</v>
      </c>
      <c r="J7798" s="348">
        <f t="shared" si="365"/>
        <v>0</v>
      </c>
    </row>
    <row r="7799" spans="1:10">
      <c r="A7799" s="483">
        <v>2016</v>
      </c>
      <c r="B7799" s="484" t="s">
        <v>1296</v>
      </c>
      <c r="C7799" s="484" t="s">
        <v>370</v>
      </c>
      <c r="D7799" s="485">
        <v>94922</v>
      </c>
      <c r="E7799" s="486">
        <v>22.364000000000001</v>
      </c>
      <c r="F7799" s="486">
        <f t="shared" si="363"/>
        <v>2122835.608</v>
      </c>
      <c r="G7799" s="487">
        <v>3.15</v>
      </c>
      <c r="H7799" s="485">
        <v>9.1</v>
      </c>
      <c r="I7799" s="486">
        <f t="shared" si="364"/>
        <v>863790.2</v>
      </c>
      <c r="J7799" s="348">
        <f t="shared" si="365"/>
        <v>0</v>
      </c>
    </row>
    <row r="7800" spans="1:10">
      <c r="A7800" s="483">
        <v>2016</v>
      </c>
      <c r="B7800" s="484" t="s">
        <v>1289</v>
      </c>
      <c r="C7800" s="484" t="s">
        <v>370</v>
      </c>
      <c r="D7800" s="485">
        <v>63355</v>
      </c>
      <c r="E7800" s="486">
        <v>17.978999999999999</v>
      </c>
      <c r="F7800" s="486">
        <f t="shared" si="363"/>
        <v>1139059.5449999999</v>
      </c>
      <c r="G7800" s="487">
        <v>0.31</v>
      </c>
      <c r="H7800" s="485">
        <v>4.9000000000000004</v>
      </c>
      <c r="I7800" s="486">
        <f t="shared" si="364"/>
        <v>310439.5</v>
      </c>
      <c r="J7800" s="348">
        <f t="shared" si="365"/>
        <v>0</v>
      </c>
    </row>
    <row r="7801" spans="1:10">
      <c r="A7801" s="483">
        <v>2016</v>
      </c>
      <c r="B7801" s="484" t="s">
        <v>1289</v>
      </c>
      <c r="C7801" s="484" t="s">
        <v>370</v>
      </c>
      <c r="D7801" s="485">
        <v>184391</v>
      </c>
      <c r="E7801" s="486">
        <v>17.561</v>
      </c>
      <c r="F7801" s="486">
        <f t="shared" si="363"/>
        <v>3238090.3509999998</v>
      </c>
      <c r="G7801" s="487">
        <v>0.2</v>
      </c>
      <c r="H7801" s="485">
        <v>4.5</v>
      </c>
      <c r="I7801" s="486">
        <f t="shared" si="364"/>
        <v>829759.5</v>
      </c>
      <c r="J7801" s="348">
        <f t="shared" si="365"/>
        <v>0</v>
      </c>
    </row>
    <row r="7802" spans="1:10">
      <c r="A7802" s="483">
        <v>2016</v>
      </c>
      <c r="B7802" s="484" t="s">
        <v>1289</v>
      </c>
      <c r="C7802" s="484" t="s">
        <v>370</v>
      </c>
      <c r="D7802" s="485">
        <v>183027</v>
      </c>
      <c r="E7802" s="486">
        <v>17.591999999999999</v>
      </c>
      <c r="F7802" s="486">
        <f t="shared" si="363"/>
        <v>3219810.9839999997</v>
      </c>
      <c r="G7802" s="487">
        <v>0.28000000000000003</v>
      </c>
      <c r="H7802" s="485">
        <v>5.0999999999999996</v>
      </c>
      <c r="I7802" s="486">
        <f t="shared" si="364"/>
        <v>933437.7</v>
      </c>
      <c r="J7802" s="348">
        <f t="shared" si="365"/>
        <v>0</v>
      </c>
    </row>
    <row r="7803" spans="1:10">
      <c r="A7803" s="483">
        <v>2016</v>
      </c>
      <c r="B7803" s="484" t="s">
        <v>1296</v>
      </c>
      <c r="C7803" s="484" t="s">
        <v>370</v>
      </c>
      <c r="D7803" s="485">
        <v>181850</v>
      </c>
      <c r="E7803" s="486">
        <v>25.047000000000001</v>
      </c>
      <c r="F7803" s="486">
        <f t="shared" si="363"/>
        <v>4554796.95</v>
      </c>
      <c r="G7803" s="487">
        <v>3.13</v>
      </c>
      <c r="H7803" s="485">
        <v>6.7</v>
      </c>
      <c r="I7803" s="486">
        <f t="shared" si="364"/>
        <v>1218395</v>
      </c>
      <c r="J7803" s="348">
        <f t="shared" si="365"/>
        <v>0</v>
      </c>
    </row>
    <row r="7804" spans="1:10">
      <c r="A7804" s="483">
        <v>2016</v>
      </c>
      <c r="B7804" s="484" t="s">
        <v>1289</v>
      </c>
      <c r="C7804" s="484" t="s">
        <v>370</v>
      </c>
      <c r="D7804" s="485">
        <v>15337</v>
      </c>
      <c r="E7804" s="486">
        <v>17.600000000000001</v>
      </c>
      <c r="F7804" s="486">
        <f t="shared" si="363"/>
        <v>269931.2</v>
      </c>
      <c r="G7804" s="487">
        <v>0.2</v>
      </c>
      <c r="H7804" s="485">
        <v>4.5999999999999996</v>
      </c>
      <c r="I7804" s="486">
        <f t="shared" si="364"/>
        <v>70550.2</v>
      </c>
      <c r="J7804" s="348">
        <f t="shared" si="365"/>
        <v>0</v>
      </c>
    </row>
    <row r="7805" spans="1:10">
      <c r="A7805" s="483">
        <v>2016</v>
      </c>
      <c r="B7805" s="484" t="s">
        <v>1289</v>
      </c>
      <c r="C7805" s="484" t="s">
        <v>370</v>
      </c>
      <c r="D7805" s="485">
        <v>15900</v>
      </c>
      <c r="E7805" s="486">
        <v>17.920000000000002</v>
      </c>
      <c r="F7805" s="486">
        <f t="shared" si="363"/>
        <v>284928</v>
      </c>
      <c r="G7805" s="487">
        <v>0.3</v>
      </c>
      <c r="H7805" s="485">
        <v>5</v>
      </c>
      <c r="I7805" s="486">
        <f t="shared" si="364"/>
        <v>79500</v>
      </c>
      <c r="J7805" s="348">
        <f t="shared" si="365"/>
        <v>0</v>
      </c>
    </row>
    <row r="7806" spans="1:10">
      <c r="A7806" s="483">
        <v>2016</v>
      </c>
      <c r="B7806" s="484" t="s">
        <v>1289</v>
      </c>
      <c r="C7806" s="484" t="s">
        <v>370</v>
      </c>
      <c r="D7806" s="485">
        <v>268049</v>
      </c>
      <c r="E7806" s="486">
        <v>17.77</v>
      </c>
      <c r="F7806" s="486">
        <f t="shared" si="363"/>
        <v>4763230.7299999995</v>
      </c>
      <c r="G7806" s="487">
        <v>0.33</v>
      </c>
      <c r="H7806" s="485">
        <v>5.2</v>
      </c>
      <c r="I7806" s="486">
        <f t="shared" si="364"/>
        <v>1393854.8</v>
      </c>
      <c r="J7806" s="348">
        <f t="shared" si="365"/>
        <v>0</v>
      </c>
    </row>
    <row r="7807" spans="1:10">
      <c r="A7807" s="483">
        <v>2016</v>
      </c>
      <c r="B7807" s="484" t="s">
        <v>1289</v>
      </c>
      <c r="C7807" s="484" t="s">
        <v>370</v>
      </c>
      <c r="D7807" s="485">
        <v>91678</v>
      </c>
      <c r="E7807" s="486">
        <v>17.747</v>
      </c>
      <c r="F7807" s="486">
        <f t="shared" si="363"/>
        <v>1627009.466</v>
      </c>
      <c r="G7807" s="487">
        <v>0.23</v>
      </c>
      <c r="H7807" s="485">
        <v>5.4</v>
      </c>
      <c r="I7807" s="486">
        <f t="shared" si="364"/>
        <v>495061.2</v>
      </c>
      <c r="J7807" s="348">
        <f t="shared" si="365"/>
        <v>0</v>
      </c>
    </row>
    <row r="7808" spans="1:10">
      <c r="A7808" s="483">
        <v>2016</v>
      </c>
      <c r="B7808" s="484" t="s">
        <v>1289</v>
      </c>
      <c r="C7808" s="484" t="s">
        <v>370</v>
      </c>
      <c r="D7808" s="485">
        <v>89594</v>
      </c>
      <c r="E7808" s="486">
        <v>18.887</v>
      </c>
      <c r="F7808" s="486">
        <f t="shared" si="363"/>
        <v>1692161.878</v>
      </c>
      <c r="G7808" s="487">
        <v>0.34</v>
      </c>
      <c r="H7808" s="485">
        <v>4.2</v>
      </c>
      <c r="I7808" s="486">
        <f t="shared" si="364"/>
        <v>376294.8</v>
      </c>
      <c r="J7808" s="348">
        <f t="shared" si="365"/>
        <v>0</v>
      </c>
    </row>
    <row r="7809" spans="1:10">
      <c r="A7809" s="483">
        <v>2016</v>
      </c>
      <c r="B7809" s="484" t="s">
        <v>1289</v>
      </c>
      <c r="C7809" s="484" t="s">
        <v>370</v>
      </c>
      <c r="D7809" s="485">
        <v>250004</v>
      </c>
      <c r="E7809" s="486">
        <v>18.79</v>
      </c>
      <c r="F7809" s="486">
        <f t="shared" si="363"/>
        <v>4697575.16</v>
      </c>
      <c r="G7809" s="487">
        <v>0.33</v>
      </c>
      <c r="H7809" s="485">
        <v>4.5</v>
      </c>
      <c r="I7809" s="486">
        <f t="shared" si="364"/>
        <v>1125018</v>
      </c>
      <c r="J7809" s="348">
        <f t="shared" si="365"/>
        <v>0</v>
      </c>
    </row>
    <row r="7810" spans="1:10">
      <c r="A7810" s="483">
        <v>2016</v>
      </c>
      <c r="B7810" s="484" t="s">
        <v>1289</v>
      </c>
      <c r="C7810" s="484" t="s">
        <v>370</v>
      </c>
      <c r="D7810" s="485">
        <v>103100</v>
      </c>
      <c r="E7810" s="486">
        <v>19.033000000000001</v>
      </c>
      <c r="F7810" s="486">
        <f t="shared" si="363"/>
        <v>1962302.3</v>
      </c>
      <c r="G7810" s="487">
        <v>0.3</v>
      </c>
      <c r="H7810" s="485">
        <v>4.3</v>
      </c>
      <c r="I7810" s="486">
        <f t="shared" si="364"/>
        <v>443330</v>
      </c>
      <c r="J7810" s="348">
        <f t="shared" si="365"/>
        <v>0</v>
      </c>
    </row>
    <row r="7811" spans="1:10">
      <c r="A7811" s="483">
        <v>2016</v>
      </c>
      <c r="B7811" s="484" t="s">
        <v>1289</v>
      </c>
      <c r="C7811" s="484" t="s">
        <v>370</v>
      </c>
      <c r="D7811" s="485">
        <v>285603</v>
      </c>
      <c r="E7811" s="486">
        <v>18.957999999999998</v>
      </c>
      <c r="F7811" s="486">
        <f t="shared" ref="F7811:F7874" si="366">E7811*D7811</f>
        <v>5414461.6739999996</v>
      </c>
      <c r="G7811" s="487">
        <v>0.36</v>
      </c>
      <c r="H7811" s="485">
        <v>4.8</v>
      </c>
      <c r="I7811" s="486">
        <f t="shared" ref="I7811:I7874" si="367">H7811*D7811</f>
        <v>1370894.4</v>
      </c>
      <c r="J7811" s="348">
        <f t="shared" ref="J7811:J7874" si="368">IF(B7811="LIG",1,0)</f>
        <v>0</v>
      </c>
    </row>
    <row r="7812" spans="1:10">
      <c r="A7812" s="483">
        <v>2016</v>
      </c>
      <c r="B7812" s="484" t="s">
        <v>1296</v>
      </c>
      <c r="C7812" s="484" t="s">
        <v>370</v>
      </c>
      <c r="D7812" s="485">
        <v>5351</v>
      </c>
      <c r="E7812" s="486">
        <v>23.3</v>
      </c>
      <c r="F7812" s="486">
        <f t="shared" si="366"/>
        <v>124678.3</v>
      </c>
      <c r="G7812" s="487">
        <v>2.89</v>
      </c>
      <c r="H7812" s="485">
        <v>15.7</v>
      </c>
      <c r="I7812" s="486">
        <f t="shared" si="367"/>
        <v>84010.7</v>
      </c>
      <c r="J7812" s="348">
        <f t="shared" si="368"/>
        <v>0</v>
      </c>
    </row>
    <row r="7813" spans="1:10">
      <c r="A7813" s="483">
        <v>2016</v>
      </c>
      <c r="B7813" s="484" t="s">
        <v>1291</v>
      </c>
      <c r="C7813" s="484" t="s">
        <v>370</v>
      </c>
      <c r="D7813" s="485">
        <v>5188</v>
      </c>
      <c r="E7813" s="486">
        <v>16.670000000000002</v>
      </c>
      <c r="F7813" s="486">
        <f t="shared" si="366"/>
        <v>86483.96</v>
      </c>
      <c r="G7813" s="487">
        <v>1.02</v>
      </c>
      <c r="H7813" s="485">
        <v>25.5</v>
      </c>
      <c r="I7813" s="486">
        <f t="shared" si="367"/>
        <v>132294</v>
      </c>
      <c r="J7813" s="348">
        <f t="shared" si="368"/>
        <v>0</v>
      </c>
    </row>
    <row r="7814" spans="1:10">
      <c r="A7814" s="483">
        <v>2016</v>
      </c>
      <c r="B7814" s="484" t="s">
        <v>1296</v>
      </c>
      <c r="C7814" s="484" t="s">
        <v>370</v>
      </c>
      <c r="D7814" s="485">
        <v>12304</v>
      </c>
      <c r="E7814" s="486">
        <v>25.797999999999998</v>
      </c>
      <c r="F7814" s="486">
        <f t="shared" si="366"/>
        <v>317418.592</v>
      </c>
      <c r="G7814" s="487">
        <v>2.82</v>
      </c>
      <c r="H7814" s="485">
        <v>8.6</v>
      </c>
      <c r="I7814" s="486">
        <f t="shared" si="367"/>
        <v>105814.39999999999</v>
      </c>
      <c r="J7814" s="348">
        <f t="shared" si="368"/>
        <v>0</v>
      </c>
    </row>
    <row r="7815" spans="1:10">
      <c r="A7815" s="483">
        <v>2016</v>
      </c>
      <c r="B7815" s="484" t="s">
        <v>1296</v>
      </c>
      <c r="C7815" s="484" t="s">
        <v>370</v>
      </c>
      <c r="D7815" s="485">
        <v>16661</v>
      </c>
      <c r="E7815" s="486">
        <v>22.751999999999999</v>
      </c>
      <c r="F7815" s="486">
        <f t="shared" si="366"/>
        <v>379071.07199999999</v>
      </c>
      <c r="G7815" s="487">
        <v>4.55</v>
      </c>
      <c r="H7815" s="485">
        <v>18.3</v>
      </c>
      <c r="I7815" s="486">
        <f t="shared" si="367"/>
        <v>304896.3</v>
      </c>
      <c r="J7815" s="348">
        <f t="shared" si="368"/>
        <v>0</v>
      </c>
    </row>
    <row r="7816" spans="1:10">
      <c r="A7816" s="483">
        <v>2016</v>
      </c>
      <c r="B7816" s="484" t="s">
        <v>1296</v>
      </c>
      <c r="C7816" s="484" t="s">
        <v>370</v>
      </c>
      <c r="D7816" s="485">
        <v>44556</v>
      </c>
      <c r="E7816" s="486">
        <v>26.007999999999999</v>
      </c>
      <c r="F7816" s="486">
        <f t="shared" si="366"/>
        <v>1158812.4479999999</v>
      </c>
      <c r="G7816" s="487">
        <v>2.8</v>
      </c>
      <c r="H7816" s="485">
        <v>7.7</v>
      </c>
      <c r="I7816" s="486">
        <f t="shared" si="367"/>
        <v>343081.2</v>
      </c>
      <c r="J7816" s="348">
        <f t="shared" si="368"/>
        <v>0</v>
      </c>
    </row>
    <row r="7817" spans="1:10">
      <c r="A7817" s="483">
        <v>2016</v>
      </c>
      <c r="B7817" s="484" t="s">
        <v>1296</v>
      </c>
      <c r="C7817" s="484" t="s">
        <v>370</v>
      </c>
      <c r="D7817" s="485">
        <v>181016</v>
      </c>
      <c r="E7817" s="486">
        <v>26.257999999999999</v>
      </c>
      <c r="F7817" s="486">
        <f t="shared" si="366"/>
        <v>4753118.1279999996</v>
      </c>
      <c r="G7817" s="487">
        <v>3.18</v>
      </c>
      <c r="H7817" s="485">
        <v>8</v>
      </c>
      <c r="I7817" s="486">
        <f t="shared" si="367"/>
        <v>1448128</v>
      </c>
      <c r="J7817" s="348">
        <f t="shared" si="368"/>
        <v>0</v>
      </c>
    </row>
    <row r="7818" spans="1:10">
      <c r="A7818" s="483">
        <v>2016</v>
      </c>
      <c r="B7818" s="484" t="s">
        <v>1296</v>
      </c>
      <c r="C7818" s="484" t="s">
        <v>370</v>
      </c>
      <c r="D7818" s="485">
        <v>8268</v>
      </c>
      <c r="E7818" s="486">
        <v>23.292000000000002</v>
      </c>
      <c r="F7818" s="486">
        <f t="shared" si="366"/>
        <v>192578.25600000002</v>
      </c>
      <c r="G7818" s="487">
        <v>2.92</v>
      </c>
      <c r="H7818" s="485">
        <v>16.2</v>
      </c>
      <c r="I7818" s="486">
        <f t="shared" si="367"/>
        <v>133941.6</v>
      </c>
      <c r="J7818" s="348">
        <f t="shared" si="368"/>
        <v>0</v>
      </c>
    </row>
    <row r="7819" spans="1:10">
      <c r="A7819" s="483">
        <v>2016</v>
      </c>
      <c r="B7819" s="484" t="s">
        <v>1296</v>
      </c>
      <c r="C7819" s="484" t="s">
        <v>370</v>
      </c>
      <c r="D7819" s="485">
        <v>10795</v>
      </c>
      <c r="E7819" s="486">
        <v>22.335999999999999</v>
      </c>
      <c r="F7819" s="486">
        <f t="shared" si="366"/>
        <v>241117.12</v>
      </c>
      <c r="G7819" s="487">
        <v>2.5499999999999998</v>
      </c>
      <c r="H7819" s="485">
        <v>19.5</v>
      </c>
      <c r="I7819" s="486">
        <f t="shared" si="367"/>
        <v>210502.5</v>
      </c>
      <c r="J7819" s="348">
        <f t="shared" si="368"/>
        <v>0</v>
      </c>
    </row>
    <row r="7820" spans="1:10">
      <c r="A7820" s="483">
        <v>2016</v>
      </c>
      <c r="B7820" s="484" t="s">
        <v>1296</v>
      </c>
      <c r="C7820" s="484" t="s">
        <v>370</v>
      </c>
      <c r="D7820" s="485">
        <v>16368</v>
      </c>
      <c r="E7820" s="486">
        <v>21.78</v>
      </c>
      <c r="F7820" s="486">
        <f t="shared" si="366"/>
        <v>356495.04000000004</v>
      </c>
      <c r="G7820" s="487">
        <v>2.35</v>
      </c>
      <c r="H7820" s="485">
        <v>19.2</v>
      </c>
      <c r="I7820" s="486">
        <f t="shared" si="367"/>
        <v>314265.59999999998</v>
      </c>
      <c r="J7820" s="348">
        <f t="shared" si="368"/>
        <v>0</v>
      </c>
    </row>
    <row r="7821" spans="1:10">
      <c r="A7821" s="483">
        <v>2016</v>
      </c>
      <c r="B7821" s="484" t="s">
        <v>1291</v>
      </c>
      <c r="C7821" s="484" t="s">
        <v>370</v>
      </c>
      <c r="D7821" s="485">
        <v>1439</v>
      </c>
      <c r="E7821" s="486">
        <v>15.77</v>
      </c>
      <c r="F7821" s="486">
        <f t="shared" si="366"/>
        <v>22693.03</v>
      </c>
      <c r="G7821" s="487">
        <v>3.48</v>
      </c>
      <c r="H7821" s="485">
        <v>43.1</v>
      </c>
      <c r="I7821" s="486">
        <f t="shared" si="367"/>
        <v>62020.9</v>
      </c>
      <c r="J7821" s="348">
        <f t="shared" si="368"/>
        <v>0</v>
      </c>
    </row>
    <row r="7822" spans="1:10">
      <c r="A7822" s="483">
        <v>2016</v>
      </c>
      <c r="B7822" s="484" t="s">
        <v>1296</v>
      </c>
      <c r="C7822" s="484" t="s">
        <v>370</v>
      </c>
      <c r="D7822" s="485">
        <v>14576</v>
      </c>
      <c r="E7822" s="486">
        <v>26.036000000000001</v>
      </c>
      <c r="F7822" s="486">
        <f t="shared" si="366"/>
        <v>379500.73600000003</v>
      </c>
      <c r="G7822" s="487">
        <v>2.85</v>
      </c>
      <c r="H7822" s="485">
        <v>8.6</v>
      </c>
      <c r="I7822" s="486">
        <f t="shared" si="367"/>
        <v>125353.59999999999</v>
      </c>
      <c r="J7822" s="348">
        <f t="shared" si="368"/>
        <v>0</v>
      </c>
    </row>
    <row r="7823" spans="1:10">
      <c r="A7823" s="483">
        <v>2016</v>
      </c>
      <c r="B7823" s="484" t="s">
        <v>1296</v>
      </c>
      <c r="C7823" s="484" t="s">
        <v>370</v>
      </c>
      <c r="D7823" s="485">
        <v>18673</v>
      </c>
      <c r="E7823" s="486">
        <v>23.834</v>
      </c>
      <c r="F7823" s="486">
        <f t="shared" si="366"/>
        <v>445052.28200000001</v>
      </c>
      <c r="G7823" s="487">
        <v>2.82</v>
      </c>
      <c r="H7823" s="485">
        <v>17.3</v>
      </c>
      <c r="I7823" s="486">
        <f t="shared" si="367"/>
        <v>323042.90000000002</v>
      </c>
      <c r="J7823" s="348">
        <f t="shared" si="368"/>
        <v>0</v>
      </c>
    </row>
    <row r="7824" spans="1:10">
      <c r="A7824" s="483">
        <v>2016</v>
      </c>
      <c r="B7824" s="484" t="s">
        <v>1296</v>
      </c>
      <c r="C7824" s="484" t="s">
        <v>370</v>
      </c>
      <c r="D7824" s="485">
        <v>2191</v>
      </c>
      <c r="E7824" s="486">
        <v>24.47</v>
      </c>
      <c r="F7824" s="486">
        <f t="shared" si="366"/>
        <v>53613.77</v>
      </c>
      <c r="G7824" s="487">
        <v>2.86</v>
      </c>
      <c r="H7824" s="485">
        <v>17</v>
      </c>
      <c r="I7824" s="486">
        <f t="shared" si="367"/>
        <v>37247</v>
      </c>
      <c r="J7824" s="348">
        <f t="shared" si="368"/>
        <v>0</v>
      </c>
    </row>
    <row r="7825" spans="1:10">
      <c r="A7825" s="483">
        <v>2016</v>
      </c>
      <c r="B7825" s="484" t="s">
        <v>1296</v>
      </c>
      <c r="C7825" s="484" t="s">
        <v>370</v>
      </c>
      <c r="D7825" s="485">
        <v>4771</v>
      </c>
      <c r="E7825" s="486">
        <v>17.864000000000001</v>
      </c>
      <c r="F7825" s="486">
        <f t="shared" si="366"/>
        <v>85229.144</v>
      </c>
      <c r="G7825" s="487">
        <v>1.01</v>
      </c>
      <c r="H7825" s="485">
        <v>19.5</v>
      </c>
      <c r="I7825" s="486">
        <f t="shared" si="367"/>
        <v>93034.5</v>
      </c>
      <c r="J7825" s="348">
        <f t="shared" si="368"/>
        <v>0</v>
      </c>
    </row>
    <row r="7826" spans="1:10">
      <c r="A7826" s="483">
        <v>2016</v>
      </c>
      <c r="B7826" s="484" t="s">
        <v>1296</v>
      </c>
      <c r="C7826" s="484" t="s">
        <v>370</v>
      </c>
      <c r="D7826" s="485">
        <v>8767</v>
      </c>
      <c r="E7826" s="486">
        <v>23.096</v>
      </c>
      <c r="F7826" s="486">
        <f t="shared" si="366"/>
        <v>202482.63200000001</v>
      </c>
      <c r="G7826" s="487">
        <v>2.85</v>
      </c>
      <c r="H7826" s="485">
        <v>19.5</v>
      </c>
      <c r="I7826" s="486">
        <f t="shared" si="367"/>
        <v>170956.5</v>
      </c>
      <c r="J7826" s="348">
        <f t="shared" si="368"/>
        <v>0</v>
      </c>
    </row>
    <row r="7827" spans="1:10">
      <c r="A7827" s="483">
        <v>2016</v>
      </c>
      <c r="B7827" s="484" t="s">
        <v>1296</v>
      </c>
      <c r="C7827" s="484" t="s">
        <v>370</v>
      </c>
      <c r="D7827" s="485">
        <v>2571</v>
      </c>
      <c r="E7827" s="486">
        <v>23.844000000000001</v>
      </c>
      <c r="F7827" s="486">
        <f t="shared" si="366"/>
        <v>61302.924000000006</v>
      </c>
      <c r="G7827" s="487">
        <v>1.51</v>
      </c>
      <c r="H7827" s="485">
        <v>17.5</v>
      </c>
      <c r="I7827" s="486">
        <f t="shared" si="367"/>
        <v>44992.5</v>
      </c>
      <c r="J7827" s="348">
        <f t="shared" si="368"/>
        <v>0</v>
      </c>
    </row>
    <row r="7828" spans="1:10">
      <c r="A7828" s="483">
        <v>2016</v>
      </c>
      <c r="B7828" s="484" t="s">
        <v>1296</v>
      </c>
      <c r="C7828" s="484" t="s">
        <v>370</v>
      </c>
      <c r="D7828" s="485">
        <v>6969</v>
      </c>
      <c r="E7828" s="486">
        <v>23.937999999999999</v>
      </c>
      <c r="F7828" s="486">
        <f t="shared" si="366"/>
        <v>166823.92199999999</v>
      </c>
      <c r="G7828" s="487">
        <v>2.23</v>
      </c>
      <c r="H7828" s="485">
        <v>16</v>
      </c>
      <c r="I7828" s="486">
        <f t="shared" si="367"/>
        <v>111504</v>
      </c>
      <c r="J7828" s="348">
        <f t="shared" si="368"/>
        <v>0</v>
      </c>
    </row>
    <row r="7829" spans="1:10">
      <c r="A7829" s="483">
        <v>2016</v>
      </c>
      <c r="B7829" s="484" t="s">
        <v>1291</v>
      </c>
      <c r="C7829" s="484" t="s">
        <v>370</v>
      </c>
      <c r="D7829" s="485">
        <v>1968</v>
      </c>
      <c r="E7829" s="486">
        <v>16.495999999999999</v>
      </c>
      <c r="F7829" s="486">
        <f t="shared" si="366"/>
        <v>32464.127999999997</v>
      </c>
      <c r="G7829" s="487">
        <v>1.68</v>
      </c>
      <c r="H7829" s="485">
        <v>28.9</v>
      </c>
      <c r="I7829" s="486">
        <f t="shared" si="367"/>
        <v>56875.199999999997</v>
      </c>
      <c r="J7829" s="348">
        <f t="shared" si="368"/>
        <v>0</v>
      </c>
    </row>
    <row r="7830" spans="1:10">
      <c r="A7830" s="483">
        <v>2016</v>
      </c>
      <c r="B7830" s="484" t="s">
        <v>1296</v>
      </c>
      <c r="C7830" s="484" t="s">
        <v>370</v>
      </c>
      <c r="D7830" s="485">
        <v>60498</v>
      </c>
      <c r="E7830" s="486">
        <v>26.013999999999999</v>
      </c>
      <c r="F7830" s="486">
        <f t="shared" si="366"/>
        <v>1573794.9720000001</v>
      </c>
      <c r="G7830" s="487">
        <v>3.12</v>
      </c>
      <c r="H7830" s="485">
        <v>8.1</v>
      </c>
      <c r="I7830" s="486">
        <f t="shared" si="367"/>
        <v>490033.8</v>
      </c>
      <c r="J7830" s="348">
        <f t="shared" si="368"/>
        <v>0</v>
      </c>
    </row>
    <row r="7831" spans="1:10">
      <c r="A7831" s="483">
        <v>2016</v>
      </c>
      <c r="B7831" s="484" t="s">
        <v>1296</v>
      </c>
      <c r="C7831" s="484" t="s">
        <v>370</v>
      </c>
      <c r="D7831" s="485">
        <v>29653</v>
      </c>
      <c r="E7831" s="486">
        <v>25.956</v>
      </c>
      <c r="F7831" s="486">
        <f t="shared" si="366"/>
        <v>769673.26800000004</v>
      </c>
      <c r="G7831" s="487">
        <v>2.58</v>
      </c>
      <c r="H7831" s="485">
        <v>7.7</v>
      </c>
      <c r="I7831" s="486">
        <f t="shared" si="367"/>
        <v>228328.1</v>
      </c>
      <c r="J7831" s="348">
        <f t="shared" si="368"/>
        <v>0</v>
      </c>
    </row>
    <row r="7832" spans="1:10">
      <c r="A7832" s="483">
        <v>2016</v>
      </c>
      <c r="B7832" s="484" t="s">
        <v>1296</v>
      </c>
      <c r="C7832" s="484" t="s">
        <v>370</v>
      </c>
      <c r="D7832" s="485">
        <v>15148</v>
      </c>
      <c r="E7832" s="486">
        <v>25.802</v>
      </c>
      <c r="F7832" s="486">
        <f t="shared" si="366"/>
        <v>390848.696</v>
      </c>
      <c r="G7832" s="487">
        <v>2.89</v>
      </c>
      <c r="H7832" s="485">
        <v>7.9</v>
      </c>
      <c r="I7832" s="486">
        <f t="shared" si="367"/>
        <v>119669.20000000001</v>
      </c>
      <c r="J7832" s="348">
        <f t="shared" si="368"/>
        <v>0</v>
      </c>
    </row>
    <row r="7833" spans="1:10">
      <c r="A7833" s="483">
        <v>2016</v>
      </c>
      <c r="B7833" s="484" t="s">
        <v>1296</v>
      </c>
      <c r="C7833" s="484" t="s">
        <v>370</v>
      </c>
      <c r="D7833" s="485">
        <v>16204</v>
      </c>
      <c r="E7833" s="486">
        <v>22.552</v>
      </c>
      <c r="F7833" s="486">
        <f t="shared" si="366"/>
        <v>365432.60800000001</v>
      </c>
      <c r="G7833" s="487">
        <v>0.41</v>
      </c>
      <c r="H7833" s="485">
        <v>8.3000000000000007</v>
      </c>
      <c r="I7833" s="486">
        <f t="shared" si="367"/>
        <v>134493.20000000001</v>
      </c>
      <c r="J7833" s="348">
        <f t="shared" si="368"/>
        <v>0</v>
      </c>
    </row>
    <row r="7834" spans="1:10">
      <c r="A7834" s="483">
        <v>2016</v>
      </c>
      <c r="B7834" s="484" t="s">
        <v>1289</v>
      </c>
      <c r="C7834" s="484" t="s">
        <v>370</v>
      </c>
      <c r="D7834" s="485">
        <v>16167</v>
      </c>
      <c r="E7834" s="486">
        <v>17.852</v>
      </c>
      <c r="F7834" s="486">
        <f t="shared" si="366"/>
        <v>288613.28399999999</v>
      </c>
      <c r="G7834" s="487">
        <v>0.2</v>
      </c>
      <c r="H7834" s="485">
        <v>5.25</v>
      </c>
      <c r="I7834" s="486">
        <f t="shared" si="367"/>
        <v>84876.75</v>
      </c>
      <c r="J7834" s="348">
        <f t="shared" si="368"/>
        <v>0</v>
      </c>
    </row>
    <row r="7835" spans="1:10">
      <c r="A7835" s="483">
        <v>2016</v>
      </c>
      <c r="B7835" s="484" t="s">
        <v>1289</v>
      </c>
      <c r="C7835" s="484" t="s">
        <v>370</v>
      </c>
      <c r="D7835" s="485">
        <v>163492</v>
      </c>
      <c r="E7835" s="486">
        <v>17.292000000000002</v>
      </c>
      <c r="F7835" s="486">
        <f t="shared" si="366"/>
        <v>2827103.6640000003</v>
      </c>
      <c r="G7835" s="487">
        <v>0.21</v>
      </c>
      <c r="H7835" s="485">
        <v>4.5199999999999996</v>
      </c>
      <c r="I7835" s="486">
        <f t="shared" si="367"/>
        <v>738983.84</v>
      </c>
      <c r="J7835" s="348">
        <f t="shared" si="368"/>
        <v>0</v>
      </c>
    </row>
    <row r="7836" spans="1:10">
      <c r="A7836" s="483">
        <v>2016</v>
      </c>
      <c r="B7836" s="484" t="s">
        <v>1296</v>
      </c>
      <c r="C7836" s="484" t="s">
        <v>370</v>
      </c>
      <c r="D7836" s="485">
        <v>2000</v>
      </c>
      <c r="E7836" s="486">
        <v>25</v>
      </c>
      <c r="F7836" s="486">
        <f t="shared" si="366"/>
        <v>50000</v>
      </c>
      <c r="G7836" s="487">
        <v>0.86</v>
      </c>
      <c r="H7836" s="485">
        <v>5.5</v>
      </c>
      <c r="I7836" s="486">
        <f t="shared" si="367"/>
        <v>11000</v>
      </c>
      <c r="J7836" s="348">
        <f t="shared" si="368"/>
        <v>0</v>
      </c>
    </row>
    <row r="7837" spans="1:10">
      <c r="A7837" s="483">
        <v>2016</v>
      </c>
      <c r="B7837" s="484" t="s">
        <v>1296</v>
      </c>
      <c r="C7837" s="484" t="s">
        <v>370</v>
      </c>
      <c r="D7837" s="485">
        <v>8064</v>
      </c>
      <c r="E7837" s="486">
        <v>25.5</v>
      </c>
      <c r="F7837" s="486">
        <f t="shared" si="366"/>
        <v>205632</v>
      </c>
      <c r="G7837" s="487">
        <v>0.62</v>
      </c>
      <c r="H7837" s="485">
        <v>8.9</v>
      </c>
      <c r="I7837" s="486">
        <f t="shared" si="367"/>
        <v>71769.600000000006</v>
      </c>
      <c r="J7837" s="348">
        <f t="shared" si="368"/>
        <v>0</v>
      </c>
    </row>
    <row r="7838" spans="1:10">
      <c r="A7838" s="483">
        <v>2016</v>
      </c>
      <c r="B7838" s="484" t="s">
        <v>1296</v>
      </c>
      <c r="C7838" s="484" t="s">
        <v>370</v>
      </c>
      <c r="D7838" s="485">
        <v>8248</v>
      </c>
      <c r="E7838" s="486">
        <v>26.07</v>
      </c>
      <c r="F7838" s="486">
        <f t="shared" si="366"/>
        <v>215025.36000000002</v>
      </c>
      <c r="G7838" s="487">
        <v>2.2400000000000002</v>
      </c>
      <c r="H7838" s="485">
        <v>8.4</v>
      </c>
      <c r="I7838" s="486">
        <f t="shared" si="367"/>
        <v>69283.199999999997</v>
      </c>
      <c r="J7838" s="348">
        <f t="shared" si="368"/>
        <v>0</v>
      </c>
    </row>
    <row r="7839" spans="1:10">
      <c r="A7839" s="483">
        <v>2016</v>
      </c>
      <c r="B7839" s="484" t="s">
        <v>1296</v>
      </c>
      <c r="C7839" s="484" t="s">
        <v>370</v>
      </c>
      <c r="D7839" s="485">
        <v>9031</v>
      </c>
      <c r="E7839" s="486">
        <v>25.5</v>
      </c>
      <c r="F7839" s="486">
        <f t="shared" si="366"/>
        <v>230290.5</v>
      </c>
      <c r="G7839" s="487">
        <v>0.62</v>
      </c>
      <c r="H7839" s="485">
        <v>8.9</v>
      </c>
      <c r="I7839" s="486">
        <f t="shared" si="367"/>
        <v>80375.900000000009</v>
      </c>
      <c r="J7839" s="348">
        <f t="shared" si="368"/>
        <v>0</v>
      </c>
    </row>
    <row r="7840" spans="1:10">
      <c r="A7840" s="483">
        <v>2016</v>
      </c>
      <c r="B7840" s="484" t="s">
        <v>1296</v>
      </c>
      <c r="C7840" s="484" t="s">
        <v>370</v>
      </c>
      <c r="D7840" s="485">
        <v>9668</v>
      </c>
      <c r="E7840" s="486">
        <v>28.04</v>
      </c>
      <c r="F7840" s="486">
        <f t="shared" si="366"/>
        <v>271090.71999999997</v>
      </c>
      <c r="G7840" s="487">
        <v>0.67</v>
      </c>
      <c r="H7840" s="485">
        <v>5.5</v>
      </c>
      <c r="I7840" s="486">
        <f t="shared" si="367"/>
        <v>53174</v>
      </c>
      <c r="J7840" s="348">
        <f t="shared" si="368"/>
        <v>0</v>
      </c>
    </row>
    <row r="7841" spans="1:10">
      <c r="A7841" s="483">
        <v>2016</v>
      </c>
      <c r="B7841" s="484" t="s">
        <v>1296</v>
      </c>
      <c r="C7841" s="484" t="s">
        <v>370</v>
      </c>
      <c r="D7841" s="485">
        <v>6362</v>
      </c>
      <c r="E7841" s="486">
        <v>25.96</v>
      </c>
      <c r="F7841" s="486">
        <f t="shared" si="366"/>
        <v>165157.52000000002</v>
      </c>
      <c r="G7841" s="487">
        <v>2.65</v>
      </c>
      <c r="H7841" s="485">
        <v>8.1</v>
      </c>
      <c r="I7841" s="486">
        <f t="shared" si="367"/>
        <v>51532.2</v>
      </c>
      <c r="J7841" s="348">
        <f t="shared" si="368"/>
        <v>0</v>
      </c>
    </row>
    <row r="7842" spans="1:10">
      <c r="A7842" s="483">
        <v>2016</v>
      </c>
      <c r="B7842" s="484" t="s">
        <v>1291</v>
      </c>
      <c r="C7842" s="484" t="s">
        <v>370</v>
      </c>
      <c r="D7842" s="485">
        <v>10004</v>
      </c>
      <c r="E7842" s="486">
        <v>15.948</v>
      </c>
      <c r="F7842" s="486">
        <f t="shared" si="366"/>
        <v>159543.79200000002</v>
      </c>
      <c r="G7842" s="487">
        <v>2.3199999999999998</v>
      </c>
      <c r="H7842" s="485">
        <v>34.9</v>
      </c>
      <c r="I7842" s="486">
        <f t="shared" si="367"/>
        <v>349139.6</v>
      </c>
      <c r="J7842" s="348">
        <f t="shared" si="368"/>
        <v>0</v>
      </c>
    </row>
    <row r="7843" spans="1:10">
      <c r="A7843" s="483">
        <v>2016</v>
      </c>
      <c r="B7843" s="484" t="s">
        <v>1291</v>
      </c>
      <c r="C7843" s="484" t="s">
        <v>370</v>
      </c>
      <c r="D7843" s="485">
        <v>7973</v>
      </c>
      <c r="E7843" s="486">
        <v>9.16</v>
      </c>
      <c r="F7843" s="486">
        <f t="shared" si="366"/>
        <v>73032.680000000008</v>
      </c>
      <c r="G7843" s="487">
        <v>1.97</v>
      </c>
      <c r="H7843" s="485">
        <v>54.5</v>
      </c>
      <c r="I7843" s="486">
        <f t="shared" si="367"/>
        <v>434528.5</v>
      </c>
      <c r="J7843" s="348">
        <f t="shared" si="368"/>
        <v>0</v>
      </c>
    </row>
    <row r="7844" spans="1:10">
      <c r="A7844" s="483">
        <v>2016</v>
      </c>
      <c r="B7844" s="484" t="s">
        <v>1291</v>
      </c>
      <c r="C7844" s="484" t="s">
        <v>370</v>
      </c>
      <c r="D7844" s="485">
        <v>4398</v>
      </c>
      <c r="E7844" s="486">
        <v>17.225999999999999</v>
      </c>
      <c r="F7844" s="486">
        <f t="shared" si="366"/>
        <v>75759.947999999989</v>
      </c>
      <c r="G7844" s="487">
        <v>1.36</v>
      </c>
      <c r="H7844" s="485">
        <v>23.9</v>
      </c>
      <c r="I7844" s="486">
        <f t="shared" si="367"/>
        <v>105112.2</v>
      </c>
      <c r="J7844" s="348">
        <f t="shared" si="368"/>
        <v>0</v>
      </c>
    </row>
    <row r="7845" spans="1:10">
      <c r="A7845" s="483">
        <v>2016</v>
      </c>
      <c r="B7845" s="484" t="s">
        <v>1291</v>
      </c>
      <c r="C7845" s="484" t="s">
        <v>370</v>
      </c>
      <c r="D7845" s="485">
        <v>286</v>
      </c>
      <c r="E7845" s="486">
        <v>17.803999999999998</v>
      </c>
      <c r="F7845" s="486">
        <f t="shared" si="366"/>
        <v>5091.9439999999995</v>
      </c>
      <c r="G7845" s="487">
        <v>1.56</v>
      </c>
      <c r="H7845" s="485">
        <v>19.2</v>
      </c>
      <c r="I7845" s="486">
        <f t="shared" si="367"/>
        <v>5491.2</v>
      </c>
      <c r="J7845" s="348">
        <f t="shared" si="368"/>
        <v>0</v>
      </c>
    </row>
    <row r="7846" spans="1:10">
      <c r="A7846" s="483">
        <v>2016</v>
      </c>
      <c r="B7846" s="484" t="s">
        <v>1291</v>
      </c>
      <c r="C7846" s="484" t="s">
        <v>370</v>
      </c>
      <c r="D7846" s="485">
        <v>10098</v>
      </c>
      <c r="E7846" s="486">
        <v>9.2140000000000004</v>
      </c>
      <c r="F7846" s="486">
        <f t="shared" si="366"/>
        <v>93042.972000000009</v>
      </c>
      <c r="G7846" s="487">
        <v>3.01</v>
      </c>
      <c r="H7846" s="485">
        <v>55.3</v>
      </c>
      <c r="I7846" s="486">
        <f t="shared" si="367"/>
        <v>558419.4</v>
      </c>
      <c r="J7846" s="348">
        <f t="shared" si="368"/>
        <v>0</v>
      </c>
    </row>
    <row r="7847" spans="1:10">
      <c r="A7847" s="483">
        <v>2016</v>
      </c>
      <c r="B7847" s="484" t="s">
        <v>1291</v>
      </c>
      <c r="C7847" s="484" t="s">
        <v>370</v>
      </c>
      <c r="D7847" s="485">
        <v>7345</v>
      </c>
      <c r="E7847" s="486">
        <v>17.224</v>
      </c>
      <c r="F7847" s="486">
        <f t="shared" si="366"/>
        <v>126510.28</v>
      </c>
      <c r="G7847" s="487">
        <v>3.23</v>
      </c>
      <c r="H7847" s="485">
        <v>25</v>
      </c>
      <c r="I7847" s="486">
        <f t="shared" si="367"/>
        <v>183625</v>
      </c>
      <c r="J7847" s="348">
        <f t="shared" si="368"/>
        <v>0</v>
      </c>
    </row>
    <row r="7848" spans="1:10">
      <c r="A7848" s="483">
        <v>2016</v>
      </c>
      <c r="B7848" s="484" t="s">
        <v>1289</v>
      </c>
      <c r="C7848" s="484" t="s">
        <v>370</v>
      </c>
      <c r="D7848" s="485">
        <v>13062</v>
      </c>
      <c r="E7848" s="486">
        <v>17.309999999999999</v>
      </c>
      <c r="F7848" s="486">
        <f t="shared" si="366"/>
        <v>226103.21999999997</v>
      </c>
      <c r="G7848" s="487">
        <v>0.28999999999999998</v>
      </c>
      <c r="H7848" s="485">
        <v>5.5</v>
      </c>
      <c r="I7848" s="486">
        <f t="shared" si="367"/>
        <v>71841</v>
      </c>
      <c r="J7848" s="348">
        <f t="shared" si="368"/>
        <v>0</v>
      </c>
    </row>
    <row r="7849" spans="1:10">
      <c r="A7849" s="483">
        <v>2016</v>
      </c>
      <c r="B7849" s="484" t="s">
        <v>1296</v>
      </c>
      <c r="C7849" s="484" t="s">
        <v>370</v>
      </c>
      <c r="D7849" s="485">
        <v>1785</v>
      </c>
      <c r="E7849" s="486">
        <v>22.338000000000001</v>
      </c>
      <c r="F7849" s="486">
        <f t="shared" si="366"/>
        <v>39873.33</v>
      </c>
      <c r="G7849" s="487">
        <v>2.99</v>
      </c>
      <c r="H7849" s="485">
        <v>13.1</v>
      </c>
      <c r="I7849" s="486">
        <f t="shared" si="367"/>
        <v>23383.5</v>
      </c>
      <c r="J7849" s="348">
        <f t="shared" si="368"/>
        <v>0</v>
      </c>
    </row>
    <row r="7850" spans="1:10">
      <c r="A7850" s="483">
        <v>2016</v>
      </c>
      <c r="B7850" s="484" t="s">
        <v>1296</v>
      </c>
      <c r="C7850" s="484" t="s">
        <v>370</v>
      </c>
      <c r="D7850" s="485">
        <v>13344</v>
      </c>
      <c r="E7850" s="486">
        <v>22.6</v>
      </c>
      <c r="F7850" s="486">
        <f t="shared" si="366"/>
        <v>301574.40000000002</v>
      </c>
      <c r="G7850" s="487">
        <v>0.5</v>
      </c>
      <c r="H7850" s="485">
        <v>9</v>
      </c>
      <c r="I7850" s="486">
        <f t="shared" si="367"/>
        <v>120096</v>
      </c>
      <c r="J7850" s="348">
        <f t="shared" si="368"/>
        <v>0</v>
      </c>
    </row>
    <row r="7851" spans="1:10">
      <c r="A7851" s="483">
        <v>2016</v>
      </c>
      <c r="B7851" s="484" t="s">
        <v>1289</v>
      </c>
      <c r="C7851" s="484" t="s">
        <v>370</v>
      </c>
      <c r="D7851" s="485">
        <v>12805</v>
      </c>
      <c r="E7851" s="486">
        <v>17.309999999999999</v>
      </c>
      <c r="F7851" s="486">
        <f t="shared" si="366"/>
        <v>221654.55</v>
      </c>
      <c r="G7851" s="487">
        <v>0.28999999999999998</v>
      </c>
      <c r="H7851" s="485">
        <v>5.5</v>
      </c>
      <c r="I7851" s="486">
        <f t="shared" si="367"/>
        <v>70427.5</v>
      </c>
      <c r="J7851" s="348">
        <f t="shared" si="368"/>
        <v>0</v>
      </c>
    </row>
    <row r="7852" spans="1:10">
      <c r="A7852" s="483">
        <v>2016</v>
      </c>
      <c r="B7852" s="484" t="s">
        <v>1296</v>
      </c>
      <c r="C7852" s="484" t="s">
        <v>370</v>
      </c>
      <c r="D7852" s="485">
        <v>5099</v>
      </c>
      <c r="E7852" s="486">
        <v>24.8</v>
      </c>
      <c r="F7852" s="486">
        <f t="shared" si="366"/>
        <v>126455.2</v>
      </c>
      <c r="G7852" s="487">
        <v>0.74</v>
      </c>
      <c r="H7852" s="485">
        <v>7.9</v>
      </c>
      <c r="I7852" s="486">
        <f t="shared" si="367"/>
        <v>40282.1</v>
      </c>
      <c r="J7852" s="348">
        <f t="shared" si="368"/>
        <v>0</v>
      </c>
    </row>
    <row r="7853" spans="1:10">
      <c r="A7853" s="483">
        <v>2016</v>
      </c>
      <c r="B7853" s="484" t="s">
        <v>1296</v>
      </c>
      <c r="C7853" s="484" t="s">
        <v>370</v>
      </c>
      <c r="D7853" s="485">
        <v>23271</v>
      </c>
      <c r="E7853" s="486">
        <v>25.94</v>
      </c>
      <c r="F7853" s="486">
        <f t="shared" si="366"/>
        <v>603649.74</v>
      </c>
      <c r="G7853" s="487">
        <v>2.59</v>
      </c>
      <c r="H7853" s="485">
        <v>7.7</v>
      </c>
      <c r="I7853" s="486">
        <f t="shared" si="367"/>
        <v>179186.7</v>
      </c>
      <c r="J7853" s="348">
        <f t="shared" si="368"/>
        <v>0</v>
      </c>
    </row>
    <row r="7854" spans="1:10">
      <c r="A7854" s="483">
        <v>2016</v>
      </c>
      <c r="B7854" s="484" t="s">
        <v>1296</v>
      </c>
      <c r="C7854" s="484" t="s">
        <v>370</v>
      </c>
      <c r="D7854" s="485">
        <v>9696</v>
      </c>
      <c r="E7854" s="486">
        <v>27.9</v>
      </c>
      <c r="F7854" s="486">
        <f t="shared" si="366"/>
        <v>270518.39999999997</v>
      </c>
      <c r="G7854" s="487">
        <v>0.71</v>
      </c>
      <c r="H7854" s="485">
        <v>5.0999999999999996</v>
      </c>
      <c r="I7854" s="486">
        <f t="shared" si="367"/>
        <v>49449.599999999999</v>
      </c>
      <c r="J7854" s="348">
        <f t="shared" si="368"/>
        <v>0</v>
      </c>
    </row>
    <row r="7855" spans="1:10">
      <c r="A7855" s="483">
        <v>2016</v>
      </c>
      <c r="B7855" s="484" t="s">
        <v>1296</v>
      </c>
      <c r="C7855" s="484" t="s">
        <v>370</v>
      </c>
      <c r="D7855" s="485">
        <v>30104</v>
      </c>
      <c r="E7855" s="486">
        <v>20.03</v>
      </c>
      <c r="F7855" s="486">
        <f t="shared" si="366"/>
        <v>602983.12</v>
      </c>
      <c r="G7855" s="487">
        <v>1.54</v>
      </c>
      <c r="H7855" s="485">
        <v>28.5</v>
      </c>
      <c r="I7855" s="486">
        <f t="shared" si="367"/>
        <v>857964</v>
      </c>
      <c r="J7855" s="348">
        <f t="shared" si="368"/>
        <v>0</v>
      </c>
    </row>
    <row r="7856" spans="1:10">
      <c r="A7856" s="483">
        <v>2016</v>
      </c>
      <c r="B7856" s="484" t="s">
        <v>1289</v>
      </c>
      <c r="C7856" s="484" t="s">
        <v>370</v>
      </c>
      <c r="D7856" s="485">
        <v>55226</v>
      </c>
      <c r="E7856" s="486">
        <v>16.829999999999998</v>
      </c>
      <c r="F7856" s="486">
        <f t="shared" si="366"/>
        <v>929453.58</v>
      </c>
      <c r="G7856" s="487">
        <v>0.3</v>
      </c>
      <c r="H7856" s="485">
        <v>5.0999999999999996</v>
      </c>
      <c r="I7856" s="486">
        <f t="shared" si="367"/>
        <v>281652.59999999998</v>
      </c>
      <c r="J7856" s="348">
        <f t="shared" si="368"/>
        <v>0</v>
      </c>
    </row>
    <row r="7857" spans="1:10">
      <c r="A7857" s="483">
        <v>2016</v>
      </c>
      <c r="B7857" s="484" t="s">
        <v>1296</v>
      </c>
      <c r="C7857" s="484" t="s">
        <v>370</v>
      </c>
      <c r="D7857" s="485">
        <v>12501</v>
      </c>
      <c r="E7857" s="486">
        <v>17.48</v>
      </c>
      <c r="F7857" s="486">
        <f t="shared" si="366"/>
        <v>218517.48</v>
      </c>
      <c r="G7857" s="487">
        <v>1.28</v>
      </c>
      <c r="H7857" s="485">
        <v>34.799999999999997</v>
      </c>
      <c r="I7857" s="486">
        <f t="shared" si="367"/>
        <v>435034.8</v>
      </c>
      <c r="J7857" s="348">
        <f t="shared" si="368"/>
        <v>0</v>
      </c>
    </row>
    <row r="7858" spans="1:10">
      <c r="A7858" s="483">
        <v>2016</v>
      </c>
      <c r="B7858" s="484" t="s">
        <v>1296</v>
      </c>
      <c r="C7858" s="484" t="s">
        <v>370</v>
      </c>
      <c r="D7858" s="485">
        <v>3273</v>
      </c>
      <c r="E7858" s="486">
        <v>25.8</v>
      </c>
      <c r="F7858" s="486">
        <f t="shared" si="366"/>
        <v>84443.400000000009</v>
      </c>
      <c r="G7858" s="487">
        <v>1.03</v>
      </c>
      <c r="H7858" s="485">
        <v>12.1</v>
      </c>
      <c r="I7858" s="486">
        <f t="shared" si="367"/>
        <v>39603.299999999996</v>
      </c>
      <c r="J7858" s="348">
        <f t="shared" si="368"/>
        <v>0</v>
      </c>
    </row>
    <row r="7859" spans="1:10">
      <c r="A7859" s="483">
        <v>2016</v>
      </c>
      <c r="B7859" s="484" t="s">
        <v>1296</v>
      </c>
      <c r="C7859" s="484" t="s">
        <v>370</v>
      </c>
      <c r="D7859" s="485">
        <v>1054</v>
      </c>
      <c r="E7859" s="486">
        <v>14.66</v>
      </c>
      <c r="F7859" s="486">
        <f t="shared" si="366"/>
        <v>15451.64</v>
      </c>
      <c r="G7859" s="487">
        <v>1.41</v>
      </c>
      <c r="H7859" s="485">
        <v>42.5</v>
      </c>
      <c r="I7859" s="486">
        <f t="shared" si="367"/>
        <v>44795</v>
      </c>
      <c r="J7859" s="348">
        <f t="shared" si="368"/>
        <v>0</v>
      </c>
    </row>
    <row r="7860" spans="1:10">
      <c r="A7860" s="483">
        <v>2016</v>
      </c>
      <c r="B7860" s="484" t="s">
        <v>1296</v>
      </c>
      <c r="C7860" s="484" t="s">
        <v>370</v>
      </c>
      <c r="D7860" s="485">
        <v>61980</v>
      </c>
      <c r="E7860" s="486">
        <v>22.186</v>
      </c>
      <c r="F7860" s="486">
        <f t="shared" si="366"/>
        <v>1375088.28</v>
      </c>
      <c r="G7860" s="487">
        <v>0.24</v>
      </c>
      <c r="H7860" s="485">
        <v>9.4</v>
      </c>
      <c r="I7860" s="486">
        <f t="shared" si="367"/>
        <v>582612</v>
      </c>
      <c r="J7860" s="348">
        <f t="shared" si="368"/>
        <v>0</v>
      </c>
    </row>
    <row r="7861" spans="1:10">
      <c r="A7861" s="483">
        <v>2016</v>
      </c>
      <c r="B7861" s="484" t="s">
        <v>1296</v>
      </c>
      <c r="C7861" s="484" t="s">
        <v>370</v>
      </c>
      <c r="D7861" s="485">
        <v>6311</v>
      </c>
      <c r="E7861" s="486">
        <v>21.9</v>
      </c>
      <c r="F7861" s="486">
        <f t="shared" si="366"/>
        <v>138210.9</v>
      </c>
      <c r="G7861" s="487">
        <v>1.17</v>
      </c>
      <c r="H7861" s="485">
        <v>24.1</v>
      </c>
      <c r="I7861" s="486">
        <f t="shared" si="367"/>
        <v>152095.1</v>
      </c>
      <c r="J7861" s="348">
        <f t="shared" si="368"/>
        <v>0</v>
      </c>
    </row>
    <row r="7862" spans="1:10">
      <c r="A7862" s="483">
        <v>2016</v>
      </c>
      <c r="B7862" s="484" t="s">
        <v>1296</v>
      </c>
      <c r="C7862" s="484" t="s">
        <v>370</v>
      </c>
      <c r="D7862" s="485">
        <v>421</v>
      </c>
      <c r="E7862" s="486">
        <v>21.52</v>
      </c>
      <c r="F7862" s="486">
        <f t="shared" si="366"/>
        <v>9059.92</v>
      </c>
      <c r="G7862" s="487">
        <v>1.53</v>
      </c>
      <c r="H7862" s="485">
        <v>25.9</v>
      </c>
      <c r="I7862" s="486">
        <f t="shared" si="367"/>
        <v>10903.9</v>
      </c>
      <c r="J7862" s="348">
        <f t="shared" si="368"/>
        <v>0</v>
      </c>
    </row>
    <row r="7863" spans="1:10">
      <c r="A7863" s="483">
        <v>2016</v>
      </c>
      <c r="B7863" s="484" t="s">
        <v>1296</v>
      </c>
      <c r="C7863" s="484" t="s">
        <v>370</v>
      </c>
      <c r="D7863" s="485">
        <v>2603</v>
      </c>
      <c r="E7863" s="486">
        <v>21.99</v>
      </c>
      <c r="F7863" s="486">
        <f t="shared" si="366"/>
        <v>57239.969999999994</v>
      </c>
      <c r="G7863" s="487">
        <v>1.8</v>
      </c>
      <c r="H7863" s="485">
        <v>21.2</v>
      </c>
      <c r="I7863" s="486">
        <f t="shared" si="367"/>
        <v>55183.6</v>
      </c>
      <c r="J7863" s="348">
        <f t="shared" si="368"/>
        <v>0</v>
      </c>
    </row>
    <row r="7864" spans="1:10">
      <c r="A7864" s="483">
        <v>2016</v>
      </c>
      <c r="B7864" s="484" t="s">
        <v>1296</v>
      </c>
      <c r="C7864" s="484" t="s">
        <v>370</v>
      </c>
      <c r="D7864" s="485">
        <v>5448</v>
      </c>
      <c r="E7864" s="486">
        <v>22.48</v>
      </c>
      <c r="F7864" s="486">
        <f t="shared" si="366"/>
        <v>122471.04000000001</v>
      </c>
      <c r="G7864" s="487">
        <v>1.8</v>
      </c>
      <c r="H7864" s="485">
        <v>21.4</v>
      </c>
      <c r="I7864" s="486">
        <f t="shared" si="367"/>
        <v>116587.2</v>
      </c>
      <c r="J7864" s="348">
        <f t="shared" si="368"/>
        <v>0</v>
      </c>
    </row>
    <row r="7865" spans="1:10">
      <c r="A7865" s="483">
        <v>2016</v>
      </c>
      <c r="B7865" s="484" t="s">
        <v>1296</v>
      </c>
      <c r="C7865" s="484" t="s">
        <v>370</v>
      </c>
      <c r="D7865" s="485">
        <v>32953</v>
      </c>
      <c r="E7865" s="486">
        <v>22.8</v>
      </c>
      <c r="F7865" s="486">
        <f t="shared" si="366"/>
        <v>751328.4</v>
      </c>
      <c r="G7865" s="487">
        <v>0.51</v>
      </c>
      <c r="H7865" s="485">
        <v>10.8</v>
      </c>
      <c r="I7865" s="486">
        <f t="shared" si="367"/>
        <v>355892.4</v>
      </c>
      <c r="J7865" s="348">
        <f t="shared" si="368"/>
        <v>0</v>
      </c>
    </row>
    <row r="7866" spans="1:10">
      <c r="A7866" s="483">
        <v>2016</v>
      </c>
      <c r="B7866" s="484" t="s">
        <v>1296</v>
      </c>
      <c r="C7866" s="484" t="s">
        <v>370</v>
      </c>
      <c r="D7866" s="485">
        <v>33015</v>
      </c>
      <c r="E7866" s="486">
        <v>21.8</v>
      </c>
      <c r="F7866" s="486">
        <f t="shared" si="366"/>
        <v>719727</v>
      </c>
      <c r="G7866" s="487">
        <v>3.4</v>
      </c>
      <c r="H7866" s="485">
        <v>7.5</v>
      </c>
      <c r="I7866" s="486">
        <f t="shared" si="367"/>
        <v>247612.5</v>
      </c>
      <c r="J7866" s="348">
        <f t="shared" si="368"/>
        <v>0</v>
      </c>
    </row>
    <row r="7867" spans="1:10">
      <c r="A7867" s="483">
        <v>2016</v>
      </c>
      <c r="B7867" s="484" t="s">
        <v>1289</v>
      </c>
      <c r="C7867" s="484" t="s">
        <v>370</v>
      </c>
      <c r="D7867" s="485">
        <v>49576</v>
      </c>
      <c r="E7867" s="486">
        <v>17.5</v>
      </c>
      <c r="F7867" s="486">
        <f t="shared" si="366"/>
        <v>867580</v>
      </c>
      <c r="G7867" s="487">
        <v>0.18</v>
      </c>
      <c r="H7867" s="485">
        <v>4.4000000000000004</v>
      </c>
      <c r="I7867" s="486">
        <f t="shared" si="367"/>
        <v>218134.40000000002</v>
      </c>
      <c r="J7867" s="348">
        <f t="shared" si="368"/>
        <v>0</v>
      </c>
    </row>
    <row r="7868" spans="1:10">
      <c r="A7868" s="483">
        <v>2016</v>
      </c>
      <c r="B7868" s="484" t="s">
        <v>1296</v>
      </c>
      <c r="C7868" s="484" t="s">
        <v>370</v>
      </c>
      <c r="D7868" s="485">
        <v>61650</v>
      </c>
      <c r="E7868" s="486">
        <v>21.7</v>
      </c>
      <c r="F7868" s="486">
        <f t="shared" si="366"/>
        <v>1337805</v>
      </c>
      <c r="G7868" s="487">
        <v>3.7</v>
      </c>
      <c r="H7868" s="485">
        <v>8.5</v>
      </c>
      <c r="I7868" s="486">
        <f t="shared" si="367"/>
        <v>524025</v>
      </c>
      <c r="J7868" s="348">
        <f t="shared" si="368"/>
        <v>0</v>
      </c>
    </row>
    <row r="7869" spans="1:10">
      <c r="A7869" s="483">
        <v>2016</v>
      </c>
      <c r="B7869" s="484" t="s">
        <v>1296</v>
      </c>
      <c r="C7869" s="484" t="s">
        <v>370</v>
      </c>
      <c r="D7869" s="485">
        <v>8998</v>
      </c>
      <c r="E7869" s="486">
        <v>21.7</v>
      </c>
      <c r="F7869" s="486">
        <f t="shared" si="366"/>
        <v>195256.6</v>
      </c>
      <c r="G7869" s="487">
        <v>3.7</v>
      </c>
      <c r="H7869" s="485">
        <v>8.5</v>
      </c>
      <c r="I7869" s="486">
        <f t="shared" si="367"/>
        <v>76483</v>
      </c>
      <c r="J7869" s="348">
        <f t="shared" si="368"/>
        <v>0</v>
      </c>
    </row>
    <row r="7870" spans="1:10">
      <c r="A7870" s="483">
        <v>2016</v>
      </c>
      <c r="B7870" s="484" t="s">
        <v>1289</v>
      </c>
      <c r="C7870" s="484" t="s">
        <v>370</v>
      </c>
      <c r="D7870" s="485">
        <v>48895</v>
      </c>
      <c r="E7870" s="486">
        <v>17.399999999999999</v>
      </c>
      <c r="F7870" s="486">
        <f t="shared" si="366"/>
        <v>850772.99999999988</v>
      </c>
      <c r="G7870" s="487">
        <v>0.8</v>
      </c>
      <c r="H7870" s="485">
        <v>6.5</v>
      </c>
      <c r="I7870" s="486">
        <f t="shared" si="367"/>
        <v>317817.5</v>
      </c>
      <c r="J7870" s="348">
        <f t="shared" si="368"/>
        <v>0</v>
      </c>
    </row>
    <row r="7871" spans="1:10">
      <c r="A7871" s="483">
        <v>2016</v>
      </c>
      <c r="B7871" s="484" t="s">
        <v>1296</v>
      </c>
      <c r="C7871" s="484" t="s">
        <v>370</v>
      </c>
      <c r="D7871" s="485">
        <v>4971</v>
      </c>
      <c r="E7871" s="486">
        <v>22.52</v>
      </c>
      <c r="F7871" s="486">
        <f t="shared" si="366"/>
        <v>111946.92</v>
      </c>
      <c r="G7871" s="487">
        <v>2.23</v>
      </c>
      <c r="H7871" s="485">
        <v>18.899999999999999</v>
      </c>
      <c r="I7871" s="486">
        <f t="shared" si="367"/>
        <v>93951.9</v>
      </c>
      <c r="J7871" s="348">
        <f t="shared" si="368"/>
        <v>0</v>
      </c>
    </row>
    <row r="7872" spans="1:10">
      <c r="A7872" s="483">
        <v>2016</v>
      </c>
      <c r="B7872" s="484" t="s">
        <v>1296</v>
      </c>
      <c r="C7872" s="484" t="s">
        <v>370</v>
      </c>
      <c r="D7872" s="485">
        <v>9063</v>
      </c>
      <c r="E7872" s="486">
        <v>21.7</v>
      </c>
      <c r="F7872" s="486">
        <f t="shared" si="366"/>
        <v>196667.1</v>
      </c>
      <c r="G7872" s="487">
        <v>1.67</v>
      </c>
      <c r="H7872" s="485">
        <v>23.2</v>
      </c>
      <c r="I7872" s="486">
        <f t="shared" si="367"/>
        <v>210261.6</v>
      </c>
      <c r="J7872" s="348">
        <f t="shared" si="368"/>
        <v>0</v>
      </c>
    </row>
    <row r="7873" spans="1:10">
      <c r="A7873" s="483">
        <v>2016</v>
      </c>
      <c r="B7873" s="484" t="s">
        <v>1296</v>
      </c>
      <c r="C7873" s="484" t="s">
        <v>370</v>
      </c>
      <c r="D7873" s="485">
        <v>3068</v>
      </c>
      <c r="E7873" s="486">
        <v>20.41</v>
      </c>
      <c r="F7873" s="486">
        <f t="shared" si="366"/>
        <v>62617.88</v>
      </c>
      <c r="G7873" s="487">
        <v>1.84</v>
      </c>
      <c r="H7873" s="485">
        <v>27.3</v>
      </c>
      <c r="I7873" s="486">
        <f t="shared" si="367"/>
        <v>83756.400000000009</v>
      </c>
      <c r="J7873" s="348">
        <f t="shared" si="368"/>
        <v>0</v>
      </c>
    </row>
    <row r="7874" spans="1:10">
      <c r="A7874" s="483">
        <v>2016</v>
      </c>
      <c r="B7874" s="484" t="s">
        <v>1296</v>
      </c>
      <c r="C7874" s="484" t="s">
        <v>370</v>
      </c>
      <c r="D7874" s="485">
        <v>1003</v>
      </c>
      <c r="E7874" s="486">
        <v>26.4</v>
      </c>
      <c r="F7874" s="486">
        <f t="shared" si="366"/>
        <v>26479.199999999997</v>
      </c>
      <c r="G7874" s="487">
        <v>0.84</v>
      </c>
      <c r="H7874" s="485">
        <v>13</v>
      </c>
      <c r="I7874" s="486">
        <f t="shared" si="367"/>
        <v>13039</v>
      </c>
      <c r="J7874" s="348">
        <f t="shared" si="368"/>
        <v>0</v>
      </c>
    </row>
    <row r="7875" spans="1:10">
      <c r="A7875" s="483">
        <v>2016</v>
      </c>
      <c r="B7875" s="484" t="s">
        <v>1296</v>
      </c>
      <c r="C7875" s="484" t="s">
        <v>370</v>
      </c>
      <c r="D7875" s="485">
        <v>1814</v>
      </c>
      <c r="E7875" s="486">
        <v>25.24</v>
      </c>
      <c r="F7875" s="486">
        <f t="shared" ref="F7875:F7938" si="369">E7875*D7875</f>
        <v>45785.36</v>
      </c>
      <c r="G7875" s="487">
        <v>0.79</v>
      </c>
      <c r="H7875" s="485">
        <v>8.3000000000000007</v>
      </c>
      <c r="I7875" s="486">
        <f t="shared" ref="I7875:I7938" si="370">H7875*D7875</f>
        <v>15056.2</v>
      </c>
      <c r="J7875" s="348">
        <f t="shared" ref="J7875:J7938" si="371">IF(B7875="LIG",1,0)</f>
        <v>0</v>
      </c>
    </row>
    <row r="7876" spans="1:10">
      <c r="A7876" s="483">
        <v>2016</v>
      </c>
      <c r="B7876" s="484" t="s">
        <v>1296</v>
      </c>
      <c r="C7876" s="484" t="s">
        <v>370</v>
      </c>
      <c r="D7876" s="485">
        <v>18215</v>
      </c>
      <c r="E7876" s="486">
        <v>26.21</v>
      </c>
      <c r="F7876" s="486">
        <f t="shared" si="369"/>
        <v>477415.15</v>
      </c>
      <c r="G7876" s="487">
        <v>0.8</v>
      </c>
      <c r="H7876" s="485">
        <v>7.6</v>
      </c>
      <c r="I7876" s="486">
        <f t="shared" si="370"/>
        <v>138434</v>
      </c>
      <c r="J7876" s="348">
        <f t="shared" si="371"/>
        <v>0</v>
      </c>
    </row>
    <row r="7877" spans="1:10">
      <c r="A7877" s="483">
        <v>2016</v>
      </c>
      <c r="B7877" s="484" t="s">
        <v>1296</v>
      </c>
      <c r="C7877" s="484" t="s">
        <v>370</v>
      </c>
      <c r="D7877" s="485">
        <v>11390</v>
      </c>
      <c r="E7877" s="486">
        <v>25.77</v>
      </c>
      <c r="F7877" s="486">
        <f t="shared" si="369"/>
        <v>293520.3</v>
      </c>
      <c r="G7877" s="487">
        <v>0.77</v>
      </c>
      <c r="H7877" s="485">
        <v>7.7</v>
      </c>
      <c r="I7877" s="486">
        <f t="shared" si="370"/>
        <v>87703</v>
      </c>
      <c r="J7877" s="348">
        <f t="shared" si="371"/>
        <v>0</v>
      </c>
    </row>
    <row r="7878" spans="1:10">
      <c r="A7878" s="483">
        <v>2016</v>
      </c>
      <c r="B7878" s="484" t="s">
        <v>1296</v>
      </c>
      <c r="C7878" s="484" t="s">
        <v>370</v>
      </c>
      <c r="D7878" s="485">
        <v>20290</v>
      </c>
      <c r="E7878" s="486">
        <v>26.59</v>
      </c>
      <c r="F7878" s="486">
        <f t="shared" si="369"/>
        <v>539511.1</v>
      </c>
      <c r="G7878" s="487">
        <v>0.69</v>
      </c>
      <c r="H7878" s="485">
        <v>8.6999999999999993</v>
      </c>
      <c r="I7878" s="486">
        <f t="shared" si="370"/>
        <v>176523</v>
      </c>
      <c r="J7878" s="348">
        <f t="shared" si="371"/>
        <v>0</v>
      </c>
    </row>
    <row r="7879" spans="1:10">
      <c r="A7879" s="483">
        <v>2016</v>
      </c>
      <c r="B7879" s="484" t="s">
        <v>1296</v>
      </c>
      <c r="C7879" s="484" t="s">
        <v>370</v>
      </c>
      <c r="D7879" s="485">
        <v>11578</v>
      </c>
      <c r="E7879" s="486">
        <v>26.44</v>
      </c>
      <c r="F7879" s="486">
        <f t="shared" si="369"/>
        <v>306122.32</v>
      </c>
      <c r="G7879" s="487">
        <v>1.03</v>
      </c>
      <c r="H7879" s="485">
        <v>8.8000000000000007</v>
      </c>
      <c r="I7879" s="486">
        <f t="shared" si="370"/>
        <v>101886.40000000001</v>
      </c>
      <c r="J7879" s="348">
        <f t="shared" si="371"/>
        <v>0</v>
      </c>
    </row>
    <row r="7880" spans="1:10">
      <c r="A7880" s="483">
        <v>2016</v>
      </c>
      <c r="B7880" s="484" t="s">
        <v>1296</v>
      </c>
      <c r="C7880" s="484" t="s">
        <v>370</v>
      </c>
      <c r="D7880" s="485">
        <v>26534</v>
      </c>
      <c r="E7880" s="486">
        <v>27.04</v>
      </c>
      <c r="F7880" s="486">
        <f t="shared" si="369"/>
        <v>717479.36</v>
      </c>
      <c r="G7880" s="487">
        <v>0.71</v>
      </c>
      <c r="H7880" s="485">
        <v>5.9</v>
      </c>
      <c r="I7880" s="486">
        <f t="shared" si="370"/>
        <v>156550.6</v>
      </c>
      <c r="J7880" s="348">
        <f t="shared" si="371"/>
        <v>0</v>
      </c>
    </row>
    <row r="7881" spans="1:10">
      <c r="A7881" s="483">
        <v>2016</v>
      </c>
      <c r="B7881" s="484" t="s">
        <v>1296</v>
      </c>
      <c r="C7881" s="484" t="s">
        <v>370</v>
      </c>
      <c r="D7881" s="485">
        <v>18252</v>
      </c>
      <c r="E7881" s="486">
        <v>20.6</v>
      </c>
      <c r="F7881" s="486">
        <f t="shared" si="369"/>
        <v>375991.2</v>
      </c>
      <c r="G7881" s="487">
        <v>0.47</v>
      </c>
      <c r="H7881" s="485">
        <v>5.8</v>
      </c>
      <c r="I7881" s="486">
        <f t="shared" si="370"/>
        <v>105861.59999999999</v>
      </c>
      <c r="J7881" s="348">
        <f t="shared" si="371"/>
        <v>0</v>
      </c>
    </row>
    <row r="7882" spans="1:10">
      <c r="A7882" s="483">
        <v>2016</v>
      </c>
      <c r="B7882" s="484" t="s">
        <v>1296</v>
      </c>
      <c r="C7882" s="484" t="s">
        <v>370</v>
      </c>
      <c r="D7882" s="485">
        <v>16148</v>
      </c>
      <c r="E7882" s="486">
        <v>25.45</v>
      </c>
      <c r="F7882" s="486">
        <f t="shared" si="369"/>
        <v>410966.6</v>
      </c>
      <c r="G7882" s="487">
        <v>2.65</v>
      </c>
      <c r="H7882" s="485">
        <v>7.9</v>
      </c>
      <c r="I7882" s="486">
        <f t="shared" si="370"/>
        <v>127569.20000000001</v>
      </c>
      <c r="J7882" s="348">
        <f t="shared" si="371"/>
        <v>0</v>
      </c>
    </row>
    <row r="7883" spans="1:10">
      <c r="A7883" s="483">
        <v>2016</v>
      </c>
      <c r="B7883" s="484" t="s">
        <v>1296</v>
      </c>
      <c r="C7883" s="484" t="s">
        <v>370</v>
      </c>
      <c r="D7883" s="485">
        <v>15935</v>
      </c>
      <c r="E7883" s="486">
        <v>26</v>
      </c>
      <c r="F7883" s="486">
        <f t="shared" si="369"/>
        <v>414310</v>
      </c>
      <c r="G7883" s="487">
        <v>0.64</v>
      </c>
      <c r="H7883" s="485">
        <v>7.1</v>
      </c>
      <c r="I7883" s="486">
        <f t="shared" si="370"/>
        <v>113138.5</v>
      </c>
      <c r="J7883" s="348">
        <f t="shared" si="371"/>
        <v>0</v>
      </c>
    </row>
    <row r="7884" spans="1:10">
      <c r="A7884" s="483">
        <v>2016</v>
      </c>
      <c r="B7884" s="484" t="s">
        <v>1296</v>
      </c>
      <c r="C7884" s="484" t="s">
        <v>370</v>
      </c>
      <c r="D7884" s="485">
        <v>6711</v>
      </c>
      <c r="E7884" s="486">
        <v>22.74</v>
      </c>
      <c r="F7884" s="486">
        <f t="shared" si="369"/>
        <v>152608.13999999998</v>
      </c>
      <c r="G7884" s="487">
        <v>3.14</v>
      </c>
      <c r="H7884" s="485">
        <v>8.5</v>
      </c>
      <c r="I7884" s="486">
        <f t="shared" si="370"/>
        <v>57043.5</v>
      </c>
      <c r="J7884" s="348">
        <f t="shared" si="371"/>
        <v>0</v>
      </c>
    </row>
    <row r="7885" spans="1:10">
      <c r="A7885" s="483">
        <v>2016</v>
      </c>
      <c r="B7885" s="484" t="s">
        <v>1296</v>
      </c>
      <c r="C7885" s="484" t="s">
        <v>370</v>
      </c>
      <c r="D7885" s="485">
        <v>13013</v>
      </c>
      <c r="E7885" s="486">
        <v>24.74</v>
      </c>
      <c r="F7885" s="486">
        <f t="shared" si="369"/>
        <v>321941.62</v>
      </c>
      <c r="G7885" s="487">
        <v>0.84</v>
      </c>
      <c r="H7885" s="485">
        <v>10.3</v>
      </c>
      <c r="I7885" s="486">
        <f t="shared" si="370"/>
        <v>134033.90000000002</v>
      </c>
      <c r="J7885" s="348">
        <f t="shared" si="371"/>
        <v>0</v>
      </c>
    </row>
    <row r="7886" spans="1:10">
      <c r="A7886" s="483">
        <v>2016</v>
      </c>
      <c r="B7886" s="484" t="s">
        <v>1296</v>
      </c>
      <c r="C7886" s="484" t="s">
        <v>370</v>
      </c>
      <c r="D7886" s="485">
        <v>12861</v>
      </c>
      <c r="E7886" s="486">
        <v>25.14</v>
      </c>
      <c r="F7886" s="486">
        <f t="shared" si="369"/>
        <v>323325.53999999998</v>
      </c>
      <c r="G7886" s="487">
        <v>0.96</v>
      </c>
      <c r="H7886" s="485">
        <v>11.1</v>
      </c>
      <c r="I7886" s="486">
        <f t="shared" si="370"/>
        <v>142757.1</v>
      </c>
      <c r="J7886" s="348">
        <f t="shared" si="371"/>
        <v>0</v>
      </c>
    </row>
    <row r="7887" spans="1:10">
      <c r="A7887" s="483">
        <v>2016</v>
      </c>
      <c r="B7887" s="484" t="s">
        <v>1296</v>
      </c>
      <c r="C7887" s="484" t="s">
        <v>370</v>
      </c>
      <c r="D7887" s="485">
        <v>12658</v>
      </c>
      <c r="E7887" s="486">
        <v>25.8</v>
      </c>
      <c r="F7887" s="486">
        <f t="shared" si="369"/>
        <v>326576.40000000002</v>
      </c>
      <c r="G7887" s="487">
        <v>0.56000000000000005</v>
      </c>
      <c r="H7887" s="485">
        <v>6.7</v>
      </c>
      <c r="I7887" s="486">
        <f t="shared" si="370"/>
        <v>84808.6</v>
      </c>
      <c r="J7887" s="348">
        <f t="shared" si="371"/>
        <v>0</v>
      </c>
    </row>
    <row r="7888" spans="1:10">
      <c r="A7888" s="483">
        <v>2016</v>
      </c>
      <c r="B7888" s="484" t="s">
        <v>1296</v>
      </c>
      <c r="C7888" s="484" t="s">
        <v>370</v>
      </c>
      <c r="D7888" s="485">
        <v>12633</v>
      </c>
      <c r="E7888" s="486">
        <v>24.89</v>
      </c>
      <c r="F7888" s="486">
        <f t="shared" si="369"/>
        <v>314435.37</v>
      </c>
      <c r="G7888" s="487">
        <v>1.19</v>
      </c>
      <c r="H7888" s="485">
        <v>10.4</v>
      </c>
      <c r="I7888" s="486">
        <f t="shared" si="370"/>
        <v>131383.20000000001</v>
      </c>
      <c r="J7888" s="348">
        <f t="shared" si="371"/>
        <v>0</v>
      </c>
    </row>
    <row r="7889" spans="1:10">
      <c r="A7889" s="483">
        <v>2016</v>
      </c>
      <c r="B7889" s="484" t="s">
        <v>1296</v>
      </c>
      <c r="C7889" s="484" t="s">
        <v>370</v>
      </c>
      <c r="D7889" s="485">
        <v>20758</v>
      </c>
      <c r="E7889" s="486">
        <v>23.93</v>
      </c>
      <c r="F7889" s="486">
        <f t="shared" si="369"/>
        <v>496738.94</v>
      </c>
      <c r="G7889" s="487">
        <v>0.72</v>
      </c>
      <c r="H7889" s="485">
        <v>13.8</v>
      </c>
      <c r="I7889" s="486">
        <f t="shared" si="370"/>
        <v>286460.40000000002</v>
      </c>
      <c r="J7889" s="348">
        <f t="shared" si="371"/>
        <v>0</v>
      </c>
    </row>
    <row r="7890" spans="1:10">
      <c r="A7890" s="483">
        <v>2016</v>
      </c>
      <c r="B7890" s="484" t="s">
        <v>1296</v>
      </c>
      <c r="C7890" s="484" t="s">
        <v>370</v>
      </c>
      <c r="D7890" s="485">
        <v>20566</v>
      </c>
      <c r="E7890" s="486">
        <v>24.581</v>
      </c>
      <c r="F7890" s="486">
        <f t="shared" si="369"/>
        <v>505532.84599999996</v>
      </c>
      <c r="G7890" s="487">
        <v>0.91</v>
      </c>
      <c r="H7890" s="485">
        <v>12.2</v>
      </c>
      <c r="I7890" s="486">
        <f t="shared" si="370"/>
        <v>250905.19999999998</v>
      </c>
      <c r="J7890" s="348">
        <f t="shared" si="371"/>
        <v>0</v>
      </c>
    </row>
    <row r="7891" spans="1:10">
      <c r="A7891" s="483">
        <v>2016</v>
      </c>
      <c r="B7891" s="484" t="s">
        <v>1296</v>
      </c>
      <c r="C7891" s="484" t="s">
        <v>370</v>
      </c>
      <c r="D7891" s="485">
        <v>11260</v>
      </c>
      <c r="E7891" s="486">
        <v>25.54</v>
      </c>
      <c r="F7891" s="486">
        <f t="shared" si="369"/>
        <v>287580.39999999997</v>
      </c>
      <c r="G7891" s="487">
        <v>0.8</v>
      </c>
      <c r="H7891" s="485">
        <v>9.1999999999999993</v>
      </c>
      <c r="I7891" s="486">
        <f t="shared" si="370"/>
        <v>103591.99999999999</v>
      </c>
      <c r="J7891" s="348">
        <f t="shared" si="371"/>
        <v>0</v>
      </c>
    </row>
    <row r="7892" spans="1:10">
      <c r="A7892" s="483">
        <v>2016</v>
      </c>
      <c r="B7892" s="484" t="s">
        <v>1296</v>
      </c>
      <c r="C7892" s="484" t="s">
        <v>370</v>
      </c>
      <c r="D7892" s="485">
        <v>10801</v>
      </c>
      <c r="E7892" s="486">
        <v>26</v>
      </c>
      <c r="F7892" s="486">
        <f t="shared" si="369"/>
        <v>280826</v>
      </c>
      <c r="G7892" s="487">
        <v>0.8</v>
      </c>
      <c r="H7892" s="485">
        <v>7</v>
      </c>
      <c r="I7892" s="486">
        <f t="shared" si="370"/>
        <v>75607</v>
      </c>
      <c r="J7892" s="348">
        <f t="shared" si="371"/>
        <v>0</v>
      </c>
    </row>
    <row r="7893" spans="1:10">
      <c r="A7893" s="483">
        <v>2016</v>
      </c>
      <c r="B7893" s="484" t="s">
        <v>1296</v>
      </c>
      <c r="C7893" s="484" t="s">
        <v>370</v>
      </c>
      <c r="D7893" s="485">
        <v>3352</v>
      </c>
      <c r="E7893" s="486">
        <v>24.78</v>
      </c>
      <c r="F7893" s="486">
        <f t="shared" si="369"/>
        <v>83062.559999999998</v>
      </c>
      <c r="G7893" s="487">
        <v>1.4</v>
      </c>
      <c r="H7893" s="485">
        <v>9.5</v>
      </c>
      <c r="I7893" s="486">
        <f t="shared" si="370"/>
        <v>31844</v>
      </c>
      <c r="J7893" s="348">
        <f t="shared" si="371"/>
        <v>0</v>
      </c>
    </row>
    <row r="7894" spans="1:10">
      <c r="A7894" s="483">
        <v>2016</v>
      </c>
      <c r="B7894" s="484" t="s">
        <v>1296</v>
      </c>
      <c r="C7894" s="484" t="s">
        <v>370</v>
      </c>
      <c r="D7894" s="485">
        <v>3368</v>
      </c>
      <c r="E7894" s="486">
        <v>24.782</v>
      </c>
      <c r="F7894" s="486">
        <f t="shared" si="369"/>
        <v>83465.775999999998</v>
      </c>
      <c r="G7894" s="487">
        <v>1.1000000000000001</v>
      </c>
      <c r="H7894" s="485">
        <v>10.6</v>
      </c>
      <c r="I7894" s="486">
        <f t="shared" si="370"/>
        <v>35700.799999999996</v>
      </c>
      <c r="J7894" s="348">
        <f t="shared" si="371"/>
        <v>0</v>
      </c>
    </row>
    <row r="7895" spans="1:10">
      <c r="A7895" s="483">
        <v>2016</v>
      </c>
      <c r="B7895" s="484" t="s">
        <v>1296</v>
      </c>
      <c r="C7895" s="484" t="s">
        <v>370</v>
      </c>
      <c r="D7895" s="485">
        <v>3364</v>
      </c>
      <c r="E7895" s="486">
        <v>24.948</v>
      </c>
      <c r="F7895" s="486">
        <f t="shared" si="369"/>
        <v>83925.072</v>
      </c>
      <c r="G7895" s="487">
        <v>1.2</v>
      </c>
      <c r="H7895" s="485">
        <v>11.4</v>
      </c>
      <c r="I7895" s="486">
        <f t="shared" si="370"/>
        <v>38349.599999999999</v>
      </c>
      <c r="J7895" s="348">
        <f t="shared" si="371"/>
        <v>0</v>
      </c>
    </row>
    <row r="7896" spans="1:10">
      <c r="A7896" s="483">
        <v>2016</v>
      </c>
      <c r="B7896" s="484" t="s">
        <v>1296</v>
      </c>
      <c r="C7896" s="484" t="s">
        <v>370</v>
      </c>
      <c r="D7896" s="485">
        <v>4802</v>
      </c>
      <c r="E7896" s="486">
        <v>24</v>
      </c>
      <c r="F7896" s="486">
        <f t="shared" si="369"/>
        <v>115248</v>
      </c>
      <c r="G7896" s="487">
        <v>0.64</v>
      </c>
      <c r="H7896" s="485">
        <v>8.1</v>
      </c>
      <c r="I7896" s="486">
        <f t="shared" si="370"/>
        <v>38896.199999999997</v>
      </c>
      <c r="J7896" s="348">
        <f t="shared" si="371"/>
        <v>0</v>
      </c>
    </row>
    <row r="7897" spans="1:10">
      <c r="A7897" s="483">
        <v>2016</v>
      </c>
      <c r="B7897" s="484" t="s">
        <v>1296</v>
      </c>
      <c r="C7897" s="484" t="s">
        <v>370</v>
      </c>
      <c r="D7897" s="485">
        <v>11823</v>
      </c>
      <c r="E7897" s="486">
        <v>24.69</v>
      </c>
      <c r="F7897" s="486">
        <f t="shared" si="369"/>
        <v>291909.87</v>
      </c>
      <c r="G7897" s="487">
        <v>0.72</v>
      </c>
      <c r="H7897" s="485">
        <v>10.1</v>
      </c>
      <c r="I7897" s="486">
        <f t="shared" si="370"/>
        <v>119412.3</v>
      </c>
      <c r="J7897" s="348">
        <f t="shared" si="371"/>
        <v>0</v>
      </c>
    </row>
    <row r="7898" spans="1:10">
      <c r="A7898" s="483">
        <v>2016</v>
      </c>
      <c r="B7898" s="484" t="s">
        <v>1296</v>
      </c>
      <c r="C7898" s="484" t="s">
        <v>370</v>
      </c>
      <c r="D7898" s="485">
        <v>11812</v>
      </c>
      <c r="E7898" s="486">
        <v>24.38</v>
      </c>
      <c r="F7898" s="486">
        <f t="shared" si="369"/>
        <v>287976.56</v>
      </c>
      <c r="G7898" s="487">
        <v>0.94</v>
      </c>
      <c r="H7898" s="485">
        <v>11.3</v>
      </c>
      <c r="I7898" s="486">
        <f t="shared" si="370"/>
        <v>133475.6</v>
      </c>
      <c r="J7898" s="348">
        <f t="shared" si="371"/>
        <v>0</v>
      </c>
    </row>
    <row r="7899" spans="1:10">
      <c r="A7899" s="483">
        <v>2016</v>
      </c>
      <c r="B7899" s="484" t="s">
        <v>1296</v>
      </c>
      <c r="C7899" s="484" t="s">
        <v>370</v>
      </c>
      <c r="D7899" s="485">
        <v>1224</v>
      </c>
      <c r="E7899" s="486">
        <v>26.35</v>
      </c>
      <c r="F7899" s="486">
        <f t="shared" si="369"/>
        <v>32252.400000000001</v>
      </c>
      <c r="G7899" s="487">
        <v>1.4</v>
      </c>
      <c r="H7899" s="485">
        <v>11.5</v>
      </c>
      <c r="I7899" s="486">
        <f t="shared" si="370"/>
        <v>14076</v>
      </c>
      <c r="J7899" s="348">
        <f t="shared" si="371"/>
        <v>0</v>
      </c>
    </row>
    <row r="7900" spans="1:10">
      <c r="A7900" s="483">
        <v>2016</v>
      </c>
      <c r="B7900" s="484" t="s">
        <v>1296</v>
      </c>
      <c r="C7900" s="484" t="s">
        <v>370</v>
      </c>
      <c r="D7900" s="485">
        <v>3539</v>
      </c>
      <c r="E7900" s="486">
        <v>25.66</v>
      </c>
      <c r="F7900" s="486">
        <f t="shared" si="369"/>
        <v>90810.74</v>
      </c>
      <c r="G7900" s="487">
        <v>2.1</v>
      </c>
      <c r="H7900" s="485">
        <v>10.199999999999999</v>
      </c>
      <c r="I7900" s="486">
        <f t="shared" si="370"/>
        <v>36097.799999999996</v>
      </c>
      <c r="J7900" s="348">
        <f t="shared" si="371"/>
        <v>0</v>
      </c>
    </row>
    <row r="7901" spans="1:10">
      <c r="A7901" s="483">
        <v>2016</v>
      </c>
      <c r="B7901" s="484" t="s">
        <v>1296</v>
      </c>
      <c r="C7901" s="484" t="s">
        <v>370</v>
      </c>
      <c r="D7901" s="485">
        <v>3770</v>
      </c>
      <c r="E7901" s="486">
        <v>23.54</v>
      </c>
      <c r="F7901" s="486">
        <f t="shared" si="369"/>
        <v>88745.8</v>
      </c>
      <c r="G7901" s="487">
        <v>2.2000000000000002</v>
      </c>
      <c r="H7901" s="485">
        <v>12.1</v>
      </c>
      <c r="I7901" s="486">
        <f t="shared" si="370"/>
        <v>45617</v>
      </c>
      <c r="J7901" s="348">
        <f t="shared" si="371"/>
        <v>0</v>
      </c>
    </row>
    <row r="7902" spans="1:10">
      <c r="A7902" s="483">
        <v>2016</v>
      </c>
      <c r="B7902" s="484" t="s">
        <v>1301</v>
      </c>
      <c r="C7902" s="484" t="s">
        <v>370</v>
      </c>
      <c r="D7902" s="485">
        <v>311494</v>
      </c>
      <c r="E7902" s="486">
        <v>10.58</v>
      </c>
      <c r="F7902" s="486">
        <f t="shared" si="369"/>
        <v>3295606.52</v>
      </c>
      <c r="G7902" s="487">
        <v>0.42</v>
      </c>
      <c r="H7902" s="485">
        <v>13.9</v>
      </c>
      <c r="I7902" s="486">
        <f t="shared" si="370"/>
        <v>4329766.6000000006</v>
      </c>
      <c r="J7902" s="348">
        <f t="shared" si="371"/>
        <v>1</v>
      </c>
    </row>
    <row r="7903" spans="1:10">
      <c r="A7903" s="483">
        <v>2016</v>
      </c>
      <c r="B7903" s="484" t="s">
        <v>1296</v>
      </c>
      <c r="C7903" s="484" t="s">
        <v>370</v>
      </c>
      <c r="D7903" s="485">
        <v>507733</v>
      </c>
      <c r="E7903" s="486">
        <v>16.68</v>
      </c>
      <c r="F7903" s="486">
        <f t="shared" si="369"/>
        <v>8468986.4399999995</v>
      </c>
      <c r="G7903" s="487">
        <v>3.83</v>
      </c>
      <c r="H7903" s="485">
        <v>27.3</v>
      </c>
      <c r="I7903" s="486">
        <f t="shared" si="370"/>
        <v>13861110.9</v>
      </c>
      <c r="J7903" s="348">
        <f t="shared" si="371"/>
        <v>0</v>
      </c>
    </row>
    <row r="7904" spans="1:10">
      <c r="A7904" s="483">
        <v>2016</v>
      </c>
      <c r="B7904" s="484" t="s">
        <v>1296</v>
      </c>
      <c r="C7904" s="484" t="s">
        <v>370</v>
      </c>
      <c r="D7904" s="485">
        <v>140869</v>
      </c>
      <c r="E7904" s="486">
        <v>26.02</v>
      </c>
      <c r="F7904" s="486">
        <f t="shared" si="369"/>
        <v>3665411.38</v>
      </c>
      <c r="G7904" s="487">
        <v>2.73</v>
      </c>
      <c r="H7904" s="485">
        <v>7.6</v>
      </c>
      <c r="I7904" s="486">
        <f t="shared" si="370"/>
        <v>1070604.3999999999</v>
      </c>
      <c r="J7904" s="348">
        <f t="shared" si="371"/>
        <v>0</v>
      </c>
    </row>
    <row r="7905" spans="1:10">
      <c r="A7905" s="483">
        <v>2016</v>
      </c>
      <c r="B7905" s="484" t="s">
        <v>1289</v>
      </c>
      <c r="C7905" s="484" t="s">
        <v>370</v>
      </c>
      <c r="D7905" s="485">
        <v>194487</v>
      </c>
      <c r="E7905" s="486">
        <v>17.53</v>
      </c>
      <c r="F7905" s="486">
        <f t="shared" si="369"/>
        <v>3409357.1100000003</v>
      </c>
      <c r="G7905" s="487">
        <v>0.19</v>
      </c>
      <c r="H7905" s="485">
        <v>4.5</v>
      </c>
      <c r="I7905" s="486">
        <f t="shared" si="370"/>
        <v>875191.5</v>
      </c>
      <c r="J7905" s="348">
        <f t="shared" si="371"/>
        <v>0</v>
      </c>
    </row>
    <row r="7906" spans="1:10">
      <c r="A7906" s="483">
        <v>2016</v>
      </c>
      <c r="B7906" s="484" t="s">
        <v>1296</v>
      </c>
      <c r="C7906" s="484" t="s">
        <v>370</v>
      </c>
      <c r="D7906" s="485">
        <v>26767</v>
      </c>
      <c r="E7906" s="486">
        <v>21.36</v>
      </c>
      <c r="F7906" s="486">
        <f t="shared" si="369"/>
        <v>571743.12</v>
      </c>
      <c r="G7906" s="487">
        <v>0.44</v>
      </c>
      <c r="H7906" s="485">
        <v>9</v>
      </c>
      <c r="I7906" s="486">
        <f t="shared" si="370"/>
        <v>240903</v>
      </c>
      <c r="J7906" s="348">
        <f t="shared" si="371"/>
        <v>0</v>
      </c>
    </row>
    <row r="7907" spans="1:10">
      <c r="A7907" s="483">
        <v>2016</v>
      </c>
      <c r="B7907" s="484" t="s">
        <v>1289</v>
      </c>
      <c r="C7907" s="484" t="s">
        <v>370</v>
      </c>
      <c r="D7907" s="485">
        <v>44456</v>
      </c>
      <c r="E7907" s="486">
        <v>17.79</v>
      </c>
      <c r="F7907" s="486">
        <f t="shared" si="369"/>
        <v>790872.24</v>
      </c>
      <c r="G7907" s="487">
        <v>0.26</v>
      </c>
      <c r="H7907" s="485">
        <v>4.9000000000000004</v>
      </c>
      <c r="I7907" s="486">
        <f t="shared" si="370"/>
        <v>217834.40000000002</v>
      </c>
      <c r="J7907" s="348">
        <f t="shared" si="371"/>
        <v>0</v>
      </c>
    </row>
    <row r="7908" spans="1:10">
      <c r="A7908" s="483">
        <v>2016</v>
      </c>
      <c r="B7908" s="484" t="s">
        <v>1289</v>
      </c>
      <c r="C7908" s="484" t="s">
        <v>370</v>
      </c>
      <c r="D7908" s="485">
        <v>46796</v>
      </c>
      <c r="E7908" s="486">
        <v>16.02</v>
      </c>
      <c r="F7908" s="486">
        <f t="shared" si="369"/>
        <v>749671.91999999993</v>
      </c>
      <c r="G7908" s="487">
        <v>0.42</v>
      </c>
      <c r="H7908" s="485">
        <v>5.8</v>
      </c>
      <c r="I7908" s="486">
        <f t="shared" si="370"/>
        <v>271416.8</v>
      </c>
      <c r="J7908" s="348">
        <f t="shared" si="371"/>
        <v>0</v>
      </c>
    </row>
    <row r="7909" spans="1:10">
      <c r="A7909" s="483">
        <v>2016</v>
      </c>
      <c r="B7909" s="484" t="s">
        <v>1289</v>
      </c>
      <c r="C7909" s="484" t="s">
        <v>370</v>
      </c>
      <c r="D7909" s="485">
        <v>115208</v>
      </c>
      <c r="E7909" s="486">
        <v>17.8</v>
      </c>
      <c r="F7909" s="486">
        <f t="shared" si="369"/>
        <v>2050702.4000000001</v>
      </c>
      <c r="G7909" s="487">
        <v>0.28000000000000003</v>
      </c>
      <c r="H7909" s="485">
        <v>5.0999999999999996</v>
      </c>
      <c r="I7909" s="486">
        <f t="shared" si="370"/>
        <v>587560.79999999993</v>
      </c>
      <c r="J7909" s="348">
        <f t="shared" si="371"/>
        <v>0</v>
      </c>
    </row>
    <row r="7910" spans="1:10">
      <c r="A7910" s="483">
        <v>2016</v>
      </c>
      <c r="B7910" s="484" t="s">
        <v>1289</v>
      </c>
      <c r="C7910" s="484" t="s">
        <v>370</v>
      </c>
      <c r="D7910" s="485">
        <v>66055</v>
      </c>
      <c r="E7910" s="486">
        <v>17.7</v>
      </c>
      <c r="F7910" s="486">
        <f t="shared" si="369"/>
        <v>1169173.5</v>
      </c>
      <c r="G7910" s="487">
        <v>0.26</v>
      </c>
      <c r="H7910" s="485">
        <v>5.5</v>
      </c>
      <c r="I7910" s="486">
        <f t="shared" si="370"/>
        <v>363302.5</v>
      </c>
      <c r="J7910" s="348">
        <f t="shared" si="371"/>
        <v>0</v>
      </c>
    </row>
    <row r="7911" spans="1:10">
      <c r="A7911" s="483">
        <v>2016</v>
      </c>
      <c r="B7911" s="484" t="s">
        <v>1289</v>
      </c>
      <c r="C7911" s="484" t="s">
        <v>370</v>
      </c>
      <c r="D7911" s="485">
        <v>16462</v>
      </c>
      <c r="E7911" s="486">
        <v>17.706</v>
      </c>
      <c r="F7911" s="486">
        <f t="shared" si="369"/>
        <v>291476.17200000002</v>
      </c>
      <c r="G7911" s="487">
        <v>0.24</v>
      </c>
      <c r="H7911" s="485">
        <v>5.4</v>
      </c>
      <c r="I7911" s="486">
        <f t="shared" si="370"/>
        <v>88894.8</v>
      </c>
      <c r="J7911" s="348">
        <f t="shared" si="371"/>
        <v>0</v>
      </c>
    </row>
    <row r="7912" spans="1:10">
      <c r="A7912" s="483">
        <v>2016</v>
      </c>
      <c r="B7912" s="484" t="s">
        <v>1289</v>
      </c>
      <c r="C7912" s="484" t="s">
        <v>370</v>
      </c>
      <c r="D7912" s="485">
        <v>48880</v>
      </c>
      <c r="E7912" s="486">
        <v>17.582000000000001</v>
      </c>
      <c r="F7912" s="486">
        <f t="shared" si="369"/>
        <v>859408.16</v>
      </c>
      <c r="G7912" s="487">
        <v>0.32</v>
      </c>
      <c r="H7912" s="485">
        <v>5.77</v>
      </c>
      <c r="I7912" s="486">
        <f t="shared" si="370"/>
        <v>282037.59999999998</v>
      </c>
      <c r="J7912" s="348">
        <f t="shared" si="371"/>
        <v>0</v>
      </c>
    </row>
    <row r="7913" spans="1:10">
      <c r="A7913" s="483">
        <v>2016</v>
      </c>
      <c r="B7913" s="484" t="s">
        <v>1289</v>
      </c>
      <c r="C7913" s="484" t="s">
        <v>370</v>
      </c>
      <c r="D7913" s="485">
        <v>98369</v>
      </c>
      <c r="E7913" s="486">
        <v>17.84</v>
      </c>
      <c r="F7913" s="486">
        <f t="shared" si="369"/>
        <v>1754902.96</v>
      </c>
      <c r="G7913" s="487">
        <v>0.28000000000000003</v>
      </c>
      <c r="H7913" s="485">
        <v>5.2</v>
      </c>
      <c r="I7913" s="486">
        <f t="shared" si="370"/>
        <v>511518.80000000005</v>
      </c>
      <c r="J7913" s="348">
        <f t="shared" si="371"/>
        <v>0</v>
      </c>
    </row>
    <row r="7914" spans="1:10">
      <c r="A7914" s="483">
        <v>2016</v>
      </c>
      <c r="B7914" s="484" t="s">
        <v>1289</v>
      </c>
      <c r="C7914" s="484" t="s">
        <v>370</v>
      </c>
      <c r="D7914" s="485">
        <v>171858</v>
      </c>
      <c r="E7914" s="486">
        <v>15.981999999999999</v>
      </c>
      <c r="F7914" s="486">
        <f t="shared" si="369"/>
        <v>2746634.5559999999</v>
      </c>
      <c r="G7914" s="487">
        <v>0.35</v>
      </c>
      <c r="H7914" s="485">
        <v>5.5</v>
      </c>
      <c r="I7914" s="486">
        <f t="shared" si="370"/>
        <v>945219</v>
      </c>
      <c r="J7914" s="348">
        <f t="shared" si="371"/>
        <v>0</v>
      </c>
    </row>
    <row r="7915" spans="1:10">
      <c r="A7915" s="483">
        <v>2016</v>
      </c>
      <c r="B7915" s="484" t="s">
        <v>1289</v>
      </c>
      <c r="C7915" s="484" t="s">
        <v>370</v>
      </c>
      <c r="D7915" s="485">
        <v>14396</v>
      </c>
      <c r="E7915" s="486">
        <v>17.489999999999998</v>
      </c>
      <c r="F7915" s="486">
        <f t="shared" si="369"/>
        <v>251786.03999999998</v>
      </c>
      <c r="G7915" s="487">
        <v>0.19</v>
      </c>
      <c r="H7915" s="485">
        <v>4.4000000000000004</v>
      </c>
      <c r="I7915" s="486">
        <f t="shared" si="370"/>
        <v>63342.400000000009</v>
      </c>
      <c r="J7915" s="348">
        <f t="shared" si="371"/>
        <v>0</v>
      </c>
    </row>
    <row r="7916" spans="1:10">
      <c r="A7916" s="483">
        <v>2016</v>
      </c>
      <c r="B7916" s="484" t="s">
        <v>1289</v>
      </c>
      <c r="C7916" s="484" t="s">
        <v>370</v>
      </c>
      <c r="D7916" s="485">
        <v>151509</v>
      </c>
      <c r="E7916" s="486">
        <v>17.54</v>
      </c>
      <c r="F7916" s="486">
        <f t="shared" si="369"/>
        <v>2657467.86</v>
      </c>
      <c r="G7916" s="487">
        <v>0.19</v>
      </c>
      <c r="H7916" s="485">
        <v>4.5</v>
      </c>
      <c r="I7916" s="486">
        <f t="shared" si="370"/>
        <v>681790.5</v>
      </c>
      <c r="J7916" s="348">
        <f t="shared" si="371"/>
        <v>0</v>
      </c>
    </row>
    <row r="7917" spans="1:10">
      <c r="A7917" s="483">
        <v>2016</v>
      </c>
      <c r="B7917" s="484" t="s">
        <v>1289</v>
      </c>
      <c r="C7917" s="484" t="s">
        <v>370</v>
      </c>
      <c r="D7917" s="485">
        <v>54650</v>
      </c>
      <c r="E7917" s="486">
        <v>17.73</v>
      </c>
      <c r="F7917" s="486">
        <f t="shared" si="369"/>
        <v>968944.5</v>
      </c>
      <c r="G7917" s="487">
        <v>0.25</v>
      </c>
      <c r="H7917" s="485">
        <v>5.7</v>
      </c>
      <c r="I7917" s="486">
        <f t="shared" si="370"/>
        <v>311505</v>
      </c>
      <c r="J7917" s="348">
        <f t="shared" si="371"/>
        <v>0</v>
      </c>
    </row>
    <row r="7918" spans="1:10">
      <c r="A7918" s="483">
        <v>2016</v>
      </c>
      <c r="B7918" s="484" t="s">
        <v>1289</v>
      </c>
      <c r="C7918" s="484" t="s">
        <v>370</v>
      </c>
      <c r="D7918" s="485">
        <v>53001</v>
      </c>
      <c r="E7918" s="486">
        <v>18.059999999999999</v>
      </c>
      <c r="F7918" s="486">
        <f t="shared" si="369"/>
        <v>957198.05999999994</v>
      </c>
      <c r="G7918" s="487">
        <v>0.24</v>
      </c>
      <c r="H7918" s="485">
        <v>4.9000000000000004</v>
      </c>
      <c r="I7918" s="486">
        <f t="shared" si="370"/>
        <v>259704.90000000002</v>
      </c>
      <c r="J7918" s="348">
        <f t="shared" si="371"/>
        <v>0</v>
      </c>
    </row>
    <row r="7919" spans="1:10">
      <c r="A7919" s="483">
        <v>2016</v>
      </c>
      <c r="B7919" s="484" t="s">
        <v>1296</v>
      </c>
      <c r="C7919" s="484" t="s">
        <v>370</v>
      </c>
      <c r="D7919" s="485">
        <v>172524</v>
      </c>
      <c r="E7919" s="486">
        <v>21.5</v>
      </c>
      <c r="F7919" s="486">
        <f t="shared" si="369"/>
        <v>3709266</v>
      </c>
      <c r="G7919" s="487">
        <v>3.61</v>
      </c>
      <c r="H7919" s="485">
        <v>19.600000000000001</v>
      </c>
      <c r="I7919" s="486">
        <f t="shared" si="370"/>
        <v>3381470.4000000004</v>
      </c>
      <c r="J7919" s="348">
        <f t="shared" si="371"/>
        <v>0</v>
      </c>
    </row>
    <row r="7920" spans="1:10">
      <c r="A7920" s="483">
        <v>2016</v>
      </c>
      <c r="B7920" s="484" t="s">
        <v>1301</v>
      </c>
      <c r="C7920" s="484" t="s">
        <v>370</v>
      </c>
      <c r="D7920" s="485">
        <v>15296</v>
      </c>
      <c r="E7920" s="486">
        <v>14.4</v>
      </c>
      <c r="F7920" s="486">
        <f t="shared" si="369"/>
        <v>220262.39999999999</v>
      </c>
      <c r="G7920" s="487">
        <v>0.62</v>
      </c>
      <c r="H7920" s="485">
        <v>7.9</v>
      </c>
      <c r="I7920" s="486">
        <f t="shared" si="370"/>
        <v>120838.40000000001</v>
      </c>
      <c r="J7920" s="348">
        <f t="shared" si="371"/>
        <v>1</v>
      </c>
    </row>
    <row r="7921" spans="1:10">
      <c r="A7921" s="483">
        <v>2016</v>
      </c>
      <c r="B7921" s="484" t="s">
        <v>1296</v>
      </c>
      <c r="C7921" s="484" t="s">
        <v>370</v>
      </c>
      <c r="D7921" s="485">
        <v>209741</v>
      </c>
      <c r="E7921" s="486">
        <v>16.114000000000001</v>
      </c>
      <c r="F7921" s="486">
        <f t="shared" si="369"/>
        <v>3379766.4739999999</v>
      </c>
      <c r="G7921" s="487">
        <v>0.68</v>
      </c>
      <c r="H7921" s="485">
        <v>38.299999999999997</v>
      </c>
      <c r="I7921" s="486">
        <f t="shared" si="370"/>
        <v>8033080.2999999998</v>
      </c>
      <c r="J7921" s="348">
        <f t="shared" si="371"/>
        <v>0</v>
      </c>
    </row>
    <row r="7922" spans="1:10">
      <c r="A7922" s="483">
        <v>2016</v>
      </c>
      <c r="B7922" s="484" t="s">
        <v>1296</v>
      </c>
      <c r="C7922" s="484" t="s">
        <v>370</v>
      </c>
      <c r="D7922" s="485">
        <v>1641</v>
      </c>
      <c r="E7922" s="486">
        <v>21.564</v>
      </c>
      <c r="F7922" s="486">
        <f t="shared" si="369"/>
        <v>35386.523999999998</v>
      </c>
      <c r="G7922" s="487">
        <v>0.52</v>
      </c>
      <c r="H7922" s="485">
        <v>6.6</v>
      </c>
      <c r="I7922" s="486">
        <f t="shared" si="370"/>
        <v>10830.599999999999</v>
      </c>
      <c r="J7922" s="348">
        <f t="shared" si="371"/>
        <v>0</v>
      </c>
    </row>
    <row r="7923" spans="1:10">
      <c r="A7923" s="483">
        <v>2016</v>
      </c>
      <c r="B7923" s="484" t="s">
        <v>1296</v>
      </c>
      <c r="C7923" s="484" t="s">
        <v>370</v>
      </c>
      <c r="D7923" s="485">
        <v>138804</v>
      </c>
      <c r="E7923" s="486">
        <v>23.98</v>
      </c>
      <c r="F7923" s="486">
        <f t="shared" si="369"/>
        <v>3328519.92</v>
      </c>
      <c r="G7923" s="487">
        <v>1.23</v>
      </c>
      <c r="H7923" s="485">
        <v>14.3</v>
      </c>
      <c r="I7923" s="486">
        <f t="shared" si="370"/>
        <v>1984897.2000000002</v>
      </c>
      <c r="J7923" s="348">
        <f t="shared" si="371"/>
        <v>0</v>
      </c>
    </row>
    <row r="7924" spans="1:10">
      <c r="A7924" s="483">
        <v>2016</v>
      </c>
      <c r="B7924" s="484" t="s">
        <v>1296</v>
      </c>
      <c r="C7924" s="484" t="s">
        <v>370</v>
      </c>
      <c r="D7924" s="485">
        <v>14545</v>
      </c>
      <c r="E7924" s="486">
        <v>21.597999999999999</v>
      </c>
      <c r="F7924" s="486">
        <f t="shared" si="369"/>
        <v>314142.90999999997</v>
      </c>
      <c r="G7924" s="487">
        <v>0.47</v>
      </c>
      <c r="H7924" s="485">
        <v>6.3</v>
      </c>
      <c r="I7924" s="486">
        <f t="shared" si="370"/>
        <v>91633.5</v>
      </c>
      <c r="J7924" s="348">
        <f t="shared" si="371"/>
        <v>0</v>
      </c>
    </row>
    <row r="7925" spans="1:10">
      <c r="A7925" s="483">
        <v>2016</v>
      </c>
      <c r="B7925" s="484" t="s">
        <v>1296</v>
      </c>
      <c r="C7925" s="484" t="s">
        <v>370</v>
      </c>
      <c r="D7925" s="485">
        <v>10337</v>
      </c>
      <c r="E7925" s="486">
        <v>24.074000000000002</v>
      </c>
      <c r="F7925" s="486">
        <f t="shared" si="369"/>
        <v>248852.93800000002</v>
      </c>
      <c r="G7925" s="487">
        <v>1.23</v>
      </c>
      <c r="H7925" s="485">
        <v>14.7</v>
      </c>
      <c r="I7925" s="486">
        <f t="shared" si="370"/>
        <v>151953.9</v>
      </c>
      <c r="J7925" s="348">
        <f t="shared" si="371"/>
        <v>0</v>
      </c>
    </row>
    <row r="7926" spans="1:10">
      <c r="A7926" s="483">
        <v>2016</v>
      </c>
      <c r="B7926" s="484" t="s">
        <v>1296</v>
      </c>
      <c r="C7926" s="484" t="s">
        <v>370</v>
      </c>
      <c r="D7926" s="485">
        <v>33799</v>
      </c>
      <c r="E7926" s="486">
        <v>23.303999999999998</v>
      </c>
      <c r="F7926" s="486">
        <f t="shared" si="369"/>
        <v>787651.89599999995</v>
      </c>
      <c r="G7926" s="487">
        <v>1.43</v>
      </c>
      <c r="H7926" s="485">
        <v>6.7</v>
      </c>
      <c r="I7926" s="486">
        <f t="shared" si="370"/>
        <v>226453.30000000002</v>
      </c>
      <c r="J7926" s="348">
        <f t="shared" si="371"/>
        <v>0</v>
      </c>
    </row>
    <row r="7927" spans="1:10">
      <c r="A7927" s="483">
        <v>2016</v>
      </c>
      <c r="B7927" s="484" t="s">
        <v>1296</v>
      </c>
      <c r="C7927" s="484" t="s">
        <v>370</v>
      </c>
      <c r="D7927" s="485">
        <v>52521</v>
      </c>
      <c r="E7927" s="486">
        <v>23.175999999999998</v>
      </c>
      <c r="F7927" s="486">
        <f t="shared" si="369"/>
        <v>1217226.696</v>
      </c>
      <c r="G7927" s="487">
        <v>1.39</v>
      </c>
      <c r="H7927" s="485">
        <v>6.9</v>
      </c>
      <c r="I7927" s="486">
        <f t="shared" si="370"/>
        <v>362394.9</v>
      </c>
      <c r="J7927" s="348">
        <f t="shared" si="371"/>
        <v>0</v>
      </c>
    </row>
    <row r="7928" spans="1:10">
      <c r="A7928" s="483">
        <v>2016</v>
      </c>
      <c r="B7928" s="484" t="s">
        <v>1296</v>
      </c>
      <c r="C7928" s="484" t="s">
        <v>370</v>
      </c>
      <c r="D7928" s="485">
        <v>52778</v>
      </c>
      <c r="E7928" s="486">
        <v>23.846</v>
      </c>
      <c r="F7928" s="486">
        <f t="shared" si="369"/>
        <v>1258544.1880000001</v>
      </c>
      <c r="G7928" s="487">
        <v>2.74</v>
      </c>
      <c r="H7928" s="485">
        <v>7.8</v>
      </c>
      <c r="I7928" s="486">
        <f t="shared" si="370"/>
        <v>411668.39999999997</v>
      </c>
      <c r="J7928" s="348">
        <f t="shared" si="371"/>
        <v>0</v>
      </c>
    </row>
    <row r="7929" spans="1:10">
      <c r="A7929" s="483">
        <v>2016</v>
      </c>
      <c r="B7929" s="484" t="s">
        <v>1301</v>
      </c>
      <c r="C7929" s="484" t="s">
        <v>370</v>
      </c>
      <c r="D7929" s="485">
        <v>169840</v>
      </c>
      <c r="E7929" s="486">
        <v>13.531000000000001</v>
      </c>
      <c r="F7929" s="486">
        <f t="shared" si="369"/>
        <v>2298105.04</v>
      </c>
      <c r="G7929" s="487">
        <v>0.44</v>
      </c>
      <c r="H7929" s="485">
        <v>15.6</v>
      </c>
      <c r="I7929" s="486">
        <f t="shared" si="370"/>
        <v>2649504</v>
      </c>
      <c r="J7929" s="348">
        <f t="shared" si="371"/>
        <v>1</v>
      </c>
    </row>
    <row r="7930" spans="1:10">
      <c r="A7930" s="483">
        <v>2016</v>
      </c>
      <c r="B7930" s="484" t="s">
        <v>1301</v>
      </c>
      <c r="C7930" s="484" t="s">
        <v>370</v>
      </c>
      <c r="D7930" s="485">
        <v>91333</v>
      </c>
      <c r="E7930" s="486">
        <v>13.782999999999999</v>
      </c>
      <c r="F7930" s="486">
        <f t="shared" si="369"/>
        <v>1258842.7390000001</v>
      </c>
      <c r="G7930" s="487">
        <v>0.67</v>
      </c>
      <c r="H7930" s="485">
        <v>16</v>
      </c>
      <c r="I7930" s="486">
        <f t="shared" si="370"/>
        <v>1461328</v>
      </c>
      <c r="J7930" s="348">
        <f t="shared" si="371"/>
        <v>1</v>
      </c>
    </row>
    <row r="7931" spans="1:10">
      <c r="A7931" s="483">
        <v>2016</v>
      </c>
      <c r="B7931" s="484" t="s">
        <v>1296</v>
      </c>
      <c r="C7931" s="484" t="s">
        <v>370</v>
      </c>
      <c r="D7931" s="485">
        <v>18432</v>
      </c>
      <c r="E7931" s="486">
        <v>23.186</v>
      </c>
      <c r="F7931" s="486">
        <f t="shared" si="369"/>
        <v>427364.35200000001</v>
      </c>
      <c r="G7931" s="487">
        <v>2.44</v>
      </c>
      <c r="H7931" s="485">
        <v>8.4</v>
      </c>
      <c r="I7931" s="486">
        <f t="shared" si="370"/>
        <v>154828.80000000002</v>
      </c>
      <c r="J7931" s="348">
        <f t="shared" si="371"/>
        <v>0</v>
      </c>
    </row>
    <row r="7932" spans="1:10">
      <c r="A7932" s="483">
        <v>2016</v>
      </c>
      <c r="B7932" s="484" t="s">
        <v>1296</v>
      </c>
      <c r="C7932" s="484" t="s">
        <v>370</v>
      </c>
      <c r="D7932" s="485">
        <v>12328</v>
      </c>
      <c r="E7932" s="486">
        <v>23.468</v>
      </c>
      <c r="F7932" s="486">
        <f t="shared" si="369"/>
        <v>289313.50400000002</v>
      </c>
      <c r="G7932" s="487">
        <v>1.31</v>
      </c>
      <c r="H7932" s="485">
        <v>5.9</v>
      </c>
      <c r="I7932" s="486">
        <f t="shared" si="370"/>
        <v>72735.200000000012</v>
      </c>
      <c r="J7932" s="348">
        <f t="shared" si="371"/>
        <v>0</v>
      </c>
    </row>
    <row r="7933" spans="1:10">
      <c r="A7933" s="483">
        <v>2016</v>
      </c>
      <c r="B7933" s="484" t="s">
        <v>1296</v>
      </c>
      <c r="C7933" s="484" t="s">
        <v>370</v>
      </c>
      <c r="D7933" s="485">
        <v>50377</v>
      </c>
      <c r="E7933" s="486">
        <v>23.542000000000002</v>
      </c>
      <c r="F7933" s="486">
        <f t="shared" si="369"/>
        <v>1185975.334</v>
      </c>
      <c r="G7933" s="487">
        <v>2.66</v>
      </c>
      <c r="H7933" s="485">
        <v>9.9</v>
      </c>
      <c r="I7933" s="486">
        <f t="shared" si="370"/>
        <v>498732.30000000005</v>
      </c>
      <c r="J7933" s="348">
        <f t="shared" si="371"/>
        <v>0</v>
      </c>
    </row>
    <row r="7934" spans="1:10">
      <c r="A7934" s="483">
        <v>2016</v>
      </c>
      <c r="B7934" s="484" t="s">
        <v>1289</v>
      </c>
      <c r="C7934" s="484" t="s">
        <v>370</v>
      </c>
      <c r="D7934" s="485">
        <v>18721</v>
      </c>
      <c r="E7934" s="486">
        <v>16.515999999999998</v>
      </c>
      <c r="F7934" s="486">
        <f t="shared" si="369"/>
        <v>309196.03599999996</v>
      </c>
      <c r="G7934" s="487">
        <v>0.33</v>
      </c>
      <c r="H7934" s="485">
        <v>5.2</v>
      </c>
      <c r="I7934" s="486">
        <f t="shared" si="370"/>
        <v>97349.2</v>
      </c>
      <c r="J7934" s="348">
        <f t="shared" si="371"/>
        <v>0</v>
      </c>
    </row>
    <row r="7935" spans="1:10">
      <c r="A7935" s="483">
        <v>2016</v>
      </c>
      <c r="B7935" s="484" t="s">
        <v>1289</v>
      </c>
      <c r="C7935" s="484" t="s">
        <v>370</v>
      </c>
      <c r="D7935" s="485">
        <v>39328</v>
      </c>
      <c r="E7935" s="486">
        <v>18.28</v>
      </c>
      <c r="F7935" s="486">
        <f t="shared" si="369"/>
        <v>718915.84000000008</v>
      </c>
      <c r="G7935" s="487">
        <v>1.05</v>
      </c>
      <c r="H7935" s="485">
        <v>16.2</v>
      </c>
      <c r="I7935" s="486">
        <f t="shared" si="370"/>
        <v>637113.59999999998</v>
      </c>
      <c r="J7935" s="348">
        <f t="shared" si="371"/>
        <v>0</v>
      </c>
    </row>
    <row r="7936" spans="1:10">
      <c r="A7936" s="483">
        <v>2016</v>
      </c>
      <c r="B7936" s="484" t="s">
        <v>1289</v>
      </c>
      <c r="C7936" s="484" t="s">
        <v>370</v>
      </c>
      <c r="D7936" s="485">
        <v>20660</v>
      </c>
      <c r="E7936" s="486">
        <v>17.39</v>
      </c>
      <c r="F7936" s="486">
        <f t="shared" si="369"/>
        <v>359277.4</v>
      </c>
      <c r="G7936" s="487">
        <v>0.74</v>
      </c>
      <c r="H7936" s="485">
        <v>20.8</v>
      </c>
      <c r="I7936" s="486">
        <f t="shared" si="370"/>
        <v>429728</v>
      </c>
      <c r="J7936" s="348">
        <f t="shared" si="371"/>
        <v>0</v>
      </c>
    </row>
    <row r="7937" spans="1:10">
      <c r="A7937" s="483">
        <v>2016</v>
      </c>
      <c r="B7937" s="484" t="s">
        <v>1289</v>
      </c>
      <c r="C7937" s="484" t="s">
        <v>370</v>
      </c>
      <c r="D7937" s="485">
        <v>90153</v>
      </c>
      <c r="E7937" s="486">
        <v>17.559999999999999</v>
      </c>
      <c r="F7937" s="486">
        <f t="shared" si="369"/>
        <v>1583086.68</v>
      </c>
      <c r="G7937" s="487">
        <v>0.35</v>
      </c>
      <c r="H7937" s="485">
        <v>5.4</v>
      </c>
      <c r="I7937" s="486">
        <f t="shared" si="370"/>
        <v>486826.2</v>
      </c>
      <c r="J7937" s="348">
        <f t="shared" si="371"/>
        <v>0</v>
      </c>
    </row>
    <row r="7938" spans="1:10">
      <c r="A7938" s="483">
        <v>2016</v>
      </c>
      <c r="B7938" s="484" t="s">
        <v>1289</v>
      </c>
      <c r="C7938" s="484" t="s">
        <v>370</v>
      </c>
      <c r="D7938" s="485">
        <v>242559</v>
      </c>
      <c r="E7938" s="486">
        <v>18.21</v>
      </c>
      <c r="F7938" s="486">
        <f t="shared" si="369"/>
        <v>4416999.3900000006</v>
      </c>
      <c r="G7938" s="487">
        <v>1.04</v>
      </c>
      <c r="H7938" s="485">
        <v>16.8</v>
      </c>
      <c r="I7938" s="486">
        <f t="shared" si="370"/>
        <v>4074991.2</v>
      </c>
      <c r="J7938" s="348">
        <f t="shared" si="371"/>
        <v>0</v>
      </c>
    </row>
    <row r="7939" spans="1:10">
      <c r="A7939" s="483">
        <v>2016</v>
      </c>
      <c r="B7939" s="484" t="s">
        <v>1289</v>
      </c>
      <c r="C7939" s="484" t="s">
        <v>370</v>
      </c>
      <c r="D7939" s="485">
        <v>104635</v>
      </c>
      <c r="E7939" s="486">
        <v>17.282</v>
      </c>
      <c r="F7939" s="486">
        <f t="shared" ref="F7939:F8002" si="372">E7939*D7939</f>
        <v>1808302.07</v>
      </c>
      <c r="G7939" s="487">
        <v>0.42</v>
      </c>
      <c r="H7939" s="485">
        <v>4.57</v>
      </c>
      <c r="I7939" s="486">
        <f t="shared" ref="I7939:I8002" si="373">H7939*D7939</f>
        <v>478181.95</v>
      </c>
      <c r="J7939" s="348">
        <f t="shared" ref="J7939:J8002" si="374">IF(B7939="LIG",1,0)</f>
        <v>0</v>
      </c>
    </row>
    <row r="7940" spans="1:10">
      <c r="A7940" s="483">
        <v>2016</v>
      </c>
      <c r="B7940" s="484" t="s">
        <v>1289</v>
      </c>
      <c r="C7940" s="484" t="s">
        <v>370</v>
      </c>
      <c r="D7940" s="485">
        <v>60196</v>
      </c>
      <c r="E7940" s="486">
        <v>17.43</v>
      </c>
      <c r="F7940" s="486">
        <f t="shared" si="372"/>
        <v>1049216.28</v>
      </c>
      <c r="G7940" s="487">
        <v>0.2</v>
      </c>
      <c r="H7940" s="485">
        <v>4.43</v>
      </c>
      <c r="I7940" s="486">
        <f t="shared" si="373"/>
        <v>266668.27999999997</v>
      </c>
      <c r="J7940" s="348">
        <f t="shared" si="374"/>
        <v>0</v>
      </c>
    </row>
    <row r="7941" spans="1:10">
      <c r="A7941" s="483">
        <v>2016</v>
      </c>
      <c r="B7941" s="484" t="s">
        <v>1296</v>
      </c>
      <c r="C7941" s="484" t="s">
        <v>370</v>
      </c>
      <c r="D7941" s="485">
        <v>40887</v>
      </c>
      <c r="E7941" s="486">
        <v>23.29</v>
      </c>
      <c r="F7941" s="486">
        <f t="shared" si="372"/>
        <v>952258.23</v>
      </c>
      <c r="G7941" s="487">
        <v>2.4700000000000002</v>
      </c>
      <c r="H7941" s="485">
        <v>8.4</v>
      </c>
      <c r="I7941" s="486">
        <f t="shared" si="373"/>
        <v>343450.8</v>
      </c>
      <c r="J7941" s="348">
        <f t="shared" si="374"/>
        <v>0</v>
      </c>
    </row>
    <row r="7942" spans="1:10">
      <c r="A7942" s="483">
        <v>2016</v>
      </c>
      <c r="B7942" s="484" t="s">
        <v>1296</v>
      </c>
      <c r="C7942" s="484" t="s">
        <v>370</v>
      </c>
      <c r="D7942" s="485">
        <v>50273</v>
      </c>
      <c r="E7942" s="486">
        <v>25.34</v>
      </c>
      <c r="F7942" s="486">
        <f t="shared" si="372"/>
        <v>1273917.82</v>
      </c>
      <c r="G7942" s="487">
        <v>3.22</v>
      </c>
      <c r="H7942" s="485">
        <v>6.9</v>
      </c>
      <c r="I7942" s="486">
        <f t="shared" si="373"/>
        <v>346883.7</v>
      </c>
      <c r="J7942" s="348">
        <f t="shared" si="374"/>
        <v>0</v>
      </c>
    </row>
    <row r="7943" spans="1:10">
      <c r="A7943" s="483">
        <v>2016</v>
      </c>
      <c r="B7943" s="484" t="s">
        <v>1296</v>
      </c>
      <c r="C7943" s="484" t="s">
        <v>370</v>
      </c>
      <c r="D7943" s="485">
        <v>142914</v>
      </c>
      <c r="E7943" s="486">
        <v>24.83</v>
      </c>
      <c r="F7943" s="486">
        <f t="shared" si="372"/>
        <v>3548554.6199999996</v>
      </c>
      <c r="G7943" s="487">
        <v>3.19</v>
      </c>
      <c r="H7943" s="485">
        <v>7.9</v>
      </c>
      <c r="I7943" s="486">
        <f t="shared" si="373"/>
        <v>1129020.6000000001</v>
      </c>
      <c r="J7943" s="348">
        <f t="shared" si="374"/>
        <v>0</v>
      </c>
    </row>
    <row r="7944" spans="1:10">
      <c r="A7944" s="483">
        <v>2016</v>
      </c>
      <c r="B7944" s="484" t="s">
        <v>1296</v>
      </c>
      <c r="C7944" s="484" t="s">
        <v>370</v>
      </c>
      <c r="D7944" s="485">
        <v>38282</v>
      </c>
      <c r="E7944" s="486">
        <v>22.111999999999998</v>
      </c>
      <c r="F7944" s="486">
        <f t="shared" si="372"/>
        <v>846491.58399999992</v>
      </c>
      <c r="G7944" s="487">
        <v>0.5</v>
      </c>
      <c r="H7944" s="485">
        <v>11</v>
      </c>
      <c r="I7944" s="486">
        <f t="shared" si="373"/>
        <v>421102</v>
      </c>
      <c r="J7944" s="348">
        <f t="shared" si="374"/>
        <v>0</v>
      </c>
    </row>
    <row r="7945" spans="1:10">
      <c r="A7945" s="483">
        <v>2016</v>
      </c>
      <c r="B7945" s="484" t="s">
        <v>1289</v>
      </c>
      <c r="C7945" s="484" t="s">
        <v>370</v>
      </c>
      <c r="D7945" s="485">
        <v>12654</v>
      </c>
      <c r="E7945" s="486">
        <v>17.344000000000001</v>
      </c>
      <c r="F7945" s="486">
        <f t="shared" si="372"/>
        <v>219470.97600000002</v>
      </c>
      <c r="G7945" s="487">
        <v>0.2</v>
      </c>
      <c r="H7945" s="485">
        <v>4.3</v>
      </c>
      <c r="I7945" s="486">
        <f t="shared" si="373"/>
        <v>54412.2</v>
      </c>
      <c r="J7945" s="348">
        <f t="shared" si="374"/>
        <v>0</v>
      </c>
    </row>
    <row r="7946" spans="1:10">
      <c r="A7946" s="483">
        <v>2016</v>
      </c>
      <c r="B7946" s="484" t="s">
        <v>1289</v>
      </c>
      <c r="C7946" s="484" t="s">
        <v>370</v>
      </c>
      <c r="D7946" s="485">
        <v>39432</v>
      </c>
      <c r="E7946" s="486">
        <v>18.634</v>
      </c>
      <c r="F7946" s="486">
        <f t="shared" si="372"/>
        <v>734775.88800000004</v>
      </c>
      <c r="G7946" s="487">
        <v>1.03</v>
      </c>
      <c r="H7946" s="485">
        <v>14.8</v>
      </c>
      <c r="I7946" s="486">
        <f t="shared" si="373"/>
        <v>583593.6</v>
      </c>
      <c r="J7946" s="348">
        <f t="shared" si="374"/>
        <v>0</v>
      </c>
    </row>
    <row r="7947" spans="1:10">
      <c r="A7947" s="483">
        <v>2016</v>
      </c>
      <c r="B7947" s="484" t="s">
        <v>1296</v>
      </c>
      <c r="C7947" s="484" t="s">
        <v>370</v>
      </c>
      <c r="D7947" s="485">
        <v>26914</v>
      </c>
      <c r="E7947" s="486">
        <v>22.13</v>
      </c>
      <c r="F7947" s="486">
        <f t="shared" si="372"/>
        <v>595606.81999999995</v>
      </c>
      <c r="G7947" s="487">
        <v>0.81</v>
      </c>
      <c r="H7947" s="485">
        <v>9</v>
      </c>
      <c r="I7947" s="486">
        <f t="shared" si="373"/>
        <v>242226</v>
      </c>
      <c r="J7947" s="348">
        <f t="shared" si="374"/>
        <v>0</v>
      </c>
    </row>
    <row r="7948" spans="1:10">
      <c r="A7948" s="483">
        <v>2016</v>
      </c>
      <c r="B7948" s="484" t="s">
        <v>1296</v>
      </c>
      <c r="C7948" s="484" t="s">
        <v>370</v>
      </c>
      <c r="D7948" s="485">
        <v>194928</v>
      </c>
      <c r="E7948" s="486">
        <v>21.805</v>
      </c>
      <c r="F7948" s="486">
        <f t="shared" si="372"/>
        <v>4250405.04</v>
      </c>
      <c r="G7948" s="487">
        <v>0.55000000000000004</v>
      </c>
      <c r="H7948" s="485">
        <v>11.9</v>
      </c>
      <c r="I7948" s="486">
        <f t="shared" si="373"/>
        <v>2319643.2000000002</v>
      </c>
      <c r="J7948" s="348">
        <f t="shared" si="374"/>
        <v>0</v>
      </c>
    </row>
    <row r="7949" spans="1:10">
      <c r="A7949" s="483">
        <v>2016</v>
      </c>
      <c r="B7949" s="484" t="s">
        <v>1301</v>
      </c>
      <c r="C7949" s="484" t="s">
        <v>370</v>
      </c>
      <c r="D7949" s="485">
        <v>314495</v>
      </c>
      <c r="E7949" s="486">
        <v>13.76</v>
      </c>
      <c r="F7949" s="486">
        <f t="shared" si="372"/>
        <v>4327451.2</v>
      </c>
      <c r="G7949" s="487">
        <v>1.22</v>
      </c>
      <c r="H7949" s="485">
        <v>16.600000000000001</v>
      </c>
      <c r="I7949" s="486">
        <f t="shared" si="373"/>
        <v>5220617</v>
      </c>
      <c r="J7949" s="348">
        <f t="shared" si="374"/>
        <v>1</v>
      </c>
    </row>
    <row r="7950" spans="1:10">
      <c r="A7950" s="483">
        <v>2016</v>
      </c>
      <c r="B7950" s="484" t="s">
        <v>1289</v>
      </c>
      <c r="C7950" s="484" t="s">
        <v>370</v>
      </c>
      <c r="D7950" s="485">
        <v>14517</v>
      </c>
      <c r="E7950" s="486">
        <v>16.670000000000002</v>
      </c>
      <c r="F7950" s="486">
        <f t="shared" si="372"/>
        <v>241998.39</v>
      </c>
      <c r="G7950" s="487">
        <v>0.44</v>
      </c>
      <c r="H7950" s="485">
        <v>5.0999999999999996</v>
      </c>
      <c r="I7950" s="486">
        <f t="shared" si="373"/>
        <v>74036.7</v>
      </c>
      <c r="J7950" s="348">
        <f t="shared" si="374"/>
        <v>0</v>
      </c>
    </row>
    <row r="7951" spans="1:10">
      <c r="A7951" s="483">
        <v>2016</v>
      </c>
      <c r="B7951" s="484" t="s">
        <v>1289</v>
      </c>
      <c r="C7951" s="484" t="s">
        <v>370</v>
      </c>
      <c r="D7951" s="485">
        <v>16348</v>
      </c>
      <c r="E7951" s="486">
        <v>17.940000000000001</v>
      </c>
      <c r="F7951" s="486">
        <f t="shared" si="372"/>
        <v>293283.12</v>
      </c>
      <c r="G7951" s="487">
        <v>0.28000000000000003</v>
      </c>
      <c r="H7951" s="485">
        <v>4.5999999999999996</v>
      </c>
      <c r="I7951" s="486">
        <f t="shared" si="373"/>
        <v>75200.799999999988</v>
      </c>
      <c r="J7951" s="348">
        <f t="shared" si="374"/>
        <v>0</v>
      </c>
    </row>
    <row r="7952" spans="1:10">
      <c r="A7952" s="483">
        <v>2016</v>
      </c>
      <c r="B7952" s="484" t="s">
        <v>1289</v>
      </c>
      <c r="C7952" s="484" t="s">
        <v>370</v>
      </c>
      <c r="D7952" s="485">
        <v>16479</v>
      </c>
      <c r="E7952" s="486">
        <v>16.98</v>
      </c>
      <c r="F7952" s="486">
        <f t="shared" si="372"/>
        <v>279813.42</v>
      </c>
      <c r="G7952" s="487">
        <v>0.23</v>
      </c>
      <c r="H7952" s="485">
        <v>4.5</v>
      </c>
      <c r="I7952" s="486">
        <f t="shared" si="373"/>
        <v>74155.5</v>
      </c>
      <c r="J7952" s="348">
        <f t="shared" si="374"/>
        <v>0</v>
      </c>
    </row>
    <row r="7953" spans="1:10">
      <c r="A7953" s="483">
        <v>2016</v>
      </c>
      <c r="B7953" s="484" t="s">
        <v>1289</v>
      </c>
      <c r="C7953" s="484" t="s">
        <v>370</v>
      </c>
      <c r="D7953" s="485">
        <v>32874</v>
      </c>
      <c r="E7953" s="486">
        <v>17.11</v>
      </c>
      <c r="F7953" s="486">
        <f t="shared" si="372"/>
        <v>562474.14</v>
      </c>
      <c r="G7953" s="487">
        <v>0.23</v>
      </c>
      <c r="H7953" s="485">
        <v>4.8</v>
      </c>
      <c r="I7953" s="486">
        <f t="shared" si="373"/>
        <v>157795.19999999998</v>
      </c>
      <c r="J7953" s="348">
        <f t="shared" si="374"/>
        <v>0</v>
      </c>
    </row>
    <row r="7954" spans="1:10">
      <c r="A7954" s="483">
        <v>2016</v>
      </c>
      <c r="B7954" s="484" t="s">
        <v>1289</v>
      </c>
      <c r="C7954" s="484" t="s">
        <v>370</v>
      </c>
      <c r="D7954" s="485">
        <v>15820</v>
      </c>
      <c r="E7954" s="486">
        <v>16.489999999999998</v>
      </c>
      <c r="F7954" s="486">
        <f t="shared" si="372"/>
        <v>260871.8</v>
      </c>
      <c r="G7954" s="487">
        <v>0.19</v>
      </c>
      <c r="H7954" s="485">
        <v>4.9000000000000004</v>
      </c>
      <c r="I7954" s="486">
        <f t="shared" si="373"/>
        <v>77518</v>
      </c>
      <c r="J7954" s="348">
        <f t="shared" si="374"/>
        <v>0</v>
      </c>
    </row>
    <row r="7955" spans="1:10">
      <c r="A7955" s="483">
        <v>2016</v>
      </c>
      <c r="B7955" s="484" t="s">
        <v>1289</v>
      </c>
      <c r="C7955" s="484" t="s">
        <v>370</v>
      </c>
      <c r="D7955" s="485">
        <v>32925</v>
      </c>
      <c r="E7955" s="486">
        <v>16.920000000000002</v>
      </c>
      <c r="F7955" s="486">
        <f t="shared" si="372"/>
        <v>557091</v>
      </c>
      <c r="G7955" s="487">
        <v>0.34</v>
      </c>
      <c r="H7955" s="485">
        <v>5.7</v>
      </c>
      <c r="I7955" s="486">
        <f t="shared" si="373"/>
        <v>187672.5</v>
      </c>
      <c r="J7955" s="348">
        <f t="shared" si="374"/>
        <v>0</v>
      </c>
    </row>
    <row r="7956" spans="1:10">
      <c r="A7956" s="483">
        <v>2016</v>
      </c>
      <c r="B7956" s="484" t="s">
        <v>1289</v>
      </c>
      <c r="C7956" s="484" t="s">
        <v>370</v>
      </c>
      <c r="D7956" s="485">
        <v>65794</v>
      </c>
      <c r="E7956" s="486">
        <v>18.02</v>
      </c>
      <c r="F7956" s="486">
        <f t="shared" si="372"/>
        <v>1185607.8799999999</v>
      </c>
      <c r="G7956" s="487">
        <v>0.23</v>
      </c>
      <c r="H7956" s="485">
        <v>4.5</v>
      </c>
      <c r="I7956" s="486">
        <f t="shared" si="373"/>
        <v>296073</v>
      </c>
      <c r="J7956" s="348">
        <f t="shared" si="374"/>
        <v>0</v>
      </c>
    </row>
    <row r="7957" spans="1:10">
      <c r="A7957" s="483">
        <v>2016</v>
      </c>
      <c r="B7957" s="484" t="s">
        <v>1289</v>
      </c>
      <c r="C7957" s="484" t="s">
        <v>370</v>
      </c>
      <c r="D7957" s="485">
        <v>16365</v>
      </c>
      <c r="E7957" s="486">
        <v>18.02</v>
      </c>
      <c r="F7957" s="486">
        <f t="shared" si="372"/>
        <v>294897.3</v>
      </c>
      <c r="G7957" s="487">
        <v>0.27</v>
      </c>
      <c r="H7957" s="485">
        <v>4.7</v>
      </c>
      <c r="I7957" s="486">
        <f t="shared" si="373"/>
        <v>76915.5</v>
      </c>
      <c r="J7957" s="348">
        <f t="shared" si="374"/>
        <v>0</v>
      </c>
    </row>
    <row r="7958" spans="1:10">
      <c r="A7958" s="483">
        <v>2016</v>
      </c>
      <c r="B7958" s="484" t="s">
        <v>1289</v>
      </c>
      <c r="C7958" s="484" t="s">
        <v>370</v>
      </c>
      <c r="D7958" s="485">
        <v>16491</v>
      </c>
      <c r="E7958" s="486">
        <v>18.420000000000002</v>
      </c>
      <c r="F7958" s="486">
        <f t="shared" si="372"/>
        <v>303764.22000000003</v>
      </c>
      <c r="G7958" s="487">
        <v>0.2</v>
      </c>
      <c r="H7958" s="485">
        <v>3.6</v>
      </c>
      <c r="I7958" s="486">
        <f t="shared" si="373"/>
        <v>59367.6</v>
      </c>
      <c r="J7958" s="348">
        <f t="shared" si="374"/>
        <v>0</v>
      </c>
    </row>
    <row r="7959" spans="1:10">
      <c r="A7959" s="483">
        <v>2016</v>
      </c>
      <c r="B7959" s="484" t="s">
        <v>1289</v>
      </c>
      <c r="C7959" s="484" t="s">
        <v>370</v>
      </c>
      <c r="D7959" s="485">
        <v>16204</v>
      </c>
      <c r="E7959" s="486">
        <v>17.8</v>
      </c>
      <c r="F7959" s="486">
        <f t="shared" si="372"/>
        <v>288431.2</v>
      </c>
      <c r="G7959" s="487">
        <v>0.22</v>
      </c>
      <c r="H7959" s="485">
        <v>4.7</v>
      </c>
      <c r="I7959" s="486">
        <f t="shared" si="373"/>
        <v>76158.8</v>
      </c>
      <c r="J7959" s="348">
        <f t="shared" si="374"/>
        <v>0</v>
      </c>
    </row>
    <row r="7960" spans="1:10">
      <c r="A7960" s="483">
        <v>2016</v>
      </c>
      <c r="B7960" s="484" t="s">
        <v>1296</v>
      </c>
      <c r="C7960" s="484" t="s">
        <v>370</v>
      </c>
      <c r="D7960" s="485">
        <v>67729</v>
      </c>
      <c r="E7960" s="486">
        <v>22.01</v>
      </c>
      <c r="F7960" s="486">
        <f t="shared" si="372"/>
        <v>1490715.29</v>
      </c>
      <c r="G7960" s="487">
        <v>0.5</v>
      </c>
      <c r="H7960" s="485">
        <v>11.1</v>
      </c>
      <c r="I7960" s="486">
        <f t="shared" si="373"/>
        <v>751791.9</v>
      </c>
      <c r="J7960" s="348">
        <f t="shared" si="374"/>
        <v>0</v>
      </c>
    </row>
    <row r="7961" spans="1:10">
      <c r="A7961" s="483">
        <v>2016</v>
      </c>
      <c r="B7961" s="484" t="s">
        <v>1289</v>
      </c>
      <c r="C7961" s="484" t="s">
        <v>370</v>
      </c>
      <c r="D7961" s="485">
        <v>70697</v>
      </c>
      <c r="E7961" s="486">
        <v>17.23</v>
      </c>
      <c r="F7961" s="486">
        <f t="shared" si="372"/>
        <v>1218109.31</v>
      </c>
      <c r="G7961" s="487">
        <v>0.22</v>
      </c>
      <c r="H7961" s="485">
        <v>4.0999999999999996</v>
      </c>
      <c r="I7961" s="486">
        <f t="shared" si="373"/>
        <v>289857.69999999995</v>
      </c>
      <c r="J7961" s="348">
        <f t="shared" si="374"/>
        <v>0</v>
      </c>
    </row>
    <row r="7962" spans="1:10">
      <c r="A7962" s="483">
        <v>2016</v>
      </c>
      <c r="B7962" s="484" t="s">
        <v>1289</v>
      </c>
      <c r="C7962" s="484" t="s">
        <v>370</v>
      </c>
      <c r="D7962" s="485">
        <v>126927</v>
      </c>
      <c r="E7962" s="486">
        <v>17.68</v>
      </c>
      <c r="F7962" s="486">
        <f t="shared" si="372"/>
        <v>2244069.36</v>
      </c>
      <c r="G7962" s="487">
        <v>0.35</v>
      </c>
      <c r="H7962" s="485">
        <v>5.0999999999999996</v>
      </c>
      <c r="I7962" s="486">
        <f t="shared" si="373"/>
        <v>647327.69999999995</v>
      </c>
      <c r="J7962" s="348">
        <f t="shared" si="374"/>
        <v>0</v>
      </c>
    </row>
    <row r="7963" spans="1:10">
      <c r="A7963" s="483">
        <v>2016</v>
      </c>
      <c r="B7963" s="484" t="s">
        <v>1289</v>
      </c>
      <c r="C7963" s="484" t="s">
        <v>370</v>
      </c>
      <c r="D7963" s="485">
        <v>42308</v>
      </c>
      <c r="E7963" s="486">
        <v>17.2</v>
      </c>
      <c r="F7963" s="486">
        <f t="shared" si="372"/>
        <v>727697.6</v>
      </c>
      <c r="G7963" s="487">
        <v>0.23</v>
      </c>
      <c r="H7963" s="485">
        <v>4.2</v>
      </c>
      <c r="I7963" s="486">
        <f t="shared" si="373"/>
        <v>177693.6</v>
      </c>
      <c r="J7963" s="348">
        <f t="shared" si="374"/>
        <v>0</v>
      </c>
    </row>
    <row r="7964" spans="1:10">
      <c r="A7964" s="483">
        <v>2016</v>
      </c>
      <c r="B7964" s="484" t="s">
        <v>1289</v>
      </c>
      <c r="C7964" s="484" t="s">
        <v>370</v>
      </c>
      <c r="D7964" s="485">
        <v>14141</v>
      </c>
      <c r="E7964" s="486">
        <v>17.989999999999998</v>
      </c>
      <c r="F7964" s="486">
        <f t="shared" si="372"/>
        <v>254396.58999999997</v>
      </c>
      <c r="G7964" s="487">
        <v>0.22</v>
      </c>
      <c r="H7964" s="485">
        <v>4.7</v>
      </c>
      <c r="I7964" s="486">
        <f t="shared" si="373"/>
        <v>66462.7</v>
      </c>
      <c r="J7964" s="348">
        <f t="shared" si="374"/>
        <v>0</v>
      </c>
    </row>
    <row r="7965" spans="1:10">
      <c r="A7965" s="483">
        <v>2016</v>
      </c>
      <c r="B7965" s="484" t="s">
        <v>1289</v>
      </c>
      <c r="C7965" s="484" t="s">
        <v>370</v>
      </c>
      <c r="D7965" s="485">
        <v>56267</v>
      </c>
      <c r="E7965" s="486">
        <v>17.329999999999998</v>
      </c>
      <c r="F7965" s="486">
        <f t="shared" si="372"/>
        <v>975107.10999999987</v>
      </c>
      <c r="G7965" s="487">
        <v>0.23</v>
      </c>
      <c r="H7965" s="485">
        <v>4</v>
      </c>
      <c r="I7965" s="486">
        <f t="shared" si="373"/>
        <v>225068</v>
      </c>
      <c r="J7965" s="348">
        <f t="shared" si="374"/>
        <v>0</v>
      </c>
    </row>
    <row r="7966" spans="1:10">
      <c r="A7966" s="483">
        <v>2016</v>
      </c>
      <c r="B7966" s="484" t="s">
        <v>1289</v>
      </c>
      <c r="C7966" s="484" t="s">
        <v>370</v>
      </c>
      <c r="D7966" s="485">
        <v>56167</v>
      </c>
      <c r="E7966" s="486">
        <v>17.170000000000002</v>
      </c>
      <c r="F7966" s="486">
        <f t="shared" si="372"/>
        <v>964387.39000000013</v>
      </c>
      <c r="G7966" s="487">
        <v>0.23</v>
      </c>
      <c r="H7966" s="485">
        <v>4.5</v>
      </c>
      <c r="I7966" s="486">
        <f t="shared" si="373"/>
        <v>252751.5</v>
      </c>
      <c r="J7966" s="348">
        <f t="shared" si="374"/>
        <v>0</v>
      </c>
    </row>
    <row r="7967" spans="1:10">
      <c r="A7967" s="483">
        <v>2016</v>
      </c>
      <c r="B7967" s="484" t="s">
        <v>1289</v>
      </c>
      <c r="C7967" s="484" t="s">
        <v>370</v>
      </c>
      <c r="D7967" s="485">
        <v>42558</v>
      </c>
      <c r="E7967" s="486">
        <v>17.71</v>
      </c>
      <c r="F7967" s="486">
        <f t="shared" si="372"/>
        <v>753702.18</v>
      </c>
      <c r="G7967" s="487">
        <v>0.25</v>
      </c>
      <c r="H7967" s="485">
        <v>5.8</v>
      </c>
      <c r="I7967" s="486">
        <f t="shared" si="373"/>
        <v>246836.4</v>
      </c>
      <c r="J7967" s="348">
        <f t="shared" si="374"/>
        <v>0</v>
      </c>
    </row>
    <row r="7968" spans="1:10">
      <c r="A7968" s="483">
        <v>2016</v>
      </c>
      <c r="B7968" s="484" t="s">
        <v>1289</v>
      </c>
      <c r="C7968" s="484" t="s">
        <v>370</v>
      </c>
      <c r="D7968" s="485">
        <v>70591</v>
      </c>
      <c r="E7968" s="486">
        <v>17.16</v>
      </c>
      <c r="F7968" s="486">
        <f t="shared" si="372"/>
        <v>1211341.56</v>
      </c>
      <c r="G7968" s="487">
        <v>0.23</v>
      </c>
      <c r="H7968" s="485">
        <v>4.3</v>
      </c>
      <c r="I7968" s="486">
        <f t="shared" si="373"/>
        <v>303541.3</v>
      </c>
      <c r="J7968" s="348">
        <f t="shared" si="374"/>
        <v>0</v>
      </c>
    </row>
    <row r="7969" spans="1:10">
      <c r="A7969" s="483">
        <v>2016</v>
      </c>
      <c r="B7969" s="484" t="s">
        <v>1289</v>
      </c>
      <c r="C7969" s="484" t="s">
        <v>370</v>
      </c>
      <c r="D7969" s="485">
        <v>14171</v>
      </c>
      <c r="E7969" s="486">
        <v>17.654</v>
      </c>
      <c r="F7969" s="486">
        <f t="shared" si="372"/>
        <v>250174.834</v>
      </c>
      <c r="G7969" s="487">
        <v>0.33</v>
      </c>
      <c r="H7969" s="485">
        <v>5.6</v>
      </c>
      <c r="I7969" s="486">
        <f t="shared" si="373"/>
        <v>79357.599999999991</v>
      </c>
      <c r="J7969" s="348">
        <f t="shared" si="374"/>
        <v>0</v>
      </c>
    </row>
    <row r="7970" spans="1:10">
      <c r="A7970" s="483">
        <v>2016</v>
      </c>
      <c r="B7970" s="484" t="s">
        <v>1289</v>
      </c>
      <c r="C7970" s="484" t="s">
        <v>370</v>
      </c>
      <c r="D7970" s="485">
        <v>42455</v>
      </c>
      <c r="E7970" s="486">
        <v>17.341000000000001</v>
      </c>
      <c r="F7970" s="486">
        <f t="shared" si="372"/>
        <v>736212.15500000003</v>
      </c>
      <c r="G7970" s="487">
        <v>0.2</v>
      </c>
      <c r="H7970" s="485">
        <v>4.5999999999999996</v>
      </c>
      <c r="I7970" s="486">
        <f t="shared" si="373"/>
        <v>195292.99999999997</v>
      </c>
      <c r="J7970" s="348">
        <f t="shared" si="374"/>
        <v>0</v>
      </c>
    </row>
    <row r="7971" spans="1:10">
      <c r="A7971" s="483">
        <v>2016</v>
      </c>
      <c r="B7971" s="484" t="s">
        <v>1289</v>
      </c>
      <c r="C7971" s="484" t="s">
        <v>370</v>
      </c>
      <c r="D7971" s="485">
        <v>28254</v>
      </c>
      <c r="E7971" s="486">
        <v>17.513000000000002</v>
      </c>
      <c r="F7971" s="486">
        <f t="shared" si="372"/>
        <v>494812.30200000003</v>
      </c>
      <c r="G7971" s="487">
        <v>0.2</v>
      </c>
      <c r="H7971" s="485">
        <v>4.7</v>
      </c>
      <c r="I7971" s="486">
        <f t="shared" si="373"/>
        <v>132793.80000000002</v>
      </c>
      <c r="J7971" s="348">
        <f t="shared" si="374"/>
        <v>0</v>
      </c>
    </row>
    <row r="7972" spans="1:10">
      <c r="A7972" s="483">
        <v>2016</v>
      </c>
      <c r="B7972" s="484" t="s">
        <v>1289</v>
      </c>
      <c r="C7972" s="484" t="s">
        <v>370</v>
      </c>
      <c r="D7972" s="485">
        <v>14174</v>
      </c>
      <c r="E7972" s="486">
        <v>18</v>
      </c>
      <c r="F7972" s="486">
        <f t="shared" si="372"/>
        <v>255132</v>
      </c>
      <c r="G7972" s="487">
        <v>0.24</v>
      </c>
      <c r="H7972" s="485">
        <v>4.5</v>
      </c>
      <c r="I7972" s="486">
        <f t="shared" si="373"/>
        <v>63783</v>
      </c>
      <c r="J7972" s="348">
        <f t="shared" si="374"/>
        <v>0</v>
      </c>
    </row>
    <row r="7973" spans="1:10">
      <c r="A7973" s="483">
        <v>2016</v>
      </c>
      <c r="B7973" s="484" t="s">
        <v>1296</v>
      </c>
      <c r="C7973" s="484" t="s">
        <v>370</v>
      </c>
      <c r="D7973" s="485">
        <v>27154</v>
      </c>
      <c r="E7973" s="486">
        <v>22.2</v>
      </c>
      <c r="F7973" s="486">
        <f t="shared" si="372"/>
        <v>602818.79999999993</v>
      </c>
      <c r="G7973" s="487">
        <v>0.5</v>
      </c>
      <c r="H7973" s="485">
        <v>11.3</v>
      </c>
      <c r="I7973" s="486">
        <f t="shared" si="373"/>
        <v>306840.2</v>
      </c>
      <c r="J7973" s="348">
        <f t="shared" si="374"/>
        <v>0</v>
      </c>
    </row>
    <row r="7974" spans="1:10">
      <c r="A7974" s="483">
        <v>2016</v>
      </c>
      <c r="B7974" s="484" t="s">
        <v>1296</v>
      </c>
      <c r="C7974" s="484" t="s">
        <v>370</v>
      </c>
      <c r="D7974" s="485">
        <v>54299</v>
      </c>
      <c r="E7974" s="486">
        <v>22.09</v>
      </c>
      <c r="F7974" s="486">
        <f t="shared" si="372"/>
        <v>1199464.9099999999</v>
      </c>
      <c r="G7974" s="487">
        <v>0.5</v>
      </c>
      <c r="H7974" s="485">
        <v>11.1</v>
      </c>
      <c r="I7974" s="486">
        <f t="shared" si="373"/>
        <v>602718.9</v>
      </c>
      <c r="J7974" s="348">
        <f t="shared" si="374"/>
        <v>0</v>
      </c>
    </row>
    <row r="7975" spans="1:10">
      <c r="A7975" s="483">
        <v>2016</v>
      </c>
      <c r="B7975" s="484" t="s">
        <v>1296</v>
      </c>
      <c r="C7975" s="484" t="s">
        <v>370</v>
      </c>
      <c r="D7975" s="485">
        <v>3954</v>
      </c>
      <c r="E7975" s="486">
        <v>20.51</v>
      </c>
      <c r="F7975" s="486">
        <f t="shared" si="372"/>
        <v>81096.540000000008</v>
      </c>
      <c r="G7975" s="487">
        <v>1.03</v>
      </c>
      <c r="H7975" s="485">
        <v>23.2</v>
      </c>
      <c r="I7975" s="486">
        <f t="shared" si="373"/>
        <v>91732.800000000003</v>
      </c>
      <c r="J7975" s="348">
        <f t="shared" si="374"/>
        <v>0</v>
      </c>
    </row>
    <row r="7976" spans="1:10">
      <c r="A7976" s="483">
        <v>2016</v>
      </c>
      <c r="B7976" s="484" t="s">
        <v>1296</v>
      </c>
      <c r="C7976" s="484" t="s">
        <v>370</v>
      </c>
      <c r="D7976" s="485">
        <v>88568</v>
      </c>
      <c r="E7976" s="486">
        <v>24.08</v>
      </c>
      <c r="F7976" s="486">
        <f t="shared" si="372"/>
        <v>2132717.44</v>
      </c>
      <c r="G7976" s="487">
        <v>3.11</v>
      </c>
      <c r="H7976" s="485">
        <v>7.1</v>
      </c>
      <c r="I7976" s="486">
        <f t="shared" si="373"/>
        <v>628832.79999999993</v>
      </c>
      <c r="J7976" s="348">
        <f t="shared" si="374"/>
        <v>0</v>
      </c>
    </row>
    <row r="7977" spans="1:10">
      <c r="A7977" s="483">
        <v>2016</v>
      </c>
      <c r="B7977" s="484" t="s">
        <v>1296</v>
      </c>
      <c r="C7977" s="484" t="s">
        <v>370</v>
      </c>
      <c r="D7977" s="485">
        <v>24832</v>
      </c>
      <c r="E7977" s="486">
        <v>23.88</v>
      </c>
      <c r="F7977" s="486">
        <f t="shared" si="372"/>
        <v>592988.16000000003</v>
      </c>
      <c r="G7977" s="487">
        <v>2.76</v>
      </c>
      <c r="H7977" s="485">
        <v>7.5</v>
      </c>
      <c r="I7977" s="486">
        <f t="shared" si="373"/>
        <v>186240</v>
      </c>
      <c r="J7977" s="348">
        <f t="shared" si="374"/>
        <v>0</v>
      </c>
    </row>
    <row r="7978" spans="1:10">
      <c r="A7978" s="483">
        <v>2016</v>
      </c>
      <c r="B7978" s="484" t="s">
        <v>1296</v>
      </c>
      <c r="C7978" s="484" t="s">
        <v>370</v>
      </c>
      <c r="D7978" s="485">
        <v>25494</v>
      </c>
      <c r="E7978" s="486">
        <v>24.12</v>
      </c>
      <c r="F7978" s="486">
        <f t="shared" si="372"/>
        <v>614915.28</v>
      </c>
      <c r="G7978" s="487">
        <v>3.1</v>
      </c>
      <c r="H7978" s="485">
        <v>6.8</v>
      </c>
      <c r="I7978" s="486">
        <f t="shared" si="373"/>
        <v>173359.19999999998</v>
      </c>
      <c r="J7978" s="348">
        <f t="shared" si="374"/>
        <v>0</v>
      </c>
    </row>
    <row r="7979" spans="1:10">
      <c r="A7979" s="483">
        <v>2016</v>
      </c>
      <c r="B7979" s="484" t="s">
        <v>1296</v>
      </c>
      <c r="C7979" s="484" t="s">
        <v>370</v>
      </c>
      <c r="D7979" s="485">
        <v>182227</v>
      </c>
      <c r="E7979" s="486">
        <v>26</v>
      </c>
      <c r="F7979" s="486">
        <f t="shared" si="372"/>
        <v>4737902</v>
      </c>
      <c r="G7979" s="487">
        <v>2.74</v>
      </c>
      <c r="H7979" s="485">
        <v>7.6</v>
      </c>
      <c r="I7979" s="486">
        <f t="shared" si="373"/>
        <v>1384925.2</v>
      </c>
      <c r="J7979" s="348">
        <f t="shared" si="374"/>
        <v>0</v>
      </c>
    </row>
    <row r="7980" spans="1:10">
      <c r="A7980" s="483">
        <v>2016</v>
      </c>
      <c r="B7980" s="484" t="s">
        <v>1296</v>
      </c>
      <c r="C7980" s="484" t="s">
        <v>370</v>
      </c>
      <c r="D7980" s="485">
        <v>45803</v>
      </c>
      <c r="E7980" s="486">
        <v>25.97</v>
      </c>
      <c r="F7980" s="486">
        <f t="shared" si="372"/>
        <v>1189503.9099999999</v>
      </c>
      <c r="G7980" s="487">
        <v>3.39</v>
      </c>
      <c r="H7980" s="485">
        <v>8.1</v>
      </c>
      <c r="I7980" s="486">
        <f t="shared" si="373"/>
        <v>371004.3</v>
      </c>
      <c r="J7980" s="348">
        <f t="shared" si="374"/>
        <v>0</v>
      </c>
    </row>
    <row r="7981" spans="1:10">
      <c r="A7981" s="483">
        <v>2016</v>
      </c>
      <c r="B7981" s="484" t="s">
        <v>1296</v>
      </c>
      <c r="C7981" s="484" t="s">
        <v>370</v>
      </c>
      <c r="D7981" s="485">
        <v>23016</v>
      </c>
      <c r="E7981" s="486">
        <v>23.202000000000002</v>
      </c>
      <c r="F7981" s="486">
        <f t="shared" si="372"/>
        <v>534017.23200000008</v>
      </c>
      <c r="G7981" s="487">
        <v>1.41</v>
      </c>
      <c r="H7981" s="485">
        <v>6.7</v>
      </c>
      <c r="I7981" s="486">
        <f t="shared" si="373"/>
        <v>154207.20000000001</v>
      </c>
      <c r="J7981" s="348">
        <f t="shared" si="374"/>
        <v>0</v>
      </c>
    </row>
    <row r="7982" spans="1:10">
      <c r="A7982" s="483">
        <v>2016</v>
      </c>
      <c r="B7982" s="484" t="s">
        <v>1296</v>
      </c>
      <c r="C7982" s="484" t="s">
        <v>370</v>
      </c>
      <c r="D7982" s="485">
        <v>39993</v>
      </c>
      <c r="E7982" s="486">
        <v>22.456</v>
      </c>
      <c r="F7982" s="486">
        <f t="shared" si="372"/>
        <v>898082.80799999996</v>
      </c>
      <c r="G7982" s="487">
        <v>0.52</v>
      </c>
      <c r="H7982" s="485">
        <v>7.3</v>
      </c>
      <c r="I7982" s="486">
        <f t="shared" si="373"/>
        <v>291948.89999999997</v>
      </c>
      <c r="J7982" s="348">
        <f t="shared" si="374"/>
        <v>0</v>
      </c>
    </row>
    <row r="7983" spans="1:10">
      <c r="A7983" s="483">
        <v>2016</v>
      </c>
      <c r="B7983" s="484" t="s">
        <v>1296</v>
      </c>
      <c r="C7983" s="484" t="s">
        <v>370</v>
      </c>
      <c r="D7983" s="485">
        <v>34607</v>
      </c>
      <c r="E7983" s="486">
        <v>23.358000000000001</v>
      </c>
      <c r="F7983" s="486">
        <f t="shared" si="372"/>
        <v>808350.30599999998</v>
      </c>
      <c r="G7983" s="487">
        <v>0.44</v>
      </c>
      <c r="H7983" s="485">
        <v>6.2</v>
      </c>
      <c r="I7983" s="486">
        <f t="shared" si="373"/>
        <v>214563.4</v>
      </c>
      <c r="J7983" s="348">
        <f t="shared" si="374"/>
        <v>0</v>
      </c>
    </row>
    <row r="7984" spans="1:10">
      <c r="A7984" s="483">
        <v>2016</v>
      </c>
      <c r="B7984" s="484" t="s">
        <v>1296</v>
      </c>
      <c r="C7984" s="484" t="s">
        <v>370</v>
      </c>
      <c r="D7984" s="485">
        <v>23300</v>
      </c>
      <c r="E7984" s="486">
        <v>23.29</v>
      </c>
      <c r="F7984" s="486">
        <f t="shared" si="372"/>
        <v>542657</v>
      </c>
      <c r="G7984" s="487">
        <v>0.43</v>
      </c>
      <c r="H7984" s="485">
        <v>6.5</v>
      </c>
      <c r="I7984" s="486">
        <f t="shared" si="373"/>
        <v>151450</v>
      </c>
      <c r="J7984" s="348">
        <f t="shared" si="374"/>
        <v>0</v>
      </c>
    </row>
    <row r="7985" spans="1:10">
      <c r="A7985" s="483">
        <v>2016</v>
      </c>
      <c r="B7985" s="484" t="s">
        <v>1296</v>
      </c>
      <c r="C7985" s="484" t="s">
        <v>370</v>
      </c>
      <c r="D7985" s="485">
        <v>127931</v>
      </c>
      <c r="E7985" s="486">
        <v>23.911000000000001</v>
      </c>
      <c r="F7985" s="486">
        <f t="shared" si="372"/>
        <v>3058958.1410000003</v>
      </c>
      <c r="G7985" s="487">
        <v>1.22</v>
      </c>
      <c r="H7985" s="485">
        <v>8.5</v>
      </c>
      <c r="I7985" s="486">
        <f t="shared" si="373"/>
        <v>1087413.5</v>
      </c>
      <c r="J7985" s="348">
        <f t="shared" si="374"/>
        <v>0</v>
      </c>
    </row>
    <row r="7986" spans="1:10">
      <c r="A7986" s="483">
        <v>2016</v>
      </c>
      <c r="B7986" s="484" t="s">
        <v>1296</v>
      </c>
      <c r="C7986" s="484" t="s">
        <v>370</v>
      </c>
      <c r="D7986" s="485">
        <v>38624</v>
      </c>
      <c r="E7986" s="486">
        <v>25.896999999999998</v>
      </c>
      <c r="F7986" s="486">
        <f t="shared" si="372"/>
        <v>1000245.7279999999</v>
      </c>
      <c r="G7986" s="487">
        <v>2.61</v>
      </c>
      <c r="H7986" s="485">
        <v>7.7</v>
      </c>
      <c r="I7986" s="486">
        <f t="shared" si="373"/>
        <v>297404.79999999999</v>
      </c>
      <c r="J7986" s="348">
        <f t="shared" si="374"/>
        <v>0</v>
      </c>
    </row>
    <row r="7987" spans="1:10">
      <c r="A7987" s="483">
        <v>2016</v>
      </c>
      <c r="B7987" s="484" t="s">
        <v>1296</v>
      </c>
      <c r="C7987" s="484" t="s">
        <v>370</v>
      </c>
      <c r="D7987" s="485">
        <v>88966</v>
      </c>
      <c r="E7987" s="486">
        <v>25.032</v>
      </c>
      <c r="F7987" s="486">
        <f t="shared" si="372"/>
        <v>2226996.912</v>
      </c>
      <c r="G7987" s="487">
        <v>3.11</v>
      </c>
      <c r="H7987" s="485">
        <v>6.6</v>
      </c>
      <c r="I7987" s="486">
        <f t="shared" si="373"/>
        <v>587175.6</v>
      </c>
      <c r="J7987" s="348">
        <f t="shared" si="374"/>
        <v>0</v>
      </c>
    </row>
    <row r="7988" spans="1:10">
      <c r="A7988" s="483">
        <v>2016</v>
      </c>
      <c r="B7988" s="484" t="s">
        <v>1296</v>
      </c>
      <c r="C7988" s="484" t="s">
        <v>370</v>
      </c>
      <c r="D7988" s="485">
        <v>38622</v>
      </c>
      <c r="E7988" s="486">
        <v>23.606000000000002</v>
      </c>
      <c r="F7988" s="486">
        <f t="shared" si="372"/>
        <v>911710.93200000003</v>
      </c>
      <c r="G7988" s="487">
        <v>2.64</v>
      </c>
      <c r="H7988" s="485">
        <v>7.9</v>
      </c>
      <c r="I7988" s="486">
        <f t="shared" si="373"/>
        <v>305113.8</v>
      </c>
      <c r="J7988" s="348">
        <f t="shared" si="374"/>
        <v>0</v>
      </c>
    </row>
    <row r="7989" spans="1:10">
      <c r="A7989" s="483">
        <v>2016</v>
      </c>
      <c r="B7989" s="484" t="s">
        <v>1296</v>
      </c>
      <c r="C7989" s="484" t="s">
        <v>370</v>
      </c>
      <c r="D7989" s="485">
        <v>40159</v>
      </c>
      <c r="E7989" s="486">
        <v>22.498000000000001</v>
      </c>
      <c r="F7989" s="486">
        <f t="shared" si="372"/>
        <v>903497.18200000003</v>
      </c>
      <c r="G7989" s="487">
        <v>0.56999999999999995</v>
      </c>
      <c r="H7989" s="485">
        <v>11.4</v>
      </c>
      <c r="I7989" s="486">
        <f t="shared" si="373"/>
        <v>457812.60000000003</v>
      </c>
      <c r="J7989" s="348">
        <f t="shared" si="374"/>
        <v>0</v>
      </c>
    </row>
    <row r="7990" spans="1:10">
      <c r="A7990" s="483">
        <v>2016</v>
      </c>
      <c r="B7990" s="484" t="s">
        <v>1296</v>
      </c>
      <c r="C7990" s="484" t="s">
        <v>370</v>
      </c>
      <c r="D7990" s="485">
        <v>38463</v>
      </c>
      <c r="E7990" s="486">
        <v>23.12</v>
      </c>
      <c r="F7990" s="486">
        <f t="shared" si="372"/>
        <v>889264.56</v>
      </c>
      <c r="G7990" s="487">
        <v>1.36</v>
      </c>
      <c r="H7990" s="485">
        <v>6.6</v>
      </c>
      <c r="I7990" s="486">
        <f t="shared" si="373"/>
        <v>253855.8</v>
      </c>
      <c r="J7990" s="348">
        <f t="shared" si="374"/>
        <v>0</v>
      </c>
    </row>
    <row r="7991" spans="1:10">
      <c r="A7991" s="483">
        <v>2016</v>
      </c>
      <c r="B7991" s="484" t="s">
        <v>1296</v>
      </c>
      <c r="C7991" s="484" t="s">
        <v>370</v>
      </c>
      <c r="D7991" s="485">
        <v>240424</v>
      </c>
      <c r="E7991" s="486">
        <v>25.786000000000001</v>
      </c>
      <c r="F7991" s="486">
        <f t="shared" si="372"/>
        <v>6199573.2640000004</v>
      </c>
      <c r="G7991" s="487">
        <v>2.75</v>
      </c>
      <c r="H7991" s="485">
        <v>7.6</v>
      </c>
      <c r="I7991" s="486">
        <f t="shared" si="373"/>
        <v>1827222.4</v>
      </c>
      <c r="J7991" s="348">
        <f t="shared" si="374"/>
        <v>0</v>
      </c>
    </row>
    <row r="7992" spans="1:10">
      <c r="A7992" s="483">
        <v>2016</v>
      </c>
      <c r="B7992" s="484" t="s">
        <v>1296</v>
      </c>
      <c r="C7992" s="484" t="s">
        <v>370</v>
      </c>
      <c r="D7992" s="485">
        <v>55592</v>
      </c>
      <c r="E7992" s="486">
        <v>23.84</v>
      </c>
      <c r="F7992" s="486">
        <f t="shared" si="372"/>
        <v>1325313.28</v>
      </c>
      <c r="G7992" s="487">
        <v>2.62</v>
      </c>
      <c r="H7992" s="485">
        <v>7.7</v>
      </c>
      <c r="I7992" s="486">
        <f t="shared" si="373"/>
        <v>428058.4</v>
      </c>
      <c r="J7992" s="348">
        <f t="shared" si="374"/>
        <v>0</v>
      </c>
    </row>
    <row r="7993" spans="1:10">
      <c r="A7993" s="483">
        <v>2016</v>
      </c>
      <c r="B7993" s="484" t="s">
        <v>1296</v>
      </c>
      <c r="C7993" s="484" t="s">
        <v>370</v>
      </c>
      <c r="D7993" s="485">
        <v>12591</v>
      </c>
      <c r="E7993" s="486">
        <v>25.76</v>
      </c>
      <c r="F7993" s="486">
        <f t="shared" si="372"/>
        <v>324344.16000000003</v>
      </c>
      <c r="G7993" s="487">
        <v>2.83</v>
      </c>
      <c r="H7993" s="485">
        <v>7.6</v>
      </c>
      <c r="I7993" s="486">
        <f t="shared" si="373"/>
        <v>95691.599999999991</v>
      </c>
      <c r="J7993" s="348">
        <f t="shared" si="374"/>
        <v>0</v>
      </c>
    </row>
    <row r="7994" spans="1:10">
      <c r="A7994" s="483">
        <v>2016</v>
      </c>
      <c r="B7994" s="484" t="s">
        <v>1296</v>
      </c>
      <c r="C7994" s="484" t="s">
        <v>370</v>
      </c>
      <c r="D7994" s="485">
        <v>55624</v>
      </c>
      <c r="E7994" s="486">
        <v>23.821999999999999</v>
      </c>
      <c r="F7994" s="486">
        <f t="shared" si="372"/>
        <v>1325074.9279999998</v>
      </c>
      <c r="G7994" s="487">
        <v>2.62</v>
      </c>
      <c r="H7994" s="485">
        <v>7.6</v>
      </c>
      <c r="I7994" s="486">
        <f t="shared" si="373"/>
        <v>422742.39999999997</v>
      </c>
      <c r="J7994" s="348">
        <f t="shared" si="374"/>
        <v>0</v>
      </c>
    </row>
    <row r="7995" spans="1:10">
      <c r="A7995" s="483">
        <v>2016</v>
      </c>
      <c r="B7995" s="484" t="s">
        <v>1296</v>
      </c>
      <c r="C7995" s="484" t="s">
        <v>370</v>
      </c>
      <c r="D7995" s="485">
        <v>212335</v>
      </c>
      <c r="E7995" s="486">
        <v>23.818000000000001</v>
      </c>
      <c r="F7995" s="486">
        <f t="shared" si="372"/>
        <v>5057395.03</v>
      </c>
      <c r="G7995" s="487">
        <v>2.7</v>
      </c>
      <c r="H7995" s="485">
        <v>7.7</v>
      </c>
      <c r="I7995" s="486">
        <f t="shared" si="373"/>
        <v>1634979.5</v>
      </c>
      <c r="J7995" s="348">
        <f t="shared" si="374"/>
        <v>0</v>
      </c>
    </row>
    <row r="7996" spans="1:10">
      <c r="A7996" s="483">
        <v>2016</v>
      </c>
      <c r="B7996" s="484" t="s">
        <v>1296</v>
      </c>
      <c r="C7996" s="484" t="s">
        <v>370</v>
      </c>
      <c r="D7996" s="485">
        <v>32816</v>
      </c>
      <c r="E7996" s="486">
        <v>23.245999999999999</v>
      </c>
      <c r="F7996" s="486">
        <f t="shared" si="372"/>
        <v>762840.73599999992</v>
      </c>
      <c r="G7996" s="487">
        <v>1.38</v>
      </c>
      <c r="H7996" s="485">
        <v>6.4</v>
      </c>
      <c r="I7996" s="486">
        <f t="shared" si="373"/>
        <v>210022.40000000002</v>
      </c>
      <c r="J7996" s="348">
        <f t="shared" si="374"/>
        <v>0</v>
      </c>
    </row>
    <row r="7997" spans="1:10">
      <c r="A7997" s="483">
        <v>2016</v>
      </c>
      <c r="B7997" s="484" t="s">
        <v>1296</v>
      </c>
      <c r="C7997" s="484" t="s">
        <v>370</v>
      </c>
      <c r="D7997" s="485">
        <v>11693</v>
      </c>
      <c r="E7997" s="486">
        <v>23.783999999999999</v>
      </c>
      <c r="F7997" s="486">
        <f t="shared" si="372"/>
        <v>278106.31199999998</v>
      </c>
      <c r="G7997" s="487">
        <v>1.34</v>
      </c>
      <c r="H7997" s="485">
        <v>13.1</v>
      </c>
      <c r="I7997" s="486">
        <f t="shared" si="373"/>
        <v>153178.29999999999</v>
      </c>
      <c r="J7997" s="348">
        <f t="shared" si="374"/>
        <v>0</v>
      </c>
    </row>
    <row r="7998" spans="1:10">
      <c r="A7998" s="483">
        <v>2016</v>
      </c>
      <c r="B7998" s="484" t="s">
        <v>1289</v>
      </c>
      <c r="C7998" s="484" t="s">
        <v>370</v>
      </c>
      <c r="D7998" s="485">
        <v>113792</v>
      </c>
      <c r="E7998" s="486">
        <v>17.600000000000001</v>
      </c>
      <c r="F7998" s="486">
        <f t="shared" si="372"/>
        <v>2002739.2000000002</v>
      </c>
      <c r="G7998" s="487">
        <v>0.2</v>
      </c>
      <c r="H7998" s="485">
        <v>4.5999999999999996</v>
      </c>
      <c r="I7998" s="486">
        <f t="shared" si="373"/>
        <v>523443.19999999995</v>
      </c>
      <c r="J7998" s="348">
        <f t="shared" si="374"/>
        <v>0</v>
      </c>
    </row>
    <row r="7999" spans="1:10">
      <c r="A7999" s="483">
        <v>2016</v>
      </c>
      <c r="B7999" s="484" t="s">
        <v>1289</v>
      </c>
      <c r="C7999" s="484" t="s">
        <v>370</v>
      </c>
      <c r="D7999" s="485">
        <v>237935</v>
      </c>
      <c r="E7999" s="486">
        <v>17.54</v>
      </c>
      <c r="F7999" s="486">
        <f t="shared" si="372"/>
        <v>4173379.9</v>
      </c>
      <c r="G7999" s="487">
        <v>0.21</v>
      </c>
      <c r="H7999" s="485">
        <v>4.5999999999999996</v>
      </c>
      <c r="I7999" s="486">
        <f t="shared" si="373"/>
        <v>1094501</v>
      </c>
      <c r="J7999" s="348">
        <f t="shared" si="374"/>
        <v>0</v>
      </c>
    </row>
    <row r="8000" spans="1:10">
      <c r="A8000" s="483">
        <v>2016</v>
      </c>
      <c r="B8000" s="484" t="s">
        <v>1289</v>
      </c>
      <c r="C8000" s="484" t="s">
        <v>370</v>
      </c>
      <c r="D8000" s="485">
        <v>95391</v>
      </c>
      <c r="E8000" s="486">
        <v>17.702000000000002</v>
      </c>
      <c r="F8000" s="486">
        <f t="shared" si="372"/>
        <v>1688611.4820000001</v>
      </c>
      <c r="G8000" s="487">
        <v>0.25</v>
      </c>
      <c r="H8000" s="485">
        <v>5.6</v>
      </c>
      <c r="I8000" s="486">
        <f t="shared" si="373"/>
        <v>534189.6</v>
      </c>
      <c r="J8000" s="348">
        <f t="shared" si="374"/>
        <v>0</v>
      </c>
    </row>
    <row r="8001" spans="1:10">
      <c r="A8001" s="483">
        <v>2016</v>
      </c>
      <c r="B8001" s="484" t="s">
        <v>1289</v>
      </c>
      <c r="C8001" s="484" t="s">
        <v>370</v>
      </c>
      <c r="D8001" s="485">
        <v>141439</v>
      </c>
      <c r="E8001" s="486">
        <v>17.542999999999999</v>
      </c>
      <c r="F8001" s="486">
        <f t="shared" si="372"/>
        <v>2481264.3769999999</v>
      </c>
      <c r="G8001" s="487">
        <v>0.21</v>
      </c>
      <c r="H8001" s="485">
        <v>4.4000000000000004</v>
      </c>
      <c r="I8001" s="486">
        <f t="shared" si="373"/>
        <v>622331.60000000009</v>
      </c>
      <c r="J8001" s="348">
        <f t="shared" si="374"/>
        <v>0</v>
      </c>
    </row>
    <row r="8002" spans="1:10">
      <c r="A8002" s="483">
        <v>2016</v>
      </c>
      <c r="B8002" s="484" t="s">
        <v>1289</v>
      </c>
      <c r="C8002" s="484" t="s">
        <v>370</v>
      </c>
      <c r="D8002" s="485">
        <v>194308</v>
      </c>
      <c r="E8002" s="486">
        <v>17.34</v>
      </c>
      <c r="F8002" s="486">
        <f t="shared" si="372"/>
        <v>3369300.72</v>
      </c>
      <c r="G8002" s="487">
        <v>0.2</v>
      </c>
      <c r="H8002" s="485">
        <v>4.5</v>
      </c>
      <c r="I8002" s="486">
        <f t="shared" si="373"/>
        <v>874386</v>
      </c>
      <c r="J8002" s="348">
        <f t="shared" si="374"/>
        <v>0</v>
      </c>
    </row>
    <row r="8003" spans="1:10">
      <c r="A8003" s="483">
        <v>2016</v>
      </c>
      <c r="B8003" s="484" t="s">
        <v>1289</v>
      </c>
      <c r="C8003" s="484" t="s">
        <v>370</v>
      </c>
      <c r="D8003" s="485">
        <v>132602</v>
      </c>
      <c r="E8003" s="486">
        <v>17.29</v>
      </c>
      <c r="F8003" s="486">
        <f t="shared" ref="F8003:F8066" si="375">E8003*D8003</f>
        <v>2292688.58</v>
      </c>
      <c r="G8003" s="487">
        <v>0.2</v>
      </c>
      <c r="H8003" s="485">
        <v>4.5999999999999996</v>
      </c>
      <c r="I8003" s="486">
        <f t="shared" ref="I8003:I8066" si="376">H8003*D8003</f>
        <v>609969.19999999995</v>
      </c>
      <c r="J8003" s="348">
        <f t="shared" ref="J8003:J8066" si="377">IF(B8003="LIG",1,0)</f>
        <v>0</v>
      </c>
    </row>
    <row r="8004" spans="1:10">
      <c r="A8004" s="483">
        <v>2016</v>
      </c>
      <c r="B8004" s="484" t="s">
        <v>1289</v>
      </c>
      <c r="C8004" s="484" t="s">
        <v>370</v>
      </c>
      <c r="D8004" s="485">
        <v>148864</v>
      </c>
      <c r="E8004" s="486">
        <v>17.260000000000002</v>
      </c>
      <c r="F8004" s="486">
        <f t="shared" si="375"/>
        <v>2569392.64</v>
      </c>
      <c r="G8004" s="487">
        <v>0.2</v>
      </c>
      <c r="H8004" s="485">
        <v>4.5999999999999996</v>
      </c>
      <c r="I8004" s="486">
        <f t="shared" si="376"/>
        <v>684774.39999999991</v>
      </c>
      <c r="J8004" s="348">
        <f t="shared" si="377"/>
        <v>0</v>
      </c>
    </row>
    <row r="8005" spans="1:10">
      <c r="A8005" s="483">
        <v>2016</v>
      </c>
      <c r="B8005" s="484" t="s">
        <v>1289</v>
      </c>
      <c r="C8005" s="484" t="s">
        <v>370</v>
      </c>
      <c r="D8005" s="485">
        <v>96043</v>
      </c>
      <c r="E8005" s="486">
        <v>17.64</v>
      </c>
      <c r="F8005" s="486">
        <f t="shared" si="375"/>
        <v>1694198.52</v>
      </c>
      <c r="G8005" s="487">
        <v>0.24</v>
      </c>
      <c r="H8005" s="485">
        <v>4.5999999999999996</v>
      </c>
      <c r="I8005" s="486">
        <f t="shared" si="376"/>
        <v>441797.8</v>
      </c>
      <c r="J8005" s="348">
        <f t="shared" si="377"/>
        <v>0</v>
      </c>
    </row>
    <row r="8006" spans="1:10">
      <c r="A8006" s="483">
        <v>2016</v>
      </c>
      <c r="B8006" s="484" t="s">
        <v>1289</v>
      </c>
      <c r="C8006" s="484" t="s">
        <v>370</v>
      </c>
      <c r="D8006" s="485">
        <v>79776</v>
      </c>
      <c r="E8006" s="486">
        <v>17.64</v>
      </c>
      <c r="F8006" s="486">
        <f t="shared" si="375"/>
        <v>1407248.6400000001</v>
      </c>
      <c r="G8006" s="487">
        <v>0.24</v>
      </c>
      <c r="H8006" s="485">
        <v>5.2</v>
      </c>
      <c r="I8006" s="486">
        <f t="shared" si="376"/>
        <v>414835.20000000001</v>
      </c>
      <c r="J8006" s="348">
        <f t="shared" si="377"/>
        <v>0</v>
      </c>
    </row>
    <row r="8007" spans="1:10">
      <c r="A8007" s="483">
        <v>2016</v>
      </c>
      <c r="B8007" s="484" t="s">
        <v>1289</v>
      </c>
      <c r="C8007" s="484" t="s">
        <v>370</v>
      </c>
      <c r="D8007" s="485">
        <v>507916</v>
      </c>
      <c r="E8007" s="486">
        <v>17.440000000000001</v>
      </c>
      <c r="F8007" s="486">
        <f t="shared" si="375"/>
        <v>8858055.040000001</v>
      </c>
      <c r="G8007" s="487">
        <v>0.2</v>
      </c>
      <c r="H8007" s="485">
        <v>4.5999999999999996</v>
      </c>
      <c r="I8007" s="486">
        <f t="shared" si="376"/>
        <v>2336413.5999999996</v>
      </c>
      <c r="J8007" s="348">
        <f t="shared" si="377"/>
        <v>0</v>
      </c>
    </row>
    <row r="8008" spans="1:10">
      <c r="A8008" s="483">
        <v>2016</v>
      </c>
      <c r="B8008" s="484" t="s">
        <v>1289</v>
      </c>
      <c r="C8008" s="484" t="s">
        <v>370</v>
      </c>
      <c r="D8008" s="485">
        <v>114182</v>
      </c>
      <c r="E8008" s="486">
        <v>17.18</v>
      </c>
      <c r="F8008" s="486">
        <f t="shared" si="375"/>
        <v>1961646.76</v>
      </c>
      <c r="G8008" s="487">
        <v>0.23</v>
      </c>
      <c r="H8008" s="485">
        <v>4.3</v>
      </c>
      <c r="I8008" s="486">
        <f t="shared" si="376"/>
        <v>490982.6</v>
      </c>
      <c r="J8008" s="348">
        <f t="shared" si="377"/>
        <v>0</v>
      </c>
    </row>
    <row r="8009" spans="1:10">
      <c r="A8009" s="483">
        <v>2016</v>
      </c>
      <c r="B8009" s="484" t="s">
        <v>1289</v>
      </c>
      <c r="C8009" s="484" t="s">
        <v>370</v>
      </c>
      <c r="D8009" s="485">
        <v>69378</v>
      </c>
      <c r="E8009" s="486">
        <v>17.899999999999999</v>
      </c>
      <c r="F8009" s="486">
        <f t="shared" si="375"/>
        <v>1241866.2</v>
      </c>
      <c r="G8009" s="487">
        <v>0.24</v>
      </c>
      <c r="H8009" s="485">
        <v>5.0999999999999996</v>
      </c>
      <c r="I8009" s="486">
        <f t="shared" si="376"/>
        <v>353827.8</v>
      </c>
      <c r="J8009" s="348">
        <f t="shared" si="377"/>
        <v>0</v>
      </c>
    </row>
    <row r="8010" spans="1:10">
      <c r="A8010" s="483">
        <v>2016</v>
      </c>
      <c r="B8010" s="484" t="s">
        <v>1289</v>
      </c>
      <c r="C8010" s="484" t="s">
        <v>370</v>
      </c>
      <c r="D8010" s="485">
        <v>68934</v>
      </c>
      <c r="E8010" s="486">
        <v>17.399999999999999</v>
      </c>
      <c r="F8010" s="486">
        <f t="shared" si="375"/>
        <v>1199451.5999999999</v>
      </c>
      <c r="G8010" s="487">
        <v>0.21</v>
      </c>
      <c r="H8010" s="485">
        <v>4.5</v>
      </c>
      <c r="I8010" s="486">
        <f t="shared" si="376"/>
        <v>310203</v>
      </c>
      <c r="J8010" s="348">
        <f t="shared" si="377"/>
        <v>0</v>
      </c>
    </row>
    <row r="8011" spans="1:10">
      <c r="A8011" s="483">
        <v>2016</v>
      </c>
      <c r="B8011" s="484" t="s">
        <v>1289</v>
      </c>
      <c r="C8011" s="484" t="s">
        <v>370</v>
      </c>
      <c r="D8011" s="485">
        <v>22465</v>
      </c>
      <c r="E8011" s="486">
        <v>17.2</v>
      </c>
      <c r="F8011" s="486">
        <f t="shared" si="375"/>
        <v>386398</v>
      </c>
      <c r="G8011" s="487">
        <v>0.22</v>
      </c>
      <c r="H8011" s="485">
        <v>4.0999999999999996</v>
      </c>
      <c r="I8011" s="486">
        <f t="shared" si="376"/>
        <v>92106.499999999985</v>
      </c>
      <c r="J8011" s="348">
        <f t="shared" si="377"/>
        <v>0</v>
      </c>
    </row>
    <row r="8012" spans="1:10">
      <c r="A8012" s="483">
        <v>2016</v>
      </c>
      <c r="B8012" s="484" t="s">
        <v>1289</v>
      </c>
      <c r="C8012" s="484" t="s">
        <v>370</v>
      </c>
      <c r="D8012" s="485">
        <v>46878</v>
      </c>
      <c r="E8012" s="486">
        <v>17.34</v>
      </c>
      <c r="F8012" s="486">
        <f t="shared" si="375"/>
        <v>812864.52</v>
      </c>
      <c r="G8012" s="487">
        <v>0.21</v>
      </c>
      <c r="H8012" s="485">
        <v>4.5</v>
      </c>
      <c r="I8012" s="486">
        <f t="shared" si="376"/>
        <v>210951</v>
      </c>
      <c r="J8012" s="348">
        <f t="shared" si="377"/>
        <v>0</v>
      </c>
    </row>
    <row r="8013" spans="1:10">
      <c r="A8013" s="483">
        <v>2016</v>
      </c>
      <c r="B8013" s="484" t="s">
        <v>1289</v>
      </c>
      <c r="C8013" s="484" t="s">
        <v>370</v>
      </c>
      <c r="D8013" s="485">
        <v>40423</v>
      </c>
      <c r="E8013" s="486">
        <v>17.190000000000001</v>
      </c>
      <c r="F8013" s="486">
        <f t="shared" si="375"/>
        <v>694871.37</v>
      </c>
      <c r="G8013" s="487">
        <v>0.23</v>
      </c>
      <c r="H8013" s="485">
        <v>4.3</v>
      </c>
      <c r="I8013" s="486">
        <f t="shared" si="376"/>
        <v>173818.9</v>
      </c>
      <c r="J8013" s="348">
        <f t="shared" si="377"/>
        <v>0</v>
      </c>
    </row>
    <row r="8014" spans="1:10">
      <c r="A8014" s="483">
        <v>2016</v>
      </c>
      <c r="B8014" s="484" t="s">
        <v>1289</v>
      </c>
      <c r="C8014" s="484" t="s">
        <v>370</v>
      </c>
      <c r="D8014" s="485">
        <v>21622</v>
      </c>
      <c r="E8014" s="486">
        <v>17.87</v>
      </c>
      <c r="F8014" s="486">
        <f t="shared" si="375"/>
        <v>386385.14</v>
      </c>
      <c r="G8014" s="487">
        <v>0.24</v>
      </c>
      <c r="H8014" s="485">
        <v>5.0999999999999996</v>
      </c>
      <c r="I8014" s="486">
        <f t="shared" si="376"/>
        <v>110272.2</v>
      </c>
      <c r="J8014" s="348">
        <f t="shared" si="377"/>
        <v>0</v>
      </c>
    </row>
    <row r="8015" spans="1:10">
      <c r="A8015" s="483">
        <v>2016</v>
      </c>
      <c r="B8015" s="484" t="s">
        <v>1296</v>
      </c>
      <c r="C8015" s="484" t="s">
        <v>370</v>
      </c>
      <c r="D8015" s="485">
        <v>81178</v>
      </c>
      <c r="E8015" s="486">
        <v>21.148</v>
      </c>
      <c r="F8015" s="486">
        <f t="shared" si="375"/>
        <v>1716752.344</v>
      </c>
      <c r="G8015" s="487">
        <v>3.44</v>
      </c>
      <c r="H8015" s="485">
        <v>9</v>
      </c>
      <c r="I8015" s="486">
        <f t="shared" si="376"/>
        <v>730602</v>
      </c>
      <c r="J8015" s="348">
        <f t="shared" si="377"/>
        <v>0</v>
      </c>
    </row>
    <row r="8016" spans="1:10">
      <c r="A8016" s="483">
        <v>2016</v>
      </c>
      <c r="B8016" s="484" t="s">
        <v>1296</v>
      </c>
      <c r="C8016" s="484" t="s">
        <v>370</v>
      </c>
      <c r="D8016" s="485">
        <v>29181</v>
      </c>
      <c r="E8016" s="486">
        <v>24.82</v>
      </c>
      <c r="F8016" s="486">
        <f t="shared" si="375"/>
        <v>724272.42</v>
      </c>
      <c r="G8016" s="487">
        <v>3.42</v>
      </c>
      <c r="H8016" s="485">
        <v>9.4</v>
      </c>
      <c r="I8016" s="486">
        <f t="shared" si="376"/>
        <v>274301.40000000002</v>
      </c>
      <c r="J8016" s="348">
        <f t="shared" si="377"/>
        <v>0</v>
      </c>
    </row>
    <row r="8017" spans="1:10">
      <c r="A8017" s="483">
        <v>2016</v>
      </c>
      <c r="B8017" s="484" t="s">
        <v>1296</v>
      </c>
      <c r="C8017" s="484" t="s">
        <v>370</v>
      </c>
      <c r="D8017" s="485">
        <v>7115</v>
      </c>
      <c r="E8017" s="486">
        <v>23.15</v>
      </c>
      <c r="F8017" s="486">
        <f t="shared" si="375"/>
        <v>164712.25</v>
      </c>
      <c r="G8017" s="487">
        <v>2.56</v>
      </c>
      <c r="H8017" s="485">
        <v>9.1999999999999993</v>
      </c>
      <c r="I8017" s="486">
        <f t="shared" si="376"/>
        <v>65457.999999999993</v>
      </c>
      <c r="J8017" s="348">
        <f t="shared" si="377"/>
        <v>0</v>
      </c>
    </row>
    <row r="8018" spans="1:10">
      <c r="A8018" s="483">
        <v>2016</v>
      </c>
      <c r="B8018" s="484" t="s">
        <v>1296</v>
      </c>
      <c r="C8018" s="484" t="s">
        <v>370</v>
      </c>
      <c r="D8018" s="485">
        <v>7022</v>
      </c>
      <c r="E8018" s="486">
        <v>23.23</v>
      </c>
      <c r="F8018" s="486">
        <f t="shared" si="375"/>
        <v>163121.06</v>
      </c>
      <c r="G8018" s="487">
        <v>2.77</v>
      </c>
      <c r="H8018" s="485">
        <v>10.6</v>
      </c>
      <c r="I8018" s="486">
        <f t="shared" si="376"/>
        <v>74433.2</v>
      </c>
      <c r="J8018" s="348">
        <f t="shared" si="377"/>
        <v>0</v>
      </c>
    </row>
    <row r="8019" spans="1:10">
      <c r="A8019" s="483">
        <v>2016</v>
      </c>
      <c r="B8019" s="484" t="s">
        <v>1296</v>
      </c>
      <c r="C8019" s="484" t="s">
        <v>370</v>
      </c>
      <c r="D8019" s="485">
        <v>658</v>
      </c>
      <c r="E8019" s="486">
        <v>20.92</v>
      </c>
      <c r="F8019" s="486">
        <f t="shared" si="375"/>
        <v>13765.36</v>
      </c>
      <c r="G8019" s="487">
        <v>0.75</v>
      </c>
      <c r="H8019" s="485">
        <v>9.3000000000000007</v>
      </c>
      <c r="I8019" s="486">
        <f t="shared" si="376"/>
        <v>6119.4000000000005</v>
      </c>
      <c r="J8019" s="348">
        <f t="shared" si="377"/>
        <v>0</v>
      </c>
    </row>
    <row r="8020" spans="1:10">
      <c r="A8020" s="483">
        <v>2016</v>
      </c>
      <c r="B8020" s="484" t="s">
        <v>1296</v>
      </c>
      <c r="C8020" s="484" t="s">
        <v>370</v>
      </c>
      <c r="D8020" s="485">
        <v>7</v>
      </c>
      <c r="E8020" s="486">
        <v>23.74</v>
      </c>
      <c r="F8020" s="486">
        <f t="shared" si="375"/>
        <v>166.17999999999998</v>
      </c>
      <c r="G8020" s="487">
        <v>3.11</v>
      </c>
      <c r="H8020" s="485">
        <v>9.6999999999999993</v>
      </c>
      <c r="I8020" s="486">
        <f t="shared" si="376"/>
        <v>67.899999999999991</v>
      </c>
      <c r="J8020" s="348">
        <f t="shared" si="377"/>
        <v>0</v>
      </c>
    </row>
    <row r="8021" spans="1:10">
      <c r="A8021" s="483">
        <v>2016</v>
      </c>
      <c r="B8021" s="484" t="s">
        <v>1296</v>
      </c>
      <c r="C8021" s="484" t="s">
        <v>370</v>
      </c>
      <c r="D8021" s="485">
        <v>2780</v>
      </c>
      <c r="E8021" s="486">
        <v>17.84</v>
      </c>
      <c r="F8021" s="486">
        <f t="shared" si="375"/>
        <v>49595.199999999997</v>
      </c>
      <c r="G8021" s="487">
        <v>3.07</v>
      </c>
      <c r="H8021" s="485">
        <v>18.7</v>
      </c>
      <c r="I8021" s="486">
        <f t="shared" si="376"/>
        <v>51986</v>
      </c>
      <c r="J8021" s="348">
        <f t="shared" si="377"/>
        <v>0</v>
      </c>
    </row>
    <row r="8022" spans="1:10">
      <c r="A8022" s="483">
        <v>2016</v>
      </c>
      <c r="B8022" s="484" t="s">
        <v>1296</v>
      </c>
      <c r="C8022" s="484" t="s">
        <v>370</v>
      </c>
      <c r="D8022" s="485">
        <v>7861</v>
      </c>
      <c r="E8022" s="486">
        <v>16.690000000000001</v>
      </c>
      <c r="F8022" s="486">
        <f t="shared" si="375"/>
        <v>131200.09</v>
      </c>
      <c r="G8022" s="487">
        <v>1.76</v>
      </c>
      <c r="H8022" s="485">
        <v>23</v>
      </c>
      <c r="I8022" s="486">
        <f t="shared" si="376"/>
        <v>180803</v>
      </c>
      <c r="J8022" s="348">
        <f t="shared" si="377"/>
        <v>0</v>
      </c>
    </row>
    <row r="8023" spans="1:10">
      <c r="A8023" s="483">
        <v>2016</v>
      </c>
      <c r="B8023" s="484" t="s">
        <v>1296</v>
      </c>
      <c r="C8023" s="484" t="s">
        <v>370</v>
      </c>
      <c r="D8023" s="485">
        <v>19985</v>
      </c>
      <c r="E8023" s="486">
        <v>22.01</v>
      </c>
      <c r="F8023" s="486">
        <f t="shared" si="375"/>
        <v>439869.85000000003</v>
      </c>
      <c r="G8023" s="487">
        <v>3.19</v>
      </c>
      <c r="H8023" s="485">
        <v>9.9</v>
      </c>
      <c r="I8023" s="486">
        <f t="shared" si="376"/>
        <v>197851.5</v>
      </c>
      <c r="J8023" s="348">
        <f t="shared" si="377"/>
        <v>0</v>
      </c>
    </row>
    <row r="8024" spans="1:10">
      <c r="A8024" s="483">
        <v>2016</v>
      </c>
      <c r="B8024" s="484" t="s">
        <v>1296</v>
      </c>
      <c r="C8024" s="484" t="s">
        <v>370</v>
      </c>
      <c r="D8024" s="485">
        <v>12969</v>
      </c>
      <c r="E8024" s="486">
        <v>16.64</v>
      </c>
      <c r="F8024" s="486">
        <f t="shared" si="375"/>
        <v>215804.16</v>
      </c>
      <c r="G8024" s="487">
        <v>2.54</v>
      </c>
      <c r="H8024" s="485">
        <v>18.8</v>
      </c>
      <c r="I8024" s="486">
        <f t="shared" si="376"/>
        <v>243817.2</v>
      </c>
      <c r="J8024" s="348">
        <f t="shared" si="377"/>
        <v>0</v>
      </c>
    </row>
    <row r="8025" spans="1:10">
      <c r="A8025" s="483">
        <v>2016</v>
      </c>
      <c r="B8025" s="484" t="s">
        <v>1296</v>
      </c>
      <c r="C8025" s="484" t="s">
        <v>370</v>
      </c>
      <c r="D8025" s="485">
        <v>13346</v>
      </c>
      <c r="E8025" s="486">
        <v>19.989999999999998</v>
      </c>
      <c r="F8025" s="486">
        <f t="shared" si="375"/>
        <v>266786.53999999998</v>
      </c>
      <c r="G8025" s="487">
        <v>2.77</v>
      </c>
      <c r="H8025" s="485">
        <v>11.5</v>
      </c>
      <c r="I8025" s="486">
        <f t="shared" si="376"/>
        <v>153479</v>
      </c>
      <c r="J8025" s="348">
        <f t="shared" si="377"/>
        <v>0</v>
      </c>
    </row>
    <row r="8026" spans="1:10">
      <c r="A8026" s="483">
        <v>2016</v>
      </c>
      <c r="B8026" s="484" t="s">
        <v>1296</v>
      </c>
      <c r="C8026" s="484" t="s">
        <v>370</v>
      </c>
      <c r="D8026" s="485">
        <v>28215</v>
      </c>
      <c r="E8026" s="486">
        <v>15.41</v>
      </c>
      <c r="F8026" s="486">
        <f t="shared" si="375"/>
        <v>434793.15</v>
      </c>
      <c r="G8026" s="487">
        <v>1.95</v>
      </c>
      <c r="H8026" s="485">
        <v>22.9</v>
      </c>
      <c r="I8026" s="486">
        <f t="shared" si="376"/>
        <v>646123.5</v>
      </c>
      <c r="J8026" s="348">
        <f t="shared" si="377"/>
        <v>0</v>
      </c>
    </row>
    <row r="8027" spans="1:10">
      <c r="A8027" s="483">
        <v>2016</v>
      </c>
      <c r="B8027" s="484" t="s">
        <v>1296</v>
      </c>
      <c r="C8027" s="484" t="s">
        <v>370</v>
      </c>
      <c r="D8027" s="485">
        <v>86632</v>
      </c>
      <c r="E8027" s="486">
        <v>22.402000000000001</v>
      </c>
      <c r="F8027" s="486">
        <f t="shared" si="375"/>
        <v>1940730.064</v>
      </c>
      <c r="G8027" s="487">
        <v>2.96</v>
      </c>
      <c r="H8027" s="485">
        <v>8.3000000000000007</v>
      </c>
      <c r="I8027" s="486">
        <f t="shared" si="376"/>
        <v>719045.60000000009</v>
      </c>
      <c r="J8027" s="348">
        <f t="shared" si="377"/>
        <v>0</v>
      </c>
    </row>
    <row r="8028" spans="1:10">
      <c r="A8028" s="483">
        <v>2016</v>
      </c>
      <c r="B8028" s="484" t="s">
        <v>1296</v>
      </c>
      <c r="C8028" s="484" t="s">
        <v>370</v>
      </c>
      <c r="D8028" s="485">
        <v>99317</v>
      </c>
      <c r="E8028" s="486">
        <v>22.962</v>
      </c>
      <c r="F8028" s="486">
        <f t="shared" si="375"/>
        <v>2280516.9539999999</v>
      </c>
      <c r="G8028" s="487">
        <v>2.96</v>
      </c>
      <c r="H8028" s="485">
        <v>8.3000000000000007</v>
      </c>
      <c r="I8028" s="486">
        <f t="shared" si="376"/>
        <v>824331.10000000009</v>
      </c>
      <c r="J8028" s="348">
        <f t="shared" si="377"/>
        <v>0</v>
      </c>
    </row>
    <row r="8029" spans="1:10">
      <c r="A8029" s="483">
        <v>2016</v>
      </c>
      <c r="B8029" s="484" t="s">
        <v>1296</v>
      </c>
      <c r="C8029" s="484" t="s">
        <v>370</v>
      </c>
      <c r="D8029" s="485">
        <v>36754</v>
      </c>
      <c r="E8029" s="486">
        <v>22.795999999999999</v>
      </c>
      <c r="F8029" s="486">
        <f t="shared" si="375"/>
        <v>837844.18400000001</v>
      </c>
      <c r="G8029" s="487">
        <v>3.08</v>
      </c>
      <c r="H8029" s="485">
        <v>8</v>
      </c>
      <c r="I8029" s="486">
        <f t="shared" si="376"/>
        <v>294032</v>
      </c>
      <c r="J8029" s="348">
        <f t="shared" si="377"/>
        <v>0</v>
      </c>
    </row>
    <row r="8030" spans="1:10">
      <c r="A8030" s="483">
        <v>2016</v>
      </c>
      <c r="B8030" s="484" t="s">
        <v>1296</v>
      </c>
      <c r="C8030" s="484" t="s">
        <v>370</v>
      </c>
      <c r="D8030" s="485">
        <v>16783</v>
      </c>
      <c r="E8030" s="486">
        <v>23.32</v>
      </c>
      <c r="F8030" s="486">
        <f t="shared" si="375"/>
        <v>391379.56</v>
      </c>
      <c r="G8030" s="487">
        <v>3.39</v>
      </c>
      <c r="H8030" s="485">
        <v>6.9</v>
      </c>
      <c r="I8030" s="486">
        <f t="shared" si="376"/>
        <v>115802.70000000001</v>
      </c>
      <c r="J8030" s="348">
        <f t="shared" si="377"/>
        <v>0</v>
      </c>
    </row>
    <row r="8031" spans="1:10">
      <c r="A8031" s="483">
        <v>2016</v>
      </c>
      <c r="B8031" s="484" t="s">
        <v>1296</v>
      </c>
      <c r="C8031" s="484" t="s">
        <v>370</v>
      </c>
      <c r="D8031" s="485">
        <v>31727</v>
      </c>
      <c r="E8031" s="486">
        <v>22.31</v>
      </c>
      <c r="F8031" s="486">
        <f t="shared" si="375"/>
        <v>707829.37</v>
      </c>
      <c r="G8031" s="487">
        <v>2.69</v>
      </c>
      <c r="H8031" s="485">
        <v>8.6999999999999993</v>
      </c>
      <c r="I8031" s="486">
        <f t="shared" si="376"/>
        <v>276024.89999999997</v>
      </c>
      <c r="J8031" s="348">
        <f t="shared" si="377"/>
        <v>0</v>
      </c>
    </row>
    <row r="8032" spans="1:10">
      <c r="A8032" s="483">
        <v>2016</v>
      </c>
      <c r="B8032" s="484" t="s">
        <v>1296</v>
      </c>
      <c r="C8032" s="484" t="s">
        <v>370</v>
      </c>
      <c r="D8032" s="485">
        <v>178556</v>
      </c>
      <c r="E8032" s="486">
        <v>22.55</v>
      </c>
      <c r="F8032" s="486">
        <f t="shared" si="375"/>
        <v>4026437.8000000003</v>
      </c>
      <c r="G8032" s="487">
        <v>3.23</v>
      </c>
      <c r="H8032" s="485">
        <v>8</v>
      </c>
      <c r="I8032" s="486">
        <f t="shared" si="376"/>
        <v>1428448</v>
      </c>
      <c r="J8032" s="348">
        <f t="shared" si="377"/>
        <v>0</v>
      </c>
    </row>
    <row r="8033" spans="1:10">
      <c r="A8033" s="483">
        <v>2016</v>
      </c>
      <c r="B8033" s="484" t="s">
        <v>1296</v>
      </c>
      <c r="C8033" s="484" t="s">
        <v>370</v>
      </c>
      <c r="D8033" s="485">
        <v>54854</v>
      </c>
      <c r="E8033" s="486">
        <v>23.3</v>
      </c>
      <c r="F8033" s="486">
        <f t="shared" si="375"/>
        <v>1278098.2</v>
      </c>
      <c r="G8033" s="487">
        <v>1.43</v>
      </c>
      <c r="H8033" s="485">
        <v>6.7</v>
      </c>
      <c r="I8033" s="486">
        <f t="shared" si="376"/>
        <v>367521.8</v>
      </c>
      <c r="J8033" s="348">
        <f t="shared" si="377"/>
        <v>0</v>
      </c>
    </row>
    <row r="8034" spans="1:10">
      <c r="A8034" s="483">
        <v>2016</v>
      </c>
      <c r="B8034" s="484" t="s">
        <v>1296</v>
      </c>
      <c r="C8034" s="484" t="s">
        <v>370</v>
      </c>
      <c r="D8034" s="485">
        <v>68825</v>
      </c>
      <c r="E8034" s="486">
        <v>23.57</v>
      </c>
      <c r="F8034" s="486">
        <f t="shared" si="375"/>
        <v>1622205.25</v>
      </c>
      <c r="G8034" s="487">
        <v>3.33</v>
      </c>
      <c r="H8034" s="485">
        <v>7.6</v>
      </c>
      <c r="I8034" s="486">
        <f t="shared" si="376"/>
        <v>523070</v>
      </c>
      <c r="J8034" s="348">
        <f t="shared" si="377"/>
        <v>0</v>
      </c>
    </row>
    <row r="8035" spans="1:10">
      <c r="A8035" s="483">
        <v>2016</v>
      </c>
      <c r="B8035" s="484" t="s">
        <v>1296</v>
      </c>
      <c r="C8035" s="484" t="s">
        <v>370</v>
      </c>
      <c r="D8035" s="485">
        <v>53246</v>
      </c>
      <c r="E8035" s="486">
        <v>23.475999999999999</v>
      </c>
      <c r="F8035" s="486">
        <f t="shared" si="375"/>
        <v>1250003.0959999999</v>
      </c>
      <c r="G8035" s="487">
        <v>3.28</v>
      </c>
      <c r="H8035" s="485">
        <v>7.2</v>
      </c>
      <c r="I8035" s="486">
        <f t="shared" si="376"/>
        <v>383371.2</v>
      </c>
      <c r="J8035" s="348">
        <f t="shared" si="377"/>
        <v>0</v>
      </c>
    </row>
    <row r="8036" spans="1:10">
      <c r="A8036" s="483">
        <v>2016</v>
      </c>
      <c r="B8036" s="484" t="s">
        <v>1296</v>
      </c>
      <c r="C8036" s="484" t="s">
        <v>370</v>
      </c>
      <c r="D8036" s="485">
        <v>46424</v>
      </c>
      <c r="E8036" s="486">
        <v>23.48</v>
      </c>
      <c r="F8036" s="486">
        <f t="shared" si="375"/>
        <v>1090035.52</v>
      </c>
      <c r="G8036" s="487">
        <v>2.4900000000000002</v>
      </c>
      <c r="H8036" s="485">
        <v>8.6</v>
      </c>
      <c r="I8036" s="486">
        <f t="shared" si="376"/>
        <v>399246.39999999997</v>
      </c>
      <c r="J8036" s="348">
        <f t="shared" si="377"/>
        <v>0</v>
      </c>
    </row>
    <row r="8037" spans="1:10">
      <c r="A8037" s="483">
        <v>2016</v>
      </c>
      <c r="B8037" s="484" t="s">
        <v>1289</v>
      </c>
      <c r="C8037" s="484" t="s">
        <v>370</v>
      </c>
      <c r="D8037" s="485">
        <v>15092</v>
      </c>
      <c r="E8037" s="486">
        <v>17.917999999999999</v>
      </c>
      <c r="F8037" s="486">
        <f t="shared" si="375"/>
        <v>270418.45600000001</v>
      </c>
      <c r="G8037" s="487">
        <v>0.22</v>
      </c>
      <c r="H8037" s="485">
        <v>4.8</v>
      </c>
      <c r="I8037" s="486">
        <f t="shared" si="376"/>
        <v>72441.599999999991</v>
      </c>
      <c r="J8037" s="348">
        <f t="shared" si="377"/>
        <v>0</v>
      </c>
    </row>
    <row r="8038" spans="1:10">
      <c r="A8038" s="483">
        <v>2016</v>
      </c>
      <c r="B8038" s="484" t="s">
        <v>1296</v>
      </c>
      <c r="C8038" s="484" t="s">
        <v>370</v>
      </c>
      <c r="D8038" s="485">
        <v>60156</v>
      </c>
      <c r="E8038" s="486">
        <v>25.968</v>
      </c>
      <c r="F8038" s="486">
        <f t="shared" si="375"/>
        <v>1562131.0079999999</v>
      </c>
      <c r="G8038" s="487">
        <v>2.72</v>
      </c>
      <c r="H8038" s="485">
        <v>7.5</v>
      </c>
      <c r="I8038" s="486">
        <f t="shared" si="376"/>
        <v>451170</v>
      </c>
      <c r="J8038" s="348">
        <f t="shared" si="377"/>
        <v>0</v>
      </c>
    </row>
    <row r="8039" spans="1:10">
      <c r="A8039" s="483">
        <v>2016</v>
      </c>
      <c r="B8039" s="484" t="s">
        <v>1296</v>
      </c>
      <c r="C8039" s="484" t="s">
        <v>370</v>
      </c>
      <c r="D8039" s="485">
        <v>47196</v>
      </c>
      <c r="E8039" s="486">
        <v>23.352</v>
      </c>
      <c r="F8039" s="486">
        <f t="shared" si="375"/>
        <v>1102120.9920000001</v>
      </c>
      <c r="G8039" s="487">
        <v>3.03</v>
      </c>
      <c r="H8039" s="485">
        <v>7.5</v>
      </c>
      <c r="I8039" s="486">
        <f t="shared" si="376"/>
        <v>353970</v>
      </c>
      <c r="J8039" s="348">
        <f t="shared" si="377"/>
        <v>0</v>
      </c>
    </row>
    <row r="8040" spans="1:10">
      <c r="A8040" s="483">
        <v>2016</v>
      </c>
      <c r="B8040" s="484" t="s">
        <v>1296</v>
      </c>
      <c r="C8040" s="484" t="s">
        <v>370</v>
      </c>
      <c r="D8040" s="485">
        <v>162677</v>
      </c>
      <c r="E8040" s="486">
        <v>22.21</v>
      </c>
      <c r="F8040" s="486">
        <f t="shared" si="375"/>
        <v>3613056.17</v>
      </c>
      <c r="G8040" s="487">
        <v>3.03</v>
      </c>
      <c r="H8040" s="485">
        <v>9.3000000000000007</v>
      </c>
      <c r="I8040" s="486">
        <f t="shared" si="376"/>
        <v>1512896.1</v>
      </c>
      <c r="J8040" s="348">
        <f t="shared" si="377"/>
        <v>0</v>
      </c>
    </row>
    <row r="8041" spans="1:10">
      <c r="A8041" s="483">
        <v>2016</v>
      </c>
      <c r="B8041" s="484" t="s">
        <v>1296</v>
      </c>
      <c r="C8041" s="484" t="s">
        <v>370</v>
      </c>
      <c r="D8041" s="485">
        <v>14562</v>
      </c>
      <c r="E8041" s="486">
        <v>24.01</v>
      </c>
      <c r="F8041" s="486">
        <f t="shared" si="375"/>
        <v>349633.62</v>
      </c>
      <c r="G8041" s="487">
        <v>0.79</v>
      </c>
      <c r="H8041" s="485">
        <v>13.4</v>
      </c>
      <c r="I8041" s="486">
        <f t="shared" si="376"/>
        <v>195130.80000000002</v>
      </c>
      <c r="J8041" s="348">
        <f t="shared" si="377"/>
        <v>0</v>
      </c>
    </row>
    <row r="8042" spans="1:10">
      <c r="A8042" s="483">
        <v>2016</v>
      </c>
      <c r="B8042" s="484" t="s">
        <v>1296</v>
      </c>
      <c r="C8042" s="484" t="s">
        <v>370</v>
      </c>
      <c r="D8042" s="485">
        <v>11253</v>
      </c>
      <c r="E8042" s="486">
        <v>23.276</v>
      </c>
      <c r="F8042" s="486">
        <f t="shared" si="375"/>
        <v>261924.82800000001</v>
      </c>
      <c r="G8042" s="487">
        <v>0.77</v>
      </c>
      <c r="H8042" s="485">
        <v>13.9</v>
      </c>
      <c r="I8042" s="486">
        <f t="shared" si="376"/>
        <v>156416.70000000001</v>
      </c>
      <c r="J8042" s="348">
        <f t="shared" si="377"/>
        <v>0</v>
      </c>
    </row>
    <row r="8043" spans="1:10">
      <c r="A8043" s="483">
        <v>2016</v>
      </c>
      <c r="B8043" s="484" t="s">
        <v>1296</v>
      </c>
      <c r="C8043" s="484" t="s">
        <v>370</v>
      </c>
      <c r="D8043" s="485">
        <v>8556</v>
      </c>
      <c r="E8043" s="486">
        <v>22.373999999999999</v>
      </c>
      <c r="F8043" s="486">
        <f t="shared" si="375"/>
        <v>191431.94399999999</v>
      </c>
      <c r="G8043" s="487">
        <v>0.84</v>
      </c>
      <c r="H8043" s="485">
        <v>14.8</v>
      </c>
      <c r="I8043" s="486">
        <f t="shared" si="376"/>
        <v>126628.8</v>
      </c>
      <c r="J8043" s="348">
        <f t="shared" si="377"/>
        <v>0</v>
      </c>
    </row>
    <row r="8044" spans="1:10">
      <c r="A8044" s="483">
        <v>2016</v>
      </c>
      <c r="B8044" s="484" t="s">
        <v>1296</v>
      </c>
      <c r="C8044" s="484" t="s">
        <v>370</v>
      </c>
      <c r="D8044" s="485">
        <v>4927</v>
      </c>
      <c r="E8044" s="486">
        <v>23.552</v>
      </c>
      <c r="F8044" s="486">
        <f t="shared" si="375"/>
        <v>116040.704</v>
      </c>
      <c r="G8044" s="487">
        <v>0.74</v>
      </c>
      <c r="H8044" s="485">
        <v>14</v>
      </c>
      <c r="I8044" s="486">
        <f t="shared" si="376"/>
        <v>68978</v>
      </c>
      <c r="J8044" s="348">
        <f t="shared" si="377"/>
        <v>0</v>
      </c>
    </row>
    <row r="8045" spans="1:10">
      <c r="A8045" s="483">
        <v>2016</v>
      </c>
      <c r="B8045" s="484" t="s">
        <v>1296</v>
      </c>
      <c r="C8045" s="484" t="s">
        <v>370</v>
      </c>
      <c r="D8045" s="485">
        <v>4824</v>
      </c>
      <c r="E8045" s="486">
        <v>23.042000000000002</v>
      </c>
      <c r="F8045" s="486">
        <f t="shared" si="375"/>
        <v>111154.60800000001</v>
      </c>
      <c r="G8045" s="487">
        <v>0.68</v>
      </c>
      <c r="H8045" s="485">
        <v>17</v>
      </c>
      <c r="I8045" s="486">
        <f t="shared" si="376"/>
        <v>82008</v>
      </c>
      <c r="J8045" s="348">
        <f t="shared" si="377"/>
        <v>0</v>
      </c>
    </row>
    <row r="8046" spans="1:10">
      <c r="A8046" s="483">
        <v>2016</v>
      </c>
      <c r="B8046" s="484" t="s">
        <v>1296</v>
      </c>
      <c r="C8046" s="484" t="s">
        <v>370</v>
      </c>
      <c r="D8046" s="485">
        <v>3247</v>
      </c>
      <c r="E8046" s="486">
        <v>24.02</v>
      </c>
      <c r="F8046" s="486">
        <f t="shared" si="375"/>
        <v>77992.94</v>
      </c>
      <c r="G8046" s="487">
        <v>0.61</v>
      </c>
      <c r="H8046" s="485">
        <v>13.6</v>
      </c>
      <c r="I8046" s="486">
        <f t="shared" si="376"/>
        <v>44159.199999999997</v>
      </c>
      <c r="J8046" s="348">
        <f t="shared" si="377"/>
        <v>0</v>
      </c>
    </row>
    <row r="8047" spans="1:10">
      <c r="A8047" s="483">
        <v>2016</v>
      </c>
      <c r="B8047" s="484" t="s">
        <v>1296</v>
      </c>
      <c r="C8047" s="484" t="s">
        <v>370</v>
      </c>
      <c r="D8047" s="485">
        <v>5927</v>
      </c>
      <c r="E8047" s="486">
        <v>23.347000000000001</v>
      </c>
      <c r="F8047" s="486">
        <f t="shared" si="375"/>
        <v>138377.66899999999</v>
      </c>
      <c r="G8047" s="487">
        <v>3.57</v>
      </c>
      <c r="H8047" s="485">
        <v>7.9</v>
      </c>
      <c r="I8047" s="486">
        <f t="shared" si="376"/>
        <v>46823.3</v>
      </c>
      <c r="J8047" s="348">
        <f t="shared" si="377"/>
        <v>0</v>
      </c>
    </row>
    <row r="8048" spans="1:10">
      <c r="A8048" s="483">
        <v>2016</v>
      </c>
      <c r="B8048" s="484" t="s">
        <v>1289</v>
      </c>
      <c r="C8048" s="484" t="s">
        <v>370</v>
      </c>
      <c r="D8048" s="485">
        <v>37075</v>
      </c>
      <c r="E8048" s="486">
        <v>17.38</v>
      </c>
      <c r="F8048" s="486">
        <f t="shared" si="375"/>
        <v>644363.5</v>
      </c>
      <c r="G8048" s="487">
        <v>0.19</v>
      </c>
      <c r="H8048" s="485">
        <v>4.9000000000000004</v>
      </c>
      <c r="I8048" s="486">
        <f t="shared" si="376"/>
        <v>181667.5</v>
      </c>
      <c r="J8048" s="348">
        <f t="shared" si="377"/>
        <v>0</v>
      </c>
    </row>
    <row r="8049" spans="1:10">
      <c r="A8049" s="483">
        <v>2016</v>
      </c>
      <c r="B8049" s="484" t="s">
        <v>1289</v>
      </c>
      <c r="C8049" s="484" t="s">
        <v>370</v>
      </c>
      <c r="D8049" s="485">
        <v>29761</v>
      </c>
      <c r="E8049" s="486">
        <v>17.536000000000001</v>
      </c>
      <c r="F8049" s="486">
        <f t="shared" si="375"/>
        <v>521888.89600000007</v>
      </c>
      <c r="G8049" s="487">
        <v>0.2</v>
      </c>
      <c r="H8049" s="485">
        <v>4.4000000000000004</v>
      </c>
      <c r="I8049" s="486">
        <f t="shared" si="376"/>
        <v>130948.40000000001</v>
      </c>
      <c r="J8049" s="348">
        <f t="shared" si="377"/>
        <v>0</v>
      </c>
    </row>
    <row r="8050" spans="1:10">
      <c r="A8050" s="483">
        <v>2016</v>
      </c>
      <c r="B8050" s="484" t="s">
        <v>1289</v>
      </c>
      <c r="C8050" s="484" t="s">
        <v>370</v>
      </c>
      <c r="D8050" s="485">
        <v>49142</v>
      </c>
      <c r="E8050" s="486">
        <v>17.776</v>
      </c>
      <c r="F8050" s="486">
        <f t="shared" si="375"/>
        <v>873548.19200000004</v>
      </c>
      <c r="G8050" s="487">
        <v>0.23</v>
      </c>
      <c r="H8050" s="485">
        <v>5.4</v>
      </c>
      <c r="I8050" s="486">
        <f t="shared" si="376"/>
        <v>265366.8</v>
      </c>
      <c r="J8050" s="348">
        <f t="shared" si="377"/>
        <v>0</v>
      </c>
    </row>
    <row r="8051" spans="1:10">
      <c r="A8051" s="483">
        <v>2016</v>
      </c>
      <c r="B8051" s="484" t="s">
        <v>1289</v>
      </c>
      <c r="C8051" s="484" t="s">
        <v>370</v>
      </c>
      <c r="D8051" s="485">
        <v>15828</v>
      </c>
      <c r="E8051" s="486">
        <v>17.654</v>
      </c>
      <c r="F8051" s="486">
        <f t="shared" si="375"/>
        <v>279427.51199999999</v>
      </c>
      <c r="G8051" s="487">
        <v>0.25</v>
      </c>
      <c r="H8051" s="485">
        <v>5.6</v>
      </c>
      <c r="I8051" s="486">
        <f t="shared" si="376"/>
        <v>88636.799999999988</v>
      </c>
      <c r="J8051" s="348">
        <f t="shared" si="377"/>
        <v>0</v>
      </c>
    </row>
    <row r="8052" spans="1:10">
      <c r="A8052" s="483">
        <v>2016</v>
      </c>
      <c r="B8052" s="484" t="s">
        <v>1289</v>
      </c>
      <c r="C8052" s="484" t="s">
        <v>370</v>
      </c>
      <c r="D8052" s="485">
        <v>16398</v>
      </c>
      <c r="E8052" s="486">
        <v>18.11</v>
      </c>
      <c r="F8052" s="486">
        <f t="shared" si="375"/>
        <v>296967.77999999997</v>
      </c>
      <c r="G8052" s="487">
        <v>0.27</v>
      </c>
      <c r="H8052" s="485">
        <v>4.5</v>
      </c>
      <c r="I8052" s="486">
        <f t="shared" si="376"/>
        <v>73791</v>
      </c>
      <c r="J8052" s="348">
        <f t="shared" si="377"/>
        <v>0</v>
      </c>
    </row>
    <row r="8053" spans="1:10">
      <c r="A8053" s="483">
        <v>2016</v>
      </c>
      <c r="B8053" s="484" t="s">
        <v>1289</v>
      </c>
      <c r="C8053" s="484" t="s">
        <v>370</v>
      </c>
      <c r="D8053" s="485">
        <v>65406</v>
      </c>
      <c r="E8053" s="486">
        <v>17.789000000000001</v>
      </c>
      <c r="F8053" s="486">
        <f t="shared" si="375"/>
        <v>1163507.334</v>
      </c>
      <c r="G8053" s="487">
        <v>0.25</v>
      </c>
      <c r="H8053" s="485">
        <v>4.7</v>
      </c>
      <c r="I8053" s="486">
        <f t="shared" si="376"/>
        <v>307408.2</v>
      </c>
      <c r="J8053" s="348">
        <f t="shared" si="377"/>
        <v>0</v>
      </c>
    </row>
    <row r="8054" spans="1:10">
      <c r="A8054" s="483">
        <v>2016</v>
      </c>
      <c r="B8054" s="484" t="s">
        <v>1289</v>
      </c>
      <c r="C8054" s="484" t="s">
        <v>370</v>
      </c>
      <c r="D8054" s="485">
        <v>49097</v>
      </c>
      <c r="E8054" s="486">
        <v>17.395</v>
      </c>
      <c r="F8054" s="486">
        <f t="shared" si="375"/>
        <v>854042.31499999994</v>
      </c>
      <c r="G8054" s="487">
        <v>0.2</v>
      </c>
      <c r="H8054" s="485">
        <v>4.5999999999999996</v>
      </c>
      <c r="I8054" s="486">
        <f t="shared" si="376"/>
        <v>225846.19999999998</v>
      </c>
      <c r="J8054" s="348">
        <f t="shared" si="377"/>
        <v>0</v>
      </c>
    </row>
    <row r="8055" spans="1:10">
      <c r="A8055" s="483">
        <v>2016</v>
      </c>
      <c r="B8055" s="484" t="s">
        <v>1289</v>
      </c>
      <c r="C8055" s="484" t="s">
        <v>370</v>
      </c>
      <c r="D8055" s="485">
        <v>48570</v>
      </c>
      <c r="E8055" s="486">
        <v>17.103000000000002</v>
      </c>
      <c r="F8055" s="486">
        <f t="shared" si="375"/>
        <v>830692.71000000008</v>
      </c>
      <c r="G8055" s="487">
        <v>0.33</v>
      </c>
      <c r="H8055" s="485">
        <v>5.9</v>
      </c>
      <c r="I8055" s="486">
        <f t="shared" si="376"/>
        <v>286563</v>
      </c>
      <c r="J8055" s="348">
        <f t="shared" si="377"/>
        <v>0</v>
      </c>
    </row>
    <row r="8056" spans="1:10">
      <c r="A8056" s="483">
        <v>2016</v>
      </c>
      <c r="B8056" s="484" t="s">
        <v>1289</v>
      </c>
      <c r="C8056" s="484" t="s">
        <v>370</v>
      </c>
      <c r="D8056" s="485">
        <v>32246</v>
      </c>
      <c r="E8056" s="486">
        <v>17.045999999999999</v>
      </c>
      <c r="F8056" s="486">
        <f t="shared" si="375"/>
        <v>549665.31599999999</v>
      </c>
      <c r="G8056" s="487">
        <v>0.28999999999999998</v>
      </c>
      <c r="H8056" s="485">
        <v>4.5999999999999996</v>
      </c>
      <c r="I8056" s="486">
        <f t="shared" si="376"/>
        <v>148331.59999999998</v>
      </c>
      <c r="J8056" s="348">
        <f t="shared" si="377"/>
        <v>0</v>
      </c>
    </row>
    <row r="8057" spans="1:10">
      <c r="A8057" s="483">
        <v>2016</v>
      </c>
      <c r="B8057" s="484" t="s">
        <v>1289</v>
      </c>
      <c r="C8057" s="484" t="s">
        <v>370</v>
      </c>
      <c r="D8057" s="485">
        <v>97909</v>
      </c>
      <c r="E8057" s="486">
        <v>17.920000000000002</v>
      </c>
      <c r="F8057" s="486">
        <f t="shared" si="375"/>
        <v>1754529.2800000003</v>
      </c>
      <c r="G8057" s="487">
        <v>0.23</v>
      </c>
      <c r="H8057" s="485">
        <v>5</v>
      </c>
      <c r="I8057" s="486">
        <f t="shared" si="376"/>
        <v>489545</v>
      </c>
      <c r="J8057" s="348">
        <f t="shared" si="377"/>
        <v>0</v>
      </c>
    </row>
    <row r="8058" spans="1:10">
      <c r="A8058" s="483">
        <v>2016</v>
      </c>
      <c r="B8058" s="484" t="s">
        <v>1289</v>
      </c>
      <c r="C8058" s="484" t="s">
        <v>370</v>
      </c>
      <c r="D8058" s="485">
        <v>97796</v>
      </c>
      <c r="E8058" s="486">
        <v>17.509</v>
      </c>
      <c r="F8058" s="486">
        <f t="shared" si="375"/>
        <v>1712310.1640000001</v>
      </c>
      <c r="G8058" s="487">
        <v>0.2</v>
      </c>
      <c r="H8058" s="485">
        <v>4.5999999999999996</v>
      </c>
      <c r="I8058" s="486">
        <f t="shared" si="376"/>
        <v>449861.6</v>
      </c>
      <c r="J8058" s="348">
        <f t="shared" si="377"/>
        <v>0</v>
      </c>
    </row>
    <row r="8059" spans="1:10">
      <c r="A8059" s="483">
        <v>2016</v>
      </c>
      <c r="B8059" s="484" t="s">
        <v>1289</v>
      </c>
      <c r="C8059" s="484" t="s">
        <v>370</v>
      </c>
      <c r="D8059" s="485">
        <v>65319</v>
      </c>
      <c r="E8059" s="486">
        <v>17.468</v>
      </c>
      <c r="F8059" s="486">
        <f t="shared" si="375"/>
        <v>1140992.2919999999</v>
      </c>
      <c r="G8059" s="487">
        <v>0.21</v>
      </c>
      <c r="H8059" s="485">
        <v>4.5</v>
      </c>
      <c r="I8059" s="486">
        <f t="shared" si="376"/>
        <v>293935.5</v>
      </c>
      <c r="J8059" s="348">
        <f t="shared" si="377"/>
        <v>0</v>
      </c>
    </row>
    <row r="8060" spans="1:10">
      <c r="A8060" s="483">
        <v>2016</v>
      </c>
      <c r="B8060" s="484" t="s">
        <v>1289</v>
      </c>
      <c r="C8060" s="484" t="s">
        <v>370</v>
      </c>
      <c r="D8060" s="485">
        <v>49312</v>
      </c>
      <c r="E8060" s="486">
        <v>17.721</v>
      </c>
      <c r="F8060" s="486">
        <f t="shared" si="375"/>
        <v>873857.95200000005</v>
      </c>
      <c r="G8060" s="487">
        <v>0.23</v>
      </c>
      <c r="H8060" s="485">
        <v>5.3</v>
      </c>
      <c r="I8060" s="486">
        <f t="shared" si="376"/>
        <v>261353.59999999998</v>
      </c>
      <c r="J8060" s="348">
        <f t="shared" si="377"/>
        <v>0</v>
      </c>
    </row>
    <row r="8061" spans="1:10">
      <c r="A8061" s="483">
        <v>2016</v>
      </c>
      <c r="B8061" s="484" t="s">
        <v>1289</v>
      </c>
      <c r="C8061" s="484" t="s">
        <v>370</v>
      </c>
      <c r="D8061" s="485">
        <v>53106</v>
      </c>
      <c r="E8061" s="486">
        <v>17.733000000000001</v>
      </c>
      <c r="F8061" s="486">
        <f t="shared" si="375"/>
        <v>941728.69799999997</v>
      </c>
      <c r="G8061" s="487">
        <v>0.33</v>
      </c>
      <c r="H8061" s="485">
        <v>5.0999999999999996</v>
      </c>
      <c r="I8061" s="486">
        <f t="shared" si="376"/>
        <v>270840.59999999998</v>
      </c>
      <c r="J8061" s="348">
        <f t="shared" si="377"/>
        <v>0</v>
      </c>
    </row>
    <row r="8062" spans="1:10">
      <c r="A8062" s="483">
        <v>2016</v>
      </c>
      <c r="B8062" s="484" t="s">
        <v>1289</v>
      </c>
      <c r="C8062" s="484" t="s">
        <v>370</v>
      </c>
      <c r="D8062" s="485">
        <v>17731</v>
      </c>
      <c r="E8062" s="486">
        <v>17.71</v>
      </c>
      <c r="F8062" s="486">
        <f t="shared" si="375"/>
        <v>314016.01</v>
      </c>
      <c r="G8062" s="487">
        <v>0.27</v>
      </c>
      <c r="H8062" s="485">
        <v>4.9000000000000004</v>
      </c>
      <c r="I8062" s="486">
        <f t="shared" si="376"/>
        <v>86881.900000000009</v>
      </c>
      <c r="J8062" s="348">
        <f t="shared" si="377"/>
        <v>0</v>
      </c>
    </row>
    <row r="8063" spans="1:10">
      <c r="A8063" s="483">
        <v>2016</v>
      </c>
      <c r="B8063" s="484" t="s">
        <v>1289</v>
      </c>
      <c r="C8063" s="484" t="s">
        <v>370</v>
      </c>
      <c r="D8063" s="485">
        <v>17736</v>
      </c>
      <c r="E8063" s="486">
        <v>17.393999999999998</v>
      </c>
      <c r="F8063" s="486">
        <f t="shared" si="375"/>
        <v>308499.984</v>
      </c>
      <c r="G8063" s="487">
        <v>0.21</v>
      </c>
      <c r="H8063" s="485">
        <v>4.5</v>
      </c>
      <c r="I8063" s="486">
        <f t="shared" si="376"/>
        <v>79812</v>
      </c>
      <c r="J8063" s="348">
        <f t="shared" si="377"/>
        <v>0</v>
      </c>
    </row>
    <row r="8064" spans="1:10">
      <c r="A8064" s="483">
        <v>2016</v>
      </c>
      <c r="B8064" s="484" t="s">
        <v>1289</v>
      </c>
      <c r="C8064" s="484" t="s">
        <v>370</v>
      </c>
      <c r="D8064" s="485">
        <v>17751</v>
      </c>
      <c r="E8064" s="486">
        <v>17.431999999999999</v>
      </c>
      <c r="F8064" s="486">
        <f t="shared" si="375"/>
        <v>309435.43199999997</v>
      </c>
      <c r="G8064" s="487">
        <v>0.19</v>
      </c>
      <c r="H8064" s="485">
        <v>4.4000000000000004</v>
      </c>
      <c r="I8064" s="486">
        <f t="shared" si="376"/>
        <v>78104.400000000009</v>
      </c>
      <c r="J8064" s="348">
        <f t="shared" si="377"/>
        <v>0</v>
      </c>
    </row>
    <row r="8065" spans="1:10">
      <c r="A8065" s="483">
        <v>2016</v>
      </c>
      <c r="B8065" s="484" t="s">
        <v>1289</v>
      </c>
      <c r="C8065" s="484" t="s">
        <v>370</v>
      </c>
      <c r="D8065" s="485">
        <v>17752</v>
      </c>
      <c r="E8065" s="486">
        <v>17.486000000000001</v>
      </c>
      <c r="F8065" s="486">
        <f t="shared" si="375"/>
        <v>310411.47200000001</v>
      </c>
      <c r="G8065" s="487">
        <v>0.2</v>
      </c>
      <c r="H8065" s="485">
        <v>4.5</v>
      </c>
      <c r="I8065" s="486">
        <f t="shared" si="376"/>
        <v>79884</v>
      </c>
      <c r="J8065" s="348">
        <f t="shared" si="377"/>
        <v>0</v>
      </c>
    </row>
    <row r="8066" spans="1:10">
      <c r="A8066" s="483">
        <v>2016</v>
      </c>
      <c r="B8066" s="484" t="s">
        <v>1289</v>
      </c>
      <c r="C8066" s="484" t="s">
        <v>370</v>
      </c>
      <c r="D8066" s="485">
        <v>35464</v>
      </c>
      <c r="E8066" s="486">
        <v>17.324000000000002</v>
      </c>
      <c r="F8066" s="486">
        <f t="shared" si="375"/>
        <v>614378.33600000001</v>
      </c>
      <c r="G8066" s="487">
        <v>0.24</v>
      </c>
      <c r="H8066" s="485">
        <v>4.2</v>
      </c>
      <c r="I8066" s="486">
        <f t="shared" si="376"/>
        <v>148948.80000000002</v>
      </c>
      <c r="J8066" s="348">
        <f t="shared" si="377"/>
        <v>0</v>
      </c>
    </row>
    <row r="8067" spans="1:10">
      <c r="A8067" s="483">
        <v>2016</v>
      </c>
      <c r="B8067" s="484" t="s">
        <v>1289</v>
      </c>
      <c r="C8067" s="484" t="s">
        <v>370</v>
      </c>
      <c r="D8067" s="485">
        <v>53087</v>
      </c>
      <c r="E8067" s="486">
        <v>17.681000000000001</v>
      </c>
      <c r="F8067" s="486">
        <f t="shared" ref="F8067:F8130" si="378">E8067*D8067</f>
        <v>938631.24700000009</v>
      </c>
      <c r="G8067" s="487">
        <v>0.21</v>
      </c>
      <c r="H8067" s="485">
        <v>5.4</v>
      </c>
      <c r="I8067" s="486">
        <f t="shared" ref="I8067:I8130" si="379">H8067*D8067</f>
        <v>286669.80000000005</v>
      </c>
      <c r="J8067" s="348">
        <f t="shared" ref="J8067:J8130" si="380">IF(B8067="LIG",1,0)</f>
        <v>0</v>
      </c>
    </row>
    <row r="8068" spans="1:10">
      <c r="A8068" s="483">
        <v>2016</v>
      </c>
      <c r="B8068" s="484" t="s">
        <v>1289</v>
      </c>
      <c r="C8068" s="484" t="s">
        <v>370</v>
      </c>
      <c r="D8068" s="485">
        <v>14124</v>
      </c>
      <c r="E8068" s="486">
        <v>17.923999999999999</v>
      </c>
      <c r="F8068" s="486">
        <f t="shared" si="378"/>
        <v>253158.576</v>
      </c>
      <c r="G8068" s="487">
        <v>0.3</v>
      </c>
      <c r="H8068" s="485">
        <v>4.9000000000000004</v>
      </c>
      <c r="I8068" s="486">
        <f t="shared" si="379"/>
        <v>69207.600000000006</v>
      </c>
      <c r="J8068" s="348">
        <f t="shared" si="380"/>
        <v>0</v>
      </c>
    </row>
    <row r="8069" spans="1:10">
      <c r="A8069" s="483">
        <v>2016</v>
      </c>
      <c r="B8069" s="484" t="s">
        <v>1289</v>
      </c>
      <c r="C8069" s="484" t="s">
        <v>370</v>
      </c>
      <c r="D8069" s="485">
        <v>14891</v>
      </c>
      <c r="E8069" s="486">
        <v>17.574000000000002</v>
      </c>
      <c r="F8069" s="486">
        <f t="shared" si="378"/>
        <v>261694.43400000004</v>
      </c>
      <c r="G8069" s="487">
        <v>0.28999999999999998</v>
      </c>
      <c r="H8069" s="485">
        <v>5</v>
      </c>
      <c r="I8069" s="486">
        <f t="shared" si="379"/>
        <v>74455</v>
      </c>
      <c r="J8069" s="348">
        <f t="shared" si="380"/>
        <v>0</v>
      </c>
    </row>
    <row r="8070" spans="1:10">
      <c r="A8070" s="483">
        <v>2016</v>
      </c>
      <c r="B8070" s="484" t="s">
        <v>1289</v>
      </c>
      <c r="C8070" s="484" t="s">
        <v>370</v>
      </c>
      <c r="D8070" s="485">
        <v>56202</v>
      </c>
      <c r="E8070" s="486">
        <v>17.111999999999998</v>
      </c>
      <c r="F8070" s="486">
        <f t="shared" si="378"/>
        <v>961728.62399999995</v>
      </c>
      <c r="G8070" s="487">
        <v>0.24</v>
      </c>
      <c r="H8070" s="485">
        <v>4.7</v>
      </c>
      <c r="I8070" s="486">
        <f t="shared" si="379"/>
        <v>264149.40000000002</v>
      </c>
      <c r="J8070" s="348">
        <f t="shared" si="380"/>
        <v>0</v>
      </c>
    </row>
    <row r="8071" spans="1:10">
      <c r="A8071" s="483">
        <v>2016</v>
      </c>
      <c r="B8071" s="484" t="s">
        <v>1289</v>
      </c>
      <c r="C8071" s="484" t="s">
        <v>370</v>
      </c>
      <c r="D8071" s="485">
        <v>72808</v>
      </c>
      <c r="E8071" s="486">
        <v>16.849</v>
      </c>
      <c r="F8071" s="486">
        <f t="shared" si="378"/>
        <v>1226741.9920000001</v>
      </c>
      <c r="G8071" s="487">
        <v>0.32</v>
      </c>
      <c r="H8071" s="485">
        <v>4.7</v>
      </c>
      <c r="I8071" s="486">
        <f t="shared" si="379"/>
        <v>342197.60000000003</v>
      </c>
      <c r="J8071" s="348">
        <f t="shared" si="380"/>
        <v>0</v>
      </c>
    </row>
    <row r="8072" spans="1:10">
      <c r="A8072" s="483">
        <v>2016</v>
      </c>
      <c r="B8072" s="484" t="s">
        <v>1289</v>
      </c>
      <c r="C8072" s="484" t="s">
        <v>370</v>
      </c>
      <c r="D8072" s="485">
        <v>15857</v>
      </c>
      <c r="E8072" s="486">
        <v>17.760000000000002</v>
      </c>
      <c r="F8072" s="486">
        <f t="shared" si="378"/>
        <v>281620.32</v>
      </c>
      <c r="G8072" s="487">
        <v>0.23</v>
      </c>
      <c r="H8072" s="485">
        <v>5.5</v>
      </c>
      <c r="I8072" s="486">
        <f t="shared" si="379"/>
        <v>87213.5</v>
      </c>
      <c r="J8072" s="348">
        <f t="shared" si="380"/>
        <v>0</v>
      </c>
    </row>
    <row r="8073" spans="1:10">
      <c r="A8073" s="483">
        <v>2016</v>
      </c>
      <c r="B8073" s="484" t="s">
        <v>1289</v>
      </c>
      <c r="C8073" s="484" t="s">
        <v>370</v>
      </c>
      <c r="D8073" s="485">
        <v>178723</v>
      </c>
      <c r="E8073" s="486">
        <v>17.72</v>
      </c>
      <c r="F8073" s="486">
        <f t="shared" si="378"/>
        <v>3166971.5599999996</v>
      </c>
      <c r="G8073" s="487">
        <v>0.22</v>
      </c>
      <c r="H8073" s="485">
        <v>5.4</v>
      </c>
      <c r="I8073" s="486">
        <f t="shared" si="379"/>
        <v>965104.20000000007</v>
      </c>
      <c r="J8073" s="348">
        <f t="shared" si="380"/>
        <v>0</v>
      </c>
    </row>
    <row r="8074" spans="1:10">
      <c r="A8074" s="483">
        <v>2016</v>
      </c>
      <c r="B8074" s="484" t="s">
        <v>1296</v>
      </c>
      <c r="C8074" s="484" t="s">
        <v>370</v>
      </c>
      <c r="D8074" s="485">
        <v>15019</v>
      </c>
      <c r="E8074" s="486">
        <v>21.66</v>
      </c>
      <c r="F8074" s="486">
        <f t="shared" si="378"/>
        <v>325311.53999999998</v>
      </c>
      <c r="G8074" s="487">
        <v>3.03</v>
      </c>
      <c r="H8074" s="485">
        <v>12.6</v>
      </c>
      <c r="I8074" s="486">
        <f t="shared" si="379"/>
        <v>189239.4</v>
      </c>
      <c r="J8074" s="348">
        <f t="shared" si="380"/>
        <v>0</v>
      </c>
    </row>
    <row r="8075" spans="1:10">
      <c r="A8075" s="483">
        <v>2016</v>
      </c>
      <c r="B8075" s="484" t="s">
        <v>1289</v>
      </c>
      <c r="C8075" s="484" t="s">
        <v>370</v>
      </c>
      <c r="D8075" s="485">
        <v>16423</v>
      </c>
      <c r="E8075" s="486">
        <v>17.53</v>
      </c>
      <c r="F8075" s="486">
        <f t="shared" si="378"/>
        <v>287895.19</v>
      </c>
      <c r="G8075" s="487">
        <v>0.2</v>
      </c>
      <c r="H8075" s="485">
        <v>4.7</v>
      </c>
      <c r="I8075" s="486">
        <f t="shared" si="379"/>
        <v>77188.100000000006</v>
      </c>
      <c r="J8075" s="348">
        <f t="shared" si="380"/>
        <v>0</v>
      </c>
    </row>
    <row r="8076" spans="1:10">
      <c r="A8076" s="483">
        <v>2016</v>
      </c>
      <c r="B8076" s="484" t="s">
        <v>1289</v>
      </c>
      <c r="C8076" s="484" t="s">
        <v>370</v>
      </c>
      <c r="D8076" s="485">
        <v>16420</v>
      </c>
      <c r="E8076" s="486">
        <v>18</v>
      </c>
      <c r="F8076" s="486">
        <f t="shared" si="378"/>
        <v>295560</v>
      </c>
      <c r="G8076" s="487">
        <v>0.22</v>
      </c>
      <c r="H8076" s="485">
        <v>4.5</v>
      </c>
      <c r="I8076" s="486">
        <f t="shared" si="379"/>
        <v>73890</v>
      </c>
      <c r="J8076" s="348">
        <f t="shared" si="380"/>
        <v>0</v>
      </c>
    </row>
    <row r="8077" spans="1:10">
      <c r="A8077" s="483">
        <v>2016</v>
      </c>
      <c r="B8077" s="484" t="s">
        <v>1289</v>
      </c>
      <c r="C8077" s="484" t="s">
        <v>370</v>
      </c>
      <c r="D8077" s="485">
        <v>15995</v>
      </c>
      <c r="E8077" s="486">
        <v>16.72</v>
      </c>
      <c r="F8077" s="486">
        <f t="shared" si="378"/>
        <v>267436.39999999997</v>
      </c>
      <c r="G8077" s="487">
        <v>0.28000000000000003</v>
      </c>
      <c r="H8077" s="485">
        <v>5.8</v>
      </c>
      <c r="I8077" s="486">
        <f t="shared" si="379"/>
        <v>92771</v>
      </c>
      <c r="J8077" s="348">
        <f t="shared" si="380"/>
        <v>0</v>
      </c>
    </row>
    <row r="8078" spans="1:10">
      <c r="A8078" s="483">
        <v>2016</v>
      </c>
      <c r="B8078" s="484" t="s">
        <v>1289</v>
      </c>
      <c r="C8078" s="484" t="s">
        <v>370</v>
      </c>
      <c r="D8078" s="485">
        <v>32721</v>
      </c>
      <c r="E8078" s="486">
        <v>17.29</v>
      </c>
      <c r="F8078" s="486">
        <f t="shared" si="378"/>
        <v>565746.09</v>
      </c>
      <c r="G8078" s="487">
        <v>0.24</v>
      </c>
      <c r="H8078" s="485">
        <v>4.5</v>
      </c>
      <c r="I8078" s="486">
        <f t="shared" si="379"/>
        <v>147244.5</v>
      </c>
      <c r="J8078" s="348">
        <f t="shared" si="380"/>
        <v>0</v>
      </c>
    </row>
    <row r="8079" spans="1:10">
      <c r="A8079" s="483">
        <v>2016</v>
      </c>
      <c r="B8079" s="484" t="s">
        <v>1289</v>
      </c>
      <c r="C8079" s="484" t="s">
        <v>370</v>
      </c>
      <c r="D8079" s="485">
        <v>32797</v>
      </c>
      <c r="E8079" s="486">
        <v>17.600000000000001</v>
      </c>
      <c r="F8079" s="486">
        <f t="shared" si="378"/>
        <v>577227.20000000007</v>
      </c>
      <c r="G8079" s="487">
        <v>0.3</v>
      </c>
      <c r="H8079" s="485">
        <v>5</v>
      </c>
      <c r="I8079" s="486">
        <f t="shared" si="379"/>
        <v>163985</v>
      </c>
      <c r="J8079" s="348">
        <f t="shared" si="380"/>
        <v>0</v>
      </c>
    </row>
    <row r="8080" spans="1:10">
      <c r="A8080" s="483">
        <v>2016</v>
      </c>
      <c r="B8080" s="484" t="s">
        <v>1289</v>
      </c>
      <c r="C8080" s="484" t="s">
        <v>370</v>
      </c>
      <c r="D8080" s="485">
        <v>49108</v>
      </c>
      <c r="E8080" s="486">
        <v>17.690000000000001</v>
      </c>
      <c r="F8080" s="486">
        <f t="shared" si="378"/>
        <v>868720.52</v>
      </c>
      <c r="G8080" s="487">
        <v>0.33</v>
      </c>
      <c r="H8080" s="485">
        <v>4.9000000000000004</v>
      </c>
      <c r="I8080" s="486">
        <f t="shared" si="379"/>
        <v>240629.2</v>
      </c>
      <c r="J8080" s="348">
        <f t="shared" si="380"/>
        <v>0</v>
      </c>
    </row>
    <row r="8081" spans="1:10">
      <c r="A8081" s="483">
        <v>2016</v>
      </c>
      <c r="B8081" s="484" t="s">
        <v>1289</v>
      </c>
      <c r="C8081" s="484" t="s">
        <v>370</v>
      </c>
      <c r="D8081" s="485">
        <v>81386</v>
      </c>
      <c r="E8081" s="486">
        <v>17.14</v>
      </c>
      <c r="F8081" s="486">
        <f t="shared" si="378"/>
        <v>1394956.04</v>
      </c>
      <c r="G8081" s="487">
        <v>0.22</v>
      </c>
      <c r="H8081" s="485">
        <v>4.2</v>
      </c>
      <c r="I8081" s="486">
        <f t="shared" si="379"/>
        <v>341821.2</v>
      </c>
      <c r="J8081" s="348">
        <f t="shared" si="380"/>
        <v>0</v>
      </c>
    </row>
    <row r="8082" spans="1:10">
      <c r="A8082" s="483">
        <v>2016</v>
      </c>
      <c r="B8082" s="484" t="s">
        <v>1289</v>
      </c>
      <c r="C8082" s="484" t="s">
        <v>370</v>
      </c>
      <c r="D8082" s="485">
        <v>97768</v>
      </c>
      <c r="E8082" s="486">
        <v>17.52</v>
      </c>
      <c r="F8082" s="486">
        <f t="shared" si="378"/>
        <v>1712895.3599999999</v>
      </c>
      <c r="G8082" s="487">
        <v>0.21</v>
      </c>
      <c r="H8082" s="485">
        <v>4.5</v>
      </c>
      <c r="I8082" s="486">
        <f t="shared" si="379"/>
        <v>439956</v>
      </c>
      <c r="J8082" s="348">
        <f t="shared" si="380"/>
        <v>0</v>
      </c>
    </row>
    <row r="8083" spans="1:10">
      <c r="A8083" s="483">
        <v>2016</v>
      </c>
      <c r="B8083" s="484" t="s">
        <v>1289</v>
      </c>
      <c r="C8083" s="484" t="s">
        <v>370</v>
      </c>
      <c r="D8083" s="485">
        <v>16387</v>
      </c>
      <c r="E8083" s="486">
        <v>17.190000000000001</v>
      </c>
      <c r="F8083" s="486">
        <f t="shared" si="378"/>
        <v>281692.53000000003</v>
      </c>
      <c r="G8083" s="487">
        <v>0.23</v>
      </c>
      <c r="H8083" s="485">
        <v>4.2</v>
      </c>
      <c r="I8083" s="486">
        <f t="shared" si="379"/>
        <v>68825.400000000009</v>
      </c>
      <c r="J8083" s="348">
        <f t="shared" si="380"/>
        <v>0</v>
      </c>
    </row>
    <row r="8084" spans="1:10">
      <c r="A8084" s="483">
        <v>2016</v>
      </c>
      <c r="B8084" s="484" t="s">
        <v>1289</v>
      </c>
      <c r="C8084" s="484" t="s">
        <v>370</v>
      </c>
      <c r="D8084" s="485">
        <v>121986</v>
      </c>
      <c r="E8084" s="486">
        <v>17.876000000000001</v>
      </c>
      <c r="F8084" s="486">
        <f t="shared" si="378"/>
        <v>2180621.736</v>
      </c>
      <c r="G8084" s="487">
        <v>0.3</v>
      </c>
      <c r="H8084" s="485">
        <v>4.7</v>
      </c>
      <c r="I8084" s="486">
        <f t="shared" si="379"/>
        <v>573334.20000000007</v>
      </c>
      <c r="J8084" s="348">
        <f t="shared" si="380"/>
        <v>0</v>
      </c>
    </row>
    <row r="8085" spans="1:10">
      <c r="A8085" s="483">
        <v>2016</v>
      </c>
      <c r="B8085" s="484" t="s">
        <v>1289</v>
      </c>
      <c r="C8085" s="484" t="s">
        <v>370</v>
      </c>
      <c r="D8085" s="485">
        <v>21184</v>
      </c>
      <c r="E8085" s="486">
        <v>17.876000000000001</v>
      </c>
      <c r="F8085" s="486">
        <f t="shared" si="378"/>
        <v>378685.18400000001</v>
      </c>
      <c r="G8085" s="487">
        <v>0.3</v>
      </c>
      <c r="H8085" s="485">
        <v>4.7</v>
      </c>
      <c r="I8085" s="486">
        <f t="shared" si="379"/>
        <v>99564.800000000003</v>
      </c>
      <c r="J8085" s="348">
        <f t="shared" si="380"/>
        <v>0</v>
      </c>
    </row>
    <row r="8086" spans="1:10">
      <c r="A8086" s="483">
        <v>2016</v>
      </c>
      <c r="B8086" s="484" t="s">
        <v>1296</v>
      </c>
      <c r="C8086" s="484" t="s">
        <v>370</v>
      </c>
      <c r="D8086" s="485">
        <v>2818</v>
      </c>
      <c r="E8086" s="486">
        <v>23.068000000000001</v>
      </c>
      <c r="F8086" s="486">
        <f t="shared" si="378"/>
        <v>65005.624000000003</v>
      </c>
      <c r="G8086" s="487">
        <v>1.65</v>
      </c>
      <c r="H8086" s="485">
        <v>15.4</v>
      </c>
      <c r="I8086" s="486">
        <f t="shared" si="379"/>
        <v>43397.200000000004</v>
      </c>
      <c r="J8086" s="348">
        <f t="shared" si="380"/>
        <v>0</v>
      </c>
    </row>
    <row r="8087" spans="1:10">
      <c r="A8087" s="483">
        <v>2016</v>
      </c>
      <c r="B8087" s="484" t="s">
        <v>1296</v>
      </c>
      <c r="C8087" s="484" t="s">
        <v>370</v>
      </c>
      <c r="D8087" s="485">
        <v>43525</v>
      </c>
      <c r="E8087" s="486">
        <v>23.465</v>
      </c>
      <c r="F8087" s="486">
        <f t="shared" si="378"/>
        <v>1021314.125</v>
      </c>
      <c r="G8087" s="487">
        <v>3.5</v>
      </c>
      <c r="H8087" s="485">
        <v>8.1</v>
      </c>
      <c r="I8087" s="486">
        <f t="shared" si="379"/>
        <v>352552.5</v>
      </c>
      <c r="J8087" s="348">
        <f t="shared" si="380"/>
        <v>0</v>
      </c>
    </row>
    <row r="8088" spans="1:10">
      <c r="A8088" s="483">
        <v>2016</v>
      </c>
      <c r="B8088" s="484" t="s">
        <v>1296</v>
      </c>
      <c r="C8088" s="484" t="s">
        <v>370</v>
      </c>
      <c r="D8088" s="485">
        <v>22538</v>
      </c>
      <c r="E8088" s="486">
        <v>22.425000000000001</v>
      </c>
      <c r="F8088" s="486">
        <f t="shared" si="378"/>
        <v>505414.65</v>
      </c>
      <c r="G8088" s="487">
        <v>3.04</v>
      </c>
      <c r="H8088" s="485">
        <v>8</v>
      </c>
      <c r="I8088" s="486">
        <f t="shared" si="379"/>
        <v>180304</v>
      </c>
      <c r="J8088" s="348">
        <f t="shared" si="380"/>
        <v>0</v>
      </c>
    </row>
    <row r="8089" spans="1:10">
      <c r="A8089" s="483">
        <v>2016</v>
      </c>
      <c r="B8089" s="484" t="s">
        <v>1296</v>
      </c>
      <c r="C8089" s="484" t="s">
        <v>370</v>
      </c>
      <c r="D8089" s="485">
        <v>12752</v>
      </c>
      <c r="E8089" s="486">
        <v>23.052</v>
      </c>
      <c r="F8089" s="486">
        <f t="shared" si="378"/>
        <v>293959.10399999999</v>
      </c>
      <c r="G8089" s="487">
        <v>2.97</v>
      </c>
      <c r="H8089" s="485">
        <v>8.1999999999999993</v>
      </c>
      <c r="I8089" s="486">
        <f t="shared" si="379"/>
        <v>104566.39999999999</v>
      </c>
      <c r="J8089" s="348">
        <f t="shared" si="380"/>
        <v>0</v>
      </c>
    </row>
    <row r="8090" spans="1:10">
      <c r="A8090" s="483">
        <v>2016</v>
      </c>
      <c r="B8090" s="484" t="s">
        <v>1296</v>
      </c>
      <c r="C8090" s="484" t="s">
        <v>370</v>
      </c>
      <c r="D8090" s="485">
        <v>1561</v>
      </c>
      <c r="E8090" s="486">
        <v>23.148</v>
      </c>
      <c r="F8090" s="486">
        <f t="shared" si="378"/>
        <v>36134.027999999998</v>
      </c>
      <c r="G8090" s="487">
        <v>1.34</v>
      </c>
      <c r="H8090" s="485">
        <v>6.5</v>
      </c>
      <c r="I8090" s="486">
        <f t="shared" si="379"/>
        <v>10146.5</v>
      </c>
      <c r="J8090" s="348">
        <f t="shared" si="380"/>
        <v>0</v>
      </c>
    </row>
    <row r="8091" spans="1:10">
      <c r="A8091" s="483">
        <v>2016</v>
      </c>
      <c r="B8091" s="484" t="s">
        <v>1296</v>
      </c>
      <c r="C8091" s="484" t="s">
        <v>370</v>
      </c>
      <c r="D8091" s="485">
        <v>3198</v>
      </c>
      <c r="E8091" s="486">
        <v>22.213000000000001</v>
      </c>
      <c r="F8091" s="486">
        <f t="shared" si="378"/>
        <v>71037.173999999999</v>
      </c>
      <c r="G8091" s="487">
        <v>3.31</v>
      </c>
      <c r="H8091" s="485">
        <v>11.6</v>
      </c>
      <c r="I8091" s="486">
        <f t="shared" si="379"/>
        <v>37096.799999999996</v>
      </c>
      <c r="J8091" s="348">
        <f t="shared" si="380"/>
        <v>0</v>
      </c>
    </row>
    <row r="8092" spans="1:10">
      <c r="A8092" s="483">
        <v>2016</v>
      </c>
      <c r="B8092" s="484" t="s">
        <v>1296</v>
      </c>
      <c r="C8092" s="484" t="s">
        <v>370</v>
      </c>
      <c r="D8092" s="485">
        <v>4780</v>
      </c>
      <c r="E8092" s="486">
        <v>22.111000000000001</v>
      </c>
      <c r="F8092" s="486">
        <f t="shared" si="378"/>
        <v>105690.58</v>
      </c>
      <c r="G8092" s="487">
        <v>3.32</v>
      </c>
      <c r="H8092" s="485">
        <v>11.6</v>
      </c>
      <c r="I8092" s="486">
        <f t="shared" si="379"/>
        <v>55448</v>
      </c>
      <c r="J8092" s="348">
        <f t="shared" si="380"/>
        <v>0</v>
      </c>
    </row>
    <row r="8093" spans="1:10">
      <c r="A8093" s="483">
        <v>2016</v>
      </c>
      <c r="B8093" s="484" t="s">
        <v>1296</v>
      </c>
      <c r="C8093" s="484" t="s">
        <v>370</v>
      </c>
      <c r="D8093" s="485">
        <v>1578</v>
      </c>
      <c r="E8093" s="486">
        <v>22.15</v>
      </c>
      <c r="F8093" s="486">
        <f t="shared" si="378"/>
        <v>34952.699999999997</v>
      </c>
      <c r="G8093" s="487">
        <v>3.36</v>
      </c>
      <c r="H8093" s="485">
        <v>11.8</v>
      </c>
      <c r="I8093" s="486">
        <f t="shared" si="379"/>
        <v>18620.400000000001</v>
      </c>
      <c r="J8093" s="348">
        <f t="shared" si="380"/>
        <v>0</v>
      </c>
    </row>
    <row r="8094" spans="1:10">
      <c r="A8094" s="483">
        <v>2016</v>
      </c>
      <c r="B8094" s="484" t="s">
        <v>1296</v>
      </c>
      <c r="C8094" s="484" t="s">
        <v>370</v>
      </c>
      <c r="D8094" s="485">
        <v>23216</v>
      </c>
      <c r="E8094" s="486">
        <v>22.762</v>
      </c>
      <c r="F8094" s="486">
        <f t="shared" si="378"/>
        <v>528442.59200000006</v>
      </c>
      <c r="G8094" s="487">
        <v>2.64</v>
      </c>
      <c r="H8094" s="485">
        <v>8.5</v>
      </c>
      <c r="I8094" s="486">
        <f t="shared" si="379"/>
        <v>197336</v>
      </c>
      <c r="J8094" s="348">
        <f t="shared" si="380"/>
        <v>0</v>
      </c>
    </row>
    <row r="8095" spans="1:10">
      <c r="A8095" s="483">
        <v>2016</v>
      </c>
      <c r="B8095" s="484" t="s">
        <v>1296</v>
      </c>
      <c r="C8095" s="484" t="s">
        <v>370</v>
      </c>
      <c r="D8095" s="485">
        <v>1588</v>
      </c>
      <c r="E8095" s="486">
        <v>23.632000000000001</v>
      </c>
      <c r="F8095" s="486">
        <f t="shared" si="378"/>
        <v>37527.616000000002</v>
      </c>
      <c r="G8095" s="487">
        <v>2.67</v>
      </c>
      <c r="H8095" s="485">
        <v>9.1</v>
      </c>
      <c r="I8095" s="486">
        <f t="shared" si="379"/>
        <v>14450.8</v>
      </c>
      <c r="J8095" s="348">
        <f t="shared" si="380"/>
        <v>0</v>
      </c>
    </row>
    <row r="8096" spans="1:10">
      <c r="A8096" s="483">
        <v>2016</v>
      </c>
      <c r="B8096" s="484" t="s">
        <v>1296</v>
      </c>
      <c r="C8096" s="484" t="s">
        <v>370</v>
      </c>
      <c r="D8096" s="485">
        <v>92305</v>
      </c>
      <c r="E8096" s="486">
        <v>23.013999999999999</v>
      </c>
      <c r="F8096" s="486">
        <f t="shared" si="378"/>
        <v>2124307.27</v>
      </c>
      <c r="G8096" s="487">
        <v>2.98</v>
      </c>
      <c r="H8096" s="485">
        <v>8.3000000000000007</v>
      </c>
      <c r="I8096" s="486">
        <f t="shared" si="379"/>
        <v>766131.50000000012</v>
      </c>
      <c r="J8096" s="348">
        <f t="shared" si="380"/>
        <v>0</v>
      </c>
    </row>
    <row r="8097" spans="1:10">
      <c r="A8097" s="483">
        <v>2016</v>
      </c>
      <c r="B8097" s="484" t="s">
        <v>1296</v>
      </c>
      <c r="C8097" s="484" t="s">
        <v>370</v>
      </c>
      <c r="D8097" s="485">
        <v>88489</v>
      </c>
      <c r="E8097" s="486">
        <v>24.195</v>
      </c>
      <c r="F8097" s="486">
        <f t="shared" si="378"/>
        <v>2140991.355</v>
      </c>
      <c r="G8097" s="487">
        <v>3.68</v>
      </c>
      <c r="H8097" s="485">
        <v>9.5</v>
      </c>
      <c r="I8097" s="486">
        <f t="shared" si="379"/>
        <v>840645.5</v>
      </c>
      <c r="J8097" s="348">
        <f t="shared" si="380"/>
        <v>0</v>
      </c>
    </row>
    <row r="8098" spans="1:10">
      <c r="A8098" s="483">
        <v>2016</v>
      </c>
      <c r="B8098" s="484" t="s">
        <v>1296</v>
      </c>
      <c r="C8098" s="484" t="s">
        <v>370</v>
      </c>
      <c r="D8098" s="485">
        <v>59657</v>
      </c>
      <c r="E8098" s="486">
        <v>22.292999999999999</v>
      </c>
      <c r="F8098" s="486">
        <f t="shared" si="378"/>
        <v>1329933.5009999999</v>
      </c>
      <c r="G8098" s="487">
        <v>3.16</v>
      </c>
      <c r="H8098" s="485">
        <v>10.5</v>
      </c>
      <c r="I8098" s="486">
        <f t="shared" si="379"/>
        <v>626398.5</v>
      </c>
      <c r="J8098" s="348">
        <f t="shared" si="380"/>
        <v>0</v>
      </c>
    </row>
    <row r="8099" spans="1:10">
      <c r="A8099" s="483">
        <v>2016</v>
      </c>
      <c r="B8099" s="484" t="s">
        <v>1296</v>
      </c>
      <c r="C8099" s="484" t="s">
        <v>370</v>
      </c>
      <c r="D8099" s="485">
        <v>29706</v>
      </c>
      <c r="E8099" s="486">
        <v>22.553000000000001</v>
      </c>
      <c r="F8099" s="486">
        <f t="shared" si="378"/>
        <v>669959.41800000006</v>
      </c>
      <c r="G8099" s="487">
        <v>3.12</v>
      </c>
      <c r="H8099" s="485">
        <v>9.6999999999999993</v>
      </c>
      <c r="I8099" s="486">
        <f t="shared" si="379"/>
        <v>288148.19999999995</v>
      </c>
      <c r="J8099" s="348">
        <f t="shared" si="380"/>
        <v>0</v>
      </c>
    </row>
    <row r="8100" spans="1:10">
      <c r="A8100" s="483">
        <v>2016</v>
      </c>
      <c r="B8100" s="484" t="s">
        <v>1296</v>
      </c>
      <c r="C8100" s="484" t="s">
        <v>370</v>
      </c>
      <c r="D8100" s="485">
        <v>12813</v>
      </c>
      <c r="E8100" s="486">
        <v>22.236000000000001</v>
      </c>
      <c r="F8100" s="486">
        <f t="shared" si="378"/>
        <v>284909.86800000002</v>
      </c>
      <c r="G8100" s="487">
        <v>3.15</v>
      </c>
      <c r="H8100" s="485">
        <v>9.1999999999999993</v>
      </c>
      <c r="I8100" s="486">
        <f t="shared" si="379"/>
        <v>117879.59999999999</v>
      </c>
      <c r="J8100" s="348">
        <f t="shared" si="380"/>
        <v>0</v>
      </c>
    </row>
    <row r="8101" spans="1:10">
      <c r="A8101" s="483">
        <v>2016</v>
      </c>
      <c r="B8101" s="484" t="s">
        <v>1296</v>
      </c>
      <c r="C8101" s="484" t="s">
        <v>370</v>
      </c>
      <c r="D8101" s="485">
        <v>9952</v>
      </c>
      <c r="E8101" s="486">
        <v>22.402000000000001</v>
      </c>
      <c r="F8101" s="486">
        <f t="shared" si="378"/>
        <v>222944.704</v>
      </c>
      <c r="G8101" s="487">
        <v>3.11</v>
      </c>
      <c r="H8101" s="485">
        <v>10.4</v>
      </c>
      <c r="I8101" s="486">
        <f t="shared" si="379"/>
        <v>103500.8</v>
      </c>
      <c r="J8101" s="348">
        <f t="shared" si="380"/>
        <v>0</v>
      </c>
    </row>
    <row r="8102" spans="1:10">
      <c r="A8102" s="483">
        <v>2016</v>
      </c>
      <c r="B8102" s="484" t="s">
        <v>1296</v>
      </c>
      <c r="C8102" s="484" t="s">
        <v>370</v>
      </c>
      <c r="D8102" s="485">
        <v>19066</v>
      </c>
      <c r="E8102" s="486">
        <v>23.867999999999999</v>
      </c>
      <c r="F8102" s="486">
        <f t="shared" si="378"/>
        <v>455067.288</v>
      </c>
      <c r="G8102" s="487">
        <v>2.74</v>
      </c>
      <c r="H8102" s="485">
        <v>8.1999999999999993</v>
      </c>
      <c r="I8102" s="486">
        <f t="shared" si="379"/>
        <v>156341.19999999998</v>
      </c>
      <c r="J8102" s="348">
        <f t="shared" si="380"/>
        <v>0</v>
      </c>
    </row>
    <row r="8103" spans="1:10">
      <c r="A8103" s="483">
        <v>2016</v>
      </c>
      <c r="B8103" s="484" t="s">
        <v>1296</v>
      </c>
      <c r="C8103" s="484" t="s">
        <v>370</v>
      </c>
      <c r="D8103" s="485">
        <v>12877</v>
      </c>
      <c r="E8103" s="486">
        <v>23.331</v>
      </c>
      <c r="F8103" s="486">
        <f t="shared" si="378"/>
        <v>300433.28700000001</v>
      </c>
      <c r="G8103" s="487">
        <v>2.56</v>
      </c>
      <c r="H8103" s="485">
        <v>9.5</v>
      </c>
      <c r="I8103" s="486">
        <f t="shared" si="379"/>
        <v>122331.5</v>
      </c>
      <c r="J8103" s="348">
        <f t="shared" si="380"/>
        <v>0</v>
      </c>
    </row>
    <row r="8104" spans="1:10">
      <c r="A8104" s="483">
        <v>2016</v>
      </c>
      <c r="B8104" s="484" t="s">
        <v>1296</v>
      </c>
      <c r="C8104" s="484" t="s">
        <v>370</v>
      </c>
      <c r="D8104" s="485">
        <v>33404</v>
      </c>
      <c r="E8104" s="486">
        <v>23.67</v>
      </c>
      <c r="F8104" s="486">
        <f t="shared" si="378"/>
        <v>790672.68</v>
      </c>
      <c r="G8104" s="487">
        <v>2.57</v>
      </c>
      <c r="H8104" s="485">
        <v>8.6999999999999993</v>
      </c>
      <c r="I8104" s="486">
        <f t="shared" si="379"/>
        <v>290614.8</v>
      </c>
      <c r="J8104" s="348">
        <f t="shared" si="380"/>
        <v>0</v>
      </c>
    </row>
    <row r="8105" spans="1:10">
      <c r="A8105" s="483">
        <v>2016</v>
      </c>
      <c r="B8105" s="484" t="s">
        <v>1296</v>
      </c>
      <c r="C8105" s="484" t="s">
        <v>370</v>
      </c>
      <c r="D8105" s="485">
        <v>4454</v>
      </c>
      <c r="E8105" s="486">
        <v>23.411999999999999</v>
      </c>
      <c r="F8105" s="486">
        <f t="shared" si="378"/>
        <v>104277.048</v>
      </c>
      <c r="G8105" s="487">
        <v>2.85</v>
      </c>
      <c r="H8105" s="485">
        <v>8.6</v>
      </c>
      <c r="I8105" s="486">
        <f t="shared" si="379"/>
        <v>38304.400000000001</v>
      </c>
      <c r="J8105" s="348">
        <f t="shared" si="380"/>
        <v>0</v>
      </c>
    </row>
    <row r="8106" spans="1:10">
      <c r="A8106" s="483">
        <v>2016</v>
      </c>
      <c r="B8106" s="484" t="s">
        <v>1296</v>
      </c>
      <c r="C8106" s="484" t="s">
        <v>370</v>
      </c>
      <c r="D8106" s="485">
        <v>27699</v>
      </c>
      <c r="E8106" s="486">
        <v>22.744</v>
      </c>
      <c r="F8106" s="486">
        <f t="shared" si="378"/>
        <v>629986.05599999998</v>
      </c>
      <c r="G8106" s="487">
        <v>2.75</v>
      </c>
      <c r="H8106" s="485">
        <v>9.4</v>
      </c>
      <c r="I8106" s="486">
        <f t="shared" si="379"/>
        <v>260370.6</v>
      </c>
      <c r="J8106" s="348">
        <f t="shared" si="380"/>
        <v>0</v>
      </c>
    </row>
    <row r="8107" spans="1:10">
      <c r="A8107" s="483">
        <v>2016</v>
      </c>
      <c r="B8107" s="484" t="s">
        <v>1296</v>
      </c>
      <c r="C8107" s="484" t="s">
        <v>370</v>
      </c>
      <c r="D8107" s="485">
        <v>16718</v>
      </c>
      <c r="E8107" s="486">
        <v>22.468</v>
      </c>
      <c r="F8107" s="486">
        <f t="shared" si="378"/>
        <v>375620.02399999998</v>
      </c>
      <c r="G8107" s="487">
        <v>3.94</v>
      </c>
      <c r="H8107" s="485">
        <v>10</v>
      </c>
      <c r="I8107" s="486">
        <f t="shared" si="379"/>
        <v>167180</v>
      </c>
      <c r="J8107" s="348">
        <f t="shared" si="380"/>
        <v>0</v>
      </c>
    </row>
    <row r="8108" spans="1:10">
      <c r="A8108" s="483">
        <v>2016</v>
      </c>
      <c r="B8108" s="484" t="s">
        <v>1296</v>
      </c>
      <c r="C8108" s="484" t="s">
        <v>370</v>
      </c>
      <c r="D8108" s="485">
        <v>129375</v>
      </c>
      <c r="E8108" s="486">
        <v>23.41</v>
      </c>
      <c r="F8108" s="486">
        <f t="shared" si="378"/>
        <v>3028668.75</v>
      </c>
      <c r="G8108" s="487">
        <v>2.74</v>
      </c>
      <c r="H8108" s="485">
        <v>6.4</v>
      </c>
      <c r="I8108" s="486">
        <f t="shared" si="379"/>
        <v>828000</v>
      </c>
      <c r="J8108" s="348">
        <f t="shared" si="380"/>
        <v>0</v>
      </c>
    </row>
    <row r="8109" spans="1:10">
      <c r="A8109" s="483">
        <v>2016</v>
      </c>
      <c r="B8109" s="484" t="s">
        <v>1296</v>
      </c>
      <c r="C8109" s="484" t="s">
        <v>370</v>
      </c>
      <c r="D8109" s="485">
        <v>47284</v>
      </c>
      <c r="E8109" s="486">
        <v>23.2</v>
      </c>
      <c r="F8109" s="486">
        <f t="shared" si="378"/>
        <v>1096988.8</v>
      </c>
      <c r="G8109" s="487">
        <v>3.1</v>
      </c>
      <c r="H8109" s="485">
        <v>10.3</v>
      </c>
      <c r="I8109" s="486">
        <f t="shared" si="379"/>
        <v>487025.2</v>
      </c>
      <c r="J8109" s="348">
        <f t="shared" si="380"/>
        <v>0</v>
      </c>
    </row>
    <row r="8110" spans="1:10">
      <c r="A8110" s="483">
        <v>2016</v>
      </c>
      <c r="B8110" s="484" t="s">
        <v>1296</v>
      </c>
      <c r="C8110" s="484" t="s">
        <v>370</v>
      </c>
      <c r="D8110" s="485">
        <v>158246</v>
      </c>
      <c r="E8110" s="486">
        <v>23.524000000000001</v>
      </c>
      <c r="F8110" s="486">
        <f t="shared" si="378"/>
        <v>3722578.9040000001</v>
      </c>
      <c r="G8110" s="487">
        <v>2.62</v>
      </c>
      <c r="H8110" s="485">
        <v>7.8</v>
      </c>
      <c r="I8110" s="486">
        <f t="shared" si="379"/>
        <v>1234318.8</v>
      </c>
      <c r="J8110" s="348">
        <f t="shared" si="380"/>
        <v>0</v>
      </c>
    </row>
    <row r="8111" spans="1:10">
      <c r="A8111" s="483">
        <v>2016</v>
      </c>
      <c r="B8111" s="484" t="s">
        <v>1296</v>
      </c>
      <c r="C8111" s="484" t="s">
        <v>370</v>
      </c>
      <c r="D8111" s="485">
        <v>49722</v>
      </c>
      <c r="E8111" s="486">
        <v>23.937999999999999</v>
      </c>
      <c r="F8111" s="486">
        <f t="shared" si="378"/>
        <v>1190245.236</v>
      </c>
      <c r="G8111" s="487">
        <v>2.77</v>
      </c>
      <c r="H8111" s="485">
        <v>7.4</v>
      </c>
      <c r="I8111" s="486">
        <f t="shared" si="379"/>
        <v>367942.80000000005</v>
      </c>
      <c r="J8111" s="348">
        <f t="shared" si="380"/>
        <v>0</v>
      </c>
    </row>
    <row r="8112" spans="1:10">
      <c r="A8112" s="483">
        <v>2016</v>
      </c>
      <c r="B8112" s="484" t="s">
        <v>1296</v>
      </c>
      <c r="C8112" s="484" t="s">
        <v>370</v>
      </c>
      <c r="D8112" s="485">
        <v>101307</v>
      </c>
      <c r="E8112" s="486">
        <v>23.54</v>
      </c>
      <c r="F8112" s="486">
        <f t="shared" si="378"/>
        <v>2384766.7799999998</v>
      </c>
      <c r="G8112" s="487">
        <v>2.82</v>
      </c>
      <c r="H8112" s="485">
        <v>8.3000000000000007</v>
      </c>
      <c r="I8112" s="486">
        <f t="shared" si="379"/>
        <v>840848.10000000009</v>
      </c>
      <c r="J8112" s="348">
        <f t="shared" si="380"/>
        <v>0</v>
      </c>
    </row>
    <row r="8113" spans="1:10">
      <c r="A8113" s="483">
        <v>2016</v>
      </c>
      <c r="B8113" s="484" t="s">
        <v>1289</v>
      </c>
      <c r="C8113" s="484" t="s">
        <v>370</v>
      </c>
      <c r="D8113" s="485">
        <v>31997</v>
      </c>
      <c r="E8113" s="486">
        <v>17.815999999999999</v>
      </c>
      <c r="F8113" s="486">
        <f t="shared" si="378"/>
        <v>570058.55199999991</v>
      </c>
      <c r="G8113" s="487">
        <v>0.23</v>
      </c>
      <c r="H8113" s="485">
        <v>5.2</v>
      </c>
      <c r="I8113" s="486">
        <f t="shared" si="379"/>
        <v>166384.4</v>
      </c>
      <c r="J8113" s="348">
        <f t="shared" si="380"/>
        <v>0</v>
      </c>
    </row>
    <row r="8114" spans="1:10">
      <c r="A8114" s="483">
        <v>2016</v>
      </c>
      <c r="B8114" s="484" t="s">
        <v>1289</v>
      </c>
      <c r="C8114" s="484" t="s">
        <v>370</v>
      </c>
      <c r="D8114" s="485">
        <v>31572</v>
      </c>
      <c r="E8114" s="486">
        <v>17.925999999999998</v>
      </c>
      <c r="F8114" s="486">
        <f t="shared" si="378"/>
        <v>565959.6719999999</v>
      </c>
      <c r="G8114" s="487">
        <v>0.22</v>
      </c>
      <c r="H8114" s="485">
        <v>4.4000000000000004</v>
      </c>
      <c r="I8114" s="486">
        <f t="shared" si="379"/>
        <v>138916.80000000002</v>
      </c>
      <c r="J8114" s="348">
        <f t="shared" si="380"/>
        <v>0</v>
      </c>
    </row>
    <row r="8115" spans="1:10">
      <c r="A8115" s="483">
        <v>2016</v>
      </c>
      <c r="B8115" s="484" t="s">
        <v>1289</v>
      </c>
      <c r="C8115" s="484" t="s">
        <v>370</v>
      </c>
      <c r="D8115" s="485">
        <v>269488</v>
      </c>
      <c r="E8115" s="486">
        <v>17.614000000000001</v>
      </c>
      <c r="F8115" s="486">
        <f t="shared" si="378"/>
        <v>4746761.6320000002</v>
      </c>
      <c r="G8115" s="487">
        <v>0.35</v>
      </c>
      <c r="H8115" s="485">
        <v>5.2</v>
      </c>
      <c r="I8115" s="486">
        <f t="shared" si="379"/>
        <v>1401337.6</v>
      </c>
      <c r="J8115" s="348">
        <f t="shared" si="380"/>
        <v>0</v>
      </c>
    </row>
    <row r="8116" spans="1:10">
      <c r="A8116" s="483">
        <v>2016</v>
      </c>
      <c r="B8116" s="484" t="s">
        <v>1289</v>
      </c>
      <c r="C8116" s="484" t="s">
        <v>370</v>
      </c>
      <c r="D8116" s="485">
        <v>32043</v>
      </c>
      <c r="E8116" s="486">
        <v>17.71</v>
      </c>
      <c r="F8116" s="486">
        <f t="shared" si="378"/>
        <v>567481.53</v>
      </c>
      <c r="G8116" s="487">
        <v>0.23</v>
      </c>
      <c r="H8116" s="485">
        <v>5.5</v>
      </c>
      <c r="I8116" s="486">
        <f t="shared" si="379"/>
        <v>176236.5</v>
      </c>
      <c r="J8116" s="348">
        <f t="shared" si="380"/>
        <v>0</v>
      </c>
    </row>
    <row r="8117" spans="1:10">
      <c r="A8117" s="483">
        <v>2016</v>
      </c>
      <c r="B8117" s="484" t="s">
        <v>1296</v>
      </c>
      <c r="C8117" s="484" t="s">
        <v>370</v>
      </c>
      <c r="D8117" s="485">
        <v>25046</v>
      </c>
      <c r="E8117" s="486">
        <v>24.35</v>
      </c>
      <c r="F8117" s="486">
        <f t="shared" si="378"/>
        <v>609870.10000000009</v>
      </c>
      <c r="G8117" s="487">
        <v>3.5</v>
      </c>
      <c r="H8117" s="485">
        <v>9.1999999999999993</v>
      </c>
      <c r="I8117" s="486">
        <f t="shared" si="379"/>
        <v>230423.19999999998</v>
      </c>
      <c r="J8117" s="348">
        <f t="shared" si="380"/>
        <v>0</v>
      </c>
    </row>
    <row r="8118" spans="1:10">
      <c r="A8118" s="483">
        <v>2016</v>
      </c>
      <c r="B8118" s="484" t="s">
        <v>1296</v>
      </c>
      <c r="C8118" s="484" t="s">
        <v>370</v>
      </c>
      <c r="D8118" s="485">
        <v>20168</v>
      </c>
      <c r="E8118" s="486">
        <v>24.61</v>
      </c>
      <c r="F8118" s="486">
        <f t="shared" si="378"/>
        <v>496334.48</v>
      </c>
      <c r="G8118" s="487">
        <v>3.3</v>
      </c>
      <c r="H8118" s="485">
        <v>8.4</v>
      </c>
      <c r="I8118" s="486">
        <f t="shared" si="379"/>
        <v>169411.20000000001</v>
      </c>
      <c r="J8118" s="348">
        <f t="shared" si="380"/>
        <v>0</v>
      </c>
    </row>
    <row r="8119" spans="1:10">
      <c r="A8119" s="483">
        <v>2016</v>
      </c>
      <c r="B8119" s="484" t="s">
        <v>1296</v>
      </c>
      <c r="C8119" s="484" t="s">
        <v>370</v>
      </c>
      <c r="D8119" s="485">
        <v>23017</v>
      </c>
      <c r="E8119" s="486">
        <v>24.26</v>
      </c>
      <c r="F8119" s="486">
        <f t="shared" si="378"/>
        <v>558392.42000000004</v>
      </c>
      <c r="G8119" s="487">
        <v>3.49</v>
      </c>
      <c r="H8119" s="485">
        <v>9.3000000000000007</v>
      </c>
      <c r="I8119" s="486">
        <f t="shared" si="379"/>
        <v>214058.1</v>
      </c>
      <c r="J8119" s="348">
        <f t="shared" si="380"/>
        <v>0</v>
      </c>
    </row>
    <row r="8120" spans="1:10">
      <c r="A8120" s="483">
        <v>2016</v>
      </c>
      <c r="B8120" s="484" t="s">
        <v>1296</v>
      </c>
      <c r="C8120" s="484" t="s">
        <v>370</v>
      </c>
      <c r="D8120" s="485">
        <v>998</v>
      </c>
      <c r="E8120" s="486">
        <v>23.9</v>
      </c>
      <c r="F8120" s="486">
        <f t="shared" si="378"/>
        <v>23852.199999999997</v>
      </c>
      <c r="G8120" s="487">
        <v>1.7</v>
      </c>
      <c r="H8120" s="485">
        <v>10.4</v>
      </c>
      <c r="I8120" s="486">
        <f t="shared" si="379"/>
        <v>10379.200000000001</v>
      </c>
      <c r="J8120" s="348">
        <f t="shared" si="380"/>
        <v>0</v>
      </c>
    </row>
    <row r="8121" spans="1:10">
      <c r="A8121" s="483">
        <v>2016</v>
      </c>
      <c r="B8121" s="484" t="s">
        <v>1289</v>
      </c>
      <c r="C8121" s="484" t="s">
        <v>370</v>
      </c>
      <c r="D8121" s="485">
        <v>15071</v>
      </c>
      <c r="E8121" s="486">
        <v>18.02</v>
      </c>
      <c r="F8121" s="486">
        <f t="shared" si="378"/>
        <v>271579.42</v>
      </c>
      <c r="G8121" s="487">
        <v>0.25</v>
      </c>
      <c r="H8121" s="485">
        <v>4.4000000000000004</v>
      </c>
      <c r="I8121" s="486">
        <f t="shared" si="379"/>
        <v>66312.400000000009</v>
      </c>
      <c r="J8121" s="348">
        <f t="shared" si="380"/>
        <v>0</v>
      </c>
    </row>
    <row r="8122" spans="1:10">
      <c r="A8122" s="483">
        <v>2016</v>
      </c>
      <c r="B8122" s="484" t="s">
        <v>1289</v>
      </c>
      <c r="C8122" s="484" t="s">
        <v>370</v>
      </c>
      <c r="D8122" s="485">
        <v>45497</v>
      </c>
      <c r="E8122" s="486">
        <v>16.760000000000002</v>
      </c>
      <c r="F8122" s="486">
        <f t="shared" si="378"/>
        <v>762529.72000000009</v>
      </c>
      <c r="G8122" s="487">
        <v>0.28999999999999998</v>
      </c>
      <c r="H8122" s="485">
        <v>6.1</v>
      </c>
      <c r="I8122" s="486">
        <f t="shared" si="379"/>
        <v>277531.7</v>
      </c>
      <c r="J8122" s="348">
        <f t="shared" si="380"/>
        <v>0</v>
      </c>
    </row>
    <row r="8123" spans="1:10">
      <c r="A8123" s="483">
        <v>2016</v>
      </c>
      <c r="B8123" s="484" t="s">
        <v>1296</v>
      </c>
      <c r="C8123" s="484" t="s">
        <v>370</v>
      </c>
      <c r="D8123" s="485">
        <v>19249</v>
      </c>
      <c r="E8123" s="486">
        <v>22.1</v>
      </c>
      <c r="F8123" s="486">
        <f t="shared" si="378"/>
        <v>425402.9</v>
      </c>
      <c r="G8123" s="487">
        <v>0.6</v>
      </c>
      <c r="H8123" s="485">
        <v>6.1</v>
      </c>
      <c r="I8123" s="486">
        <f t="shared" si="379"/>
        <v>117418.9</v>
      </c>
      <c r="J8123" s="348">
        <f t="shared" si="380"/>
        <v>0</v>
      </c>
    </row>
    <row r="8124" spans="1:10">
      <c r="A8124" s="483">
        <v>2016</v>
      </c>
      <c r="B8124" s="484" t="s">
        <v>1296</v>
      </c>
      <c r="C8124" s="484" t="s">
        <v>370</v>
      </c>
      <c r="D8124" s="485">
        <v>11342</v>
      </c>
      <c r="E8124" s="486">
        <v>27.404</v>
      </c>
      <c r="F8124" s="486">
        <f t="shared" si="378"/>
        <v>310816.16800000001</v>
      </c>
      <c r="G8124" s="487">
        <v>0.72</v>
      </c>
      <c r="H8124" s="485">
        <v>5.5</v>
      </c>
      <c r="I8124" s="486">
        <f t="shared" si="379"/>
        <v>62381</v>
      </c>
      <c r="J8124" s="348">
        <f t="shared" si="380"/>
        <v>0</v>
      </c>
    </row>
    <row r="8125" spans="1:10">
      <c r="A8125" s="483">
        <v>2016</v>
      </c>
      <c r="B8125" s="484" t="s">
        <v>1296</v>
      </c>
      <c r="C8125" s="484" t="s">
        <v>370</v>
      </c>
      <c r="D8125" s="485">
        <v>10899</v>
      </c>
      <c r="E8125" s="486">
        <v>24.116</v>
      </c>
      <c r="F8125" s="486">
        <f t="shared" si="378"/>
        <v>262840.28399999999</v>
      </c>
      <c r="G8125" s="487">
        <v>0.8</v>
      </c>
      <c r="H8125" s="485">
        <v>12.6</v>
      </c>
      <c r="I8125" s="486">
        <f t="shared" si="379"/>
        <v>137327.4</v>
      </c>
      <c r="J8125" s="348">
        <f t="shared" si="380"/>
        <v>0</v>
      </c>
    </row>
    <row r="8126" spans="1:10">
      <c r="A8126" s="483">
        <v>2016</v>
      </c>
      <c r="B8126" s="484" t="s">
        <v>1296</v>
      </c>
      <c r="C8126" s="484" t="s">
        <v>370</v>
      </c>
      <c r="D8126" s="485">
        <v>11271</v>
      </c>
      <c r="E8126" s="486">
        <v>24.295999999999999</v>
      </c>
      <c r="F8126" s="486">
        <f t="shared" si="378"/>
        <v>273840.21600000001</v>
      </c>
      <c r="G8126" s="487">
        <v>0.78</v>
      </c>
      <c r="H8126" s="485">
        <v>12.7</v>
      </c>
      <c r="I8126" s="486">
        <f t="shared" si="379"/>
        <v>143141.69999999998</v>
      </c>
      <c r="J8126" s="348">
        <f t="shared" si="380"/>
        <v>0</v>
      </c>
    </row>
    <row r="8127" spans="1:10">
      <c r="A8127" s="483">
        <v>2016</v>
      </c>
      <c r="B8127" s="484" t="s">
        <v>1296</v>
      </c>
      <c r="C8127" s="484" t="s">
        <v>370</v>
      </c>
      <c r="D8127" s="485">
        <v>11594</v>
      </c>
      <c r="E8127" s="486">
        <v>23.738</v>
      </c>
      <c r="F8127" s="486">
        <f t="shared" si="378"/>
        <v>275218.37199999997</v>
      </c>
      <c r="G8127" s="487">
        <v>0.77</v>
      </c>
      <c r="H8127" s="485">
        <v>13.6</v>
      </c>
      <c r="I8127" s="486">
        <f t="shared" si="379"/>
        <v>157678.39999999999</v>
      </c>
      <c r="J8127" s="348">
        <f t="shared" si="380"/>
        <v>0</v>
      </c>
    </row>
    <row r="8128" spans="1:10">
      <c r="A8128" s="483">
        <v>2016</v>
      </c>
      <c r="B8128" s="484" t="s">
        <v>1296</v>
      </c>
      <c r="C8128" s="484" t="s">
        <v>370</v>
      </c>
      <c r="D8128" s="485">
        <v>11832</v>
      </c>
      <c r="E8128" s="486">
        <v>24.475999999999999</v>
      </c>
      <c r="F8128" s="486">
        <f t="shared" si="378"/>
        <v>289600.03200000001</v>
      </c>
      <c r="G8128" s="487">
        <v>0.93</v>
      </c>
      <c r="H8128" s="485">
        <v>11.4</v>
      </c>
      <c r="I8128" s="486">
        <f t="shared" si="379"/>
        <v>134884.80000000002</v>
      </c>
      <c r="J8128" s="348">
        <f t="shared" si="380"/>
        <v>0</v>
      </c>
    </row>
    <row r="8129" spans="1:10">
      <c r="A8129" s="483">
        <v>2016</v>
      </c>
      <c r="B8129" s="484" t="s">
        <v>1296</v>
      </c>
      <c r="C8129" s="484" t="s">
        <v>370</v>
      </c>
      <c r="D8129" s="485">
        <v>23432</v>
      </c>
      <c r="E8129" s="486">
        <v>24.713999999999999</v>
      </c>
      <c r="F8129" s="486">
        <f t="shared" si="378"/>
        <v>579098.44799999997</v>
      </c>
      <c r="G8129" s="487">
        <v>0.79</v>
      </c>
      <c r="H8129" s="485">
        <v>12.6</v>
      </c>
      <c r="I8129" s="486">
        <f t="shared" si="379"/>
        <v>295243.2</v>
      </c>
      <c r="J8129" s="348">
        <f t="shared" si="380"/>
        <v>0</v>
      </c>
    </row>
    <row r="8130" spans="1:10">
      <c r="A8130" s="483">
        <v>2016</v>
      </c>
      <c r="B8130" s="484" t="s">
        <v>1296</v>
      </c>
      <c r="C8130" s="484" t="s">
        <v>370</v>
      </c>
      <c r="D8130" s="485">
        <v>30421</v>
      </c>
      <c r="E8130" s="486">
        <v>25.78</v>
      </c>
      <c r="F8130" s="486">
        <f t="shared" si="378"/>
        <v>784253.38</v>
      </c>
      <c r="G8130" s="487">
        <v>2.58</v>
      </c>
      <c r="H8130" s="485">
        <v>7.5</v>
      </c>
      <c r="I8130" s="486">
        <f t="shared" si="379"/>
        <v>228157.5</v>
      </c>
      <c r="J8130" s="348">
        <f t="shared" si="380"/>
        <v>0</v>
      </c>
    </row>
    <row r="8131" spans="1:10">
      <c r="A8131" s="483">
        <v>2016</v>
      </c>
      <c r="B8131" s="484" t="s">
        <v>1296</v>
      </c>
      <c r="C8131" s="484" t="s">
        <v>370</v>
      </c>
      <c r="D8131" s="485">
        <v>7620</v>
      </c>
      <c r="E8131" s="486">
        <v>25.95</v>
      </c>
      <c r="F8131" s="486">
        <f t="shared" ref="F8131:F8194" si="381">E8131*D8131</f>
        <v>197739</v>
      </c>
      <c r="G8131" s="487">
        <v>2.64</v>
      </c>
      <c r="H8131" s="485">
        <v>7.5</v>
      </c>
      <c r="I8131" s="486">
        <f t="shared" ref="I8131:I8194" si="382">H8131*D8131</f>
        <v>57150</v>
      </c>
      <c r="J8131" s="348">
        <f t="shared" ref="J8131:J8194" si="383">IF(B8131="LIG",1,0)</f>
        <v>0</v>
      </c>
    </row>
    <row r="8132" spans="1:10">
      <c r="A8132" s="483">
        <v>2016</v>
      </c>
      <c r="B8132" s="484" t="s">
        <v>1296</v>
      </c>
      <c r="C8132" s="484" t="s">
        <v>370</v>
      </c>
      <c r="D8132" s="485">
        <v>219891</v>
      </c>
      <c r="E8132" s="486">
        <v>25.97</v>
      </c>
      <c r="F8132" s="486">
        <f t="shared" si="381"/>
        <v>5710569.2699999996</v>
      </c>
      <c r="G8132" s="487">
        <v>2.72</v>
      </c>
      <c r="H8132" s="485">
        <v>7.6</v>
      </c>
      <c r="I8132" s="486">
        <f t="shared" si="382"/>
        <v>1671171.5999999999</v>
      </c>
      <c r="J8132" s="348">
        <f t="shared" si="383"/>
        <v>0</v>
      </c>
    </row>
    <row r="8133" spans="1:10">
      <c r="A8133" s="483">
        <v>2016</v>
      </c>
      <c r="B8133" s="484" t="s">
        <v>1296</v>
      </c>
      <c r="C8133" s="484" t="s">
        <v>370</v>
      </c>
      <c r="D8133" s="485">
        <v>15111</v>
      </c>
      <c r="E8133" s="486">
        <v>26.07</v>
      </c>
      <c r="F8133" s="486">
        <f t="shared" si="381"/>
        <v>393943.77</v>
      </c>
      <c r="G8133" s="487">
        <v>2.1</v>
      </c>
      <c r="H8133" s="485">
        <v>7.3</v>
      </c>
      <c r="I8133" s="486">
        <f t="shared" si="382"/>
        <v>110310.3</v>
      </c>
      <c r="J8133" s="348">
        <f t="shared" si="383"/>
        <v>0</v>
      </c>
    </row>
    <row r="8134" spans="1:10">
      <c r="A8134" s="483">
        <v>2016</v>
      </c>
      <c r="B8134" s="484" t="s">
        <v>1296</v>
      </c>
      <c r="C8134" s="484" t="s">
        <v>370</v>
      </c>
      <c r="D8134" s="485">
        <v>45230</v>
      </c>
      <c r="E8134" s="486">
        <v>21.36</v>
      </c>
      <c r="F8134" s="486">
        <f t="shared" si="381"/>
        <v>966112.79999999993</v>
      </c>
      <c r="G8134" s="487">
        <v>0.48</v>
      </c>
      <c r="H8134" s="485">
        <v>6.5</v>
      </c>
      <c r="I8134" s="486">
        <f t="shared" si="382"/>
        <v>293995</v>
      </c>
      <c r="J8134" s="348">
        <f t="shared" si="383"/>
        <v>0</v>
      </c>
    </row>
    <row r="8135" spans="1:10">
      <c r="A8135" s="483">
        <v>2016</v>
      </c>
      <c r="B8135" s="484" t="s">
        <v>1289</v>
      </c>
      <c r="C8135" s="484" t="s">
        <v>370</v>
      </c>
      <c r="D8135" s="485">
        <v>121</v>
      </c>
      <c r="E8135" s="486">
        <v>17.788</v>
      </c>
      <c r="F8135" s="486">
        <f t="shared" si="381"/>
        <v>2152.348</v>
      </c>
      <c r="G8135" s="487">
        <v>0.39</v>
      </c>
      <c r="H8135" s="485">
        <v>5.5</v>
      </c>
      <c r="I8135" s="486">
        <f t="shared" si="382"/>
        <v>665.5</v>
      </c>
      <c r="J8135" s="348">
        <f t="shared" si="383"/>
        <v>0</v>
      </c>
    </row>
    <row r="8136" spans="1:10">
      <c r="A8136" s="483">
        <v>2016</v>
      </c>
      <c r="B8136" s="484" t="s">
        <v>1289</v>
      </c>
      <c r="C8136" s="484" t="s">
        <v>370</v>
      </c>
      <c r="D8136" s="485">
        <v>15934</v>
      </c>
      <c r="E8136" s="486">
        <v>17.888000000000002</v>
      </c>
      <c r="F8136" s="486">
        <f t="shared" si="381"/>
        <v>285027.39200000005</v>
      </c>
      <c r="G8136" s="487">
        <v>0.28000000000000003</v>
      </c>
      <c r="H8136" s="485">
        <v>5</v>
      </c>
      <c r="I8136" s="486">
        <f t="shared" si="382"/>
        <v>79670</v>
      </c>
      <c r="J8136" s="348">
        <f t="shared" si="383"/>
        <v>0</v>
      </c>
    </row>
    <row r="8137" spans="1:10">
      <c r="A8137" s="483">
        <v>2016</v>
      </c>
      <c r="B8137" s="484" t="s">
        <v>1289</v>
      </c>
      <c r="C8137" s="484" t="s">
        <v>370</v>
      </c>
      <c r="D8137" s="485">
        <v>47657</v>
      </c>
      <c r="E8137" s="486">
        <v>18.056999999999999</v>
      </c>
      <c r="F8137" s="486">
        <f t="shared" si="381"/>
        <v>860542.44899999991</v>
      </c>
      <c r="G8137" s="487">
        <v>0.22</v>
      </c>
      <c r="H8137" s="485">
        <v>4.5</v>
      </c>
      <c r="I8137" s="486">
        <f t="shared" si="382"/>
        <v>214456.5</v>
      </c>
      <c r="J8137" s="348">
        <f t="shared" si="383"/>
        <v>0</v>
      </c>
    </row>
    <row r="8138" spans="1:10">
      <c r="A8138" s="483">
        <v>2016</v>
      </c>
      <c r="B8138" s="484" t="s">
        <v>1296</v>
      </c>
      <c r="C8138" s="484" t="s">
        <v>370</v>
      </c>
      <c r="D8138" s="485">
        <v>240</v>
      </c>
      <c r="E8138" s="486">
        <v>23.501999999999999</v>
      </c>
      <c r="F8138" s="486">
        <f t="shared" si="381"/>
        <v>5640.48</v>
      </c>
      <c r="G8138" s="487">
        <v>1.41</v>
      </c>
      <c r="H8138" s="485">
        <v>5.8</v>
      </c>
      <c r="I8138" s="486">
        <f t="shared" si="382"/>
        <v>1392</v>
      </c>
      <c r="J8138" s="348">
        <f t="shared" si="383"/>
        <v>0</v>
      </c>
    </row>
    <row r="8139" spans="1:10">
      <c r="A8139" s="483">
        <v>2016</v>
      </c>
      <c r="B8139" s="484" t="s">
        <v>1289</v>
      </c>
      <c r="C8139" s="484" t="s">
        <v>370</v>
      </c>
      <c r="D8139" s="485">
        <v>60022</v>
      </c>
      <c r="E8139" s="486">
        <v>18.146999999999998</v>
      </c>
      <c r="F8139" s="486">
        <f t="shared" si="381"/>
        <v>1089219.2339999999</v>
      </c>
      <c r="G8139" s="487">
        <v>0.28999999999999998</v>
      </c>
      <c r="H8139" s="485">
        <v>5</v>
      </c>
      <c r="I8139" s="486">
        <f t="shared" si="382"/>
        <v>300110</v>
      </c>
      <c r="J8139" s="348">
        <f t="shared" si="383"/>
        <v>0</v>
      </c>
    </row>
    <row r="8140" spans="1:10">
      <c r="A8140" s="483">
        <v>2016</v>
      </c>
      <c r="B8140" s="484" t="s">
        <v>1289</v>
      </c>
      <c r="C8140" s="484" t="s">
        <v>370</v>
      </c>
      <c r="D8140" s="485">
        <v>15883</v>
      </c>
      <c r="E8140" s="486">
        <v>17.899999999999999</v>
      </c>
      <c r="F8140" s="486">
        <f t="shared" si="381"/>
        <v>284305.69999999995</v>
      </c>
      <c r="G8140" s="487">
        <v>0.27</v>
      </c>
      <c r="H8140" s="485">
        <v>4.8</v>
      </c>
      <c r="I8140" s="486">
        <f t="shared" si="382"/>
        <v>76238.399999999994</v>
      </c>
      <c r="J8140" s="348">
        <f t="shared" si="383"/>
        <v>0</v>
      </c>
    </row>
    <row r="8141" spans="1:10">
      <c r="A8141" s="483">
        <v>2016</v>
      </c>
      <c r="B8141" s="484" t="s">
        <v>1289</v>
      </c>
      <c r="C8141" s="484" t="s">
        <v>370</v>
      </c>
      <c r="D8141" s="485">
        <v>47659</v>
      </c>
      <c r="E8141" s="486">
        <v>17.951000000000001</v>
      </c>
      <c r="F8141" s="486">
        <f t="shared" si="381"/>
        <v>855526.70900000003</v>
      </c>
      <c r="G8141" s="487">
        <v>0.25</v>
      </c>
      <c r="H8141" s="485">
        <v>4.5</v>
      </c>
      <c r="I8141" s="486">
        <f t="shared" si="382"/>
        <v>214465.5</v>
      </c>
      <c r="J8141" s="348">
        <f t="shared" si="383"/>
        <v>0</v>
      </c>
    </row>
    <row r="8142" spans="1:10">
      <c r="A8142" s="483">
        <v>2016</v>
      </c>
      <c r="B8142" s="484" t="s">
        <v>1289</v>
      </c>
      <c r="C8142" s="484" t="s">
        <v>370</v>
      </c>
      <c r="D8142" s="485">
        <v>47665</v>
      </c>
      <c r="E8142" s="486">
        <v>17.87</v>
      </c>
      <c r="F8142" s="486">
        <f t="shared" si="381"/>
        <v>851773.55</v>
      </c>
      <c r="G8142" s="487">
        <v>0.26</v>
      </c>
      <c r="H8142" s="485">
        <v>4.9000000000000004</v>
      </c>
      <c r="I8142" s="486">
        <f t="shared" si="382"/>
        <v>233558.50000000003</v>
      </c>
      <c r="J8142" s="348">
        <f t="shared" si="383"/>
        <v>0</v>
      </c>
    </row>
    <row r="8143" spans="1:10">
      <c r="A8143" s="483">
        <v>2016</v>
      </c>
      <c r="B8143" s="484" t="s">
        <v>1289</v>
      </c>
      <c r="C8143" s="484" t="s">
        <v>370</v>
      </c>
      <c r="D8143" s="485">
        <v>79531</v>
      </c>
      <c r="E8143" s="486">
        <v>17.898</v>
      </c>
      <c r="F8143" s="486">
        <f t="shared" si="381"/>
        <v>1423445.838</v>
      </c>
      <c r="G8143" s="487">
        <v>0.24</v>
      </c>
      <c r="H8143" s="485">
        <v>4.9000000000000004</v>
      </c>
      <c r="I8143" s="486">
        <f t="shared" si="382"/>
        <v>389701.9</v>
      </c>
      <c r="J8143" s="348">
        <f t="shared" si="383"/>
        <v>0</v>
      </c>
    </row>
    <row r="8144" spans="1:10">
      <c r="A8144" s="483">
        <v>2016</v>
      </c>
      <c r="B8144" s="484" t="s">
        <v>1289</v>
      </c>
      <c r="C8144" s="484" t="s">
        <v>370</v>
      </c>
      <c r="D8144" s="485">
        <v>95241</v>
      </c>
      <c r="E8144" s="486">
        <v>17.504000000000001</v>
      </c>
      <c r="F8144" s="486">
        <f t="shared" si="381"/>
        <v>1667098.4640000002</v>
      </c>
      <c r="G8144" s="487">
        <v>0.2</v>
      </c>
      <c r="H8144" s="485">
        <v>4.5999999999999996</v>
      </c>
      <c r="I8144" s="486">
        <f t="shared" si="382"/>
        <v>438108.6</v>
      </c>
      <c r="J8144" s="348">
        <f t="shared" si="383"/>
        <v>0</v>
      </c>
    </row>
    <row r="8145" spans="1:10">
      <c r="A8145" s="483">
        <v>2016</v>
      </c>
      <c r="B8145" s="484" t="s">
        <v>1289</v>
      </c>
      <c r="C8145" s="484" t="s">
        <v>370</v>
      </c>
      <c r="D8145" s="485">
        <v>95604</v>
      </c>
      <c r="E8145" s="486">
        <v>17.803999999999998</v>
      </c>
      <c r="F8145" s="486">
        <f t="shared" si="381"/>
        <v>1702133.6159999999</v>
      </c>
      <c r="G8145" s="487">
        <v>0.22</v>
      </c>
      <c r="H8145" s="485">
        <v>5.2</v>
      </c>
      <c r="I8145" s="486">
        <f t="shared" si="382"/>
        <v>497140.8</v>
      </c>
      <c r="J8145" s="348">
        <f t="shared" si="383"/>
        <v>0</v>
      </c>
    </row>
    <row r="8146" spans="1:10">
      <c r="A8146" s="483">
        <v>2016</v>
      </c>
      <c r="B8146" s="484" t="s">
        <v>1289</v>
      </c>
      <c r="C8146" s="484" t="s">
        <v>370</v>
      </c>
      <c r="D8146" s="485">
        <v>15787</v>
      </c>
      <c r="E8146" s="486">
        <v>17.884</v>
      </c>
      <c r="F8146" s="486">
        <f t="shared" si="381"/>
        <v>282334.70799999998</v>
      </c>
      <c r="G8146" s="487">
        <v>0.31</v>
      </c>
      <c r="H8146" s="485">
        <v>5.4</v>
      </c>
      <c r="I8146" s="486">
        <f t="shared" si="382"/>
        <v>85249.8</v>
      </c>
      <c r="J8146" s="348">
        <f t="shared" si="383"/>
        <v>0</v>
      </c>
    </row>
    <row r="8147" spans="1:10">
      <c r="A8147" s="483">
        <v>2016</v>
      </c>
      <c r="B8147" s="484" t="s">
        <v>1289</v>
      </c>
      <c r="C8147" s="484" t="s">
        <v>370</v>
      </c>
      <c r="D8147" s="485">
        <v>47723</v>
      </c>
      <c r="E8147" s="486">
        <v>17.809999999999999</v>
      </c>
      <c r="F8147" s="486">
        <f t="shared" si="381"/>
        <v>849946.62999999989</v>
      </c>
      <c r="G8147" s="487">
        <v>0.25</v>
      </c>
      <c r="H8147" s="485">
        <v>5.3</v>
      </c>
      <c r="I8147" s="486">
        <f t="shared" si="382"/>
        <v>252931.9</v>
      </c>
      <c r="J8147" s="348">
        <f t="shared" si="383"/>
        <v>0</v>
      </c>
    </row>
    <row r="8148" spans="1:10">
      <c r="A8148" s="483">
        <v>2016</v>
      </c>
      <c r="B8148" s="484" t="s">
        <v>1296</v>
      </c>
      <c r="C8148" s="484" t="s">
        <v>370</v>
      </c>
      <c r="D8148" s="485">
        <v>78021</v>
      </c>
      <c r="E8148" s="486">
        <v>26.08</v>
      </c>
      <c r="F8148" s="486">
        <f t="shared" si="381"/>
        <v>2034787.68</v>
      </c>
      <c r="G8148" s="487">
        <v>2.65</v>
      </c>
      <c r="H8148" s="485">
        <v>7.6</v>
      </c>
      <c r="I8148" s="486">
        <f t="shared" si="382"/>
        <v>592959.6</v>
      </c>
      <c r="J8148" s="348">
        <f t="shared" si="383"/>
        <v>0</v>
      </c>
    </row>
    <row r="8149" spans="1:10">
      <c r="A8149" s="483">
        <v>2016</v>
      </c>
      <c r="B8149" s="484" t="s">
        <v>1289</v>
      </c>
      <c r="C8149" s="484" t="s">
        <v>370</v>
      </c>
      <c r="D8149" s="485">
        <v>31348</v>
      </c>
      <c r="E8149" s="486">
        <v>17.472000000000001</v>
      </c>
      <c r="F8149" s="486">
        <f t="shared" si="381"/>
        <v>547712.25600000005</v>
      </c>
      <c r="G8149" s="487">
        <v>0.21</v>
      </c>
      <c r="H8149" s="485">
        <v>4.7</v>
      </c>
      <c r="I8149" s="486">
        <f t="shared" si="382"/>
        <v>147335.6</v>
      </c>
      <c r="J8149" s="348">
        <f t="shared" si="383"/>
        <v>0</v>
      </c>
    </row>
    <row r="8150" spans="1:10">
      <c r="A8150" s="483">
        <v>2016</v>
      </c>
      <c r="B8150" s="484" t="s">
        <v>1289</v>
      </c>
      <c r="C8150" s="484" t="s">
        <v>370</v>
      </c>
      <c r="D8150" s="485">
        <v>29753</v>
      </c>
      <c r="E8150" s="486">
        <v>17.497</v>
      </c>
      <c r="F8150" s="486">
        <f t="shared" si="381"/>
        <v>520588.24099999998</v>
      </c>
      <c r="G8150" s="487">
        <v>0.21</v>
      </c>
      <c r="H8150" s="485">
        <v>4.9000000000000004</v>
      </c>
      <c r="I8150" s="486">
        <f t="shared" si="382"/>
        <v>145789.70000000001</v>
      </c>
      <c r="J8150" s="348">
        <f t="shared" si="383"/>
        <v>0</v>
      </c>
    </row>
    <row r="8151" spans="1:10">
      <c r="A8151" s="483">
        <v>2016</v>
      </c>
      <c r="B8151" s="484" t="s">
        <v>1289</v>
      </c>
      <c r="C8151" s="484" t="s">
        <v>370</v>
      </c>
      <c r="D8151" s="485">
        <v>31530</v>
      </c>
      <c r="E8151" s="486">
        <v>17.8</v>
      </c>
      <c r="F8151" s="486">
        <f t="shared" si="381"/>
        <v>561234</v>
      </c>
      <c r="G8151" s="487">
        <v>0.27</v>
      </c>
      <c r="H8151" s="485">
        <v>5.2</v>
      </c>
      <c r="I8151" s="486">
        <f t="shared" si="382"/>
        <v>163956</v>
      </c>
      <c r="J8151" s="348">
        <f t="shared" si="383"/>
        <v>0</v>
      </c>
    </row>
    <row r="8152" spans="1:10">
      <c r="A8152" s="483">
        <v>2016</v>
      </c>
      <c r="B8152" s="484" t="s">
        <v>1289</v>
      </c>
      <c r="C8152" s="484" t="s">
        <v>370</v>
      </c>
      <c r="D8152" s="485">
        <v>31591</v>
      </c>
      <c r="E8152" s="486">
        <v>17.581</v>
      </c>
      <c r="F8152" s="486">
        <f t="shared" si="381"/>
        <v>555401.37100000004</v>
      </c>
      <c r="G8152" s="487">
        <v>0.39</v>
      </c>
      <c r="H8152" s="485">
        <v>5.7</v>
      </c>
      <c r="I8152" s="486">
        <f t="shared" si="382"/>
        <v>180068.7</v>
      </c>
      <c r="J8152" s="348">
        <f t="shared" si="383"/>
        <v>0</v>
      </c>
    </row>
    <row r="8153" spans="1:10">
      <c r="A8153" s="483">
        <v>2016</v>
      </c>
      <c r="B8153" s="484" t="s">
        <v>1289</v>
      </c>
      <c r="C8153" s="484" t="s">
        <v>370</v>
      </c>
      <c r="D8153" s="485">
        <v>31600</v>
      </c>
      <c r="E8153" s="486">
        <v>17.561</v>
      </c>
      <c r="F8153" s="486">
        <f t="shared" si="381"/>
        <v>554927.6</v>
      </c>
      <c r="G8153" s="487">
        <v>0.38</v>
      </c>
      <c r="H8153" s="485">
        <v>5.3</v>
      </c>
      <c r="I8153" s="486">
        <f t="shared" si="382"/>
        <v>167480</v>
      </c>
      <c r="J8153" s="348">
        <f t="shared" si="383"/>
        <v>0</v>
      </c>
    </row>
    <row r="8154" spans="1:10">
      <c r="A8154" s="483">
        <v>2016</v>
      </c>
      <c r="B8154" s="484" t="s">
        <v>1289</v>
      </c>
      <c r="C8154" s="484" t="s">
        <v>370</v>
      </c>
      <c r="D8154" s="485">
        <v>31616</v>
      </c>
      <c r="E8154" s="486">
        <v>17.927</v>
      </c>
      <c r="F8154" s="486">
        <f t="shared" si="381"/>
        <v>566780.03200000001</v>
      </c>
      <c r="G8154" s="487">
        <v>0.27</v>
      </c>
      <c r="H8154" s="485">
        <v>4.5999999999999996</v>
      </c>
      <c r="I8154" s="486">
        <f t="shared" si="382"/>
        <v>145433.59999999998</v>
      </c>
      <c r="J8154" s="348">
        <f t="shared" si="383"/>
        <v>0</v>
      </c>
    </row>
    <row r="8155" spans="1:10">
      <c r="A8155" s="483">
        <v>2016</v>
      </c>
      <c r="B8155" s="484" t="s">
        <v>1289</v>
      </c>
      <c r="C8155" s="484" t="s">
        <v>370</v>
      </c>
      <c r="D8155" s="485">
        <v>75796</v>
      </c>
      <c r="E8155" s="486">
        <v>17.719000000000001</v>
      </c>
      <c r="F8155" s="486">
        <f t="shared" si="381"/>
        <v>1343029.324</v>
      </c>
      <c r="G8155" s="487">
        <v>0.21</v>
      </c>
      <c r="H8155" s="485">
        <v>5.6</v>
      </c>
      <c r="I8155" s="486">
        <f t="shared" si="382"/>
        <v>424457.6</v>
      </c>
      <c r="J8155" s="348">
        <f t="shared" si="383"/>
        <v>0</v>
      </c>
    </row>
    <row r="8156" spans="1:10">
      <c r="A8156" s="483">
        <v>2016</v>
      </c>
      <c r="B8156" s="484" t="s">
        <v>1289</v>
      </c>
      <c r="C8156" s="484" t="s">
        <v>370</v>
      </c>
      <c r="D8156" s="485">
        <v>31756</v>
      </c>
      <c r="E8156" s="486">
        <v>17.693999999999999</v>
      </c>
      <c r="F8156" s="486">
        <f t="shared" si="381"/>
        <v>561890.66399999999</v>
      </c>
      <c r="G8156" s="487">
        <v>0.23</v>
      </c>
      <c r="H8156" s="485">
        <v>5.5</v>
      </c>
      <c r="I8156" s="486">
        <f t="shared" si="382"/>
        <v>174658</v>
      </c>
      <c r="J8156" s="348">
        <f t="shared" si="383"/>
        <v>0</v>
      </c>
    </row>
    <row r="8157" spans="1:10">
      <c r="A8157" s="483">
        <v>2016</v>
      </c>
      <c r="B8157" s="484" t="s">
        <v>1296</v>
      </c>
      <c r="C8157" s="484" t="s">
        <v>370</v>
      </c>
      <c r="D8157" s="485">
        <v>42116</v>
      </c>
      <c r="E8157" s="486">
        <v>25.858000000000001</v>
      </c>
      <c r="F8157" s="486">
        <f t="shared" si="381"/>
        <v>1089035.5279999999</v>
      </c>
      <c r="G8157" s="487">
        <v>2.74</v>
      </c>
      <c r="H8157" s="485">
        <v>7.8</v>
      </c>
      <c r="I8157" s="486">
        <f t="shared" si="382"/>
        <v>328504.8</v>
      </c>
      <c r="J8157" s="348">
        <f t="shared" si="383"/>
        <v>0</v>
      </c>
    </row>
    <row r="8158" spans="1:10">
      <c r="A8158" s="483">
        <v>2016</v>
      </c>
      <c r="B8158" s="484" t="s">
        <v>1289</v>
      </c>
      <c r="C8158" s="484" t="s">
        <v>370</v>
      </c>
      <c r="D8158" s="485">
        <v>103457</v>
      </c>
      <c r="E8158" s="486">
        <v>17.975000000000001</v>
      </c>
      <c r="F8158" s="486">
        <f t="shared" si="381"/>
        <v>1859639.5750000002</v>
      </c>
      <c r="G8158" s="487">
        <v>0.28000000000000003</v>
      </c>
      <c r="H8158" s="485">
        <v>4.7</v>
      </c>
      <c r="I8158" s="486">
        <f t="shared" si="382"/>
        <v>486247.9</v>
      </c>
      <c r="J8158" s="348">
        <f t="shared" si="383"/>
        <v>0</v>
      </c>
    </row>
    <row r="8159" spans="1:10">
      <c r="A8159" s="483">
        <v>2016</v>
      </c>
      <c r="B8159" s="484" t="s">
        <v>1289</v>
      </c>
      <c r="C8159" s="484" t="s">
        <v>370</v>
      </c>
      <c r="D8159" s="485">
        <v>134</v>
      </c>
      <c r="E8159" s="486">
        <v>17.739999999999998</v>
      </c>
      <c r="F8159" s="486">
        <f t="shared" si="381"/>
        <v>2377.16</v>
      </c>
      <c r="G8159" s="487">
        <v>0.23</v>
      </c>
      <c r="H8159" s="485">
        <v>5.2</v>
      </c>
      <c r="I8159" s="486">
        <f t="shared" si="382"/>
        <v>696.80000000000007</v>
      </c>
      <c r="J8159" s="348">
        <f t="shared" si="383"/>
        <v>0</v>
      </c>
    </row>
    <row r="8160" spans="1:10">
      <c r="A8160" s="483">
        <v>2016</v>
      </c>
      <c r="B8160" s="484" t="s">
        <v>1289</v>
      </c>
      <c r="C8160" s="484" t="s">
        <v>370</v>
      </c>
      <c r="D8160" s="485">
        <v>14922</v>
      </c>
      <c r="E8160" s="486">
        <v>17.3</v>
      </c>
      <c r="F8160" s="486">
        <f t="shared" si="381"/>
        <v>258150.6</v>
      </c>
      <c r="G8160" s="487">
        <v>0.34</v>
      </c>
      <c r="H8160" s="485">
        <v>6</v>
      </c>
      <c r="I8160" s="486">
        <f t="shared" si="382"/>
        <v>89532</v>
      </c>
      <c r="J8160" s="348">
        <f t="shared" si="383"/>
        <v>0</v>
      </c>
    </row>
    <row r="8161" spans="1:10">
      <c r="A8161" s="483">
        <v>2016</v>
      </c>
      <c r="B8161" s="484" t="s">
        <v>1289</v>
      </c>
      <c r="C8161" s="484" t="s">
        <v>370</v>
      </c>
      <c r="D8161" s="485">
        <v>15836</v>
      </c>
      <c r="E8161" s="486">
        <v>18</v>
      </c>
      <c r="F8161" s="486">
        <f t="shared" si="381"/>
        <v>285048</v>
      </c>
      <c r="G8161" s="487">
        <v>0.24</v>
      </c>
      <c r="H8161" s="485">
        <v>4.5</v>
      </c>
      <c r="I8161" s="486">
        <f t="shared" si="382"/>
        <v>71262</v>
      </c>
      <c r="J8161" s="348">
        <f t="shared" si="383"/>
        <v>0</v>
      </c>
    </row>
    <row r="8162" spans="1:10">
      <c r="A8162" s="483">
        <v>2016</v>
      </c>
      <c r="B8162" s="484" t="s">
        <v>1296</v>
      </c>
      <c r="C8162" s="484" t="s">
        <v>370</v>
      </c>
      <c r="D8162" s="485">
        <v>31213</v>
      </c>
      <c r="E8162" s="486">
        <v>26</v>
      </c>
      <c r="F8162" s="486">
        <f t="shared" si="381"/>
        <v>811538</v>
      </c>
      <c r="G8162" s="487">
        <v>2.69</v>
      </c>
      <c r="H8162" s="485">
        <v>7.5</v>
      </c>
      <c r="I8162" s="486">
        <f t="shared" si="382"/>
        <v>234097.5</v>
      </c>
      <c r="J8162" s="348">
        <f t="shared" si="383"/>
        <v>0</v>
      </c>
    </row>
    <row r="8163" spans="1:10">
      <c r="A8163" s="483">
        <v>2016</v>
      </c>
      <c r="B8163" s="484" t="s">
        <v>1289</v>
      </c>
      <c r="C8163" s="484" t="s">
        <v>370</v>
      </c>
      <c r="D8163" s="485">
        <v>15814</v>
      </c>
      <c r="E8163" s="486">
        <v>18</v>
      </c>
      <c r="F8163" s="486">
        <f t="shared" si="381"/>
        <v>284652</v>
      </c>
      <c r="G8163" s="487">
        <v>0.22</v>
      </c>
      <c r="H8163" s="485">
        <v>4.3</v>
      </c>
      <c r="I8163" s="486">
        <f t="shared" si="382"/>
        <v>68000.2</v>
      </c>
      <c r="J8163" s="348">
        <f t="shared" si="383"/>
        <v>0</v>
      </c>
    </row>
    <row r="8164" spans="1:10">
      <c r="A8164" s="483">
        <v>2016</v>
      </c>
      <c r="B8164" s="484" t="s">
        <v>1289</v>
      </c>
      <c r="C8164" s="484" t="s">
        <v>370</v>
      </c>
      <c r="D8164" s="485">
        <v>15797</v>
      </c>
      <c r="E8164" s="486">
        <v>17.600000000000001</v>
      </c>
      <c r="F8164" s="486">
        <f t="shared" si="381"/>
        <v>278027.2</v>
      </c>
      <c r="G8164" s="487">
        <v>0.2</v>
      </c>
      <c r="H8164" s="485">
        <v>4.4000000000000004</v>
      </c>
      <c r="I8164" s="486">
        <f t="shared" si="382"/>
        <v>69506.8</v>
      </c>
      <c r="J8164" s="348">
        <f t="shared" si="383"/>
        <v>0</v>
      </c>
    </row>
    <row r="8165" spans="1:10">
      <c r="A8165" s="483">
        <v>2016</v>
      </c>
      <c r="B8165" s="484" t="s">
        <v>1289</v>
      </c>
      <c r="C8165" s="484" t="s">
        <v>370</v>
      </c>
      <c r="D8165" s="485">
        <v>15779</v>
      </c>
      <c r="E8165" s="486">
        <v>17.8</v>
      </c>
      <c r="F8165" s="486">
        <f t="shared" si="381"/>
        <v>280866.2</v>
      </c>
      <c r="G8165" s="487">
        <v>0.24</v>
      </c>
      <c r="H8165" s="485">
        <v>5.8</v>
      </c>
      <c r="I8165" s="486">
        <f t="shared" si="382"/>
        <v>91518.2</v>
      </c>
      <c r="J8165" s="348">
        <f t="shared" si="383"/>
        <v>0</v>
      </c>
    </row>
    <row r="8166" spans="1:10">
      <c r="A8166" s="483">
        <v>2016</v>
      </c>
      <c r="B8166" s="484" t="s">
        <v>1289</v>
      </c>
      <c r="C8166" s="484" t="s">
        <v>370</v>
      </c>
      <c r="D8166" s="485">
        <v>75126</v>
      </c>
      <c r="E8166" s="486">
        <v>17.72</v>
      </c>
      <c r="F8166" s="486">
        <f t="shared" si="381"/>
        <v>1331232.72</v>
      </c>
      <c r="G8166" s="487">
        <v>0.23</v>
      </c>
      <c r="H8166" s="485">
        <v>5.5</v>
      </c>
      <c r="I8166" s="486">
        <f t="shared" si="382"/>
        <v>413193</v>
      </c>
      <c r="J8166" s="348">
        <f t="shared" si="383"/>
        <v>0</v>
      </c>
    </row>
    <row r="8167" spans="1:10">
      <c r="A8167" s="483">
        <v>2016</v>
      </c>
      <c r="B8167" s="484" t="s">
        <v>1289</v>
      </c>
      <c r="C8167" s="484" t="s">
        <v>370</v>
      </c>
      <c r="D8167" s="485">
        <v>61467</v>
      </c>
      <c r="E8167" s="486">
        <v>18.7</v>
      </c>
      <c r="F8167" s="486">
        <f t="shared" si="381"/>
        <v>1149432.8999999999</v>
      </c>
      <c r="G8167" s="487">
        <v>0.32</v>
      </c>
      <c r="H8167" s="485">
        <v>4.3</v>
      </c>
      <c r="I8167" s="486">
        <f t="shared" si="382"/>
        <v>264308.09999999998</v>
      </c>
      <c r="J8167" s="348">
        <f t="shared" si="383"/>
        <v>0</v>
      </c>
    </row>
    <row r="8168" spans="1:10">
      <c r="A8168" s="483">
        <v>2016</v>
      </c>
      <c r="B8168" s="484" t="s">
        <v>1289</v>
      </c>
      <c r="C8168" s="484" t="s">
        <v>370</v>
      </c>
      <c r="D8168" s="485">
        <v>41213</v>
      </c>
      <c r="E8168" s="486">
        <v>17.956</v>
      </c>
      <c r="F8168" s="486">
        <f t="shared" si="381"/>
        <v>740020.62800000003</v>
      </c>
      <c r="G8168" s="487">
        <v>0.25</v>
      </c>
      <c r="H8168" s="485">
        <v>4.9000000000000004</v>
      </c>
      <c r="I8168" s="486">
        <f t="shared" si="382"/>
        <v>201943.7</v>
      </c>
      <c r="J8168" s="348">
        <f t="shared" si="383"/>
        <v>0</v>
      </c>
    </row>
    <row r="8169" spans="1:10">
      <c r="A8169" s="483">
        <v>2016</v>
      </c>
      <c r="B8169" s="484" t="s">
        <v>1289</v>
      </c>
      <c r="C8169" s="484" t="s">
        <v>370</v>
      </c>
      <c r="D8169" s="485">
        <v>88733</v>
      </c>
      <c r="E8169" s="486">
        <v>17.440000000000001</v>
      </c>
      <c r="F8169" s="486">
        <f t="shared" si="381"/>
        <v>1547503.52</v>
      </c>
      <c r="G8169" s="487">
        <v>0.2</v>
      </c>
      <c r="H8169" s="485">
        <v>4.5999999999999996</v>
      </c>
      <c r="I8169" s="486">
        <f t="shared" si="382"/>
        <v>408171.8</v>
      </c>
      <c r="J8169" s="348">
        <f t="shared" si="383"/>
        <v>0</v>
      </c>
    </row>
    <row r="8170" spans="1:10">
      <c r="A8170" s="483">
        <v>2016</v>
      </c>
      <c r="B8170" s="484" t="s">
        <v>1289</v>
      </c>
      <c r="C8170" s="484" t="s">
        <v>370</v>
      </c>
      <c r="D8170" s="485">
        <v>103832</v>
      </c>
      <c r="E8170" s="486">
        <v>18.57</v>
      </c>
      <c r="F8170" s="486">
        <f t="shared" si="381"/>
        <v>1928160.24</v>
      </c>
      <c r="G8170" s="487">
        <v>0.36</v>
      </c>
      <c r="H8170" s="485">
        <v>4.5999999999999996</v>
      </c>
      <c r="I8170" s="486">
        <f t="shared" si="382"/>
        <v>477627.19999999995</v>
      </c>
      <c r="J8170" s="348">
        <f t="shared" si="383"/>
        <v>0</v>
      </c>
    </row>
    <row r="8171" spans="1:10">
      <c r="A8171" s="483">
        <v>2016</v>
      </c>
      <c r="B8171" s="484" t="s">
        <v>1289</v>
      </c>
      <c r="C8171" s="484" t="s">
        <v>370</v>
      </c>
      <c r="D8171" s="485">
        <v>102060</v>
      </c>
      <c r="E8171" s="486">
        <v>17.75</v>
      </c>
      <c r="F8171" s="486">
        <f t="shared" si="381"/>
        <v>1811565</v>
      </c>
      <c r="G8171" s="487">
        <v>0.31</v>
      </c>
      <c r="H8171" s="485">
        <v>5</v>
      </c>
      <c r="I8171" s="486">
        <f t="shared" si="382"/>
        <v>510300</v>
      </c>
      <c r="J8171" s="348">
        <f t="shared" si="383"/>
        <v>0</v>
      </c>
    </row>
    <row r="8172" spans="1:10">
      <c r="A8172" s="483">
        <v>2016</v>
      </c>
      <c r="B8172" s="484" t="s">
        <v>1289</v>
      </c>
      <c r="C8172" s="484" t="s">
        <v>370</v>
      </c>
      <c r="D8172" s="485">
        <v>15024</v>
      </c>
      <c r="E8172" s="486">
        <v>17.899999999999999</v>
      </c>
      <c r="F8172" s="486">
        <f t="shared" si="381"/>
        <v>268929.59999999998</v>
      </c>
      <c r="G8172" s="487">
        <v>0.24</v>
      </c>
      <c r="H8172" s="485">
        <v>4.9000000000000004</v>
      </c>
      <c r="I8172" s="486">
        <f t="shared" si="382"/>
        <v>73617.600000000006</v>
      </c>
      <c r="J8172" s="348">
        <f t="shared" si="383"/>
        <v>0</v>
      </c>
    </row>
    <row r="8173" spans="1:10">
      <c r="A8173" s="483">
        <v>2016</v>
      </c>
      <c r="B8173" s="484" t="s">
        <v>1289</v>
      </c>
      <c r="C8173" s="484" t="s">
        <v>370</v>
      </c>
      <c r="D8173" s="485">
        <v>29521</v>
      </c>
      <c r="E8173" s="486">
        <v>19.14</v>
      </c>
      <c r="F8173" s="486">
        <f t="shared" si="381"/>
        <v>565031.94000000006</v>
      </c>
      <c r="G8173" s="487">
        <v>0.36</v>
      </c>
      <c r="H8173" s="485">
        <v>4.9000000000000004</v>
      </c>
      <c r="I8173" s="486">
        <f t="shared" si="382"/>
        <v>144652.90000000002</v>
      </c>
      <c r="J8173" s="348">
        <f t="shared" si="383"/>
        <v>0</v>
      </c>
    </row>
    <row r="8174" spans="1:10">
      <c r="A8174" s="483">
        <v>2016</v>
      </c>
      <c r="B8174" s="484" t="s">
        <v>1289</v>
      </c>
      <c r="C8174" s="484" t="s">
        <v>370</v>
      </c>
      <c r="D8174" s="485">
        <v>65800</v>
      </c>
      <c r="E8174" s="486">
        <v>17.53</v>
      </c>
      <c r="F8174" s="486">
        <f t="shared" si="381"/>
        <v>1153474</v>
      </c>
      <c r="G8174" s="487">
        <v>0.2</v>
      </c>
      <c r="H8174" s="485">
        <v>4.5999999999999996</v>
      </c>
      <c r="I8174" s="486">
        <f t="shared" si="382"/>
        <v>302680</v>
      </c>
      <c r="J8174" s="348">
        <f t="shared" si="383"/>
        <v>0</v>
      </c>
    </row>
    <row r="8175" spans="1:10">
      <c r="A8175" s="483">
        <v>2016</v>
      </c>
      <c r="B8175" s="484" t="s">
        <v>1289</v>
      </c>
      <c r="C8175" s="484" t="s">
        <v>370</v>
      </c>
      <c r="D8175" s="485">
        <v>26147</v>
      </c>
      <c r="E8175" s="486">
        <v>17.5</v>
      </c>
      <c r="F8175" s="486">
        <f t="shared" si="381"/>
        <v>457572.5</v>
      </c>
      <c r="G8175" s="487">
        <v>0.34</v>
      </c>
      <c r="H8175" s="485">
        <v>5.0999999999999996</v>
      </c>
      <c r="I8175" s="486">
        <f t="shared" si="382"/>
        <v>133349.69999999998</v>
      </c>
      <c r="J8175" s="348">
        <f t="shared" si="383"/>
        <v>0</v>
      </c>
    </row>
    <row r="8176" spans="1:10">
      <c r="A8176" s="483">
        <v>2016</v>
      </c>
      <c r="B8176" s="484" t="s">
        <v>1289</v>
      </c>
      <c r="C8176" s="484" t="s">
        <v>370</v>
      </c>
      <c r="D8176" s="485">
        <v>39461</v>
      </c>
      <c r="E8176" s="486">
        <v>17.649999999999999</v>
      </c>
      <c r="F8176" s="486">
        <f t="shared" si="381"/>
        <v>696486.64999999991</v>
      </c>
      <c r="G8176" s="487">
        <v>0.35</v>
      </c>
      <c r="H8176" s="485">
        <v>5</v>
      </c>
      <c r="I8176" s="486">
        <f t="shared" si="382"/>
        <v>197305</v>
      </c>
      <c r="J8176" s="348">
        <f t="shared" si="383"/>
        <v>0</v>
      </c>
    </row>
    <row r="8177" spans="1:10">
      <c r="A8177" s="483">
        <v>2016</v>
      </c>
      <c r="B8177" s="484" t="s">
        <v>1289</v>
      </c>
      <c r="C8177" s="484" t="s">
        <v>370</v>
      </c>
      <c r="D8177" s="485">
        <v>15321</v>
      </c>
      <c r="E8177" s="486">
        <v>17.760000000000002</v>
      </c>
      <c r="F8177" s="486">
        <f t="shared" si="381"/>
        <v>272100.96000000002</v>
      </c>
      <c r="G8177" s="487">
        <v>0.23</v>
      </c>
      <c r="H8177" s="485">
        <v>4.8</v>
      </c>
      <c r="I8177" s="486">
        <f t="shared" si="382"/>
        <v>73540.800000000003</v>
      </c>
      <c r="J8177" s="348">
        <f t="shared" si="383"/>
        <v>0</v>
      </c>
    </row>
    <row r="8178" spans="1:10">
      <c r="A8178" s="483">
        <v>2016</v>
      </c>
      <c r="B8178" s="484" t="s">
        <v>1289</v>
      </c>
      <c r="C8178" s="484" t="s">
        <v>370</v>
      </c>
      <c r="D8178" s="485">
        <v>30522</v>
      </c>
      <c r="E8178" s="486">
        <v>17.73</v>
      </c>
      <c r="F8178" s="486">
        <f t="shared" si="381"/>
        <v>541155.06000000006</v>
      </c>
      <c r="G8178" s="487">
        <v>0.31</v>
      </c>
      <c r="H8178" s="485">
        <v>4.9000000000000004</v>
      </c>
      <c r="I8178" s="486">
        <f t="shared" si="382"/>
        <v>149557.80000000002</v>
      </c>
      <c r="J8178" s="348">
        <f t="shared" si="383"/>
        <v>0</v>
      </c>
    </row>
    <row r="8179" spans="1:10">
      <c r="A8179" s="483">
        <v>2016</v>
      </c>
      <c r="B8179" s="484" t="s">
        <v>1289</v>
      </c>
      <c r="C8179" s="484" t="s">
        <v>370</v>
      </c>
      <c r="D8179" s="485">
        <v>122</v>
      </c>
      <c r="E8179" s="486">
        <v>17.850000000000001</v>
      </c>
      <c r="F8179" s="486">
        <f t="shared" si="381"/>
        <v>2177.7000000000003</v>
      </c>
      <c r="G8179" s="487">
        <v>0.27</v>
      </c>
      <c r="H8179" s="485">
        <v>4.4000000000000004</v>
      </c>
      <c r="I8179" s="486">
        <f t="shared" si="382"/>
        <v>536.80000000000007</v>
      </c>
      <c r="J8179" s="348">
        <f t="shared" si="383"/>
        <v>0</v>
      </c>
    </row>
    <row r="8180" spans="1:10">
      <c r="A8180" s="483">
        <v>2016</v>
      </c>
      <c r="B8180" s="484" t="s">
        <v>1289</v>
      </c>
      <c r="C8180" s="484" t="s">
        <v>370</v>
      </c>
      <c r="D8180" s="485">
        <v>30116</v>
      </c>
      <c r="E8180" s="486">
        <v>17.52</v>
      </c>
      <c r="F8180" s="486">
        <f t="shared" si="381"/>
        <v>527632.31999999995</v>
      </c>
      <c r="G8180" s="487">
        <v>0.21</v>
      </c>
      <c r="H8180" s="485">
        <v>4.5999999999999996</v>
      </c>
      <c r="I8180" s="486">
        <f t="shared" si="382"/>
        <v>138533.59999999998</v>
      </c>
      <c r="J8180" s="348">
        <f t="shared" si="383"/>
        <v>0</v>
      </c>
    </row>
    <row r="8181" spans="1:10">
      <c r="A8181" s="483">
        <v>2016</v>
      </c>
      <c r="B8181" s="484" t="s">
        <v>1289</v>
      </c>
      <c r="C8181" s="484" t="s">
        <v>370</v>
      </c>
      <c r="D8181" s="485">
        <v>51932</v>
      </c>
      <c r="E8181" s="486">
        <v>17.829999999999998</v>
      </c>
      <c r="F8181" s="486">
        <f t="shared" si="381"/>
        <v>925947.55999999994</v>
      </c>
      <c r="G8181" s="487">
        <v>0.23</v>
      </c>
      <c r="H8181" s="485">
        <v>5.4</v>
      </c>
      <c r="I8181" s="486">
        <f t="shared" si="382"/>
        <v>280432.80000000005</v>
      </c>
      <c r="J8181" s="348">
        <f t="shared" si="383"/>
        <v>0</v>
      </c>
    </row>
    <row r="8182" spans="1:10">
      <c r="A8182" s="483">
        <v>2016</v>
      </c>
      <c r="B8182" s="484" t="s">
        <v>1289</v>
      </c>
      <c r="C8182" s="484" t="s">
        <v>370</v>
      </c>
      <c r="D8182" s="485">
        <v>52089</v>
      </c>
      <c r="E8182" s="486">
        <v>17.66</v>
      </c>
      <c r="F8182" s="486">
        <f t="shared" si="381"/>
        <v>919891.74</v>
      </c>
      <c r="G8182" s="487">
        <v>0.24</v>
      </c>
      <c r="H8182" s="485">
        <v>5.7</v>
      </c>
      <c r="I8182" s="486">
        <f t="shared" si="382"/>
        <v>296907.3</v>
      </c>
      <c r="J8182" s="348">
        <f t="shared" si="383"/>
        <v>0</v>
      </c>
    </row>
    <row r="8183" spans="1:10">
      <c r="A8183" s="483">
        <v>2016</v>
      </c>
      <c r="B8183" s="484" t="s">
        <v>1289</v>
      </c>
      <c r="C8183" s="484" t="s">
        <v>370</v>
      </c>
      <c r="D8183" s="485">
        <v>91384</v>
      </c>
      <c r="E8183" s="486">
        <v>17.600000000000001</v>
      </c>
      <c r="F8183" s="486">
        <f t="shared" si="381"/>
        <v>1608358.4000000001</v>
      </c>
      <c r="G8183" s="487">
        <v>0.34</v>
      </c>
      <c r="H8183" s="485">
        <v>5.3</v>
      </c>
      <c r="I8183" s="486">
        <f t="shared" si="382"/>
        <v>484335.2</v>
      </c>
      <c r="J8183" s="348">
        <f t="shared" si="383"/>
        <v>0</v>
      </c>
    </row>
    <row r="8184" spans="1:10">
      <c r="A8184" s="483">
        <v>2016</v>
      </c>
      <c r="B8184" s="484" t="s">
        <v>1289</v>
      </c>
      <c r="C8184" s="484" t="s">
        <v>370</v>
      </c>
      <c r="D8184" s="485">
        <v>509621</v>
      </c>
      <c r="E8184" s="486">
        <v>17.509</v>
      </c>
      <c r="F8184" s="486">
        <f t="shared" si="381"/>
        <v>8922954.0889999997</v>
      </c>
      <c r="G8184" s="487">
        <v>0.21</v>
      </c>
      <c r="H8184" s="485">
        <v>4.5999999999999996</v>
      </c>
      <c r="I8184" s="486">
        <f t="shared" si="382"/>
        <v>2344256.5999999996</v>
      </c>
      <c r="J8184" s="348">
        <f t="shared" si="383"/>
        <v>0</v>
      </c>
    </row>
    <row r="8185" spans="1:10">
      <c r="A8185" s="483">
        <v>2016</v>
      </c>
      <c r="B8185" s="484" t="s">
        <v>1289</v>
      </c>
      <c r="C8185" s="484" t="s">
        <v>370</v>
      </c>
      <c r="D8185" s="485">
        <v>79349</v>
      </c>
      <c r="E8185" s="486">
        <v>17.117000000000001</v>
      </c>
      <c r="F8185" s="486">
        <f t="shared" si="381"/>
        <v>1358216.8330000001</v>
      </c>
      <c r="G8185" s="487">
        <v>0.24</v>
      </c>
      <c r="H8185" s="485">
        <v>4.8</v>
      </c>
      <c r="I8185" s="486">
        <f t="shared" si="382"/>
        <v>380875.2</v>
      </c>
      <c r="J8185" s="348">
        <f t="shared" si="383"/>
        <v>0</v>
      </c>
    </row>
    <row r="8186" spans="1:10">
      <c r="A8186" s="483">
        <v>2016</v>
      </c>
      <c r="B8186" s="484" t="s">
        <v>1289</v>
      </c>
      <c r="C8186" s="484" t="s">
        <v>370</v>
      </c>
      <c r="D8186" s="485">
        <v>79322</v>
      </c>
      <c r="E8186" s="486">
        <v>17.504999999999999</v>
      </c>
      <c r="F8186" s="486">
        <f t="shared" si="381"/>
        <v>1388531.6099999999</v>
      </c>
      <c r="G8186" s="487">
        <v>0.2</v>
      </c>
      <c r="H8186" s="485">
        <v>4.7</v>
      </c>
      <c r="I8186" s="486">
        <f t="shared" si="382"/>
        <v>372813.4</v>
      </c>
      <c r="J8186" s="348">
        <f t="shared" si="383"/>
        <v>0</v>
      </c>
    </row>
    <row r="8187" spans="1:10">
      <c r="A8187" s="483">
        <v>2016</v>
      </c>
      <c r="B8187" s="484" t="s">
        <v>1289</v>
      </c>
      <c r="C8187" s="484" t="s">
        <v>370</v>
      </c>
      <c r="D8187" s="485">
        <v>63684</v>
      </c>
      <c r="E8187" s="486">
        <v>17.454000000000001</v>
      </c>
      <c r="F8187" s="486">
        <f t="shared" si="381"/>
        <v>1111540.5360000001</v>
      </c>
      <c r="G8187" s="487">
        <v>0.21</v>
      </c>
      <c r="H8187" s="485">
        <v>4.4000000000000004</v>
      </c>
      <c r="I8187" s="486">
        <f t="shared" si="382"/>
        <v>280209.60000000003</v>
      </c>
      <c r="J8187" s="348">
        <f t="shared" si="383"/>
        <v>0</v>
      </c>
    </row>
    <row r="8188" spans="1:10">
      <c r="A8188" s="483">
        <v>2016</v>
      </c>
      <c r="B8188" s="484" t="s">
        <v>1289</v>
      </c>
      <c r="C8188" s="484" t="s">
        <v>370</v>
      </c>
      <c r="D8188" s="485">
        <v>47501</v>
      </c>
      <c r="E8188" s="486">
        <v>17.181999999999999</v>
      </c>
      <c r="F8188" s="486">
        <f t="shared" si="381"/>
        <v>816162.18199999991</v>
      </c>
      <c r="G8188" s="487">
        <v>0.25</v>
      </c>
      <c r="H8188" s="485">
        <v>4.5999999999999996</v>
      </c>
      <c r="I8188" s="486">
        <f t="shared" si="382"/>
        <v>218504.59999999998</v>
      </c>
      <c r="J8188" s="348">
        <f t="shared" si="383"/>
        <v>0</v>
      </c>
    </row>
    <row r="8189" spans="1:10">
      <c r="A8189" s="483">
        <v>2016</v>
      </c>
      <c r="B8189" s="484" t="s">
        <v>1289</v>
      </c>
      <c r="C8189" s="484" t="s">
        <v>370</v>
      </c>
      <c r="D8189" s="485">
        <v>31861</v>
      </c>
      <c r="E8189" s="486">
        <v>17.344999999999999</v>
      </c>
      <c r="F8189" s="486">
        <f t="shared" si="381"/>
        <v>552629.04499999993</v>
      </c>
      <c r="G8189" s="487">
        <v>0.21</v>
      </c>
      <c r="H8189" s="485">
        <v>4.5999999999999996</v>
      </c>
      <c r="I8189" s="486">
        <f t="shared" si="382"/>
        <v>146560.59999999998</v>
      </c>
      <c r="J8189" s="348">
        <f t="shared" si="383"/>
        <v>0</v>
      </c>
    </row>
    <row r="8190" spans="1:10">
      <c r="A8190" s="483">
        <v>2016</v>
      </c>
      <c r="B8190" s="484" t="s">
        <v>1289</v>
      </c>
      <c r="C8190" s="484" t="s">
        <v>370</v>
      </c>
      <c r="D8190" s="485">
        <v>79528</v>
      </c>
      <c r="E8190" s="486">
        <v>17.64</v>
      </c>
      <c r="F8190" s="486">
        <f t="shared" si="381"/>
        <v>1402873.9200000002</v>
      </c>
      <c r="G8190" s="487">
        <v>0.2</v>
      </c>
      <c r="H8190" s="485">
        <v>4.5</v>
      </c>
      <c r="I8190" s="486">
        <f t="shared" si="382"/>
        <v>357876</v>
      </c>
      <c r="J8190" s="348">
        <f t="shared" si="383"/>
        <v>0</v>
      </c>
    </row>
    <row r="8191" spans="1:10">
      <c r="A8191" s="483">
        <v>2016</v>
      </c>
      <c r="B8191" s="484" t="s">
        <v>1289</v>
      </c>
      <c r="C8191" s="484" t="s">
        <v>370</v>
      </c>
      <c r="D8191" s="485">
        <v>47823</v>
      </c>
      <c r="E8191" s="486">
        <v>17.483000000000001</v>
      </c>
      <c r="F8191" s="486">
        <f t="shared" si="381"/>
        <v>836089.50900000008</v>
      </c>
      <c r="G8191" s="487">
        <v>0.21</v>
      </c>
      <c r="H8191" s="485">
        <v>4.5</v>
      </c>
      <c r="I8191" s="486">
        <f t="shared" si="382"/>
        <v>215203.5</v>
      </c>
      <c r="J8191" s="348">
        <f t="shared" si="383"/>
        <v>0</v>
      </c>
    </row>
    <row r="8192" spans="1:10">
      <c r="A8192" s="483">
        <v>2016</v>
      </c>
      <c r="B8192" s="484" t="s">
        <v>1289</v>
      </c>
      <c r="C8192" s="484" t="s">
        <v>370</v>
      </c>
      <c r="D8192" s="485">
        <v>47243</v>
      </c>
      <c r="E8192" s="486">
        <v>17.829000000000001</v>
      </c>
      <c r="F8192" s="486">
        <f t="shared" si="381"/>
        <v>842295.44700000004</v>
      </c>
      <c r="G8192" s="487">
        <v>0.23</v>
      </c>
      <c r="H8192" s="485">
        <v>5.2</v>
      </c>
      <c r="I8192" s="486">
        <f t="shared" si="382"/>
        <v>245663.6</v>
      </c>
      <c r="J8192" s="348">
        <f t="shared" si="383"/>
        <v>0</v>
      </c>
    </row>
    <row r="8193" spans="1:10">
      <c r="A8193" s="483">
        <v>2016</v>
      </c>
      <c r="B8193" s="484" t="s">
        <v>1289</v>
      </c>
      <c r="C8193" s="484" t="s">
        <v>370</v>
      </c>
      <c r="D8193" s="485">
        <v>542078</v>
      </c>
      <c r="E8193" s="486">
        <v>17.475999999999999</v>
      </c>
      <c r="F8193" s="486">
        <f t="shared" si="381"/>
        <v>9473355.1279999986</v>
      </c>
      <c r="G8193" s="487">
        <v>0.21</v>
      </c>
      <c r="H8193" s="485">
        <v>4.5999999999999996</v>
      </c>
      <c r="I8193" s="486">
        <f t="shared" si="382"/>
        <v>2493558.7999999998</v>
      </c>
      <c r="J8193" s="348">
        <f t="shared" si="383"/>
        <v>0</v>
      </c>
    </row>
    <row r="8194" spans="1:10">
      <c r="A8194" s="483">
        <v>2016</v>
      </c>
      <c r="B8194" s="484" t="s">
        <v>1289</v>
      </c>
      <c r="C8194" s="484" t="s">
        <v>370</v>
      </c>
      <c r="D8194" s="485">
        <v>274010</v>
      </c>
      <c r="E8194" s="486">
        <v>17.472999999999999</v>
      </c>
      <c r="F8194" s="486">
        <f t="shared" si="381"/>
        <v>4787776.7299999995</v>
      </c>
      <c r="G8194" s="487">
        <v>0.21</v>
      </c>
      <c r="H8194" s="485">
        <v>4.7</v>
      </c>
      <c r="I8194" s="486">
        <f t="shared" si="382"/>
        <v>1287847</v>
      </c>
      <c r="J8194" s="348">
        <f t="shared" si="383"/>
        <v>0</v>
      </c>
    </row>
    <row r="8195" spans="1:10">
      <c r="A8195" s="483">
        <v>2016</v>
      </c>
      <c r="B8195" s="484" t="s">
        <v>1289</v>
      </c>
      <c r="C8195" s="484" t="s">
        <v>370</v>
      </c>
      <c r="D8195" s="485">
        <v>43735</v>
      </c>
      <c r="E8195" s="486">
        <v>17.98</v>
      </c>
      <c r="F8195" s="486">
        <f t="shared" ref="F8195:F8258" si="384">E8195*D8195</f>
        <v>786355.3</v>
      </c>
      <c r="G8195" s="487">
        <v>0.24</v>
      </c>
      <c r="H8195" s="485">
        <v>4.8</v>
      </c>
      <c r="I8195" s="486">
        <f t="shared" ref="I8195:I8258" si="385">H8195*D8195</f>
        <v>209928</v>
      </c>
      <c r="J8195" s="348">
        <f t="shared" ref="J8195:J8258" si="386">IF(B8195="LIG",1,0)</f>
        <v>0</v>
      </c>
    </row>
    <row r="8196" spans="1:10">
      <c r="A8196" s="483">
        <v>2016</v>
      </c>
      <c r="B8196" s="484" t="s">
        <v>1289</v>
      </c>
      <c r="C8196" s="484" t="s">
        <v>370</v>
      </c>
      <c r="D8196" s="485">
        <v>29250</v>
      </c>
      <c r="E8196" s="486">
        <v>17.192</v>
      </c>
      <c r="F8196" s="486">
        <f t="shared" si="384"/>
        <v>502866</v>
      </c>
      <c r="G8196" s="487">
        <v>0.22</v>
      </c>
      <c r="H8196" s="485">
        <v>4.4000000000000004</v>
      </c>
      <c r="I8196" s="486">
        <f t="shared" si="385"/>
        <v>128700.00000000001</v>
      </c>
      <c r="J8196" s="348">
        <f t="shared" si="386"/>
        <v>0</v>
      </c>
    </row>
    <row r="8197" spans="1:10">
      <c r="A8197" s="483">
        <v>2016</v>
      </c>
      <c r="B8197" s="484" t="s">
        <v>1289</v>
      </c>
      <c r="C8197" s="484" t="s">
        <v>370</v>
      </c>
      <c r="D8197" s="485">
        <v>47689</v>
      </c>
      <c r="E8197" s="486">
        <v>16.73</v>
      </c>
      <c r="F8197" s="486">
        <f t="shared" si="384"/>
        <v>797836.97</v>
      </c>
      <c r="G8197" s="487">
        <v>0.36</v>
      </c>
      <c r="H8197" s="485">
        <v>5.7</v>
      </c>
      <c r="I8197" s="486">
        <f t="shared" si="385"/>
        <v>271827.3</v>
      </c>
      <c r="J8197" s="348">
        <f t="shared" si="386"/>
        <v>0</v>
      </c>
    </row>
    <row r="8198" spans="1:10">
      <c r="A8198" s="483">
        <v>2016</v>
      </c>
      <c r="B8198" s="484" t="s">
        <v>1296</v>
      </c>
      <c r="C8198" s="484" t="s">
        <v>370</v>
      </c>
      <c r="D8198" s="485">
        <v>26432</v>
      </c>
      <c r="E8198" s="486">
        <v>26</v>
      </c>
      <c r="F8198" s="486">
        <f t="shared" si="384"/>
        <v>687232</v>
      </c>
      <c r="G8198" s="487">
        <v>2.78</v>
      </c>
      <c r="H8198" s="485">
        <v>7.6</v>
      </c>
      <c r="I8198" s="486">
        <f t="shared" si="385"/>
        <v>200883.19999999998</v>
      </c>
      <c r="J8198" s="348">
        <f t="shared" si="386"/>
        <v>0</v>
      </c>
    </row>
    <row r="8199" spans="1:10">
      <c r="A8199" s="483">
        <v>2016</v>
      </c>
      <c r="B8199" s="484" t="s">
        <v>1296</v>
      </c>
      <c r="C8199" s="484" t="s">
        <v>370</v>
      </c>
      <c r="D8199" s="485">
        <v>10087</v>
      </c>
      <c r="E8199" s="486">
        <v>25.9</v>
      </c>
      <c r="F8199" s="486">
        <f t="shared" si="384"/>
        <v>261253.3</v>
      </c>
      <c r="G8199" s="487">
        <v>2.98</v>
      </c>
      <c r="H8199" s="485">
        <v>7.9</v>
      </c>
      <c r="I8199" s="486">
        <f t="shared" si="385"/>
        <v>79687.3</v>
      </c>
      <c r="J8199" s="348">
        <f t="shared" si="386"/>
        <v>0</v>
      </c>
    </row>
    <row r="8200" spans="1:10">
      <c r="A8200" s="483">
        <v>2016</v>
      </c>
      <c r="B8200" s="484" t="s">
        <v>1289</v>
      </c>
      <c r="C8200" s="484" t="s">
        <v>370</v>
      </c>
      <c r="D8200" s="485">
        <v>462238</v>
      </c>
      <c r="E8200" s="486">
        <v>17.564</v>
      </c>
      <c r="F8200" s="486">
        <f t="shared" si="384"/>
        <v>8118748.2319999998</v>
      </c>
      <c r="G8200" s="487">
        <v>0.7</v>
      </c>
      <c r="H8200" s="485">
        <v>22.8</v>
      </c>
      <c r="I8200" s="486">
        <f t="shared" si="385"/>
        <v>10539026.4</v>
      </c>
      <c r="J8200" s="348">
        <f t="shared" si="386"/>
        <v>0</v>
      </c>
    </row>
    <row r="8201" spans="1:10">
      <c r="A8201" s="483">
        <v>2016</v>
      </c>
      <c r="B8201" s="484" t="s">
        <v>1296</v>
      </c>
      <c r="C8201" s="484" t="s">
        <v>370</v>
      </c>
      <c r="D8201" s="485">
        <v>577900</v>
      </c>
      <c r="E8201" s="486">
        <v>19.744</v>
      </c>
      <c r="F8201" s="486">
        <f t="shared" si="384"/>
        <v>11410057.6</v>
      </c>
      <c r="G8201" s="487">
        <v>0.71</v>
      </c>
      <c r="H8201" s="485">
        <v>22.5</v>
      </c>
      <c r="I8201" s="486">
        <f t="shared" si="385"/>
        <v>13002750</v>
      </c>
      <c r="J8201" s="348">
        <f t="shared" si="386"/>
        <v>0</v>
      </c>
    </row>
    <row r="8202" spans="1:10">
      <c r="A8202" s="483">
        <v>2016</v>
      </c>
      <c r="B8202" s="484" t="s">
        <v>1296</v>
      </c>
      <c r="C8202" s="484" t="s">
        <v>370</v>
      </c>
      <c r="D8202" s="485">
        <v>3832</v>
      </c>
      <c r="E8202" s="486">
        <v>21.488</v>
      </c>
      <c r="F8202" s="486">
        <f t="shared" si="384"/>
        <v>82342.016000000003</v>
      </c>
      <c r="G8202" s="487">
        <v>0.76</v>
      </c>
      <c r="H8202" s="485">
        <v>20.8</v>
      </c>
      <c r="I8202" s="486">
        <f t="shared" si="385"/>
        <v>79705.600000000006</v>
      </c>
      <c r="J8202" s="348">
        <f t="shared" si="386"/>
        <v>0</v>
      </c>
    </row>
    <row r="8203" spans="1:10">
      <c r="A8203" s="483">
        <v>2016</v>
      </c>
      <c r="B8203" s="484" t="s">
        <v>1296</v>
      </c>
      <c r="C8203" s="484" t="s">
        <v>370</v>
      </c>
      <c r="D8203" s="485">
        <v>11103</v>
      </c>
      <c r="E8203" s="486">
        <v>26.122</v>
      </c>
      <c r="F8203" s="486">
        <f t="shared" si="384"/>
        <v>290032.56599999999</v>
      </c>
      <c r="G8203" s="487">
        <v>3.41</v>
      </c>
      <c r="H8203" s="485">
        <v>7.9</v>
      </c>
      <c r="I8203" s="486">
        <f t="shared" si="385"/>
        <v>87713.7</v>
      </c>
      <c r="J8203" s="348">
        <f t="shared" si="386"/>
        <v>0</v>
      </c>
    </row>
    <row r="8204" spans="1:10">
      <c r="A8204" s="483">
        <v>2016</v>
      </c>
      <c r="B8204" s="484" t="s">
        <v>1296</v>
      </c>
      <c r="C8204" s="484" t="s">
        <v>370</v>
      </c>
      <c r="D8204" s="485">
        <v>11069</v>
      </c>
      <c r="E8204" s="486">
        <v>26.178000000000001</v>
      </c>
      <c r="F8204" s="486">
        <f t="shared" si="384"/>
        <v>289764.28200000001</v>
      </c>
      <c r="G8204" s="487">
        <v>3.25</v>
      </c>
      <c r="H8204" s="485">
        <v>8</v>
      </c>
      <c r="I8204" s="486">
        <f t="shared" si="385"/>
        <v>88552</v>
      </c>
      <c r="J8204" s="348">
        <f t="shared" si="386"/>
        <v>0</v>
      </c>
    </row>
    <row r="8205" spans="1:10">
      <c r="A8205" s="483">
        <v>2016</v>
      </c>
      <c r="B8205" s="484" t="s">
        <v>1296</v>
      </c>
      <c r="C8205" s="484" t="s">
        <v>370</v>
      </c>
      <c r="D8205" s="485">
        <v>10929</v>
      </c>
      <c r="E8205" s="486">
        <v>26.021999999999998</v>
      </c>
      <c r="F8205" s="486">
        <f t="shared" si="384"/>
        <v>284394.43799999997</v>
      </c>
      <c r="G8205" s="487">
        <v>3.24</v>
      </c>
      <c r="H8205" s="485">
        <v>8.4</v>
      </c>
      <c r="I8205" s="486">
        <f t="shared" si="385"/>
        <v>91803.6</v>
      </c>
      <c r="J8205" s="348">
        <f t="shared" si="386"/>
        <v>0</v>
      </c>
    </row>
    <row r="8206" spans="1:10">
      <c r="A8206" s="483">
        <v>2016</v>
      </c>
      <c r="B8206" s="484" t="s">
        <v>1296</v>
      </c>
      <c r="C8206" s="484" t="s">
        <v>370</v>
      </c>
      <c r="D8206" s="485">
        <v>10863</v>
      </c>
      <c r="E8206" s="486">
        <v>25.902000000000001</v>
      </c>
      <c r="F8206" s="486">
        <f t="shared" si="384"/>
        <v>281373.42600000004</v>
      </c>
      <c r="G8206" s="487">
        <v>2.99</v>
      </c>
      <c r="H8206" s="485">
        <v>8</v>
      </c>
      <c r="I8206" s="486">
        <f t="shared" si="385"/>
        <v>86904</v>
      </c>
      <c r="J8206" s="348">
        <f t="shared" si="386"/>
        <v>0</v>
      </c>
    </row>
    <row r="8207" spans="1:10">
      <c r="A8207" s="483">
        <v>2016</v>
      </c>
      <c r="B8207" s="484" t="s">
        <v>1296</v>
      </c>
      <c r="C8207" s="484" t="s">
        <v>370</v>
      </c>
      <c r="D8207" s="485">
        <v>11091</v>
      </c>
      <c r="E8207" s="486">
        <v>24.303999999999998</v>
      </c>
      <c r="F8207" s="486">
        <f t="shared" si="384"/>
        <v>269555.66399999999</v>
      </c>
      <c r="G8207" s="487">
        <v>0.83</v>
      </c>
      <c r="H8207" s="485">
        <v>11.8</v>
      </c>
      <c r="I8207" s="486">
        <f t="shared" si="385"/>
        <v>130873.8</v>
      </c>
      <c r="J8207" s="348">
        <f t="shared" si="386"/>
        <v>0</v>
      </c>
    </row>
    <row r="8208" spans="1:10">
      <c r="A8208" s="483">
        <v>2016</v>
      </c>
      <c r="B8208" s="484" t="s">
        <v>1296</v>
      </c>
      <c r="C8208" s="484" t="s">
        <v>370</v>
      </c>
      <c r="D8208" s="485">
        <v>11693</v>
      </c>
      <c r="E8208" s="486">
        <v>25.84</v>
      </c>
      <c r="F8208" s="486">
        <f t="shared" si="384"/>
        <v>302147.12</v>
      </c>
      <c r="G8208" s="487">
        <v>2.9</v>
      </c>
      <c r="H8208" s="485">
        <v>7.6</v>
      </c>
      <c r="I8208" s="486">
        <f t="shared" si="385"/>
        <v>88866.8</v>
      </c>
      <c r="J8208" s="348">
        <f t="shared" si="386"/>
        <v>0</v>
      </c>
    </row>
    <row r="8209" spans="1:10">
      <c r="A8209" s="483">
        <v>2016</v>
      </c>
      <c r="B8209" s="484" t="s">
        <v>1296</v>
      </c>
      <c r="C8209" s="484" t="s">
        <v>370</v>
      </c>
      <c r="D8209" s="485">
        <v>22989</v>
      </c>
      <c r="E8209" s="486">
        <v>24.068000000000001</v>
      </c>
      <c r="F8209" s="486">
        <f t="shared" si="384"/>
        <v>553299.25199999998</v>
      </c>
      <c r="G8209" s="487">
        <v>0.83</v>
      </c>
      <c r="H8209" s="485">
        <v>12.9</v>
      </c>
      <c r="I8209" s="486">
        <f t="shared" si="385"/>
        <v>296558.10000000003</v>
      </c>
      <c r="J8209" s="348">
        <f t="shared" si="386"/>
        <v>0</v>
      </c>
    </row>
    <row r="8210" spans="1:10">
      <c r="A8210" s="483">
        <v>2016</v>
      </c>
      <c r="B8210" s="484" t="s">
        <v>1296</v>
      </c>
      <c r="C8210" s="484" t="s">
        <v>370</v>
      </c>
      <c r="D8210" s="485">
        <v>64341</v>
      </c>
      <c r="E8210" s="486">
        <v>25.286000000000001</v>
      </c>
      <c r="F8210" s="486">
        <f t="shared" si="384"/>
        <v>1626926.5260000001</v>
      </c>
      <c r="G8210" s="487">
        <v>1.57</v>
      </c>
      <c r="H8210" s="485">
        <v>7.4</v>
      </c>
      <c r="I8210" s="486">
        <f t="shared" si="385"/>
        <v>476123.4</v>
      </c>
      <c r="J8210" s="348">
        <f t="shared" si="386"/>
        <v>0</v>
      </c>
    </row>
    <row r="8211" spans="1:10">
      <c r="A8211" s="483">
        <v>2016</v>
      </c>
      <c r="B8211" s="484" t="s">
        <v>1296</v>
      </c>
      <c r="C8211" s="484" t="s">
        <v>370</v>
      </c>
      <c r="D8211" s="485">
        <v>46899</v>
      </c>
      <c r="E8211" s="486">
        <v>26.015999999999998</v>
      </c>
      <c r="F8211" s="486">
        <f t="shared" si="384"/>
        <v>1220124.3839999998</v>
      </c>
      <c r="G8211" s="487">
        <v>2.89</v>
      </c>
      <c r="H8211" s="485">
        <v>7.8</v>
      </c>
      <c r="I8211" s="486">
        <f t="shared" si="385"/>
        <v>365812.2</v>
      </c>
      <c r="J8211" s="348">
        <f t="shared" si="386"/>
        <v>0</v>
      </c>
    </row>
    <row r="8212" spans="1:10">
      <c r="A8212" s="483">
        <v>2016</v>
      </c>
      <c r="B8212" s="484" t="s">
        <v>1296</v>
      </c>
      <c r="C8212" s="484" t="s">
        <v>370</v>
      </c>
      <c r="D8212" s="485">
        <v>23485</v>
      </c>
      <c r="E8212" s="486">
        <v>25.954000000000001</v>
      </c>
      <c r="F8212" s="486">
        <f t="shared" si="384"/>
        <v>609529.69000000006</v>
      </c>
      <c r="G8212" s="487">
        <v>3.06</v>
      </c>
      <c r="H8212" s="485">
        <v>7.7</v>
      </c>
      <c r="I8212" s="486">
        <f t="shared" si="385"/>
        <v>180834.5</v>
      </c>
      <c r="J8212" s="348">
        <f t="shared" si="386"/>
        <v>0</v>
      </c>
    </row>
    <row r="8213" spans="1:10">
      <c r="A8213" s="483">
        <v>2016</v>
      </c>
      <c r="B8213" s="484" t="s">
        <v>1296</v>
      </c>
      <c r="C8213" s="484" t="s">
        <v>370</v>
      </c>
      <c r="D8213" s="485">
        <v>693</v>
      </c>
      <c r="E8213" s="486">
        <v>23.885999999999999</v>
      </c>
      <c r="F8213" s="486">
        <f t="shared" si="384"/>
        <v>16552.998</v>
      </c>
      <c r="G8213" s="487">
        <v>0.7</v>
      </c>
      <c r="H8213" s="485">
        <v>13.3</v>
      </c>
      <c r="I8213" s="486">
        <f t="shared" si="385"/>
        <v>9216.9</v>
      </c>
      <c r="J8213" s="348">
        <f t="shared" si="386"/>
        <v>0</v>
      </c>
    </row>
    <row r="8214" spans="1:10">
      <c r="A8214" s="483">
        <v>2016</v>
      </c>
      <c r="B8214" s="484" t="s">
        <v>1296</v>
      </c>
      <c r="C8214" s="484" t="s">
        <v>370</v>
      </c>
      <c r="D8214" s="485">
        <v>11144</v>
      </c>
      <c r="E8214" s="486">
        <v>23.998000000000001</v>
      </c>
      <c r="F8214" s="486">
        <f t="shared" si="384"/>
        <v>267433.712</v>
      </c>
      <c r="G8214" s="487">
        <v>0.73</v>
      </c>
      <c r="H8214" s="485">
        <v>9.9</v>
      </c>
      <c r="I8214" s="486">
        <f t="shared" si="385"/>
        <v>110325.6</v>
      </c>
      <c r="J8214" s="348">
        <f t="shared" si="386"/>
        <v>0</v>
      </c>
    </row>
    <row r="8215" spans="1:10">
      <c r="A8215" s="483">
        <v>2016</v>
      </c>
      <c r="B8215" s="484" t="s">
        <v>1296</v>
      </c>
      <c r="C8215" s="484" t="s">
        <v>370</v>
      </c>
      <c r="D8215" s="485">
        <v>10592</v>
      </c>
      <c r="E8215" s="486">
        <v>24.616</v>
      </c>
      <c r="F8215" s="486">
        <f t="shared" si="384"/>
        <v>260732.67199999999</v>
      </c>
      <c r="G8215" s="487">
        <v>0.65</v>
      </c>
      <c r="H8215" s="485">
        <v>11.3</v>
      </c>
      <c r="I8215" s="486">
        <f t="shared" si="385"/>
        <v>119689.60000000001</v>
      </c>
      <c r="J8215" s="348">
        <f t="shared" si="386"/>
        <v>0</v>
      </c>
    </row>
    <row r="8216" spans="1:10">
      <c r="A8216" s="483">
        <v>2016</v>
      </c>
      <c r="B8216" s="484" t="s">
        <v>1296</v>
      </c>
      <c r="C8216" s="484" t="s">
        <v>370</v>
      </c>
      <c r="D8216" s="485">
        <v>23517</v>
      </c>
      <c r="E8216" s="486">
        <v>22.792000000000002</v>
      </c>
      <c r="F8216" s="486">
        <f t="shared" si="384"/>
        <v>535999.46400000004</v>
      </c>
      <c r="G8216" s="487">
        <v>2.97</v>
      </c>
      <c r="H8216" s="485">
        <v>8.3000000000000007</v>
      </c>
      <c r="I8216" s="486">
        <f t="shared" si="385"/>
        <v>195191.1</v>
      </c>
      <c r="J8216" s="348">
        <f t="shared" si="386"/>
        <v>0</v>
      </c>
    </row>
    <row r="8217" spans="1:10">
      <c r="A8217" s="483">
        <v>2016</v>
      </c>
      <c r="B8217" s="484" t="s">
        <v>1296</v>
      </c>
      <c r="C8217" s="484" t="s">
        <v>370</v>
      </c>
      <c r="D8217" s="485">
        <v>12246</v>
      </c>
      <c r="E8217" s="486">
        <v>22.827999999999999</v>
      </c>
      <c r="F8217" s="486">
        <f t="shared" si="384"/>
        <v>279551.68799999997</v>
      </c>
      <c r="G8217" s="487">
        <v>2.95</v>
      </c>
      <c r="H8217" s="485">
        <v>8.6999999999999993</v>
      </c>
      <c r="I8217" s="486">
        <f t="shared" si="385"/>
        <v>106540.2</v>
      </c>
      <c r="J8217" s="348">
        <f t="shared" si="386"/>
        <v>0</v>
      </c>
    </row>
    <row r="8218" spans="1:10">
      <c r="A8218" s="483">
        <v>2016</v>
      </c>
      <c r="B8218" s="484" t="s">
        <v>1296</v>
      </c>
      <c r="C8218" s="484" t="s">
        <v>370</v>
      </c>
      <c r="D8218" s="485">
        <v>22639</v>
      </c>
      <c r="E8218" s="486">
        <v>24.123999999999999</v>
      </c>
      <c r="F8218" s="486">
        <f t="shared" si="384"/>
        <v>546143.23599999992</v>
      </c>
      <c r="G8218" s="487">
        <v>0.65</v>
      </c>
      <c r="H8218" s="485">
        <v>11.3</v>
      </c>
      <c r="I8218" s="486">
        <f t="shared" si="385"/>
        <v>255820.7</v>
      </c>
      <c r="J8218" s="348">
        <f t="shared" si="386"/>
        <v>0</v>
      </c>
    </row>
    <row r="8219" spans="1:10">
      <c r="A8219" s="483">
        <v>2016</v>
      </c>
      <c r="B8219" s="484" t="s">
        <v>1296</v>
      </c>
      <c r="C8219" s="484" t="s">
        <v>370</v>
      </c>
      <c r="D8219" s="485">
        <v>237</v>
      </c>
      <c r="E8219" s="486">
        <v>24.55</v>
      </c>
      <c r="F8219" s="486">
        <f t="shared" si="384"/>
        <v>5818.35</v>
      </c>
      <c r="G8219" s="487">
        <v>0.83</v>
      </c>
      <c r="H8219" s="485">
        <v>11.1</v>
      </c>
      <c r="I8219" s="486">
        <f t="shared" si="385"/>
        <v>2630.7</v>
      </c>
      <c r="J8219" s="348">
        <f t="shared" si="386"/>
        <v>0</v>
      </c>
    </row>
    <row r="8220" spans="1:10">
      <c r="A8220" s="483">
        <v>2016</v>
      </c>
      <c r="B8220" s="484" t="s">
        <v>1296</v>
      </c>
      <c r="C8220" s="484" t="s">
        <v>370</v>
      </c>
      <c r="D8220" s="485">
        <v>100807</v>
      </c>
      <c r="E8220" s="486">
        <v>23.308</v>
      </c>
      <c r="F8220" s="486">
        <f t="shared" si="384"/>
        <v>2349609.5559999999</v>
      </c>
      <c r="G8220" s="487">
        <v>3</v>
      </c>
      <c r="H8220" s="485">
        <v>8.4</v>
      </c>
      <c r="I8220" s="486">
        <f t="shared" si="385"/>
        <v>846778.8</v>
      </c>
      <c r="J8220" s="348">
        <f t="shared" si="386"/>
        <v>0</v>
      </c>
    </row>
    <row r="8221" spans="1:10">
      <c r="A8221" s="483">
        <v>2016</v>
      </c>
      <c r="B8221" s="484" t="s">
        <v>1296</v>
      </c>
      <c r="C8221" s="484" t="s">
        <v>370</v>
      </c>
      <c r="D8221" s="485">
        <v>25292</v>
      </c>
      <c r="E8221" s="486">
        <v>24.975999999999999</v>
      </c>
      <c r="F8221" s="486">
        <f t="shared" si="384"/>
        <v>631692.99199999997</v>
      </c>
      <c r="G8221" s="487">
        <v>0.89</v>
      </c>
      <c r="H8221" s="485">
        <v>10.8</v>
      </c>
      <c r="I8221" s="486">
        <f t="shared" si="385"/>
        <v>273153.60000000003</v>
      </c>
      <c r="J8221" s="348">
        <f t="shared" si="386"/>
        <v>0</v>
      </c>
    </row>
    <row r="8222" spans="1:10">
      <c r="A8222" s="483">
        <v>2016</v>
      </c>
      <c r="B8222" s="484" t="s">
        <v>1296</v>
      </c>
      <c r="C8222" s="484" t="s">
        <v>370</v>
      </c>
      <c r="D8222" s="485">
        <v>13009</v>
      </c>
      <c r="E8222" s="486">
        <v>25.096</v>
      </c>
      <c r="F8222" s="486">
        <f t="shared" si="384"/>
        <v>326473.864</v>
      </c>
      <c r="G8222" s="487">
        <v>1.31</v>
      </c>
      <c r="H8222" s="485">
        <v>8.9</v>
      </c>
      <c r="I8222" s="486">
        <f t="shared" si="385"/>
        <v>115780.1</v>
      </c>
      <c r="J8222" s="348">
        <f t="shared" si="386"/>
        <v>0</v>
      </c>
    </row>
    <row r="8223" spans="1:10">
      <c r="A8223" s="483">
        <v>2016</v>
      </c>
      <c r="B8223" s="484" t="s">
        <v>1296</v>
      </c>
      <c r="C8223" s="484" t="s">
        <v>370</v>
      </c>
      <c r="D8223" s="485">
        <v>12945</v>
      </c>
      <c r="E8223" s="486">
        <v>24.475999999999999</v>
      </c>
      <c r="F8223" s="486">
        <f t="shared" si="384"/>
        <v>316841.82</v>
      </c>
      <c r="G8223" s="487">
        <v>0.99</v>
      </c>
      <c r="H8223" s="485">
        <v>13.5</v>
      </c>
      <c r="I8223" s="486">
        <f t="shared" si="385"/>
        <v>174757.5</v>
      </c>
      <c r="J8223" s="348">
        <f t="shared" si="386"/>
        <v>0</v>
      </c>
    </row>
    <row r="8224" spans="1:10">
      <c r="A8224" s="483">
        <v>2016</v>
      </c>
      <c r="B8224" s="484" t="s">
        <v>1296</v>
      </c>
      <c r="C8224" s="484" t="s">
        <v>370</v>
      </c>
      <c r="D8224" s="485">
        <v>12776</v>
      </c>
      <c r="E8224" s="486">
        <v>24.596</v>
      </c>
      <c r="F8224" s="486">
        <f t="shared" si="384"/>
        <v>314238.49599999998</v>
      </c>
      <c r="G8224" s="487">
        <v>0.97</v>
      </c>
      <c r="H8224" s="485">
        <v>9.5</v>
      </c>
      <c r="I8224" s="486">
        <f t="shared" si="385"/>
        <v>121372</v>
      </c>
      <c r="J8224" s="348">
        <f t="shared" si="386"/>
        <v>0</v>
      </c>
    </row>
    <row r="8225" spans="1:10">
      <c r="A8225" s="483">
        <v>2016</v>
      </c>
      <c r="B8225" s="484" t="s">
        <v>1296</v>
      </c>
      <c r="C8225" s="484" t="s">
        <v>370</v>
      </c>
      <c r="D8225" s="485">
        <v>12617</v>
      </c>
      <c r="E8225" s="486">
        <v>24.423999999999999</v>
      </c>
      <c r="F8225" s="486">
        <f t="shared" si="384"/>
        <v>308157.60800000001</v>
      </c>
      <c r="G8225" s="487">
        <v>0.76</v>
      </c>
      <c r="H8225" s="485">
        <v>11.3</v>
      </c>
      <c r="I8225" s="486">
        <f t="shared" si="385"/>
        <v>142572.1</v>
      </c>
      <c r="J8225" s="348">
        <f t="shared" si="386"/>
        <v>0</v>
      </c>
    </row>
    <row r="8226" spans="1:10">
      <c r="A8226" s="483">
        <v>2016</v>
      </c>
      <c r="B8226" s="484" t="s">
        <v>1296</v>
      </c>
      <c r="C8226" s="484" t="s">
        <v>370</v>
      </c>
      <c r="D8226" s="485">
        <v>411</v>
      </c>
      <c r="E8226" s="486">
        <v>25.975999999999999</v>
      </c>
      <c r="F8226" s="486">
        <f t="shared" si="384"/>
        <v>10676.136</v>
      </c>
      <c r="G8226" s="487">
        <v>2.4700000000000002</v>
      </c>
      <c r="H8226" s="485">
        <v>7.4</v>
      </c>
      <c r="I8226" s="486">
        <f t="shared" si="385"/>
        <v>3041.4</v>
      </c>
      <c r="J8226" s="348">
        <f t="shared" si="386"/>
        <v>0</v>
      </c>
    </row>
    <row r="8227" spans="1:10">
      <c r="A8227" s="483">
        <v>2016</v>
      </c>
      <c r="B8227" s="484" t="s">
        <v>1296</v>
      </c>
      <c r="C8227" s="484" t="s">
        <v>370</v>
      </c>
      <c r="D8227" s="485">
        <v>313</v>
      </c>
      <c r="E8227" s="486">
        <v>23.728000000000002</v>
      </c>
      <c r="F8227" s="486">
        <f t="shared" si="384"/>
        <v>7426.8640000000005</v>
      </c>
      <c r="G8227" s="487">
        <v>0.75</v>
      </c>
      <c r="H8227" s="485">
        <v>13.5</v>
      </c>
      <c r="I8227" s="486">
        <f t="shared" si="385"/>
        <v>4225.5</v>
      </c>
      <c r="J8227" s="348">
        <f t="shared" si="386"/>
        <v>0</v>
      </c>
    </row>
    <row r="8228" spans="1:10">
      <c r="A8228" s="483">
        <v>2016</v>
      </c>
      <c r="B8228" s="484" t="s">
        <v>1296</v>
      </c>
      <c r="C8228" s="484" t="s">
        <v>370</v>
      </c>
      <c r="D8228" s="485">
        <v>10142</v>
      </c>
      <c r="E8228" s="486">
        <v>24.552</v>
      </c>
      <c r="F8228" s="486">
        <f t="shared" si="384"/>
        <v>249006.38399999999</v>
      </c>
      <c r="G8228" s="487">
        <v>0.66</v>
      </c>
      <c r="H8228" s="485">
        <v>12.5</v>
      </c>
      <c r="I8228" s="486">
        <f t="shared" si="385"/>
        <v>126775</v>
      </c>
      <c r="J8228" s="348">
        <f t="shared" si="386"/>
        <v>0</v>
      </c>
    </row>
    <row r="8229" spans="1:10">
      <c r="A8229" s="483">
        <v>2016</v>
      </c>
      <c r="B8229" s="484" t="s">
        <v>1296</v>
      </c>
      <c r="C8229" s="484" t="s">
        <v>370</v>
      </c>
      <c r="D8229" s="485">
        <v>11845</v>
      </c>
      <c r="E8229" s="486">
        <v>24.071999999999999</v>
      </c>
      <c r="F8229" s="486">
        <f t="shared" si="384"/>
        <v>285132.83999999997</v>
      </c>
      <c r="G8229" s="487">
        <v>0.82</v>
      </c>
      <c r="H8229" s="485">
        <v>11.8</v>
      </c>
      <c r="I8229" s="486">
        <f t="shared" si="385"/>
        <v>139771</v>
      </c>
      <c r="J8229" s="348">
        <f t="shared" si="386"/>
        <v>0</v>
      </c>
    </row>
    <row r="8230" spans="1:10">
      <c r="A8230" s="483">
        <v>2016</v>
      </c>
      <c r="B8230" s="484" t="s">
        <v>1296</v>
      </c>
      <c r="C8230" s="484" t="s">
        <v>370</v>
      </c>
      <c r="D8230" s="485">
        <v>12048</v>
      </c>
      <c r="E8230" s="486">
        <v>24.071999999999999</v>
      </c>
      <c r="F8230" s="486">
        <f t="shared" si="384"/>
        <v>290019.45600000001</v>
      </c>
      <c r="G8230" s="487">
        <v>0.74</v>
      </c>
      <c r="H8230" s="485">
        <v>12.1</v>
      </c>
      <c r="I8230" s="486">
        <f t="shared" si="385"/>
        <v>145780.79999999999</v>
      </c>
      <c r="J8230" s="348">
        <f t="shared" si="386"/>
        <v>0</v>
      </c>
    </row>
    <row r="8231" spans="1:10">
      <c r="A8231" s="483">
        <v>2016</v>
      </c>
      <c r="B8231" s="484" t="s">
        <v>1296</v>
      </c>
      <c r="C8231" s="484" t="s">
        <v>370</v>
      </c>
      <c r="D8231" s="485">
        <v>36348</v>
      </c>
      <c r="E8231" s="486">
        <v>26.038</v>
      </c>
      <c r="F8231" s="486">
        <f t="shared" si="384"/>
        <v>946429.22400000005</v>
      </c>
      <c r="G8231" s="487">
        <v>2.98</v>
      </c>
      <c r="H8231" s="485">
        <v>8</v>
      </c>
      <c r="I8231" s="486">
        <f t="shared" si="385"/>
        <v>290784</v>
      </c>
      <c r="J8231" s="348">
        <f t="shared" si="386"/>
        <v>0</v>
      </c>
    </row>
    <row r="8232" spans="1:10">
      <c r="A8232" s="483">
        <v>2016</v>
      </c>
      <c r="B8232" s="484" t="s">
        <v>1296</v>
      </c>
      <c r="C8232" s="484" t="s">
        <v>370</v>
      </c>
      <c r="D8232" s="485">
        <v>24107</v>
      </c>
      <c r="E8232" s="486">
        <v>26.091999999999999</v>
      </c>
      <c r="F8232" s="486">
        <f t="shared" si="384"/>
        <v>628999.84399999992</v>
      </c>
      <c r="G8232" s="487">
        <v>2.95</v>
      </c>
      <c r="H8232" s="485">
        <v>8</v>
      </c>
      <c r="I8232" s="486">
        <f t="shared" si="385"/>
        <v>192856</v>
      </c>
      <c r="J8232" s="348">
        <f t="shared" si="386"/>
        <v>0</v>
      </c>
    </row>
    <row r="8233" spans="1:10">
      <c r="A8233" s="483">
        <v>2016</v>
      </c>
      <c r="B8233" s="484" t="s">
        <v>1296</v>
      </c>
      <c r="C8233" s="484" t="s">
        <v>370</v>
      </c>
      <c r="D8233" s="485">
        <v>58816</v>
      </c>
      <c r="E8233" s="486">
        <v>24.158000000000001</v>
      </c>
      <c r="F8233" s="486">
        <f t="shared" si="384"/>
        <v>1420876.9280000001</v>
      </c>
      <c r="G8233" s="487">
        <v>0.69</v>
      </c>
      <c r="H8233" s="485">
        <v>11.7</v>
      </c>
      <c r="I8233" s="486">
        <f t="shared" si="385"/>
        <v>688147.2</v>
      </c>
      <c r="J8233" s="348">
        <f t="shared" si="386"/>
        <v>0</v>
      </c>
    </row>
    <row r="8234" spans="1:10">
      <c r="A8234" s="483">
        <v>2016</v>
      </c>
      <c r="B8234" s="484" t="s">
        <v>1296</v>
      </c>
      <c r="C8234" s="484" t="s">
        <v>370</v>
      </c>
      <c r="D8234" s="485">
        <v>24108</v>
      </c>
      <c r="E8234" s="486">
        <v>25.876000000000001</v>
      </c>
      <c r="F8234" s="486">
        <f t="shared" si="384"/>
        <v>623818.60800000001</v>
      </c>
      <c r="G8234" s="487">
        <v>2.42</v>
      </c>
      <c r="H8234" s="485">
        <v>7.5</v>
      </c>
      <c r="I8234" s="486">
        <f t="shared" si="385"/>
        <v>180810</v>
      </c>
      <c r="J8234" s="348">
        <f t="shared" si="386"/>
        <v>0</v>
      </c>
    </row>
    <row r="8235" spans="1:10">
      <c r="A8235" s="483">
        <v>2016</v>
      </c>
      <c r="B8235" s="484" t="s">
        <v>1296</v>
      </c>
      <c r="C8235" s="484" t="s">
        <v>370</v>
      </c>
      <c r="D8235" s="485">
        <v>23914</v>
      </c>
      <c r="E8235" s="486">
        <v>24.994</v>
      </c>
      <c r="F8235" s="486">
        <f t="shared" si="384"/>
        <v>597706.51599999995</v>
      </c>
      <c r="G8235" s="487">
        <v>3.1</v>
      </c>
      <c r="H8235" s="485">
        <v>9.6</v>
      </c>
      <c r="I8235" s="486">
        <f t="shared" si="385"/>
        <v>229574.39999999999</v>
      </c>
      <c r="J8235" s="348">
        <f t="shared" si="386"/>
        <v>0</v>
      </c>
    </row>
    <row r="8236" spans="1:10">
      <c r="A8236" s="483">
        <v>2016</v>
      </c>
      <c r="B8236" s="484" t="s">
        <v>1301</v>
      </c>
      <c r="C8236" s="484" t="s">
        <v>370</v>
      </c>
      <c r="D8236" s="485">
        <v>260347</v>
      </c>
      <c r="E8236" s="486">
        <v>13.378</v>
      </c>
      <c r="F8236" s="486">
        <f t="shared" si="384"/>
        <v>3482922.1660000002</v>
      </c>
      <c r="G8236" s="487">
        <v>0.97</v>
      </c>
      <c r="H8236" s="485">
        <v>9.9</v>
      </c>
      <c r="I8236" s="486">
        <f t="shared" si="385"/>
        <v>2577435.3000000003</v>
      </c>
      <c r="J8236" s="348">
        <f t="shared" si="386"/>
        <v>1</v>
      </c>
    </row>
    <row r="8237" spans="1:10">
      <c r="A8237" s="483">
        <v>2016</v>
      </c>
      <c r="B8237" s="484" t="s">
        <v>1301</v>
      </c>
      <c r="C8237" s="484" t="s">
        <v>370</v>
      </c>
      <c r="D8237" s="485">
        <v>140107</v>
      </c>
      <c r="E8237" s="486">
        <v>13.256</v>
      </c>
      <c r="F8237" s="486">
        <f t="shared" si="384"/>
        <v>1857258.392</v>
      </c>
      <c r="G8237" s="487">
        <v>1.1599999999999999</v>
      </c>
      <c r="H8237" s="485">
        <v>8.6999999999999993</v>
      </c>
      <c r="I8237" s="486">
        <f t="shared" si="385"/>
        <v>1218930.8999999999</v>
      </c>
      <c r="J8237" s="348">
        <f t="shared" si="386"/>
        <v>1</v>
      </c>
    </row>
    <row r="8238" spans="1:10">
      <c r="A8238" s="483">
        <v>2016</v>
      </c>
      <c r="B8238" s="484" t="s">
        <v>1289</v>
      </c>
      <c r="C8238" s="484" t="s">
        <v>370</v>
      </c>
      <c r="D8238" s="485">
        <v>14650</v>
      </c>
      <c r="E8238" s="486">
        <v>18.5</v>
      </c>
      <c r="F8238" s="486">
        <f t="shared" si="384"/>
        <v>271025</v>
      </c>
      <c r="G8238" s="487">
        <v>0.34</v>
      </c>
      <c r="H8238" s="485">
        <v>5.0999999999999996</v>
      </c>
      <c r="I8238" s="486">
        <f t="shared" si="385"/>
        <v>74715</v>
      </c>
      <c r="J8238" s="348">
        <f t="shared" si="386"/>
        <v>0</v>
      </c>
    </row>
    <row r="8239" spans="1:10">
      <c r="A8239" s="483">
        <v>2016</v>
      </c>
      <c r="B8239" s="484" t="s">
        <v>1296</v>
      </c>
      <c r="C8239" s="484" t="s">
        <v>370</v>
      </c>
      <c r="D8239" s="485">
        <v>25405</v>
      </c>
      <c r="E8239" s="486">
        <v>25.178000000000001</v>
      </c>
      <c r="F8239" s="486">
        <f t="shared" si="384"/>
        <v>639647.09</v>
      </c>
      <c r="G8239" s="487">
        <v>3.39</v>
      </c>
      <c r="H8239" s="485">
        <v>9.39</v>
      </c>
      <c r="I8239" s="486">
        <f t="shared" si="385"/>
        <v>238552.95</v>
      </c>
      <c r="J8239" s="348">
        <f t="shared" si="386"/>
        <v>0</v>
      </c>
    </row>
    <row r="8240" spans="1:10">
      <c r="A8240" s="483">
        <v>2016</v>
      </c>
      <c r="B8240" s="484" t="s">
        <v>1296</v>
      </c>
      <c r="C8240" s="484" t="s">
        <v>370</v>
      </c>
      <c r="D8240" s="485">
        <v>29698</v>
      </c>
      <c r="E8240" s="486">
        <v>25.004000000000001</v>
      </c>
      <c r="F8240" s="486">
        <f t="shared" si="384"/>
        <v>742568.79200000002</v>
      </c>
      <c r="G8240" s="487">
        <v>3.55</v>
      </c>
      <c r="H8240" s="485">
        <v>9.74</v>
      </c>
      <c r="I8240" s="486">
        <f t="shared" si="385"/>
        <v>289258.52</v>
      </c>
      <c r="J8240" s="348">
        <f t="shared" si="386"/>
        <v>0</v>
      </c>
    </row>
    <row r="8241" spans="1:10">
      <c r="A8241" s="483">
        <v>2016</v>
      </c>
      <c r="B8241" s="484" t="s">
        <v>1296</v>
      </c>
      <c r="C8241" s="484" t="s">
        <v>370</v>
      </c>
      <c r="D8241" s="485">
        <v>8652</v>
      </c>
      <c r="E8241" s="486">
        <v>24.132000000000001</v>
      </c>
      <c r="F8241" s="486">
        <f t="shared" si="384"/>
        <v>208790.06400000001</v>
      </c>
      <c r="G8241" s="487">
        <v>3.34</v>
      </c>
      <c r="H8241" s="485">
        <v>11.33</v>
      </c>
      <c r="I8241" s="486">
        <f t="shared" si="385"/>
        <v>98027.16</v>
      </c>
      <c r="J8241" s="348">
        <f t="shared" si="386"/>
        <v>0</v>
      </c>
    </row>
    <row r="8242" spans="1:10">
      <c r="A8242" s="483">
        <v>2016</v>
      </c>
      <c r="B8242" s="484" t="s">
        <v>1296</v>
      </c>
      <c r="C8242" s="484" t="s">
        <v>370</v>
      </c>
      <c r="D8242" s="485">
        <v>1688</v>
      </c>
      <c r="E8242" s="486">
        <v>23.83</v>
      </c>
      <c r="F8242" s="486">
        <f t="shared" si="384"/>
        <v>40225.039999999994</v>
      </c>
      <c r="G8242" s="487">
        <v>2.84</v>
      </c>
      <c r="H8242" s="485">
        <v>11.13</v>
      </c>
      <c r="I8242" s="486">
        <f t="shared" si="385"/>
        <v>18787.440000000002</v>
      </c>
      <c r="J8242" s="348">
        <f t="shared" si="386"/>
        <v>0</v>
      </c>
    </row>
    <row r="8243" spans="1:10">
      <c r="A8243" s="483">
        <v>2016</v>
      </c>
      <c r="B8243" s="484" t="s">
        <v>1296</v>
      </c>
      <c r="C8243" s="484" t="s">
        <v>370</v>
      </c>
      <c r="D8243" s="485">
        <v>3867</v>
      </c>
      <c r="E8243" s="486">
        <v>24.288</v>
      </c>
      <c r="F8243" s="486">
        <f t="shared" si="384"/>
        <v>93921.695999999996</v>
      </c>
      <c r="G8243" s="487">
        <v>3.57</v>
      </c>
      <c r="H8243" s="485">
        <v>10.93</v>
      </c>
      <c r="I8243" s="486">
        <f t="shared" si="385"/>
        <v>42266.31</v>
      </c>
      <c r="J8243" s="348">
        <f t="shared" si="386"/>
        <v>0</v>
      </c>
    </row>
    <row r="8244" spans="1:10">
      <c r="A8244" s="483">
        <v>2016</v>
      </c>
      <c r="B8244" s="484" t="s">
        <v>1296</v>
      </c>
      <c r="C8244" s="484" t="s">
        <v>370</v>
      </c>
      <c r="D8244" s="485">
        <v>19733</v>
      </c>
      <c r="E8244" s="486">
        <v>24.908000000000001</v>
      </c>
      <c r="F8244" s="486">
        <f t="shared" si="384"/>
        <v>491509.56400000001</v>
      </c>
      <c r="G8244" s="487">
        <v>3.46</v>
      </c>
      <c r="H8244" s="485">
        <v>9.17</v>
      </c>
      <c r="I8244" s="486">
        <f t="shared" si="385"/>
        <v>180951.61</v>
      </c>
      <c r="J8244" s="348">
        <f t="shared" si="386"/>
        <v>0</v>
      </c>
    </row>
    <row r="8245" spans="1:10">
      <c r="A8245" s="483">
        <v>2016</v>
      </c>
      <c r="B8245" s="484" t="s">
        <v>1296</v>
      </c>
      <c r="C8245" s="484" t="s">
        <v>370</v>
      </c>
      <c r="D8245" s="485">
        <v>16977</v>
      </c>
      <c r="E8245" s="486">
        <v>25.091999999999999</v>
      </c>
      <c r="F8245" s="486">
        <f t="shared" si="384"/>
        <v>425986.88399999996</v>
      </c>
      <c r="G8245" s="487">
        <v>2.96</v>
      </c>
      <c r="H8245" s="485">
        <v>9.26</v>
      </c>
      <c r="I8245" s="486">
        <f t="shared" si="385"/>
        <v>157207.01999999999</v>
      </c>
      <c r="J8245" s="348">
        <f t="shared" si="386"/>
        <v>0</v>
      </c>
    </row>
    <row r="8246" spans="1:10">
      <c r="A8246" s="483">
        <v>2016</v>
      </c>
      <c r="B8246" s="484" t="s">
        <v>1296</v>
      </c>
      <c r="C8246" s="484" t="s">
        <v>370</v>
      </c>
      <c r="D8246" s="485">
        <v>22751</v>
      </c>
      <c r="E8246" s="486">
        <v>25.154</v>
      </c>
      <c r="F8246" s="486">
        <f t="shared" si="384"/>
        <v>572278.65399999998</v>
      </c>
      <c r="G8246" s="487">
        <v>3.04</v>
      </c>
      <c r="H8246" s="485">
        <v>9.3000000000000007</v>
      </c>
      <c r="I8246" s="486">
        <f t="shared" si="385"/>
        <v>211584.30000000002</v>
      </c>
      <c r="J8246" s="348">
        <f t="shared" si="386"/>
        <v>0</v>
      </c>
    </row>
    <row r="8247" spans="1:10">
      <c r="A8247" s="483">
        <v>2016</v>
      </c>
      <c r="B8247" s="484" t="s">
        <v>1296</v>
      </c>
      <c r="C8247" s="484" t="s">
        <v>370</v>
      </c>
      <c r="D8247" s="485">
        <v>22751</v>
      </c>
      <c r="E8247" s="486">
        <v>25.154</v>
      </c>
      <c r="F8247" s="486">
        <f t="shared" si="384"/>
        <v>572278.65399999998</v>
      </c>
      <c r="G8247" s="487">
        <v>3.04</v>
      </c>
      <c r="H8247" s="485">
        <v>9.3000000000000007</v>
      </c>
      <c r="I8247" s="486">
        <f t="shared" si="385"/>
        <v>211584.30000000002</v>
      </c>
      <c r="J8247" s="348">
        <f t="shared" si="386"/>
        <v>0</v>
      </c>
    </row>
    <row r="8248" spans="1:10">
      <c r="A8248" s="483">
        <v>2016</v>
      </c>
      <c r="B8248" s="484" t="s">
        <v>1296</v>
      </c>
      <c r="C8248" s="484" t="s">
        <v>370</v>
      </c>
      <c r="D8248" s="485">
        <v>16977</v>
      </c>
      <c r="E8248" s="486">
        <v>25.091999999999999</v>
      </c>
      <c r="F8248" s="486">
        <f t="shared" si="384"/>
        <v>425986.88399999996</v>
      </c>
      <c r="G8248" s="487">
        <v>2.96</v>
      </c>
      <c r="H8248" s="485">
        <v>9.26</v>
      </c>
      <c r="I8248" s="486">
        <f t="shared" si="385"/>
        <v>157207.01999999999</v>
      </c>
      <c r="J8248" s="348">
        <f t="shared" si="386"/>
        <v>0</v>
      </c>
    </row>
    <row r="8249" spans="1:10">
      <c r="A8249" s="483">
        <v>2016</v>
      </c>
      <c r="B8249" s="484" t="s">
        <v>1296</v>
      </c>
      <c r="C8249" s="484" t="s">
        <v>370</v>
      </c>
      <c r="D8249" s="485">
        <v>13688</v>
      </c>
      <c r="E8249" s="486">
        <v>25.001999999999999</v>
      </c>
      <c r="F8249" s="486">
        <f t="shared" si="384"/>
        <v>342227.37599999999</v>
      </c>
      <c r="G8249" s="487">
        <v>3.46</v>
      </c>
      <c r="H8249" s="485">
        <v>9.48</v>
      </c>
      <c r="I8249" s="486">
        <f t="shared" si="385"/>
        <v>129762.24000000001</v>
      </c>
      <c r="J8249" s="348">
        <f t="shared" si="386"/>
        <v>0</v>
      </c>
    </row>
    <row r="8250" spans="1:10">
      <c r="A8250" s="483">
        <v>2016</v>
      </c>
      <c r="B8250" s="484" t="s">
        <v>1296</v>
      </c>
      <c r="C8250" s="484" t="s">
        <v>370</v>
      </c>
      <c r="D8250" s="485">
        <v>56731</v>
      </c>
      <c r="E8250" s="486">
        <v>25.378</v>
      </c>
      <c r="F8250" s="486">
        <f t="shared" si="384"/>
        <v>1439719.318</v>
      </c>
      <c r="G8250" s="487">
        <v>3.57</v>
      </c>
      <c r="H8250" s="485">
        <v>9.3000000000000007</v>
      </c>
      <c r="I8250" s="486">
        <f t="shared" si="385"/>
        <v>527598.30000000005</v>
      </c>
      <c r="J8250" s="348">
        <f t="shared" si="386"/>
        <v>0</v>
      </c>
    </row>
    <row r="8251" spans="1:10">
      <c r="A8251" s="483">
        <v>2016</v>
      </c>
      <c r="B8251" s="484" t="s">
        <v>1296</v>
      </c>
      <c r="C8251" s="484" t="s">
        <v>370</v>
      </c>
      <c r="D8251" s="485">
        <v>48010</v>
      </c>
      <c r="E8251" s="486">
        <v>22.245999999999999</v>
      </c>
      <c r="F8251" s="486">
        <f t="shared" si="384"/>
        <v>1068030.46</v>
      </c>
      <c r="G8251" s="487">
        <v>3.11</v>
      </c>
      <c r="H8251" s="485">
        <v>8.8000000000000007</v>
      </c>
      <c r="I8251" s="486">
        <f t="shared" si="385"/>
        <v>422488.00000000006</v>
      </c>
      <c r="J8251" s="348">
        <f t="shared" si="386"/>
        <v>0</v>
      </c>
    </row>
    <row r="8252" spans="1:10">
      <c r="A8252" s="483">
        <v>2016</v>
      </c>
      <c r="B8252" s="484" t="s">
        <v>1296</v>
      </c>
      <c r="C8252" s="484" t="s">
        <v>370</v>
      </c>
      <c r="D8252" s="485">
        <v>24723</v>
      </c>
      <c r="E8252" s="486">
        <v>25.05</v>
      </c>
      <c r="F8252" s="486">
        <f t="shared" si="384"/>
        <v>619311.15</v>
      </c>
      <c r="G8252" s="487">
        <v>2.98</v>
      </c>
      <c r="H8252" s="485">
        <v>9.4</v>
      </c>
      <c r="I8252" s="486">
        <f t="shared" si="385"/>
        <v>232396.2</v>
      </c>
      <c r="J8252" s="348">
        <f t="shared" si="386"/>
        <v>0</v>
      </c>
    </row>
    <row r="8253" spans="1:10">
      <c r="A8253" s="483">
        <v>2016</v>
      </c>
      <c r="B8253" s="484" t="s">
        <v>1296</v>
      </c>
      <c r="C8253" s="484" t="s">
        <v>370</v>
      </c>
      <c r="D8253" s="485">
        <v>21984</v>
      </c>
      <c r="E8253" s="486">
        <v>25.135999999999999</v>
      </c>
      <c r="F8253" s="486">
        <f t="shared" si="384"/>
        <v>552589.82400000002</v>
      </c>
      <c r="G8253" s="487">
        <v>4.5999999999999996</v>
      </c>
      <c r="H8253" s="485">
        <v>9.1</v>
      </c>
      <c r="I8253" s="486">
        <f t="shared" si="385"/>
        <v>200054.39999999999</v>
      </c>
      <c r="J8253" s="348">
        <f t="shared" si="386"/>
        <v>0</v>
      </c>
    </row>
    <row r="8254" spans="1:10">
      <c r="A8254" s="483">
        <v>2016</v>
      </c>
      <c r="B8254" s="484" t="s">
        <v>1296</v>
      </c>
      <c r="C8254" s="484" t="s">
        <v>370</v>
      </c>
      <c r="D8254" s="485">
        <v>18729</v>
      </c>
      <c r="E8254" s="486">
        <v>25.026</v>
      </c>
      <c r="F8254" s="486">
        <f t="shared" si="384"/>
        <v>468711.95399999997</v>
      </c>
      <c r="G8254" s="487">
        <v>2.93</v>
      </c>
      <c r="H8254" s="485">
        <v>9.5</v>
      </c>
      <c r="I8254" s="486">
        <f t="shared" si="385"/>
        <v>177925.5</v>
      </c>
      <c r="J8254" s="348">
        <f t="shared" si="386"/>
        <v>0</v>
      </c>
    </row>
    <row r="8255" spans="1:10">
      <c r="A8255" s="483">
        <v>2016</v>
      </c>
      <c r="B8255" s="484" t="s">
        <v>1296</v>
      </c>
      <c r="C8255" s="484" t="s">
        <v>370</v>
      </c>
      <c r="D8255" s="485">
        <v>14999</v>
      </c>
      <c r="E8255" s="486">
        <v>25.69</v>
      </c>
      <c r="F8255" s="486">
        <f t="shared" si="384"/>
        <v>385324.31</v>
      </c>
      <c r="G8255" s="487">
        <v>3.04</v>
      </c>
      <c r="H8255" s="485">
        <v>8.6</v>
      </c>
      <c r="I8255" s="486">
        <f t="shared" si="385"/>
        <v>128991.4</v>
      </c>
      <c r="J8255" s="348">
        <f t="shared" si="386"/>
        <v>0</v>
      </c>
    </row>
    <row r="8256" spans="1:10">
      <c r="A8256" s="483">
        <v>2016</v>
      </c>
      <c r="B8256" s="484" t="s">
        <v>1296</v>
      </c>
      <c r="C8256" s="484" t="s">
        <v>370</v>
      </c>
      <c r="D8256" s="485">
        <v>9567</v>
      </c>
      <c r="E8256" s="486">
        <v>25.934000000000001</v>
      </c>
      <c r="F8256" s="486">
        <f t="shared" si="384"/>
        <v>248110.57800000001</v>
      </c>
      <c r="G8256" s="487">
        <v>3.02</v>
      </c>
      <c r="H8256" s="485">
        <v>8.1999999999999993</v>
      </c>
      <c r="I8256" s="486">
        <f t="shared" si="385"/>
        <v>78449.399999999994</v>
      </c>
      <c r="J8256" s="348">
        <f t="shared" si="386"/>
        <v>0</v>
      </c>
    </row>
    <row r="8257" spans="1:10">
      <c r="A8257" s="483">
        <v>2016</v>
      </c>
      <c r="B8257" s="484" t="s">
        <v>1296</v>
      </c>
      <c r="C8257" s="484" t="s">
        <v>370</v>
      </c>
      <c r="D8257" s="485">
        <v>13533</v>
      </c>
      <c r="E8257" s="486">
        <v>22.53</v>
      </c>
      <c r="F8257" s="486">
        <f t="shared" si="384"/>
        <v>304898.49</v>
      </c>
      <c r="G8257" s="487">
        <v>0.53</v>
      </c>
      <c r="H8257" s="485">
        <v>10</v>
      </c>
      <c r="I8257" s="486">
        <f t="shared" si="385"/>
        <v>135330</v>
      </c>
      <c r="J8257" s="348">
        <f t="shared" si="386"/>
        <v>0</v>
      </c>
    </row>
    <row r="8258" spans="1:10">
      <c r="A8258" s="483">
        <v>2016</v>
      </c>
      <c r="B8258" s="484" t="s">
        <v>1296</v>
      </c>
      <c r="C8258" s="484" t="s">
        <v>370</v>
      </c>
      <c r="D8258" s="485">
        <v>62823</v>
      </c>
      <c r="E8258" s="486">
        <v>23.3</v>
      </c>
      <c r="F8258" s="486">
        <f t="shared" si="384"/>
        <v>1463775.9000000001</v>
      </c>
      <c r="G8258" s="487">
        <v>0.43</v>
      </c>
      <c r="H8258" s="485">
        <v>6.5</v>
      </c>
      <c r="I8258" s="486">
        <f t="shared" si="385"/>
        <v>408349.5</v>
      </c>
      <c r="J8258" s="348">
        <f t="shared" si="386"/>
        <v>0</v>
      </c>
    </row>
    <row r="8259" spans="1:10">
      <c r="A8259" s="483">
        <v>2016</v>
      </c>
      <c r="B8259" s="484" t="s">
        <v>1296</v>
      </c>
      <c r="C8259" s="484" t="s">
        <v>370</v>
      </c>
      <c r="D8259" s="485">
        <v>81809</v>
      </c>
      <c r="E8259" s="486">
        <v>22.968</v>
      </c>
      <c r="F8259" s="486">
        <f t="shared" ref="F8259:F8322" si="387">E8259*D8259</f>
        <v>1878989.112</v>
      </c>
      <c r="G8259" s="487">
        <v>3.51</v>
      </c>
      <c r="H8259" s="485">
        <v>12.39</v>
      </c>
      <c r="I8259" s="486">
        <f t="shared" ref="I8259:I8322" si="388">H8259*D8259</f>
        <v>1013613.51</v>
      </c>
      <c r="J8259" s="348">
        <f t="shared" ref="J8259:J8322" si="389">IF(B8259="LIG",1,0)</f>
        <v>0</v>
      </c>
    </row>
    <row r="8260" spans="1:10">
      <c r="A8260" s="483">
        <v>2016</v>
      </c>
      <c r="B8260" s="484" t="s">
        <v>1296</v>
      </c>
      <c r="C8260" s="484" t="s">
        <v>370</v>
      </c>
      <c r="D8260" s="485">
        <v>54419</v>
      </c>
      <c r="E8260" s="486">
        <v>23.295999999999999</v>
      </c>
      <c r="F8260" s="486">
        <f t="shared" si="387"/>
        <v>1267745.024</v>
      </c>
      <c r="G8260" s="487">
        <v>2.04</v>
      </c>
      <c r="H8260" s="485">
        <v>9.5</v>
      </c>
      <c r="I8260" s="486">
        <f t="shared" si="388"/>
        <v>516980.5</v>
      </c>
      <c r="J8260" s="348">
        <f t="shared" si="389"/>
        <v>0</v>
      </c>
    </row>
    <row r="8261" spans="1:10">
      <c r="A8261" s="483">
        <v>2016</v>
      </c>
      <c r="B8261" s="484" t="s">
        <v>1296</v>
      </c>
      <c r="C8261" s="484" t="s">
        <v>370</v>
      </c>
      <c r="D8261" s="485">
        <v>30859</v>
      </c>
      <c r="E8261" s="486">
        <v>23.765999999999998</v>
      </c>
      <c r="F8261" s="486">
        <f t="shared" si="387"/>
        <v>733394.99399999995</v>
      </c>
      <c r="G8261" s="487">
        <v>2.73</v>
      </c>
      <c r="H8261" s="485">
        <v>9.7100000000000009</v>
      </c>
      <c r="I8261" s="486">
        <f t="shared" si="388"/>
        <v>299640.89</v>
      </c>
      <c r="J8261" s="348">
        <f t="shared" si="389"/>
        <v>0</v>
      </c>
    </row>
    <row r="8262" spans="1:10">
      <c r="A8262" s="483">
        <v>2016</v>
      </c>
      <c r="B8262" s="484" t="s">
        <v>1296</v>
      </c>
      <c r="C8262" s="484" t="s">
        <v>370</v>
      </c>
      <c r="D8262" s="485">
        <v>15509</v>
      </c>
      <c r="E8262" s="486">
        <v>23.71</v>
      </c>
      <c r="F8262" s="486">
        <f t="shared" si="387"/>
        <v>367718.39</v>
      </c>
      <c r="G8262" s="487">
        <v>2.81</v>
      </c>
      <c r="H8262" s="485">
        <v>9.1999999999999993</v>
      </c>
      <c r="I8262" s="486">
        <f t="shared" si="388"/>
        <v>142682.79999999999</v>
      </c>
      <c r="J8262" s="348">
        <f t="shared" si="389"/>
        <v>0</v>
      </c>
    </row>
    <row r="8263" spans="1:10">
      <c r="A8263" s="483">
        <v>2016</v>
      </c>
      <c r="B8263" s="484" t="s">
        <v>1296</v>
      </c>
      <c r="C8263" s="484" t="s">
        <v>370</v>
      </c>
      <c r="D8263" s="485">
        <v>161964</v>
      </c>
      <c r="E8263" s="486">
        <v>23.84</v>
      </c>
      <c r="F8263" s="486">
        <f t="shared" si="387"/>
        <v>3861221.76</v>
      </c>
      <c r="G8263" s="487">
        <v>2.8</v>
      </c>
      <c r="H8263" s="485">
        <v>8.3000000000000007</v>
      </c>
      <c r="I8263" s="486">
        <f t="shared" si="388"/>
        <v>1344301.2000000002</v>
      </c>
      <c r="J8263" s="348">
        <f t="shared" si="389"/>
        <v>0</v>
      </c>
    </row>
    <row r="8264" spans="1:10">
      <c r="A8264" s="483">
        <v>2016</v>
      </c>
      <c r="B8264" s="484" t="s">
        <v>1296</v>
      </c>
      <c r="C8264" s="484" t="s">
        <v>370</v>
      </c>
      <c r="D8264" s="485">
        <v>45313</v>
      </c>
      <c r="E8264" s="486">
        <v>23.97</v>
      </c>
      <c r="F8264" s="486">
        <f t="shared" si="387"/>
        <v>1086152.6099999999</v>
      </c>
      <c r="G8264" s="487">
        <v>2.84</v>
      </c>
      <c r="H8264" s="485">
        <v>7.9</v>
      </c>
      <c r="I8264" s="486">
        <f t="shared" si="388"/>
        <v>357972.7</v>
      </c>
      <c r="J8264" s="348">
        <f t="shared" si="389"/>
        <v>0</v>
      </c>
    </row>
    <row r="8265" spans="1:10">
      <c r="A8265" s="483">
        <v>2016</v>
      </c>
      <c r="B8265" s="484" t="s">
        <v>1296</v>
      </c>
      <c r="C8265" s="484" t="s">
        <v>370</v>
      </c>
      <c r="D8265" s="485">
        <v>1702</v>
      </c>
      <c r="E8265" s="486">
        <v>23.37</v>
      </c>
      <c r="F8265" s="486">
        <f t="shared" si="387"/>
        <v>39775.740000000005</v>
      </c>
      <c r="G8265" s="487">
        <v>2.46</v>
      </c>
      <c r="H8265" s="485">
        <v>8.9</v>
      </c>
      <c r="I8265" s="486">
        <f t="shared" si="388"/>
        <v>15147.800000000001</v>
      </c>
      <c r="J8265" s="348">
        <f t="shared" si="389"/>
        <v>0</v>
      </c>
    </row>
    <row r="8266" spans="1:10">
      <c r="A8266" s="483">
        <v>2016</v>
      </c>
      <c r="B8266" s="484" t="s">
        <v>1296</v>
      </c>
      <c r="C8266" s="484" t="s">
        <v>370</v>
      </c>
      <c r="D8266" s="485">
        <v>28587</v>
      </c>
      <c r="E8266" s="486">
        <v>25.94</v>
      </c>
      <c r="F8266" s="486">
        <f t="shared" si="387"/>
        <v>741546.78</v>
      </c>
      <c r="G8266" s="487">
        <v>2.67</v>
      </c>
      <c r="H8266" s="485">
        <v>7.5</v>
      </c>
      <c r="I8266" s="486">
        <f t="shared" si="388"/>
        <v>214402.5</v>
      </c>
      <c r="J8266" s="348">
        <f t="shared" si="389"/>
        <v>0</v>
      </c>
    </row>
    <row r="8267" spans="1:10">
      <c r="A8267" s="483">
        <v>2016</v>
      </c>
      <c r="B8267" s="484" t="s">
        <v>1296</v>
      </c>
      <c r="C8267" s="484" t="s">
        <v>370</v>
      </c>
      <c r="D8267" s="485">
        <v>21791</v>
      </c>
      <c r="E8267" s="486">
        <v>23.1</v>
      </c>
      <c r="F8267" s="486">
        <f t="shared" si="387"/>
        <v>503372.10000000003</v>
      </c>
      <c r="G8267" s="487">
        <v>3.04</v>
      </c>
      <c r="H8267" s="485">
        <v>8.1</v>
      </c>
      <c r="I8267" s="486">
        <f t="shared" si="388"/>
        <v>176507.1</v>
      </c>
      <c r="J8267" s="348">
        <f t="shared" si="389"/>
        <v>0</v>
      </c>
    </row>
    <row r="8268" spans="1:10">
      <c r="A8268" s="483">
        <v>2016</v>
      </c>
      <c r="B8268" s="484" t="s">
        <v>1296</v>
      </c>
      <c r="C8268" s="484" t="s">
        <v>370</v>
      </c>
      <c r="D8268" s="485">
        <v>33712</v>
      </c>
      <c r="E8268" s="486">
        <v>24.99</v>
      </c>
      <c r="F8268" s="486">
        <f t="shared" si="387"/>
        <v>842462.88</v>
      </c>
      <c r="G8268" s="487">
        <v>3.08</v>
      </c>
      <c r="H8268" s="485">
        <v>9.4</v>
      </c>
      <c r="I8268" s="486">
        <f t="shared" si="388"/>
        <v>316892.79999999999</v>
      </c>
      <c r="J8268" s="348">
        <f t="shared" si="389"/>
        <v>0</v>
      </c>
    </row>
    <row r="8269" spans="1:10">
      <c r="A8269" s="483">
        <v>2016</v>
      </c>
      <c r="B8269" s="484" t="s">
        <v>1296</v>
      </c>
      <c r="C8269" s="484" t="s">
        <v>370</v>
      </c>
      <c r="D8269" s="485">
        <v>54765</v>
      </c>
      <c r="E8269" s="486">
        <v>23.47</v>
      </c>
      <c r="F8269" s="486">
        <f t="shared" si="387"/>
        <v>1285334.55</v>
      </c>
      <c r="G8269" s="487">
        <v>2.5</v>
      </c>
      <c r="H8269" s="485">
        <v>8.6</v>
      </c>
      <c r="I8269" s="486">
        <f t="shared" si="388"/>
        <v>470979</v>
      </c>
      <c r="J8269" s="348">
        <f t="shared" si="389"/>
        <v>0</v>
      </c>
    </row>
    <row r="8270" spans="1:10">
      <c r="A8270" s="483">
        <v>2016</v>
      </c>
      <c r="B8270" s="484" t="s">
        <v>1296</v>
      </c>
      <c r="C8270" s="484" t="s">
        <v>370</v>
      </c>
      <c r="D8270" s="485">
        <v>15205</v>
      </c>
      <c r="E8270" s="486">
        <v>23.92</v>
      </c>
      <c r="F8270" s="486">
        <f t="shared" si="387"/>
        <v>363703.60000000003</v>
      </c>
      <c r="G8270" s="487">
        <v>2.88</v>
      </c>
      <c r="H8270" s="485">
        <v>8.6</v>
      </c>
      <c r="I8270" s="486">
        <f t="shared" si="388"/>
        <v>130763</v>
      </c>
      <c r="J8270" s="348">
        <f t="shared" si="389"/>
        <v>0</v>
      </c>
    </row>
    <row r="8271" spans="1:10">
      <c r="A8271" s="483">
        <v>2016</v>
      </c>
      <c r="B8271" s="484" t="s">
        <v>1296</v>
      </c>
      <c r="C8271" s="484" t="s">
        <v>370</v>
      </c>
      <c r="D8271" s="485">
        <v>1786</v>
      </c>
      <c r="E8271" s="486">
        <v>23.59</v>
      </c>
      <c r="F8271" s="486">
        <f t="shared" si="387"/>
        <v>42131.74</v>
      </c>
      <c r="G8271" s="487">
        <v>2.75</v>
      </c>
      <c r="H8271" s="485">
        <v>9</v>
      </c>
      <c r="I8271" s="486">
        <f t="shared" si="388"/>
        <v>16074</v>
      </c>
      <c r="J8271" s="348">
        <f t="shared" si="389"/>
        <v>0</v>
      </c>
    </row>
    <row r="8272" spans="1:10">
      <c r="A8272" s="483">
        <v>2016</v>
      </c>
      <c r="B8272" s="484" t="s">
        <v>1296</v>
      </c>
      <c r="C8272" s="484" t="s">
        <v>370</v>
      </c>
      <c r="D8272" s="485">
        <v>1654</v>
      </c>
      <c r="E8272" s="486">
        <v>17.09</v>
      </c>
      <c r="F8272" s="486">
        <f t="shared" si="387"/>
        <v>28266.86</v>
      </c>
      <c r="G8272" s="487">
        <v>1.73</v>
      </c>
      <c r="H8272" s="485">
        <v>27.9</v>
      </c>
      <c r="I8272" s="486">
        <f t="shared" si="388"/>
        <v>46146.6</v>
      </c>
      <c r="J8272" s="348">
        <f t="shared" si="389"/>
        <v>0</v>
      </c>
    </row>
    <row r="8273" spans="1:10">
      <c r="A8273" s="483">
        <v>2016</v>
      </c>
      <c r="B8273" s="484" t="s">
        <v>1296</v>
      </c>
      <c r="C8273" s="484" t="s">
        <v>370</v>
      </c>
      <c r="D8273" s="485">
        <v>5768</v>
      </c>
      <c r="E8273" s="486">
        <v>23.62</v>
      </c>
      <c r="F8273" s="486">
        <f t="shared" si="387"/>
        <v>136240.16</v>
      </c>
      <c r="G8273" s="487">
        <v>2.83</v>
      </c>
      <c r="H8273" s="485">
        <v>14.2</v>
      </c>
      <c r="I8273" s="486">
        <f t="shared" si="388"/>
        <v>81905.599999999991</v>
      </c>
      <c r="J8273" s="348">
        <f t="shared" si="389"/>
        <v>0</v>
      </c>
    </row>
    <row r="8274" spans="1:10">
      <c r="A8274" s="483">
        <v>2016</v>
      </c>
      <c r="B8274" s="484" t="s">
        <v>1296</v>
      </c>
      <c r="C8274" s="484" t="s">
        <v>370</v>
      </c>
      <c r="D8274" s="485">
        <v>20797</v>
      </c>
      <c r="E8274" s="486">
        <v>25.3</v>
      </c>
      <c r="F8274" s="486">
        <f t="shared" si="387"/>
        <v>526164.1</v>
      </c>
      <c r="G8274" s="487">
        <v>3.51</v>
      </c>
      <c r="H8274" s="485">
        <v>9.6999999999999993</v>
      </c>
      <c r="I8274" s="486">
        <f t="shared" si="388"/>
        <v>201730.9</v>
      </c>
      <c r="J8274" s="348">
        <f t="shared" si="389"/>
        <v>0</v>
      </c>
    </row>
    <row r="8275" spans="1:10">
      <c r="A8275" s="483">
        <v>2016</v>
      </c>
      <c r="B8275" s="484" t="s">
        <v>1296</v>
      </c>
      <c r="C8275" s="484" t="s">
        <v>370</v>
      </c>
      <c r="D8275" s="485">
        <v>30370</v>
      </c>
      <c r="E8275" s="486">
        <v>25.74</v>
      </c>
      <c r="F8275" s="486">
        <f t="shared" si="387"/>
        <v>781723.79999999993</v>
      </c>
      <c r="G8275" s="487">
        <v>2.27</v>
      </c>
      <c r="H8275" s="485">
        <v>8.1</v>
      </c>
      <c r="I8275" s="486">
        <f t="shared" si="388"/>
        <v>245997</v>
      </c>
      <c r="J8275" s="348">
        <f t="shared" si="389"/>
        <v>0</v>
      </c>
    </row>
    <row r="8276" spans="1:10">
      <c r="A8276" s="483">
        <v>2016</v>
      </c>
      <c r="B8276" s="484" t="s">
        <v>1296</v>
      </c>
      <c r="C8276" s="484" t="s">
        <v>370</v>
      </c>
      <c r="D8276" s="485">
        <v>118144</v>
      </c>
      <c r="E8276" s="486">
        <v>25.14</v>
      </c>
      <c r="F8276" s="486">
        <f t="shared" si="387"/>
        <v>2970140.16</v>
      </c>
      <c r="G8276" s="487">
        <v>2.96</v>
      </c>
      <c r="H8276" s="485">
        <v>9.1</v>
      </c>
      <c r="I8276" s="486">
        <f t="shared" si="388"/>
        <v>1075110.3999999999</v>
      </c>
      <c r="J8276" s="348">
        <f t="shared" si="389"/>
        <v>0</v>
      </c>
    </row>
    <row r="8277" spans="1:10">
      <c r="A8277" s="483">
        <v>2016</v>
      </c>
      <c r="B8277" s="484" t="s">
        <v>1296</v>
      </c>
      <c r="C8277" s="484" t="s">
        <v>370</v>
      </c>
      <c r="D8277" s="485">
        <v>44400</v>
      </c>
      <c r="E8277" s="486">
        <v>25.91</v>
      </c>
      <c r="F8277" s="486">
        <f t="shared" si="387"/>
        <v>1150404</v>
      </c>
      <c r="G8277" s="487">
        <v>2.66</v>
      </c>
      <c r="H8277" s="485">
        <v>7.8</v>
      </c>
      <c r="I8277" s="486">
        <f t="shared" si="388"/>
        <v>346320</v>
      </c>
      <c r="J8277" s="348">
        <f t="shared" si="389"/>
        <v>0</v>
      </c>
    </row>
    <row r="8278" spans="1:10">
      <c r="A8278" s="483">
        <v>2016</v>
      </c>
      <c r="B8278" s="484" t="s">
        <v>1289</v>
      </c>
      <c r="C8278" s="484" t="s">
        <v>370</v>
      </c>
      <c r="D8278" s="485">
        <v>30673</v>
      </c>
      <c r="E8278" s="486">
        <v>17.93</v>
      </c>
      <c r="F8278" s="486">
        <f t="shared" si="387"/>
        <v>549966.89</v>
      </c>
      <c r="G8278" s="487">
        <v>0.23</v>
      </c>
      <c r="H8278" s="485">
        <v>4.7</v>
      </c>
      <c r="I8278" s="486">
        <f t="shared" si="388"/>
        <v>144163.1</v>
      </c>
      <c r="J8278" s="348">
        <f t="shared" si="389"/>
        <v>0</v>
      </c>
    </row>
    <row r="8279" spans="1:10">
      <c r="A8279" s="483">
        <v>2016</v>
      </c>
      <c r="B8279" s="484" t="s">
        <v>1296</v>
      </c>
      <c r="C8279" s="484" t="s">
        <v>370</v>
      </c>
      <c r="D8279" s="485">
        <v>230916</v>
      </c>
      <c r="E8279" s="486">
        <v>25.256</v>
      </c>
      <c r="F8279" s="486">
        <f t="shared" si="387"/>
        <v>5832014.4960000003</v>
      </c>
      <c r="G8279" s="487">
        <v>4.45</v>
      </c>
      <c r="H8279" s="485">
        <v>9.1999999999999993</v>
      </c>
      <c r="I8279" s="486">
        <f t="shared" si="388"/>
        <v>2124427.1999999997</v>
      </c>
      <c r="J8279" s="348">
        <f t="shared" si="389"/>
        <v>0</v>
      </c>
    </row>
    <row r="8280" spans="1:10">
      <c r="A8280" s="483">
        <v>2016</v>
      </c>
      <c r="B8280" s="484" t="s">
        <v>1289</v>
      </c>
      <c r="C8280" s="484" t="s">
        <v>370</v>
      </c>
      <c r="D8280" s="485">
        <v>139087</v>
      </c>
      <c r="E8280" s="486">
        <v>17.282</v>
      </c>
      <c r="F8280" s="486">
        <f t="shared" si="387"/>
        <v>2403701.534</v>
      </c>
      <c r="G8280" s="487">
        <v>0.2</v>
      </c>
      <c r="H8280" s="485">
        <v>4.5</v>
      </c>
      <c r="I8280" s="486">
        <f t="shared" si="388"/>
        <v>625891.5</v>
      </c>
      <c r="J8280" s="348">
        <f t="shared" si="389"/>
        <v>0</v>
      </c>
    </row>
    <row r="8281" spans="1:10">
      <c r="A8281" s="483">
        <v>2016</v>
      </c>
      <c r="B8281" s="484" t="s">
        <v>1289</v>
      </c>
      <c r="C8281" s="484" t="s">
        <v>370</v>
      </c>
      <c r="D8281" s="485">
        <v>226707</v>
      </c>
      <c r="E8281" s="486">
        <v>17.138000000000002</v>
      </c>
      <c r="F8281" s="486">
        <f t="shared" si="387"/>
        <v>3885304.5660000006</v>
      </c>
      <c r="G8281" s="487">
        <v>0.24</v>
      </c>
      <c r="H8281" s="485">
        <v>4.8</v>
      </c>
      <c r="I8281" s="486">
        <f t="shared" si="388"/>
        <v>1088193.5999999999</v>
      </c>
      <c r="J8281" s="348">
        <f t="shared" si="389"/>
        <v>0</v>
      </c>
    </row>
    <row r="8282" spans="1:10">
      <c r="A8282" s="483">
        <v>2016</v>
      </c>
      <c r="B8282" s="484" t="s">
        <v>1289</v>
      </c>
      <c r="C8282" s="484" t="s">
        <v>370</v>
      </c>
      <c r="D8282" s="485">
        <v>65047</v>
      </c>
      <c r="E8282" s="486">
        <v>17.734000000000002</v>
      </c>
      <c r="F8282" s="486">
        <f t="shared" si="387"/>
        <v>1153543.4980000001</v>
      </c>
      <c r="G8282" s="487">
        <v>0.23</v>
      </c>
      <c r="H8282" s="485">
        <v>5.7</v>
      </c>
      <c r="I8282" s="486">
        <f t="shared" si="388"/>
        <v>370767.9</v>
      </c>
      <c r="J8282" s="348">
        <f t="shared" si="389"/>
        <v>0</v>
      </c>
    </row>
    <row r="8283" spans="1:10">
      <c r="A8283" s="483">
        <v>2016</v>
      </c>
      <c r="B8283" s="484" t="s">
        <v>1289</v>
      </c>
      <c r="C8283" s="484" t="s">
        <v>370</v>
      </c>
      <c r="D8283" s="485">
        <v>30557</v>
      </c>
      <c r="E8283" s="486">
        <v>17.052</v>
      </c>
      <c r="F8283" s="486">
        <f t="shared" si="387"/>
        <v>521057.96399999998</v>
      </c>
      <c r="G8283" s="487">
        <v>0.4</v>
      </c>
      <c r="H8283" s="485">
        <v>6.5</v>
      </c>
      <c r="I8283" s="486">
        <f t="shared" si="388"/>
        <v>198620.5</v>
      </c>
      <c r="J8283" s="348">
        <f t="shared" si="389"/>
        <v>0</v>
      </c>
    </row>
    <row r="8284" spans="1:10">
      <c r="A8284" s="483">
        <v>2016</v>
      </c>
      <c r="B8284" s="484" t="s">
        <v>1289</v>
      </c>
      <c r="C8284" s="484" t="s">
        <v>370</v>
      </c>
      <c r="D8284" s="485">
        <v>15363</v>
      </c>
      <c r="E8284" s="486">
        <v>17.231999999999999</v>
      </c>
      <c r="F8284" s="486">
        <f t="shared" si="387"/>
        <v>264735.21600000001</v>
      </c>
      <c r="G8284" s="487">
        <v>0.22</v>
      </c>
      <c r="H8284" s="485">
        <v>4.5999999999999996</v>
      </c>
      <c r="I8284" s="486">
        <f t="shared" si="388"/>
        <v>70669.799999999988</v>
      </c>
      <c r="J8284" s="348">
        <f t="shared" si="389"/>
        <v>0</v>
      </c>
    </row>
    <row r="8285" spans="1:10">
      <c r="A8285" s="483">
        <v>2016</v>
      </c>
      <c r="B8285" s="484" t="s">
        <v>1289</v>
      </c>
      <c r="C8285" s="484" t="s">
        <v>370</v>
      </c>
      <c r="D8285" s="485">
        <v>136520</v>
      </c>
      <c r="E8285" s="486">
        <v>17.350000000000001</v>
      </c>
      <c r="F8285" s="486">
        <f t="shared" si="387"/>
        <v>2368622</v>
      </c>
      <c r="G8285" s="487">
        <v>0.2</v>
      </c>
      <c r="H8285" s="485">
        <v>4.6100000000000003</v>
      </c>
      <c r="I8285" s="486">
        <f t="shared" si="388"/>
        <v>629357.20000000007</v>
      </c>
      <c r="J8285" s="348">
        <f t="shared" si="389"/>
        <v>0</v>
      </c>
    </row>
    <row r="8286" spans="1:10">
      <c r="A8286" s="483">
        <v>2016</v>
      </c>
      <c r="B8286" s="484" t="s">
        <v>1296</v>
      </c>
      <c r="C8286" s="484" t="s">
        <v>370</v>
      </c>
      <c r="D8286" s="485">
        <v>11720</v>
      </c>
      <c r="E8286" s="486">
        <v>26</v>
      </c>
      <c r="F8286" s="486">
        <f t="shared" si="387"/>
        <v>304720</v>
      </c>
      <c r="G8286" s="487">
        <v>2.83</v>
      </c>
      <c r="H8286" s="485">
        <v>7.8</v>
      </c>
      <c r="I8286" s="486">
        <f t="shared" si="388"/>
        <v>91416</v>
      </c>
      <c r="J8286" s="348">
        <f t="shared" si="389"/>
        <v>0</v>
      </c>
    </row>
    <row r="8287" spans="1:10">
      <c r="A8287" s="483">
        <v>2016</v>
      </c>
      <c r="B8287" s="484" t="s">
        <v>1296</v>
      </c>
      <c r="C8287" s="484" t="s">
        <v>370</v>
      </c>
      <c r="D8287" s="485">
        <v>3075</v>
      </c>
      <c r="E8287" s="486">
        <v>25</v>
      </c>
      <c r="F8287" s="486">
        <f t="shared" si="387"/>
        <v>76875</v>
      </c>
      <c r="G8287" s="487">
        <v>1.86</v>
      </c>
      <c r="H8287" s="485">
        <v>11.6</v>
      </c>
      <c r="I8287" s="486">
        <f t="shared" si="388"/>
        <v>35670</v>
      </c>
      <c r="J8287" s="348">
        <f t="shared" si="389"/>
        <v>0</v>
      </c>
    </row>
    <row r="8288" spans="1:10">
      <c r="A8288" s="483">
        <v>2016</v>
      </c>
      <c r="B8288" s="484" t="s">
        <v>1296</v>
      </c>
      <c r="C8288" s="484" t="s">
        <v>370</v>
      </c>
      <c r="D8288" s="485">
        <v>431</v>
      </c>
      <c r="E8288" s="486">
        <v>21</v>
      </c>
      <c r="F8288" s="486">
        <f t="shared" si="387"/>
        <v>9051</v>
      </c>
      <c r="G8288" s="487">
        <v>1.74</v>
      </c>
      <c r="H8288" s="485">
        <v>7.8</v>
      </c>
      <c r="I8288" s="486">
        <f t="shared" si="388"/>
        <v>3361.7999999999997</v>
      </c>
      <c r="J8288" s="348">
        <f t="shared" si="389"/>
        <v>0</v>
      </c>
    </row>
    <row r="8289" spans="1:10">
      <c r="A8289" s="483">
        <v>2016</v>
      </c>
      <c r="B8289" s="484" t="s">
        <v>1296</v>
      </c>
      <c r="C8289" s="484" t="s">
        <v>370</v>
      </c>
      <c r="D8289" s="485">
        <v>1252</v>
      </c>
      <c r="E8289" s="486">
        <v>25</v>
      </c>
      <c r="F8289" s="486">
        <f t="shared" si="387"/>
        <v>31300</v>
      </c>
      <c r="G8289" s="487">
        <v>2.71</v>
      </c>
      <c r="H8289" s="485">
        <v>9.1</v>
      </c>
      <c r="I8289" s="486">
        <f t="shared" si="388"/>
        <v>11393.199999999999</v>
      </c>
      <c r="J8289" s="348">
        <f t="shared" si="389"/>
        <v>0</v>
      </c>
    </row>
    <row r="8290" spans="1:10">
      <c r="A8290" s="483">
        <v>2016</v>
      </c>
      <c r="B8290" s="484" t="s">
        <v>1296</v>
      </c>
      <c r="C8290" s="484" t="s">
        <v>370</v>
      </c>
      <c r="D8290" s="485">
        <v>2014</v>
      </c>
      <c r="E8290" s="486">
        <v>24</v>
      </c>
      <c r="F8290" s="486">
        <f t="shared" si="387"/>
        <v>48336</v>
      </c>
      <c r="G8290" s="487">
        <v>2.34</v>
      </c>
      <c r="H8290" s="485">
        <v>14</v>
      </c>
      <c r="I8290" s="486">
        <f t="shared" si="388"/>
        <v>28196</v>
      </c>
      <c r="J8290" s="348">
        <f t="shared" si="389"/>
        <v>0</v>
      </c>
    </row>
    <row r="8291" spans="1:10">
      <c r="A8291" s="483">
        <v>2016</v>
      </c>
      <c r="B8291" s="484" t="s">
        <v>1296</v>
      </c>
      <c r="C8291" s="484" t="s">
        <v>370</v>
      </c>
      <c r="D8291" s="485">
        <v>2116</v>
      </c>
      <c r="E8291" s="486">
        <v>24</v>
      </c>
      <c r="F8291" s="486">
        <f t="shared" si="387"/>
        <v>50784</v>
      </c>
      <c r="G8291" s="487">
        <v>1.91</v>
      </c>
      <c r="H8291" s="485">
        <v>15.1</v>
      </c>
      <c r="I8291" s="486">
        <f t="shared" si="388"/>
        <v>31951.599999999999</v>
      </c>
      <c r="J8291" s="348">
        <f t="shared" si="389"/>
        <v>0</v>
      </c>
    </row>
    <row r="8292" spans="1:10">
      <c r="A8292" s="483">
        <v>2016</v>
      </c>
      <c r="B8292" s="484" t="s">
        <v>1296</v>
      </c>
      <c r="C8292" s="484" t="s">
        <v>370</v>
      </c>
      <c r="D8292" s="485">
        <v>5206</v>
      </c>
      <c r="E8292" s="486">
        <v>24</v>
      </c>
      <c r="F8292" s="486">
        <f t="shared" si="387"/>
        <v>124944</v>
      </c>
      <c r="G8292" s="487">
        <v>2.4700000000000002</v>
      </c>
      <c r="H8292" s="485">
        <v>13.9</v>
      </c>
      <c r="I8292" s="486">
        <f t="shared" si="388"/>
        <v>72363.400000000009</v>
      </c>
      <c r="J8292" s="348">
        <f t="shared" si="389"/>
        <v>0</v>
      </c>
    </row>
    <row r="8293" spans="1:10">
      <c r="A8293" s="483">
        <v>2016</v>
      </c>
      <c r="B8293" s="484" t="s">
        <v>1296</v>
      </c>
      <c r="C8293" s="484" t="s">
        <v>370</v>
      </c>
      <c r="D8293" s="485">
        <v>3667</v>
      </c>
      <c r="E8293" s="486">
        <v>23</v>
      </c>
      <c r="F8293" s="486">
        <f t="shared" si="387"/>
        <v>84341</v>
      </c>
      <c r="G8293" s="487">
        <v>2.3199999999999998</v>
      </c>
      <c r="H8293" s="485">
        <v>17.5</v>
      </c>
      <c r="I8293" s="486">
        <f t="shared" si="388"/>
        <v>64172.5</v>
      </c>
      <c r="J8293" s="348">
        <f t="shared" si="389"/>
        <v>0</v>
      </c>
    </row>
    <row r="8294" spans="1:10">
      <c r="A8294" s="483">
        <v>2016</v>
      </c>
      <c r="B8294" s="484" t="s">
        <v>1296</v>
      </c>
      <c r="C8294" s="484" t="s">
        <v>370</v>
      </c>
      <c r="D8294" s="485">
        <v>179312</v>
      </c>
      <c r="E8294" s="486">
        <v>26</v>
      </c>
      <c r="F8294" s="486">
        <f t="shared" si="387"/>
        <v>4662112</v>
      </c>
      <c r="G8294" s="487">
        <v>2.78</v>
      </c>
      <c r="H8294" s="485">
        <v>7.7</v>
      </c>
      <c r="I8294" s="486">
        <f t="shared" si="388"/>
        <v>1380702.4000000001</v>
      </c>
      <c r="J8294" s="348">
        <f t="shared" si="389"/>
        <v>0</v>
      </c>
    </row>
    <row r="8295" spans="1:10">
      <c r="A8295" s="483">
        <v>2016</v>
      </c>
      <c r="B8295" s="484" t="s">
        <v>1291</v>
      </c>
      <c r="C8295" s="484" t="s">
        <v>370</v>
      </c>
      <c r="D8295" s="485">
        <v>50516</v>
      </c>
      <c r="E8295" s="486">
        <v>12.85</v>
      </c>
      <c r="F8295" s="486">
        <f t="shared" si="387"/>
        <v>649130.6</v>
      </c>
      <c r="G8295" s="487">
        <v>3.23</v>
      </c>
      <c r="H8295" s="485">
        <v>45.4</v>
      </c>
      <c r="I8295" s="486">
        <f t="shared" si="388"/>
        <v>2293426.4</v>
      </c>
      <c r="J8295" s="348">
        <f t="shared" si="389"/>
        <v>0</v>
      </c>
    </row>
    <row r="8296" spans="1:10">
      <c r="A8296" s="483">
        <v>2016</v>
      </c>
      <c r="B8296" s="484" t="s">
        <v>1296</v>
      </c>
      <c r="C8296" s="484" t="s">
        <v>370</v>
      </c>
      <c r="D8296" s="485">
        <v>45457</v>
      </c>
      <c r="E8296" s="486">
        <v>26.315999999999999</v>
      </c>
      <c r="F8296" s="486">
        <f t="shared" si="387"/>
        <v>1196246.412</v>
      </c>
      <c r="G8296" s="487">
        <v>3.26</v>
      </c>
      <c r="H8296" s="485">
        <v>7.6</v>
      </c>
      <c r="I8296" s="486">
        <f t="shared" si="388"/>
        <v>345473.2</v>
      </c>
      <c r="J8296" s="348">
        <f t="shared" si="389"/>
        <v>0</v>
      </c>
    </row>
    <row r="8297" spans="1:10">
      <c r="A8297" s="483">
        <v>2016</v>
      </c>
      <c r="B8297" s="484" t="s">
        <v>1296</v>
      </c>
      <c r="C8297" s="484" t="s">
        <v>370</v>
      </c>
      <c r="D8297" s="485">
        <v>30435</v>
      </c>
      <c r="E8297" s="486">
        <v>25.805</v>
      </c>
      <c r="F8297" s="486">
        <f t="shared" si="387"/>
        <v>785375.17500000005</v>
      </c>
      <c r="G8297" s="487">
        <v>3</v>
      </c>
      <c r="H8297" s="485">
        <v>8.4</v>
      </c>
      <c r="I8297" s="486">
        <f t="shared" si="388"/>
        <v>255654</v>
      </c>
      <c r="J8297" s="348">
        <f t="shared" si="389"/>
        <v>0</v>
      </c>
    </row>
    <row r="8298" spans="1:10">
      <c r="A8298" s="483">
        <v>2016</v>
      </c>
      <c r="B8298" s="484" t="s">
        <v>1296</v>
      </c>
      <c r="C8298" s="484" t="s">
        <v>370</v>
      </c>
      <c r="D8298" s="485">
        <v>45697</v>
      </c>
      <c r="E8298" s="486">
        <v>26.184999999999999</v>
      </c>
      <c r="F8298" s="486">
        <f t="shared" si="387"/>
        <v>1196575.9449999998</v>
      </c>
      <c r="G8298" s="487">
        <v>3.12</v>
      </c>
      <c r="H8298" s="485">
        <v>7.4</v>
      </c>
      <c r="I8298" s="486">
        <f t="shared" si="388"/>
        <v>338157.8</v>
      </c>
      <c r="J8298" s="348">
        <f t="shared" si="389"/>
        <v>0</v>
      </c>
    </row>
    <row r="8299" spans="1:10">
      <c r="A8299" s="483">
        <v>2016</v>
      </c>
      <c r="B8299" s="484" t="s">
        <v>1296</v>
      </c>
      <c r="C8299" s="484" t="s">
        <v>370</v>
      </c>
      <c r="D8299" s="485">
        <v>30947</v>
      </c>
      <c r="E8299" s="486">
        <v>25.957000000000001</v>
      </c>
      <c r="F8299" s="486">
        <f t="shared" si="387"/>
        <v>803291.27899999998</v>
      </c>
      <c r="G8299" s="487">
        <v>3.21</v>
      </c>
      <c r="H8299" s="485">
        <v>7.9</v>
      </c>
      <c r="I8299" s="486">
        <f t="shared" si="388"/>
        <v>244481.30000000002</v>
      </c>
      <c r="J8299" s="348">
        <f t="shared" si="389"/>
        <v>0</v>
      </c>
    </row>
    <row r="8300" spans="1:10">
      <c r="A8300" s="483">
        <v>2016</v>
      </c>
      <c r="B8300" s="484" t="s">
        <v>1296</v>
      </c>
      <c r="C8300" s="484" t="s">
        <v>370</v>
      </c>
      <c r="D8300" s="485">
        <v>13631</v>
      </c>
      <c r="E8300" s="486">
        <v>24.515999999999998</v>
      </c>
      <c r="F8300" s="486">
        <f t="shared" si="387"/>
        <v>334177.59599999996</v>
      </c>
      <c r="G8300" s="487">
        <v>2.2599999999999998</v>
      </c>
      <c r="H8300" s="485">
        <v>8.9</v>
      </c>
      <c r="I8300" s="486">
        <f t="shared" si="388"/>
        <v>121315.90000000001</v>
      </c>
      <c r="J8300" s="348">
        <f t="shared" si="389"/>
        <v>0</v>
      </c>
    </row>
    <row r="8301" spans="1:10">
      <c r="A8301" s="483">
        <v>2016</v>
      </c>
      <c r="B8301" s="484" t="s">
        <v>1296</v>
      </c>
      <c r="C8301" s="484" t="s">
        <v>370</v>
      </c>
      <c r="D8301" s="485">
        <v>13070</v>
      </c>
      <c r="E8301" s="486">
        <v>25.37</v>
      </c>
      <c r="F8301" s="486">
        <f t="shared" si="387"/>
        <v>331585.90000000002</v>
      </c>
      <c r="G8301" s="487">
        <v>1.46</v>
      </c>
      <c r="H8301" s="485">
        <v>9.1999999999999993</v>
      </c>
      <c r="I8301" s="486">
        <f t="shared" si="388"/>
        <v>120243.99999999999</v>
      </c>
      <c r="J8301" s="348">
        <f t="shared" si="389"/>
        <v>0</v>
      </c>
    </row>
    <row r="8302" spans="1:10">
      <c r="A8302" s="483">
        <v>2016</v>
      </c>
      <c r="B8302" s="484" t="s">
        <v>1296</v>
      </c>
      <c r="C8302" s="484" t="s">
        <v>370</v>
      </c>
      <c r="D8302" s="485">
        <v>39204</v>
      </c>
      <c r="E8302" s="486">
        <v>25.6</v>
      </c>
      <c r="F8302" s="486">
        <f t="shared" si="387"/>
        <v>1003622.4</v>
      </c>
      <c r="G8302" s="487">
        <v>1.44</v>
      </c>
      <c r="H8302" s="485">
        <v>9.4</v>
      </c>
      <c r="I8302" s="486">
        <f t="shared" si="388"/>
        <v>368517.60000000003</v>
      </c>
      <c r="J8302" s="348">
        <f t="shared" si="389"/>
        <v>0</v>
      </c>
    </row>
    <row r="8303" spans="1:10">
      <c r="A8303" s="483">
        <v>2016</v>
      </c>
      <c r="B8303" s="484" t="s">
        <v>1296</v>
      </c>
      <c r="C8303" s="484" t="s">
        <v>370</v>
      </c>
      <c r="D8303" s="485">
        <v>22534</v>
      </c>
      <c r="E8303" s="486">
        <v>25.5</v>
      </c>
      <c r="F8303" s="486">
        <f t="shared" si="387"/>
        <v>574617</v>
      </c>
      <c r="G8303" s="487">
        <v>1.1599999999999999</v>
      </c>
      <c r="H8303" s="485">
        <v>10</v>
      </c>
      <c r="I8303" s="486">
        <f t="shared" si="388"/>
        <v>225340</v>
      </c>
      <c r="J8303" s="348">
        <f t="shared" si="389"/>
        <v>0</v>
      </c>
    </row>
    <row r="8304" spans="1:10">
      <c r="A8304" s="483">
        <v>2016</v>
      </c>
      <c r="B8304" s="484" t="s">
        <v>1296</v>
      </c>
      <c r="C8304" s="484" t="s">
        <v>370</v>
      </c>
      <c r="D8304" s="485">
        <v>12687</v>
      </c>
      <c r="E8304" s="486">
        <v>26.06</v>
      </c>
      <c r="F8304" s="486">
        <f t="shared" si="387"/>
        <v>330623.21999999997</v>
      </c>
      <c r="G8304" s="487">
        <v>0.57999999999999996</v>
      </c>
      <c r="H8304" s="485">
        <v>6.1</v>
      </c>
      <c r="I8304" s="486">
        <f t="shared" si="388"/>
        <v>77390.7</v>
      </c>
      <c r="J8304" s="348">
        <f t="shared" si="389"/>
        <v>0</v>
      </c>
    </row>
    <row r="8305" spans="1:10">
      <c r="A8305" s="483">
        <v>2016</v>
      </c>
      <c r="B8305" s="484" t="s">
        <v>1296</v>
      </c>
      <c r="C8305" s="484" t="s">
        <v>370</v>
      </c>
      <c r="D8305" s="485">
        <v>11924</v>
      </c>
      <c r="E8305" s="486">
        <v>26.04</v>
      </c>
      <c r="F8305" s="486">
        <f t="shared" si="387"/>
        <v>310500.95999999996</v>
      </c>
      <c r="G8305" s="487">
        <v>2.76</v>
      </c>
      <c r="H8305" s="485">
        <v>7.6</v>
      </c>
      <c r="I8305" s="486">
        <f t="shared" si="388"/>
        <v>90622.399999999994</v>
      </c>
      <c r="J8305" s="348">
        <f t="shared" si="389"/>
        <v>0</v>
      </c>
    </row>
    <row r="8306" spans="1:10">
      <c r="A8306" s="483">
        <v>2016</v>
      </c>
      <c r="B8306" s="484" t="s">
        <v>1296</v>
      </c>
      <c r="C8306" s="484" t="s">
        <v>370</v>
      </c>
      <c r="D8306" s="485">
        <v>26669</v>
      </c>
      <c r="E8306" s="486">
        <v>25.38</v>
      </c>
      <c r="F8306" s="486">
        <f t="shared" si="387"/>
        <v>676859.22</v>
      </c>
      <c r="G8306" s="487">
        <v>1.56</v>
      </c>
      <c r="H8306" s="485">
        <v>10.1</v>
      </c>
      <c r="I8306" s="486">
        <f t="shared" si="388"/>
        <v>269356.89999999997</v>
      </c>
      <c r="J8306" s="348">
        <f t="shared" si="389"/>
        <v>0</v>
      </c>
    </row>
    <row r="8307" spans="1:10">
      <c r="A8307" s="483">
        <v>2016</v>
      </c>
      <c r="B8307" s="484" t="s">
        <v>1296</v>
      </c>
      <c r="C8307" s="484" t="s">
        <v>370</v>
      </c>
      <c r="D8307" s="485">
        <v>12809</v>
      </c>
      <c r="E8307" s="486">
        <v>25.03</v>
      </c>
      <c r="F8307" s="486">
        <f t="shared" si="387"/>
        <v>320609.27</v>
      </c>
      <c r="G8307" s="487">
        <v>1.1000000000000001</v>
      </c>
      <c r="H8307" s="485">
        <v>11.1</v>
      </c>
      <c r="I8307" s="486">
        <f t="shared" si="388"/>
        <v>142179.9</v>
      </c>
      <c r="J8307" s="348">
        <f t="shared" si="389"/>
        <v>0</v>
      </c>
    </row>
    <row r="8308" spans="1:10">
      <c r="A8308" s="483">
        <v>2016</v>
      </c>
      <c r="B8308" s="484" t="s">
        <v>1296</v>
      </c>
      <c r="C8308" s="484" t="s">
        <v>370</v>
      </c>
      <c r="D8308" s="485">
        <v>13073</v>
      </c>
      <c r="E8308" s="486">
        <v>25.28</v>
      </c>
      <c r="F8308" s="486">
        <f t="shared" si="387"/>
        <v>330485.44</v>
      </c>
      <c r="G8308" s="487">
        <v>1.56</v>
      </c>
      <c r="H8308" s="485">
        <v>10.199999999999999</v>
      </c>
      <c r="I8308" s="486">
        <f t="shared" si="388"/>
        <v>133344.59999999998</v>
      </c>
      <c r="J8308" s="348">
        <f t="shared" si="389"/>
        <v>0</v>
      </c>
    </row>
    <row r="8309" spans="1:10">
      <c r="A8309" s="483">
        <v>2016</v>
      </c>
      <c r="B8309" s="484" t="s">
        <v>1296</v>
      </c>
      <c r="C8309" s="484" t="s">
        <v>370</v>
      </c>
      <c r="D8309" s="485">
        <v>26355</v>
      </c>
      <c r="E8309" s="486">
        <v>25.18</v>
      </c>
      <c r="F8309" s="486">
        <f t="shared" si="387"/>
        <v>663618.9</v>
      </c>
      <c r="G8309" s="487">
        <v>0.91</v>
      </c>
      <c r="H8309" s="485">
        <v>11</v>
      </c>
      <c r="I8309" s="486">
        <f t="shared" si="388"/>
        <v>289905</v>
      </c>
      <c r="J8309" s="348">
        <f t="shared" si="389"/>
        <v>0</v>
      </c>
    </row>
    <row r="8310" spans="1:10">
      <c r="A8310" s="483">
        <v>2016</v>
      </c>
      <c r="B8310" s="484" t="s">
        <v>1296</v>
      </c>
      <c r="C8310" s="484" t="s">
        <v>370</v>
      </c>
      <c r="D8310" s="485">
        <v>21659</v>
      </c>
      <c r="E8310" s="486">
        <v>24.452000000000002</v>
      </c>
      <c r="F8310" s="486">
        <f t="shared" si="387"/>
        <v>529605.86800000002</v>
      </c>
      <c r="G8310" s="487">
        <v>1.1000000000000001</v>
      </c>
      <c r="H8310" s="485">
        <v>11.4</v>
      </c>
      <c r="I8310" s="486">
        <f t="shared" si="388"/>
        <v>246912.6</v>
      </c>
      <c r="J8310" s="348">
        <f t="shared" si="389"/>
        <v>0</v>
      </c>
    </row>
    <row r="8311" spans="1:10">
      <c r="A8311" s="483">
        <v>2016</v>
      </c>
      <c r="B8311" s="484" t="s">
        <v>1296</v>
      </c>
      <c r="C8311" s="484" t="s">
        <v>370</v>
      </c>
      <c r="D8311" s="485">
        <v>23183</v>
      </c>
      <c r="E8311" s="486">
        <v>24.774000000000001</v>
      </c>
      <c r="F8311" s="486">
        <f t="shared" si="387"/>
        <v>574335.64199999999</v>
      </c>
      <c r="G8311" s="487">
        <v>1.1399999999999999</v>
      </c>
      <c r="H8311" s="485">
        <v>10.9</v>
      </c>
      <c r="I8311" s="486">
        <f t="shared" si="388"/>
        <v>252694.7</v>
      </c>
      <c r="J8311" s="348">
        <f t="shared" si="389"/>
        <v>0</v>
      </c>
    </row>
    <row r="8312" spans="1:10">
      <c r="A8312" s="483">
        <v>2016</v>
      </c>
      <c r="B8312" s="484" t="s">
        <v>1296</v>
      </c>
      <c r="C8312" s="484" t="s">
        <v>370</v>
      </c>
      <c r="D8312" s="485">
        <v>12033</v>
      </c>
      <c r="E8312" s="486">
        <v>27.722000000000001</v>
      </c>
      <c r="F8312" s="486">
        <f t="shared" si="387"/>
        <v>333578.826</v>
      </c>
      <c r="G8312" s="487">
        <v>0.78</v>
      </c>
      <c r="H8312" s="485">
        <v>11.6</v>
      </c>
      <c r="I8312" s="486">
        <f t="shared" si="388"/>
        <v>139582.79999999999</v>
      </c>
      <c r="J8312" s="348">
        <f t="shared" si="389"/>
        <v>0</v>
      </c>
    </row>
    <row r="8313" spans="1:10">
      <c r="A8313" s="483">
        <v>2016</v>
      </c>
      <c r="B8313" s="484" t="s">
        <v>1296</v>
      </c>
      <c r="C8313" s="484" t="s">
        <v>370</v>
      </c>
      <c r="D8313" s="485">
        <v>11590</v>
      </c>
      <c r="E8313" s="486">
        <v>25.806000000000001</v>
      </c>
      <c r="F8313" s="486">
        <f t="shared" si="387"/>
        <v>299091.54000000004</v>
      </c>
      <c r="G8313" s="487">
        <v>1.28</v>
      </c>
      <c r="H8313" s="485">
        <v>9.5</v>
      </c>
      <c r="I8313" s="486">
        <f t="shared" si="388"/>
        <v>110105</v>
      </c>
      <c r="J8313" s="348">
        <f t="shared" si="389"/>
        <v>0</v>
      </c>
    </row>
    <row r="8314" spans="1:10">
      <c r="A8314" s="483">
        <v>2016</v>
      </c>
      <c r="B8314" s="484" t="s">
        <v>1296</v>
      </c>
      <c r="C8314" s="484" t="s">
        <v>370</v>
      </c>
      <c r="D8314" s="485">
        <v>11630</v>
      </c>
      <c r="E8314" s="486">
        <v>24.32</v>
      </c>
      <c r="F8314" s="486">
        <f t="shared" si="387"/>
        <v>282841.59999999998</v>
      </c>
      <c r="G8314" s="487">
        <v>0.91</v>
      </c>
      <c r="H8314" s="485">
        <v>11.5</v>
      </c>
      <c r="I8314" s="486">
        <f t="shared" si="388"/>
        <v>133745</v>
      </c>
      <c r="J8314" s="348">
        <f t="shared" si="389"/>
        <v>0</v>
      </c>
    </row>
    <row r="8315" spans="1:10">
      <c r="A8315" s="483">
        <v>2016</v>
      </c>
      <c r="B8315" s="484" t="s">
        <v>1296</v>
      </c>
      <c r="C8315" s="484" t="s">
        <v>370</v>
      </c>
      <c r="D8315" s="485">
        <v>11740</v>
      </c>
      <c r="E8315" s="486">
        <v>24.658000000000001</v>
      </c>
      <c r="F8315" s="486">
        <f t="shared" si="387"/>
        <v>289484.92000000004</v>
      </c>
      <c r="G8315" s="487">
        <v>0.8</v>
      </c>
      <c r="H8315" s="485">
        <v>11.1</v>
      </c>
      <c r="I8315" s="486">
        <f t="shared" si="388"/>
        <v>130314</v>
      </c>
      <c r="J8315" s="348">
        <f t="shared" si="389"/>
        <v>0</v>
      </c>
    </row>
    <row r="8316" spans="1:10">
      <c r="A8316" s="483">
        <v>2016</v>
      </c>
      <c r="B8316" s="484" t="s">
        <v>1296</v>
      </c>
      <c r="C8316" s="484" t="s">
        <v>370</v>
      </c>
      <c r="D8316" s="485">
        <v>101856</v>
      </c>
      <c r="E8316" s="486">
        <v>23.82</v>
      </c>
      <c r="F8316" s="486">
        <f t="shared" si="387"/>
        <v>2426209.92</v>
      </c>
      <c r="G8316" s="487">
        <v>2.7</v>
      </c>
      <c r="H8316" s="485">
        <v>8.1999999999999993</v>
      </c>
      <c r="I8316" s="486">
        <f t="shared" si="388"/>
        <v>835219.2</v>
      </c>
      <c r="J8316" s="348">
        <f t="shared" si="389"/>
        <v>0</v>
      </c>
    </row>
    <row r="8317" spans="1:10">
      <c r="A8317" s="483">
        <v>2016</v>
      </c>
      <c r="B8317" s="484" t="s">
        <v>1296</v>
      </c>
      <c r="C8317" s="484" t="s">
        <v>370</v>
      </c>
      <c r="D8317" s="485">
        <v>25337</v>
      </c>
      <c r="E8317" s="486">
        <v>22.914000000000001</v>
      </c>
      <c r="F8317" s="486">
        <f t="shared" si="387"/>
        <v>580572.01800000004</v>
      </c>
      <c r="G8317" s="487">
        <v>2.96</v>
      </c>
      <c r="H8317" s="485">
        <v>8.4</v>
      </c>
      <c r="I8317" s="486">
        <f t="shared" si="388"/>
        <v>212830.80000000002</v>
      </c>
      <c r="J8317" s="348">
        <f t="shared" si="389"/>
        <v>0</v>
      </c>
    </row>
    <row r="8318" spans="1:10">
      <c r="A8318" s="483">
        <v>2016</v>
      </c>
      <c r="B8318" s="484" t="s">
        <v>1296</v>
      </c>
      <c r="C8318" s="484" t="s">
        <v>370</v>
      </c>
      <c r="D8318" s="485">
        <v>126486</v>
      </c>
      <c r="E8318" s="486">
        <v>24.256</v>
      </c>
      <c r="F8318" s="486">
        <f t="shared" si="387"/>
        <v>3068044.4160000002</v>
      </c>
      <c r="G8318" s="487">
        <v>2.56</v>
      </c>
      <c r="H8318" s="485">
        <v>7.5</v>
      </c>
      <c r="I8318" s="486">
        <f t="shared" si="388"/>
        <v>948645</v>
      </c>
      <c r="J8318" s="348">
        <f t="shared" si="389"/>
        <v>0</v>
      </c>
    </row>
    <row r="8319" spans="1:10">
      <c r="A8319" s="483">
        <v>2016</v>
      </c>
      <c r="B8319" s="484" t="s">
        <v>1296</v>
      </c>
      <c r="C8319" s="484" t="s">
        <v>370</v>
      </c>
      <c r="D8319" s="485">
        <v>106079</v>
      </c>
      <c r="E8319" s="486">
        <v>22.338000000000001</v>
      </c>
      <c r="F8319" s="486">
        <f t="shared" si="387"/>
        <v>2369592.702</v>
      </c>
      <c r="G8319" s="487">
        <v>2.42</v>
      </c>
      <c r="H8319" s="485">
        <v>8.3000000000000007</v>
      </c>
      <c r="I8319" s="486">
        <f t="shared" si="388"/>
        <v>880455.70000000007</v>
      </c>
      <c r="J8319" s="348">
        <f t="shared" si="389"/>
        <v>0</v>
      </c>
    </row>
    <row r="8320" spans="1:10">
      <c r="A8320" s="483">
        <v>2016</v>
      </c>
      <c r="B8320" s="484" t="s">
        <v>1289</v>
      </c>
      <c r="C8320" s="484" t="s">
        <v>370</v>
      </c>
      <c r="D8320" s="485">
        <v>58201</v>
      </c>
      <c r="E8320" s="486">
        <v>17.864000000000001</v>
      </c>
      <c r="F8320" s="486">
        <f t="shared" si="387"/>
        <v>1039702.664</v>
      </c>
      <c r="G8320" s="487">
        <v>0.26</v>
      </c>
      <c r="H8320" s="485">
        <v>5.2</v>
      </c>
      <c r="I8320" s="486">
        <f t="shared" si="388"/>
        <v>302645.2</v>
      </c>
      <c r="J8320" s="348">
        <f t="shared" si="389"/>
        <v>0</v>
      </c>
    </row>
    <row r="8321" spans="1:10">
      <c r="A8321" s="483">
        <v>2016</v>
      </c>
      <c r="B8321" s="484" t="s">
        <v>1289</v>
      </c>
      <c r="C8321" s="484" t="s">
        <v>370</v>
      </c>
      <c r="D8321" s="485">
        <v>116311</v>
      </c>
      <c r="E8321" s="486">
        <v>17.582000000000001</v>
      </c>
      <c r="F8321" s="486">
        <f t="shared" si="387"/>
        <v>2044980.0020000001</v>
      </c>
      <c r="G8321" s="487">
        <v>0.34</v>
      </c>
      <c r="H8321" s="485">
        <v>5.0999999999999996</v>
      </c>
      <c r="I8321" s="486">
        <f t="shared" si="388"/>
        <v>593186.1</v>
      </c>
      <c r="J8321" s="348">
        <f t="shared" si="389"/>
        <v>0</v>
      </c>
    </row>
    <row r="8322" spans="1:10">
      <c r="A8322" s="483">
        <v>2016</v>
      </c>
      <c r="B8322" s="484" t="s">
        <v>1289</v>
      </c>
      <c r="C8322" s="484" t="s">
        <v>370</v>
      </c>
      <c r="D8322" s="485">
        <v>135915</v>
      </c>
      <c r="E8322" s="486">
        <v>16.579999999999998</v>
      </c>
      <c r="F8322" s="486">
        <f t="shared" si="387"/>
        <v>2253470.6999999997</v>
      </c>
      <c r="G8322" s="487">
        <v>0.42</v>
      </c>
      <c r="H8322" s="485">
        <v>5.3</v>
      </c>
      <c r="I8322" s="486">
        <f t="shared" si="388"/>
        <v>720349.5</v>
      </c>
      <c r="J8322" s="348">
        <f t="shared" si="389"/>
        <v>0</v>
      </c>
    </row>
    <row r="8323" spans="1:10">
      <c r="A8323" s="483">
        <v>2016</v>
      </c>
      <c r="B8323" s="484" t="s">
        <v>1289</v>
      </c>
      <c r="C8323" s="484" t="s">
        <v>370</v>
      </c>
      <c r="D8323" s="485">
        <v>90931</v>
      </c>
      <c r="E8323" s="486">
        <v>16.420000000000002</v>
      </c>
      <c r="F8323" s="486">
        <f t="shared" ref="F8323:F8386" si="390">E8323*D8323</f>
        <v>1493087.0200000003</v>
      </c>
      <c r="G8323" s="487">
        <v>0.28000000000000003</v>
      </c>
      <c r="H8323" s="485">
        <v>5.0999999999999996</v>
      </c>
      <c r="I8323" s="486">
        <f t="shared" ref="I8323:I8386" si="391">H8323*D8323</f>
        <v>463748.1</v>
      </c>
      <c r="J8323" s="348">
        <f t="shared" ref="J8323:J8386" si="392">IF(B8323="LIG",1,0)</f>
        <v>0</v>
      </c>
    </row>
    <row r="8324" spans="1:10">
      <c r="A8324" s="483">
        <v>2016</v>
      </c>
      <c r="B8324" s="484" t="s">
        <v>1289</v>
      </c>
      <c r="C8324" s="484" t="s">
        <v>370</v>
      </c>
      <c r="D8324" s="485">
        <v>120771</v>
      </c>
      <c r="E8324" s="486">
        <v>17.14</v>
      </c>
      <c r="F8324" s="486">
        <f t="shared" si="390"/>
        <v>2070014.9400000002</v>
      </c>
      <c r="G8324" s="487">
        <v>0.24</v>
      </c>
      <c r="H8324" s="485">
        <v>4.8</v>
      </c>
      <c r="I8324" s="486">
        <f t="shared" si="391"/>
        <v>579700.79999999993</v>
      </c>
      <c r="J8324" s="348">
        <f t="shared" si="392"/>
        <v>0</v>
      </c>
    </row>
    <row r="8325" spans="1:10">
      <c r="A8325" s="483">
        <v>2016</v>
      </c>
      <c r="B8325" s="484" t="s">
        <v>1289</v>
      </c>
      <c r="C8325" s="484" t="s">
        <v>370</v>
      </c>
      <c r="D8325" s="485">
        <v>211098</v>
      </c>
      <c r="E8325" s="486">
        <v>16.920000000000002</v>
      </c>
      <c r="F8325" s="486">
        <f t="shared" si="390"/>
        <v>3571778.16</v>
      </c>
      <c r="G8325" s="487">
        <v>0.34</v>
      </c>
      <c r="H8325" s="485">
        <v>6.1</v>
      </c>
      <c r="I8325" s="486">
        <f t="shared" si="391"/>
        <v>1287697.7999999998</v>
      </c>
      <c r="J8325" s="348">
        <f t="shared" si="392"/>
        <v>0</v>
      </c>
    </row>
    <row r="8326" spans="1:10">
      <c r="A8326" s="483">
        <v>2016</v>
      </c>
      <c r="B8326" s="484" t="s">
        <v>1289</v>
      </c>
      <c r="C8326" s="484" t="s">
        <v>370</v>
      </c>
      <c r="D8326" s="485">
        <v>75312</v>
      </c>
      <c r="E8326" s="486">
        <v>17.32</v>
      </c>
      <c r="F8326" s="486">
        <f t="shared" si="390"/>
        <v>1304403.8400000001</v>
      </c>
      <c r="G8326" s="487">
        <v>0.23</v>
      </c>
      <c r="H8326" s="485">
        <v>4.4000000000000004</v>
      </c>
      <c r="I8326" s="486">
        <f t="shared" si="391"/>
        <v>331372.80000000005</v>
      </c>
      <c r="J8326" s="348">
        <f t="shared" si="392"/>
        <v>0</v>
      </c>
    </row>
    <row r="8327" spans="1:10">
      <c r="A8327" s="483">
        <v>2016</v>
      </c>
      <c r="B8327" s="484" t="s">
        <v>1289</v>
      </c>
      <c r="C8327" s="484" t="s">
        <v>370</v>
      </c>
      <c r="D8327" s="485">
        <v>211157</v>
      </c>
      <c r="E8327" s="486">
        <v>17.95</v>
      </c>
      <c r="F8327" s="486">
        <f t="shared" si="390"/>
        <v>3790268.15</v>
      </c>
      <c r="G8327" s="487">
        <v>0.24</v>
      </c>
      <c r="H8327" s="485">
        <v>4.8</v>
      </c>
      <c r="I8327" s="486">
        <f t="shared" si="391"/>
        <v>1013553.6</v>
      </c>
      <c r="J8327" s="348">
        <f t="shared" si="392"/>
        <v>0</v>
      </c>
    </row>
    <row r="8328" spans="1:10">
      <c r="A8328" s="483">
        <v>2016</v>
      </c>
      <c r="B8328" s="484" t="s">
        <v>1289</v>
      </c>
      <c r="C8328" s="484" t="s">
        <v>370</v>
      </c>
      <c r="D8328" s="485">
        <v>14541</v>
      </c>
      <c r="E8328" s="486">
        <v>17.920000000000002</v>
      </c>
      <c r="F8328" s="486">
        <f t="shared" si="390"/>
        <v>260574.72000000003</v>
      </c>
      <c r="G8328" s="487">
        <v>0.21</v>
      </c>
      <c r="H8328" s="485">
        <v>4.5999999999999996</v>
      </c>
      <c r="I8328" s="486">
        <f t="shared" si="391"/>
        <v>66888.599999999991</v>
      </c>
      <c r="J8328" s="348">
        <f t="shared" si="392"/>
        <v>0</v>
      </c>
    </row>
    <row r="8329" spans="1:10">
      <c r="A8329" s="483">
        <v>2016</v>
      </c>
      <c r="B8329" s="484" t="s">
        <v>1289</v>
      </c>
      <c r="C8329" s="484" t="s">
        <v>370</v>
      </c>
      <c r="D8329" s="485">
        <v>15146</v>
      </c>
      <c r="E8329" s="486">
        <v>17.920000000000002</v>
      </c>
      <c r="F8329" s="486">
        <f t="shared" si="390"/>
        <v>271416.32000000001</v>
      </c>
      <c r="G8329" s="487">
        <v>0.21</v>
      </c>
      <c r="H8329" s="485">
        <v>4.5999999999999996</v>
      </c>
      <c r="I8329" s="486">
        <f t="shared" si="391"/>
        <v>69671.599999999991</v>
      </c>
      <c r="J8329" s="348">
        <f t="shared" si="392"/>
        <v>0</v>
      </c>
    </row>
    <row r="8330" spans="1:10">
      <c r="A8330" s="483">
        <v>2016</v>
      </c>
      <c r="B8330" s="484" t="s">
        <v>1289</v>
      </c>
      <c r="C8330" s="484" t="s">
        <v>370</v>
      </c>
      <c r="D8330" s="485">
        <v>15146</v>
      </c>
      <c r="E8330" s="486">
        <v>17.899999999999999</v>
      </c>
      <c r="F8330" s="486">
        <f t="shared" si="390"/>
        <v>271113.39999999997</v>
      </c>
      <c r="G8330" s="487">
        <v>0.31</v>
      </c>
      <c r="H8330" s="485">
        <v>5.0999999999999996</v>
      </c>
      <c r="I8330" s="486">
        <f t="shared" si="391"/>
        <v>77244.599999999991</v>
      </c>
      <c r="J8330" s="348">
        <f t="shared" si="392"/>
        <v>0</v>
      </c>
    </row>
    <row r="8331" spans="1:10">
      <c r="A8331" s="483">
        <v>2016</v>
      </c>
      <c r="B8331" s="484" t="s">
        <v>1289</v>
      </c>
      <c r="C8331" s="484" t="s">
        <v>370</v>
      </c>
      <c r="D8331" s="485">
        <v>15169</v>
      </c>
      <c r="E8331" s="486">
        <v>17.98</v>
      </c>
      <c r="F8331" s="486">
        <f t="shared" si="390"/>
        <v>272738.62</v>
      </c>
      <c r="G8331" s="487">
        <v>0.24</v>
      </c>
      <c r="H8331" s="485">
        <v>4.5</v>
      </c>
      <c r="I8331" s="486">
        <f t="shared" si="391"/>
        <v>68260.5</v>
      </c>
      <c r="J8331" s="348">
        <f t="shared" si="392"/>
        <v>0</v>
      </c>
    </row>
    <row r="8332" spans="1:10">
      <c r="A8332" s="483">
        <v>2016</v>
      </c>
      <c r="B8332" s="484" t="s">
        <v>1289</v>
      </c>
      <c r="C8332" s="484" t="s">
        <v>370</v>
      </c>
      <c r="D8332" s="485">
        <v>45105</v>
      </c>
      <c r="E8332" s="486">
        <v>17.96</v>
      </c>
      <c r="F8332" s="486">
        <f t="shared" si="390"/>
        <v>810085.8</v>
      </c>
      <c r="G8332" s="487">
        <v>0.25</v>
      </c>
      <c r="H8332" s="485">
        <v>4.8</v>
      </c>
      <c r="I8332" s="486">
        <f t="shared" si="391"/>
        <v>216504</v>
      </c>
      <c r="J8332" s="348">
        <f t="shared" si="392"/>
        <v>0</v>
      </c>
    </row>
    <row r="8333" spans="1:10">
      <c r="A8333" s="483">
        <v>2016</v>
      </c>
      <c r="B8333" s="484" t="s">
        <v>1289</v>
      </c>
      <c r="C8333" s="484" t="s">
        <v>370</v>
      </c>
      <c r="D8333" s="485">
        <v>253128</v>
      </c>
      <c r="E8333" s="486">
        <v>16.600000000000001</v>
      </c>
      <c r="F8333" s="486">
        <f t="shared" si="390"/>
        <v>4201924.8000000007</v>
      </c>
      <c r="G8333" s="487">
        <v>0.3</v>
      </c>
      <c r="H8333" s="485">
        <v>5.2</v>
      </c>
      <c r="I8333" s="486">
        <f t="shared" si="391"/>
        <v>1316265.6000000001</v>
      </c>
      <c r="J8333" s="348">
        <f t="shared" si="392"/>
        <v>0</v>
      </c>
    </row>
    <row r="8334" spans="1:10">
      <c r="A8334" s="483">
        <v>2016</v>
      </c>
      <c r="B8334" s="484" t="s">
        <v>1301</v>
      </c>
      <c r="C8334" s="484" t="s">
        <v>370</v>
      </c>
      <c r="D8334" s="485">
        <v>152128</v>
      </c>
      <c r="E8334" s="486">
        <v>13.99</v>
      </c>
      <c r="F8334" s="486">
        <f t="shared" si="390"/>
        <v>2128270.7200000002</v>
      </c>
      <c r="G8334" s="487">
        <v>0.8</v>
      </c>
      <c r="H8334" s="485">
        <v>13.7</v>
      </c>
      <c r="I8334" s="486">
        <f t="shared" si="391"/>
        <v>2084153.5999999999</v>
      </c>
      <c r="J8334" s="348">
        <f t="shared" si="392"/>
        <v>1</v>
      </c>
    </row>
    <row r="8335" spans="1:10">
      <c r="A8335" s="483">
        <v>2016</v>
      </c>
      <c r="B8335" s="484" t="s">
        <v>1296</v>
      </c>
      <c r="C8335" s="484" t="s">
        <v>370</v>
      </c>
      <c r="D8335" s="485">
        <v>11854</v>
      </c>
      <c r="E8335" s="486">
        <v>25.763999999999999</v>
      </c>
      <c r="F8335" s="486">
        <f t="shared" si="390"/>
        <v>305406.45600000001</v>
      </c>
      <c r="G8335" s="487">
        <v>0.96</v>
      </c>
      <c r="H8335" s="485">
        <v>10.1</v>
      </c>
      <c r="I8335" s="486">
        <f t="shared" si="391"/>
        <v>119725.4</v>
      </c>
      <c r="J8335" s="348">
        <f t="shared" si="392"/>
        <v>0</v>
      </c>
    </row>
    <row r="8336" spans="1:10">
      <c r="A8336" s="483">
        <v>2016</v>
      </c>
      <c r="B8336" s="484" t="s">
        <v>1296</v>
      </c>
      <c r="C8336" s="484" t="s">
        <v>370</v>
      </c>
      <c r="D8336" s="485">
        <v>11885</v>
      </c>
      <c r="E8336" s="486">
        <v>25.344000000000001</v>
      </c>
      <c r="F8336" s="486">
        <f t="shared" si="390"/>
        <v>301213.44</v>
      </c>
      <c r="G8336" s="487">
        <v>0.79</v>
      </c>
      <c r="H8336" s="485">
        <v>10.5</v>
      </c>
      <c r="I8336" s="486">
        <f t="shared" si="391"/>
        <v>124792.5</v>
      </c>
      <c r="J8336" s="348">
        <f t="shared" si="392"/>
        <v>0</v>
      </c>
    </row>
    <row r="8337" spans="1:10">
      <c r="A8337" s="483">
        <v>2016</v>
      </c>
      <c r="B8337" s="484" t="s">
        <v>1296</v>
      </c>
      <c r="C8337" s="484" t="s">
        <v>370</v>
      </c>
      <c r="D8337" s="485">
        <v>11894</v>
      </c>
      <c r="E8337" s="486">
        <v>24.181999999999999</v>
      </c>
      <c r="F8337" s="486">
        <f t="shared" si="390"/>
        <v>287620.70799999998</v>
      </c>
      <c r="G8337" s="487">
        <v>0.81</v>
      </c>
      <c r="H8337" s="485">
        <v>12.9</v>
      </c>
      <c r="I8337" s="486">
        <f t="shared" si="391"/>
        <v>153432.6</v>
      </c>
      <c r="J8337" s="348">
        <f t="shared" si="392"/>
        <v>0</v>
      </c>
    </row>
    <row r="8338" spans="1:10">
      <c r="A8338" s="483">
        <v>2016</v>
      </c>
      <c r="B8338" s="484" t="s">
        <v>1296</v>
      </c>
      <c r="C8338" s="484" t="s">
        <v>370</v>
      </c>
      <c r="D8338" s="485">
        <v>11925</v>
      </c>
      <c r="E8338" s="486">
        <v>24.64</v>
      </c>
      <c r="F8338" s="486">
        <f t="shared" si="390"/>
        <v>293832</v>
      </c>
      <c r="G8338" s="487">
        <v>0.85</v>
      </c>
      <c r="H8338" s="485">
        <v>12.7</v>
      </c>
      <c r="I8338" s="486">
        <f t="shared" si="391"/>
        <v>151447.5</v>
      </c>
      <c r="J8338" s="348">
        <f t="shared" si="392"/>
        <v>0</v>
      </c>
    </row>
    <row r="8339" spans="1:10">
      <c r="A8339" s="483">
        <v>2016</v>
      </c>
      <c r="B8339" s="484" t="s">
        <v>1296</v>
      </c>
      <c r="C8339" s="484" t="s">
        <v>370</v>
      </c>
      <c r="D8339" s="485">
        <v>12051</v>
      </c>
      <c r="E8339" s="486">
        <v>24.661999999999999</v>
      </c>
      <c r="F8339" s="486">
        <f t="shared" si="390"/>
        <v>297201.76199999999</v>
      </c>
      <c r="G8339" s="487">
        <v>0.9</v>
      </c>
      <c r="H8339" s="485">
        <v>11.6</v>
      </c>
      <c r="I8339" s="486">
        <f t="shared" si="391"/>
        <v>139791.6</v>
      </c>
      <c r="J8339" s="348">
        <f t="shared" si="392"/>
        <v>0</v>
      </c>
    </row>
    <row r="8340" spans="1:10">
      <c r="A8340" s="483">
        <v>2016</v>
      </c>
      <c r="B8340" s="484" t="s">
        <v>1296</v>
      </c>
      <c r="C8340" s="484" t="s">
        <v>370</v>
      </c>
      <c r="D8340" s="485">
        <v>12054</v>
      </c>
      <c r="E8340" s="486">
        <v>24.713999999999999</v>
      </c>
      <c r="F8340" s="486">
        <f t="shared" si="390"/>
        <v>297902.55599999998</v>
      </c>
      <c r="G8340" s="487">
        <v>0.81</v>
      </c>
      <c r="H8340" s="485">
        <v>13.2</v>
      </c>
      <c r="I8340" s="486">
        <f t="shared" si="391"/>
        <v>159112.79999999999</v>
      </c>
      <c r="J8340" s="348">
        <f t="shared" si="392"/>
        <v>0</v>
      </c>
    </row>
    <row r="8341" spans="1:10">
      <c r="A8341" s="483">
        <v>2016</v>
      </c>
      <c r="B8341" s="484" t="s">
        <v>1296</v>
      </c>
      <c r="C8341" s="484" t="s">
        <v>370</v>
      </c>
      <c r="D8341" s="485">
        <v>35567</v>
      </c>
      <c r="E8341" s="486">
        <v>25.143000000000001</v>
      </c>
      <c r="F8341" s="486">
        <f t="shared" si="390"/>
        <v>894261.08100000001</v>
      </c>
      <c r="G8341" s="487">
        <v>0.84</v>
      </c>
      <c r="H8341" s="485">
        <v>9.4</v>
      </c>
      <c r="I8341" s="486">
        <f t="shared" si="391"/>
        <v>334329.8</v>
      </c>
      <c r="J8341" s="348">
        <f t="shared" si="392"/>
        <v>0</v>
      </c>
    </row>
    <row r="8342" spans="1:10">
      <c r="A8342" s="483">
        <v>2016</v>
      </c>
      <c r="B8342" s="484" t="s">
        <v>1296</v>
      </c>
      <c r="C8342" s="484" t="s">
        <v>370</v>
      </c>
      <c r="D8342" s="485">
        <v>23842</v>
      </c>
      <c r="E8342" s="486">
        <v>25.771999999999998</v>
      </c>
      <c r="F8342" s="486">
        <f t="shared" si="390"/>
        <v>614456.02399999998</v>
      </c>
      <c r="G8342" s="487">
        <v>1.18</v>
      </c>
      <c r="H8342" s="485">
        <v>9.1999999999999993</v>
      </c>
      <c r="I8342" s="486">
        <f t="shared" si="391"/>
        <v>219346.4</v>
      </c>
      <c r="J8342" s="348">
        <f t="shared" si="392"/>
        <v>0</v>
      </c>
    </row>
    <row r="8343" spans="1:10">
      <c r="A8343" s="483">
        <v>2016</v>
      </c>
      <c r="B8343" s="484" t="s">
        <v>1296</v>
      </c>
      <c r="C8343" s="484" t="s">
        <v>370</v>
      </c>
      <c r="D8343" s="485">
        <v>23977</v>
      </c>
      <c r="E8343" s="486">
        <v>25.966000000000001</v>
      </c>
      <c r="F8343" s="486">
        <f t="shared" si="390"/>
        <v>622586.78200000001</v>
      </c>
      <c r="G8343" s="487">
        <v>2.77</v>
      </c>
      <c r="H8343" s="485">
        <v>7.9</v>
      </c>
      <c r="I8343" s="486">
        <f t="shared" si="391"/>
        <v>189418.30000000002</v>
      </c>
      <c r="J8343" s="348">
        <f t="shared" si="392"/>
        <v>0</v>
      </c>
    </row>
    <row r="8344" spans="1:10">
      <c r="A8344" s="483">
        <v>2016</v>
      </c>
      <c r="B8344" s="484" t="s">
        <v>1296</v>
      </c>
      <c r="C8344" s="484" t="s">
        <v>370</v>
      </c>
      <c r="D8344" s="485">
        <v>11054</v>
      </c>
      <c r="E8344" s="486">
        <v>25.664000000000001</v>
      </c>
      <c r="F8344" s="486">
        <f t="shared" si="390"/>
        <v>283689.85600000003</v>
      </c>
      <c r="G8344" s="487">
        <v>0.75</v>
      </c>
      <c r="H8344" s="485">
        <v>8</v>
      </c>
      <c r="I8344" s="486">
        <f t="shared" si="391"/>
        <v>88432</v>
      </c>
      <c r="J8344" s="348">
        <f t="shared" si="392"/>
        <v>0</v>
      </c>
    </row>
    <row r="8345" spans="1:10">
      <c r="A8345" s="483">
        <v>2016</v>
      </c>
      <c r="B8345" s="484" t="s">
        <v>1296</v>
      </c>
      <c r="C8345" s="484" t="s">
        <v>370</v>
      </c>
      <c r="D8345" s="485">
        <v>11945</v>
      </c>
      <c r="E8345" s="486">
        <v>24.417999999999999</v>
      </c>
      <c r="F8345" s="486">
        <f t="shared" si="390"/>
        <v>291673.01</v>
      </c>
      <c r="G8345" s="487">
        <v>0.65</v>
      </c>
      <c r="H8345" s="485">
        <v>13.1</v>
      </c>
      <c r="I8345" s="486">
        <f t="shared" si="391"/>
        <v>156479.5</v>
      </c>
      <c r="J8345" s="348">
        <f t="shared" si="392"/>
        <v>0</v>
      </c>
    </row>
    <row r="8346" spans="1:10">
      <c r="A8346" s="483">
        <v>2016</v>
      </c>
      <c r="B8346" s="484" t="s">
        <v>1296</v>
      </c>
      <c r="C8346" s="484" t="s">
        <v>370</v>
      </c>
      <c r="D8346" s="485">
        <v>11915</v>
      </c>
      <c r="E8346" s="486">
        <v>24.565999999999999</v>
      </c>
      <c r="F8346" s="486">
        <f t="shared" si="390"/>
        <v>292703.89</v>
      </c>
      <c r="G8346" s="487">
        <v>0.81</v>
      </c>
      <c r="H8346" s="485">
        <v>13.3</v>
      </c>
      <c r="I8346" s="486">
        <f t="shared" si="391"/>
        <v>158469.5</v>
      </c>
      <c r="J8346" s="348">
        <f t="shared" si="392"/>
        <v>0</v>
      </c>
    </row>
    <row r="8347" spans="1:10">
      <c r="A8347" s="483">
        <v>2016</v>
      </c>
      <c r="B8347" s="484" t="s">
        <v>1296</v>
      </c>
      <c r="C8347" s="484" t="s">
        <v>370</v>
      </c>
      <c r="D8347" s="485">
        <v>23928</v>
      </c>
      <c r="E8347" s="486">
        <v>25.888999999999999</v>
      </c>
      <c r="F8347" s="486">
        <f t="shared" si="390"/>
        <v>619471.99199999997</v>
      </c>
      <c r="G8347" s="487">
        <v>1.1599999999999999</v>
      </c>
      <c r="H8347" s="485">
        <v>9.1</v>
      </c>
      <c r="I8347" s="486">
        <f t="shared" si="391"/>
        <v>217744.8</v>
      </c>
      <c r="J8347" s="348">
        <f t="shared" si="392"/>
        <v>0</v>
      </c>
    </row>
    <row r="8348" spans="1:10">
      <c r="A8348" s="483">
        <v>2016</v>
      </c>
      <c r="B8348" s="484" t="s">
        <v>1296</v>
      </c>
      <c r="C8348" s="484" t="s">
        <v>370</v>
      </c>
      <c r="D8348" s="485">
        <v>23671</v>
      </c>
      <c r="E8348" s="486">
        <v>25.991</v>
      </c>
      <c r="F8348" s="486">
        <f t="shared" si="390"/>
        <v>615232.96100000001</v>
      </c>
      <c r="G8348" s="487">
        <v>1.61</v>
      </c>
      <c r="H8348" s="485">
        <v>7.8</v>
      </c>
      <c r="I8348" s="486">
        <f t="shared" si="391"/>
        <v>184633.8</v>
      </c>
      <c r="J8348" s="348">
        <f t="shared" si="392"/>
        <v>0</v>
      </c>
    </row>
    <row r="8349" spans="1:10">
      <c r="A8349" s="483">
        <v>2016</v>
      </c>
      <c r="B8349" s="484" t="s">
        <v>1296</v>
      </c>
      <c r="C8349" s="484" t="s">
        <v>370</v>
      </c>
      <c r="D8349" s="485">
        <v>11799</v>
      </c>
      <c r="E8349" s="486">
        <v>25.173999999999999</v>
      </c>
      <c r="F8349" s="486">
        <f t="shared" si="390"/>
        <v>297028.02600000001</v>
      </c>
      <c r="G8349" s="487">
        <v>1.45</v>
      </c>
      <c r="H8349" s="485">
        <v>9.4</v>
      </c>
      <c r="I8349" s="486">
        <f t="shared" si="391"/>
        <v>110910.6</v>
      </c>
      <c r="J8349" s="348">
        <f t="shared" si="392"/>
        <v>0</v>
      </c>
    </row>
    <row r="8350" spans="1:10">
      <c r="A8350" s="483">
        <v>2016</v>
      </c>
      <c r="B8350" s="484" t="s">
        <v>1296</v>
      </c>
      <c r="C8350" s="484" t="s">
        <v>370</v>
      </c>
      <c r="D8350" s="485">
        <v>11731</v>
      </c>
      <c r="E8350" s="486">
        <v>25.838000000000001</v>
      </c>
      <c r="F8350" s="486">
        <f t="shared" si="390"/>
        <v>303105.57800000004</v>
      </c>
      <c r="G8350" s="487">
        <v>0.63</v>
      </c>
      <c r="H8350" s="485">
        <v>6.5</v>
      </c>
      <c r="I8350" s="486">
        <f t="shared" si="391"/>
        <v>76251.5</v>
      </c>
      <c r="J8350" s="348">
        <f t="shared" si="392"/>
        <v>0</v>
      </c>
    </row>
    <row r="8351" spans="1:10">
      <c r="A8351" s="483">
        <v>2016</v>
      </c>
      <c r="B8351" s="484" t="s">
        <v>1289</v>
      </c>
      <c r="C8351" s="484" t="s">
        <v>370</v>
      </c>
      <c r="D8351" s="485">
        <v>245586</v>
      </c>
      <c r="E8351" s="486">
        <v>17.25</v>
      </c>
      <c r="F8351" s="486">
        <f t="shared" si="390"/>
        <v>4236358.5</v>
      </c>
      <c r="G8351" s="487">
        <v>0.43</v>
      </c>
      <c r="H8351" s="485">
        <v>10.3</v>
      </c>
      <c r="I8351" s="486">
        <f t="shared" si="391"/>
        <v>2529535.8000000003</v>
      </c>
      <c r="J8351" s="348">
        <f t="shared" si="392"/>
        <v>0</v>
      </c>
    </row>
    <row r="8352" spans="1:10">
      <c r="A8352" s="483">
        <v>2016</v>
      </c>
      <c r="B8352" s="484" t="s">
        <v>1289</v>
      </c>
      <c r="C8352" s="484" t="s">
        <v>370</v>
      </c>
      <c r="D8352" s="485">
        <v>117235</v>
      </c>
      <c r="E8352" s="486">
        <v>16.46</v>
      </c>
      <c r="F8352" s="486">
        <f t="shared" si="390"/>
        <v>1929688.1</v>
      </c>
      <c r="G8352" s="487">
        <v>0.4</v>
      </c>
      <c r="H8352" s="485">
        <v>5.2</v>
      </c>
      <c r="I8352" s="486">
        <f t="shared" si="391"/>
        <v>609622</v>
      </c>
      <c r="J8352" s="348">
        <f t="shared" si="392"/>
        <v>0</v>
      </c>
    </row>
    <row r="8353" spans="1:10">
      <c r="A8353" s="483">
        <v>2016</v>
      </c>
      <c r="B8353" s="484" t="s">
        <v>1291</v>
      </c>
      <c r="C8353" s="484" t="s">
        <v>370</v>
      </c>
      <c r="D8353" s="485">
        <v>58</v>
      </c>
      <c r="E8353" s="486">
        <v>15.63</v>
      </c>
      <c r="F8353" s="486">
        <f t="shared" si="390"/>
        <v>906.54000000000008</v>
      </c>
      <c r="G8353" s="487">
        <v>0.72</v>
      </c>
      <c r="H8353" s="485">
        <v>12.5</v>
      </c>
      <c r="I8353" s="486">
        <f t="shared" si="391"/>
        <v>725</v>
      </c>
      <c r="J8353" s="348">
        <f t="shared" si="392"/>
        <v>0</v>
      </c>
    </row>
    <row r="8354" spans="1:10">
      <c r="A8354" s="483">
        <v>2016</v>
      </c>
      <c r="B8354" s="484" t="s">
        <v>1296</v>
      </c>
      <c r="C8354" s="484" t="s">
        <v>370</v>
      </c>
      <c r="D8354" s="485">
        <v>6282</v>
      </c>
      <c r="E8354" s="486">
        <v>23.547999999999998</v>
      </c>
      <c r="F8354" s="486">
        <f t="shared" si="390"/>
        <v>147928.53599999999</v>
      </c>
      <c r="G8354" s="487">
        <v>0.83</v>
      </c>
      <c r="H8354" s="485">
        <v>14.26</v>
      </c>
      <c r="I8354" s="486">
        <f t="shared" si="391"/>
        <v>89581.319999999992</v>
      </c>
      <c r="J8354" s="348">
        <f t="shared" si="392"/>
        <v>0</v>
      </c>
    </row>
    <row r="8355" spans="1:10">
      <c r="A8355" s="483">
        <v>2016</v>
      </c>
      <c r="B8355" s="484" t="s">
        <v>1296</v>
      </c>
      <c r="C8355" s="484" t="s">
        <v>370</v>
      </c>
      <c r="D8355" s="485">
        <v>6282</v>
      </c>
      <c r="E8355" s="486">
        <v>23.547999999999998</v>
      </c>
      <c r="F8355" s="486">
        <f t="shared" si="390"/>
        <v>147928.53599999999</v>
      </c>
      <c r="G8355" s="487">
        <v>0.83</v>
      </c>
      <c r="H8355" s="485">
        <v>14.26</v>
      </c>
      <c r="I8355" s="486">
        <f t="shared" si="391"/>
        <v>89581.319999999992</v>
      </c>
      <c r="J8355" s="348">
        <f t="shared" si="392"/>
        <v>0</v>
      </c>
    </row>
    <row r="8356" spans="1:10">
      <c r="A8356" s="483">
        <v>2016</v>
      </c>
      <c r="B8356" s="484" t="s">
        <v>1296</v>
      </c>
      <c r="C8356" s="484" t="s">
        <v>370</v>
      </c>
      <c r="D8356" s="485">
        <v>10444</v>
      </c>
      <c r="E8356" s="486">
        <v>23.448</v>
      </c>
      <c r="F8356" s="486">
        <f t="shared" si="390"/>
        <v>244890.91200000001</v>
      </c>
      <c r="G8356" s="487">
        <v>0.87</v>
      </c>
      <c r="H8356" s="485">
        <v>16.62</v>
      </c>
      <c r="I8356" s="486">
        <f t="shared" si="391"/>
        <v>173579.28</v>
      </c>
      <c r="J8356" s="348">
        <f t="shared" si="392"/>
        <v>0</v>
      </c>
    </row>
    <row r="8357" spans="1:10">
      <c r="A8357" s="483">
        <v>2016</v>
      </c>
      <c r="B8357" s="484" t="s">
        <v>1296</v>
      </c>
      <c r="C8357" s="484" t="s">
        <v>370</v>
      </c>
      <c r="D8357" s="485">
        <v>6190</v>
      </c>
      <c r="E8357" s="486">
        <v>24.225999999999999</v>
      </c>
      <c r="F8357" s="486">
        <f t="shared" si="390"/>
        <v>149958.94</v>
      </c>
      <c r="G8357" s="487">
        <v>0.74</v>
      </c>
      <c r="H8357" s="485">
        <v>12.11</v>
      </c>
      <c r="I8357" s="486">
        <f t="shared" si="391"/>
        <v>74960.899999999994</v>
      </c>
      <c r="J8357" s="348">
        <f t="shared" si="392"/>
        <v>0</v>
      </c>
    </row>
    <row r="8358" spans="1:10">
      <c r="A8358" s="483">
        <v>2016</v>
      </c>
      <c r="B8358" s="484" t="s">
        <v>1296</v>
      </c>
      <c r="C8358" s="484" t="s">
        <v>370</v>
      </c>
      <c r="D8358" s="485">
        <v>53109</v>
      </c>
      <c r="E8358" s="486">
        <v>24.27</v>
      </c>
      <c r="F8358" s="486">
        <f t="shared" si="390"/>
        <v>1288955.43</v>
      </c>
      <c r="G8358" s="487">
        <v>0.82</v>
      </c>
      <c r="H8358" s="485">
        <v>11.95</v>
      </c>
      <c r="I8358" s="486">
        <f t="shared" si="391"/>
        <v>634652.54999999993</v>
      </c>
      <c r="J8358" s="348">
        <f t="shared" si="392"/>
        <v>0</v>
      </c>
    </row>
    <row r="8359" spans="1:10">
      <c r="A8359" s="483">
        <v>2016</v>
      </c>
      <c r="B8359" s="484" t="s">
        <v>1296</v>
      </c>
      <c r="C8359" s="484" t="s">
        <v>370</v>
      </c>
      <c r="D8359" s="485">
        <v>6190</v>
      </c>
      <c r="E8359" s="486">
        <v>24.225999999999999</v>
      </c>
      <c r="F8359" s="486">
        <f t="shared" si="390"/>
        <v>149958.94</v>
      </c>
      <c r="G8359" s="487">
        <v>0.74</v>
      </c>
      <c r="H8359" s="485">
        <v>12.11</v>
      </c>
      <c r="I8359" s="486">
        <f t="shared" si="391"/>
        <v>74960.899999999994</v>
      </c>
      <c r="J8359" s="348">
        <f t="shared" si="392"/>
        <v>0</v>
      </c>
    </row>
    <row r="8360" spans="1:10">
      <c r="A8360" s="483">
        <v>2016</v>
      </c>
      <c r="B8360" s="484" t="s">
        <v>1296</v>
      </c>
      <c r="C8360" s="484" t="s">
        <v>370</v>
      </c>
      <c r="D8360" s="485">
        <v>16586</v>
      </c>
      <c r="E8360" s="486">
        <v>24.99</v>
      </c>
      <c r="F8360" s="486">
        <f t="shared" si="390"/>
        <v>414484.13999999996</v>
      </c>
      <c r="G8360" s="487">
        <v>0.84</v>
      </c>
      <c r="H8360" s="485">
        <v>10.65</v>
      </c>
      <c r="I8360" s="486">
        <f t="shared" si="391"/>
        <v>176640.9</v>
      </c>
      <c r="J8360" s="348">
        <f t="shared" si="392"/>
        <v>0</v>
      </c>
    </row>
    <row r="8361" spans="1:10">
      <c r="A8361" s="483">
        <v>2016</v>
      </c>
      <c r="B8361" s="484" t="s">
        <v>1296</v>
      </c>
      <c r="C8361" s="484" t="s">
        <v>370</v>
      </c>
      <c r="D8361" s="485">
        <v>50600</v>
      </c>
      <c r="E8361" s="486">
        <v>24.457999999999998</v>
      </c>
      <c r="F8361" s="486">
        <f t="shared" si="390"/>
        <v>1237574.7999999998</v>
      </c>
      <c r="G8361" s="487">
        <v>0.83</v>
      </c>
      <c r="H8361" s="485">
        <v>12.13</v>
      </c>
      <c r="I8361" s="486">
        <f t="shared" si="391"/>
        <v>613778</v>
      </c>
      <c r="J8361" s="348">
        <f t="shared" si="392"/>
        <v>0</v>
      </c>
    </row>
    <row r="8362" spans="1:10">
      <c r="A8362" s="483">
        <v>2016</v>
      </c>
      <c r="B8362" s="484" t="s">
        <v>1296</v>
      </c>
      <c r="C8362" s="484" t="s">
        <v>370</v>
      </c>
      <c r="D8362" s="485">
        <v>50600</v>
      </c>
      <c r="E8362" s="486">
        <v>24.457999999999998</v>
      </c>
      <c r="F8362" s="486">
        <f t="shared" si="390"/>
        <v>1237574.7999999998</v>
      </c>
      <c r="G8362" s="487">
        <v>0.83</v>
      </c>
      <c r="H8362" s="485">
        <v>12.13</v>
      </c>
      <c r="I8362" s="486">
        <f t="shared" si="391"/>
        <v>613778</v>
      </c>
      <c r="J8362" s="348">
        <f t="shared" si="392"/>
        <v>0</v>
      </c>
    </row>
    <row r="8363" spans="1:10">
      <c r="A8363" s="483">
        <v>2016</v>
      </c>
      <c r="B8363" s="484" t="s">
        <v>1296</v>
      </c>
      <c r="C8363" s="484" t="s">
        <v>370</v>
      </c>
      <c r="D8363" s="485">
        <v>23149</v>
      </c>
      <c r="E8363" s="486">
        <v>25.294</v>
      </c>
      <c r="F8363" s="486">
        <f t="shared" si="390"/>
        <v>585530.80599999998</v>
      </c>
      <c r="G8363" s="487">
        <v>4.63</v>
      </c>
      <c r="H8363" s="485">
        <v>9.33</v>
      </c>
      <c r="I8363" s="486">
        <f t="shared" si="391"/>
        <v>215980.17</v>
      </c>
      <c r="J8363" s="348">
        <f t="shared" si="392"/>
        <v>0</v>
      </c>
    </row>
    <row r="8364" spans="1:10">
      <c r="A8364" s="483">
        <v>2016</v>
      </c>
      <c r="B8364" s="484" t="s">
        <v>1296</v>
      </c>
      <c r="C8364" s="484" t="s">
        <v>370</v>
      </c>
      <c r="D8364" s="485">
        <v>32373</v>
      </c>
      <c r="E8364" s="486">
        <v>25.193999999999999</v>
      </c>
      <c r="F8364" s="486">
        <f t="shared" si="390"/>
        <v>815605.36199999996</v>
      </c>
      <c r="G8364" s="487">
        <v>3.49</v>
      </c>
      <c r="H8364" s="485">
        <v>9.9600000000000009</v>
      </c>
      <c r="I8364" s="486">
        <f t="shared" si="391"/>
        <v>322435.08</v>
      </c>
      <c r="J8364" s="348">
        <f t="shared" si="392"/>
        <v>0</v>
      </c>
    </row>
    <row r="8365" spans="1:10">
      <c r="A8365" s="483">
        <v>2016</v>
      </c>
      <c r="B8365" s="484" t="s">
        <v>1296</v>
      </c>
      <c r="C8365" s="484" t="s">
        <v>370</v>
      </c>
      <c r="D8365" s="485">
        <v>117289</v>
      </c>
      <c r="E8365" s="486">
        <v>25.288</v>
      </c>
      <c r="F8365" s="486">
        <f t="shared" si="390"/>
        <v>2966004.2319999998</v>
      </c>
      <c r="G8365" s="487">
        <v>4.46</v>
      </c>
      <c r="H8365" s="485">
        <v>9.2799999999999994</v>
      </c>
      <c r="I8365" s="486">
        <f t="shared" si="391"/>
        <v>1088441.92</v>
      </c>
      <c r="J8365" s="348">
        <f t="shared" si="392"/>
        <v>0</v>
      </c>
    </row>
    <row r="8366" spans="1:10">
      <c r="A8366" s="483">
        <v>2016</v>
      </c>
      <c r="B8366" s="484" t="s">
        <v>1296</v>
      </c>
      <c r="C8366" s="484" t="s">
        <v>370</v>
      </c>
      <c r="D8366" s="485">
        <v>25375</v>
      </c>
      <c r="E8366" s="486">
        <v>25.16</v>
      </c>
      <c r="F8366" s="486">
        <f t="shared" si="390"/>
        <v>638435</v>
      </c>
      <c r="G8366" s="487">
        <v>3.79</v>
      </c>
      <c r="H8366" s="485">
        <v>9.6999999999999993</v>
      </c>
      <c r="I8366" s="486">
        <f t="shared" si="391"/>
        <v>246137.49999999997</v>
      </c>
      <c r="J8366" s="348">
        <f t="shared" si="392"/>
        <v>0</v>
      </c>
    </row>
    <row r="8367" spans="1:10">
      <c r="A8367" s="483">
        <v>2016</v>
      </c>
      <c r="B8367" s="484" t="s">
        <v>1296</v>
      </c>
      <c r="C8367" s="484" t="s">
        <v>370</v>
      </c>
      <c r="D8367" s="485">
        <v>115122</v>
      </c>
      <c r="E8367" s="486">
        <v>26.08</v>
      </c>
      <c r="F8367" s="486">
        <f t="shared" si="390"/>
        <v>3002381.76</v>
      </c>
      <c r="G8367" s="487">
        <v>2.92</v>
      </c>
      <c r="H8367" s="485">
        <v>7.9</v>
      </c>
      <c r="I8367" s="486">
        <f t="shared" si="391"/>
        <v>909463.8</v>
      </c>
      <c r="J8367" s="348">
        <f t="shared" si="392"/>
        <v>0</v>
      </c>
    </row>
    <row r="8368" spans="1:10">
      <c r="A8368" s="483">
        <v>2016</v>
      </c>
      <c r="B8368" s="484" t="s">
        <v>1296</v>
      </c>
      <c r="C8368" s="484" t="s">
        <v>370</v>
      </c>
      <c r="D8368" s="485">
        <v>78559</v>
      </c>
      <c r="E8368" s="486">
        <v>24.16</v>
      </c>
      <c r="F8368" s="486">
        <f t="shared" si="390"/>
        <v>1897985.44</v>
      </c>
      <c r="G8368" s="487">
        <v>2.72</v>
      </c>
      <c r="H8368" s="485">
        <v>14.5</v>
      </c>
      <c r="I8368" s="486">
        <f t="shared" si="391"/>
        <v>1139105.5</v>
      </c>
      <c r="J8368" s="348">
        <f t="shared" si="392"/>
        <v>0</v>
      </c>
    </row>
    <row r="8369" spans="1:10">
      <c r="A8369" s="483">
        <v>2016</v>
      </c>
      <c r="B8369" s="484" t="s">
        <v>1296</v>
      </c>
      <c r="C8369" s="484" t="s">
        <v>370</v>
      </c>
      <c r="D8369" s="485">
        <v>81789</v>
      </c>
      <c r="E8369" s="486">
        <v>25.06</v>
      </c>
      <c r="F8369" s="486">
        <f t="shared" si="390"/>
        <v>2049632.3399999999</v>
      </c>
      <c r="G8369" s="487">
        <v>3.01</v>
      </c>
      <c r="H8369" s="485">
        <v>9.3000000000000007</v>
      </c>
      <c r="I8369" s="486">
        <f t="shared" si="391"/>
        <v>760637.70000000007</v>
      </c>
      <c r="J8369" s="348">
        <f t="shared" si="392"/>
        <v>0</v>
      </c>
    </row>
    <row r="8370" spans="1:10">
      <c r="A8370" s="483">
        <v>2016</v>
      </c>
      <c r="B8370" s="484" t="s">
        <v>1296</v>
      </c>
      <c r="C8370" s="484" t="s">
        <v>370</v>
      </c>
      <c r="D8370" s="485">
        <v>401728</v>
      </c>
      <c r="E8370" s="486">
        <v>24.89</v>
      </c>
      <c r="F8370" s="486">
        <f t="shared" si="390"/>
        <v>9999009.9199999999</v>
      </c>
      <c r="G8370" s="487">
        <v>3.72</v>
      </c>
      <c r="H8370" s="485">
        <v>13.2</v>
      </c>
      <c r="I8370" s="486">
        <f t="shared" si="391"/>
        <v>5302809.5999999996</v>
      </c>
      <c r="J8370" s="348">
        <f t="shared" si="392"/>
        <v>0</v>
      </c>
    </row>
    <row r="8371" spans="1:10">
      <c r="A8371" s="483">
        <v>2016</v>
      </c>
      <c r="B8371" s="484" t="s">
        <v>1296</v>
      </c>
      <c r="C8371" s="484" t="s">
        <v>370</v>
      </c>
      <c r="D8371" s="485">
        <v>3030</v>
      </c>
      <c r="E8371" s="486">
        <v>24.03</v>
      </c>
      <c r="F8371" s="486">
        <f t="shared" si="390"/>
        <v>72810.900000000009</v>
      </c>
      <c r="G8371" s="487">
        <v>0.91</v>
      </c>
      <c r="H8371" s="485">
        <v>11.86</v>
      </c>
      <c r="I8371" s="486">
        <f t="shared" si="391"/>
        <v>35935.799999999996</v>
      </c>
      <c r="J8371" s="348">
        <f t="shared" si="392"/>
        <v>0</v>
      </c>
    </row>
    <row r="8372" spans="1:10">
      <c r="A8372" s="483">
        <v>2016</v>
      </c>
      <c r="B8372" s="484" t="s">
        <v>1296</v>
      </c>
      <c r="C8372" s="484" t="s">
        <v>370</v>
      </c>
      <c r="D8372" s="485">
        <v>39507</v>
      </c>
      <c r="E8372" s="486">
        <v>24.277999999999999</v>
      </c>
      <c r="F8372" s="486">
        <f t="shared" si="390"/>
        <v>959150.946</v>
      </c>
      <c r="G8372" s="487">
        <v>0.85</v>
      </c>
      <c r="H8372" s="485">
        <v>12.05</v>
      </c>
      <c r="I8372" s="486">
        <f t="shared" si="391"/>
        <v>476059.35000000003</v>
      </c>
      <c r="J8372" s="348">
        <f t="shared" si="392"/>
        <v>0</v>
      </c>
    </row>
    <row r="8373" spans="1:10">
      <c r="A8373" s="483">
        <v>2016</v>
      </c>
      <c r="B8373" s="484" t="s">
        <v>1296</v>
      </c>
      <c r="C8373" s="484" t="s">
        <v>370</v>
      </c>
      <c r="D8373" s="485">
        <v>1283</v>
      </c>
      <c r="E8373" s="486">
        <v>23.585999999999999</v>
      </c>
      <c r="F8373" s="486">
        <f t="shared" si="390"/>
        <v>30260.838</v>
      </c>
      <c r="G8373" s="487">
        <v>0.71</v>
      </c>
      <c r="H8373" s="485">
        <v>12.55</v>
      </c>
      <c r="I8373" s="486">
        <f t="shared" si="391"/>
        <v>16101.650000000001</v>
      </c>
      <c r="J8373" s="348">
        <f t="shared" si="392"/>
        <v>0</v>
      </c>
    </row>
    <row r="8374" spans="1:10">
      <c r="A8374" s="483">
        <v>2016</v>
      </c>
      <c r="B8374" s="484" t="s">
        <v>1296</v>
      </c>
      <c r="C8374" s="484" t="s">
        <v>370</v>
      </c>
      <c r="D8374" s="485">
        <v>1283</v>
      </c>
      <c r="E8374" s="486">
        <v>23.585999999999999</v>
      </c>
      <c r="F8374" s="486">
        <f t="shared" si="390"/>
        <v>30260.838</v>
      </c>
      <c r="G8374" s="487">
        <v>0.71</v>
      </c>
      <c r="H8374" s="485">
        <v>12.55</v>
      </c>
      <c r="I8374" s="486">
        <f t="shared" si="391"/>
        <v>16101.650000000001</v>
      </c>
      <c r="J8374" s="348">
        <f t="shared" si="392"/>
        <v>0</v>
      </c>
    </row>
    <row r="8375" spans="1:10">
      <c r="A8375" s="483">
        <v>2016</v>
      </c>
      <c r="B8375" s="484" t="s">
        <v>1296</v>
      </c>
      <c r="C8375" s="484" t="s">
        <v>370</v>
      </c>
      <c r="D8375" s="485">
        <v>65770</v>
      </c>
      <c r="E8375" s="486">
        <v>25.341999999999999</v>
      </c>
      <c r="F8375" s="486">
        <f t="shared" si="390"/>
        <v>1666743.3399999999</v>
      </c>
      <c r="G8375" s="487">
        <v>4.1500000000000004</v>
      </c>
      <c r="H8375" s="485">
        <v>9.3000000000000007</v>
      </c>
      <c r="I8375" s="486">
        <f t="shared" si="391"/>
        <v>611661</v>
      </c>
      <c r="J8375" s="348">
        <f t="shared" si="392"/>
        <v>0</v>
      </c>
    </row>
    <row r="8376" spans="1:10">
      <c r="A8376" s="483">
        <v>2016</v>
      </c>
      <c r="B8376" s="484" t="s">
        <v>1296</v>
      </c>
      <c r="C8376" s="484" t="s">
        <v>370</v>
      </c>
      <c r="D8376" s="485">
        <v>15983</v>
      </c>
      <c r="E8376" s="486">
        <v>22.794</v>
      </c>
      <c r="F8376" s="486">
        <f t="shared" si="390"/>
        <v>364316.50200000004</v>
      </c>
      <c r="G8376" s="487">
        <v>1.84</v>
      </c>
      <c r="H8376" s="485">
        <v>20.6</v>
      </c>
      <c r="I8376" s="486">
        <f t="shared" si="391"/>
        <v>329249.80000000005</v>
      </c>
      <c r="J8376" s="348">
        <f t="shared" si="392"/>
        <v>0</v>
      </c>
    </row>
    <row r="8377" spans="1:10">
      <c r="A8377" s="483">
        <v>2016</v>
      </c>
      <c r="B8377" s="484" t="s">
        <v>1296</v>
      </c>
      <c r="C8377" s="484" t="s">
        <v>370</v>
      </c>
      <c r="D8377" s="485">
        <v>27497</v>
      </c>
      <c r="E8377" s="486">
        <v>23.832000000000001</v>
      </c>
      <c r="F8377" s="486">
        <f t="shared" si="390"/>
        <v>655308.50400000007</v>
      </c>
      <c r="G8377" s="487">
        <v>1.81</v>
      </c>
      <c r="H8377" s="485">
        <v>18.2</v>
      </c>
      <c r="I8377" s="486">
        <f t="shared" si="391"/>
        <v>500445.39999999997</v>
      </c>
      <c r="J8377" s="348">
        <f t="shared" si="392"/>
        <v>0</v>
      </c>
    </row>
    <row r="8378" spans="1:10">
      <c r="A8378" s="483">
        <v>2016</v>
      </c>
      <c r="B8378" s="484" t="s">
        <v>1296</v>
      </c>
      <c r="C8378" s="484" t="s">
        <v>370</v>
      </c>
      <c r="D8378" s="485">
        <v>90177</v>
      </c>
      <c r="E8378" s="486">
        <v>25.856999999999999</v>
      </c>
      <c r="F8378" s="486">
        <f t="shared" si="390"/>
        <v>2331706.6889999998</v>
      </c>
      <c r="G8378" s="487">
        <v>2.65</v>
      </c>
      <c r="H8378" s="485">
        <v>7.7</v>
      </c>
      <c r="I8378" s="486">
        <f t="shared" si="391"/>
        <v>694362.9</v>
      </c>
      <c r="J8378" s="348">
        <f t="shared" si="392"/>
        <v>0</v>
      </c>
    </row>
    <row r="8379" spans="1:10">
      <c r="A8379" s="483">
        <v>2016</v>
      </c>
      <c r="B8379" s="484" t="s">
        <v>1296</v>
      </c>
      <c r="C8379" s="484" t="s">
        <v>370</v>
      </c>
      <c r="D8379" s="485">
        <v>27034</v>
      </c>
      <c r="E8379" s="486">
        <v>25.888999999999999</v>
      </c>
      <c r="F8379" s="486">
        <f t="shared" si="390"/>
        <v>699883.22600000002</v>
      </c>
      <c r="G8379" s="487">
        <v>2.72</v>
      </c>
      <c r="H8379" s="485">
        <v>8</v>
      </c>
      <c r="I8379" s="486">
        <f t="shared" si="391"/>
        <v>216272</v>
      </c>
      <c r="J8379" s="348">
        <f t="shared" si="392"/>
        <v>0</v>
      </c>
    </row>
    <row r="8380" spans="1:10">
      <c r="A8380" s="483">
        <v>2016</v>
      </c>
      <c r="B8380" s="484" t="s">
        <v>1296</v>
      </c>
      <c r="C8380" s="484" t="s">
        <v>370</v>
      </c>
      <c r="D8380" s="485">
        <v>111854</v>
      </c>
      <c r="E8380" s="486">
        <v>24.256</v>
      </c>
      <c r="F8380" s="486">
        <f t="shared" si="390"/>
        <v>2713130.6239999998</v>
      </c>
      <c r="G8380" s="487">
        <v>1.69</v>
      </c>
      <c r="H8380" s="485">
        <v>16</v>
      </c>
      <c r="I8380" s="486">
        <f t="shared" si="391"/>
        <v>1789664</v>
      </c>
      <c r="J8380" s="348">
        <f t="shared" si="392"/>
        <v>0</v>
      </c>
    </row>
    <row r="8381" spans="1:10">
      <c r="A8381" s="483">
        <v>2016</v>
      </c>
      <c r="B8381" s="484" t="s">
        <v>1296</v>
      </c>
      <c r="C8381" s="484" t="s">
        <v>370</v>
      </c>
      <c r="D8381" s="485">
        <v>26876</v>
      </c>
      <c r="E8381" s="486">
        <v>26.321999999999999</v>
      </c>
      <c r="F8381" s="486">
        <f t="shared" si="390"/>
        <v>707430.07199999993</v>
      </c>
      <c r="G8381" s="487">
        <v>2.25</v>
      </c>
      <c r="H8381" s="485">
        <v>7.2</v>
      </c>
      <c r="I8381" s="486">
        <f t="shared" si="391"/>
        <v>193507.20000000001</v>
      </c>
      <c r="J8381" s="348">
        <f t="shared" si="392"/>
        <v>0</v>
      </c>
    </row>
    <row r="8382" spans="1:10">
      <c r="A8382" s="483">
        <v>2016</v>
      </c>
      <c r="B8382" s="484" t="s">
        <v>1289</v>
      </c>
      <c r="C8382" s="484" t="s">
        <v>370</v>
      </c>
      <c r="D8382" s="485">
        <v>87062</v>
      </c>
      <c r="E8382" s="486">
        <v>17.489999999999998</v>
      </c>
      <c r="F8382" s="486">
        <f t="shared" si="390"/>
        <v>1522714.38</v>
      </c>
      <c r="G8382" s="487">
        <v>0.2</v>
      </c>
      <c r="H8382" s="485">
        <v>4.5</v>
      </c>
      <c r="I8382" s="486">
        <f t="shared" si="391"/>
        <v>391779</v>
      </c>
      <c r="J8382" s="348">
        <f t="shared" si="392"/>
        <v>0</v>
      </c>
    </row>
    <row r="8383" spans="1:10">
      <c r="A8383" s="483">
        <v>2016</v>
      </c>
      <c r="B8383" s="484" t="s">
        <v>1289</v>
      </c>
      <c r="C8383" s="484" t="s">
        <v>370</v>
      </c>
      <c r="D8383" s="485">
        <v>16268</v>
      </c>
      <c r="E8383" s="486">
        <v>16.79</v>
      </c>
      <c r="F8383" s="486">
        <f t="shared" si="390"/>
        <v>273139.71999999997</v>
      </c>
      <c r="G8383" s="487">
        <v>0.27</v>
      </c>
      <c r="H8383" s="485">
        <v>6.2</v>
      </c>
      <c r="I8383" s="486">
        <f t="shared" si="391"/>
        <v>100861.6</v>
      </c>
      <c r="J8383" s="348">
        <f t="shared" si="392"/>
        <v>0</v>
      </c>
    </row>
    <row r="8384" spans="1:10">
      <c r="A8384" s="483">
        <v>2016</v>
      </c>
      <c r="B8384" s="484" t="s">
        <v>1289</v>
      </c>
      <c r="C8384" s="484" t="s">
        <v>370</v>
      </c>
      <c r="D8384" s="485">
        <v>15230</v>
      </c>
      <c r="E8384" s="486">
        <v>17.623999999999999</v>
      </c>
      <c r="F8384" s="486">
        <f t="shared" si="390"/>
        <v>268413.51999999996</v>
      </c>
      <c r="G8384" s="487">
        <v>0.33</v>
      </c>
      <c r="H8384" s="485">
        <v>5.2</v>
      </c>
      <c r="I8384" s="486">
        <f t="shared" si="391"/>
        <v>79196</v>
      </c>
      <c r="J8384" s="348">
        <f t="shared" si="392"/>
        <v>0</v>
      </c>
    </row>
    <row r="8385" spans="1:10">
      <c r="A8385" s="483">
        <v>2016</v>
      </c>
      <c r="B8385" s="484" t="s">
        <v>1289</v>
      </c>
      <c r="C8385" s="484" t="s">
        <v>370</v>
      </c>
      <c r="D8385" s="485">
        <v>30393</v>
      </c>
      <c r="E8385" s="486">
        <v>17.46</v>
      </c>
      <c r="F8385" s="486">
        <f t="shared" si="390"/>
        <v>530661.78</v>
      </c>
      <c r="G8385" s="487">
        <v>0.21</v>
      </c>
      <c r="H8385" s="485">
        <v>4.7</v>
      </c>
      <c r="I8385" s="486">
        <f t="shared" si="391"/>
        <v>142847.1</v>
      </c>
      <c r="J8385" s="348">
        <f t="shared" si="392"/>
        <v>0</v>
      </c>
    </row>
    <row r="8386" spans="1:10">
      <c r="A8386" s="483">
        <v>2016</v>
      </c>
      <c r="B8386" s="484" t="s">
        <v>1289</v>
      </c>
      <c r="C8386" s="484" t="s">
        <v>370</v>
      </c>
      <c r="D8386" s="485">
        <v>60000</v>
      </c>
      <c r="E8386" s="486">
        <v>17.922000000000001</v>
      </c>
      <c r="F8386" s="486">
        <f t="shared" si="390"/>
        <v>1075320</v>
      </c>
      <c r="G8386" s="487">
        <v>0.27</v>
      </c>
      <c r="H8386" s="485">
        <v>4.8</v>
      </c>
      <c r="I8386" s="486">
        <f t="shared" si="391"/>
        <v>288000</v>
      </c>
      <c r="J8386" s="348">
        <f t="shared" si="392"/>
        <v>0</v>
      </c>
    </row>
    <row r="8387" spans="1:10">
      <c r="A8387" s="483">
        <v>2016</v>
      </c>
      <c r="B8387" s="484" t="s">
        <v>1289</v>
      </c>
      <c r="C8387" s="484" t="s">
        <v>370</v>
      </c>
      <c r="D8387" s="485">
        <v>74571</v>
      </c>
      <c r="E8387" s="486">
        <v>16.774000000000001</v>
      </c>
      <c r="F8387" s="486">
        <f t="shared" ref="F8387:F8450" si="393">E8387*D8387</f>
        <v>1250853.9540000001</v>
      </c>
      <c r="G8387" s="487">
        <v>0.28000000000000003</v>
      </c>
      <c r="H8387" s="485">
        <v>5.7</v>
      </c>
      <c r="I8387" s="486">
        <f t="shared" ref="I8387:I8450" si="394">H8387*D8387</f>
        <v>425054.7</v>
      </c>
      <c r="J8387" s="348">
        <f t="shared" ref="J8387:J8450" si="395">IF(B8387="LIG",1,0)</f>
        <v>0</v>
      </c>
    </row>
    <row r="8388" spans="1:10">
      <c r="A8388" s="483">
        <v>2016</v>
      </c>
      <c r="B8388" s="484" t="s">
        <v>1289</v>
      </c>
      <c r="C8388" s="484" t="s">
        <v>370</v>
      </c>
      <c r="D8388" s="485">
        <v>45228</v>
      </c>
      <c r="E8388" s="486">
        <v>18.085999999999999</v>
      </c>
      <c r="F8388" s="486">
        <f t="shared" si="393"/>
        <v>817993.60799999989</v>
      </c>
      <c r="G8388" s="487">
        <v>0.24</v>
      </c>
      <c r="H8388" s="485">
        <v>4.5</v>
      </c>
      <c r="I8388" s="486">
        <f t="shared" si="394"/>
        <v>203526</v>
      </c>
      <c r="J8388" s="348">
        <f t="shared" si="395"/>
        <v>0</v>
      </c>
    </row>
    <row r="8389" spans="1:10">
      <c r="A8389" s="483">
        <v>2016</v>
      </c>
      <c r="B8389" s="484" t="s">
        <v>1289</v>
      </c>
      <c r="C8389" s="484" t="s">
        <v>370</v>
      </c>
      <c r="D8389" s="485">
        <v>39894</v>
      </c>
      <c r="E8389" s="486">
        <v>17.829999999999998</v>
      </c>
      <c r="F8389" s="486">
        <f t="shared" si="393"/>
        <v>711310.0199999999</v>
      </c>
      <c r="G8389" s="487">
        <v>0.23</v>
      </c>
      <c r="H8389" s="485">
        <v>5.3</v>
      </c>
      <c r="I8389" s="486">
        <f t="shared" si="394"/>
        <v>211438.19999999998</v>
      </c>
      <c r="J8389" s="348">
        <f t="shared" si="395"/>
        <v>0</v>
      </c>
    </row>
    <row r="8390" spans="1:10">
      <c r="A8390" s="483">
        <v>2016</v>
      </c>
      <c r="B8390" s="484" t="s">
        <v>1289</v>
      </c>
      <c r="C8390" s="484" t="s">
        <v>370</v>
      </c>
      <c r="D8390" s="485">
        <v>13573</v>
      </c>
      <c r="E8390" s="486">
        <v>17.55</v>
      </c>
      <c r="F8390" s="486">
        <f t="shared" si="393"/>
        <v>238206.15000000002</v>
      </c>
      <c r="G8390" s="487">
        <v>0.2</v>
      </c>
      <c r="H8390" s="485">
        <v>4.5</v>
      </c>
      <c r="I8390" s="486">
        <f t="shared" si="394"/>
        <v>61078.5</v>
      </c>
      <c r="J8390" s="348">
        <f t="shared" si="395"/>
        <v>0</v>
      </c>
    </row>
    <row r="8391" spans="1:10">
      <c r="A8391" s="483">
        <v>2016</v>
      </c>
      <c r="B8391" s="484" t="s">
        <v>1289</v>
      </c>
      <c r="C8391" s="484" t="s">
        <v>370</v>
      </c>
      <c r="D8391" s="485">
        <v>34403</v>
      </c>
      <c r="E8391" s="486">
        <v>17.739999999999998</v>
      </c>
      <c r="F8391" s="486">
        <f t="shared" si="393"/>
        <v>610309.22</v>
      </c>
      <c r="G8391" s="487">
        <v>0.27</v>
      </c>
      <c r="H8391" s="485">
        <v>4.8</v>
      </c>
      <c r="I8391" s="486">
        <f t="shared" si="394"/>
        <v>165134.39999999999</v>
      </c>
      <c r="J8391" s="348">
        <f t="shared" si="395"/>
        <v>0</v>
      </c>
    </row>
    <row r="8392" spans="1:10">
      <c r="A8392" s="483">
        <v>2016</v>
      </c>
      <c r="B8392" s="484" t="s">
        <v>1289</v>
      </c>
      <c r="C8392" s="484" t="s">
        <v>370</v>
      </c>
      <c r="D8392" s="485">
        <v>17331</v>
      </c>
      <c r="E8392" s="486">
        <v>17.86</v>
      </c>
      <c r="F8392" s="486">
        <f t="shared" si="393"/>
        <v>309531.65999999997</v>
      </c>
      <c r="G8392" s="487">
        <v>0.23</v>
      </c>
      <c r="H8392" s="485">
        <v>5.2</v>
      </c>
      <c r="I8392" s="486">
        <f t="shared" si="394"/>
        <v>90121.2</v>
      </c>
      <c r="J8392" s="348">
        <f t="shared" si="395"/>
        <v>0</v>
      </c>
    </row>
    <row r="8393" spans="1:10">
      <c r="A8393" s="483">
        <v>2016</v>
      </c>
      <c r="B8393" s="484" t="s">
        <v>1289</v>
      </c>
      <c r="C8393" s="484" t="s">
        <v>370</v>
      </c>
      <c r="D8393" s="485">
        <v>68288</v>
      </c>
      <c r="E8393" s="486">
        <v>17.73</v>
      </c>
      <c r="F8393" s="486">
        <f t="shared" si="393"/>
        <v>1210746.24</v>
      </c>
      <c r="G8393" s="487">
        <v>0.31</v>
      </c>
      <c r="H8393" s="485">
        <v>5</v>
      </c>
      <c r="I8393" s="486">
        <f t="shared" si="394"/>
        <v>341440</v>
      </c>
      <c r="J8393" s="348">
        <f t="shared" si="395"/>
        <v>0</v>
      </c>
    </row>
    <row r="8394" spans="1:10">
      <c r="A8394" s="483">
        <v>2016</v>
      </c>
      <c r="B8394" s="484" t="s">
        <v>1289</v>
      </c>
      <c r="C8394" s="484" t="s">
        <v>370</v>
      </c>
      <c r="D8394" s="485">
        <v>17032</v>
      </c>
      <c r="E8394" s="486">
        <v>17.93</v>
      </c>
      <c r="F8394" s="486">
        <f t="shared" si="393"/>
        <v>305383.76</v>
      </c>
      <c r="G8394" s="487">
        <v>0.23</v>
      </c>
      <c r="H8394" s="485">
        <v>4.5</v>
      </c>
      <c r="I8394" s="486">
        <f t="shared" si="394"/>
        <v>76644</v>
      </c>
      <c r="J8394" s="348">
        <f t="shared" si="395"/>
        <v>0</v>
      </c>
    </row>
    <row r="8395" spans="1:10">
      <c r="A8395" s="483">
        <v>2016</v>
      </c>
      <c r="B8395" s="484" t="s">
        <v>1296</v>
      </c>
      <c r="C8395" s="484" t="s">
        <v>370</v>
      </c>
      <c r="D8395" s="485">
        <v>1215</v>
      </c>
      <c r="E8395" s="486">
        <v>23.352</v>
      </c>
      <c r="F8395" s="486">
        <f t="shared" si="393"/>
        <v>28372.68</v>
      </c>
      <c r="G8395" s="487">
        <v>1.54</v>
      </c>
      <c r="H8395" s="485">
        <v>7.4</v>
      </c>
      <c r="I8395" s="486">
        <f t="shared" si="394"/>
        <v>8991</v>
      </c>
      <c r="J8395" s="348">
        <f t="shared" si="395"/>
        <v>0</v>
      </c>
    </row>
    <row r="8396" spans="1:10">
      <c r="A8396" s="483">
        <v>2016</v>
      </c>
      <c r="B8396" s="484" t="s">
        <v>1289</v>
      </c>
      <c r="C8396" s="484" t="s">
        <v>370</v>
      </c>
      <c r="D8396" s="485">
        <v>72827</v>
      </c>
      <c r="E8396" s="486">
        <v>17.835999999999999</v>
      </c>
      <c r="F8396" s="486">
        <f t="shared" si="393"/>
        <v>1298942.372</v>
      </c>
      <c r="G8396" s="487">
        <v>0.28000000000000003</v>
      </c>
      <c r="H8396" s="485">
        <v>4.9000000000000004</v>
      </c>
      <c r="I8396" s="486">
        <f t="shared" si="394"/>
        <v>356852.30000000005</v>
      </c>
      <c r="J8396" s="348">
        <f t="shared" si="395"/>
        <v>0</v>
      </c>
    </row>
    <row r="8397" spans="1:10">
      <c r="A8397" s="483">
        <v>2016</v>
      </c>
      <c r="B8397" s="484" t="s">
        <v>1289</v>
      </c>
      <c r="C8397" s="484" t="s">
        <v>370</v>
      </c>
      <c r="D8397" s="485">
        <v>238224</v>
      </c>
      <c r="E8397" s="486">
        <v>15.86</v>
      </c>
      <c r="F8397" s="486">
        <f t="shared" si="393"/>
        <v>3778232.6399999997</v>
      </c>
      <c r="G8397" s="487">
        <v>0.33</v>
      </c>
      <c r="H8397" s="485">
        <v>5.8</v>
      </c>
      <c r="I8397" s="486">
        <f t="shared" si="394"/>
        <v>1381699.2</v>
      </c>
      <c r="J8397" s="348">
        <f t="shared" si="395"/>
        <v>0</v>
      </c>
    </row>
    <row r="8398" spans="1:10">
      <c r="A8398" s="483">
        <v>2016</v>
      </c>
      <c r="B8398" s="484" t="s">
        <v>1289</v>
      </c>
      <c r="C8398" s="484" t="s">
        <v>370</v>
      </c>
      <c r="D8398" s="485">
        <v>63921</v>
      </c>
      <c r="E8398" s="486">
        <v>16.763999999999999</v>
      </c>
      <c r="F8398" s="486">
        <f t="shared" si="393"/>
        <v>1071571.6439999999</v>
      </c>
      <c r="G8398" s="487">
        <v>0.28000000000000003</v>
      </c>
      <c r="H8398" s="485">
        <v>6</v>
      </c>
      <c r="I8398" s="486">
        <f t="shared" si="394"/>
        <v>383526</v>
      </c>
      <c r="J8398" s="348">
        <f t="shared" si="395"/>
        <v>0</v>
      </c>
    </row>
    <row r="8399" spans="1:10">
      <c r="A8399" s="483">
        <v>2016</v>
      </c>
      <c r="B8399" s="484" t="s">
        <v>1289</v>
      </c>
      <c r="C8399" s="484" t="s">
        <v>370</v>
      </c>
      <c r="D8399" s="485">
        <v>216974</v>
      </c>
      <c r="E8399" s="486">
        <v>19.968</v>
      </c>
      <c r="F8399" s="486">
        <f t="shared" si="393"/>
        <v>4332536.8320000004</v>
      </c>
      <c r="G8399" s="487">
        <v>0.64</v>
      </c>
      <c r="H8399" s="485">
        <v>4.5999999999999996</v>
      </c>
      <c r="I8399" s="486">
        <f t="shared" si="394"/>
        <v>998080.39999999991</v>
      </c>
      <c r="J8399" s="348">
        <f t="shared" si="395"/>
        <v>0</v>
      </c>
    </row>
    <row r="8400" spans="1:10">
      <c r="A8400" s="483">
        <v>2016</v>
      </c>
      <c r="B8400" s="484" t="s">
        <v>1289</v>
      </c>
      <c r="C8400" s="484" t="s">
        <v>370</v>
      </c>
      <c r="D8400" s="485">
        <v>89909</v>
      </c>
      <c r="E8400" s="486">
        <v>18.012</v>
      </c>
      <c r="F8400" s="486">
        <f t="shared" si="393"/>
        <v>1619440.9080000001</v>
      </c>
      <c r="G8400" s="487">
        <v>0.23</v>
      </c>
      <c r="H8400" s="485">
        <v>4.5</v>
      </c>
      <c r="I8400" s="486">
        <f t="shared" si="394"/>
        <v>404590.5</v>
      </c>
      <c r="J8400" s="348">
        <f t="shared" si="395"/>
        <v>0</v>
      </c>
    </row>
    <row r="8401" spans="1:10">
      <c r="A8401" s="483">
        <v>2016</v>
      </c>
      <c r="B8401" s="484" t="s">
        <v>1289</v>
      </c>
      <c r="C8401" s="484" t="s">
        <v>370</v>
      </c>
      <c r="D8401" s="485">
        <v>58586</v>
      </c>
      <c r="E8401" s="486">
        <v>17.576000000000001</v>
      </c>
      <c r="F8401" s="486">
        <f t="shared" si="393"/>
        <v>1029707.5360000001</v>
      </c>
      <c r="G8401" s="487">
        <v>0.21</v>
      </c>
      <c r="H8401" s="485">
        <v>4.4000000000000004</v>
      </c>
      <c r="I8401" s="486">
        <f t="shared" si="394"/>
        <v>257778.40000000002</v>
      </c>
      <c r="J8401" s="348">
        <f t="shared" si="395"/>
        <v>0</v>
      </c>
    </row>
    <row r="8402" spans="1:10">
      <c r="A8402" s="483">
        <v>2016</v>
      </c>
      <c r="B8402" s="484" t="s">
        <v>1289</v>
      </c>
      <c r="C8402" s="484" t="s">
        <v>370</v>
      </c>
      <c r="D8402" s="485">
        <v>13986</v>
      </c>
      <c r="E8402" s="486">
        <v>17.504000000000001</v>
      </c>
      <c r="F8402" s="486">
        <f t="shared" si="393"/>
        <v>244810.94400000002</v>
      </c>
      <c r="G8402" s="487">
        <v>0.24</v>
      </c>
      <c r="H8402" s="485">
        <v>6.1</v>
      </c>
      <c r="I8402" s="486">
        <f t="shared" si="394"/>
        <v>85314.599999999991</v>
      </c>
      <c r="J8402" s="348">
        <f t="shared" si="395"/>
        <v>0</v>
      </c>
    </row>
    <row r="8403" spans="1:10">
      <c r="A8403" s="483">
        <v>2016</v>
      </c>
      <c r="B8403" s="484" t="s">
        <v>1296</v>
      </c>
      <c r="C8403" s="484" t="s">
        <v>370</v>
      </c>
      <c r="D8403" s="485">
        <v>495704</v>
      </c>
      <c r="E8403" s="486">
        <v>21.44</v>
      </c>
      <c r="F8403" s="486">
        <f t="shared" si="393"/>
        <v>10627893.76</v>
      </c>
      <c r="G8403" s="487">
        <v>0.57999999999999996</v>
      </c>
      <c r="H8403" s="485">
        <v>10.7</v>
      </c>
      <c r="I8403" s="486">
        <f t="shared" si="394"/>
        <v>5304032.8</v>
      </c>
      <c r="J8403" s="348">
        <f t="shared" si="395"/>
        <v>0</v>
      </c>
    </row>
    <row r="8404" spans="1:10">
      <c r="A8404" s="483">
        <v>2016</v>
      </c>
      <c r="B8404" s="484" t="s">
        <v>1289</v>
      </c>
      <c r="C8404" s="484" t="s">
        <v>370</v>
      </c>
      <c r="D8404" s="485">
        <v>32041</v>
      </c>
      <c r="E8404" s="486">
        <v>17.312000000000001</v>
      </c>
      <c r="F8404" s="486">
        <f t="shared" si="393"/>
        <v>554693.79200000002</v>
      </c>
      <c r="G8404" s="487">
        <v>0.2</v>
      </c>
      <c r="H8404" s="485">
        <v>4.5999999999999996</v>
      </c>
      <c r="I8404" s="486">
        <f t="shared" si="394"/>
        <v>147388.59999999998</v>
      </c>
      <c r="J8404" s="348">
        <f t="shared" si="395"/>
        <v>0</v>
      </c>
    </row>
    <row r="8405" spans="1:10">
      <c r="A8405" s="483">
        <v>2016</v>
      </c>
      <c r="B8405" s="484" t="s">
        <v>1289</v>
      </c>
      <c r="C8405" s="484" t="s">
        <v>370</v>
      </c>
      <c r="D8405" s="485">
        <v>112418</v>
      </c>
      <c r="E8405" s="486">
        <v>17.693999999999999</v>
      </c>
      <c r="F8405" s="486">
        <f t="shared" si="393"/>
        <v>1989124.0919999999</v>
      </c>
      <c r="G8405" s="487">
        <v>0.22</v>
      </c>
      <c r="H8405" s="485">
        <v>5.5</v>
      </c>
      <c r="I8405" s="486">
        <f t="shared" si="394"/>
        <v>618299</v>
      </c>
      <c r="J8405" s="348">
        <f t="shared" si="395"/>
        <v>0</v>
      </c>
    </row>
    <row r="8406" spans="1:10">
      <c r="A8406" s="483">
        <v>2016</v>
      </c>
      <c r="B8406" s="484" t="s">
        <v>1289</v>
      </c>
      <c r="C8406" s="484" t="s">
        <v>370</v>
      </c>
      <c r="D8406" s="485">
        <v>96337</v>
      </c>
      <c r="E8406" s="486">
        <v>17.704000000000001</v>
      </c>
      <c r="F8406" s="486">
        <f t="shared" si="393"/>
        <v>1705550.2480000001</v>
      </c>
      <c r="G8406" s="487">
        <v>0.2</v>
      </c>
      <c r="H8406" s="485">
        <v>5.6</v>
      </c>
      <c r="I8406" s="486">
        <f t="shared" si="394"/>
        <v>539487.19999999995</v>
      </c>
      <c r="J8406" s="348">
        <f t="shared" si="395"/>
        <v>0</v>
      </c>
    </row>
    <row r="8407" spans="1:10">
      <c r="A8407" s="483">
        <v>2016</v>
      </c>
      <c r="B8407" s="484" t="s">
        <v>1289</v>
      </c>
      <c r="C8407" s="484" t="s">
        <v>370</v>
      </c>
      <c r="D8407" s="485">
        <v>384008</v>
      </c>
      <c r="E8407" s="486">
        <v>17.713999999999999</v>
      </c>
      <c r="F8407" s="486">
        <f t="shared" si="393"/>
        <v>6802317.7119999994</v>
      </c>
      <c r="G8407" s="487">
        <v>0.26</v>
      </c>
      <c r="H8407" s="485">
        <v>5.0999999999999996</v>
      </c>
      <c r="I8407" s="486">
        <f t="shared" si="394"/>
        <v>1958440.7999999998</v>
      </c>
      <c r="J8407" s="348">
        <f t="shared" si="395"/>
        <v>0</v>
      </c>
    </row>
    <row r="8408" spans="1:10">
      <c r="A8408" s="483">
        <v>2016</v>
      </c>
      <c r="B8408" s="484" t="s">
        <v>1289</v>
      </c>
      <c r="C8408" s="484" t="s">
        <v>370</v>
      </c>
      <c r="D8408" s="485">
        <v>160108</v>
      </c>
      <c r="E8408" s="486">
        <v>17.643999999999998</v>
      </c>
      <c r="F8408" s="486">
        <f t="shared" si="393"/>
        <v>2824945.5519999997</v>
      </c>
      <c r="G8408" s="487">
        <v>0.31</v>
      </c>
      <c r="H8408" s="485">
        <v>5</v>
      </c>
      <c r="I8408" s="486">
        <f t="shared" si="394"/>
        <v>800540</v>
      </c>
      <c r="J8408" s="348">
        <f t="shared" si="395"/>
        <v>0</v>
      </c>
    </row>
    <row r="8409" spans="1:10">
      <c r="A8409" s="483">
        <v>2016</v>
      </c>
      <c r="B8409" s="484" t="s">
        <v>1289</v>
      </c>
      <c r="C8409" s="484" t="s">
        <v>370</v>
      </c>
      <c r="D8409" s="485">
        <v>96356</v>
      </c>
      <c r="E8409" s="486">
        <v>17.600000000000001</v>
      </c>
      <c r="F8409" s="486">
        <f t="shared" si="393"/>
        <v>1695865.6</v>
      </c>
      <c r="G8409" s="487">
        <v>0.21</v>
      </c>
      <c r="H8409" s="485">
        <v>5.9</v>
      </c>
      <c r="I8409" s="486">
        <f t="shared" si="394"/>
        <v>568500.4</v>
      </c>
      <c r="J8409" s="348">
        <f t="shared" si="395"/>
        <v>0</v>
      </c>
    </row>
    <row r="8410" spans="1:10">
      <c r="A8410" s="483">
        <v>2016</v>
      </c>
      <c r="B8410" s="484" t="s">
        <v>1289</v>
      </c>
      <c r="C8410" s="484" t="s">
        <v>370</v>
      </c>
      <c r="D8410" s="485">
        <v>32043</v>
      </c>
      <c r="E8410" s="486">
        <v>18.032</v>
      </c>
      <c r="F8410" s="486">
        <f t="shared" si="393"/>
        <v>577799.37600000005</v>
      </c>
      <c r="G8410" s="487">
        <v>0.19</v>
      </c>
      <c r="H8410" s="485">
        <v>5</v>
      </c>
      <c r="I8410" s="486">
        <f t="shared" si="394"/>
        <v>160215</v>
      </c>
      <c r="J8410" s="348">
        <f t="shared" si="395"/>
        <v>0</v>
      </c>
    </row>
    <row r="8411" spans="1:10">
      <c r="A8411" s="483">
        <v>2016</v>
      </c>
      <c r="B8411" s="484" t="s">
        <v>1289</v>
      </c>
      <c r="C8411" s="484" t="s">
        <v>370</v>
      </c>
      <c r="D8411" s="485">
        <v>144378</v>
      </c>
      <c r="E8411" s="486">
        <v>17.41</v>
      </c>
      <c r="F8411" s="486">
        <f t="shared" si="393"/>
        <v>2513620.98</v>
      </c>
      <c r="G8411" s="487">
        <v>0.19</v>
      </c>
      <c r="H8411" s="485">
        <v>4.5999999999999996</v>
      </c>
      <c r="I8411" s="486">
        <f t="shared" si="394"/>
        <v>664138.79999999993</v>
      </c>
      <c r="J8411" s="348">
        <f t="shared" si="395"/>
        <v>0</v>
      </c>
    </row>
    <row r="8412" spans="1:10">
      <c r="A8412" s="483">
        <v>2016</v>
      </c>
      <c r="B8412" s="484" t="s">
        <v>1296</v>
      </c>
      <c r="C8412" s="484" t="s">
        <v>370</v>
      </c>
      <c r="D8412" s="485">
        <v>212641</v>
      </c>
      <c r="E8412" s="486">
        <v>25.14</v>
      </c>
      <c r="F8412" s="486">
        <f t="shared" si="393"/>
        <v>5345794.74</v>
      </c>
      <c r="G8412" s="487">
        <v>4.43</v>
      </c>
      <c r="H8412" s="485">
        <v>9.3000000000000007</v>
      </c>
      <c r="I8412" s="486">
        <f t="shared" si="394"/>
        <v>1977561.3</v>
      </c>
      <c r="J8412" s="348">
        <f t="shared" si="395"/>
        <v>0</v>
      </c>
    </row>
    <row r="8413" spans="1:10">
      <c r="A8413" s="483">
        <v>2016</v>
      </c>
      <c r="B8413" s="484" t="s">
        <v>1296</v>
      </c>
      <c r="C8413" s="484" t="s">
        <v>370</v>
      </c>
      <c r="D8413" s="485">
        <v>76454</v>
      </c>
      <c r="E8413" s="486">
        <v>25.29</v>
      </c>
      <c r="F8413" s="486">
        <f t="shared" si="393"/>
        <v>1933521.66</v>
      </c>
      <c r="G8413" s="487">
        <v>4.4000000000000004</v>
      </c>
      <c r="H8413" s="485">
        <v>9.1</v>
      </c>
      <c r="I8413" s="486">
        <f t="shared" si="394"/>
        <v>695731.4</v>
      </c>
      <c r="J8413" s="348">
        <f t="shared" si="395"/>
        <v>0</v>
      </c>
    </row>
    <row r="8414" spans="1:10">
      <c r="A8414" s="483">
        <v>2016</v>
      </c>
      <c r="B8414" s="484" t="s">
        <v>1289</v>
      </c>
      <c r="C8414" s="484" t="s">
        <v>370</v>
      </c>
      <c r="D8414" s="485">
        <v>114934</v>
      </c>
      <c r="E8414" s="486">
        <v>17.55</v>
      </c>
      <c r="F8414" s="486">
        <f t="shared" si="393"/>
        <v>2017091.7000000002</v>
      </c>
      <c r="G8414" s="487">
        <v>0.2</v>
      </c>
      <c r="H8414" s="485">
        <v>4.5999999999999996</v>
      </c>
      <c r="I8414" s="486">
        <f t="shared" si="394"/>
        <v>528696.39999999991</v>
      </c>
      <c r="J8414" s="348">
        <f t="shared" si="395"/>
        <v>0</v>
      </c>
    </row>
    <row r="8415" spans="1:10">
      <c r="A8415" s="483">
        <v>2016</v>
      </c>
      <c r="B8415" s="484" t="s">
        <v>1289</v>
      </c>
      <c r="C8415" s="484" t="s">
        <v>370</v>
      </c>
      <c r="D8415" s="485">
        <v>97731</v>
      </c>
      <c r="E8415" s="486">
        <v>16.850000000000001</v>
      </c>
      <c r="F8415" s="486">
        <f t="shared" si="393"/>
        <v>1646767.35</v>
      </c>
      <c r="G8415" s="487">
        <v>0.28000000000000003</v>
      </c>
      <c r="H8415" s="485">
        <v>5.8</v>
      </c>
      <c r="I8415" s="486">
        <f t="shared" si="394"/>
        <v>566839.79999999993</v>
      </c>
      <c r="J8415" s="348">
        <f t="shared" si="395"/>
        <v>0</v>
      </c>
    </row>
    <row r="8416" spans="1:10">
      <c r="A8416" s="483">
        <v>2016</v>
      </c>
      <c r="B8416" s="484" t="s">
        <v>1289</v>
      </c>
      <c r="C8416" s="484" t="s">
        <v>370</v>
      </c>
      <c r="D8416" s="485">
        <v>81674</v>
      </c>
      <c r="E8416" s="486">
        <v>16.82</v>
      </c>
      <c r="F8416" s="486">
        <f t="shared" si="393"/>
        <v>1373756.68</v>
      </c>
      <c r="G8416" s="487">
        <v>0.28999999999999998</v>
      </c>
      <c r="H8416" s="485">
        <v>5.8</v>
      </c>
      <c r="I8416" s="486">
        <f t="shared" si="394"/>
        <v>473709.2</v>
      </c>
      <c r="J8416" s="348">
        <f t="shared" si="395"/>
        <v>0</v>
      </c>
    </row>
    <row r="8417" spans="1:10">
      <c r="A8417" s="483">
        <v>2016</v>
      </c>
      <c r="B8417" s="484" t="s">
        <v>1289</v>
      </c>
      <c r="C8417" s="484" t="s">
        <v>370</v>
      </c>
      <c r="D8417" s="485">
        <v>98408</v>
      </c>
      <c r="E8417" s="486">
        <v>17.95</v>
      </c>
      <c r="F8417" s="486">
        <f t="shared" si="393"/>
        <v>1766423.5999999999</v>
      </c>
      <c r="G8417" s="487">
        <v>0.28000000000000003</v>
      </c>
      <c r="H8417" s="485">
        <v>4.8</v>
      </c>
      <c r="I8417" s="486">
        <f t="shared" si="394"/>
        <v>472358.39999999997</v>
      </c>
      <c r="J8417" s="348">
        <f t="shared" si="395"/>
        <v>0</v>
      </c>
    </row>
    <row r="8418" spans="1:10">
      <c r="A8418" s="483">
        <v>2016</v>
      </c>
      <c r="B8418" s="484" t="s">
        <v>1289</v>
      </c>
      <c r="C8418" s="484" t="s">
        <v>370</v>
      </c>
      <c r="D8418" s="485">
        <v>49247</v>
      </c>
      <c r="E8418" s="486">
        <v>17.64</v>
      </c>
      <c r="F8418" s="486">
        <f t="shared" si="393"/>
        <v>868717.08000000007</v>
      </c>
      <c r="G8418" s="487">
        <v>0.33</v>
      </c>
      <c r="H8418" s="485">
        <v>5.2</v>
      </c>
      <c r="I8418" s="486">
        <f t="shared" si="394"/>
        <v>256084.40000000002</v>
      </c>
      <c r="J8418" s="348">
        <f t="shared" si="395"/>
        <v>0</v>
      </c>
    </row>
    <row r="8419" spans="1:10">
      <c r="A8419" s="483">
        <v>2016</v>
      </c>
      <c r="B8419" s="484" t="s">
        <v>1289</v>
      </c>
      <c r="C8419" s="484" t="s">
        <v>370</v>
      </c>
      <c r="D8419" s="485">
        <v>32918</v>
      </c>
      <c r="E8419" s="486">
        <v>17.96</v>
      </c>
      <c r="F8419" s="486">
        <f t="shared" si="393"/>
        <v>591207.28</v>
      </c>
      <c r="G8419" s="487">
        <v>0.24</v>
      </c>
      <c r="H8419" s="485">
        <v>4.7</v>
      </c>
      <c r="I8419" s="486">
        <f t="shared" si="394"/>
        <v>154714.6</v>
      </c>
      <c r="J8419" s="348">
        <f t="shared" si="395"/>
        <v>0</v>
      </c>
    </row>
    <row r="8420" spans="1:10">
      <c r="A8420" s="483">
        <v>2016</v>
      </c>
      <c r="B8420" s="484" t="s">
        <v>1289</v>
      </c>
      <c r="C8420" s="484" t="s">
        <v>370</v>
      </c>
      <c r="D8420" s="485">
        <v>53659</v>
      </c>
      <c r="E8420" s="486">
        <v>17.600000000000001</v>
      </c>
      <c r="F8420" s="486">
        <f t="shared" si="393"/>
        <v>944398.4</v>
      </c>
      <c r="G8420" s="487">
        <v>0.26</v>
      </c>
      <c r="H8420" s="485">
        <v>4.8</v>
      </c>
      <c r="I8420" s="486">
        <f t="shared" si="394"/>
        <v>257563.19999999998</v>
      </c>
      <c r="J8420" s="348">
        <f t="shared" si="395"/>
        <v>0</v>
      </c>
    </row>
    <row r="8421" spans="1:10">
      <c r="A8421" s="483">
        <v>2016</v>
      </c>
      <c r="B8421" s="484" t="s">
        <v>1296</v>
      </c>
      <c r="C8421" s="484" t="s">
        <v>370</v>
      </c>
      <c r="D8421" s="485">
        <v>73222</v>
      </c>
      <c r="E8421" s="486">
        <v>22.984000000000002</v>
      </c>
      <c r="F8421" s="486">
        <f t="shared" si="393"/>
        <v>1682934.4480000001</v>
      </c>
      <c r="G8421" s="487">
        <v>2.99</v>
      </c>
      <c r="H8421" s="485">
        <v>8.4</v>
      </c>
      <c r="I8421" s="486">
        <f t="shared" si="394"/>
        <v>615064.80000000005</v>
      </c>
      <c r="J8421" s="348">
        <f t="shared" si="395"/>
        <v>0</v>
      </c>
    </row>
    <row r="8422" spans="1:10">
      <c r="A8422" s="483">
        <v>2016</v>
      </c>
      <c r="B8422" s="484" t="s">
        <v>1296</v>
      </c>
      <c r="C8422" s="484" t="s">
        <v>370</v>
      </c>
      <c r="D8422" s="485">
        <v>40157</v>
      </c>
      <c r="E8422" s="486">
        <v>25.856000000000002</v>
      </c>
      <c r="F8422" s="486">
        <f t="shared" si="393"/>
        <v>1038299.3920000001</v>
      </c>
      <c r="G8422" s="487">
        <v>2.71</v>
      </c>
      <c r="H8422" s="485">
        <v>7.6</v>
      </c>
      <c r="I8422" s="486">
        <f t="shared" si="394"/>
        <v>305193.2</v>
      </c>
      <c r="J8422" s="348">
        <f t="shared" si="395"/>
        <v>0</v>
      </c>
    </row>
    <row r="8423" spans="1:10">
      <c r="A8423" s="483">
        <v>2016</v>
      </c>
      <c r="B8423" s="484" t="s">
        <v>1296</v>
      </c>
      <c r="C8423" s="484" t="s">
        <v>370</v>
      </c>
      <c r="D8423" s="485">
        <v>1601</v>
      </c>
      <c r="E8423" s="486">
        <v>22.974</v>
      </c>
      <c r="F8423" s="486">
        <f t="shared" si="393"/>
        <v>36781.374000000003</v>
      </c>
      <c r="G8423" s="487">
        <v>2.94</v>
      </c>
      <c r="H8423" s="485">
        <v>8.1</v>
      </c>
      <c r="I8423" s="486">
        <f t="shared" si="394"/>
        <v>12968.099999999999</v>
      </c>
      <c r="J8423" s="348">
        <f t="shared" si="395"/>
        <v>0</v>
      </c>
    </row>
    <row r="8424" spans="1:10">
      <c r="A8424" s="483">
        <v>2016</v>
      </c>
      <c r="B8424" s="484" t="s">
        <v>1296</v>
      </c>
      <c r="C8424" s="484" t="s">
        <v>370</v>
      </c>
      <c r="D8424" s="485">
        <v>14320</v>
      </c>
      <c r="E8424" s="486">
        <v>22.443999999999999</v>
      </c>
      <c r="F8424" s="486">
        <f t="shared" si="393"/>
        <v>321398.07999999996</v>
      </c>
      <c r="G8424" s="487">
        <v>3.23</v>
      </c>
      <c r="H8424" s="485">
        <v>7.9</v>
      </c>
      <c r="I8424" s="486">
        <f t="shared" si="394"/>
        <v>113128</v>
      </c>
      <c r="J8424" s="348">
        <f t="shared" si="395"/>
        <v>0</v>
      </c>
    </row>
    <row r="8425" spans="1:10">
      <c r="A8425" s="483">
        <v>2016</v>
      </c>
      <c r="B8425" s="484" t="s">
        <v>1296</v>
      </c>
      <c r="C8425" s="484" t="s">
        <v>370</v>
      </c>
      <c r="D8425" s="485">
        <v>1620</v>
      </c>
      <c r="E8425" s="486">
        <v>22.934000000000001</v>
      </c>
      <c r="F8425" s="486">
        <f t="shared" si="393"/>
        <v>37153.08</v>
      </c>
      <c r="G8425" s="487">
        <v>2.97</v>
      </c>
      <c r="H8425" s="485">
        <v>8.5</v>
      </c>
      <c r="I8425" s="486">
        <f t="shared" si="394"/>
        <v>13770</v>
      </c>
      <c r="J8425" s="348">
        <f t="shared" si="395"/>
        <v>0</v>
      </c>
    </row>
    <row r="8426" spans="1:10">
      <c r="A8426" s="483">
        <v>2016</v>
      </c>
      <c r="B8426" s="484" t="s">
        <v>1296</v>
      </c>
      <c r="C8426" s="484" t="s">
        <v>370</v>
      </c>
      <c r="D8426" s="485">
        <v>31662</v>
      </c>
      <c r="E8426" s="486">
        <v>23.556000000000001</v>
      </c>
      <c r="F8426" s="486">
        <f t="shared" si="393"/>
        <v>745830.07200000004</v>
      </c>
      <c r="G8426" s="487">
        <v>2.8</v>
      </c>
      <c r="H8426" s="485">
        <v>9.1</v>
      </c>
      <c r="I8426" s="486">
        <f t="shared" si="394"/>
        <v>288124.2</v>
      </c>
      <c r="J8426" s="348">
        <f t="shared" si="395"/>
        <v>0</v>
      </c>
    </row>
    <row r="8427" spans="1:10">
      <c r="A8427" s="483">
        <v>2016</v>
      </c>
      <c r="B8427" s="484" t="s">
        <v>1296</v>
      </c>
      <c r="C8427" s="484" t="s">
        <v>370</v>
      </c>
      <c r="D8427" s="485">
        <v>22022</v>
      </c>
      <c r="E8427" s="486">
        <v>25.957999999999998</v>
      </c>
      <c r="F8427" s="486">
        <f t="shared" si="393"/>
        <v>571647.076</v>
      </c>
      <c r="G8427" s="487">
        <v>3.11</v>
      </c>
      <c r="H8427" s="485">
        <v>8.5</v>
      </c>
      <c r="I8427" s="486">
        <f t="shared" si="394"/>
        <v>187187</v>
      </c>
      <c r="J8427" s="348">
        <f t="shared" si="395"/>
        <v>0</v>
      </c>
    </row>
    <row r="8428" spans="1:10">
      <c r="A8428" s="483">
        <v>2016</v>
      </c>
      <c r="B8428" s="484" t="s">
        <v>1296</v>
      </c>
      <c r="C8428" s="484" t="s">
        <v>370</v>
      </c>
      <c r="D8428" s="485">
        <v>11804</v>
      </c>
      <c r="E8428" s="486">
        <v>25.08</v>
      </c>
      <c r="F8428" s="486">
        <f t="shared" si="393"/>
        <v>296044.32</v>
      </c>
      <c r="G8428" s="487">
        <v>3.01</v>
      </c>
      <c r="H8428" s="485">
        <v>9.4</v>
      </c>
      <c r="I8428" s="486">
        <f t="shared" si="394"/>
        <v>110957.6</v>
      </c>
      <c r="J8428" s="348">
        <f t="shared" si="395"/>
        <v>0</v>
      </c>
    </row>
    <row r="8429" spans="1:10">
      <c r="A8429" s="483">
        <v>2016</v>
      </c>
      <c r="B8429" s="484" t="s">
        <v>1296</v>
      </c>
      <c r="C8429" s="484" t="s">
        <v>370</v>
      </c>
      <c r="D8429" s="485">
        <v>15523</v>
      </c>
      <c r="E8429" s="486">
        <v>22.712</v>
      </c>
      <c r="F8429" s="486">
        <f t="shared" si="393"/>
        <v>352558.37599999999</v>
      </c>
      <c r="G8429" s="487">
        <v>2.58</v>
      </c>
      <c r="H8429" s="485">
        <v>8.4</v>
      </c>
      <c r="I8429" s="486">
        <f t="shared" si="394"/>
        <v>130393.20000000001</v>
      </c>
      <c r="J8429" s="348">
        <f t="shared" si="395"/>
        <v>0</v>
      </c>
    </row>
    <row r="8430" spans="1:10">
      <c r="A8430" s="483">
        <v>2016</v>
      </c>
      <c r="B8430" s="484" t="s">
        <v>1296</v>
      </c>
      <c r="C8430" s="484" t="s">
        <v>370</v>
      </c>
      <c r="D8430" s="485">
        <v>18411</v>
      </c>
      <c r="E8430" s="486">
        <v>24.94</v>
      </c>
      <c r="F8430" s="486">
        <f t="shared" si="393"/>
        <v>459170.34</v>
      </c>
      <c r="G8430" s="487">
        <v>3.02</v>
      </c>
      <c r="H8430" s="485">
        <v>9.1</v>
      </c>
      <c r="I8430" s="486">
        <f t="shared" si="394"/>
        <v>167540.1</v>
      </c>
      <c r="J8430" s="348">
        <f t="shared" si="395"/>
        <v>0</v>
      </c>
    </row>
    <row r="8431" spans="1:10">
      <c r="A8431" s="483">
        <v>2016</v>
      </c>
      <c r="B8431" s="484" t="s">
        <v>1296</v>
      </c>
      <c r="C8431" s="484" t="s">
        <v>370</v>
      </c>
      <c r="D8431" s="485">
        <v>41495</v>
      </c>
      <c r="E8431" s="486">
        <v>25.11</v>
      </c>
      <c r="F8431" s="486">
        <f t="shared" si="393"/>
        <v>1041939.45</v>
      </c>
      <c r="G8431" s="487">
        <v>3.01</v>
      </c>
      <c r="H8431" s="485">
        <v>8.8000000000000007</v>
      </c>
      <c r="I8431" s="486">
        <f t="shared" si="394"/>
        <v>365156.00000000006</v>
      </c>
      <c r="J8431" s="348">
        <f t="shared" si="395"/>
        <v>0</v>
      </c>
    </row>
    <row r="8432" spans="1:10">
      <c r="A8432" s="483">
        <v>2016</v>
      </c>
      <c r="B8432" s="484" t="s">
        <v>1296</v>
      </c>
      <c r="C8432" s="484" t="s">
        <v>370</v>
      </c>
      <c r="D8432" s="485">
        <v>17983</v>
      </c>
      <c r="E8432" s="486">
        <v>24.59</v>
      </c>
      <c r="F8432" s="486">
        <f t="shared" si="393"/>
        <v>442201.97</v>
      </c>
      <c r="G8432" s="487">
        <v>3.05</v>
      </c>
      <c r="H8432" s="485">
        <v>9</v>
      </c>
      <c r="I8432" s="486">
        <f t="shared" si="394"/>
        <v>161847</v>
      </c>
      <c r="J8432" s="348">
        <f t="shared" si="395"/>
        <v>0</v>
      </c>
    </row>
    <row r="8433" spans="1:10">
      <c r="A8433" s="483">
        <v>2016</v>
      </c>
      <c r="B8433" s="484" t="s">
        <v>1296</v>
      </c>
      <c r="C8433" s="484" t="s">
        <v>370</v>
      </c>
      <c r="D8433" s="485">
        <v>10148</v>
      </c>
      <c r="E8433" s="486">
        <v>25.49</v>
      </c>
      <c r="F8433" s="486">
        <f t="shared" si="393"/>
        <v>258672.52</v>
      </c>
      <c r="G8433" s="487">
        <v>3.04</v>
      </c>
      <c r="H8433" s="485">
        <v>8.1999999999999993</v>
      </c>
      <c r="I8433" s="486">
        <f t="shared" si="394"/>
        <v>83213.599999999991</v>
      </c>
      <c r="J8433" s="348">
        <f t="shared" si="395"/>
        <v>0</v>
      </c>
    </row>
    <row r="8434" spans="1:10">
      <c r="A8434" s="483">
        <v>2016</v>
      </c>
      <c r="B8434" s="484" t="s">
        <v>1296</v>
      </c>
      <c r="C8434" s="484" t="s">
        <v>370</v>
      </c>
      <c r="D8434" s="485">
        <v>78002</v>
      </c>
      <c r="E8434" s="486">
        <v>22.33</v>
      </c>
      <c r="F8434" s="486">
        <f t="shared" si="393"/>
        <v>1741784.66</v>
      </c>
      <c r="G8434" s="487">
        <v>3.02</v>
      </c>
      <c r="H8434" s="485">
        <v>8.3000000000000007</v>
      </c>
      <c r="I8434" s="486">
        <f t="shared" si="394"/>
        <v>647416.60000000009</v>
      </c>
      <c r="J8434" s="348">
        <f t="shared" si="395"/>
        <v>0</v>
      </c>
    </row>
    <row r="8435" spans="1:10">
      <c r="A8435" s="483">
        <v>2016</v>
      </c>
      <c r="B8435" s="484" t="s">
        <v>1296</v>
      </c>
      <c r="C8435" s="484" t="s">
        <v>370</v>
      </c>
      <c r="D8435" s="485">
        <v>45637</v>
      </c>
      <c r="E8435" s="486">
        <v>25.37</v>
      </c>
      <c r="F8435" s="486">
        <f t="shared" si="393"/>
        <v>1157810.69</v>
      </c>
      <c r="G8435" s="487">
        <v>3.52</v>
      </c>
      <c r="H8435" s="485">
        <v>8.4</v>
      </c>
      <c r="I8435" s="486">
        <f t="shared" si="394"/>
        <v>383350.8</v>
      </c>
      <c r="J8435" s="348">
        <f t="shared" si="395"/>
        <v>0</v>
      </c>
    </row>
    <row r="8436" spans="1:10">
      <c r="A8436" s="483">
        <v>2016</v>
      </c>
      <c r="B8436" s="484" t="s">
        <v>1289</v>
      </c>
      <c r="C8436" s="484" t="s">
        <v>370</v>
      </c>
      <c r="D8436" s="485">
        <v>141586</v>
      </c>
      <c r="E8436" s="486">
        <v>20.29</v>
      </c>
      <c r="F8436" s="486">
        <f t="shared" si="393"/>
        <v>2872779.94</v>
      </c>
      <c r="G8436" s="487">
        <v>0.45</v>
      </c>
      <c r="H8436" s="485">
        <v>7.2</v>
      </c>
      <c r="I8436" s="486">
        <f t="shared" si="394"/>
        <v>1019419.2000000001</v>
      </c>
      <c r="J8436" s="348">
        <f t="shared" si="395"/>
        <v>0</v>
      </c>
    </row>
    <row r="8437" spans="1:10">
      <c r="A8437" s="483">
        <v>2016</v>
      </c>
      <c r="B8437" s="484" t="s">
        <v>1289</v>
      </c>
      <c r="C8437" s="484" t="s">
        <v>370</v>
      </c>
      <c r="D8437" s="485">
        <v>126721</v>
      </c>
      <c r="E8437" s="486">
        <v>20.29</v>
      </c>
      <c r="F8437" s="486">
        <f t="shared" si="393"/>
        <v>2571169.09</v>
      </c>
      <c r="G8437" s="487">
        <v>0.45</v>
      </c>
      <c r="H8437" s="485">
        <v>7.2</v>
      </c>
      <c r="I8437" s="486">
        <f t="shared" si="394"/>
        <v>912391.20000000007</v>
      </c>
      <c r="J8437" s="348">
        <f t="shared" si="395"/>
        <v>0</v>
      </c>
    </row>
    <row r="8438" spans="1:10">
      <c r="A8438" s="483">
        <v>2016</v>
      </c>
      <c r="B8438" s="484" t="s">
        <v>1289</v>
      </c>
      <c r="C8438" s="484" t="s">
        <v>370</v>
      </c>
      <c r="D8438" s="485">
        <v>143767</v>
      </c>
      <c r="E8438" s="486">
        <v>19.78</v>
      </c>
      <c r="F8438" s="486">
        <f t="shared" si="393"/>
        <v>2843711.2600000002</v>
      </c>
      <c r="G8438" s="487">
        <v>0.39</v>
      </c>
      <c r="H8438" s="485">
        <v>7.8</v>
      </c>
      <c r="I8438" s="486">
        <f t="shared" si="394"/>
        <v>1121382.5999999999</v>
      </c>
      <c r="J8438" s="348">
        <f t="shared" si="395"/>
        <v>0</v>
      </c>
    </row>
    <row r="8439" spans="1:10">
      <c r="A8439" s="483">
        <v>2016</v>
      </c>
      <c r="B8439" s="484" t="s">
        <v>1301</v>
      </c>
      <c r="C8439" s="484" t="s">
        <v>370</v>
      </c>
      <c r="D8439" s="485">
        <v>617768</v>
      </c>
      <c r="E8439" s="486">
        <v>12.6</v>
      </c>
      <c r="F8439" s="486">
        <f t="shared" si="393"/>
        <v>7783876.7999999998</v>
      </c>
      <c r="G8439" s="487">
        <v>0.56999999999999995</v>
      </c>
      <c r="H8439" s="485">
        <v>10.1</v>
      </c>
      <c r="I8439" s="486">
        <f t="shared" si="394"/>
        <v>6239456.7999999998</v>
      </c>
      <c r="J8439" s="348">
        <f t="shared" si="395"/>
        <v>1</v>
      </c>
    </row>
    <row r="8440" spans="1:10">
      <c r="A8440" s="483">
        <v>2016</v>
      </c>
      <c r="B8440" s="484" t="s">
        <v>1296</v>
      </c>
      <c r="C8440" s="484" t="s">
        <v>370</v>
      </c>
      <c r="D8440" s="485">
        <v>15118</v>
      </c>
      <c r="E8440" s="486">
        <v>23.8</v>
      </c>
      <c r="F8440" s="486">
        <f t="shared" si="393"/>
        <v>359808.4</v>
      </c>
      <c r="G8440" s="487">
        <v>2.79</v>
      </c>
      <c r="H8440" s="485">
        <v>7.9</v>
      </c>
      <c r="I8440" s="486">
        <f t="shared" si="394"/>
        <v>119432.20000000001</v>
      </c>
      <c r="J8440" s="348">
        <f t="shared" si="395"/>
        <v>0</v>
      </c>
    </row>
    <row r="8441" spans="1:10">
      <c r="A8441" s="483">
        <v>2016</v>
      </c>
      <c r="B8441" s="484" t="s">
        <v>1296</v>
      </c>
      <c r="C8441" s="484" t="s">
        <v>370</v>
      </c>
      <c r="D8441" s="485">
        <v>6986</v>
      </c>
      <c r="E8441" s="486">
        <v>23.74</v>
      </c>
      <c r="F8441" s="486">
        <f t="shared" si="393"/>
        <v>165847.63999999998</v>
      </c>
      <c r="G8441" s="487">
        <v>2.52</v>
      </c>
      <c r="H8441" s="485">
        <v>8</v>
      </c>
      <c r="I8441" s="486">
        <f t="shared" si="394"/>
        <v>55888</v>
      </c>
      <c r="J8441" s="348">
        <f t="shared" si="395"/>
        <v>0</v>
      </c>
    </row>
    <row r="8442" spans="1:10">
      <c r="A8442" s="483">
        <v>2016</v>
      </c>
      <c r="B8442" s="484" t="s">
        <v>1296</v>
      </c>
      <c r="C8442" s="484" t="s">
        <v>370</v>
      </c>
      <c r="D8442" s="485">
        <v>11698</v>
      </c>
      <c r="E8442" s="486">
        <v>23.61</v>
      </c>
      <c r="F8442" s="486">
        <f t="shared" si="393"/>
        <v>276189.77999999997</v>
      </c>
      <c r="G8442" s="487">
        <v>2.74</v>
      </c>
      <c r="H8442" s="485">
        <v>8.9</v>
      </c>
      <c r="I8442" s="486">
        <f t="shared" si="394"/>
        <v>104112.2</v>
      </c>
      <c r="J8442" s="348">
        <f t="shared" si="395"/>
        <v>0</v>
      </c>
    </row>
    <row r="8443" spans="1:10">
      <c r="A8443" s="483">
        <v>2016</v>
      </c>
      <c r="B8443" s="484" t="s">
        <v>1296</v>
      </c>
      <c r="C8443" s="484" t="s">
        <v>370</v>
      </c>
      <c r="D8443" s="485">
        <v>53350</v>
      </c>
      <c r="E8443" s="486">
        <v>22.32</v>
      </c>
      <c r="F8443" s="486">
        <f t="shared" si="393"/>
        <v>1190772</v>
      </c>
      <c r="G8443" s="487">
        <v>3.85</v>
      </c>
      <c r="H8443" s="485">
        <v>16.600000000000001</v>
      </c>
      <c r="I8443" s="486">
        <f t="shared" si="394"/>
        <v>885610.00000000012</v>
      </c>
      <c r="J8443" s="348">
        <f t="shared" si="395"/>
        <v>0</v>
      </c>
    </row>
    <row r="8444" spans="1:10">
      <c r="A8444" s="483">
        <v>2016</v>
      </c>
      <c r="B8444" s="484" t="s">
        <v>1296</v>
      </c>
      <c r="C8444" s="484" t="s">
        <v>370</v>
      </c>
      <c r="D8444" s="485">
        <v>23386</v>
      </c>
      <c r="E8444" s="486">
        <v>21.61</v>
      </c>
      <c r="F8444" s="486">
        <f t="shared" si="393"/>
        <v>505371.45999999996</v>
      </c>
      <c r="G8444" s="487">
        <v>4.38</v>
      </c>
      <c r="H8444" s="485">
        <v>17.8</v>
      </c>
      <c r="I8444" s="486">
        <f t="shared" si="394"/>
        <v>416270.8</v>
      </c>
      <c r="J8444" s="348">
        <f t="shared" si="395"/>
        <v>0</v>
      </c>
    </row>
    <row r="8445" spans="1:10">
      <c r="A8445" s="483">
        <v>2016</v>
      </c>
      <c r="B8445" s="484" t="s">
        <v>1296</v>
      </c>
      <c r="C8445" s="484" t="s">
        <v>370</v>
      </c>
      <c r="D8445" s="485">
        <v>4937</v>
      </c>
      <c r="E8445" s="486">
        <v>23.6</v>
      </c>
      <c r="F8445" s="486">
        <f t="shared" si="393"/>
        <v>116513.20000000001</v>
      </c>
      <c r="G8445" s="487">
        <v>2.8</v>
      </c>
      <c r="H8445" s="485">
        <v>8.4</v>
      </c>
      <c r="I8445" s="486">
        <f t="shared" si="394"/>
        <v>41470.800000000003</v>
      </c>
      <c r="J8445" s="348">
        <f t="shared" si="395"/>
        <v>0</v>
      </c>
    </row>
    <row r="8446" spans="1:10">
      <c r="A8446" s="483">
        <v>2016</v>
      </c>
      <c r="B8446" s="484" t="s">
        <v>1296</v>
      </c>
      <c r="C8446" s="484" t="s">
        <v>370</v>
      </c>
      <c r="D8446" s="485">
        <v>5182</v>
      </c>
      <c r="E8446" s="486">
        <v>23.09</v>
      </c>
      <c r="F8446" s="486">
        <f t="shared" si="393"/>
        <v>119652.38</v>
      </c>
      <c r="G8446" s="487">
        <v>3.73</v>
      </c>
      <c r="H8446" s="485">
        <v>14.7</v>
      </c>
      <c r="I8446" s="486">
        <f t="shared" si="394"/>
        <v>76175.399999999994</v>
      </c>
      <c r="J8446" s="348">
        <f t="shared" si="395"/>
        <v>0</v>
      </c>
    </row>
    <row r="8447" spans="1:10">
      <c r="A8447" s="483">
        <v>2016</v>
      </c>
      <c r="B8447" s="484" t="s">
        <v>1296</v>
      </c>
      <c r="C8447" s="484" t="s">
        <v>370</v>
      </c>
      <c r="D8447" s="485">
        <v>12639</v>
      </c>
      <c r="E8447" s="486">
        <v>23.56</v>
      </c>
      <c r="F8447" s="486">
        <f t="shared" si="393"/>
        <v>297774.83999999997</v>
      </c>
      <c r="G8447" s="487">
        <v>2.46</v>
      </c>
      <c r="H8447" s="485">
        <v>8</v>
      </c>
      <c r="I8447" s="486">
        <f t="shared" si="394"/>
        <v>101112</v>
      </c>
      <c r="J8447" s="348">
        <f t="shared" si="395"/>
        <v>0</v>
      </c>
    </row>
    <row r="8448" spans="1:10">
      <c r="A8448" s="483">
        <v>2016</v>
      </c>
      <c r="B8448" s="484" t="s">
        <v>1296</v>
      </c>
      <c r="C8448" s="484" t="s">
        <v>370</v>
      </c>
      <c r="D8448" s="485">
        <v>18891</v>
      </c>
      <c r="E8448" s="486">
        <v>23.3</v>
      </c>
      <c r="F8448" s="486">
        <f t="shared" si="393"/>
        <v>440160.3</v>
      </c>
      <c r="G8448" s="487">
        <v>2.39</v>
      </c>
      <c r="H8448" s="485">
        <v>8.6</v>
      </c>
      <c r="I8448" s="486">
        <f t="shared" si="394"/>
        <v>162462.6</v>
      </c>
      <c r="J8448" s="348">
        <f t="shared" si="395"/>
        <v>0</v>
      </c>
    </row>
    <row r="8449" spans="1:10">
      <c r="A8449" s="483">
        <v>2016</v>
      </c>
      <c r="B8449" s="484" t="s">
        <v>1296</v>
      </c>
      <c r="C8449" s="484" t="s">
        <v>370</v>
      </c>
      <c r="D8449" s="485">
        <v>23325</v>
      </c>
      <c r="E8449" s="486">
        <v>22.9</v>
      </c>
      <c r="F8449" s="486">
        <f t="shared" si="393"/>
        <v>534142.5</v>
      </c>
      <c r="G8449" s="487">
        <v>4.3600000000000003</v>
      </c>
      <c r="H8449" s="485">
        <v>15.6</v>
      </c>
      <c r="I8449" s="486">
        <f t="shared" si="394"/>
        <v>363870</v>
      </c>
      <c r="J8449" s="348">
        <f t="shared" si="395"/>
        <v>0</v>
      </c>
    </row>
    <row r="8450" spans="1:10">
      <c r="A8450" s="483">
        <v>2016</v>
      </c>
      <c r="B8450" s="484" t="s">
        <v>1296</v>
      </c>
      <c r="C8450" s="484" t="s">
        <v>370</v>
      </c>
      <c r="D8450" s="485">
        <v>28663</v>
      </c>
      <c r="E8450" s="486">
        <v>24</v>
      </c>
      <c r="F8450" s="486">
        <f t="shared" si="393"/>
        <v>687912</v>
      </c>
      <c r="G8450" s="487">
        <v>2.84</v>
      </c>
      <c r="H8450" s="485">
        <v>7.7</v>
      </c>
      <c r="I8450" s="486">
        <f t="shared" si="394"/>
        <v>220705.1</v>
      </c>
      <c r="J8450" s="348">
        <f t="shared" si="395"/>
        <v>0</v>
      </c>
    </row>
    <row r="8451" spans="1:10">
      <c r="A8451" s="483">
        <v>2016</v>
      </c>
      <c r="B8451" s="484" t="s">
        <v>1296</v>
      </c>
      <c r="C8451" s="484" t="s">
        <v>370</v>
      </c>
      <c r="D8451" s="485">
        <v>31613</v>
      </c>
      <c r="E8451" s="486">
        <v>22.97</v>
      </c>
      <c r="F8451" s="486">
        <f t="shared" ref="F8451:F8514" si="396">E8451*D8451</f>
        <v>726150.61</v>
      </c>
      <c r="G8451" s="487">
        <v>2.97</v>
      </c>
      <c r="H8451" s="485">
        <v>8.3000000000000007</v>
      </c>
      <c r="I8451" s="486">
        <f t="shared" ref="I8451:I8514" si="397">H8451*D8451</f>
        <v>262387.90000000002</v>
      </c>
      <c r="J8451" s="348">
        <f t="shared" ref="J8451:J8514" si="398">IF(B8451="LIG",1,0)</f>
        <v>0</v>
      </c>
    </row>
    <row r="8452" spans="1:10">
      <c r="A8452" s="483">
        <v>2016</v>
      </c>
      <c r="B8452" s="484" t="s">
        <v>1296</v>
      </c>
      <c r="C8452" s="484" t="s">
        <v>370</v>
      </c>
      <c r="D8452" s="485">
        <v>52608</v>
      </c>
      <c r="E8452" s="486">
        <v>22.24</v>
      </c>
      <c r="F8452" s="486">
        <f t="shared" si="396"/>
        <v>1170001.9199999999</v>
      </c>
      <c r="G8452" s="487">
        <v>3.06</v>
      </c>
      <c r="H8452" s="485">
        <v>8.6999999999999993</v>
      </c>
      <c r="I8452" s="486">
        <f t="shared" si="397"/>
        <v>457689.59999999998</v>
      </c>
      <c r="J8452" s="348">
        <f t="shared" si="398"/>
        <v>0</v>
      </c>
    </row>
    <row r="8453" spans="1:10">
      <c r="A8453" s="483">
        <v>2016</v>
      </c>
      <c r="B8453" s="484" t="s">
        <v>1296</v>
      </c>
      <c r="C8453" s="484" t="s">
        <v>370</v>
      </c>
      <c r="D8453" s="485">
        <v>19271</v>
      </c>
      <c r="E8453" s="486">
        <v>22.94</v>
      </c>
      <c r="F8453" s="486">
        <f t="shared" si="396"/>
        <v>442076.74000000005</v>
      </c>
      <c r="G8453" s="487">
        <v>2.97</v>
      </c>
      <c r="H8453" s="485">
        <v>8.5</v>
      </c>
      <c r="I8453" s="486">
        <f t="shared" si="397"/>
        <v>163803.5</v>
      </c>
      <c r="J8453" s="348">
        <f t="shared" si="398"/>
        <v>0</v>
      </c>
    </row>
    <row r="8454" spans="1:10">
      <c r="A8454" s="483">
        <v>2016</v>
      </c>
      <c r="B8454" s="484" t="s">
        <v>1296</v>
      </c>
      <c r="C8454" s="484" t="s">
        <v>370</v>
      </c>
      <c r="D8454" s="485">
        <v>3345</v>
      </c>
      <c r="E8454" s="486">
        <v>22.97</v>
      </c>
      <c r="F8454" s="486">
        <f t="shared" si="396"/>
        <v>76834.649999999994</v>
      </c>
      <c r="G8454" s="487">
        <v>4.29</v>
      </c>
      <c r="H8454" s="485">
        <v>15.5</v>
      </c>
      <c r="I8454" s="486">
        <f t="shared" si="397"/>
        <v>51847.5</v>
      </c>
      <c r="J8454" s="348">
        <f t="shared" si="398"/>
        <v>0</v>
      </c>
    </row>
    <row r="8455" spans="1:10">
      <c r="A8455" s="483">
        <v>2016</v>
      </c>
      <c r="B8455" s="484" t="s">
        <v>1296</v>
      </c>
      <c r="C8455" s="484" t="s">
        <v>370</v>
      </c>
      <c r="D8455" s="485">
        <v>22553</v>
      </c>
      <c r="E8455" s="486">
        <v>23.97</v>
      </c>
      <c r="F8455" s="486">
        <f t="shared" si="396"/>
        <v>540595.40999999992</v>
      </c>
      <c r="G8455" s="487">
        <v>2.81</v>
      </c>
      <c r="H8455" s="485">
        <v>8</v>
      </c>
      <c r="I8455" s="486">
        <f t="shared" si="397"/>
        <v>180424</v>
      </c>
      <c r="J8455" s="348">
        <f t="shared" si="398"/>
        <v>0</v>
      </c>
    </row>
    <row r="8456" spans="1:10">
      <c r="A8456" s="483">
        <v>2016</v>
      </c>
      <c r="B8456" s="484" t="s">
        <v>1296</v>
      </c>
      <c r="C8456" s="484" t="s">
        <v>370</v>
      </c>
      <c r="D8456" s="485">
        <v>6345</v>
      </c>
      <c r="E8456" s="486">
        <v>23.59</v>
      </c>
      <c r="F8456" s="486">
        <f t="shared" si="396"/>
        <v>149678.54999999999</v>
      </c>
      <c r="G8456" s="487">
        <v>2.81</v>
      </c>
      <c r="H8456" s="485">
        <v>8.5</v>
      </c>
      <c r="I8456" s="486">
        <f t="shared" si="397"/>
        <v>53932.5</v>
      </c>
      <c r="J8456" s="348">
        <f t="shared" si="398"/>
        <v>0</v>
      </c>
    </row>
    <row r="8457" spans="1:10">
      <c r="A8457" s="483">
        <v>2016</v>
      </c>
      <c r="B8457" s="484" t="s">
        <v>1296</v>
      </c>
      <c r="C8457" s="484" t="s">
        <v>370</v>
      </c>
      <c r="D8457" s="485">
        <v>25102</v>
      </c>
      <c r="E8457" s="486">
        <v>23.02</v>
      </c>
      <c r="F8457" s="486">
        <f t="shared" si="396"/>
        <v>577848.04</v>
      </c>
      <c r="G8457" s="487">
        <v>3</v>
      </c>
      <c r="H8457" s="485">
        <v>8.4</v>
      </c>
      <c r="I8457" s="486">
        <f t="shared" si="397"/>
        <v>210856.80000000002</v>
      </c>
      <c r="J8457" s="348">
        <f t="shared" si="398"/>
        <v>0</v>
      </c>
    </row>
    <row r="8458" spans="1:10">
      <c r="A8458" s="483">
        <v>2016</v>
      </c>
      <c r="B8458" s="484" t="s">
        <v>1296</v>
      </c>
      <c r="C8458" s="484" t="s">
        <v>370</v>
      </c>
      <c r="D8458" s="485">
        <v>3237</v>
      </c>
      <c r="E8458" s="486">
        <v>23.58</v>
      </c>
      <c r="F8458" s="486">
        <f t="shared" si="396"/>
        <v>76328.459999999992</v>
      </c>
      <c r="G8458" s="487">
        <v>2.8</v>
      </c>
      <c r="H8458" s="485">
        <v>8.5</v>
      </c>
      <c r="I8458" s="486">
        <f t="shared" si="397"/>
        <v>27514.5</v>
      </c>
      <c r="J8458" s="348">
        <f t="shared" si="398"/>
        <v>0</v>
      </c>
    </row>
    <row r="8459" spans="1:10">
      <c r="A8459" s="483">
        <v>2016</v>
      </c>
      <c r="B8459" s="484" t="s">
        <v>1296</v>
      </c>
      <c r="C8459" s="484" t="s">
        <v>370</v>
      </c>
      <c r="D8459" s="485">
        <v>11098</v>
      </c>
      <c r="E8459" s="486">
        <v>23.95</v>
      </c>
      <c r="F8459" s="486">
        <f t="shared" si="396"/>
        <v>265797.09999999998</v>
      </c>
      <c r="G8459" s="487">
        <v>2.82</v>
      </c>
      <c r="H8459" s="485">
        <v>7.5</v>
      </c>
      <c r="I8459" s="486">
        <f t="shared" si="397"/>
        <v>83235</v>
      </c>
      <c r="J8459" s="348">
        <f t="shared" si="398"/>
        <v>0</v>
      </c>
    </row>
    <row r="8460" spans="1:10">
      <c r="A8460" s="483">
        <v>2016</v>
      </c>
      <c r="B8460" s="484" t="s">
        <v>1296</v>
      </c>
      <c r="C8460" s="484" t="s">
        <v>370</v>
      </c>
      <c r="D8460" s="485">
        <v>17030</v>
      </c>
      <c r="E8460" s="486">
        <v>23.18</v>
      </c>
      <c r="F8460" s="486">
        <f t="shared" si="396"/>
        <v>394755.4</v>
      </c>
      <c r="G8460" s="487">
        <v>3.87</v>
      </c>
      <c r="H8460" s="485">
        <v>13.8</v>
      </c>
      <c r="I8460" s="486">
        <f t="shared" si="397"/>
        <v>235014</v>
      </c>
      <c r="J8460" s="348">
        <f t="shared" si="398"/>
        <v>0</v>
      </c>
    </row>
    <row r="8461" spans="1:10">
      <c r="A8461" s="483">
        <v>2016</v>
      </c>
      <c r="B8461" s="484" t="s">
        <v>1296</v>
      </c>
      <c r="C8461" s="484" t="s">
        <v>370</v>
      </c>
      <c r="D8461" s="485">
        <v>4802</v>
      </c>
      <c r="E8461" s="486">
        <v>23.05</v>
      </c>
      <c r="F8461" s="486">
        <f t="shared" si="396"/>
        <v>110686.1</v>
      </c>
      <c r="G8461" s="487">
        <v>2.82</v>
      </c>
      <c r="H8461" s="485">
        <v>12.3</v>
      </c>
      <c r="I8461" s="486">
        <f t="shared" si="397"/>
        <v>59064.600000000006</v>
      </c>
      <c r="J8461" s="348">
        <f t="shared" si="398"/>
        <v>0</v>
      </c>
    </row>
    <row r="8462" spans="1:10">
      <c r="A8462" s="483">
        <v>2016</v>
      </c>
      <c r="B8462" s="484" t="s">
        <v>1296</v>
      </c>
      <c r="C8462" s="484" t="s">
        <v>370</v>
      </c>
      <c r="D8462" s="485">
        <v>8000</v>
      </c>
      <c r="E8462" s="486">
        <v>22.88</v>
      </c>
      <c r="F8462" s="486">
        <f t="shared" si="396"/>
        <v>183040</v>
      </c>
      <c r="G8462" s="487">
        <v>2.68</v>
      </c>
      <c r="H8462" s="485">
        <v>12.5</v>
      </c>
      <c r="I8462" s="486">
        <f t="shared" si="397"/>
        <v>100000</v>
      </c>
      <c r="J8462" s="348">
        <f t="shared" si="398"/>
        <v>0</v>
      </c>
    </row>
    <row r="8463" spans="1:10">
      <c r="A8463" s="483">
        <v>2016</v>
      </c>
      <c r="B8463" s="484" t="s">
        <v>1296</v>
      </c>
      <c r="C8463" s="484" t="s">
        <v>370</v>
      </c>
      <c r="D8463" s="485">
        <v>16236</v>
      </c>
      <c r="E8463" s="486">
        <v>23.26</v>
      </c>
      <c r="F8463" s="486">
        <f t="shared" si="396"/>
        <v>377649.36000000004</v>
      </c>
      <c r="G8463" s="487">
        <v>2.74</v>
      </c>
      <c r="H8463" s="485">
        <v>12.4</v>
      </c>
      <c r="I8463" s="486">
        <f t="shared" si="397"/>
        <v>201326.4</v>
      </c>
      <c r="J8463" s="348">
        <f t="shared" si="398"/>
        <v>0</v>
      </c>
    </row>
    <row r="8464" spans="1:10">
      <c r="A8464" s="483">
        <v>2016</v>
      </c>
      <c r="B8464" s="484" t="s">
        <v>1296</v>
      </c>
      <c r="C8464" s="484" t="s">
        <v>370</v>
      </c>
      <c r="D8464" s="485">
        <v>38384</v>
      </c>
      <c r="E8464" s="486">
        <v>23.78</v>
      </c>
      <c r="F8464" s="486">
        <f t="shared" si="396"/>
        <v>912771.52</v>
      </c>
      <c r="G8464" s="487">
        <v>2.63</v>
      </c>
      <c r="H8464" s="485">
        <v>7.7</v>
      </c>
      <c r="I8464" s="486">
        <f t="shared" si="397"/>
        <v>295556.8</v>
      </c>
      <c r="J8464" s="348">
        <f t="shared" si="398"/>
        <v>0</v>
      </c>
    </row>
    <row r="8465" spans="1:10">
      <c r="A8465" s="483">
        <v>2016</v>
      </c>
      <c r="B8465" s="484" t="s">
        <v>1296</v>
      </c>
      <c r="C8465" s="484" t="s">
        <v>370</v>
      </c>
      <c r="D8465" s="485">
        <v>38187</v>
      </c>
      <c r="E8465" s="486">
        <v>23.948</v>
      </c>
      <c r="F8465" s="486">
        <f t="shared" si="396"/>
        <v>914502.27600000007</v>
      </c>
      <c r="G8465" s="487">
        <v>2.72</v>
      </c>
      <c r="H8465" s="485">
        <v>7.6</v>
      </c>
      <c r="I8465" s="486">
        <f t="shared" si="397"/>
        <v>290221.2</v>
      </c>
      <c r="J8465" s="348">
        <f t="shared" si="398"/>
        <v>0</v>
      </c>
    </row>
    <row r="8466" spans="1:10">
      <c r="A8466" s="483">
        <v>2016</v>
      </c>
      <c r="B8466" s="484" t="s">
        <v>1296</v>
      </c>
      <c r="C8466" s="484" t="s">
        <v>370</v>
      </c>
      <c r="D8466" s="485">
        <v>24710</v>
      </c>
      <c r="E8466" s="486">
        <v>25.138000000000002</v>
      </c>
      <c r="F8466" s="486">
        <f t="shared" si="396"/>
        <v>621159.9800000001</v>
      </c>
      <c r="G8466" s="487">
        <v>1.99</v>
      </c>
      <c r="H8466" s="485">
        <v>12.4</v>
      </c>
      <c r="I8466" s="486">
        <f t="shared" si="397"/>
        <v>306404</v>
      </c>
      <c r="J8466" s="348">
        <f t="shared" si="398"/>
        <v>0</v>
      </c>
    </row>
    <row r="8467" spans="1:10">
      <c r="A8467" s="483">
        <v>2016</v>
      </c>
      <c r="B8467" s="484" t="s">
        <v>1296</v>
      </c>
      <c r="C8467" s="484" t="s">
        <v>370</v>
      </c>
      <c r="D8467" s="485">
        <v>38207</v>
      </c>
      <c r="E8467" s="486">
        <v>23.896000000000001</v>
      </c>
      <c r="F8467" s="486">
        <f t="shared" si="396"/>
        <v>912994.47200000007</v>
      </c>
      <c r="G8467" s="487">
        <v>2.7</v>
      </c>
      <c r="H8467" s="485">
        <v>7.8</v>
      </c>
      <c r="I8467" s="486">
        <f t="shared" si="397"/>
        <v>298014.59999999998</v>
      </c>
      <c r="J8467" s="348">
        <f t="shared" si="398"/>
        <v>0</v>
      </c>
    </row>
    <row r="8468" spans="1:10">
      <c r="A8468" s="483">
        <v>2016</v>
      </c>
      <c r="B8468" s="484" t="s">
        <v>1289</v>
      </c>
      <c r="C8468" s="484" t="s">
        <v>370</v>
      </c>
      <c r="D8468" s="485">
        <v>32903</v>
      </c>
      <c r="E8468" s="486">
        <v>16.71</v>
      </c>
      <c r="F8468" s="486">
        <f t="shared" si="396"/>
        <v>549809.13</v>
      </c>
      <c r="G8468" s="487">
        <v>0.25</v>
      </c>
      <c r="H8468" s="485">
        <v>5</v>
      </c>
      <c r="I8468" s="486">
        <f t="shared" si="397"/>
        <v>164515</v>
      </c>
      <c r="J8468" s="348">
        <f t="shared" si="398"/>
        <v>0</v>
      </c>
    </row>
    <row r="8469" spans="1:10">
      <c r="A8469" s="483">
        <v>2016</v>
      </c>
      <c r="B8469" s="484" t="s">
        <v>1289</v>
      </c>
      <c r="C8469" s="484" t="s">
        <v>370</v>
      </c>
      <c r="D8469" s="485">
        <v>32887</v>
      </c>
      <c r="E8469" s="486">
        <v>16.61</v>
      </c>
      <c r="F8469" s="486">
        <f t="shared" si="396"/>
        <v>546253.06999999995</v>
      </c>
      <c r="G8469" s="487">
        <v>0.41</v>
      </c>
      <c r="H8469" s="485">
        <v>6</v>
      </c>
      <c r="I8469" s="486">
        <f t="shared" si="397"/>
        <v>197322</v>
      </c>
      <c r="J8469" s="348">
        <f t="shared" si="398"/>
        <v>0</v>
      </c>
    </row>
    <row r="8470" spans="1:10">
      <c r="A8470" s="483">
        <v>2016</v>
      </c>
      <c r="B8470" s="484" t="s">
        <v>1289</v>
      </c>
      <c r="C8470" s="484" t="s">
        <v>370</v>
      </c>
      <c r="D8470" s="485">
        <v>16458</v>
      </c>
      <c r="E8470" s="486">
        <v>17.82</v>
      </c>
      <c r="F8470" s="486">
        <f t="shared" si="396"/>
        <v>293281.56</v>
      </c>
      <c r="G8470" s="487">
        <v>0.22</v>
      </c>
      <c r="H8470" s="485">
        <v>5.3</v>
      </c>
      <c r="I8470" s="486">
        <f t="shared" si="397"/>
        <v>87227.4</v>
      </c>
      <c r="J8470" s="348">
        <f t="shared" si="398"/>
        <v>0</v>
      </c>
    </row>
    <row r="8471" spans="1:10">
      <c r="A8471" s="483">
        <v>2016</v>
      </c>
      <c r="B8471" s="484" t="s">
        <v>1289</v>
      </c>
      <c r="C8471" s="484" t="s">
        <v>370</v>
      </c>
      <c r="D8471" s="485">
        <v>16457</v>
      </c>
      <c r="E8471" s="486">
        <v>16.71</v>
      </c>
      <c r="F8471" s="486">
        <f t="shared" si="396"/>
        <v>274996.47000000003</v>
      </c>
      <c r="G8471" s="487">
        <v>0.25</v>
      </c>
      <c r="H8471" s="485">
        <v>5</v>
      </c>
      <c r="I8471" s="486">
        <f t="shared" si="397"/>
        <v>82285</v>
      </c>
      <c r="J8471" s="348">
        <f t="shared" si="398"/>
        <v>0</v>
      </c>
    </row>
    <row r="8472" spans="1:10">
      <c r="A8472" s="483">
        <v>2016</v>
      </c>
      <c r="B8472" s="484" t="s">
        <v>1289</v>
      </c>
      <c r="C8472" s="484" t="s">
        <v>370</v>
      </c>
      <c r="D8472" s="485">
        <v>82400</v>
      </c>
      <c r="E8472" s="486">
        <v>16.71</v>
      </c>
      <c r="F8472" s="486">
        <f t="shared" si="396"/>
        <v>1376904</v>
      </c>
      <c r="G8472" s="487">
        <v>0.25</v>
      </c>
      <c r="H8472" s="485">
        <v>5</v>
      </c>
      <c r="I8472" s="486">
        <f t="shared" si="397"/>
        <v>412000</v>
      </c>
      <c r="J8472" s="348">
        <f t="shared" si="398"/>
        <v>0</v>
      </c>
    </row>
    <row r="8473" spans="1:10">
      <c r="A8473" s="483">
        <v>2016</v>
      </c>
      <c r="B8473" s="484" t="s">
        <v>1289</v>
      </c>
      <c r="C8473" s="484" t="s">
        <v>370</v>
      </c>
      <c r="D8473" s="485">
        <v>32749</v>
      </c>
      <c r="E8473" s="486">
        <v>18.03</v>
      </c>
      <c r="F8473" s="486">
        <f t="shared" si="396"/>
        <v>590464.47000000009</v>
      </c>
      <c r="G8473" s="487">
        <v>0.27</v>
      </c>
      <c r="H8473" s="485">
        <v>4.4000000000000004</v>
      </c>
      <c r="I8473" s="486">
        <f t="shared" si="397"/>
        <v>144095.6</v>
      </c>
      <c r="J8473" s="348">
        <f t="shared" si="398"/>
        <v>0</v>
      </c>
    </row>
    <row r="8474" spans="1:10">
      <c r="A8474" s="483">
        <v>2016</v>
      </c>
      <c r="B8474" s="484" t="s">
        <v>1289</v>
      </c>
      <c r="C8474" s="484" t="s">
        <v>370</v>
      </c>
      <c r="D8474" s="485">
        <v>32113</v>
      </c>
      <c r="E8474" s="486">
        <v>17.75</v>
      </c>
      <c r="F8474" s="486">
        <f t="shared" si="396"/>
        <v>570005.75</v>
      </c>
      <c r="G8474" s="487">
        <v>0.24</v>
      </c>
      <c r="H8474" s="485">
        <v>5.5</v>
      </c>
      <c r="I8474" s="486">
        <f t="shared" si="397"/>
        <v>176621.5</v>
      </c>
      <c r="J8474" s="348">
        <f t="shared" si="398"/>
        <v>0</v>
      </c>
    </row>
    <row r="8475" spans="1:10">
      <c r="A8475" s="483">
        <v>2016</v>
      </c>
      <c r="B8475" s="484" t="s">
        <v>1289</v>
      </c>
      <c r="C8475" s="484" t="s">
        <v>370</v>
      </c>
      <c r="D8475" s="485">
        <v>16349</v>
      </c>
      <c r="E8475" s="486">
        <v>17.600000000000001</v>
      </c>
      <c r="F8475" s="486">
        <f t="shared" si="396"/>
        <v>287742.40000000002</v>
      </c>
      <c r="G8475" s="487">
        <v>0.21</v>
      </c>
      <c r="H8475" s="485">
        <v>5.9</v>
      </c>
      <c r="I8475" s="486">
        <f t="shared" si="397"/>
        <v>96459.1</v>
      </c>
      <c r="J8475" s="348">
        <f t="shared" si="398"/>
        <v>0</v>
      </c>
    </row>
    <row r="8476" spans="1:10">
      <c r="A8476" s="483">
        <v>2016</v>
      </c>
      <c r="B8476" s="484" t="s">
        <v>1289</v>
      </c>
      <c r="C8476" s="484" t="s">
        <v>370</v>
      </c>
      <c r="D8476" s="485">
        <v>32816</v>
      </c>
      <c r="E8476" s="486">
        <v>17.8</v>
      </c>
      <c r="F8476" s="486">
        <f t="shared" si="396"/>
        <v>584124.80000000005</v>
      </c>
      <c r="G8476" s="487">
        <v>0.23</v>
      </c>
      <c r="H8476" s="485">
        <v>5.5</v>
      </c>
      <c r="I8476" s="486">
        <f t="shared" si="397"/>
        <v>180488</v>
      </c>
      <c r="J8476" s="348">
        <f t="shared" si="398"/>
        <v>0</v>
      </c>
    </row>
    <row r="8477" spans="1:10">
      <c r="A8477" s="483">
        <v>2016</v>
      </c>
      <c r="B8477" s="484" t="s">
        <v>1289</v>
      </c>
      <c r="C8477" s="484" t="s">
        <v>370</v>
      </c>
      <c r="D8477" s="485">
        <v>16238</v>
      </c>
      <c r="E8477" s="486">
        <v>16.82</v>
      </c>
      <c r="F8477" s="486">
        <f t="shared" si="396"/>
        <v>273123.16000000003</v>
      </c>
      <c r="G8477" s="487">
        <v>0.27</v>
      </c>
      <c r="H8477" s="485">
        <v>5.9</v>
      </c>
      <c r="I8477" s="486">
        <f t="shared" si="397"/>
        <v>95804.200000000012</v>
      </c>
      <c r="J8477" s="348">
        <f t="shared" si="398"/>
        <v>0</v>
      </c>
    </row>
    <row r="8478" spans="1:10">
      <c r="A8478" s="483">
        <v>2016</v>
      </c>
      <c r="B8478" s="484" t="s">
        <v>1289</v>
      </c>
      <c r="C8478" s="484" t="s">
        <v>370</v>
      </c>
      <c r="D8478" s="485">
        <v>16249</v>
      </c>
      <c r="E8478" s="486">
        <v>16.8</v>
      </c>
      <c r="F8478" s="486">
        <f t="shared" si="396"/>
        <v>272983.2</v>
      </c>
      <c r="G8478" s="487">
        <v>0.33</v>
      </c>
      <c r="H8478" s="485">
        <v>5.7</v>
      </c>
      <c r="I8478" s="486">
        <f t="shared" si="397"/>
        <v>92619.3</v>
      </c>
      <c r="J8478" s="348">
        <f t="shared" si="398"/>
        <v>0</v>
      </c>
    </row>
    <row r="8479" spans="1:10">
      <c r="A8479" s="483">
        <v>2016</v>
      </c>
      <c r="B8479" s="484" t="s">
        <v>1289</v>
      </c>
      <c r="C8479" s="484" t="s">
        <v>370</v>
      </c>
      <c r="D8479" s="485">
        <v>16257</v>
      </c>
      <c r="E8479" s="486">
        <v>17.87</v>
      </c>
      <c r="F8479" s="486">
        <f t="shared" si="396"/>
        <v>290512.59000000003</v>
      </c>
      <c r="G8479" s="487">
        <v>0.24</v>
      </c>
      <c r="H8479" s="485">
        <v>5</v>
      </c>
      <c r="I8479" s="486">
        <f t="shared" si="397"/>
        <v>81285</v>
      </c>
      <c r="J8479" s="348">
        <f t="shared" si="398"/>
        <v>0</v>
      </c>
    </row>
    <row r="8480" spans="1:10">
      <c r="A8480" s="483">
        <v>2016</v>
      </c>
      <c r="B8480" s="484" t="s">
        <v>1289</v>
      </c>
      <c r="C8480" s="484" t="s">
        <v>370</v>
      </c>
      <c r="D8480" s="485">
        <v>48483</v>
      </c>
      <c r="E8480" s="486">
        <v>17.14</v>
      </c>
      <c r="F8480" s="486">
        <f t="shared" si="396"/>
        <v>830998.62</v>
      </c>
      <c r="G8480" s="487">
        <v>0.22</v>
      </c>
      <c r="H8480" s="485">
        <v>4.2</v>
      </c>
      <c r="I8480" s="486">
        <f t="shared" si="397"/>
        <v>203628.6</v>
      </c>
      <c r="J8480" s="348">
        <f t="shared" si="398"/>
        <v>0</v>
      </c>
    </row>
    <row r="8481" spans="1:10">
      <c r="A8481" s="483">
        <v>2016</v>
      </c>
      <c r="B8481" s="484" t="s">
        <v>1289</v>
      </c>
      <c r="C8481" s="484" t="s">
        <v>370</v>
      </c>
      <c r="D8481" s="485">
        <v>81620</v>
      </c>
      <c r="E8481" s="486">
        <v>17.57</v>
      </c>
      <c r="F8481" s="486">
        <f t="shared" si="396"/>
        <v>1434063.4</v>
      </c>
      <c r="G8481" s="487">
        <v>0.31</v>
      </c>
      <c r="H8481" s="485">
        <v>5.4</v>
      </c>
      <c r="I8481" s="486">
        <f t="shared" si="397"/>
        <v>440748</v>
      </c>
      <c r="J8481" s="348">
        <f t="shared" si="398"/>
        <v>0</v>
      </c>
    </row>
    <row r="8482" spans="1:10">
      <c r="A8482" s="483">
        <v>2016</v>
      </c>
      <c r="B8482" s="484" t="s">
        <v>1289</v>
      </c>
      <c r="C8482" s="484" t="s">
        <v>370</v>
      </c>
      <c r="D8482" s="485">
        <v>689244</v>
      </c>
      <c r="E8482" s="486">
        <v>16.754000000000001</v>
      </c>
      <c r="F8482" s="486">
        <f t="shared" si="396"/>
        <v>11547593.976000002</v>
      </c>
      <c r="G8482" s="487">
        <v>0.35</v>
      </c>
      <c r="H8482" s="485">
        <v>4.9000000000000004</v>
      </c>
      <c r="I8482" s="486">
        <f t="shared" si="397"/>
        <v>3377295.6</v>
      </c>
      <c r="J8482" s="348">
        <f t="shared" si="398"/>
        <v>0</v>
      </c>
    </row>
    <row r="8483" spans="1:10">
      <c r="A8483" s="483">
        <v>2016</v>
      </c>
      <c r="B8483" s="484" t="s">
        <v>1296</v>
      </c>
      <c r="C8483" s="484" t="s">
        <v>370</v>
      </c>
      <c r="D8483" s="485">
        <v>23816</v>
      </c>
      <c r="E8483" s="486">
        <v>22.998000000000001</v>
      </c>
      <c r="F8483" s="486">
        <f t="shared" si="396"/>
        <v>547720.36800000002</v>
      </c>
      <c r="G8483" s="487">
        <v>2.97</v>
      </c>
      <c r="H8483" s="485">
        <v>8.1999999999999993</v>
      </c>
      <c r="I8483" s="486">
        <f t="shared" si="397"/>
        <v>195291.19999999998</v>
      </c>
      <c r="J8483" s="348">
        <f t="shared" si="398"/>
        <v>0</v>
      </c>
    </row>
    <row r="8484" spans="1:10">
      <c r="A8484" s="483">
        <v>2016</v>
      </c>
      <c r="B8484" s="484" t="s">
        <v>1296</v>
      </c>
      <c r="C8484" s="484" t="s">
        <v>370</v>
      </c>
      <c r="D8484" s="485">
        <v>67215</v>
      </c>
      <c r="E8484" s="486">
        <v>22.974</v>
      </c>
      <c r="F8484" s="486">
        <f t="shared" si="396"/>
        <v>1544197.41</v>
      </c>
      <c r="G8484" s="487">
        <v>3.13</v>
      </c>
      <c r="H8484" s="485">
        <v>8.8000000000000007</v>
      </c>
      <c r="I8484" s="486">
        <f t="shared" si="397"/>
        <v>591492</v>
      </c>
      <c r="J8484" s="348">
        <f t="shared" si="398"/>
        <v>0</v>
      </c>
    </row>
    <row r="8485" spans="1:10">
      <c r="A8485" s="483">
        <v>2016</v>
      </c>
      <c r="B8485" s="484" t="s">
        <v>1296</v>
      </c>
      <c r="C8485" s="484" t="s">
        <v>370</v>
      </c>
      <c r="D8485" s="485">
        <v>22085</v>
      </c>
      <c r="E8485" s="486">
        <v>22.547000000000001</v>
      </c>
      <c r="F8485" s="486">
        <f t="shared" si="396"/>
        <v>497950.495</v>
      </c>
      <c r="G8485" s="487">
        <v>3.52</v>
      </c>
      <c r="H8485" s="485">
        <v>10.199999999999999</v>
      </c>
      <c r="I8485" s="486">
        <f t="shared" si="397"/>
        <v>225266.99999999997</v>
      </c>
      <c r="J8485" s="348">
        <f t="shared" si="398"/>
        <v>0</v>
      </c>
    </row>
    <row r="8486" spans="1:10">
      <c r="A8486" s="483">
        <v>2016</v>
      </c>
      <c r="B8486" s="484" t="s">
        <v>1289</v>
      </c>
      <c r="C8486" s="484" t="s">
        <v>370</v>
      </c>
      <c r="D8486" s="485">
        <v>32843</v>
      </c>
      <c r="E8486" s="486">
        <v>17.571000000000002</v>
      </c>
      <c r="F8486" s="486">
        <f t="shared" si="396"/>
        <v>577084.353</v>
      </c>
      <c r="G8486" s="487">
        <v>0.32</v>
      </c>
      <c r="H8486" s="485">
        <v>4.9000000000000004</v>
      </c>
      <c r="I8486" s="486">
        <f t="shared" si="397"/>
        <v>160930.70000000001</v>
      </c>
      <c r="J8486" s="348">
        <f t="shared" si="398"/>
        <v>0</v>
      </c>
    </row>
    <row r="8487" spans="1:10">
      <c r="A8487" s="483">
        <v>2016</v>
      </c>
      <c r="B8487" s="484" t="s">
        <v>1296</v>
      </c>
      <c r="C8487" s="484" t="s">
        <v>370</v>
      </c>
      <c r="D8487" s="485">
        <v>16808</v>
      </c>
      <c r="E8487" s="486">
        <v>25.324000000000002</v>
      </c>
      <c r="F8487" s="486">
        <f t="shared" si="396"/>
        <v>425645.79200000002</v>
      </c>
      <c r="G8487" s="487">
        <v>3.32</v>
      </c>
      <c r="H8487" s="485">
        <v>7.9</v>
      </c>
      <c r="I8487" s="486">
        <f t="shared" si="397"/>
        <v>132783.20000000001</v>
      </c>
      <c r="J8487" s="348">
        <f t="shared" si="398"/>
        <v>0</v>
      </c>
    </row>
    <row r="8488" spans="1:10">
      <c r="A8488" s="483">
        <v>2016</v>
      </c>
      <c r="B8488" s="484" t="s">
        <v>1296</v>
      </c>
      <c r="C8488" s="484" t="s">
        <v>370</v>
      </c>
      <c r="D8488" s="485">
        <v>89833</v>
      </c>
      <c r="E8488" s="486">
        <v>22.544</v>
      </c>
      <c r="F8488" s="486">
        <f t="shared" si="396"/>
        <v>2025195.152</v>
      </c>
      <c r="G8488" s="487">
        <v>3.49</v>
      </c>
      <c r="H8488" s="485">
        <v>10.6</v>
      </c>
      <c r="I8488" s="486">
        <f t="shared" si="397"/>
        <v>952229.79999999993</v>
      </c>
      <c r="J8488" s="348">
        <f t="shared" si="398"/>
        <v>0</v>
      </c>
    </row>
    <row r="8489" spans="1:10">
      <c r="A8489" s="483">
        <v>2016</v>
      </c>
      <c r="B8489" s="484" t="s">
        <v>1296</v>
      </c>
      <c r="C8489" s="484" t="s">
        <v>370</v>
      </c>
      <c r="D8489" s="485">
        <v>4727</v>
      </c>
      <c r="E8489" s="486">
        <v>22.724</v>
      </c>
      <c r="F8489" s="486">
        <f t="shared" si="396"/>
        <v>107416.348</v>
      </c>
      <c r="G8489" s="487">
        <v>3.44</v>
      </c>
      <c r="H8489" s="485">
        <v>11.7</v>
      </c>
      <c r="I8489" s="486">
        <f t="shared" si="397"/>
        <v>55305.899999999994</v>
      </c>
      <c r="J8489" s="348">
        <f t="shared" si="398"/>
        <v>0</v>
      </c>
    </row>
    <row r="8490" spans="1:10">
      <c r="A8490" s="483">
        <v>2016</v>
      </c>
      <c r="B8490" s="484" t="s">
        <v>1296</v>
      </c>
      <c r="C8490" s="484" t="s">
        <v>370</v>
      </c>
      <c r="D8490" s="485">
        <v>21715</v>
      </c>
      <c r="E8490" s="486">
        <v>22.707000000000001</v>
      </c>
      <c r="F8490" s="486">
        <f t="shared" si="396"/>
        <v>493082.505</v>
      </c>
      <c r="G8490" s="487">
        <v>2.68</v>
      </c>
      <c r="H8490" s="485">
        <v>8.4</v>
      </c>
      <c r="I8490" s="486">
        <f t="shared" si="397"/>
        <v>182406</v>
      </c>
      <c r="J8490" s="348">
        <f t="shared" si="398"/>
        <v>0</v>
      </c>
    </row>
    <row r="8491" spans="1:10">
      <c r="A8491" s="483">
        <v>2016</v>
      </c>
      <c r="B8491" s="484" t="s">
        <v>1296</v>
      </c>
      <c r="C8491" s="484" t="s">
        <v>370</v>
      </c>
      <c r="D8491" s="485">
        <v>9563</v>
      </c>
      <c r="E8491" s="486">
        <v>23.8</v>
      </c>
      <c r="F8491" s="486">
        <f t="shared" si="396"/>
        <v>227599.4</v>
      </c>
      <c r="G8491" s="487">
        <v>2.78</v>
      </c>
      <c r="H8491" s="485">
        <v>8.1999999999999993</v>
      </c>
      <c r="I8491" s="486">
        <f t="shared" si="397"/>
        <v>78416.599999999991</v>
      </c>
      <c r="J8491" s="348">
        <f t="shared" si="398"/>
        <v>0</v>
      </c>
    </row>
    <row r="8492" spans="1:10">
      <c r="A8492" s="483">
        <v>2016</v>
      </c>
      <c r="B8492" s="484" t="s">
        <v>1296</v>
      </c>
      <c r="C8492" s="484" t="s">
        <v>370</v>
      </c>
      <c r="D8492" s="485">
        <v>6449</v>
      </c>
      <c r="E8492" s="486">
        <v>18.725999999999999</v>
      </c>
      <c r="F8492" s="486">
        <f t="shared" si="396"/>
        <v>120763.97399999999</v>
      </c>
      <c r="G8492" s="487">
        <v>0.71</v>
      </c>
      <c r="H8492" s="485">
        <v>29.3</v>
      </c>
      <c r="I8492" s="486">
        <f t="shared" si="397"/>
        <v>188955.7</v>
      </c>
      <c r="J8492" s="348">
        <f t="shared" si="398"/>
        <v>0</v>
      </c>
    </row>
    <row r="8493" spans="1:10">
      <c r="A8493" s="483">
        <v>2016</v>
      </c>
      <c r="B8493" s="484" t="s">
        <v>1296</v>
      </c>
      <c r="C8493" s="484" t="s">
        <v>370</v>
      </c>
      <c r="D8493" s="485">
        <v>4692</v>
      </c>
      <c r="E8493" s="486">
        <v>19.832999999999998</v>
      </c>
      <c r="F8493" s="486">
        <f t="shared" si="396"/>
        <v>93056.435999999987</v>
      </c>
      <c r="G8493" s="487">
        <v>0.83</v>
      </c>
      <c r="H8493" s="485">
        <v>22.2</v>
      </c>
      <c r="I8493" s="486">
        <f t="shared" si="397"/>
        <v>104162.4</v>
      </c>
      <c r="J8493" s="348">
        <f t="shared" si="398"/>
        <v>0</v>
      </c>
    </row>
    <row r="8494" spans="1:10">
      <c r="A8494" s="483">
        <v>2016</v>
      </c>
      <c r="B8494" s="484" t="s">
        <v>1296</v>
      </c>
      <c r="C8494" s="484" t="s">
        <v>370</v>
      </c>
      <c r="D8494" s="485">
        <v>105069</v>
      </c>
      <c r="E8494" s="486">
        <v>23.052</v>
      </c>
      <c r="F8494" s="486">
        <f t="shared" si="396"/>
        <v>2422050.588</v>
      </c>
      <c r="G8494" s="487">
        <v>2.99</v>
      </c>
      <c r="H8494" s="485">
        <v>8.1999999999999993</v>
      </c>
      <c r="I8494" s="486">
        <f t="shared" si="397"/>
        <v>861565.79999999993</v>
      </c>
      <c r="J8494" s="348">
        <f t="shared" si="398"/>
        <v>0</v>
      </c>
    </row>
    <row r="8495" spans="1:10">
      <c r="A8495" s="483">
        <v>2016</v>
      </c>
      <c r="B8495" s="484" t="s">
        <v>1296</v>
      </c>
      <c r="C8495" s="484" t="s">
        <v>370</v>
      </c>
      <c r="D8495" s="485">
        <v>30732</v>
      </c>
      <c r="E8495" s="486">
        <v>23.234000000000002</v>
      </c>
      <c r="F8495" s="486">
        <f t="shared" si="396"/>
        <v>714027.28800000006</v>
      </c>
      <c r="G8495" s="487">
        <v>2.5499999999999998</v>
      </c>
      <c r="H8495" s="485">
        <v>9.8000000000000007</v>
      </c>
      <c r="I8495" s="486">
        <f t="shared" si="397"/>
        <v>301173.60000000003</v>
      </c>
      <c r="J8495" s="348">
        <f t="shared" si="398"/>
        <v>0</v>
      </c>
    </row>
    <row r="8496" spans="1:10">
      <c r="A8496" s="483">
        <v>2016</v>
      </c>
      <c r="B8496" s="484" t="s">
        <v>1296</v>
      </c>
      <c r="C8496" s="484" t="s">
        <v>370</v>
      </c>
      <c r="D8496" s="485">
        <v>97915</v>
      </c>
      <c r="E8496" s="486">
        <v>23.37</v>
      </c>
      <c r="F8496" s="486">
        <f t="shared" si="396"/>
        <v>2288273.5500000003</v>
      </c>
      <c r="G8496" s="487">
        <v>0.46</v>
      </c>
      <c r="H8496" s="485">
        <v>6.1</v>
      </c>
      <c r="I8496" s="486">
        <f t="shared" si="397"/>
        <v>597281.5</v>
      </c>
      <c r="J8496" s="348">
        <f t="shared" si="398"/>
        <v>0</v>
      </c>
    </row>
    <row r="8497" spans="1:10">
      <c r="A8497" s="483">
        <v>2016</v>
      </c>
      <c r="B8497" s="484" t="s">
        <v>1289</v>
      </c>
      <c r="C8497" s="484" t="s">
        <v>370</v>
      </c>
      <c r="D8497" s="485">
        <v>96905</v>
      </c>
      <c r="E8497" s="486">
        <v>17.687999999999999</v>
      </c>
      <c r="F8497" s="486">
        <f t="shared" si="396"/>
        <v>1714055.64</v>
      </c>
      <c r="G8497" s="487">
        <v>0.26</v>
      </c>
      <c r="H8497" s="485">
        <v>4.7</v>
      </c>
      <c r="I8497" s="486">
        <f t="shared" si="397"/>
        <v>455453.5</v>
      </c>
      <c r="J8497" s="348">
        <f t="shared" si="398"/>
        <v>0</v>
      </c>
    </row>
    <row r="8498" spans="1:10">
      <c r="A8498" s="483">
        <v>2016</v>
      </c>
      <c r="B8498" s="484" t="s">
        <v>1289</v>
      </c>
      <c r="C8498" s="484" t="s">
        <v>370</v>
      </c>
      <c r="D8498" s="485">
        <v>41703</v>
      </c>
      <c r="E8498" s="486">
        <v>18.187999999999999</v>
      </c>
      <c r="F8498" s="486">
        <f t="shared" si="396"/>
        <v>758494.16399999999</v>
      </c>
      <c r="G8498" s="487">
        <v>0.26</v>
      </c>
      <c r="H8498" s="485">
        <v>5.2</v>
      </c>
      <c r="I8498" s="486">
        <f t="shared" si="397"/>
        <v>216855.6</v>
      </c>
      <c r="J8498" s="348">
        <f t="shared" si="398"/>
        <v>0</v>
      </c>
    </row>
    <row r="8499" spans="1:10">
      <c r="A8499" s="483">
        <v>2016</v>
      </c>
      <c r="B8499" s="484" t="s">
        <v>1289</v>
      </c>
      <c r="C8499" s="484" t="s">
        <v>370</v>
      </c>
      <c r="D8499" s="485">
        <v>235428</v>
      </c>
      <c r="E8499" s="486">
        <v>17.088000000000001</v>
      </c>
      <c r="F8499" s="486">
        <f t="shared" si="396"/>
        <v>4022993.6640000003</v>
      </c>
      <c r="G8499" s="487">
        <v>0.67</v>
      </c>
      <c r="H8499" s="485">
        <v>8.6999999999999993</v>
      </c>
      <c r="I8499" s="486">
        <f t="shared" si="397"/>
        <v>2048223.5999999999</v>
      </c>
      <c r="J8499" s="348">
        <f t="shared" si="398"/>
        <v>0</v>
      </c>
    </row>
    <row r="8500" spans="1:10">
      <c r="A8500" s="483">
        <v>2016</v>
      </c>
      <c r="B8500" s="484" t="s">
        <v>1289</v>
      </c>
      <c r="C8500" s="484" t="s">
        <v>370</v>
      </c>
      <c r="D8500" s="485">
        <v>629589</v>
      </c>
      <c r="E8500" s="486">
        <v>16.844000000000001</v>
      </c>
      <c r="F8500" s="486">
        <f t="shared" si="396"/>
        <v>10604797.116</v>
      </c>
      <c r="G8500" s="487">
        <v>0.64</v>
      </c>
      <c r="H8500" s="485">
        <v>10.1</v>
      </c>
      <c r="I8500" s="486">
        <f t="shared" si="397"/>
        <v>6358848.8999999994</v>
      </c>
      <c r="J8500" s="348">
        <f t="shared" si="398"/>
        <v>0</v>
      </c>
    </row>
    <row r="8501" spans="1:10">
      <c r="A8501" s="483">
        <v>2016</v>
      </c>
      <c r="B8501" s="484" t="s">
        <v>1289</v>
      </c>
      <c r="C8501" s="484" t="s">
        <v>370</v>
      </c>
      <c r="D8501" s="485">
        <v>17126</v>
      </c>
      <c r="E8501" s="486">
        <v>16.634</v>
      </c>
      <c r="F8501" s="486">
        <f t="shared" si="396"/>
        <v>284873.88400000002</v>
      </c>
      <c r="G8501" s="487">
        <v>0.3</v>
      </c>
      <c r="H8501" s="485">
        <v>5.6</v>
      </c>
      <c r="I8501" s="486">
        <f t="shared" si="397"/>
        <v>95905.599999999991</v>
      </c>
      <c r="J8501" s="348">
        <f t="shared" si="398"/>
        <v>0</v>
      </c>
    </row>
    <row r="8502" spans="1:10">
      <c r="A8502" s="483">
        <v>2016</v>
      </c>
      <c r="B8502" s="484" t="s">
        <v>1289</v>
      </c>
      <c r="C8502" s="484" t="s">
        <v>370</v>
      </c>
      <c r="D8502" s="485">
        <v>151681</v>
      </c>
      <c r="E8502" s="486">
        <v>17.207000000000001</v>
      </c>
      <c r="F8502" s="486">
        <f t="shared" si="396"/>
        <v>2609974.9670000002</v>
      </c>
      <c r="G8502" s="487">
        <v>0.23</v>
      </c>
      <c r="H8502" s="485">
        <v>4.3</v>
      </c>
      <c r="I8502" s="486">
        <f t="shared" si="397"/>
        <v>652228.29999999993</v>
      </c>
      <c r="J8502" s="348">
        <f t="shared" si="398"/>
        <v>0</v>
      </c>
    </row>
    <row r="8503" spans="1:10">
      <c r="A8503" s="483">
        <v>2016</v>
      </c>
      <c r="B8503" s="484" t="s">
        <v>1289</v>
      </c>
      <c r="C8503" s="484" t="s">
        <v>370</v>
      </c>
      <c r="D8503" s="485">
        <v>153943</v>
      </c>
      <c r="E8503" s="486">
        <v>16.809000000000001</v>
      </c>
      <c r="F8503" s="486">
        <f t="shared" si="396"/>
        <v>2587627.8870000001</v>
      </c>
      <c r="G8503" s="487">
        <v>0.28999999999999998</v>
      </c>
      <c r="H8503" s="485">
        <v>5.7</v>
      </c>
      <c r="I8503" s="486">
        <f t="shared" si="397"/>
        <v>877475.1</v>
      </c>
      <c r="J8503" s="348">
        <f t="shared" si="398"/>
        <v>0</v>
      </c>
    </row>
    <row r="8504" spans="1:10">
      <c r="A8504" s="483">
        <v>2016</v>
      </c>
      <c r="B8504" s="484" t="s">
        <v>1289</v>
      </c>
      <c r="C8504" s="484" t="s">
        <v>370</v>
      </c>
      <c r="D8504" s="485">
        <v>102881</v>
      </c>
      <c r="E8504" s="486">
        <v>17.108000000000001</v>
      </c>
      <c r="F8504" s="486">
        <f t="shared" si="396"/>
        <v>1760088.148</v>
      </c>
      <c r="G8504" s="487">
        <v>0.26</v>
      </c>
      <c r="H8504" s="485">
        <v>4.9000000000000004</v>
      </c>
      <c r="I8504" s="486">
        <f t="shared" si="397"/>
        <v>504116.9</v>
      </c>
      <c r="J8504" s="348">
        <f t="shared" si="398"/>
        <v>0</v>
      </c>
    </row>
    <row r="8505" spans="1:10">
      <c r="A8505" s="483">
        <v>2016</v>
      </c>
      <c r="B8505" s="484" t="s">
        <v>1289</v>
      </c>
      <c r="C8505" s="484" t="s">
        <v>370</v>
      </c>
      <c r="D8505" s="485">
        <v>29961</v>
      </c>
      <c r="E8505" s="486">
        <v>17.928000000000001</v>
      </c>
      <c r="F8505" s="486">
        <f t="shared" si="396"/>
        <v>537140.80800000008</v>
      </c>
      <c r="G8505" s="487">
        <v>0.28000000000000003</v>
      </c>
      <c r="H8505" s="485">
        <v>4.9000000000000004</v>
      </c>
      <c r="I8505" s="486">
        <f t="shared" si="397"/>
        <v>146808.90000000002</v>
      </c>
      <c r="J8505" s="348">
        <f t="shared" si="398"/>
        <v>0</v>
      </c>
    </row>
    <row r="8506" spans="1:10">
      <c r="A8506" s="483">
        <v>2016</v>
      </c>
      <c r="B8506" s="484" t="s">
        <v>1289</v>
      </c>
      <c r="C8506" s="484" t="s">
        <v>370</v>
      </c>
      <c r="D8506" s="485">
        <v>58074</v>
      </c>
      <c r="E8506" s="486">
        <v>17.532</v>
      </c>
      <c r="F8506" s="486">
        <f t="shared" si="396"/>
        <v>1018153.368</v>
      </c>
      <c r="G8506" s="487">
        <v>0.2</v>
      </c>
      <c r="H8506" s="485">
        <v>4.4000000000000004</v>
      </c>
      <c r="I8506" s="486">
        <f t="shared" si="397"/>
        <v>255525.60000000003</v>
      </c>
      <c r="J8506" s="348">
        <f t="shared" si="398"/>
        <v>0</v>
      </c>
    </row>
    <row r="8507" spans="1:10">
      <c r="A8507" s="483">
        <v>2016</v>
      </c>
      <c r="B8507" s="484" t="s">
        <v>1296</v>
      </c>
      <c r="C8507" s="484" t="s">
        <v>370</v>
      </c>
      <c r="D8507" s="485">
        <v>105559</v>
      </c>
      <c r="E8507" s="486">
        <v>21.917999999999999</v>
      </c>
      <c r="F8507" s="486">
        <f t="shared" si="396"/>
        <v>2313642.162</v>
      </c>
      <c r="G8507" s="487">
        <v>2.76</v>
      </c>
      <c r="H8507" s="485">
        <v>8.6999999999999993</v>
      </c>
      <c r="I8507" s="486">
        <f t="shared" si="397"/>
        <v>918363.29999999993</v>
      </c>
      <c r="J8507" s="348">
        <f t="shared" si="398"/>
        <v>0</v>
      </c>
    </row>
    <row r="8508" spans="1:10">
      <c r="A8508" s="483">
        <v>2016</v>
      </c>
      <c r="B8508" s="484" t="s">
        <v>1289</v>
      </c>
      <c r="C8508" s="484" t="s">
        <v>370</v>
      </c>
      <c r="D8508" s="485">
        <v>14835</v>
      </c>
      <c r="E8508" s="486">
        <v>17.54</v>
      </c>
      <c r="F8508" s="486">
        <f t="shared" si="396"/>
        <v>260205.9</v>
      </c>
      <c r="G8508" s="487">
        <v>0.4</v>
      </c>
      <c r="H8508" s="485">
        <v>5.5</v>
      </c>
      <c r="I8508" s="486">
        <f t="shared" si="397"/>
        <v>81592.5</v>
      </c>
      <c r="J8508" s="348">
        <f t="shared" si="398"/>
        <v>0</v>
      </c>
    </row>
    <row r="8509" spans="1:10">
      <c r="A8509" s="483">
        <v>2016</v>
      </c>
      <c r="B8509" s="484" t="s">
        <v>1289</v>
      </c>
      <c r="C8509" s="484" t="s">
        <v>370</v>
      </c>
      <c r="D8509" s="485">
        <v>43774</v>
      </c>
      <c r="E8509" s="486">
        <v>17.940000000000001</v>
      </c>
      <c r="F8509" s="486">
        <f t="shared" si="396"/>
        <v>785305.56</v>
      </c>
      <c r="G8509" s="487">
        <v>0.24</v>
      </c>
      <c r="H8509" s="485">
        <v>4.5</v>
      </c>
      <c r="I8509" s="486">
        <f t="shared" si="397"/>
        <v>196983</v>
      </c>
      <c r="J8509" s="348">
        <f t="shared" si="398"/>
        <v>0</v>
      </c>
    </row>
    <row r="8510" spans="1:10">
      <c r="A8510" s="483">
        <v>2016</v>
      </c>
      <c r="B8510" s="484" t="s">
        <v>1289</v>
      </c>
      <c r="C8510" s="484" t="s">
        <v>370</v>
      </c>
      <c r="D8510" s="485">
        <v>243</v>
      </c>
      <c r="E8510" s="486">
        <v>17.53</v>
      </c>
      <c r="F8510" s="486">
        <f t="shared" si="396"/>
        <v>4259.79</v>
      </c>
      <c r="G8510" s="487">
        <v>0.32</v>
      </c>
      <c r="H8510" s="485">
        <v>5.3</v>
      </c>
      <c r="I8510" s="486">
        <f t="shared" si="397"/>
        <v>1287.8999999999999</v>
      </c>
      <c r="J8510" s="348">
        <f t="shared" si="398"/>
        <v>0</v>
      </c>
    </row>
    <row r="8511" spans="1:10">
      <c r="A8511" s="483">
        <v>2016</v>
      </c>
      <c r="B8511" s="484" t="s">
        <v>1289</v>
      </c>
      <c r="C8511" s="484" t="s">
        <v>370</v>
      </c>
      <c r="D8511" s="485">
        <v>43821</v>
      </c>
      <c r="E8511" s="486">
        <v>17.88</v>
      </c>
      <c r="F8511" s="486">
        <f t="shared" si="396"/>
        <v>783519.48</v>
      </c>
      <c r="G8511" s="487">
        <v>0.21</v>
      </c>
      <c r="H8511" s="485">
        <v>4.7</v>
      </c>
      <c r="I8511" s="486">
        <f t="shared" si="397"/>
        <v>205958.7</v>
      </c>
      <c r="J8511" s="348">
        <f t="shared" si="398"/>
        <v>0</v>
      </c>
    </row>
    <row r="8512" spans="1:10">
      <c r="A8512" s="483">
        <v>2016</v>
      </c>
      <c r="B8512" s="484" t="s">
        <v>1289</v>
      </c>
      <c r="C8512" s="484" t="s">
        <v>370</v>
      </c>
      <c r="D8512" s="485">
        <v>115444</v>
      </c>
      <c r="E8512" s="486">
        <v>16.82</v>
      </c>
      <c r="F8512" s="486">
        <f t="shared" si="396"/>
        <v>1941768.08</v>
      </c>
      <c r="G8512" s="487">
        <v>0.64</v>
      </c>
      <c r="H8512" s="485">
        <v>9.6999999999999993</v>
      </c>
      <c r="I8512" s="486">
        <f t="shared" si="397"/>
        <v>1119806.7999999998</v>
      </c>
      <c r="J8512" s="348">
        <f t="shared" si="398"/>
        <v>0</v>
      </c>
    </row>
    <row r="8513" spans="1:10">
      <c r="A8513" s="483">
        <v>2016</v>
      </c>
      <c r="B8513" s="484" t="s">
        <v>1289</v>
      </c>
      <c r="C8513" s="484" t="s">
        <v>370</v>
      </c>
      <c r="D8513" s="485">
        <v>145251</v>
      </c>
      <c r="E8513" s="486">
        <v>16.920000000000002</v>
      </c>
      <c r="F8513" s="486">
        <f t="shared" si="396"/>
        <v>2457646.9200000004</v>
      </c>
      <c r="G8513" s="487">
        <v>0.59</v>
      </c>
      <c r="H8513" s="485">
        <v>9.1999999999999993</v>
      </c>
      <c r="I8513" s="486">
        <f t="shared" si="397"/>
        <v>1336309.2</v>
      </c>
      <c r="J8513" s="348">
        <f t="shared" si="398"/>
        <v>0</v>
      </c>
    </row>
    <row r="8514" spans="1:10">
      <c r="A8514" s="483">
        <v>2016</v>
      </c>
      <c r="B8514" s="484" t="s">
        <v>1289</v>
      </c>
      <c r="C8514" s="484" t="s">
        <v>370</v>
      </c>
      <c r="D8514" s="485">
        <v>58084</v>
      </c>
      <c r="E8514" s="486">
        <v>16.97</v>
      </c>
      <c r="F8514" s="486">
        <f t="shared" si="396"/>
        <v>985685.48</v>
      </c>
      <c r="G8514" s="487">
        <v>0.61</v>
      </c>
      <c r="H8514" s="485">
        <v>9</v>
      </c>
      <c r="I8514" s="486">
        <f t="shared" si="397"/>
        <v>522756</v>
      </c>
      <c r="J8514" s="348">
        <f t="shared" si="398"/>
        <v>0</v>
      </c>
    </row>
    <row r="8515" spans="1:10">
      <c r="A8515" s="483">
        <v>2016</v>
      </c>
      <c r="B8515" s="484" t="s">
        <v>1289</v>
      </c>
      <c r="C8515" s="484" t="s">
        <v>370</v>
      </c>
      <c r="D8515" s="485">
        <v>43682</v>
      </c>
      <c r="E8515" s="486">
        <v>16.690000000000001</v>
      </c>
      <c r="F8515" s="486">
        <f t="shared" ref="F8515:F8578" si="399">E8515*D8515</f>
        <v>729052.58000000007</v>
      </c>
      <c r="G8515" s="487">
        <v>0.64</v>
      </c>
      <c r="H8515" s="485">
        <v>9.8000000000000007</v>
      </c>
      <c r="I8515" s="486">
        <f t="shared" ref="I8515:I8578" si="400">H8515*D8515</f>
        <v>428083.60000000003</v>
      </c>
      <c r="J8515" s="348">
        <f t="shared" ref="J8515:J8578" si="401">IF(B8515="LIG",1,0)</f>
        <v>0</v>
      </c>
    </row>
    <row r="8516" spans="1:10">
      <c r="A8516" s="483">
        <v>2016</v>
      </c>
      <c r="B8516" s="484" t="s">
        <v>1289</v>
      </c>
      <c r="C8516" s="484" t="s">
        <v>370</v>
      </c>
      <c r="D8516" s="485">
        <v>365</v>
      </c>
      <c r="E8516" s="486">
        <v>17.73</v>
      </c>
      <c r="F8516" s="486">
        <f t="shared" si="399"/>
        <v>6471.45</v>
      </c>
      <c r="G8516" s="487">
        <v>0.26</v>
      </c>
      <c r="H8516" s="485">
        <v>5.5</v>
      </c>
      <c r="I8516" s="486">
        <f t="shared" si="400"/>
        <v>2007.5</v>
      </c>
      <c r="J8516" s="348">
        <f t="shared" si="401"/>
        <v>0</v>
      </c>
    </row>
    <row r="8517" spans="1:10">
      <c r="A8517" s="483">
        <v>2016</v>
      </c>
      <c r="B8517" s="484" t="s">
        <v>1289</v>
      </c>
      <c r="C8517" s="484" t="s">
        <v>370</v>
      </c>
      <c r="D8517" s="485">
        <v>483</v>
      </c>
      <c r="E8517" s="486">
        <v>17.86</v>
      </c>
      <c r="F8517" s="486">
        <f t="shared" si="399"/>
        <v>8626.3799999999992</v>
      </c>
      <c r="G8517" s="487">
        <v>0.35</v>
      </c>
      <c r="H8517" s="485">
        <v>4.8</v>
      </c>
      <c r="I8517" s="486">
        <f t="shared" si="400"/>
        <v>2318.4</v>
      </c>
      <c r="J8517" s="348">
        <f t="shared" si="401"/>
        <v>0</v>
      </c>
    </row>
    <row r="8518" spans="1:10">
      <c r="A8518" s="483">
        <v>2016</v>
      </c>
      <c r="B8518" s="484" t="s">
        <v>1289</v>
      </c>
      <c r="C8518" s="484" t="s">
        <v>370</v>
      </c>
      <c r="D8518" s="485">
        <v>57780</v>
      </c>
      <c r="E8518" s="486">
        <v>17.97</v>
      </c>
      <c r="F8518" s="486">
        <f t="shared" si="399"/>
        <v>1038306.6</v>
      </c>
      <c r="G8518" s="487">
        <v>0.27</v>
      </c>
      <c r="H8518" s="485">
        <v>5</v>
      </c>
      <c r="I8518" s="486">
        <f t="shared" si="400"/>
        <v>288900</v>
      </c>
      <c r="J8518" s="348">
        <f t="shared" si="401"/>
        <v>0</v>
      </c>
    </row>
    <row r="8519" spans="1:10">
      <c r="A8519" s="483">
        <v>2016</v>
      </c>
      <c r="B8519" s="484" t="s">
        <v>1289</v>
      </c>
      <c r="C8519" s="484" t="s">
        <v>370</v>
      </c>
      <c r="D8519" s="485">
        <v>43519</v>
      </c>
      <c r="E8519" s="486">
        <v>17.46</v>
      </c>
      <c r="F8519" s="486">
        <f t="shared" si="399"/>
        <v>759841.74</v>
      </c>
      <c r="G8519" s="487">
        <v>0.37</v>
      </c>
      <c r="H8519" s="485">
        <v>5.7</v>
      </c>
      <c r="I8519" s="486">
        <f t="shared" si="400"/>
        <v>248058.30000000002</v>
      </c>
      <c r="J8519" s="348">
        <f t="shared" si="401"/>
        <v>0</v>
      </c>
    </row>
    <row r="8520" spans="1:10">
      <c r="A8520" s="483">
        <v>2016</v>
      </c>
      <c r="B8520" s="484" t="s">
        <v>1289</v>
      </c>
      <c r="C8520" s="484" t="s">
        <v>370</v>
      </c>
      <c r="D8520" s="485">
        <v>262316</v>
      </c>
      <c r="E8520" s="486">
        <v>17.23</v>
      </c>
      <c r="F8520" s="486">
        <f t="shared" si="399"/>
        <v>4519704.68</v>
      </c>
      <c r="G8520" s="487">
        <v>0.23</v>
      </c>
      <c r="H8520" s="485">
        <v>4.3</v>
      </c>
      <c r="I8520" s="486">
        <f t="shared" si="400"/>
        <v>1127958.8</v>
      </c>
      <c r="J8520" s="348">
        <f t="shared" si="401"/>
        <v>0</v>
      </c>
    </row>
    <row r="8521" spans="1:10">
      <c r="A8521" s="483">
        <v>2016</v>
      </c>
      <c r="B8521" s="484" t="s">
        <v>1289</v>
      </c>
      <c r="C8521" s="484" t="s">
        <v>370</v>
      </c>
      <c r="D8521" s="485">
        <v>100382</v>
      </c>
      <c r="E8521" s="486">
        <v>16.89</v>
      </c>
      <c r="F8521" s="486">
        <f t="shared" si="399"/>
        <v>1695451.98</v>
      </c>
      <c r="G8521" s="487">
        <v>0.63</v>
      </c>
      <c r="H8521" s="485">
        <v>9.4</v>
      </c>
      <c r="I8521" s="486">
        <f t="shared" si="400"/>
        <v>943590.8</v>
      </c>
      <c r="J8521" s="348">
        <f t="shared" si="401"/>
        <v>0</v>
      </c>
    </row>
    <row r="8522" spans="1:10">
      <c r="A8522" s="483">
        <v>2016</v>
      </c>
      <c r="B8522" s="484" t="s">
        <v>1296</v>
      </c>
      <c r="C8522" s="484" t="s">
        <v>370</v>
      </c>
      <c r="D8522" s="485">
        <v>488666</v>
      </c>
      <c r="E8522" s="486">
        <v>25.23</v>
      </c>
      <c r="F8522" s="486">
        <f t="shared" si="399"/>
        <v>12329043.18</v>
      </c>
      <c r="G8522" s="487">
        <v>4.33</v>
      </c>
      <c r="H8522" s="485">
        <v>9.5</v>
      </c>
      <c r="I8522" s="486">
        <f t="shared" si="400"/>
        <v>4642327</v>
      </c>
      <c r="J8522" s="348">
        <f t="shared" si="401"/>
        <v>0</v>
      </c>
    </row>
    <row r="8523" spans="1:10">
      <c r="A8523" s="483">
        <v>2016</v>
      </c>
      <c r="B8523" s="484" t="s">
        <v>1289</v>
      </c>
      <c r="C8523" s="484" t="s">
        <v>370</v>
      </c>
      <c r="D8523" s="485">
        <v>109576</v>
      </c>
      <c r="E8523" s="486">
        <v>17.744</v>
      </c>
      <c r="F8523" s="486">
        <f t="shared" si="399"/>
        <v>1944316.544</v>
      </c>
      <c r="G8523" s="487">
        <v>0.23</v>
      </c>
      <c r="H8523" s="485">
        <v>5.5</v>
      </c>
      <c r="I8523" s="486">
        <f t="shared" si="400"/>
        <v>602668</v>
      </c>
      <c r="J8523" s="348">
        <f t="shared" si="401"/>
        <v>0</v>
      </c>
    </row>
    <row r="8524" spans="1:10">
      <c r="A8524" s="483">
        <v>2016</v>
      </c>
      <c r="B8524" s="484" t="s">
        <v>1289</v>
      </c>
      <c r="C8524" s="484" t="s">
        <v>370</v>
      </c>
      <c r="D8524" s="485">
        <v>290983</v>
      </c>
      <c r="E8524" s="486">
        <v>17.071999999999999</v>
      </c>
      <c r="F8524" s="486">
        <f t="shared" si="399"/>
        <v>4967661.7759999996</v>
      </c>
      <c r="G8524" s="487">
        <v>0.25</v>
      </c>
      <c r="H8524" s="485">
        <v>5</v>
      </c>
      <c r="I8524" s="486">
        <f t="shared" si="400"/>
        <v>1454915</v>
      </c>
      <c r="J8524" s="348">
        <f t="shared" si="401"/>
        <v>0</v>
      </c>
    </row>
    <row r="8525" spans="1:10">
      <c r="A8525" s="483">
        <v>2016</v>
      </c>
      <c r="B8525" s="484" t="s">
        <v>1289</v>
      </c>
      <c r="C8525" s="484" t="s">
        <v>370</v>
      </c>
      <c r="D8525" s="485">
        <v>79955</v>
      </c>
      <c r="E8525" s="486">
        <v>16.88</v>
      </c>
      <c r="F8525" s="486">
        <f t="shared" si="399"/>
        <v>1349640.4</v>
      </c>
      <c r="G8525" s="487">
        <v>0.33</v>
      </c>
      <c r="H8525" s="485">
        <v>6.3</v>
      </c>
      <c r="I8525" s="486">
        <f t="shared" si="400"/>
        <v>503716.5</v>
      </c>
      <c r="J8525" s="348">
        <f t="shared" si="401"/>
        <v>0</v>
      </c>
    </row>
    <row r="8526" spans="1:10">
      <c r="A8526" s="483">
        <v>2016</v>
      </c>
      <c r="B8526" s="484" t="s">
        <v>1289</v>
      </c>
      <c r="C8526" s="484" t="s">
        <v>370</v>
      </c>
      <c r="D8526" s="485">
        <v>399569</v>
      </c>
      <c r="E8526" s="486">
        <v>16.73</v>
      </c>
      <c r="F8526" s="486">
        <f t="shared" si="399"/>
        <v>6684789.3700000001</v>
      </c>
      <c r="G8526" s="487">
        <v>0.28999999999999998</v>
      </c>
      <c r="H8526" s="485">
        <v>5.6</v>
      </c>
      <c r="I8526" s="486">
        <f t="shared" si="400"/>
        <v>2237586.4</v>
      </c>
      <c r="J8526" s="348">
        <f t="shared" si="401"/>
        <v>0</v>
      </c>
    </row>
    <row r="8527" spans="1:10">
      <c r="A8527" s="483">
        <v>2016</v>
      </c>
      <c r="B8527" s="484" t="s">
        <v>1289</v>
      </c>
      <c r="C8527" s="484" t="s">
        <v>370</v>
      </c>
      <c r="D8527" s="485">
        <v>42679</v>
      </c>
      <c r="E8527" s="486">
        <v>16.367999999999999</v>
      </c>
      <c r="F8527" s="486">
        <f t="shared" si="399"/>
        <v>698569.87199999997</v>
      </c>
      <c r="G8527" s="487">
        <v>0.22</v>
      </c>
      <c r="H8527" s="485">
        <v>4.8</v>
      </c>
      <c r="I8527" s="486">
        <f t="shared" si="400"/>
        <v>204859.19999999998</v>
      </c>
      <c r="J8527" s="348">
        <f t="shared" si="401"/>
        <v>0</v>
      </c>
    </row>
    <row r="8528" spans="1:10">
      <c r="A8528" s="483">
        <v>2016</v>
      </c>
      <c r="B8528" s="484" t="s">
        <v>1289</v>
      </c>
      <c r="C8528" s="484" t="s">
        <v>370</v>
      </c>
      <c r="D8528" s="485">
        <v>28420</v>
      </c>
      <c r="E8528" s="486">
        <v>16.61</v>
      </c>
      <c r="F8528" s="486">
        <f t="shared" si="399"/>
        <v>472056.2</v>
      </c>
      <c r="G8528" s="487">
        <v>0.45</v>
      </c>
      <c r="H8528" s="485">
        <v>5.3</v>
      </c>
      <c r="I8528" s="486">
        <f t="shared" si="400"/>
        <v>150626</v>
      </c>
      <c r="J8528" s="348">
        <f t="shared" si="401"/>
        <v>0</v>
      </c>
    </row>
    <row r="8529" spans="1:10">
      <c r="A8529" s="483">
        <v>2016</v>
      </c>
      <c r="B8529" s="484" t="s">
        <v>1289</v>
      </c>
      <c r="C8529" s="484" t="s">
        <v>370</v>
      </c>
      <c r="D8529" s="485">
        <v>166909</v>
      </c>
      <c r="E8529" s="486">
        <v>16.053999999999998</v>
      </c>
      <c r="F8529" s="486">
        <f t="shared" si="399"/>
        <v>2679557.0859999997</v>
      </c>
      <c r="G8529" s="487">
        <v>0.51</v>
      </c>
      <c r="H8529" s="485">
        <v>6.7</v>
      </c>
      <c r="I8529" s="486">
        <f t="shared" si="400"/>
        <v>1118290.3</v>
      </c>
      <c r="J8529" s="348">
        <f t="shared" si="401"/>
        <v>0</v>
      </c>
    </row>
    <row r="8530" spans="1:10">
      <c r="A8530" s="483">
        <v>2016</v>
      </c>
      <c r="B8530" s="484" t="s">
        <v>1289</v>
      </c>
      <c r="C8530" s="484" t="s">
        <v>370</v>
      </c>
      <c r="D8530" s="485">
        <v>83750</v>
      </c>
      <c r="E8530" s="486">
        <v>17.21</v>
      </c>
      <c r="F8530" s="486">
        <f t="shared" si="399"/>
        <v>1441337.5</v>
      </c>
      <c r="G8530" s="487">
        <v>0.24</v>
      </c>
      <c r="H8530" s="485">
        <v>4.4000000000000004</v>
      </c>
      <c r="I8530" s="486">
        <f t="shared" si="400"/>
        <v>368500.00000000006</v>
      </c>
      <c r="J8530" s="348">
        <f t="shared" si="401"/>
        <v>0</v>
      </c>
    </row>
    <row r="8531" spans="1:10">
      <c r="A8531" s="483">
        <v>2016</v>
      </c>
      <c r="B8531" s="484" t="s">
        <v>1289</v>
      </c>
      <c r="C8531" s="484" t="s">
        <v>370</v>
      </c>
      <c r="D8531" s="485">
        <v>13538</v>
      </c>
      <c r="E8531" s="486">
        <v>17.57</v>
      </c>
      <c r="F8531" s="486">
        <f t="shared" si="399"/>
        <v>237862.66</v>
      </c>
      <c r="G8531" s="487">
        <v>0.22</v>
      </c>
      <c r="H8531" s="485">
        <v>4.5</v>
      </c>
      <c r="I8531" s="486">
        <f t="shared" si="400"/>
        <v>60921</v>
      </c>
      <c r="J8531" s="348">
        <f t="shared" si="401"/>
        <v>0</v>
      </c>
    </row>
    <row r="8532" spans="1:10">
      <c r="A8532" s="483">
        <v>2016</v>
      </c>
      <c r="B8532" s="484" t="s">
        <v>1296</v>
      </c>
      <c r="C8532" s="484" t="s">
        <v>370</v>
      </c>
      <c r="D8532" s="485">
        <v>154524</v>
      </c>
      <c r="E8532" s="486">
        <v>23.248000000000001</v>
      </c>
      <c r="F8532" s="486">
        <f t="shared" si="399"/>
        <v>3592373.952</v>
      </c>
      <c r="G8532" s="487">
        <v>1.34</v>
      </c>
      <c r="H8532" s="485">
        <v>6.5</v>
      </c>
      <c r="I8532" s="486">
        <f t="shared" si="400"/>
        <v>1004406</v>
      </c>
      <c r="J8532" s="348">
        <f t="shared" si="401"/>
        <v>0</v>
      </c>
    </row>
    <row r="8533" spans="1:10">
      <c r="A8533" s="483">
        <v>2016</v>
      </c>
      <c r="B8533" s="484" t="s">
        <v>1296</v>
      </c>
      <c r="C8533" s="484" t="s">
        <v>370</v>
      </c>
      <c r="D8533" s="485">
        <v>168840</v>
      </c>
      <c r="E8533" s="486">
        <v>23.141999999999999</v>
      </c>
      <c r="F8533" s="486">
        <f t="shared" si="399"/>
        <v>3907295.28</v>
      </c>
      <c r="G8533" s="487">
        <v>3.59</v>
      </c>
      <c r="H8533" s="485">
        <v>8.4</v>
      </c>
      <c r="I8533" s="486">
        <f t="shared" si="400"/>
        <v>1418256</v>
      </c>
      <c r="J8533" s="348">
        <f t="shared" si="401"/>
        <v>0</v>
      </c>
    </row>
    <row r="8534" spans="1:10">
      <c r="A8534" s="483">
        <v>2016</v>
      </c>
      <c r="B8534" s="484" t="s">
        <v>1296</v>
      </c>
      <c r="C8534" s="484" t="s">
        <v>370</v>
      </c>
      <c r="D8534" s="485">
        <v>165193</v>
      </c>
      <c r="E8534" s="486">
        <v>22.736000000000001</v>
      </c>
      <c r="F8534" s="486">
        <f t="shared" si="399"/>
        <v>3755828.048</v>
      </c>
      <c r="G8534" s="487">
        <v>2.72</v>
      </c>
      <c r="H8534" s="485">
        <v>8.3000000000000007</v>
      </c>
      <c r="I8534" s="486">
        <f t="shared" si="400"/>
        <v>1371101.9000000001</v>
      </c>
      <c r="J8534" s="348">
        <f t="shared" si="401"/>
        <v>0</v>
      </c>
    </row>
    <row r="8535" spans="1:10">
      <c r="A8535" s="483">
        <v>2016</v>
      </c>
      <c r="B8535" s="484" t="s">
        <v>1296</v>
      </c>
      <c r="C8535" s="484" t="s">
        <v>370</v>
      </c>
      <c r="D8535" s="485">
        <v>153222</v>
      </c>
      <c r="E8535" s="486">
        <v>21.981999999999999</v>
      </c>
      <c r="F8535" s="486">
        <f t="shared" si="399"/>
        <v>3368126.0039999997</v>
      </c>
      <c r="G8535" s="487">
        <v>1.84</v>
      </c>
      <c r="H8535" s="485">
        <v>8.6</v>
      </c>
      <c r="I8535" s="486">
        <f t="shared" si="400"/>
        <v>1317709.2</v>
      </c>
      <c r="J8535" s="348">
        <f t="shared" si="401"/>
        <v>0</v>
      </c>
    </row>
    <row r="8536" spans="1:10">
      <c r="A8536" s="483">
        <v>2016</v>
      </c>
      <c r="B8536" s="484" t="s">
        <v>1296</v>
      </c>
      <c r="C8536" s="484" t="s">
        <v>370</v>
      </c>
      <c r="D8536" s="485">
        <v>35216</v>
      </c>
      <c r="E8536" s="486">
        <v>23.315999999999999</v>
      </c>
      <c r="F8536" s="486">
        <f t="shared" si="399"/>
        <v>821096.25599999994</v>
      </c>
      <c r="G8536" s="487">
        <v>3.64</v>
      </c>
      <c r="H8536" s="485">
        <v>8.4</v>
      </c>
      <c r="I8536" s="486">
        <f t="shared" si="400"/>
        <v>295814.40000000002</v>
      </c>
      <c r="J8536" s="348">
        <f t="shared" si="401"/>
        <v>0</v>
      </c>
    </row>
    <row r="8537" spans="1:10">
      <c r="A8537" s="483">
        <v>2016</v>
      </c>
      <c r="B8537" s="484" t="s">
        <v>1289</v>
      </c>
      <c r="C8537" s="484" t="s">
        <v>370</v>
      </c>
      <c r="D8537" s="485">
        <v>104242</v>
      </c>
      <c r="E8537" s="486">
        <v>16.172000000000001</v>
      </c>
      <c r="F8537" s="486">
        <f t="shared" si="399"/>
        <v>1685801.6240000001</v>
      </c>
      <c r="G8537" s="487">
        <v>0.3</v>
      </c>
      <c r="H8537" s="485">
        <v>6.4</v>
      </c>
      <c r="I8537" s="486">
        <f t="shared" si="400"/>
        <v>667148.80000000005</v>
      </c>
      <c r="J8537" s="348">
        <f t="shared" si="401"/>
        <v>0</v>
      </c>
    </row>
    <row r="8538" spans="1:10">
      <c r="A8538" s="483">
        <v>2016</v>
      </c>
      <c r="B8538" s="484" t="s">
        <v>1296</v>
      </c>
      <c r="C8538" s="484" t="s">
        <v>370</v>
      </c>
      <c r="D8538" s="485">
        <v>70408</v>
      </c>
      <c r="E8538" s="486">
        <v>23.19</v>
      </c>
      <c r="F8538" s="486">
        <f t="shared" si="399"/>
        <v>1632761.52</v>
      </c>
      <c r="G8538" s="487">
        <v>3.41</v>
      </c>
      <c r="H8538" s="485">
        <v>7.7</v>
      </c>
      <c r="I8538" s="486">
        <f t="shared" si="400"/>
        <v>542141.6</v>
      </c>
      <c r="J8538" s="348">
        <f t="shared" si="401"/>
        <v>0</v>
      </c>
    </row>
    <row r="8539" spans="1:10">
      <c r="A8539" s="483">
        <v>2016</v>
      </c>
      <c r="B8539" s="484" t="s">
        <v>1289</v>
      </c>
      <c r="C8539" s="484" t="s">
        <v>370</v>
      </c>
      <c r="D8539" s="485">
        <v>15356</v>
      </c>
      <c r="E8539" s="486">
        <v>17.059999999999999</v>
      </c>
      <c r="F8539" s="486">
        <f t="shared" si="399"/>
        <v>261973.36</v>
      </c>
      <c r="G8539" s="487">
        <v>0.2</v>
      </c>
      <c r="H8539" s="485">
        <v>4.5</v>
      </c>
      <c r="I8539" s="486">
        <f t="shared" si="400"/>
        <v>69102</v>
      </c>
      <c r="J8539" s="348">
        <f t="shared" si="401"/>
        <v>0</v>
      </c>
    </row>
    <row r="8540" spans="1:10">
      <c r="A8540" s="483">
        <v>2016</v>
      </c>
      <c r="B8540" s="484" t="s">
        <v>1289</v>
      </c>
      <c r="C8540" s="484" t="s">
        <v>370</v>
      </c>
      <c r="D8540" s="485">
        <v>30135</v>
      </c>
      <c r="E8540" s="486">
        <v>17.25</v>
      </c>
      <c r="F8540" s="486">
        <f t="shared" si="399"/>
        <v>519828.75</v>
      </c>
      <c r="G8540" s="487">
        <v>0.23</v>
      </c>
      <c r="H8540" s="485">
        <v>4.4800000000000004</v>
      </c>
      <c r="I8540" s="486">
        <f t="shared" si="400"/>
        <v>135004.80000000002</v>
      </c>
      <c r="J8540" s="348">
        <f t="shared" si="401"/>
        <v>0</v>
      </c>
    </row>
    <row r="8541" spans="1:10">
      <c r="A8541" s="483">
        <v>2016</v>
      </c>
      <c r="B8541" s="484" t="s">
        <v>1289</v>
      </c>
      <c r="C8541" s="484" t="s">
        <v>370</v>
      </c>
      <c r="D8541" s="485">
        <v>61069</v>
      </c>
      <c r="E8541" s="486">
        <v>17.276</v>
      </c>
      <c r="F8541" s="486">
        <f t="shared" si="399"/>
        <v>1055028.044</v>
      </c>
      <c r="G8541" s="487">
        <v>0.23</v>
      </c>
      <c r="H8541" s="485">
        <v>4.09</v>
      </c>
      <c r="I8541" s="486">
        <f t="shared" si="400"/>
        <v>249772.21</v>
      </c>
      <c r="J8541" s="348">
        <f t="shared" si="401"/>
        <v>0</v>
      </c>
    </row>
    <row r="8542" spans="1:10">
      <c r="A8542" s="483">
        <v>2016</v>
      </c>
      <c r="B8542" s="484" t="s">
        <v>1289</v>
      </c>
      <c r="C8542" s="484" t="s">
        <v>370</v>
      </c>
      <c r="D8542" s="485">
        <v>30596</v>
      </c>
      <c r="E8542" s="486">
        <v>17.103999999999999</v>
      </c>
      <c r="F8542" s="486">
        <f t="shared" si="399"/>
        <v>523313.984</v>
      </c>
      <c r="G8542" s="487">
        <v>0.22</v>
      </c>
      <c r="H8542" s="485">
        <v>4.7699999999999996</v>
      </c>
      <c r="I8542" s="486">
        <f t="shared" si="400"/>
        <v>145942.91999999998</v>
      </c>
      <c r="J8542" s="348">
        <f t="shared" si="401"/>
        <v>0</v>
      </c>
    </row>
    <row r="8543" spans="1:10">
      <c r="A8543" s="483">
        <v>2016</v>
      </c>
      <c r="B8543" s="484" t="s">
        <v>1289</v>
      </c>
      <c r="C8543" s="484" t="s">
        <v>370</v>
      </c>
      <c r="D8543" s="485">
        <v>30814</v>
      </c>
      <c r="E8543" s="486">
        <v>17.149999999999999</v>
      </c>
      <c r="F8543" s="486">
        <f t="shared" si="399"/>
        <v>528460.1</v>
      </c>
      <c r="G8543" s="487">
        <v>0.24</v>
      </c>
      <c r="H8543" s="485">
        <v>4.75</v>
      </c>
      <c r="I8543" s="486">
        <f t="shared" si="400"/>
        <v>146366.5</v>
      </c>
      <c r="J8543" s="348">
        <f t="shared" si="401"/>
        <v>0</v>
      </c>
    </row>
    <row r="8544" spans="1:10">
      <c r="A8544" s="483">
        <v>2016</v>
      </c>
      <c r="B8544" s="484" t="s">
        <v>1289</v>
      </c>
      <c r="C8544" s="484" t="s">
        <v>370</v>
      </c>
      <c r="D8544" s="485">
        <v>61566</v>
      </c>
      <c r="E8544" s="486">
        <v>17.23</v>
      </c>
      <c r="F8544" s="486">
        <f t="shared" si="399"/>
        <v>1060782.18</v>
      </c>
      <c r="G8544" s="487">
        <v>0.23</v>
      </c>
      <c r="H8544" s="485">
        <v>4.3099999999999996</v>
      </c>
      <c r="I8544" s="486">
        <f t="shared" si="400"/>
        <v>265349.45999999996</v>
      </c>
      <c r="J8544" s="348">
        <f t="shared" si="401"/>
        <v>0</v>
      </c>
    </row>
    <row r="8545" spans="1:10">
      <c r="A8545" s="483">
        <v>2016</v>
      </c>
      <c r="B8545" s="484" t="s">
        <v>1289</v>
      </c>
      <c r="C8545" s="484" t="s">
        <v>370</v>
      </c>
      <c r="D8545" s="485">
        <v>629626</v>
      </c>
      <c r="E8545" s="486">
        <v>16.579999999999998</v>
      </c>
      <c r="F8545" s="486">
        <f t="shared" si="399"/>
        <v>10439199.079999998</v>
      </c>
      <c r="G8545" s="487">
        <v>0.3</v>
      </c>
      <c r="H8545" s="485">
        <v>7</v>
      </c>
      <c r="I8545" s="486">
        <f t="shared" si="400"/>
        <v>4407382</v>
      </c>
      <c r="J8545" s="348">
        <f t="shared" si="401"/>
        <v>0</v>
      </c>
    </row>
    <row r="8546" spans="1:10">
      <c r="A8546" s="483">
        <v>2016</v>
      </c>
      <c r="B8546" s="484" t="s">
        <v>1301</v>
      </c>
      <c r="C8546" s="484" t="s">
        <v>370</v>
      </c>
      <c r="D8546" s="485">
        <v>635074</v>
      </c>
      <c r="E8546" s="486">
        <v>13.4</v>
      </c>
      <c r="F8546" s="486">
        <f t="shared" si="399"/>
        <v>8509991.5999999996</v>
      </c>
      <c r="G8546" s="487">
        <v>0.8</v>
      </c>
      <c r="H8546" s="485">
        <v>12.8</v>
      </c>
      <c r="I8546" s="486">
        <f t="shared" si="400"/>
        <v>8128947.2000000002</v>
      </c>
      <c r="J8546" s="348">
        <f t="shared" si="401"/>
        <v>1</v>
      </c>
    </row>
    <row r="8547" spans="1:10">
      <c r="A8547" s="483">
        <v>2016</v>
      </c>
      <c r="B8547" s="484" t="s">
        <v>1289</v>
      </c>
      <c r="C8547" s="484" t="s">
        <v>370</v>
      </c>
      <c r="D8547" s="485">
        <v>336595</v>
      </c>
      <c r="E8547" s="486">
        <v>16.48</v>
      </c>
      <c r="F8547" s="486">
        <f t="shared" si="399"/>
        <v>5547085.6000000006</v>
      </c>
      <c r="G8547" s="487">
        <v>0.3</v>
      </c>
      <c r="H8547" s="485">
        <v>5.3</v>
      </c>
      <c r="I8547" s="486">
        <f t="shared" si="400"/>
        <v>1783953.5</v>
      </c>
      <c r="J8547" s="348">
        <f t="shared" si="401"/>
        <v>0</v>
      </c>
    </row>
    <row r="8548" spans="1:10">
      <c r="A8548" s="483">
        <v>2016</v>
      </c>
      <c r="B8548" s="484" t="s">
        <v>1289</v>
      </c>
      <c r="C8548" s="484" t="s">
        <v>370</v>
      </c>
      <c r="D8548" s="485">
        <v>254046</v>
      </c>
      <c r="E8548" s="486">
        <v>17.13</v>
      </c>
      <c r="F8548" s="486">
        <f t="shared" si="399"/>
        <v>4351807.9799999995</v>
      </c>
      <c r="G8548" s="487">
        <v>0.24</v>
      </c>
      <c r="H8548" s="485">
        <v>4.7</v>
      </c>
      <c r="I8548" s="486">
        <f t="shared" si="400"/>
        <v>1194016.2</v>
      </c>
      <c r="J8548" s="348">
        <f t="shared" si="401"/>
        <v>0</v>
      </c>
    </row>
    <row r="8549" spans="1:10">
      <c r="A8549" s="483">
        <v>2016</v>
      </c>
      <c r="B8549" s="484" t="s">
        <v>1296</v>
      </c>
      <c r="C8549" s="484" t="s">
        <v>370</v>
      </c>
      <c r="D8549" s="485">
        <v>28399</v>
      </c>
      <c r="E8549" s="486">
        <v>23.448</v>
      </c>
      <c r="F8549" s="486">
        <f t="shared" si="399"/>
        <v>665899.75199999998</v>
      </c>
      <c r="G8549" s="487">
        <v>0.99</v>
      </c>
      <c r="H8549" s="485">
        <v>11.9</v>
      </c>
      <c r="I8549" s="486">
        <f t="shared" si="400"/>
        <v>337948.10000000003</v>
      </c>
      <c r="J8549" s="348">
        <f t="shared" si="401"/>
        <v>0</v>
      </c>
    </row>
    <row r="8550" spans="1:10">
      <c r="A8550" s="483">
        <v>2016</v>
      </c>
      <c r="B8550" s="484" t="s">
        <v>1296</v>
      </c>
      <c r="C8550" s="484" t="s">
        <v>370</v>
      </c>
      <c r="D8550" s="485">
        <v>295489</v>
      </c>
      <c r="E8550" s="486">
        <v>22.084</v>
      </c>
      <c r="F8550" s="486">
        <f t="shared" si="399"/>
        <v>6525579.0760000004</v>
      </c>
      <c r="G8550" s="487">
        <v>0.5</v>
      </c>
      <c r="H8550" s="485">
        <v>12.1</v>
      </c>
      <c r="I8550" s="486">
        <f t="shared" si="400"/>
        <v>3575416.9</v>
      </c>
      <c r="J8550" s="348">
        <f t="shared" si="401"/>
        <v>0</v>
      </c>
    </row>
    <row r="8551" spans="1:10">
      <c r="A8551" s="483">
        <v>2016</v>
      </c>
      <c r="B8551" s="484" t="s">
        <v>1296</v>
      </c>
      <c r="C8551" s="484" t="s">
        <v>370</v>
      </c>
      <c r="D8551" s="485">
        <v>25303</v>
      </c>
      <c r="E8551" s="486">
        <v>24.271999999999998</v>
      </c>
      <c r="F8551" s="486">
        <f t="shared" si="399"/>
        <v>614154.41599999997</v>
      </c>
      <c r="G8551" s="487">
        <v>0.88</v>
      </c>
      <c r="H8551" s="485">
        <v>11.13</v>
      </c>
      <c r="I8551" s="486">
        <f t="shared" si="400"/>
        <v>281622.39</v>
      </c>
      <c r="J8551" s="348">
        <f t="shared" si="401"/>
        <v>0</v>
      </c>
    </row>
    <row r="8552" spans="1:10">
      <c r="A8552" s="483">
        <v>2016</v>
      </c>
      <c r="B8552" s="484" t="s">
        <v>1296</v>
      </c>
      <c r="C8552" s="484" t="s">
        <v>370</v>
      </c>
      <c r="D8552" s="485">
        <v>22589</v>
      </c>
      <c r="E8552" s="486">
        <v>24.013999999999999</v>
      </c>
      <c r="F8552" s="486">
        <f t="shared" si="399"/>
        <v>542452.24600000004</v>
      </c>
      <c r="G8552" s="487">
        <v>0.76</v>
      </c>
      <c r="H8552" s="485">
        <v>12.7</v>
      </c>
      <c r="I8552" s="486">
        <f t="shared" si="400"/>
        <v>286880.3</v>
      </c>
      <c r="J8552" s="348">
        <f t="shared" si="401"/>
        <v>0</v>
      </c>
    </row>
    <row r="8553" spans="1:10">
      <c r="A8553" s="483">
        <v>2016</v>
      </c>
      <c r="B8553" s="484" t="s">
        <v>1296</v>
      </c>
      <c r="C8553" s="484" t="s">
        <v>370</v>
      </c>
      <c r="D8553" s="485">
        <v>19488</v>
      </c>
      <c r="E8553" s="486">
        <v>23.986000000000001</v>
      </c>
      <c r="F8553" s="486">
        <f t="shared" si="399"/>
        <v>467439.16800000001</v>
      </c>
      <c r="G8553" s="487">
        <v>0.78</v>
      </c>
      <c r="H8553" s="485">
        <v>12.05</v>
      </c>
      <c r="I8553" s="486">
        <f t="shared" si="400"/>
        <v>234830.40000000002</v>
      </c>
      <c r="J8553" s="348">
        <f t="shared" si="401"/>
        <v>0</v>
      </c>
    </row>
    <row r="8554" spans="1:10">
      <c r="A8554" s="483">
        <v>2016</v>
      </c>
      <c r="B8554" s="484" t="s">
        <v>1296</v>
      </c>
      <c r="C8554" s="484" t="s">
        <v>370</v>
      </c>
      <c r="D8554" s="485">
        <v>1557</v>
      </c>
      <c r="E8554" s="486">
        <v>23.725999999999999</v>
      </c>
      <c r="F8554" s="486">
        <f t="shared" si="399"/>
        <v>36941.381999999998</v>
      </c>
      <c r="G8554" s="487">
        <v>0.9</v>
      </c>
      <c r="H8554" s="485">
        <v>12.33</v>
      </c>
      <c r="I8554" s="486">
        <f t="shared" si="400"/>
        <v>19197.810000000001</v>
      </c>
      <c r="J8554" s="348">
        <f t="shared" si="401"/>
        <v>0</v>
      </c>
    </row>
    <row r="8555" spans="1:10">
      <c r="A8555" s="483">
        <v>2016</v>
      </c>
      <c r="B8555" s="484" t="s">
        <v>1296</v>
      </c>
      <c r="C8555" s="484" t="s">
        <v>370</v>
      </c>
      <c r="D8555" s="485">
        <v>1544</v>
      </c>
      <c r="E8555" s="486">
        <v>24.338000000000001</v>
      </c>
      <c r="F8555" s="486">
        <f t="shared" si="399"/>
        <v>37577.872000000003</v>
      </c>
      <c r="G8555" s="487">
        <v>0.84</v>
      </c>
      <c r="H8555" s="485">
        <v>11.01</v>
      </c>
      <c r="I8555" s="486">
        <f t="shared" si="400"/>
        <v>16999.439999999999</v>
      </c>
      <c r="J8555" s="348">
        <f t="shared" si="401"/>
        <v>0</v>
      </c>
    </row>
    <row r="8556" spans="1:10">
      <c r="A8556" s="483">
        <v>2016</v>
      </c>
      <c r="B8556" s="484" t="s">
        <v>1289</v>
      </c>
      <c r="C8556" s="484" t="s">
        <v>370</v>
      </c>
      <c r="D8556" s="485">
        <v>16755</v>
      </c>
      <c r="E8556" s="486">
        <v>17.45</v>
      </c>
      <c r="F8556" s="486">
        <f t="shared" si="399"/>
        <v>292374.75</v>
      </c>
      <c r="G8556" s="487">
        <v>0.27</v>
      </c>
      <c r="H8556" s="485">
        <v>6.9</v>
      </c>
      <c r="I8556" s="486">
        <f t="shared" si="400"/>
        <v>115609.5</v>
      </c>
      <c r="J8556" s="348">
        <f t="shared" si="401"/>
        <v>0</v>
      </c>
    </row>
    <row r="8557" spans="1:10">
      <c r="A8557" s="483">
        <v>2016</v>
      </c>
      <c r="B8557" s="484" t="s">
        <v>1289</v>
      </c>
      <c r="C8557" s="484" t="s">
        <v>370</v>
      </c>
      <c r="D8557" s="485">
        <v>16614</v>
      </c>
      <c r="E8557" s="486">
        <v>18.05</v>
      </c>
      <c r="F8557" s="486">
        <f t="shared" si="399"/>
        <v>299882.7</v>
      </c>
      <c r="G8557" s="487">
        <v>0.24</v>
      </c>
      <c r="H8557" s="485">
        <v>4.9000000000000004</v>
      </c>
      <c r="I8557" s="486">
        <f t="shared" si="400"/>
        <v>81408.600000000006</v>
      </c>
      <c r="J8557" s="348">
        <f t="shared" si="401"/>
        <v>0</v>
      </c>
    </row>
    <row r="8558" spans="1:10">
      <c r="A8558" s="483">
        <v>2016</v>
      </c>
      <c r="B8558" s="484" t="s">
        <v>1289</v>
      </c>
      <c r="C8558" s="484" t="s">
        <v>370</v>
      </c>
      <c r="D8558" s="485">
        <v>308890</v>
      </c>
      <c r="E8558" s="486">
        <v>16.79</v>
      </c>
      <c r="F8558" s="486">
        <f t="shared" si="399"/>
        <v>5186263.0999999996</v>
      </c>
      <c r="G8558" s="487">
        <v>0.28000000000000003</v>
      </c>
      <c r="H8558" s="485">
        <v>5.8</v>
      </c>
      <c r="I8558" s="486">
        <f t="shared" si="400"/>
        <v>1791562</v>
      </c>
      <c r="J8558" s="348">
        <f t="shared" si="401"/>
        <v>0</v>
      </c>
    </row>
    <row r="8559" spans="1:10">
      <c r="A8559" s="483">
        <v>2016</v>
      </c>
      <c r="B8559" s="484" t="s">
        <v>1289</v>
      </c>
      <c r="C8559" s="484" t="s">
        <v>370</v>
      </c>
      <c r="D8559" s="485">
        <v>16592</v>
      </c>
      <c r="E8559" s="486">
        <v>17.66</v>
      </c>
      <c r="F8559" s="486">
        <f t="shared" si="399"/>
        <v>293014.72000000003</v>
      </c>
      <c r="G8559" s="487">
        <v>0.22</v>
      </c>
      <c r="H8559" s="485">
        <v>4.2</v>
      </c>
      <c r="I8559" s="486">
        <f t="shared" si="400"/>
        <v>69686.400000000009</v>
      </c>
      <c r="J8559" s="348">
        <f t="shared" si="401"/>
        <v>0</v>
      </c>
    </row>
    <row r="8560" spans="1:10">
      <c r="A8560" s="483">
        <v>2016</v>
      </c>
      <c r="B8560" s="484" t="s">
        <v>1289</v>
      </c>
      <c r="C8560" s="484" t="s">
        <v>370</v>
      </c>
      <c r="D8560" s="485">
        <v>81924</v>
      </c>
      <c r="E8560" s="486">
        <v>17.03</v>
      </c>
      <c r="F8560" s="486">
        <f t="shared" si="399"/>
        <v>1395165.7200000002</v>
      </c>
      <c r="G8560" s="487">
        <v>0.33</v>
      </c>
      <c r="H8560" s="485">
        <v>5.7</v>
      </c>
      <c r="I8560" s="486">
        <f t="shared" si="400"/>
        <v>466966.8</v>
      </c>
      <c r="J8560" s="348">
        <f t="shared" si="401"/>
        <v>0</v>
      </c>
    </row>
    <row r="8561" spans="1:10">
      <c r="A8561" s="483">
        <v>2016</v>
      </c>
      <c r="B8561" s="484" t="s">
        <v>1289</v>
      </c>
      <c r="C8561" s="484" t="s">
        <v>370</v>
      </c>
      <c r="D8561" s="485">
        <v>59552</v>
      </c>
      <c r="E8561" s="486">
        <v>18.600000000000001</v>
      </c>
      <c r="F8561" s="486">
        <f t="shared" si="399"/>
        <v>1107667.2000000002</v>
      </c>
      <c r="G8561" s="487">
        <v>0.35</v>
      </c>
      <c r="H8561" s="485">
        <v>4.7</v>
      </c>
      <c r="I8561" s="486">
        <f t="shared" si="400"/>
        <v>279894.40000000002</v>
      </c>
      <c r="J8561" s="348">
        <f t="shared" si="401"/>
        <v>0</v>
      </c>
    </row>
    <row r="8562" spans="1:10">
      <c r="A8562" s="483">
        <v>2016</v>
      </c>
      <c r="B8562" s="484" t="s">
        <v>1289</v>
      </c>
      <c r="C8562" s="484" t="s">
        <v>370</v>
      </c>
      <c r="D8562" s="485">
        <v>90026</v>
      </c>
      <c r="E8562" s="486">
        <v>17.8</v>
      </c>
      <c r="F8562" s="486">
        <f t="shared" si="399"/>
        <v>1602462.8</v>
      </c>
      <c r="G8562" s="487">
        <v>0.24</v>
      </c>
      <c r="H8562" s="485">
        <v>5.2</v>
      </c>
      <c r="I8562" s="486">
        <f t="shared" si="400"/>
        <v>468135.2</v>
      </c>
      <c r="J8562" s="348">
        <f t="shared" si="401"/>
        <v>0</v>
      </c>
    </row>
    <row r="8563" spans="1:10">
      <c r="A8563" s="483">
        <v>2016</v>
      </c>
      <c r="B8563" s="484" t="s">
        <v>1289</v>
      </c>
      <c r="C8563" s="484" t="s">
        <v>370</v>
      </c>
      <c r="D8563" s="485">
        <v>15138</v>
      </c>
      <c r="E8563" s="486">
        <v>18.100000000000001</v>
      </c>
      <c r="F8563" s="486">
        <f t="shared" si="399"/>
        <v>273997.80000000005</v>
      </c>
      <c r="G8563" s="487">
        <v>0.24</v>
      </c>
      <c r="H8563" s="485">
        <v>5.2</v>
      </c>
      <c r="I8563" s="486">
        <f t="shared" si="400"/>
        <v>78717.600000000006</v>
      </c>
      <c r="J8563" s="348">
        <f t="shared" si="401"/>
        <v>0</v>
      </c>
    </row>
    <row r="8564" spans="1:10">
      <c r="A8564" s="483">
        <v>2016</v>
      </c>
      <c r="B8564" s="484" t="s">
        <v>1289</v>
      </c>
      <c r="C8564" s="484" t="s">
        <v>370</v>
      </c>
      <c r="D8564" s="485">
        <v>131998</v>
      </c>
      <c r="E8564" s="486">
        <v>17.45</v>
      </c>
      <c r="F8564" s="486">
        <f t="shared" si="399"/>
        <v>2303365.1</v>
      </c>
      <c r="G8564" s="487">
        <v>0.21</v>
      </c>
      <c r="H8564" s="485">
        <v>4.5999999999999996</v>
      </c>
      <c r="I8564" s="486">
        <f t="shared" si="400"/>
        <v>607190.79999999993</v>
      </c>
      <c r="J8564" s="348">
        <f t="shared" si="401"/>
        <v>0</v>
      </c>
    </row>
    <row r="8565" spans="1:10">
      <c r="A8565" s="483">
        <v>2016</v>
      </c>
      <c r="B8565" s="484" t="s">
        <v>1289</v>
      </c>
      <c r="C8565" s="484" t="s">
        <v>370</v>
      </c>
      <c r="D8565" s="485">
        <v>32198</v>
      </c>
      <c r="E8565" s="486">
        <v>17.64</v>
      </c>
      <c r="F8565" s="486">
        <f t="shared" si="399"/>
        <v>567972.72</v>
      </c>
      <c r="G8565" s="487">
        <v>0.31</v>
      </c>
      <c r="H8565" s="485">
        <v>5.5</v>
      </c>
      <c r="I8565" s="486">
        <f t="shared" si="400"/>
        <v>177089</v>
      </c>
      <c r="J8565" s="348">
        <f t="shared" si="401"/>
        <v>0</v>
      </c>
    </row>
    <row r="8566" spans="1:10">
      <c r="A8566" s="483">
        <v>2016</v>
      </c>
      <c r="B8566" s="484" t="s">
        <v>1289</v>
      </c>
      <c r="C8566" s="484" t="s">
        <v>370</v>
      </c>
      <c r="D8566" s="485">
        <v>90539</v>
      </c>
      <c r="E8566" s="486">
        <v>16.655000000000001</v>
      </c>
      <c r="F8566" s="486">
        <f t="shared" si="399"/>
        <v>1507927.0450000002</v>
      </c>
      <c r="G8566" s="487">
        <v>0.34</v>
      </c>
      <c r="H8566" s="485">
        <v>6.3</v>
      </c>
      <c r="I8566" s="486">
        <f t="shared" si="400"/>
        <v>570395.69999999995</v>
      </c>
      <c r="J8566" s="348">
        <f t="shared" si="401"/>
        <v>0</v>
      </c>
    </row>
    <row r="8567" spans="1:10">
      <c r="A8567" s="483">
        <v>2016</v>
      </c>
      <c r="B8567" s="484" t="s">
        <v>1289</v>
      </c>
      <c r="C8567" s="484" t="s">
        <v>370</v>
      </c>
      <c r="D8567" s="485">
        <v>60394</v>
      </c>
      <c r="E8567" s="486">
        <v>16.818999999999999</v>
      </c>
      <c r="F8567" s="486">
        <f t="shared" si="399"/>
        <v>1015766.686</v>
      </c>
      <c r="G8567" s="487">
        <v>0.28000000000000003</v>
      </c>
      <c r="H8567" s="485">
        <v>6</v>
      </c>
      <c r="I8567" s="486">
        <f t="shared" si="400"/>
        <v>362364</v>
      </c>
      <c r="J8567" s="348">
        <f t="shared" si="401"/>
        <v>0</v>
      </c>
    </row>
    <row r="8568" spans="1:10">
      <c r="A8568" s="483">
        <v>2016</v>
      </c>
      <c r="B8568" s="484" t="s">
        <v>1289</v>
      </c>
      <c r="C8568" s="484" t="s">
        <v>370</v>
      </c>
      <c r="D8568" s="485">
        <v>15113</v>
      </c>
      <c r="E8568" s="486">
        <v>16.623999999999999</v>
      </c>
      <c r="F8568" s="486">
        <f t="shared" si="399"/>
        <v>251238.51199999999</v>
      </c>
      <c r="G8568" s="487">
        <v>0.28999999999999998</v>
      </c>
      <c r="H8568" s="485">
        <v>6.4</v>
      </c>
      <c r="I8568" s="486">
        <f t="shared" si="400"/>
        <v>96723.200000000012</v>
      </c>
      <c r="J8568" s="348">
        <f t="shared" si="401"/>
        <v>0</v>
      </c>
    </row>
    <row r="8569" spans="1:10">
      <c r="A8569" s="483">
        <v>2016</v>
      </c>
      <c r="B8569" s="484" t="s">
        <v>1289</v>
      </c>
      <c r="C8569" s="484" t="s">
        <v>370</v>
      </c>
      <c r="D8569" s="485">
        <v>15116</v>
      </c>
      <c r="E8569" s="486">
        <v>17.143999999999998</v>
      </c>
      <c r="F8569" s="486">
        <f t="shared" si="399"/>
        <v>259148.70399999997</v>
      </c>
      <c r="G8569" s="487">
        <v>0.3</v>
      </c>
      <c r="H8569" s="485">
        <v>5.0999999999999996</v>
      </c>
      <c r="I8569" s="486">
        <f t="shared" si="400"/>
        <v>77091.599999999991</v>
      </c>
      <c r="J8569" s="348">
        <f t="shared" si="401"/>
        <v>0</v>
      </c>
    </row>
    <row r="8570" spans="1:10">
      <c r="A8570" s="483">
        <v>2016</v>
      </c>
      <c r="B8570" s="484" t="s">
        <v>1289</v>
      </c>
      <c r="C8570" s="484" t="s">
        <v>370</v>
      </c>
      <c r="D8570" s="485">
        <v>60217</v>
      </c>
      <c r="E8570" s="486">
        <v>16.672999999999998</v>
      </c>
      <c r="F8570" s="486">
        <f t="shared" si="399"/>
        <v>1003998.0409999999</v>
      </c>
      <c r="G8570" s="487">
        <v>0.28000000000000003</v>
      </c>
      <c r="H8570" s="485">
        <v>5.4</v>
      </c>
      <c r="I8570" s="486">
        <f t="shared" si="400"/>
        <v>325171.80000000005</v>
      </c>
      <c r="J8570" s="348">
        <f t="shared" si="401"/>
        <v>0</v>
      </c>
    </row>
    <row r="8571" spans="1:10">
      <c r="A8571" s="483">
        <v>2016</v>
      </c>
      <c r="B8571" s="484" t="s">
        <v>1289</v>
      </c>
      <c r="C8571" s="484" t="s">
        <v>370</v>
      </c>
      <c r="D8571" s="485">
        <v>15132</v>
      </c>
      <c r="E8571" s="486">
        <v>17.033999999999999</v>
      </c>
      <c r="F8571" s="486">
        <f t="shared" si="399"/>
        <v>257758.48799999998</v>
      </c>
      <c r="G8571" s="487">
        <v>0.32</v>
      </c>
      <c r="H8571" s="485">
        <v>4.5999999999999996</v>
      </c>
      <c r="I8571" s="486">
        <f t="shared" si="400"/>
        <v>69607.199999999997</v>
      </c>
      <c r="J8571" s="348">
        <f t="shared" si="401"/>
        <v>0</v>
      </c>
    </row>
    <row r="8572" spans="1:10">
      <c r="A8572" s="483">
        <v>2016</v>
      </c>
      <c r="B8572" s="484" t="s">
        <v>1289</v>
      </c>
      <c r="C8572" s="484" t="s">
        <v>370</v>
      </c>
      <c r="D8572" s="485">
        <v>14503</v>
      </c>
      <c r="E8572" s="486">
        <v>16.722000000000001</v>
      </c>
      <c r="F8572" s="486">
        <f t="shared" si="399"/>
        <v>242519.16600000003</v>
      </c>
      <c r="G8572" s="487">
        <v>0.43</v>
      </c>
      <c r="H8572" s="485">
        <v>5</v>
      </c>
      <c r="I8572" s="486">
        <f t="shared" si="400"/>
        <v>72515</v>
      </c>
      <c r="J8572" s="348">
        <f t="shared" si="401"/>
        <v>0</v>
      </c>
    </row>
    <row r="8573" spans="1:10">
      <c r="A8573" s="483">
        <v>2016</v>
      </c>
      <c r="B8573" s="484" t="s">
        <v>1289</v>
      </c>
      <c r="C8573" s="484" t="s">
        <v>370</v>
      </c>
      <c r="D8573" s="485">
        <v>120465</v>
      </c>
      <c r="E8573" s="486">
        <v>16.690999999999999</v>
      </c>
      <c r="F8573" s="486">
        <f t="shared" si="399"/>
        <v>2010681.3149999999</v>
      </c>
      <c r="G8573" s="487">
        <v>0.44</v>
      </c>
      <c r="H8573" s="485">
        <v>5.4</v>
      </c>
      <c r="I8573" s="486">
        <f t="shared" si="400"/>
        <v>650511</v>
      </c>
      <c r="J8573" s="348">
        <f t="shared" si="401"/>
        <v>0</v>
      </c>
    </row>
    <row r="8574" spans="1:10">
      <c r="A8574" s="483">
        <v>2016</v>
      </c>
      <c r="B8574" s="484" t="s">
        <v>1289</v>
      </c>
      <c r="C8574" s="484" t="s">
        <v>370</v>
      </c>
      <c r="D8574" s="485">
        <v>75867</v>
      </c>
      <c r="E8574" s="486">
        <v>17.757000000000001</v>
      </c>
      <c r="F8574" s="486">
        <f t="shared" si="399"/>
        <v>1347170.3190000001</v>
      </c>
      <c r="G8574" s="487">
        <v>0.24</v>
      </c>
      <c r="H8574" s="485">
        <v>5.5</v>
      </c>
      <c r="I8574" s="486">
        <f t="shared" si="400"/>
        <v>417268.5</v>
      </c>
      <c r="J8574" s="348">
        <f t="shared" si="401"/>
        <v>0</v>
      </c>
    </row>
    <row r="8575" spans="1:10">
      <c r="A8575" s="483">
        <v>2016</v>
      </c>
      <c r="B8575" s="484" t="s">
        <v>1289</v>
      </c>
      <c r="C8575" s="484" t="s">
        <v>370</v>
      </c>
      <c r="D8575" s="485">
        <v>90288</v>
      </c>
      <c r="E8575" s="486">
        <v>16.89</v>
      </c>
      <c r="F8575" s="486">
        <f t="shared" si="399"/>
        <v>1524964.32</v>
      </c>
      <c r="G8575" s="487">
        <v>0.36</v>
      </c>
      <c r="H8575" s="485">
        <v>4.9000000000000004</v>
      </c>
      <c r="I8575" s="486">
        <f t="shared" si="400"/>
        <v>442411.2</v>
      </c>
      <c r="J8575" s="348">
        <f t="shared" si="401"/>
        <v>0</v>
      </c>
    </row>
    <row r="8576" spans="1:10">
      <c r="A8576" s="483">
        <v>2016</v>
      </c>
      <c r="B8576" s="484" t="s">
        <v>1301</v>
      </c>
      <c r="C8576" s="484" t="s">
        <v>370</v>
      </c>
      <c r="D8576" s="485">
        <v>780923</v>
      </c>
      <c r="E8576" s="486">
        <v>13.65</v>
      </c>
      <c r="F8576" s="486">
        <f t="shared" si="399"/>
        <v>10659598.950000001</v>
      </c>
      <c r="G8576" s="487">
        <v>1</v>
      </c>
      <c r="H8576" s="485">
        <v>15.7</v>
      </c>
      <c r="I8576" s="486">
        <f t="shared" si="400"/>
        <v>12260491.1</v>
      </c>
      <c r="J8576" s="348">
        <f t="shared" si="401"/>
        <v>1</v>
      </c>
    </row>
    <row r="8577" spans="1:10">
      <c r="A8577" s="483">
        <v>2016</v>
      </c>
      <c r="B8577" s="484" t="s">
        <v>1289</v>
      </c>
      <c r="C8577" s="484" t="s">
        <v>370</v>
      </c>
      <c r="D8577" s="485">
        <v>32876</v>
      </c>
      <c r="E8577" s="486">
        <v>17.905999999999999</v>
      </c>
      <c r="F8577" s="486">
        <f t="shared" si="399"/>
        <v>588677.65599999996</v>
      </c>
      <c r="G8577" s="487">
        <v>0.25</v>
      </c>
      <c r="H8577" s="485">
        <v>4.5999999999999996</v>
      </c>
      <c r="I8577" s="486">
        <f t="shared" si="400"/>
        <v>151229.59999999998</v>
      </c>
      <c r="J8577" s="348">
        <f t="shared" si="401"/>
        <v>0</v>
      </c>
    </row>
    <row r="8578" spans="1:10">
      <c r="A8578" s="483">
        <v>2016</v>
      </c>
      <c r="B8578" s="484" t="s">
        <v>1289</v>
      </c>
      <c r="C8578" s="484" t="s">
        <v>370</v>
      </c>
      <c r="D8578" s="485">
        <v>51090</v>
      </c>
      <c r="E8578" s="486">
        <v>16.664000000000001</v>
      </c>
      <c r="F8578" s="486">
        <f t="shared" si="399"/>
        <v>851363.76000000013</v>
      </c>
      <c r="G8578" s="487">
        <v>0.28999999999999998</v>
      </c>
      <c r="H8578" s="485">
        <v>5.6</v>
      </c>
      <c r="I8578" s="486">
        <f t="shared" si="400"/>
        <v>286104</v>
      </c>
      <c r="J8578" s="348">
        <f t="shared" si="401"/>
        <v>0</v>
      </c>
    </row>
    <row r="8579" spans="1:10">
      <c r="A8579" s="483">
        <v>2016</v>
      </c>
      <c r="B8579" s="484" t="s">
        <v>1289</v>
      </c>
      <c r="C8579" s="484" t="s">
        <v>370</v>
      </c>
      <c r="D8579" s="485">
        <v>65769</v>
      </c>
      <c r="E8579" s="486">
        <v>17.361999999999998</v>
      </c>
      <c r="F8579" s="486">
        <f t="shared" ref="F8579:F8642" si="402">E8579*D8579</f>
        <v>1141881.3779999998</v>
      </c>
      <c r="G8579" s="487">
        <v>0.21</v>
      </c>
      <c r="H8579" s="485">
        <v>4.7</v>
      </c>
      <c r="I8579" s="486">
        <f t="shared" ref="I8579:I8642" si="403">H8579*D8579</f>
        <v>309114.3</v>
      </c>
      <c r="J8579" s="348">
        <f t="shared" ref="J8579:J8642" si="404">IF(B8579="LIG",1,0)</f>
        <v>0</v>
      </c>
    </row>
    <row r="8580" spans="1:10">
      <c r="A8580" s="483">
        <v>2016</v>
      </c>
      <c r="B8580" s="484" t="s">
        <v>1289</v>
      </c>
      <c r="C8580" s="484" t="s">
        <v>370</v>
      </c>
      <c r="D8580" s="485">
        <v>632837</v>
      </c>
      <c r="E8580" s="486">
        <v>16.821999999999999</v>
      </c>
      <c r="F8580" s="486">
        <f t="shared" si="402"/>
        <v>10645584.013999999</v>
      </c>
      <c r="G8580" s="487">
        <v>0.28000000000000003</v>
      </c>
      <c r="H8580" s="485">
        <v>5.7</v>
      </c>
      <c r="I8580" s="486">
        <f t="shared" si="403"/>
        <v>3607170.9</v>
      </c>
      <c r="J8580" s="348">
        <f t="shared" si="404"/>
        <v>0</v>
      </c>
    </row>
    <row r="8581" spans="1:10">
      <c r="A8581" s="483">
        <v>2016</v>
      </c>
      <c r="B8581" s="484" t="s">
        <v>1301</v>
      </c>
      <c r="C8581" s="484" t="s">
        <v>370</v>
      </c>
      <c r="D8581" s="485">
        <v>251359</v>
      </c>
      <c r="E8581" s="486">
        <v>10.1</v>
      </c>
      <c r="F8581" s="486">
        <f t="shared" si="402"/>
        <v>2538725.9</v>
      </c>
      <c r="G8581" s="487">
        <v>2.89</v>
      </c>
      <c r="H8581" s="485">
        <v>31.2</v>
      </c>
      <c r="I8581" s="486">
        <f t="shared" si="403"/>
        <v>7842400.7999999998</v>
      </c>
      <c r="J8581" s="348">
        <f t="shared" si="404"/>
        <v>1</v>
      </c>
    </row>
    <row r="8582" spans="1:10">
      <c r="A8582" s="483">
        <v>2016</v>
      </c>
      <c r="B8582" s="484" t="s">
        <v>1289</v>
      </c>
      <c r="C8582" s="484" t="s">
        <v>370</v>
      </c>
      <c r="D8582" s="485">
        <v>16312</v>
      </c>
      <c r="E8582" s="486">
        <v>17.62</v>
      </c>
      <c r="F8582" s="486">
        <f t="shared" si="402"/>
        <v>287417.44</v>
      </c>
      <c r="G8582" s="487">
        <v>0.28000000000000003</v>
      </c>
      <c r="H8582" s="485">
        <v>4.4000000000000004</v>
      </c>
      <c r="I8582" s="486">
        <f t="shared" si="403"/>
        <v>71772.800000000003</v>
      </c>
      <c r="J8582" s="348">
        <f t="shared" si="404"/>
        <v>0</v>
      </c>
    </row>
    <row r="8583" spans="1:10">
      <c r="A8583" s="483">
        <v>2016</v>
      </c>
      <c r="B8583" s="484" t="s">
        <v>1289</v>
      </c>
      <c r="C8583" s="484" t="s">
        <v>370</v>
      </c>
      <c r="D8583" s="485">
        <v>65621</v>
      </c>
      <c r="E8583" s="486">
        <v>17.45</v>
      </c>
      <c r="F8583" s="486">
        <f t="shared" si="402"/>
        <v>1145086.45</v>
      </c>
      <c r="G8583" s="487">
        <v>0.19</v>
      </c>
      <c r="H8583" s="485">
        <v>4.5</v>
      </c>
      <c r="I8583" s="486">
        <f t="shared" si="403"/>
        <v>295294.5</v>
      </c>
      <c r="J8583" s="348">
        <f t="shared" si="404"/>
        <v>0</v>
      </c>
    </row>
    <row r="8584" spans="1:10">
      <c r="A8584" s="483">
        <v>2016</v>
      </c>
      <c r="B8584" s="484" t="s">
        <v>1296</v>
      </c>
      <c r="C8584" s="484" t="s">
        <v>370</v>
      </c>
      <c r="D8584" s="485">
        <v>38754</v>
      </c>
      <c r="E8584" s="486">
        <v>22.289000000000001</v>
      </c>
      <c r="F8584" s="486">
        <f t="shared" si="402"/>
        <v>863787.90600000008</v>
      </c>
      <c r="G8584" s="487">
        <v>3.26</v>
      </c>
      <c r="H8584" s="485">
        <v>9.9</v>
      </c>
      <c r="I8584" s="486">
        <f t="shared" si="403"/>
        <v>383664.60000000003</v>
      </c>
      <c r="J8584" s="348">
        <f t="shared" si="404"/>
        <v>0</v>
      </c>
    </row>
    <row r="8585" spans="1:10">
      <c r="A8585" s="483">
        <v>2016</v>
      </c>
      <c r="B8585" s="484" t="s">
        <v>1289</v>
      </c>
      <c r="C8585" s="484" t="s">
        <v>370</v>
      </c>
      <c r="D8585" s="485">
        <v>334478</v>
      </c>
      <c r="E8585" s="486">
        <v>17.739999999999998</v>
      </c>
      <c r="F8585" s="486">
        <f t="shared" si="402"/>
        <v>5933639.7199999997</v>
      </c>
      <c r="G8585" s="487">
        <v>0.23</v>
      </c>
      <c r="H8585" s="485">
        <v>4.9000000000000004</v>
      </c>
      <c r="I8585" s="486">
        <f t="shared" si="403"/>
        <v>1638942.2000000002</v>
      </c>
      <c r="J8585" s="348">
        <f t="shared" si="404"/>
        <v>0</v>
      </c>
    </row>
    <row r="8586" spans="1:10">
      <c r="A8586" s="483">
        <v>2016</v>
      </c>
      <c r="B8586" s="484" t="s">
        <v>1289</v>
      </c>
      <c r="C8586" s="484" t="s">
        <v>370</v>
      </c>
      <c r="D8586" s="485">
        <v>418543</v>
      </c>
      <c r="E8586" s="486">
        <v>17.724</v>
      </c>
      <c r="F8586" s="486">
        <f t="shared" si="402"/>
        <v>7418256.1320000002</v>
      </c>
      <c r="G8586" s="487">
        <v>0.26</v>
      </c>
      <c r="H8586" s="485">
        <v>4.9000000000000004</v>
      </c>
      <c r="I8586" s="486">
        <f t="shared" si="403"/>
        <v>2050860.7000000002</v>
      </c>
      <c r="J8586" s="348">
        <f t="shared" si="404"/>
        <v>0</v>
      </c>
    </row>
    <row r="8587" spans="1:10">
      <c r="A8587" s="483">
        <v>2016</v>
      </c>
      <c r="B8587" s="484" t="s">
        <v>1289</v>
      </c>
      <c r="C8587" s="484" t="s">
        <v>370</v>
      </c>
      <c r="D8587" s="485">
        <v>31855</v>
      </c>
      <c r="E8587" s="486">
        <v>17.603999999999999</v>
      </c>
      <c r="F8587" s="486">
        <f t="shared" si="402"/>
        <v>560775.41999999993</v>
      </c>
      <c r="G8587" s="487">
        <v>0.21</v>
      </c>
      <c r="H8587" s="485">
        <v>4.7</v>
      </c>
      <c r="I8587" s="486">
        <f t="shared" si="403"/>
        <v>149718.5</v>
      </c>
      <c r="J8587" s="348">
        <f t="shared" si="404"/>
        <v>0</v>
      </c>
    </row>
    <row r="8588" spans="1:10">
      <c r="A8588" s="483">
        <v>2016</v>
      </c>
      <c r="B8588" s="484" t="s">
        <v>1289</v>
      </c>
      <c r="C8588" s="484" t="s">
        <v>370</v>
      </c>
      <c r="D8588" s="485">
        <v>15828</v>
      </c>
      <c r="E8588" s="486">
        <v>16.686</v>
      </c>
      <c r="F8588" s="486">
        <f t="shared" si="402"/>
        <v>264106.00799999997</v>
      </c>
      <c r="G8588" s="487">
        <v>0.28999999999999998</v>
      </c>
      <c r="H8588" s="485">
        <v>6</v>
      </c>
      <c r="I8588" s="486">
        <f t="shared" si="403"/>
        <v>94968</v>
      </c>
      <c r="J8588" s="348">
        <f t="shared" si="404"/>
        <v>0</v>
      </c>
    </row>
    <row r="8589" spans="1:10">
      <c r="A8589" s="483">
        <v>2016</v>
      </c>
      <c r="B8589" s="484" t="s">
        <v>1289</v>
      </c>
      <c r="C8589" s="484" t="s">
        <v>370</v>
      </c>
      <c r="D8589" s="485">
        <v>47749</v>
      </c>
      <c r="E8589" s="486">
        <v>17.57</v>
      </c>
      <c r="F8589" s="486">
        <f t="shared" si="402"/>
        <v>838949.93</v>
      </c>
      <c r="G8589" s="487">
        <v>0.21</v>
      </c>
      <c r="H8589" s="485">
        <v>4.7</v>
      </c>
      <c r="I8589" s="486">
        <f t="shared" si="403"/>
        <v>224420.30000000002</v>
      </c>
      <c r="J8589" s="348">
        <f t="shared" si="404"/>
        <v>0</v>
      </c>
    </row>
    <row r="8590" spans="1:10">
      <c r="A8590" s="483">
        <v>2016</v>
      </c>
      <c r="B8590" s="484" t="s">
        <v>1289</v>
      </c>
      <c r="C8590" s="484" t="s">
        <v>370</v>
      </c>
      <c r="D8590" s="485">
        <v>60878</v>
      </c>
      <c r="E8590" s="486">
        <v>17.187999999999999</v>
      </c>
      <c r="F8590" s="486">
        <f t="shared" si="402"/>
        <v>1046371.0639999999</v>
      </c>
      <c r="G8590" s="487">
        <v>0.26</v>
      </c>
      <c r="H8590" s="485">
        <v>4.5999999999999996</v>
      </c>
      <c r="I8590" s="486">
        <f t="shared" si="403"/>
        <v>280038.8</v>
      </c>
      <c r="J8590" s="348">
        <f t="shared" si="404"/>
        <v>0</v>
      </c>
    </row>
    <row r="8591" spans="1:10">
      <c r="A8591" s="483">
        <v>2016</v>
      </c>
      <c r="B8591" s="484" t="s">
        <v>1289</v>
      </c>
      <c r="C8591" s="484" t="s">
        <v>370</v>
      </c>
      <c r="D8591" s="485">
        <v>350710</v>
      </c>
      <c r="E8591" s="486">
        <v>17.82</v>
      </c>
      <c r="F8591" s="486">
        <f t="shared" si="402"/>
        <v>6249652.2000000002</v>
      </c>
      <c r="G8591" s="487">
        <v>0.24</v>
      </c>
      <c r="H8591" s="485">
        <v>5.5</v>
      </c>
      <c r="I8591" s="486">
        <f t="shared" si="403"/>
        <v>1928905</v>
      </c>
      <c r="J8591" s="348">
        <f t="shared" si="404"/>
        <v>0</v>
      </c>
    </row>
    <row r="8592" spans="1:10">
      <c r="A8592" s="483">
        <v>2016</v>
      </c>
      <c r="B8592" s="484" t="s">
        <v>1289</v>
      </c>
      <c r="C8592" s="484" t="s">
        <v>370</v>
      </c>
      <c r="D8592" s="485">
        <v>15234</v>
      </c>
      <c r="E8592" s="486">
        <v>17.606000000000002</v>
      </c>
      <c r="F8592" s="486">
        <f t="shared" si="402"/>
        <v>268209.804</v>
      </c>
      <c r="G8592" s="487">
        <v>0.28000000000000003</v>
      </c>
      <c r="H8592" s="485">
        <v>5.4</v>
      </c>
      <c r="I8592" s="486">
        <f t="shared" si="403"/>
        <v>82263.600000000006</v>
      </c>
      <c r="J8592" s="348">
        <f t="shared" si="404"/>
        <v>0</v>
      </c>
    </row>
    <row r="8593" spans="1:10">
      <c r="A8593" s="483">
        <v>2016</v>
      </c>
      <c r="B8593" s="484" t="s">
        <v>1289</v>
      </c>
      <c r="C8593" s="484" t="s">
        <v>370</v>
      </c>
      <c r="D8593" s="485">
        <v>45607</v>
      </c>
      <c r="E8593" s="486">
        <v>17.622</v>
      </c>
      <c r="F8593" s="486">
        <f t="shared" si="402"/>
        <v>803686.554</v>
      </c>
      <c r="G8593" s="487">
        <v>0.33</v>
      </c>
      <c r="H8593" s="485">
        <v>5.3</v>
      </c>
      <c r="I8593" s="486">
        <f t="shared" si="403"/>
        <v>241717.1</v>
      </c>
      <c r="J8593" s="348">
        <f t="shared" si="404"/>
        <v>0</v>
      </c>
    </row>
    <row r="8594" spans="1:10">
      <c r="A8594" s="483">
        <v>2016</v>
      </c>
      <c r="B8594" s="484" t="s">
        <v>1289</v>
      </c>
      <c r="C8594" s="484" t="s">
        <v>370</v>
      </c>
      <c r="D8594" s="485">
        <v>60470</v>
      </c>
      <c r="E8594" s="486">
        <v>16.006</v>
      </c>
      <c r="F8594" s="486">
        <f t="shared" si="402"/>
        <v>967882.82000000007</v>
      </c>
      <c r="G8594" s="487">
        <v>0.4</v>
      </c>
      <c r="H8594" s="485">
        <v>5.0999999999999996</v>
      </c>
      <c r="I8594" s="486">
        <f t="shared" si="403"/>
        <v>308397</v>
      </c>
      <c r="J8594" s="348">
        <f t="shared" si="404"/>
        <v>0</v>
      </c>
    </row>
    <row r="8595" spans="1:10">
      <c r="A8595" s="483">
        <v>2016</v>
      </c>
      <c r="B8595" s="484" t="s">
        <v>1296</v>
      </c>
      <c r="C8595" s="484" t="s">
        <v>370</v>
      </c>
      <c r="D8595" s="485">
        <v>134157</v>
      </c>
      <c r="E8595" s="486">
        <v>23.33</v>
      </c>
      <c r="F8595" s="486">
        <f t="shared" si="402"/>
        <v>3129882.8099999996</v>
      </c>
      <c r="G8595" s="487">
        <v>3.39</v>
      </c>
      <c r="H8595" s="485">
        <v>7.6</v>
      </c>
      <c r="I8595" s="486">
        <f t="shared" si="403"/>
        <v>1019593.2</v>
      </c>
      <c r="J8595" s="348">
        <f t="shared" si="404"/>
        <v>0</v>
      </c>
    </row>
    <row r="8596" spans="1:10">
      <c r="A8596" s="483">
        <v>2016</v>
      </c>
      <c r="B8596" s="484" t="s">
        <v>1296</v>
      </c>
      <c r="C8596" s="484" t="s">
        <v>370</v>
      </c>
      <c r="D8596" s="485">
        <v>100984</v>
      </c>
      <c r="E8596" s="486">
        <v>22.23</v>
      </c>
      <c r="F8596" s="486">
        <f t="shared" si="402"/>
        <v>2244874.3199999998</v>
      </c>
      <c r="G8596" s="487">
        <v>2.95</v>
      </c>
      <c r="H8596" s="485">
        <v>9.1</v>
      </c>
      <c r="I8596" s="486">
        <f t="shared" si="403"/>
        <v>918954.39999999991</v>
      </c>
      <c r="J8596" s="348">
        <f t="shared" si="404"/>
        <v>0</v>
      </c>
    </row>
    <row r="8597" spans="1:10">
      <c r="A8597" s="483">
        <v>2016</v>
      </c>
      <c r="B8597" s="484" t="s">
        <v>1289</v>
      </c>
      <c r="C8597" s="484" t="s">
        <v>370</v>
      </c>
      <c r="D8597" s="485">
        <v>56199</v>
      </c>
      <c r="E8597" s="486">
        <v>16.899999999999999</v>
      </c>
      <c r="F8597" s="486">
        <f t="shared" si="402"/>
        <v>949763.1</v>
      </c>
      <c r="G8597" s="487">
        <v>0.33</v>
      </c>
      <c r="H8597" s="485">
        <v>4.9000000000000004</v>
      </c>
      <c r="I8597" s="486">
        <f t="shared" si="403"/>
        <v>275375.10000000003</v>
      </c>
      <c r="J8597" s="348">
        <f t="shared" si="404"/>
        <v>0</v>
      </c>
    </row>
    <row r="8598" spans="1:10">
      <c r="A8598" s="483">
        <v>2016</v>
      </c>
      <c r="B8598" s="484" t="s">
        <v>1289</v>
      </c>
      <c r="C8598" s="484" t="s">
        <v>370</v>
      </c>
      <c r="D8598" s="485">
        <v>28248</v>
      </c>
      <c r="E8598" s="486">
        <v>16.57</v>
      </c>
      <c r="F8598" s="486">
        <f t="shared" si="402"/>
        <v>468069.36</v>
      </c>
      <c r="G8598" s="487">
        <v>0.51</v>
      </c>
      <c r="H8598" s="485">
        <v>5.5</v>
      </c>
      <c r="I8598" s="486">
        <f t="shared" si="403"/>
        <v>155364</v>
      </c>
      <c r="J8598" s="348">
        <f t="shared" si="404"/>
        <v>0</v>
      </c>
    </row>
    <row r="8599" spans="1:10">
      <c r="A8599" s="483">
        <v>2016</v>
      </c>
      <c r="B8599" s="484" t="s">
        <v>1289</v>
      </c>
      <c r="C8599" s="484" t="s">
        <v>370</v>
      </c>
      <c r="D8599" s="485">
        <v>28116</v>
      </c>
      <c r="E8599" s="486">
        <v>16.64</v>
      </c>
      <c r="F8599" s="486">
        <f t="shared" si="402"/>
        <v>467850.23999999999</v>
      </c>
      <c r="G8599" s="487">
        <v>0.4</v>
      </c>
      <c r="H8599" s="485">
        <v>5.2</v>
      </c>
      <c r="I8599" s="486">
        <f t="shared" si="403"/>
        <v>146203.20000000001</v>
      </c>
      <c r="J8599" s="348">
        <f t="shared" si="404"/>
        <v>0</v>
      </c>
    </row>
    <row r="8600" spans="1:10">
      <c r="A8600" s="483">
        <v>2016</v>
      </c>
      <c r="B8600" s="484" t="s">
        <v>1289</v>
      </c>
      <c r="C8600" s="484" t="s">
        <v>370</v>
      </c>
      <c r="D8600" s="485">
        <v>28122</v>
      </c>
      <c r="E8600" s="486">
        <v>16.96</v>
      </c>
      <c r="F8600" s="486">
        <f t="shared" si="402"/>
        <v>476949.12</v>
      </c>
      <c r="G8600" s="487">
        <v>0.34</v>
      </c>
      <c r="H8600" s="485">
        <v>4.5</v>
      </c>
      <c r="I8600" s="486">
        <f t="shared" si="403"/>
        <v>126549</v>
      </c>
      <c r="J8600" s="348">
        <f t="shared" si="404"/>
        <v>0</v>
      </c>
    </row>
    <row r="8601" spans="1:10">
      <c r="A8601" s="483">
        <v>2016</v>
      </c>
      <c r="B8601" s="484" t="s">
        <v>1289</v>
      </c>
      <c r="C8601" s="484" t="s">
        <v>370</v>
      </c>
      <c r="D8601" s="485">
        <v>56363</v>
      </c>
      <c r="E8601" s="486">
        <v>16.690000000000001</v>
      </c>
      <c r="F8601" s="486">
        <f t="shared" si="402"/>
        <v>940698.47000000009</v>
      </c>
      <c r="G8601" s="487">
        <v>0.44</v>
      </c>
      <c r="H8601" s="485">
        <v>5.3</v>
      </c>
      <c r="I8601" s="486">
        <f t="shared" si="403"/>
        <v>298723.89999999997</v>
      </c>
      <c r="J8601" s="348">
        <f t="shared" si="404"/>
        <v>0</v>
      </c>
    </row>
    <row r="8602" spans="1:10">
      <c r="A8602" s="483">
        <v>2016</v>
      </c>
      <c r="B8602" s="484" t="s">
        <v>1296</v>
      </c>
      <c r="C8602" s="484" t="s">
        <v>370</v>
      </c>
      <c r="D8602" s="485">
        <v>39030</v>
      </c>
      <c r="E8602" s="486">
        <v>24.22</v>
      </c>
      <c r="F8602" s="486">
        <f t="shared" si="402"/>
        <v>945306.6</v>
      </c>
      <c r="G8602" s="487">
        <v>1.8</v>
      </c>
      <c r="H8602" s="485">
        <v>12.2</v>
      </c>
      <c r="I8602" s="486">
        <f t="shared" si="403"/>
        <v>476166</v>
      </c>
      <c r="J8602" s="348">
        <f t="shared" si="404"/>
        <v>0</v>
      </c>
    </row>
    <row r="8603" spans="1:10">
      <c r="A8603" s="483">
        <v>2016</v>
      </c>
      <c r="B8603" s="484" t="s">
        <v>1296</v>
      </c>
      <c r="C8603" s="484" t="s">
        <v>370</v>
      </c>
      <c r="D8603" s="485">
        <v>46941</v>
      </c>
      <c r="E8603" s="486">
        <v>25.86</v>
      </c>
      <c r="F8603" s="486">
        <f t="shared" si="402"/>
        <v>1213894.26</v>
      </c>
      <c r="G8603" s="487">
        <v>2.96</v>
      </c>
      <c r="H8603" s="485">
        <v>7.7</v>
      </c>
      <c r="I8603" s="486">
        <f t="shared" si="403"/>
        <v>361445.7</v>
      </c>
      <c r="J8603" s="348">
        <f t="shared" si="404"/>
        <v>0</v>
      </c>
    </row>
    <row r="8604" spans="1:10">
      <c r="A8604" s="483">
        <v>2016</v>
      </c>
      <c r="B8604" s="484" t="s">
        <v>1296</v>
      </c>
      <c r="C8604" s="484" t="s">
        <v>370</v>
      </c>
      <c r="D8604" s="485">
        <v>12839</v>
      </c>
      <c r="E8604" s="486">
        <v>24.97</v>
      </c>
      <c r="F8604" s="486">
        <f t="shared" si="402"/>
        <v>320589.82999999996</v>
      </c>
      <c r="G8604" s="487">
        <v>1.56</v>
      </c>
      <c r="H8604" s="485">
        <v>7.7</v>
      </c>
      <c r="I8604" s="486">
        <f t="shared" si="403"/>
        <v>98860.3</v>
      </c>
      <c r="J8604" s="348">
        <f t="shared" si="404"/>
        <v>0</v>
      </c>
    </row>
    <row r="8605" spans="1:10">
      <c r="A8605" s="483">
        <v>2016</v>
      </c>
      <c r="B8605" s="484" t="s">
        <v>1296</v>
      </c>
      <c r="C8605" s="484" t="s">
        <v>370</v>
      </c>
      <c r="D8605" s="485">
        <v>34847</v>
      </c>
      <c r="E8605" s="486">
        <v>23.974</v>
      </c>
      <c r="F8605" s="486">
        <f t="shared" si="402"/>
        <v>835421.978</v>
      </c>
      <c r="G8605" s="487">
        <v>0.86</v>
      </c>
      <c r="H8605" s="485">
        <v>12.9</v>
      </c>
      <c r="I8605" s="486">
        <f t="shared" si="403"/>
        <v>449526.3</v>
      </c>
      <c r="J8605" s="348">
        <f t="shared" si="404"/>
        <v>0</v>
      </c>
    </row>
    <row r="8606" spans="1:10">
      <c r="A8606" s="483">
        <v>2016</v>
      </c>
      <c r="B8606" s="484" t="s">
        <v>1296</v>
      </c>
      <c r="C8606" s="484" t="s">
        <v>370</v>
      </c>
      <c r="D8606" s="485">
        <v>47114</v>
      </c>
      <c r="E8606" s="486">
        <v>25.818000000000001</v>
      </c>
      <c r="F8606" s="486">
        <f t="shared" si="402"/>
        <v>1216389.2520000001</v>
      </c>
      <c r="G8606" s="487">
        <v>2.88</v>
      </c>
      <c r="H8606" s="485">
        <v>7.6</v>
      </c>
      <c r="I8606" s="486">
        <f t="shared" si="403"/>
        <v>358066.39999999997</v>
      </c>
      <c r="J8606" s="348">
        <f t="shared" si="404"/>
        <v>0</v>
      </c>
    </row>
    <row r="8607" spans="1:10">
      <c r="A8607" s="483">
        <v>2016</v>
      </c>
      <c r="B8607" s="484" t="s">
        <v>1296</v>
      </c>
      <c r="C8607" s="484" t="s">
        <v>370</v>
      </c>
      <c r="D8607" s="485">
        <v>47046</v>
      </c>
      <c r="E8607" s="486">
        <v>25.844000000000001</v>
      </c>
      <c r="F8607" s="486">
        <f t="shared" si="402"/>
        <v>1215856.824</v>
      </c>
      <c r="G8607" s="487">
        <v>2.92</v>
      </c>
      <c r="H8607" s="485">
        <v>7.7</v>
      </c>
      <c r="I8607" s="486">
        <f t="shared" si="403"/>
        <v>362254.2</v>
      </c>
      <c r="J8607" s="348">
        <f t="shared" si="404"/>
        <v>0</v>
      </c>
    </row>
    <row r="8608" spans="1:10">
      <c r="A8608" s="483">
        <v>2016</v>
      </c>
      <c r="B8608" s="484" t="s">
        <v>1289</v>
      </c>
      <c r="C8608" s="484" t="s">
        <v>370</v>
      </c>
      <c r="D8608" s="485">
        <v>15391</v>
      </c>
      <c r="E8608" s="486">
        <v>17.648</v>
      </c>
      <c r="F8608" s="486">
        <f t="shared" si="402"/>
        <v>271620.36800000002</v>
      </c>
      <c r="G8608" s="487">
        <v>0.21</v>
      </c>
      <c r="H8608" s="485">
        <v>4.4000000000000004</v>
      </c>
      <c r="I8608" s="486">
        <f t="shared" si="403"/>
        <v>67720.400000000009</v>
      </c>
      <c r="J8608" s="348">
        <f t="shared" si="404"/>
        <v>0</v>
      </c>
    </row>
    <row r="8609" spans="1:10">
      <c r="A8609" s="483">
        <v>2016</v>
      </c>
      <c r="B8609" s="484" t="s">
        <v>1289</v>
      </c>
      <c r="C8609" s="484" t="s">
        <v>370</v>
      </c>
      <c r="D8609" s="485">
        <v>15057</v>
      </c>
      <c r="E8609" s="486">
        <v>17.038</v>
      </c>
      <c r="F8609" s="486">
        <f t="shared" si="402"/>
        <v>256541.166</v>
      </c>
      <c r="G8609" s="487">
        <v>0.22</v>
      </c>
      <c r="H8609" s="485">
        <v>4.3</v>
      </c>
      <c r="I8609" s="486">
        <f t="shared" si="403"/>
        <v>64745.1</v>
      </c>
      <c r="J8609" s="348">
        <f t="shared" si="404"/>
        <v>0</v>
      </c>
    </row>
    <row r="8610" spans="1:10">
      <c r="A8610" s="483">
        <v>2016</v>
      </c>
      <c r="B8610" s="484" t="s">
        <v>1289</v>
      </c>
      <c r="C8610" s="484" t="s">
        <v>370</v>
      </c>
      <c r="D8610" s="485">
        <v>30341</v>
      </c>
      <c r="E8610" s="486">
        <v>18.052</v>
      </c>
      <c r="F8610" s="486">
        <f t="shared" si="402"/>
        <v>547715.73199999996</v>
      </c>
      <c r="G8610" s="487">
        <v>0.24</v>
      </c>
      <c r="H8610" s="485">
        <v>4.5999999999999996</v>
      </c>
      <c r="I8610" s="486">
        <f t="shared" si="403"/>
        <v>139568.59999999998</v>
      </c>
      <c r="J8610" s="348">
        <f t="shared" si="404"/>
        <v>0</v>
      </c>
    </row>
    <row r="8611" spans="1:10">
      <c r="A8611" s="483">
        <v>2016</v>
      </c>
      <c r="B8611" s="484" t="s">
        <v>1289</v>
      </c>
      <c r="C8611" s="484" t="s">
        <v>370</v>
      </c>
      <c r="D8611" s="485">
        <v>30784</v>
      </c>
      <c r="E8611" s="486">
        <v>17.902000000000001</v>
      </c>
      <c r="F8611" s="486">
        <f t="shared" si="402"/>
        <v>551095.16800000006</v>
      </c>
      <c r="G8611" s="487">
        <v>0.24</v>
      </c>
      <c r="H8611" s="485">
        <v>4.8</v>
      </c>
      <c r="I8611" s="486">
        <f t="shared" si="403"/>
        <v>147763.19999999998</v>
      </c>
      <c r="J8611" s="348">
        <f t="shared" si="404"/>
        <v>0</v>
      </c>
    </row>
    <row r="8612" spans="1:10">
      <c r="A8612" s="483">
        <v>2016</v>
      </c>
      <c r="B8612" s="484" t="s">
        <v>1289</v>
      </c>
      <c r="C8612" s="484" t="s">
        <v>370</v>
      </c>
      <c r="D8612" s="485">
        <v>183841</v>
      </c>
      <c r="E8612" s="486">
        <v>16.731999999999999</v>
      </c>
      <c r="F8612" s="486">
        <f t="shared" si="402"/>
        <v>3076027.6119999997</v>
      </c>
      <c r="G8612" s="487">
        <v>0.28999999999999998</v>
      </c>
      <c r="H8612" s="485">
        <v>5.6</v>
      </c>
      <c r="I8612" s="486">
        <f t="shared" si="403"/>
        <v>1029509.6</v>
      </c>
      <c r="J8612" s="348">
        <f t="shared" si="404"/>
        <v>0</v>
      </c>
    </row>
    <row r="8613" spans="1:10">
      <c r="A8613" s="483">
        <v>2016</v>
      </c>
      <c r="B8613" s="484" t="s">
        <v>1289</v>
      </c>
      <c r="C8613" s="484" t="s">
        <v>370</v>
      </c>
      <c r="D8613" s="485">
        <v>45983</v>
      </c>
      <c r="E8613" s="486">
        <v>16.827999999999999</v>
      </c>
      <c r="F8613" s="486">
        <f t="shared" si="402"/>
        <v>773801.924</v>
      </c>
      <c r="G8613" s="487">
        <v>0.33</v>
      </c>
      <c r="H8613" s="485">
        <v>6.3</v>
      </c>
      <c r="I8613" s="486">
        <f t="shared" si="403"/>
        <v>289692.89999999997</v>
      </c>
      <c r="J8613" s="348">
        <f t="shared" si="404"/>
        <v>0</v>
      </c>
    </row>
    <row r="8614" spans="1:10">
      <c r="A8614" s="483">
        <v>2016</v>
      </c>
      <c r="B8614" s="484" t="s">
        <v>1289</v>
      </c>
      <c r="C8614" s="484" t="s">
        <v>370</v>
      </c>
      <c r="D8614" s="485">
        <v>63635</v>
      </c>
      <c r="E8614" s="486">
        <v>17.062000000000001</v>
      </c>
      <c r="F8614" s="486">
        <f t="shared" si="402"/>
        <v>1085740.3700000001</v>
      </c>
      <c r="G8614" s="487">
        <v>0.35</v>
      </c>
      <c r="H8614" s="485">
        <v>5.6</v>
      </c>
      <c r="I8614" s="486">
        <f t="shared" si="403"/>
        <v>356356</v>
      </c>
      <c r="J8614" s="348">
        <f t="shared" si="404"/>
        <v>0</v>
      </c>
    </row>
    <row r="8615" spans="1:10">
      <c r="A8615" s="483">
        <v>2016</v>
      </c>
      <c r="B8615" s="484" t="s">
        <v>1289</v>
      </c>
      <c r="C8615" s="484" t="s">
        <v>370</v>
      </c>
      <c r="D8615" s="485">
        <v>15904</v>
      </c>
      <c r="E8615" s="486">
        <v>17.684000000000001</v>
      </c>
      <c r="F8615" s="486">
        <f t="shared" si="402"/>
        <v>281246.33600000001</v>
      </c>
      <c r="G8615" s="487">
        <v>0.24</v>
      </c>
      <c r="H8615" s="485">
        <v>4.5</v>
      </c>
      <c r="I8615" s="486">
        <f t="shared" si="403"/>
        <v>71568</v>
      </c>
      <c r="J8615" s="348">
        <f t="shared" si="404"/>
        <v>0</v>
      </c>
    </row>
    <row r="8616" spans="1:10">
      <c r="A8616" s="483">
        <v>2016</v>
      </c>
      <c r="B8616" s="484" t="s">
        <v>1289</v>
      </c>
      <c r="C8616" s="484" t="s">
        <v>370</v>
      </c>
      <c r="D8616" s="485">
        <v>47462</v>
      </c>
      <c r="E8616" s="486">
        <v>17.007999999999999</v>
      </c>
      <c r="F8616" s="486">
        <f t="shared" si="402"/>
        <v>807233.696</v>
      </c>
      <c r="G8616" s="487">
        <v>0.26</v>
      </c>
      <c r="H8616" s="485">
        <v>4.4000000000000004</v>
      </c>
      <c r="I8616" s="486">
        <f t="shared" si="403"/>
        <v>208832.80000000002</v>
      </c>
      <c r="J8616" s="348">
        <f t="shared" si="404"/>
        <v>0</v>
      </c>
    </row>
    <row r="8617" spans="1:10">
      <c r="A8617" s="483">
        <v>2016</v>
      </c>
      <c r="B8617" s="484" t="s">
        <v>1289</v>
      </c>
      <c r="C8617" s="484" t="s">
        <v>370</v>
      </c>
      <c r="D8617" s="485">
        <v>270335</v>
      </c>
      <c r="E8617" s="486">
        <v>16.765999999999998</v>
      </c>
      <c r="F8617" s="486">
        <f t="shared" si="402"/>
        <v>4532436.6099999994</v>
      </c>
      <c r="G8617" s="487">
        <v>0.42</v>
      </c>
      <c r="H8617" s="485">
        <v>5</v>
      </c>
      <c r="I8617" s="486">
        <f t="shared" si="403"/>
        <v>1351675</v>
      </c>
      <c r="J8617" s="348">
        <f t="shared" si="404"/>
        <v>0</v>
      </c>
    </row>
    <row r="8618" spans="1:10">
      <c r="A8618" s="483">
        <v>2016</v>
      </c>
      <c r="B8618" s="484" t="s">
        <v>1289</v>
      </c>
      <c r="C8618" s="484" t="s">
        <v>370</v>
      </c>
      <c r="D8618" s="485">
        <v>254520</v>
      </c>
      <c r="E8618" s="486">
        <v>16.93</v>
      </c>
      <c r="F8618" s="486">
        <f t="shared" si="402"/>
        <v>4309023.5999999996</v>
      </c>
      <c r="G8618" s="487">
        <v>0.28999999999999998</v>
      </c>
      <c r="H8618" s="485">
        <v>4.9000000000000004</v>
      </c>
      <c r="I8618" s="486">
        <f t="shared" si="403"/>
        <v>1247148</v>
      </c>
      <c r="J8618" s="348">
        <f t="shared" si="404"/>
        <v>0</v>
      </c>
    </row>
    <row r="8619" spans="1:10">
      <c r="A8619" s="483">
        <v>2016</v>
      </c>
      <c r="B8619" s="484" t="s">
        <v>1289</v>
      </c>
      <c r="C8619" s="484" t="s">
        <v>370</v>
      </c>
      <c r="D8619" s="485">
        <v>143026</v>
      </c>
      <c r="E8619" s="486">
        <v>16.93</v>
      </c>
      <c r="F8619" s="486">
        <f t="shared" si="402"/>
        <v>2421430.1800000002</v>
      </c>
      <c r="G8619" s="487">
        <v>0.34</v>
      </c>
      <c r="H8619" s="485">
        <v>5.2</v>
      </c>
      <c r="I8619" s="486">
        <f t="shared" si="403"/>
        <v>743735.20000000007</v>
      </c>
      <c r="J8619" s="348">
        <f t="shared" si="404"/>
        <v>0</v>
      </c>
    </row>
    <row r="8620" spans="1:10">
      <c r="A8620" s="483">
        <v>2016</v>
      </c>
      <c r="B8620" s="484" t="s">
        <v>1289</v>
      </c>
      <c r="C8620" s="484" t="s">
        <v>370</v>
      </c>
      <c r="D8620" s="485">
        <v>63550</v>
      </c>
      <c r="E8620" s="486">
        <v>16.763999999999999</v>
      </c>
      <c r="F8620" s="486">
        <f t="shared" si="402"/>
        <v>1065352.2</v>
      </c>
      <c r="G8620" s="487">
        <v>0.33</v>
      </c>
      <c r="H8620" s="485">
        <v>4.5</v>
      </c>
      <c r="I8620" s="486">
        <f t="shared" si="403"/>
        <v>285975</v>
      </c>
      <c r="J8620" s="348">
        <f t="shared" si="404"/>
        <v>0</v>
      </c>
    </row>
    <row r="8621" spans="1:10">
      <c r="A8621" s="483">
        <v>2016</v>
      </c>
      <c r="B8621" s="484" t="s">
        <v>1289</v>
      </c>
      <c r="C8621" s="484" t="s">
        <v>370</v>
      </c>
      <c r="D8621" s="485">
        <v>31846</v>
      </c>
      <c r="E8621" s="486">
        <v>17.754000000000001</v>
      </c>
      <c r="F8621" s="486">
        <f t="shared" si="402"/>
        <v>565393.88400000008</v>
      </c>
      <c r="G8621" s="487">
        <v>0.28999999999999998</v>
      </c>
      <c r="H8621" s="485">
        <v>4.9000000000000004</v>
      </c>
      <c r="I8621" s="486">
        <f t="shared" si="403"/>
        <v>156045.40000000002</v>
      </c>
      <c r="J8621" s="348">
        <f t="shared" si="404"/>
        <v>0</v>
      </c>
    </row>
    <row r="8622" spans="1:10">
      <c r="A8622" s="483">
        <v>2016</v>
      </c>
      <c r="B8622" s="484" t="s">
        <v>1296</v>
      </c>
      <c r="C8622" s="484" t="s">
        <v>370</v>
      </c>
      <c r="D8622" s="485">
        <v>10454</v>
      </c>
      <c r="E8622" s="486">
        <v>26.004000000000001</v>
      </c>
      <c r="F8622" s="486">
        <f t="shared" si="402"/>
        <v>271845.81599999999</v>
      </c>
      <c r="G8622" s="487">
        <v>2.93</v>
      </c>
      <c r="H8622" s="485">
        <v>7.94</v>
      </c>
      <c r="I8622" s="486">
        <f t="shared" si="403"/>
        <v>83004.760000000009</v>
      </c>
      <c r="J8622" s="348">
        <f t="shared" si="404"/>
        <v>0</v>
      </c>
    </row>
    <row r="8623" spans="1:10">
      <c r="A8623" s="483">
        <v>2016</v>
      </c>
      <c r="B8623" s="484" t="s">
        <v>1296</v>
      </c>
      <c r="C8623" s="484" t="s">
        <v>370</v>
      </c>
      <c r="D8623" s="485">
        <v>3704</v>
      </c>
      <c r="E8623" s="486">
        <v>25.423999999999999</v>
      </c>
      <c r="F8623" s="486">
        <f t="shared" si="402"/>
        <v>94170.495999999999</v>
      </c>
      <c r="G8623" s="487">
        <v>4.03</v>
      </c>
      <c r="H8623" s="485">
        <v>8.49</v>
      </c>
      <c r="I8623" s="486">
        <f t="shared" si="403"/>
        <v>31446.959999999999</v>
      </c>
      <c r="J8623" s="348">
        <f t="shared" si="404"/>
        <v>0</v>
      </c>
    </row>
    <row r="8624" spans="1:10">
      <c r="A8624" s="483">
        <v>2016</v>
      </c>
      <c r="B8624" s="484" t="s">
        <v>1296</v>
      </c>
      <c r="C8624" s="484" t="s">
        <v>370</v>
      </c>
      <c r="D8624" s="485">
        <v>60459</v>
      </c>
      <c r="E8624" s="486">
        <v>26.327999999999999</v>
      </c>
      <c r="F8624" s="486">
        <f t="shared" si="402"/>
        <v>1591764.5519999999</v>
      </c>
      <c r="G8624" s="487">
        <v>3.27</v>
      </c>
      <c r="H8624" s="485">
        <v>7.58</v>
      </c>
      <c r="I8624" s="486">
        <f t="shared" si="403"/>
        <v>458279.22000000003</v>
      </c>
      <c r="J8624" s="348">
        <f t="shared" si="404"/>
        <v>0</v>
      </c>
    </row>
    <row r="8625" spans="1:10">
      <c r="A8625" s="483">
        <v>2016</v>
      </c>
      <c r="B8625" s="484" t="s">
        <v>1296</v>
      </c>
      <c r="C8625" s="484" t="s">
        <v>370</v>
      </c>
      <c r="D8625" s="485">
        <v>11830</v>
      </c>
      <c r="E8625" s="486">
        <v>24.978000000000002</v>
      </c>
      <c r="F8625" s="486">
        <f t="shared" si="402"/>
        <v>295489.74</v>
      </c>
      <c r="G8625" s="487">
        <v>4.41</v>
      </c>
      <c r="H8625" s="485">
        <v>9.18</v>
      </c>
      <c r="I8625" s="486">
        <f t="shared" si="403"/>
        <v>108599.4</v>
      </c>
      <c r="J8625" s="348">
        <f t="shared" si="404"/>
        <v>0</v>
      </c>
    </row>
    <row r="8626" spans="1:10">
      <c r="A8626" s="483">
        <v>2016</v>
      </c>
      <c r="B8626" s="484" t="s">
        <v>1296</v>
      </c>
      <c r="C8626" s="484" t="s">
        <v>370</v>
      </c>
      <c r="D8626" s="485">
        <v>120234</v>
      </c>
      <c r="E8626" s="486">
        <v>25</v>
      </c>
      <c r="F8626" s="486">
        <f t="shared" si="402"/>
        <v>3005850</v>
      </c>
      <c r="G8626" s="487">
        <v>4.2</v>
      </c>
      <c r="H8626" s="485">
        <v>9.02</v>
      </c>
      <c r="I8626" s="486">
        <f t="shared" si="403"/>
        <v>1084510.68</v>
      </c>
      <c r="J8626" s="348">
        <f t="shared" si="404"/>
        <v>0</v>
      </c>
    </row>
    <row r="8627" spans="1:10">
      <c r="A8627" s="483">
        <v>2016</v>
      </c>
      <c r="B8627" s="484" t="s">
        <v>1301</v>
      </c>
      <c r="C8627" s="484" t="s">
        <v>370</v>
      </c>
      <c r="D8627" s="485">
        <v>9541</v>
      </c>
      <c r="E8627" s="486">
        <v>14</v>
      </c>
      <c r="F8627" s="486">
        <f t="shared" si="402"/>
        <v>133574</v>
      </c>
      <c r="G8627" s="487">
        <v>0.15</v>
      </c>
      <c r="H8627" s="485">
        <v>10</v>
      </c>
      <c r="I8627" s="486">
        <f t="shared" si="403"/>
        <v>95410</v>
      </c>
      <c r="J8627" s="348">
        <f t="shared" si="404"/>
        <v>1</v>
      </c>
    </row>
    <row r="8628" spans="1:10">
      <c r="A8628" s="483">
        <v>2016</v>
      </c>
      <c r="B8628" s="484" t="s">
        <v>1291</v>
      </c>
      <c r="C8628" s="484" t="s">
        <v>370</v>
      </c>
      <c r="D8628" s="485">
        <v>5792</v>
      </c>
      <c r="E8628" s="486">
        <v>14</v>
      </c>
      <c r="F8628" s="486">
        <f t="shared" si="402"/>
        <v>81088</v>
      </c>
      <c r="G8628" s="487">
        <v>0.15</v>
      </c>
      <c r="H8628" s="485">
        <v>10</v>
      </c>
      <c r="I8628" s="486">
        <f t="shared" si="403"/>
        <v>57920</v>
      </c>
      <c r="J8628" s="348">
        <f t="shared" si="404"/>
        <v>0</v>
      </c>
    </row>
    <row r="8629" spans="1:10">
      <c r="A8629" s="483">
        <v>2016</v>
      </c>
      <c r="B8629" s="484" t="s">
        <v>1301</v>
      </c>
      <c r="C8629" s="484" t="s">
        <v>370</v>
      </c>
      <c r="D8629" s="485">
        <v>443619</v>
      </c>
      <c r="E8629" s="486">
        <v>13.436</v>
      </c>
      <c r="F8629" s="486">
        <f t="shared" si="402"/>
        <v>5960464.8839999996</v>
      </c>
      <c r="G8629" s="487">
        <v>0.93</v>
      </c>
      <c r="H8629" s="485">
        <v>10.5</v>
      </c>
      <c r="I8629" s="486">
        <f t="shared" si="403"/>
        <v>4657999.5</v>
      </c>
      <c r="J8629" s="348">
        <f t="shared" si="404"/>
        <v>1</v>
      </c>
    </row>
    <row r="8630" spans="1:10">
      <c r="A8630" s="483">
        <v>2016</v>
      </c>
      <c r="B8630" s="484" t="s">
        <v>1296</v>
      </c>
      <c r="C8630" s="484" t="s">
        <v>370</v>
      </c>
      <c r="D8630" s="485">
        <v>36329</v>
      </c>
      <c r="E8630" s="486">
        <v>22.38</v>
      </c>
      <c r="F8630" s="486">
        <f t="shared" si="402"/>
        <v>813043.02</v>
      </c>
      <c r="G8630" s="487">
        <v>0.5</v>
      </c>
      <c r="H8630" s="485">
        <v>11.6</v>
      </c>
      <c r="I8630" s="486">
        <f t="shared" si="403"/>
        <v>421416.39999999997</v>
      </c>
      <c r="J8630" s="348">
        <f t="shared" si="404"/>
        <v>0</v>
      </c>
    </row>
    <row r="8631" spans="1:10">
      <c r="A8631" s="483">
        <v>2016</v>
      </c>
      <c r="B8631" s="484" t="s">
        <v>1296</v>
      </c>
      <c r="C8631" s="484" t="s">
        <v>370</v>
      </c>
      <c r="D8631" s="485">
        <v>86393</v>
      </c>
      <c r="E8631" s="486">
        <v>20.015000000000001</v>
      </c>
      <c r="F8631" s="486">
        <f t="shared" si="402"/>
        <v>1729155.895</v>
      </c>
      <c r="G8631" s="487">
        <v>0.81</v>
      </c>
      <c r="H8631" s="485">
        <v>11.9</v>
      </c>
      <c r="I8631" s="486">
        <f t="shared" si="403"/>
        <v>1028076.7000000001</v>
      </c>
      <c r="J8631" s="348">
        <f t="shared" si="404"/>
        <v>0</v>
      </c>
    </row>
    <row r="8632" spans="1:10">
      <c r="A8632" s="483">
        <v>2016</v>
      </c>
      <c r="B8632" s="484" t="s">
        <v>1296</v>
      </c>
      <c r="C8632" s="484" t="s">
        <v>370</v>
      </c>
      <c r="D8632" s="485">
        <v>61360</v>
      </c>
      <c r="E8632" s="486">
        <v>23.126000000000001</v>
      </c>
      <c r="F8632" s="486">
        <f t="shared" si="402"/>
        <v>1419011.36</v>
      </c>
      <c r="G8632" s="487">
        <v>0.43</v>
      </c>
      <c r="H8632" s="485">
        <v>6.8</v>
      </c>
      <c r="I8632" s="486">
        <f t="shared" si="403"/>
        <v>417248</v>
      </c>
      <c r="J8632" s="348">
        <f t="shared" si="404"/>
        <v>0</v>
      </c>
    </row>
    <row r="8633" spans="1:10">
      <c r="A8633" s="483">
        <v>2016</v>
      </c>
      <c r="B8633" s="484" t="s">
        <v>1296</v>
      </c>
      <c r="C8633" s="484" t="s">
        <v>370</v>
      </c>
      <c r="D8633" s="485">
        <v>177122</v>
      </c>
      <c r="E8633" s="486">
        <v>20.215</v>
      </c>
      <c r="F8633" s="486">
        <f t="shared" si="402"/>
        <v>3580521.23</v>
      </c>
      <c r="G8633" s="487">
        <v>0.41</v>
      </c>
      <c r="H8633" s="485">
        <v>15.9</v>
      </c>
      <c r="I8633" s="486">
        <f t="shared" si="403"/>
        <v>2816239.8000000003</v>
      </c>
      <c r="J8633" s="348">
        <f t="shared" si="404"/>
        <v>0</v>
      </c>
    </row>
    <row r="8634" spans="1:10">
      <c r="A8634" s="483">
        <v>2016</v>
      </c>
      <c r="B8634" s="484" t="s">
        <v>1296</v>
      </c>
      <c r="C8634" s="484" t="s">
        <v>370</v>
      </c>
      <c r="D8634" s="485">
        <v>48215</v>
      </c>
      <c r="E8634" s="486">
        <v>22.38</v>
      </c>
      <c r="F8634" s="486">
        <f t="shared" si="402"/>
        <v>1079051.7</v>
      </c>
      <c r="G8634" s="487">
        <v>0.52</v>
      </c>
      <c r="H8634" s="485">
        <v>11.9</v>
      </c>
      <c r="I8634" s="486">
        <f t="shared" si="403"/>
        <v>573758.5</v>
      </c>
      <c r="J8634" s="348">
        <f t="shared" si="404"/>
        <v>0</v>
      </c>
    </row>
    <row r="8635" spans="1:10">
      <c r="A8635" s="483">
        <v>2016</v>
      </c>
      <c r="B8635" s="484" t="s">
        <v>1289</v>
      </c>
      <c r="C8635" s="484" t="s">
        <v>370</v>
      </c>
      <c r="D8635" s="485">
        <v>83248</v>
      </c>
      <c r="E8635" s="486">
        <v>20.268999999999998</v>
      </c>
      <c r="F8635" s="486">
        <f t="shared" si="402"/>
        <v>1687353.7119999998</v>
      </c>
      <c r="G8635" s="487">
        <v>1.05</v>
      </c>
      <c r="H8635" s="485">
        <v>8.6999999999999993</v>
      </c>
      <c r="I8635" s="486">
        <f t="shared" si="403"/>
        <v>724257.6</v>
      </c>
      <c r="J8635" s="348">
        <f t="shared" si="404"/>
        <v>0</v>
      </c>
    </row>
    <row r="8636" spans="1:10">
      <c r="A8636" s="483">
        <v>2016</v>
      </c>
      <c r="B8636" s="484" t="s">
        <v>1296</v>
      </c>
      <c r="C8636" s="484" t="s">
        <v>370</v>
      </c>
      <c r="D8636" s="485">
        <v>46319</v>
      </c>
      <c r="E8636" s="486">
        <v>23.07</v>
      </c>
      <c r="F8636" s="486">
        <f t="shared" si="402"/>
        <v>1068579.33</v>
      </c>
      <c r="G8636" s="487">
        <v>2.99</v>
      </c>
      <c r="H8636" s="485">
        <v>8.3000000000000007</v>
      </c>
      <c r="I8636" s="486">
        <f t="shared" si="403"/>
        <v>384447.7</v>
      </c>
      <c r="J8636" s="348">
        <f t="shared" si="404"/>
        <v>0</v>
      </c>
    </row>
    <row r="8637" spans="1:10">
      <c r="A8637" s="483">
        <v>2016</v>
      </c>
      <c r="B8637" s="484" t="s">
        <v>1296</v>
      </c>
      <c r="C8637" s="484" t="s">
        <v>370</v>
      </c>
      <c r="D8637" s="485">
        <v>5778</v>
      </c>
      <c r="E8637" s="486">
        <v>22.08</v>
      </c>
      <c r="F8637" s="486">
        <f t="shared" si="402"/>
        <v>127578.23999999999</v>
      </c>
      <c r="G8637" s="487">
        <v>3.06</v>
      </c>
      <c r="H8637" s="485">
        <v>9.1999999999999993</v>
      </c>
      <c r="I8637" s="486">
        <f t="shared" si="403"/>
        <v>53157.599999999999</v>
      </c>
      <c r="J8637" s="348">
        <f t="shared" si="404"/>
        <v>0</v>
      </c>
    </row>
    <row r="8638" spans="1:10">
      <c r="A8638" s="483">
        <v>2016</v>
      </c>
      <c r="B8638" s="484" t="s">
        <v>1296</v>
      </c>
      <c r="C8638" s="484" t="s">
        <v>370</v>
      </c>
      <c r="D8638" s="485">
        <v>24543</v>
      </c>
      <c r="E8638" s="486">
        <v>21.85</v>
      </c>
      <c r="F8638" s="486">
        <f t="shared" si="402"/>
        <v>536264.55000000005</v>
      </c>
      <c r="G8638" s="487">
        <v>3.48</v>
      </c>
      <c r="H8638" s="485">
        <v>7.3</v>
      </c>
      <c r="I8638" s="486">
        <f t="shared" si="403"/>
        <v>179163.9</v>
      </c>
      <c r="J8638" s="348">
        <f t="shared" si="404"/>
        <v>0</v>
      </c>
    </row>
    <row r="8639" spans="1:10">
      <c r="A8639" s="483">
        <v>2016</v>
      </c>
      <c r="B8639" s="484" t="s">
        <v>1289</v>
      </c>
      <c r="C8639" s="484" t="s">
        <v>370</v>
      </c>
      <c r="D8639" s="485">
        <v>98850</v>
      </c>
      <c r="E8639" s="486">
        <v>17.61</v>
      </c>
      <c r="F8639" s="486">
        <f t="shared" si="402"/>
        <v>1740748.5</v>
      </c>
      <c r="G8639" s="487">
        <v>0.2</v>
      </c>
      <c r="H8639" s="485">
        <v>4.4000000000000004</v>
      </c>
      <c r="I8639" s="486">
        <f t="shared" si="403"/>
        <v>434940.00000000006</v>
      </c>
      <c r="J8639" s="348">
        <f t="shared" si="404"/>
        <v>0</v>
      </c>
    </row>
    <row r="8640" spans="1:10">
      <c r="A8640" s="483">
        <v>2016</v>
      </c>
      <c r="B8640" s="484" t="s">
        <v>1289</v>
      </c>
      <c r="C8640" s="484" t="s">
        <v>370</v>
      </c>
      <c r="D8640" s="485">
        <v>114664</v>
      </c>
      <c r="E8640" s="486">
        <v>16.87</v>
      </c>
      <c r="F8640" s="486">
        <f t="shared" si="402"/>
        <v>1934381.6800000002</v>
      </c>
      <c r="G8640" s="487">
        <v>0.28000000000000003</v>
      </c>
      <c r="H8640" s="485">
        <v>5.7</v>
      </c>
      <c r="I8640" s="486">
        <f t="shared" si="403"/>
        <v>653584.80000000005</v>
      </c>
      <c r="J8640" s="348">
        <f t="shared" si="404"/>
        <v>0</v>
      </c>
    </row>
    <row r="8641" spans="1:10">
      <c r="A8641" s="483">
        <v>2016</v>
      </c>
      <c r="B8641" s="484" t="s">
        <v>1289</v>
      </c>
      <c r="C8641" s="484" t="s">
        <v>370</v>
      </c>
      <c r="D8641" s="485">
        <v>197757</v>
      </c>
      <c r="E8641" s="486">
        <v>18.010000000000002</v>
      </c>
      <c r="F8641" s="486">
        <f t="shared" si="402"/>
        <v>3561603.5700000003</v>
      </c>
      <c r="G8641" s="487">
        <v>0.24</v>
      </c>
      <c r="H8641" s="485">
        <v>4.5999999999999996</v>
      </c>
      <c r="I8641" s="486">
        <f t="shared" si="403"/>
        <v>909682.2</v>
      </c>
      <c r="J8641" s="348">
        <f t="shared" si="404"/>
        <v>0</v>
      </c>
    </row>
    <row r="8642" spans="1:10">
      <c r="A8642" s="483">
        <v>2016</v>
      </c>
      <c r="B8642" s="484" t="s">
        <v>1289</v>
      </c>
      <c r="C8642" s="484" t="s">
        <v>370</v>
      </c>
      <c r="D8642" s="485">
        <v>65597</v>
      </c>
      <c r="E8642" s="486">
        <v>16.79</v>
      </c>
      <c r="F8642" s="486">
        <f t="shared" si="402"/>
        <v>1101373.6299999999</v>
      </c>
      <c r="G8642" s="487">
        <v>0.28999999999999998</v>
      </c>
      <c r="H8642" s="485">
        <v>5.7</v>
      </c>
      <c r="I8642" s="486">
        <f t="shared" si="403"/>
        <v>373902.9</v>
      </c>
      <c r="J8642" s="348">
        <f t="shared" si="404"/>
        <v>0</v>
      </c>
    </row>
    <row r="8643" spans="1:10">
      <c r="A8643" s="483">
        <v>2016</v>
      </c>
      <c r="B8643" s="484" t="s">
        <v>1301</v>
      </c>
      <c r="C8643" s="484" t="s">
        <v>370</v>
      </c>
      <c r="D8643" s="485">
        <v>581465</v>
      </c>
      <c r="E8643" s="486">
        <v>12.3</v>
      </c>
      <c r="F8643" s="486">
        <f t="shared" ref="F8643:F8706" si="405">E8643*D8643</f>
        <v>7152019.5</v>
      </c>
      <c r="G8643" s="487">
        <v>1.2</v>
      </c>
      <c r="H8643" s="485">
        <v>20.399999999999999</v>
      </c>
      <c r="I8643" s="486">
        <f t="shared" ref="I8643:I8706" si="406">H8643*D8643</f>
        <v>11861886</v>
      </c>
      <c r="J8643" s="348">
        <f t="shared" ref="J8643:J8706" si="407">IF(B8643="LIG",1,0)</f>
        <v>1</v>
      </c>
    </row>
    <row r="8644" spans="1:10">
      <c r="A8644" s="483">
        <v>2016</v>
      </c>
      <c r="B8644" s="484" t="s">
        <v>1289</v>
      </c>
      <c r="C8644" s="484" t="s">
        <v>370</v>
      </c>
      <c r="D8644" s="485">
        <v>65740</v>
      </c>
      <c r="E8644" s="486">
        <v>17.904</v>
      </c>
      <c r="F8644" s="486">
        <f t="shared" si="405"/>
        <v>1177008.96</v>
      </c>
      <c r="G8644" s="487">
        <v>0.26</v>
      </c>
      <c r="H8644" s="485">
        <v>4.9000000000000004</v>
      </c>
      <c r="I8644" s="486">
        <f t="shared" si="406"/>
        <v>322126</v>
      </c>
      <c r="J8644" s="348">
        <f t="shared" si="407"/>
        <v>0</v>
      </c>
    </row>
    <row r="8645" spans="1:10">
      <c r="A8645" s="483">
        <v>2016</v>
      </c>
      <c r="B8645" s="484" t="s">
        <v>1289</v>
      </c>
      <c r="C8645" s="484" t="s">
        <v>370</v>
      </c>
      <c r="D8645" s="485">
        <v>48586</v>
      </c>
      <c r="E8645" s="486">
        <v>17.86</v>
      </c>
      <c r="F8645" s="486">
        <f t="shared" si="405"/>
        <v>867745.96</v>
      </c>
      <c r="G8645" s="487">
        <v>0.31</v>
      </c>
      <c r="H8645" s="485">
        <v>5.0999999999999996</v>
      </c>
      <c r="I8645" s="486">
        <f t="shared" si="406"/>
        <v>247788.59999999998</v>
      </c>
      <c r="J8645" s="348">
        <f t="shared" si="407"/>
        <v>0</v>
      </c>
    </row>
    <row r="8646" spans="1:10">
      <c r="A8646" s="483">
        <v>2016</v>
      </c>
      <c r="B8646" s="484" t="s">
        <v>1289</v>
      </c>
      <c r="C8646" s="484" t="s">
        <v>370</v>
      </c>
      <c r="D8646" s="485">
        <v>32744</v>
      </c>
      <c r="E8646" s="486">
        <v>17.626000000000001</v>
      </c>
      <c r="F8646" s="486">
        <f t="shared" si="405"/>
        <v>577145.74400000006</v>
      </c>
      <c r="G8646" s="487">
        <v>0.19</v>
      </c>
      <c r="H8646" s="485">
        <v>4.5</v>
      </c>
      <c r="I8646" s="486">
        <f t="shared" si="406"/>
        <v>147348</v>
      </c>
      <c r="J8646" s="348">
        <f t="shared" si="407"/>
        <v>0</v>
      </c>
    </row>
    <row r="8647" spans="1:10">
      <c r="A8647" s="483">
        <v>2016</v>
      </c>
      <c r="B8647" s="484" t="s">
        <v>1289</v>
      </c>
      <c r="C8647" s="484" t="s">
        <v>370</v>
      </c>
      <c r="D8647" s="485">
        <v>16357</v>
      </c>
      <c r="E8647" s="486">
        <v>17.510000000000002</v>
      </c>
      <c r="F8647" s="486">
        <f t="shared" si="405"/>
        <v>286411.07</v>
      </c>
      <c r="G8647" s="487">
        <v>0.2</v>
      </c>
      <c r="H8647" s="485">
        <v>4.3</v>
      </c>
      <c r="I8647" s="486">
        <f t="shared" si="406"/>
        <v>70335.099999999991</v>
      </c>
      <c r="J8647" s="348">
        <f t="shared" si="407"/>
        <v>0</v>
      </c>
    </row>
    <row r="8648" spans="1:10">
      <c r="A8648" s="483">
        <v>2016</v>
      </c>
      <c r="B8648" s="484" t="s">
        <v>1289</v>
      </c>
      <c r="C8648" s="484" t="s">
        <v>370</v>
      </c>
      <c r="D8648" s="485">
        <v>16100</v>
      </c>
      <c r="E8648" s="486">
        <v>17.207999999999998</v>
      </c>
      <c r="F8648" s="486">
        <f t="shared" si="405"/>
        <v>277048.8</v>
      </c>
      <c r="G8648" s="487">
        <v>0.23</v>
      </c>
      <c r="H8648" s="485">
        <v>4</v>
      </c>
      <c r="I8648" s="486">
        <f t="shared" si="406"/>
        <v>64400</v>
      </c>
      <c r="J8648" s="348">
        <f t="shared" si="407"/>
        <v>0</v>
      </c>
    </row>
    <row r="8649" spans="1:10">
      <c r="A8649" s="483">
        <v>2016</v>
      </c>
      <c r="B8649" s="484" t="s">
        <v>1289</v>
      </c>
      <c r="C8649" s="484" t="s">
        <v>370</v>
      </c>
      <c r="D8649" s="485">
        <v>49253</v>
      </c>
      <c r="E8649" s="486">
        <v>17.878</v>
      </c>
      <c r="F8649" s="486">
        <f t="shared" si="405"/>
        <v>880545.13399999996</v>
      </c>
      <c r="G8649" s="487">
        <v>0.25</v>
      </c>
      <c r="H8649" s="485">
        <v>4.9000000000000004</v>
      </c>
      <c r="I8649" s="486">
        <f t="shared" si="406"/>
        <v>241339.7</v>
      </c>
      <c r="J8649" s="348">
        <f t="shared" si="407"/>
        <v>0</v>
      </c>
    </row>
    <row r="8650" spans="1:10">
      <c r="A8650" s="483">
        <v>2016</v>
      </c>
      <c r="B8650" s="484" t="s">
        <v>1296</v>
      </c>
      <c r="C8650" s="484" t="s">
        <v>370</v>
      </c>
      <c r="D8650" s="485">
        <v>91250</v>
      </c>
      <c r="E8650" s="486">
        <v>22.87</v>
      </c>
      <c r="F8650" s="486">
        <f t="shared" si="405"/>
        <v>2086887.5</v>
      </c>
      <c r="G8650" s="487">
        <v>3.7</v>
      </c>
      <c r="H8650" s="485">
        <v>8.9</v>
      </c>
      <c r="I8650" s="486">
        <f t="shared" si="406"/>
        <v>812125</v>
      </c>
      <c r="J8650" s="348">
        <f t="shared" si="407"/>
        <v>0</v>
      </c>
    </row>
    <row r="8651" spans="1:10">
      <c r="A8651" s="483">
        <v>2016</v>
      </c>
      <c r="B8651" s="484" t="s">
        <v>1296</v>
      </c>
      <c r="C8651" s="484" t="s">
        <v>370</v>
      </c>
      <c r="D8651" s="485">
        <v>35170</v>
      </c>
      <c r="E8651" s="486">
        <v>23.03</v>
      </c>
      <c r="F8651" s="486">
        <f t="shared" si="405"/>
        <v>809965.10000000009</v>
      </c>
      <c r="G8651" s="487">
        <v>3.58</v>
      </c>
      <c r="H8651" s="485">
        <v>8</v>
      </c>
      <c r="I8651" s="486">
        <f t="shared" si="406"/>
        <v>281360</v>
      </c>
      <c r="J8651" s="348">
        <f t="shared" si="407"/>
        <v>0</v>
      </c>
    </row>
    <row r="8652" spans="1:10">
      <c r="A8652" s="483">
        <v>2016</v>
      </c>
      <c r="B8652" s="484" t="s">
        <v>1289</v>
      </c>
      <c r="C8652" s="484" t="s">
        <v>370</v>
      </c>
      <c r="D8652" s="485">
        <v>99744</v>
      </c>
      <c r="E8652" s="486">
        <v>17.706</v>
      </c>
      <c r="F8652" s="486">
        <f t="shared" si="405"/>
        <v>1766067.264</v>
      </c>
      <c r="G8652" s="487">
        <v>0.23</v>
      </c>
      <c r="H8652" s="485">
        <v>5.5</v>
      </c>
      <c r="I8652" s="486">
        <f t="shared" si="406"/>
        <v>548592</v>
      </c>
      <c r="J8652" s="348">
        <f t="shared" si="407"/>
        <v>0</v>
      </c>
    </row>
    <row r="8653" spans="1:10">
      <c r="A8653" s="483">
        <v>2016</v>
      </c>
      <c r="B8653" s="484" t="s">
        <v>1289</v>
      </c>
      <c r="C8653" s="484" t="s">
        <v>370</v>
      </c>
      <c r="D8653" s="485">
        <v>127202</v>
      </c>
      <c r="E8653" s="486">
        <v>17.96</v>
      </c>
      <c r="F8653" s="486">
        <f t="shared" si="405"/>
        <v>2284547.92</v>
      </c>
      <c r="G8653" s="487">
        <v>0.57999999999999996</v>
      </c>
      <c r="H8653" s="485">
        <v>5</v>
      </c>
      <c r="I8653" s="486">
        <f t="shared" si="406"/>
        <v>636010</v>
      </c>
      <c r="J8653" s="348">
        <f t="shared" si="407"/>
        <v>0</v>
      </c>
    </row>
    <row r="8654" spans="1:10">
      <c r="A8654" s="483">
        <v>2016</v>
      </c>
      <c r="B8654" s="484" t="s">
        <v>1289</v>
      </c>
      <c r="C8654" s="484" t="s">
        <v>370</v>
      </c>
      <c r="D8654" s="485">
        <v>164822</v>
      </c>
      <c r="E8654" s="486">
        <v>16.931999999999999</v>
      </c>
      <c r="F8654" s="486">
        <f t="shared" si="405"/>
        <v>2790766.1039999998</v>
      </c>
      <c r="G8654" s="487">
        <v>0.31</v>
      </c>
      <c r="H8654" s="485">
        <v>4.5999999999999996</v>
      </c>
      <c r="I8654" s="486">
        <f t="shared" si="406"/>
        <v>758181.2</v>
      </c>
      <c r="J8654" s="348">
        <f t="shared" si="407"/>
        <v>0</v>
      </c>
    </row>
    <row r="8655" spans="1:10">
      <c r="A8655" s="483">
        <v>2016</v>
      </c>
      <c r="B8655" s="484" t="s">
        <v>1296</v>
      </c>
      <c r="C8655" s="484" t="s">
        <v>370</v>
      </c>
      <c r="D8655" s="485">
        <v>27905</v>
      </c>
      <c r="E8655" s="486">
        <v>23.02</v>
      </c>
      <c r="F8655" s="486">
        <f t="shared" si="405"/>
        <v>642373.1</v>
      </c>
      <c r="G8655" s="487">
        <v>2.98</v>
      </c>
      <c r="H8655" s="485">
        <v>8.3000000000000007</v>
      </c>
      <c r="I8655" s="486">
        <f t="shared" si="406"/>
        <v>231611.50000000003</v>
      </c>
      <c r="J8655" s="348">
        <f t="shared" si="407"/>
        <v>0</v>
      </c>
    </row>
    <row r="8656" spans="1:10">
      <c r="A8656" s="483">
        <v>2016</v>
      </c>
      <c r="B8656" s="484" t="s">
        <v>1296</v>
      </c>
      <c r="C8656" s="484" t="s">
        <v>370</v>
      </c>
      <c r="D8656" s="485">
        <v>23659</v>
      </c>
      <c r="E8656" s="486">
        <v>22.32</v>
      </c>
      <c r="F8656" s="486">
        <f t="shared" si="405"/>
        <v>528068.88</v>
      </c>
      <c r="G8656" s="487">
        <v>3.1</v>
      </c>
      <c r="H8656" s="485">
        <v>8.9</v>
      </c>
      <c r="I8656" s="486">
        <f t="shared" si="406"/>
        <v>210565.1</v>
      </c>
      <c r="J8656" s="348">
        <f t="shared" si="407"/>
        <v>0</v>
      </c>
    </row>
    <row r="8657" spans="1:10">
      <c r="A8657" s="483">
        <v>2016</v>
      </c>
      <c r="B8657" s="484" t="s">
        <v>1296</v>
      </c>
      <c r="C8657" s="484" t="s">
        <v>370</v>
      </c>
      <c r="D8657" s="485">
        <v>39586</v>
      </c>
      <c r="E8657" s="486">
        <v>22.78</v>
      </c>
      <c r="F8657" s="486">
        <f t="shared" si="405"/>
        <v>901769.08000000007</v>
      </c>
      <c r="G8657" s="487">
        <v>2.57</v>
      </c>
      <c r="H8657" s="485">
        <v>8.3000000000000007</v>
      </c>
      <c r="I8657" s="486">
        <f t="shared" si="406"/>
        <v>328563.80000000005</v>
      </c>
      <c r="J8657" s="348">
        <f t="shared" si="407"/>
        <v>0</v>
      </c>
    </row>
    <row r="8658" spans="1:10">
      <c r="A8658" s="483">
        <v>2016</v>
      </c>
      <c r="B8658" s="484" t="s">
        <v>1296</v>
      </c>
      <c r="C8658" s="484" t="s">
        <v>370</v>
      </c>
      <c r="D8658" s="485">
        <v>43643</v>
      </c>
      <c r="E8658" s="486">
        <v>23.53</v>
      </c>
      <c r="F8658" s="486">
        <f t="shared" si="405"/>
        <v>1026919.79</v>
      </c>
      <c r="G8658" s="487">
        <v>2.8</v>
      </c>
      <c r="H8658" s="485">
        <v>8.1</v>
      </c>
      <c r="I8658" s="486">
        <f t="shared" si="406"/>
        <v>353508.3</v>
      </c>
      <c r="J8658" s="348">
        <f t="shared" si="407"/>
        <v>0</v>
      </c>
    </row>
    <row r="8659" spans="1:10">
      <c r="A8659" s="483">
        <v>2016</v>
      </c>
      <c r="B8659" s="484" t="s">
        <v>1301</v>
      </c>
      <c r="C8659" s="484" t="s">
        <v>370</v>
      </c>
      <c r="D8659" s="485">
        <v>191453</v>
      </c>
      <c r="E8659" s="486">
        <v>13.731999999999999</v>
      </c>
      <c r="F8659" s="486">
        <f t="shared" si="405"/>
        <v>2629032.5959999999</v>
      </c>
      <c r="G8659" s="487">
        <v>0.91</v>
      </c>
      <c r="H8659" s="485">
        <v>15.2</v>
      </c>
      <c r="I8659" s="486">
        <f t="shared" si="406"/>
        <v>2910085.6</v>
      </c>
      <c r="J8659" s="348">
        <f t="shared" si="407"/>
        <v>1</v>
      </c>
    </row>
    <row r="8660" spans="1:10">
      <c r="A8660" s="483">
        <v>2016</v>
      </c>
      <c r="B8660" s="484" t="s">
        <v>1296</v>
      </c>
      <c r="C8660" s="484" t="s">
        <v>370</v>
      </c>
      <c r="D8660" s="485">
        <v>12423</v>
      </c>
      <c r="E8660" s="486">
        <v>24.44</v>
      </c>
      <c r="F8660" s="486">
        <f t="shared" si="405"/>
        <v>303618.12</v>
      </c>
      <c r="G8660" s="487">
        <v>0.82</v>
      </c>
      <c r="H8660" s="485">
        <v>11.1</v>
      </c>
      <c r="I8660" s="486">
        <f t="shared" si="406"/>
        <v>137895.29999999999</v>
      </c>
      <c r="J8660" s="348">
        <f t="shared" si="407"/>
        <v>0</v>
      </c>
    </row>
    <row r="8661" spans="1:10">
      <c r="A8661" s="483">
        <v>2016</v>
      </c>
      <c r="B8661" s="484" t="s">
        <v>1296</v>
      </c>
      <c r="C8661" s="484" t="s">
        <v>370</v>
      </c>
      <c r="D8661" s="485">
        <v>12701</v>
      </c>
      <c r="E8661" s="486">
        <v>25.7</v>
      </c>
      <c r="F8661" s="486">
        <f t="shared" si="405"/>
        <v>326415.7</v>
      </c>
      <c r="G8661" s="487">
        <v>0.59</v>
      </c>
      <c r="H8661" s="485">
        <v>6.6</v>
      </c>
      <c r="I8661" s="486">
        <f t="shared" si="406"/>
        <v>83826.599999999991</v>
      </c>
      <c r="J8661" s="348">
        <f t="shared" si="407"/>
        <v>0</v>
      </c>
    </row>
    <row r="8662" spans="1:10">
      <c r="A8662" s="483">
        <v>2016</v>
      </c>
      <c r="B8662" s="484" t="s">
        <v>1296</v>
      </c>
      <c r="C8662" s="484" t="s">
        <v>370</v>
      </c>
      <c r="D8662" s="485">
        <v>22298</v>
      </c>
      <c r="E8662" s="486">
        <v>25.347000000000001</v>
      </c>
      <c r="F8662" s="486">
        <f t="shared" si="405"/>
        <v>565187.40600000008</v>
      </c>
      <c r="G8662" s="487">
        <v>1.1499999999999999</v>
      </c>
      <c r="H8662" s="485">
        <v>10.199999999999999</v>
      </c>
      <c r="I8662" s="486">
        <f t="shared" si="406"/>
        <v>227439.59999999998</v>
      </c>
      <c r="J8662" s="348">
        <f t="shared" si="407"/>
        <v>0</v>
      </c>
    </row>
    <row r="8663" spans="1:10">
      <c r="A8663" s="483">
        <v>2016</v>
      </c>
      <c r="B8663" s="484" t="s">
        <v>1296</v>
      </c>
      <c r="C8663" s="484" t="s">
        <v>370</v>
      </c>
      <c r="D8663" s="485">
        <v>22956</v>
      </c>
      <c r="E8663" s="486">
        <v>23.946999999999999</v>
      </c>
      <c r="F8663" s="486">
        <f t="shared" si="405"/>
        <v>549727.33199999994</v>
      </c>
      <c r="G8663" s="487">
        <v>0.75</v>
      </c>
      <c r="H8663" s="485">
        <v>10.5</v>
      </c>
      <c r="I8663" s="486">
        <f t="shared" si="406"/>
        <v>241038</v>
      </c>
      <c r="J8663" s="348">
        <f t="shared" si="407"/>
        <v>0</v>
      </c>
    </row>
    <row r="8664" spans="1:10">
      <c r="A8664" s="483">
        <v>2016</v>
      </c>
      <c r="B8664" s="484" t="s">
        <v>1296</v>
      </c>
      <c r="C8664" s="484" t="s">
        <v>370</v>
      </c>
      <c r="D8664" s="485">
        <v>21456</v>
      </c>
      <c r="E8664" s="486">
        <v>27.27</v>
      </c>
      <c r="F8664" s="486">
        <f t="shared" si="405"/>
        <v>585105.12</v>
      </c>
      <c r="G8664" s="487">
        <v>0.74</v>
      </c>
      <c r="H8664" s="485">
        <v>5.7</v>
      </c>
      <c r="I8664" s="486">
        <f t="shared" si="406"/>
        <v>122299.2</v>
      </c>
      <c r="J8664" s="348">
        <f t="shared" si="407"/>
        <v>0</v>
      </c>
    </row>
    <row r="8665" spans="1:10">
      <c r="A8665" s="483">
        <v>2016</v>
      </c>
      <c r="B8665" s="484" t="s">
        <v>1296</v>
      </c>
      <c r="C8665" s="484" t="s">
        <v>370</v>
      </c>
      <c r="D8665" s="485">
        <v>22930</v>
      </c>
      <c r="E8665" s="486">
        <v>24.417000000000002</v>
      </c>
      <c r="F8665" s="486">
        <f t="shared" si="405"/>
        <v>559881.81000000006</v>
      </c>
      <c r="G8665" s="487">
        <v>0.88</v>
      </c>
      <c r="H8665" s="485">
        <v>11.8</v>
      </c>
      <c r="I8665" s="486">
        <f t="shared" si="406"/>
        <v>270574</v>
      </c>
      <c r="J8665" s="348">
        <f t="shared" si="407"/>
        <v>0</v>
      </c>
    </row>
    <row r="8666" spans="1:10">
      <c r="A8666" s="483">
        <v>2016</v>
      </c>
      <c r="B8666" s="484" t="s">
        <v>1296</v>
      </c>
      <c r="C8666" s="484" t="s">
        <v>370</v>
      </c>
      <c r="D8666" s="485">
        <v>24089</v>
      </c>
      <c r="E8666" s="486">
        <v>24.135000000000002</v>
      </c>
      <c r="F8666" s="486">
        <f t="shared" si="405"/>
        <v>581388.01500000001</v>
      </c>
      <c r="G8666" s="487">
        <v>0.71</v>
      </c>
      <c r="H8666" s="485">
        <v>13.9</v>
      </c>
      <c r="I8666" s="486">
        <f t="shared" si="406"/>
        <v>334837.10000000003</v>
      </c>
      <c r="J8666" s="348">
        <f t="shared" si="407"/>
        <v>0</v>
      </c>
    </row>
    <row r="8667" spans="1:10">
      <c r="A8667" s="483">
        <v>2016</v>
      </c>
      <c r="B8667" s="484" t="s">
        <v>1296</v>
      </c>
      <c r="C8667" s="484" t="s">
        <v>370</v>
      </c>
      <c r="D8667" s="485">
        <v>36317</v>
      </c>
      <c r="E8667" s="486">
        <v>25.13</v>
      </c>
      <c r="F8667" s="486">
        <f t="shared" si="405"/>
        <v>912646.21</v>
      </c>
      <c r="G8667" s="487">
        <v>1.35</v>
      </c>
      <c r="H8667" s="485">
        <v>11.5</v>
      </c>
      <c r="I8667" s="486">
        <f t="shared" si="406"/>
        <v>417645.5</v>
      </c>
      <c r="J8667" s="348">
        <f t="shared" si="407"/>
        <v>0</v>
      </c>
    </row>
    <row r="8668" spans="1:10">
      <c r="A8668" s="483">
        <v>2016</v>
      </c>
      <c r="B8668" s="484" t="s">
        <v>1296</v>
      </c>
      <c r="C8668" s="484" t="s">
        <v>370</v>
      </c>
      <c r="D8668" s="485">
        <v>22228</v>
      </c>
      <c r="E8668" s="486">
        <v>25.88</v>
      </c>
      <c r="F8668" s="486">
        <f t="shared" si="405"/>
        <v>575260.64</v>
      </c>
      <c r="G8668" s="487">
        <v>1.2</v>
      </c>
      <c r="H8668" s="485">
        <v>9.3000000000000007</v>
      </c>
      <c r="I8668" s="486">
        <f t="shared" si="406"/>
        <v>206720.40000000002</v>
      </c>
      <c r="J8668" s="348">
        <f t="shared" si="407"/>
        <v>0</v>
      </c>
    </row>
    <row r="8669" spans="1:10">
      <c r="A8669" s="483">
        <v>2016</v>
      </c>
      <c r="B8669" s="484" t="s">
        <v>1296</v>
      </c>
      <c r="C8669" s="484" t="s">
        <v>370</v>
      </c>
      <c r="D8669" s="485">
        <v>11747</v>
      </c>
      <c r="E8669" s="486">
        <v>24.526</v>
      </c>
      <c r="F8669" s="486">
        <f t="shared" si="405"/>
        <v>288106.92200000002</v>
      </c>
      <c r="G8669" s="487">
        <v>0.91</v>
      </c>
      <c r="H8669" s="485">
        <v>11.3</v>
      </c>
      <c r="I8669" s="486">
        <f t="shared" si="406"/>
        <v>132741.1</v>
      </c>
      <c r="J8669" s="348">
        <f t="shared" si="407"/>
        <v>0</v>
      </c>
    </row>
    <row r="8670" spans="1:10">
      <c r="A8670" s="483">
        <v>2016</v>
      </c>
      <c r="B8670" s="484" t="s">
        <v>1296</v>
      </c>
      <c r="C8670" s="484" t="s">
        <v>370</v>
      </c>
      <c r="D8670" s="485">
        <v>22882</v>
      </c>
      <c r="E8670" s="486">
        <v>25.856000000000002</v>
      </c>
      <c r="F8670" s="486">
        <f t="shared" si="405"/>
        <v>591636.99200000009</v>
      </c>
      <c r="G8670" s="487">
        <v>1.01</v>
      </c>
      <c r="H8670" s="485">
        <v>10</v>
      </c>
      <c r="I8670" s="486">
        <f t="shared" si="406"/>
        <v>228820</v>
      </c>
      <c r="J8670" s="348">
        <f t="shared" si="407"/>
        <v>0</v>
      </c>
    </row>
    <row r="8671" spans="1:10">
      <c r="A8671" s="483">
        <v>2016</v>
      </c>
      <c r="B8671" s="484" t="s">
        <v>1296</v>
      </c>
      <c r="C8671" s="484" t="s">
        <v>370</v>
      </c>
      <c r="D8671" s="485">
        <v>24518</v>
      </c>
      <c r="E8671" s="486">
        <v>23.798999999999999</v>
      </c>
      <c r="F8671" s="486">
        <f t="shared" si="405"/>
        <v>583503.88199999998</v>
      </c>
      <c r="G8671" s="487">
        <v>0.69</v>
      </c>
      <c r="H8671" s="485">
        <v>14.2</v>
      </c>
      <c r="I8671" s="486">
        <f t="shared" si="406"/>
        <v>348155.6</v>
      </c>
      <c r="J8671" s="348">
        <f t="shared" si="407"/>
        <v>0</v>
      </c>
    </row>
    <row r="8672" spans="1:10">
      <c r="A8672" s="483">
        <v>2016</v>
      </c>
      <c r="B8672" s="484" t="s">
        <v>1289</v>
      </c>
      <c r="C8672" s="484" t="s">
        <v>370</v>
      </c>
      <c r="D8672" s="485">
        <v>35231</v>
      </c>
      <c r="E8672" s="486">
        <v>17.78</v>
      </c>
      <c r="F8672" s="486">
        <f t="shared" si="405"/>
        <v>626407.18000000005</v>
      </c>
      <c r="G8672" s="487">
        <v>0.3</v>
      </c>
      <c r="H8672" s="485">
        <v>4.7</v>
      </c>
      <c r="I8672" s="486">
        <f t="shared" si="406"/>
        <v>165585.70000000001</v>
      </c>
      <c r="J8672" s="348">
        <f t="shared" si="407"/>
        <v>0</v>
      </c>
    </row>
    <row r="8673" spans="1:10">
      <c r="A8673" s="483">
        <v>2016</v>
      </c>
      <c r="B8673" s="484" t="s">
        <v>1289</v>
      </c>
      <c r="C8673" s="484" t="s">
        <v>370</v>
      </c>
      <c r="D8673" s="485">
        <v>17593</v>
      </c>
      <c r="E8673" s="486">
        <v>17.748000000000001</v>
      </c>
      <c r="F8673" s="486">
        <f t="shared" si="405"/>
        <v>312240.56400000001</v>
      </c>
      <c r="G8673" s="487">
        <v>0.34</v>
      </c>
      <c r="H8673" s="485">
        <v>4.7</v>
      </c>
      <c r="I8673" s="486">
        <f t="shared" si="406"/>
        <v>82687.100000000006</v>
      </c>
      <c r="J8673" s="348">
        <f t="shared" si="407"/>
        <v>0</v>
      </c>
    </row>
    <row r="8674" spans="1:10">
      <c r="A8674" s="483">
        <v>2016</v>
      </c>
      <c r="B8674" s="484" t="s">
        <v>1289</v>
      </c>
      <c r="C8674" s="484" t="s">
        <v>370</v>
      </c>
      <c r="D8674" s="485">
        <v>35472</v>
      </c>
      <c r="E8674" s="486">
        <v>17.279</v>
      </c>
      <c r="F8674" s="486">
        <f t="shared" si="405"/>
        <v>612920.68799999997</v>
      </c>
      <c r="G8674" s="487">
        <v>0.24</v>
      </c>
      <c r="H8674" s="485">
        <v>4.4000000000000004</v>
      </c>
      <c r="I8674" s="486">
        <f t="shared" si="406"/>
        <v>156076.80000000002</v>
      </c>
      <c r="J8674" s="348">
        <f t="shared" si="407"/>
        <v>0</v>
      </c>
    </row>
    <row r="8675" spans="1:10">
      <c r="A8675" s="483">
        <v>2016</v>
      </c>
      <c r="B8675" s="484" t="s">
        <v>1289</v>
      </c>
      <c r="C8675" s="484" t="s">
        <v>370</v>
      </c>
      <c r="D8675" s="485">
        <v>53060</v>
      </c>
      <c r="E8675" s="486">
        <v>17.321999999999999</v>
      </c>
      <c r="F8675" s="486">
        <f t="shared" si="405"/>
        <v>919105.32</v>
      </c>
      <c r="G8675" s="487">
        <v>0.21</v>
      </c>
      <c r="H8675" s="485">
        <v>4.5999999999999996</v>
      </c>
      <c r="I8675" s="486">
        <f t="shared" si="406"/>
        <v>244075.99999999997</v>
      </c>
      <c r="J8675" s="348">
        <f t="shared" si="407"/>
        <v>0</v>
      </c>
    </row>
    <row r="8676" spans="1:10">
      <c r="A8676" s="483">
        <v>2016</v>
      </c>
      <c r="B8676" s="484" t="s">
        <v>1289</v>
      </c>
      <c r="C8676" s="484" t="s">
        <v>370</v>
      </c>
      <c r="D8676" s="485">
        <v>17697</v>
      </c>
      <c r="E8676" s="486">
        <v>17.77</v>
      </c>
      <c r="F8676" s="486">
        <f t="shared" si="405"/>
        <v>314475.69</v>
      </c>
      <c r="G8676" s="487">
        <v>0.28999999999999998</v>
      </c>
      <c r="H8676" s="485">
        <v>4.9000000000000004</v>
      </c>
      <c r="I8676" s="486">
        <f t="shared" si="406"/>
        <v>86715.3</v>
      </c>
      <c r="J8676" s="348">
        <f t="shared" si="407"/>
        <v>0</v>
      </c>
    </row>
    <row r="8677" spans="1:10">
      <c r="A8677" s="483">
        <v>2016</v>
      </c>
      <c r="B8677" s="484" t="s">
        <v>1296</v>
      </c>
      <c r="C8677" s="484" t="s">
        <v>370</v>
      </c>
      <c r="D8677" s="485">
        <v>16088</v>
      </c>
      <c r="E8677" s="486">
        <v>26.148</v>
      </c>
      <c r="F8677" s="486">
        <f t="shared" si="405"/>
        <v>420669.02399999998</v>
      </c>
      <c r="G8677" s="487">
        <v>0.79</v>
      </c>
      <c r="H8677" s="485">
        <v>8.6999999999999993</v>
      </c>
      <c r="I8677" s="486">
        <f t="shared" si="406"/>
        <v>139965.59999999998</v>
      </c>
      <c r="J8677" s="348">
        <f t="shared" si="407"/>
        <v>0</v>
      </c>
    </row>
    <row r="8678" spans="1:10">
      <c r="A8678" s="483">
        <v>2016</v>
      </c>
      <c r="B8678" s="484" t="s">
        <v>1296</v>
      </c>
      <c r="C8678" s="484" t="s">
        <v>370</v>
      </c>
      <c r="D8678" s="485">
        <v>153263</v>
      </c>
      <c r="E8678" s="486">
        <v>18.399999999999999</v>
      </c>
      <c r="F8678" s="486">
        <f t="shared" si="405"/>
        <v>2820039.1999999997</v>
      </c>
      <c r="G8678" s="487">
        <v>0.83</v>
      </c>
      <c r="H8678" s="485">
        <v>14.6</v>
      </c>
      <c r="I8678" s="486">
        <f t="shared" si="406"/>
        <v>2237639.7999999998</v>
      </c>
      <c r="J8678" s="348">
        <f t="shared" si="407"/>
        <v>0</v>
      </c>
    </row>
    <row r="8679" spans="1:10">
      <c r="A8679" s="483">
        <v>2016</v>
      </c>
      <c r="B8679" s="484" t="s">
        <v>1301</v>
      </c>
      <c r="C8679" s="484" t="s">
        <v>370</v>
      </c>
      <c r="D8679" s="485">
        <v>338321</v>
      </c>
      <c r="E8679" s="486">
        <v>13.007999999999999</v>
      </c>
      <c r="F8679" s="486">
        <f t="shared" si="405"/>
        <v>4400879.568</v>
      </c>
      <c r="G8679" s="487">
        <v>0.9</v>
      </c>
      <c r="H8679" s="485">
        <v>16.420000000000002</v>
      </c>
      <c r="I8679" s="486">
        <f t="shared" si="406"/>
        <v>5555230.8200000003</v>
      </c>
      <c r="J8679" s="348">
        <f t="shared" si="407"/>
        <v>1</v>
      </c>
    </row>
    <row r="8680" spans="1:10">
      <c r="A8680" s="483">
        <v>2016</v>
      </c>
      <c r="B8680" s="484" t="s">
        <v>1289</v>
      </c>
      <c r="C8680" s="484" t="s">
        <v>370</v>
      </c>
      <c r="D8680" s="485">
        <v>95602</v>
      </c>
      <c r="E8680" s="486">
        <v>16.808</v>
      </c>
      <c r="F8680" s="486">
        <f t="shared" si="405"/>
        <v>1606878.416</v>
      </c>
      <c r="G8680" s="487">
        <v>0.27</v>
      </c>
      <c r="H8680" s="485">
        <v>5.8</v>
      </c>
      <c r="I8680" s="486">
        <f t="shared" si="406"/>
        <v>554491.6</v>
      </c>
      <c r="J8680" s="348">
        <f t="shared" si="407"/>
        <v>0</v>
      </c>
    </row>
    <row r="8681" spans="1:10">
      <c r="A8681" s="483">
        <v>2016</v>
      </c>
      <c r="B8681" s="484" t="s">
        <v>1289</v>
      </c>
      <c r="C8681" s="484" t="s">
        <v>370</v>
      </c>
      <c r="D8681" s="485">
        <v>13616</v>
      </c>
      <c r="E8681" s="486">
        <v>17.634</v>
      </c>
      <c r="F8681" s="486">
        <f t="shared" si="405"/>
        <v>240104.54399999999</v>
      </c>
      <c r="G8681" s="487">
        <v>0.21</v>
      </c>
      <c r="H8681" s="485">
        <v>4.5</v>
      </c>
      <c r="I8681" s="486">
        <f t="shared" si="406"/>
        <v>61272</v>
      </c>
      <c r="J8681" s="348">
        <f t="shared" si="407"/>
        <v>0</v>
      </c>
    </row>
    <row r="8682" spans="1:10">
      <c r="A8682" s="483">
        <v>2016</v>
      </c>
      <c r="B8682" s="484" t="s">
        <v>1289</v>
      </c>
      <c r="C8682" s="484" t="s">
        <v>370</v>
      </c>
      <c r="D8682" s="485">
        <v>83043</v>
      </c>
      <c r="E8682" s="486">
        <v>18.018000000000001</v>
      </c>
      <c r="F8682" s="486">
        <f t="shared" si="405"/>
        <v>1496268.774</v>
      </c>
      <c r="G8682" s="487">
        <v>0.24</v>
      </c>
      <c r="H8682" s="485">
        <v>4.5</v>
      </c>
      <c r="I8682" s="486">
        <f t="shared" si="406"/>
        <v>373693.5</v>
      </c>
      <c r="J8682" s="348">
        <f t="shared" si="407"/>
        <v>0</v>
      </c>
    </row>
    <row r="8683" spans="1:10">
      <c r="A8683" s="483">
        <v>2016</v>
      </c>
      <c r="B8683" s="484" t="s">
        <v>1289</v>
      </c>
      <c r="C8683" s="484" t="s">
        <v>370</v>
      </c>
      <c r="D8683" s="485">
        <v>13935</v>
      </c>
      <c r="E8683" s="486">
        <v>17.724</v>
      </c>
      <c r="F8683" s="486">
        <f t="shared" si="405"/>
        <v>246983.94</v>
      </c>
      <c r="G8683" s="487">
        <v>0.22</v>
      </c>
      <c r="H8683" s="485">
        <v>6</v>
      </c>
      <c r="I8683" s="486">
        <f t="shared" si="406"/>
        <v>83610</v>
      </c>
      <c r="J8683" s="348">
        <f t="shared" si="407"/>
        <v>0</v>
      </c>
    </row>
    <row r="8684" spans="1:10">
      <c r="A8684" s="483">
        <v>2016</v>
      </c>
      <c r="B8684" s="484" t="s">
        <v>1289</v>
      </c>
      <c r="C8684" s="484" t="s">
        <v>370</v>
      </c>
      <c r="D8684" s="485">
        <v>22873</v>
      </c>
      <c r="E8684" s="486">
        <v>16.838000000000001</v>
      </c>
      <c r="F8684" s="486">
        <f t="shared" si="405"/>
        <v>385135.57400000002</v>
      </c>
      <c r="G8684" s="487">
        <v>0.28000000000000003</v>
      </c>
      <c r="H8684" s="485">
        <v>5.7</v>
      </c>
      <c r="I8684" s="486">
        <f t="shared" si="406"/>
        <v>130376.1</v>
      </c>
      <c r="J8684" s="348">
        <f t="shared" si="407"/>
        <v>0</v>
      </c>
    </row>
    <row r="8685" spans="1:10">
      <c r="A8685" s="483">
        <v>2016</v>
      </c>
      <c r="B8685" s="484" t="s">
        <v>1289</v>
      </c>
      <c r="C8685" s="484" t="s">
        <v>370</v>
      </c>
      <c r="D8685" s="485">
        <v>68919</v>
      </c>
      <c r="E8685" s="486">
        <v>17.920000000000002</v>
      </c>
      <c r="F8685" s="486">
        <f t="shared" si="405"/>
        <v>1235028.4800000002</v>
      </c>
      <c r="G8685" s="487">
        <v>0.27</v>
      </c>
      <c r="H8685" s="485">
        <v>4.8</v>
      </c>
      <c r="I8685" s="486">
        <f t="shared" si="406"/>
        <v>330811.2</v>
      </c>
      <c r="J8685" s="348">
        <f t="shared" si="407"/>
        <v>0</v>
      </c>
    </row>
    <row r="8686" spans="1:10">
      <c r="A8686" s="483">
        <v>2016</v>
      </c>
      <c r="B8686" s="484" t="s">
        <v>1296</v>
      </c>
      <c r="C8686" s="484" t="s">
        <v>370</v>
      </c>
      <c r="D8686" s="485">
        <v>58509</v>
      </c>
      <c r="E8686" s="486">
        <v>24.084</v>
      </c>
      <c r="F8686" s="486">
        <f t="shared" si="405"/>
        <v>1409130.7560000001</v>
      </c>
      <c r="G8686" s="487">
        <v>0.74</v>
      </c>
      <c r="H8686" s="485">
        <v>12.5</v>
      </c>
      <c r="I8686" s="486">
        <f t="shared" si="406"/>
        <v>731362.5</v>
      </c>
      <c r="J8686" s="348">
        <f t="shared" si="407"/>
        <v>0</v>
      </c>
    </row>
    <row r="8687" spans="1:10">
      <c r="A8687" s="483">
        <v>2016</v>
      </c>
      <c r="B8687" s="484" t="s">
        <v>1296</v>
      </c>
      <c r="C8687" s="484" t="s">
        <v>370</v>
      </c>
      <c r="D8687" s="485">
        <v>37056</v>
      </c>
      <c r="E8687" s="486">
        <v>25.498000000000001</v>
      </c>
      <c r="F8687" s="486">
        <f t="shared" si="405"/>
        <v>944853.88800000004</v>
      </c>
      <c r="G8687" s="487">
        <v>0.82</v>
      </c>
      <c r="H8687" s="485">
        <v>8.3000000000000007</v>
      </c>
      <c r="I8687" s="486">
        <f t="shared" si="406"/>
        <v>307564.80000000005</v>
      </c>
      <c r="J8687" s="348">
        <f t="shared" si="407"/>
        <v>0</v>
      </c>
    </row>
    <row r="8688" spans="1:10">
      <c r="A8688" s="483">
        <v>2016</v>
      </c>
      <c r="B8688" s="484" t="s">
        <v>1296</v>
      </c>
      <c r="C8688" s="484" t="s">
        <v>370</v>
      </c>
      <c r="D8688" s="485">
        <v>23632</v>
      </c>
      <c r="E8688" s="486">
        <v>23.77</v>
      </c>
      <c r="F8688" s="486">
        <f t="shared" si="405"/>
        <v>561732.64</v>
      </c>
      <c r="G8688" s="487">
        <v>0.9</v>
      </c>
      <c r="H8688" s="485">
        <v>12.7</v>
      </c>
      <c r="I8688" s="486">
        <f t="shared" si="406"/>
        <v>300126.39999999997</v>
      </c>
      <c r="J8688" s="348">
        <f t="shared" si="407"/>
        <v>0</v>
      </c>
    </row>
    <row r="8689" spans="1:10">
      <c r="A8689" s="483">
        <v>2016</v>
      </c>
      <c r="B8689" s="484" t="s">
        <v>1296</v>
      </c>
      <c r="C8689" s="484" t="s">
        <v>370</v>
      </c>
      <c r="D8689" s="485">
        <v>11458</v>
      </c>
      <c r="E8689" s="486">
        <v>24.681999999999999</v>
      </c>
      <c r="F8689" s="486">
        <f t="shared" si="405"/>
        <v>282806.35599999997</v>
      </c>
      <c r="G8689" s="487">
        <v>0.66</v>
      </c>
      <c r="H8689" s="485">
        <v>13.9</v>
      </c>
      <c r="I8689" s="486">
        <f t="shared" si="406"/>
        <v>159266.20000000001</v>
      </c>
      <c r="J8689" s="348">
        <f t="shared" si="407"/>
        <v>0</v>
      </c>
    </row>
    <row r="8690" spans="1:10">
      <c r="A8690" s="483">
        <v>2016</v>
      </c>
      <c r="B8690" s="484" t="s">
        <v>1296</v>
      </c>
      <c r="C8690" s="484" t="s">
        <v>370</v>
      </c>
      <c r="D8690" s="485">
        <v>48685</v>
      </c>
      <c r="E8690" s="486">
        <v>24.07</v>
      </c>
      <c r="F8690" s="486">
        <f t="shared" si="405"/>
        <v>1171847.95</v>
      </c>
      <c r="G8690" s="487">
        <v>0.73</v>
      </c>
      <c r="H8690" s="485">
        <v>13.5</v>
      </c>
      <c r="I8690" s="486">
        <f t="shared" si="406"/>
        <v>657247.5</v>
      </c>
      <c r="J8690" s="348">
        <f t="shared" si="407"/>
        <v>0</v>
      </c>
    </row>
    <row r="8691" spans="1:10">
      <c r="A8691" s="483">
        <v>2016</v>
      </c>
      <c r="B8691" s="484" t="s">
        <v>1296</v>
      </c>
      <c r="C8691" s="484" t="s">
        <v>370</v>
      </c>
      <c r="D8691" s="485">
        <v>12198</v>
      </c>
      <c r="E8691" s="486">
        <v>23.88</v>
      </c>
      <c r="F8691" s="486">
        <f t="shared" si="405"/>
        <v>291288.24</v>
      </c>
      <c r="G8691" s="487">
        <v>0.68</v>
      </c>
      <c r="H8691" s="485">
        <v>14.2</v>
      </c>
      <c r="I8691" s="486">
        <f t="shared" si="406"/>
        <v>173211.6</v>
      </c>
      <c r="J8691" s="348">
        <f t="shared" si="407"/>
        <v>0</v>
      </c>
    </row>
    <row r="8692" spans="1:10">
      <c r="A8692" s="483">
        <v>2016</v>
      </c>
      <c r="B8692" s="484" t="s">
        <v>1296</v>
      </c>
      <c r="C8692" s="484" t="s">
        <v>370</v>
      </c>
      <c r="D8692" s="485">
        <v>70155</v>
      </c>
      <c r="E8692" s="486">
        <v>23.896000000000001</v>
      </c>
      <c r="F8692" s="486">
        <f t="shared" si="405"/>
        <v>1676423.8800000001</v>
      </c>
      <c r="G8692" s="487">
        <v>0.62</v>
      </c>
      <c r="H8692" s="485">
        <v>12.7</v>
      </c>
      <c r="I8692" s="486">
        <f t="shared" si="406"/>
        <v>890968.5</v>
      </c>
      <c r="J8692" s="348">
        <f t="shared" si="407"/>
        <v>0</v>
      </c>
    </row>
    <row r="8693" spans="1:10">
      <c r="A8693" s="483">
        <v>2016</v>
      </c>
      <c r="B8693" s="484" t="s">
        <v>1296</v>
      </c>
      <c r="C8693" s="484" t="s">
        <v>370</v>
      </c>
      <c r="D8693" s="485">
        <v>11466</v>
      </c>
      <c r="E8693" s="486">
        <v>25.744</v>
      </c>
      <c r="F8693" s="486">
        <f t="shared" si="405"/>
        <v>295180.70399999997</v>
      </c>
      <c r="G8693" s="487">
        <v>2.6</v>
      </c>
      <c r="H8693" s="485">
        <v>7.7</v>
      </c>
      <c r="I8693" s="486">
        <f t="shared" si="406"/>
        <v>88288.2</v>
      </c>
      <c r="J8693" s="348">
        <f t="shared" si="407"/>
        <v>0</v>
      </c>
    </row>
    <row r="8694" spans="1:10">
      <c r="A8694" s="483">
        <v>2016</v>
      </c>
      <c r="B8694" s="484" t="s">
        <v>1296</v>
      </c>
      <c r="C8694" s="484" t="s">
        <v>370</v>
      </c>
      <c r="D8694" s="485">
        <v>48165</v>
      </c>
      <c r="E8694" s="486">
        <v>26.071999999999999</v>
      </c>
      <c r="F8694" s="486">
        <f t="shared" si="405"/>
        <v>1255757.8799999999</v>
      </c>
      <c r="G8694" s="487">
        <v>2.89</v>
      </c>
      <c r="H8694" s="485">
        <v>8.3000000000000007</v>
      </c>
      <c r="I8694" s="486">
        <f t="shared" si="406"/>
        <v>399769.50000000006</v>
      </c>
      <c r="J8694" s="348">
        <f t="shared" si="407"/>
        <v>0</v>
      </c>
    </row>
    <row r="8695" spans="1:10">
      <c r="A8695" s="483">
        <v>2016</v>
      </c>
      <c r="B8695" s="484" t="s">
        <v>1296</v>
      </c>
      <c r="C8695" s="484" t="s">
        <v>370</v>
      </c>
      <c r="D8695" s="485">
        <v>12062</v>
      </c>
      <c r="E8695" s="486">
        <v>23.556000000000001</v>
      </c>
      <c r="F8695" s="486">
        <f t="shared" si="405"/>
        <v>284132.47200000001</v>
      </c>
      <c r="G8695" s="487">
        <v>0.56000000000000005</v>
      </c>
      <c r="H8695" s="485">
        <v>13.9</v>
      </c>
      <c r="I8695" s="486">
        <f t="shared" si="406"/>
        <v>167661.80000000002</v>
      </c>
      <c r="J8695" s="348">
        <f t="shared" si="407"/>
        <v>0</v>
      </c>
    </row>
    <row r="8696" spans="1:10">
      <c r="A8696" s="483">
        <v>2016</v>
      </c>
      <c r="B8696" s="484" t="s">
        <v>1289</v>
      </c>
      <c r="C8696" s="484" t="s">
        <v>370</v>
      </c>
      <c r="D8696" s="485">
        <v>170692</v>
      </c>
      <c r="E8696" s="486">
        <v>18.786000000000001</v>
      </c>
      <c r="F8696" s="486">
        <f t="shared" si="405"/>
        <v>3206619.912</v>
      </c>
      <c r="G8696" s="487">
        <v>0.41</v>
      </c>
      <c r="H8696" s="485">
        <v>9.4</v>
      </c>
      <c r="I8696" s="486">
        <f t="shared" si="406"/>
        <v>1604504.8</v>
      </c>
      <c r="J8696" s="348">
        <f t="shared" si="407"/>
        <v>0</v>
      </c>
    </row>
    <row r="8697" spans="1:10">
      <c r="A8697" s="483">
        <v>2016</v>
      </c>
      <c r="B8697" s="484" t="s">
        <v>1289</v>
      </c>
      <c r="C8697" s="484" t="s">
        <v>370</v>
      </c>
      <c r="D8697" s="485">
        <v>122767</v>
      </c>
      <c r="E8697" s="486">
        <v>18.184000000000001</v>
      </c>
      <c r="F8697" s="486">
        <f t="shared" si="405"/>
        <v>2232395.128</v>
      </c>
      <c r="G8697" s="487">
        <v>0.62</v>
      </c>
      <c r="H8697" s="485">
        <v>12.5</v>
      </c>
      <c r="I8697" s="486">
        <f t="shared" si="406"/>
        <v>1534587.5</v>
      </c>
      <c r="J8697" s="348">
        <f t="shared" si="407"/>
        <v>0</v>
      </c>
    </row>
    <row r="8698" spans="1:10">
      <c r="A8698" s="483">
        <v>2016</v>
      </c>
      <c r="B8698" s="484" t="s">
        <v>1289</v>
      </c>
      <c r="C8698" s="484" t="s">
        <v>370</v>
      </c>
      <c r="D8698" s="485">
        <v>207447</v>
      </c>
      <c r="E8698" s="486">
        <v>18.184000000000001</v>
      </c>
      <c r="F8698" s="486">
        <f t="shared" si="405"/>
        <v>3772216.2480000001</v>
      </c>
      <c r="G8698" s="487">
        <v>0.62</v>
      </c>
      <c r="H8698" s="485">
        <v>12.5</v>
      </c>
      <c r="I8698" s="486">
        <f t="shared" si="406"/>
        <v>2593087.5</v>
      </c>
      <c r="J8698" s="348">
        <f t="shared" si="407"/>
        <v>0</v>
      </c>
    </row>
    <row r="8699" spans="1:10">
      <c r="A8699" s="483">
        <v>2016</v>
      </c>
      <c r="B8699" s="484" t="s">
        <v>1296</v>
      </c>
      <c r="C8699" s="484" t="s">
        <v>370</v>
      </c>
      <c r="D8699" s="485">
        <v>44837</v>
      </c>
      <c r="E8699" s="486">
        <v>23.731999999999999</v>
      </c>
      <c r="F8699" s="486">
        <f t="shared" si="405"/>
        <v>1064071.6839999999</v>
      </c>
      <c r="G8699" s="487">
        <v>0.65</v>
      </c>
      <c r="H8699" s="485">
        <v>12.6</v>
      </c>
      <c r="I8699" s="486">
        <f t="shared" si="406"/>
        <v>564946.19999999995</v>
      </c>
      <c r="J8699" s="348">
        <f t="shared" si="407"/>
        <v>0</v>
      </c>
    </row>
    <row r="8700" spans="1:10">
      <c r="A8700" s="483">
        <v>2016</v>
      </c>
      <c r="B8700" s="484" t="s">
        <v>1296</v>
      </c>
      <c r="C8700" s="484" t="s">
        <v>370</v>
      </c>
      <c r="D8700" s="485">
        <v>53554</v>
      </c>
      <c r="E8700" s="486">
        <v>23.321999999999999</v>
      </c>
      <c r="F8700" s="486">
        <f t="shared" si="405"/>
        <v>1248986.388</v>
      </c>
      <c r="G8700" s="487">
        <v>0.49</v>
      </c>
      <c r="H8700" s="485">
        <v>9.9</v>
      </c>
      <c r="I8700" s="486">
        <f t="shared" si="406"/>
        <v>530184.6</v>
      </c>
      <c r="J8700" s="348">
        <f t="shared" si="407"/>
        <v>0</v>
      </c>
    </row>
    <row r="8701" spans="1:10">
      <c r="A8701" s="483">
        <v>2016</v>
      </c>
      <c r="B8701" s="484" t="s">
        <v>1296</v>
      </c>
      <c r="C8701" s="484" t="s">
        <v>370</v>
      </c>
      <c r="D8701" s="485">
        <v>50174</v>
      </c>
      <c r="E8701" s="486">
        <v>20.045000000000002</v>
      </c>
      <c r="F8701" s="486">
        <f t="shared" si="405"/>
        <v>1005737.8300000001</v>
      </c>
      <c r="G8701" s="487">
        <v>0.39</v>
      </c>
      <c r="H8701" s="485">
        <v>16.2</v>
      </c>
      <c r="I8701" s="486">
        <f t="shared" si="406"/>
        <v>812818.79999999993</v>
      </c>
      <c r="J8701" s="348">
        <f t="shared" si="407"/>
        <v>0</v>
      </c>
    </row>
    <row r="8702" spans="1:10">
      <c r="A8702" s="483">
        <v>2016</v>
      </c>
      <c r="B8702" s="484" t="s">
        <v>1296</v>
      </c>
      <c r="C8702" s="484" t="s">
        <v>370</v>
      </c>
      <c r="D8702" s="485">
        <v>37008</v>
      </c>
      <c r="E8702" s="486">
        <v>23.762</v>
      </c>
      <c r="F8702" s="486">
        <f t="shared" si="405"/>
        <v>879384.09600000002</v>
      </c>
      <c r="G8702" s="487">
        <v>0.65</v>
      </c>
      <c r="H8702" s="485">
        <v>12.4</v>
      </c>
      <c r="I8702" s="486">
        <f t="shared" si="406"/>
        <v>458899.20000000001</v>
      </c>
      <c r="J8702" s="348">
        <f t="shared" si="407"/>
        <v>0</v>
      </c>
    </row>
    <row r="8703" spans="1:10">
      <c r="A8703" s="483">
        <v>2016</v>
      </c>
      <c r="B8703" s="484" t="s">
        <v>1296</v>
      </c>
      <c r="C8703" s="484" t="s">
        <v>370</v>
      </c>
      <c r="D8703" s="485">
        <v>19754</v>
      </c>
      <c r="E8703" s="486">
        <v>24.033999999999999</v>
      </c>
      <c r="F8703" s="486">
        <f t="shared" si="405"/>
        <v>474767.636</v>
      </c>
      <c r="G8703" s="487">
        <v>0.89</v>
      </c>
      <c r="H8703" s="485">
        <v>11.3</v>
      </c>
      <c r="I8703" s="486">
        <f t="shared" si="406"/>
        <v>223220.2</v>
      </c>
      <c r="J8703" s="348">
        <f t="shared" si="407"/>
        <v>0</v>
      </c>
    </row>
    <row r="8704" spans="1:10">
      <c r="A8704" s="483">
        <v>2016</v>
      </c>
      <c r="B8704" s="484" t="s">
        <v>1296</v>
      </c>
      <c r="C8704" s="484" t="s">
        <v>370</v>
      </c>
      <c r="D8704" s="485">
        <v>36548</v>
      </c>
      <c r="E8704" s="486">
        <v>24.417999999999999</v>
      </c>
      <c r="F8704" s="486">
        <f t="shared" si="405"/>
        <v>892429.06400000001</v>
      </c>
      <c r="G8704" s="487">
        <v>3.21</v>
      </c>
      <c r="H8704" s="485">
        <v>10.44</v>
      </c>
      <c r="I8704" s="486">
        <f t="shared" si="406"/>
        <v>381561.12</v>
      </c>
      <c r="J8704" s="348">
        <f t="shared" si="407"/>
        <v>0</v>
      </c>
    </row>
    <row r="8705" spans="1:10">
      <c r="A8705" s="483">
        <v>2016</v>
      </c>
      <c r="B8705" s="484" t="s">
        <v>1296</v>
      </c>
      <c r="C8705" s="484" t="s">
        <v>370</v>
      </c>
      <c r="D8705" s="485">
        <v>36548</v>
      </c>
      <c r="E8705" s="486">
        <v>24.417999999999999</v>
      </c>
      <c r="F8705" s="486">
        <f t="shared" si="405"/>
        <v>892429.06400000001</v>
      </c>
      <c r="G8705" s="487">
        <v>3.21</v>
      </c>
      <c r="H8705" s="485">
        <v>10.44</v>
      </c>
      <c r="I8705" s="486">
        <f t="shared" si="406"/>
        <v>381561.12</v>
      </c>
      <c r="J8705" s="348">
        <f t="shared" si="407"/>
        <v>0</v>
      </c>
    </row>
    <row r="8706" spans="1:10">
      <c r="A8706" s="483">
        <v>2016</v>
      </c>
      <c r="B8706" s="484" t="s">
        <v>1296</v>
      </c>
      <c r="C8706" s="484" t="s">
        <v>370</v>
      </c>
      <c r="D8706" s="485">
        <v>255258</v>
      </c>
      <c r="E8706" s="486">
        <v>25.021999999999998</v>
      </c>
      <c r="F8706" s="486">
        <f t="shared" si="405"/>
        <v>6387065.676</v>
      </c>
      <c r="G8706" s="487">
        <v>3.8</v>
      </c>
      <c r="H8706" s="485">
        <v>9.5399999999999991</v>
      </c>
      <c r="I8706" s="486">
        <f t="shared" si="406"/>
        <v>2435161.3199999998</v>
      </c>
      <c r="J8706" s="348">
        <f t="shared" si="407"/>
        <v>0</v>
      </c>
    </row>
    <row r="8707" spans="1:10">
      <c r="A8707" s="483">
        <v>2016</v>
      </c>
      <c r="B8707" s="484" t="s">
        <v>1296</v>
      </c>
      <c r="C8707" s="484" t="s">
        <v>370</v>
      </c>
      <c r="D8707" s="485">
        <v>45316</v>
      </c>
      <c r="E8707" s="486">
        <v>24.96</v>
      </c>
      <c r="F8707" s="486">
        <f t="shared" ref="F8707:F8770" si="408">E8707*D8707</f>
        <v>1131087.3600000001</v>
      </c>
      <c r="G8707" s="487">
        <v>4.1500000000000004</v>
      </c>
      <c r="H8707" s="485">
        <v>9.33</v>
      </c>
      <c r="I8707" s="486">
        <f t="shared" ref="I8707:I8770" si="409">H8707*D8707</f>
        <v>422798.28</v>
      </c>
      <c r="J8707" s="348">
        <f t="shared" ref="J8707:J8770" si="410">IF(B8707="LIG",1,0)</f>
        <v>0</v>
      </c>
    </row>
    <row r="8708" spans="1:10">
      <c r="A8708" s="483">
        <v>2016</v>
      </c>
      <c r="B8708" s="484" t="s">
        <v>1296</v>
      </c>
      <c r="C8708" s="484" t="s">
        <v>370</v>
      </c>
      <c r="D8708" s="485">
        <v>45041</v>
      </c>
      <c r="E8708" s="486">
        <v>25.06</v>
      </c>
      <c r="F8708" s="486">
        <f t="shared" si="408"/>
        <v>1128727.46</v>
      </c>
      <c r="G8708" s="487">
        <v>4.22</v>
      </c>
      <c r="H8708" s="485">
        <v>9.36</v>
      </c>
      <c r="I8708" s="486">
        <f t="shared" si="409"/>
        <v>421583.75999999995</v>
      </c>
      <c r="J8708" s="348">
        <f t="shared" si="410"/>
        <v>0</v>
      </c>
    </row>
    <row r="8709" spans="1:10">
      <c r="A8709" s="483">
        <v>2016</v>
      </c>
      <c r="B8709" s="484" t="s">
        <v>1296</v>
      </c>
      <c r="C8709" s="484" t="s">
        <v>370</v>
      </c>
      <c r="D8709" s="485">
        <v>15719</v>
      </c>
      <c r="E8709" s="486">
        <v>25.93</v>
      </c>
      <c r="F8709" s="486">
        <f t="shared" si="408"/>
        <v>407593.67</v>
      </c>
      <c r="G8709" s="487">
        <v>2.62</v>
      </c>
      <c r="H8709" s="485">
        <v>7.49</v>
      </c>
      <c r="I8709" s="486">
        <f t="shared" si="409"/>
        <v>117735.31</v>
      </c>
      <c r="J8709" s="348">
        <f t="shared" si="410"/>
        <v>0</v>
      </c>
    </row>
    <row r="8710" spans="1:10">
      <c r="A8710" s="483">
        <v>2016</v>
      </c>
      <c r="B8710" s="484" t="s">
        <v>1301</v>
      </c>
      <c r="C8710" s="484" t="s">
        <v>370</v>
      </c>
      <c r="D8710" s="485">
        <v>193785</v>
      </c>
      <c r="E8710" s="486">
        <v>13.766</v>
      </c>
      <c r="F8710" s="486">
        <f t="shared" si="408"/>
        <v>2667644.31</v>
      </c>
      <c r="G8710" s="487">
        <v>1.1200000000000001</v>
      </c>
      <c r="H8710" s="485">
        <v>8.6999999999999993</v>
      </c>
      <c r="I8710" s="486">
        <f t="shared" si="409"/>
        <v>1685929.4999999998</v>
      </c>
      <c r="J8710" s="348">
        <f t="shared" si="410"/>
        <v>1</v>
      </c>
    </row>
    <row r="8711" spans="1:10">
      <c r="A8711" s="483">
        <v>2016</v>
      </c>
      <c r="B8711" s="484" t="s">
        <v>1289</v>
      </c>
      <c r="C8711" s="484" t="s">
        <v>370</v>
      </c>
      <c r="D8711" s="485">
        <v>164239</v>
      </c>
      <c r="E8711" s="486">
        <v>17.559999999999999</v>
      </c>
      <c r="F8711" s="486">
        <f t="shared" si="408"/>
        <v>2884036.84</v>
      </c>
      <c r="G8711" s="487">
        <v>0.2</v>
      </c>
      <c r="H8711" s="485">
        <v>4.5999999999999996</v>
      </c>
      <c r="I8711" s="486">
        <f t="shared" si="409"/>
        <v>755499.39999999991</v>
      </c>
      <c r="J8711" s="348">
        <f t="shared" si="410"/>
        <v>0</v>
      </c>
    </row>
    <row r="8712" spans="1:10">
      <c r="A8712" s="483">
        <v>2016</v>
      </c>
      <c r="B8712" s="484" t="s">
        <v>1289</v>
      </c>
      <c r="C8712" s="484" t="s">
        <v>370</v>
      </c>
      <c r="D8712" s="485">
        <v>250701</v>
      </c>
      <c r="E8712" s="486">
        <v>18.03</v>
      </c>
      <c r="F8712" s="486">
        <f t="shared" si="408"/>
        <v>4520139.03</v>
      </c>
      <c r="G8712" s="487">
        <v>0.97</v>
      </c>
      <c r="H8712" s="485">
        <v>17.5</v>
      </c>
      <c r="I8712" s="486">
        <f t="shared" si="409"/>
        <v>4387267.5</v>
      </c>
      <c r="J8712" s="348">
        <f t="shared" si="410"/>
        <v>0</v>
      </c>
    </row>
    <row r="8713" spans="1:10">
      <c r="A8713" s="483">
        <v>2016</v>
      </c>
      <c r="B8713" s="484" t="s">
        <v>1289</v>
      </c>
      <c r="C8713" s="484" t="s">
        <v>370</v>
      </c>
      <c r="D8713" s="485">
        <v>120560</v>
      </c>
      <c r="E8713" s="486">
        <v>17.64</v>
      </c>
      <c r="F8713" s="486">
        <f t="shared" si="408"/>
        <v>2126678.4</v>
      </c>
      <c r="G8713" s="487">
        <v>0.2</v>
      </c>
      <c r="H8713" s="485">
        <v>4.4000000000000004</v>
      </c>
      <c r="I8713" s="486">
        <f t="shared" si="409"/>
        <v>530464</v>
      </c>
      <c r="J8713" s="348">
        <f t="shared" si="410"/>
        <v>0</v>
      </c>
    </row>
    <row r="8714" spans="1:10">
      <c r="A8714" s="483">
        <v>2016</v>
      </c>
      <c r="B8714" s="484" t="s">
        <v>1296</v>
      </c>
      <c r="C8714" s="484" t="s">
        <v>370</v>
      </c>
      <c r="D8714" s="485">
        <v>86539</v>
      </c>
      <c r="E8714" s="486">
        <v>23.26</v>
      </c>
      <c r="F8714" s="486">
        <f t="shared" si="408"/>
        <v>2012897.1400000001</v>
      </c>
      <c r="G8714" s="487">
        <v>0.43</v>
      </c>
      <c r="H8714" s="485">
        <v>6.5</v>
      </c>
      <c r="I8714" s="486">
        <f t="shared" si="409"/>
        <v>562503.5</v>
      </c>
      <c r="J8714" s="348">
        <f t="shared" si="410"/>
        <v>0</v>
      </c>
    </row>
    <row r="8715" spans="1:10">
      <c r="A8715" s="483">
        <v>2016</v>
      </c>
      <c r="B8715" s="484" t="s">
        <v>1296</v>
      </c>
      <c r="C8715" s="484" t="s">
        <v>370</v>
      </c>
      <c r="D8715" s="485">
        <v>17953</v>
      </c>
      <c r="E8715" s="486">
        <v>25.1</v>
      </c>
      <c r="F8715" s="486">
        <f t="shared" si="408"/>
        <v>450620.30000000005</v>
      </c>
      <c r="G8715" s="487">
        <v>3.03</v>
      </c>
      <c r="H8715" s="485">
        <v>9.6</v>
      </c>
      <c r="I8715" s="486">
        <f t="shared" si="409"/>
        <v>172348.79999999999</v>
      </c>
      <c r="J8715" s="348">
        <f t="shared" si="410"/>
        <v>0</v>
      </c>
    </row>
    <row r="8716" spans="1:10">
      <c r="A8716" s="483">
        <v>2016</v>
      </c>
      <c r="B8716" s="484" t="s">
        <v>1296</v>
      </c>
      <c r="C8716" s="484" t="s">
        <v>370</v>
      </c>
      <c r="D8716" s="485">
        <v>48770</v>
      </c>
      <c r="E8716" s="486">
        <v>25.97</v>
      </c>
      <c r="F8716" s="486">
        <f t="shared" si="408"/>
        <v>1266556.8999999999</v>
      </c>
      <c r="G8716" s="487">
        <v>3.08</v>
      </c>
      <c r="H8716" s="485">
        <v>8.6999999999999993</v>
      </c>
      <c r="I8716" s="486">
        <f t="shared" si="409"/>
        <v>424298.99999999994</v>
      </c>
      <c r="J8716" s="348">
        <f t="shared" si="410"/>
        <v>0</v>
      </c>
    </row>
    <row r="8717" spans="1:10">
      <c r="A8717" s="483">
        <v>2016</v>
      </c>
      <c r="B8717" s="484" t="s">
        <v>1296</v>
      </c>
      <c r="C8717" s="484" t="s">
        <v>370</v>
      </c>
      <c r="D8717" s="485">
        <v>144195</v>
      </c>
      <c r="E8717" s="486">
        <v>22.994</v>
      </c>
      <c r="F8717" s="486">
        <f t="shared" si="408"/>
        <v>3315619.83</v>
      </c>
      <c r="G8717" s="487">
        <v>2.99</v>
      </c>
      <c r="H8717" s="485">
        <v>8.3000000000000007</v>
      </c>
      <c r="I8717" s="486">
        <f t="shared" si="409"/>
        <v>1196818.5</v>
      </c>
      <c r="J8717" s="348">
        <f t="shared" si="410"/>
        <v>0</v>
      </c>
    </row>
    <row r="8718" spans="1:10">
      <c r="A8718" s="483">
        <v>2016</v>
      </c>
      <c r="B8718" s="484" t="s">
        <v>1296</v>
      </c>
      <c r="C8718" s="484" t="s">
        <v>370</v>
      </c>
      <c r="D8718" s="485">
        <v>52214</v>
      </c>
      <c r="E8718" s="486">
        <v>22.507999999999999</v>
      </c>
      <c r="F8718" s="486">
        <f t="shared" si="408"/>
        <v>1175232.7120000001</v>
      </c>
      <c r="G8718" s="487">
        <v>3.06</v>
      </c>
      <c r="H8718" s="485">
        <v>8.3000000000000007</v>
      </c>
      <c r="I8718" s="486">
        <f t="shared" si="409"/>
        <v>433376.2</v>
      </c>
      <c r="J8718" s="348">
        <f t="shared" si="410"/>
        <v>0</v>
      </c>
    </row>
    <row r="8719" spans="1:10">
      <c r="A8719" s="483">
        <v>2016</v>
      </c>
      <c r="B8719" s="484" t="s">
        <v>1296</v>
      </c>
      <c r="C8719" s="484" t="s">
        <v>370</v>
      </c>
      <c r="D8719" s="485">
        <v>57295</v>
      </c>
      <c r="E8719" s="486">
        <v>22.48</v>
      </c>
      <c r="F8719" s="486">
        <f t="shared" si="408"/>
        <v>1287991.6000000001</v>
      </c>
      <c r="G8719" s="487">
        <v>3.28</v>
      </c>
      <c r="H8719" s="485">
        <v>7.6</v>
      </c>
      <c r="I8719" s="486">
        <f t="shared" si="409"/>
        <v>435442</v>
      </c>
      <c r="J8719" s="348">
        <f t="shared" si="410"/>
        <v>0</v>
      </c>
    </row>
    <row r="8720" spans="1:10">
      <c r="A8720" s="483">
        <v>2016</v>
      </c>
      <c r="B8720" s="484" t="s">
        <v>1296</v>
      </c>
      <c r="C8720" s="484" t="s">
        <v>370</v>
      </c>
      <c r="D8720" s="485">
        <v>40253</v>
      </c>
      <c r="E8720" s="486">
        <v>23.012</v>
      </c>
      <c r="F8720" s="486">
        <f t="shared" si="408"/>
        <v>926302.03599999996</v>
      </c>
      <c r="G8720" s="487">
        <v>3.02</v>
      </c>
      <c r="H8720" s="485">
        <v>8.3000000000000007</v>
      </c>
      <c r="I8720" s="486">
        <f t="shared" si="409"/>
        <v>334099.90000000002</v>
      </c>
      <c r="J8720" s="348">
        <f t="shared" si="410"/>
        <v>0</v>
      </c>
    </row>
    <row r="8721" spans="1:10">
      <c r="A8721" s="483">
        <v>2016</v>
      </c>
      <c r="B8721" s="484" t="s">
        <v>1296</v>
      </c>
      <c r="C8721" s="484" t="s">
        <v>370</v>
      </c>
      <c r="D8721" s="485">
        <v>31442</v>
      </c>
      <c r="E8721" s="486">
        <v>23.122</v>
      </c>
      <c r="F8721" s="486">
        <f t="shared" si="408"/>
        <v>727001.924</v>
      </c>
      <c r="G8721" s="487">
        <v>2.5099999999999998</v>
      </c>
      <c r="H8721" s="485">
        <v>9.9</v>
      </c>
      <c r="I8721" s="486">
        <f t="shared" si="409"/>
        <v>311275.8</v>
      </c>
      <c r="J8721" s="348">
        <f t="shared" si="410"/>
        <v>0</v>
      </c>
    </row>
    <row r="8722" spans="1:10">
      <c r="A8722" s="483">
        <v>2016</v>
      </c>
      <c r="B8722" s="484" t="s">
        <v>1296</v>
      </c>
      <c r="C8722" s="484" t="s">
        <v>370</v>
      </c>
      <c r="D8722" s="485">
        <v>31087</v>
      </c>
      <c r="E8722" s="486">
        <v>22.425999999999998</v>
      </c>
      <c r="F8722" s="486">
        <f t="shared" si="408"/>
        <v>697157.06199999992</v>
      </c>
      <c r="G8722" s="487">
        <v>3.17</v>
      </c>
      <c r="H8722" s="485">
        <v>9.1</v>
      </c>
      <c r="I8722" s="486">
        <f t="shared" si="409"/>
        <v>282891.7</v>
      </c>
      <c r="J8722" s="348">
        <f t="shared" si="410"/>
        <v>0</v>
      </c>
    </row>
    <row r="8723" spans="1:10">
      <c r="A8723" s="483">
        <v>2016</v>
      </c>
      <c r="B8723" s="484" t="s">
        <v>1296</v>
      </c>
      <c r="C8723" s="484" t="s">
        <v>370</v>
      </c>
      <c r="D8723" s="485">
        <v>1763</v>
      </c>
      <c r="E8723" s="486">
        <v>23.478000000000002</v>
      </c>
      <c r="F8723" s="486">
        <f t="shared" si="408"/>
        <v>41391.714</v>
      </c>
      <c r="G8723" s="487">
        <v>2.42</v>
      </c>
      <c r="H8723" s="485">
        <v>8</v>
      </c>
      <c r="I8723" s="486">
        <f t="shared" si="409"/>
        <v>14104</v>
      </c>
      <c r="J8723" s="348">
        <f t="shared" si="410"/>
        <v>0</v>
      </c>
    </row>
    <row r="8724" spans="1:10">
      <c r="A8724" s="483">
        <v>2016</v>
      </c>
      <c r="B8724" s="484" t="s">
        <v>1296</v>
      </c>
      <c r="C8724" s="484" t="s">
        <v>370</v>
      </c>
      <c r="D8724" s="485">
        <v>8640</v>
      </c>
      <c r="E8724" s="486">
        <v>23.507999999999999</v>
      </c>
      <c r="F8724" s="486">
        <f t="shared" si="408"/>
        <v>203109.12</v>
      </c>
      <c r="G8724" s="487">
        <v>2.4700000000000002</v>
      </c>
      <c r="H8724" s="485">
        <v>8.1999999999999993</v>
      </c>
      <c r="I8724" s="486">
        <f t="shared" si="409"/>
        <v>70848</v>
      </c>
      <c r="J8724" s="348">
        <f t="shared" si="410"/>
        <v>0</v>
      </c>
    </row>
    <row r="8725" spans="1:10">
      <c r="A8725" s="483">
        <v>2016</v>
      </c>
      <c r="B8725" s="484" t="s">
        <v>1296</v>
      </c>
      <c r="C8725" s="484" t="s">
        <v>370</v>
      </c>
      <c r="D8725" s="485">
        <v>79863</v>
      </c>
      <c r="E8725" s="486">
        <v>22.37</v>
      </c>
      <c r="F8725" s="486">
        <f t="shared" si="408"/>
        <v>1786535.31</v>
      </c>
      <c r="G8725" s="487">
        <v>3.26</v>
      </c>
      <c r="H8725" s="485">
        <v>9.5</v>
      </c>
      <c r="I8725" s="486">
        <f t="shared" si="409"/>
        <v>758698.5</v>
      </c>
      <c r="J8725" s="348">
        <f t="shared" si="410"/>
        <v>0</v>
      </c>
    </row>
    <row r="8726" spans="1:10">
      <c r="A8726" s="483">
        <v>2016</v>
      </c>
      <c r="B8726" s="484" t="s">
        <v>1289</v>
      </c>
      <c r="C8726" s="484" t="s">
        <v>370</v>
      </c>
      <c r="D8726" s="485">
        <v>15965</v>
      </c>
      <c r="E8726" s="486">
        <v>17.623999999999999</v>
      </c>
      <c r="F8726" s="486">
        <f t="shared" si="408"/>
        <v>281367.15999999997</v>
      </c>
      <c r="G8726" s="487">
        <v>0.23</v>
      </c>
      <c r="H8726" s="485">
        <v>4.4000000000000004</v>
      </c>
      <c r="I8726" s="486">
        <f t="shared" si="409"/>
        <v>70246</v>
      </c>
      <c r="J8726" s="348">
        <f t="shared" si="410"/>
        <v>0</v>
      </c>
    </row>
    <row r="8727" spans="1:10">
      <c r="A8727" s="483">
        <v>2016</v>
      </c>
      <c r="B8727" s="484" t="s">
        <v>1289</v>
      </c>
      <c r="C8727" s="484" t="s">
        <v>370</v>
      </c>
      <c r="D8727" s="485">
        <v>31427</v>
      </c>
      <c r="E8727" s="486">
        <v>17.856000000000002</v>
      </c>
      <c r="F8727" s="486">
        <f t="shared" si="408"/>
        <v>561160.5120000001</v>
      </c>
      <c r="G8727" s="487">
        <v>0.23</v>
      </c>
      <c r="H8727" s="485">
        <v>5.0999999999999996</v>
      </c>
      <c r="I8727" s="486">
        <f t="shared" si="409"/>
        <v>160277.69999999998</v>
      </c>
      <c r="J8727" s="348">
        <f t="shared" si="410"/>
        <v>0</v>
      </c>
    </row>
    <row r="8728" spans="1:10">
      <c r="A8728" s="483">
        <v>2016</v>
      </c>
      <c r="B8728" s="484" t="s">
        <v>1289</v>
      </c>
      <c r="C8728" s="484" t="s">
        <v>370</v>
      </c>
      <c r="D8728" s="485">
        <v>185450</v>
      </c>
      <c r="E8728" s="486">
        <v>17.547999999999998</v>
      </c>
      <c r="F8728" s="486">
        <f t="shared" si="408"/>
        <v>3254276.5999999996</v>
      </c>
      <c r="G8728" s="487">
        <v>0.21</v>
      </c>
      <c r="H8728" s="485">
        <v>4.4000000000000004</v>
      </c>
      <c r="I8728" s="486">
        <f t="shared" si="409"/>
        <v>815980.00000000012</v>
      </c>
      <c r="J8728" s="348">
        <f t="shared" si="410"/>
        <v>0</v>
      </c>
    </row>
    <row r="8729" spans="1:10">
      <c r="A8729" s="483">
        <v>2016</v>
      </c>
      <c r="B8729" s="484" t="s">
        <v>1289</v>
      </c>
      <c r="C8729" s="484" t="s">
        <v>370</v>
      </c>
      <c r="D8729" s="485">
        <v>97970</v>
      </c>
      <c r="E8729" s="486">
        <v>17.472000000000001</v>
      </c>
      <c r="F8729" s="486">
        <f t="shared" si="408"/>
        <v>1711731.84</v>
      </c>
      <c r="G8729" s="487">
        <v>0.21</v>
      </c>
      <c r="H8729" s="485">
        <v>4.5</v>
      </c>
      <c r="I8729" s="486">
        <f t="shared" si="409"/>
        <v>440865</v>
      </c>
      <c r="J8729" s="348">
        <f t="shared" si="410"/>
        <v>0</v>
      </c>
    </row>
    <row r="8730" spans="1:10">
      <c r="A8730" s="483">
        <v>2016</v>
      </c>
      <c r="B8730" s="484" t="s">
        <v>1289</v>
      </c>
      <c r="C8730" s="484" t="s">
        <v>370</v>
      </c>
      <c r="D8730" s="485">
        <v>31050</v>
      </c>
      <c r="E8730" s="486">
        <v>17.925999999999998</v>
      </c>
      <c r="F8730" s="486">
        <f t="shared" si="408"/>
        <v>556602.29999999993</v>
      </c>
      <c r="G8730" s="487">
        <v>0.23</v>
      </c>
      <c r="H8730" s="485">
        <v>5</v>
      </c>
      <c r="I8730" s="486">
        <f t="shared" si="409"/>
        <v>155250</v>
      </c>
      <c r="J8730" s="348">
        <f t="shared" si="410"/>
        <v>0</v>
      </c>
    </row>
    <row r="8731" spans="1:10">
      <c r="A8731" s="483">
        <v>2016</v>
      </c>
      <c r="B8731" s="484" t="s">
        <v>1296</v>
      </c>
      <c r="C8731" s="484" t="s">
        <v>370</v>
      </c>
      <c r="D8731" s="485">
        <v>140883</v>
      </c>
      <c r="E8731" s="486">
        <v>25.088000000000001</v>
      </c>
      <c r="F8731" s="486">
        <f t="shared" si="408"/>
        <v>3534472.7039999999</v>
      </c>
      <c r="G8731" s="487">
        <v>3.12</v>
      </c>
      <c r="H8731" s="485">
        <v>6.6</v>
      </c>
      <c r="I8731" s="486">
        <f t="shared" si="409"/>
        <v>929827.79999999993</v>
      </c>
      <c r="J8731" s="348">
        <f t="shared" si="410"/>
        <v>0</v>
      </c>
    </row>
    <row r="8732" spans="1:10">
      <c r="A8732" s="483">
        <v>2016</v>
      </c>
      <c r="B8732" s="484" t="s">
        <v>1289</v>
      </c>
      <c r="C8732" s="484" t="s">
        <v>370</v>
      </c>
      <c r="D8732" s="485">
        <v>237952</v>
      </c>
      <c r="E8732" s="486">
        <v>17.584</v>
      </c>
      <c r="F8732" s="486">
        <f t="shared" si="408"/>
        <v>4184147.9679999999</v>
      </c>
      <c r="G8732" s="487">
        <v>0.35</v>
      </c>
      <c r="H8732" s="485">
        <v>5.4</v>
      </c>
      <c r="I8732" s="486">
        <f t="shared" si="409"/>
        <v>1284940.8</v>
      </c>
      <c r="J8732" s="348">
        <f t="shared" si="410"/>
        <v>0</v>
      </c>
    </row>
    <row r="8733" spans="1:10">
      <c r="A8733" s="483">
        <v>2016</v>
      </c>
      <c r="B8733" s="484" t="s">
        <v>1289</v>
      </c>
      <c r="C8733" s="484" t="s">
        <v>370</v>
      </c>
      <c r="D8733" s="485">
        <v>190582</v>
      </c>
      <c r="E8733" s="486">
        <v>17.905999999999999</v>
      </c>
      <c r="F8733" s="486">
        <f t="shared" si="408"/>
        <v>3412561.2919999999</v>
      </c>
      <c r="G8733" s="487">
        <v>0.27</v>
      </c>
      <c r="H8733" s="485">
        <v>4.9000000000000004</v>
      </c>
      <c r="I8733" s="486">
        <f t="shared" si="409"/>
        <v>933851.8</v>
      </c>
      <c r="J8733" s="348">
        <f t="shared" si="410"/>
        <v>0</v>
      </c>
    </row>
    <row r="8734" spans="1:10">
      <c r="A8734" s="483">
        <v>2016</v>
      </c>
      <c r="B8734" s="484" t="s">
        <v>1289</v>
      </c>
      <c r="C8734" s="484" t="s">
        <v>370</v>
      </c>
      <c r="D8734" s="485">
        <v>14759</v>
      </c>
      <c r="E8734" s="486">
        <v>17.521999999999998</v>
      </c>
      <c r="F8734" s="486">
        <f t="shared" si="408"/>
        <v>258607.19799999997</v>
      </c>
      <c r="G8734" s="487">
        <v>0.33</v>
      </c>
      <c r="H8734" s="485">
        <v>5.3</v>
      </c>
      <c r="I8734" s="486">
        <f t="shared" si="409"/>
        <v>78222.7</v>
      </c>
      <c r="J8734" s="348">
        <f t="shared" si="410"/>
        <v>0</v>
      </c>
    </row>
    <row r="8735" spans="1:10">
      <c r="A8735" s="483">
        <v>2016</v>
      </c>
      <c r="B8735" s="484" t="s">
        <v>1289</v>
      </c>
      <c r="C8735" s="484" t="s">
        <v>370</v>
      </c>
      <c r="D8735" s="485">
        <v>111889</v>
      </c>
      <c r="E8735" s="486">
        <v>17.672000000000001</v>
      </c>
      <c r="F8735" s="486">
        <f t="shared" si="408"/>
        <v>1977302.4080000001</v>
      </c>
      <c r="G8735" s="487">
        <v>0.24</v>
      </c>
      <c r="H8735" s="485">
        <v>5.7</v>
      </c>
      <c r="I8735" s="486">
        <f t="shared" si="409"/>
        <v>637767.30000000005</v>
      </c>
      <c r="J8735" s="348">
        <f t="shared" si="410"/>
        <v>0</v>
      </c>
    </row>
    <row r="8736" spans="1:10">
      <c r="A8736" s="483">
        <v>2016</v>
      </c>
      <c r="B8736" s="484" t="s">
        <v>1289</v>
      </c>
      <c r="C8736" s="484" t="s">
        <v>370</v>
      </c>
      <c r="D8736" s="485">
        <v>73702</v>
      </c>
      <c r="E8736" s="486">
        <v>18.594000000000001</v>
      </c>
      <c r="F8736" s="486">
        <f t="shared" si="408"/>
        <v>1370414.9880000001</v>
      </c>
      <c r="G8736" s="487">
        <v>0.34</v>
      </c>
      <c r="H8736" s="485">
        <v>4.4000000000000004</v>
      </c>
      <c r="I8736" s="486">
        <f t="shared" si="409"/>
        <v>324288.80000000005</v>
      </c>
      <c r="J8736" s="348">
        <f t="shared" si="410"/>
        <v>0</v>
      </c>
    </row>
    <row r="8737" spans="1:10">
      <c r="A8737" s="483">
        <v>2016</v>
      </c>
      <c r="B8737" s="484" t="s">
        <v>1289</v>
      </c>
      <c r="C8737" s="484" t="s">
        <v>370</v>
      </c>
      <c r="D8737" s="485">
        <v>133121</v>
      </c>
      <c r="E8737" s="486">
        <v>18.614000000000001</v>
      </c>
      <c r="F8737" s="486">
        <f t="shared" si="408"/>
        <v>2477914.2940000002</v>
      </c>
      <c r="G8737" s="487">
        <v>0.31</v>
      </c>
      <c r="H8737" s="485">
        <v>4.4000000000000004</v>
      </c>
      <c r="I8737" s="486">
        <f t="shared" si="409"/>
        <v>585732.4</v>
      </c>
      <c r="J8737" s="348">
        <f t="shared" si="410"/>
        <v>0</v>
      </c>
    </row>
    <row r="8738" spans="1:10">
      <c r="A8738" s="483">
        <v>2016</v>
      </c>
      <c r="B8738" s="484" t="s">
        <v>1289</v>
      </c>
      <c r="C8738" s="484" t="s">
        <v>370</v>
      </c>
      <c r="D8738" s="485">
        <v>88931</v>
      </c>
      <c r="E8738" s="486">
        <v>18.628</v>
      </c>
      <c r="F8738" s="486">
        <f t="shared" si="408"/>
        <v>1656606.6680000001</v>
      </c>
      <c r="G8738" s="487">
        <v>0.3</v>
      </c>
      <c r="H8738" s="485">
        <v>4.3</v>
      </c>
      <c r="I8738" s="486">
        <f t="shared" si="409"/>
        <v>382403.3</v>
      </c>
      <c r="J8738" s="348">
        <f t="shared" si="410"/>
        <v>0</v>
      </c>
    </row>
    <row r="8739" spans="1:10">
      <c r="A8739" s="483">
        <v>2016</v>
      </c>
      <c r="B8739" s="484" t="s">
        <v>1289</v>
      </c>
      <c r="C8739" s="484" t="s">
        <v>370</v>
      </c>
      <c r="D8739" s="485">
        <v>209092</v>
      </c>
      <c r="E8739" s="486">
        <v>18.786999999999999</v>
      </c>
      <c r="F8739" s="486">
        <f t="shared" si="408"/>
        <v>3928211.4039999996</v>
      </c>
      <c r="G8739" s="487">
        <v>0.37</v>
      </c>
      <c r="H8739" s="485">
        <v>4.5999999999999996</v>
      </c>
      <c r="I8739" s="486">
        <f t="shared" si="409"/>
        <v>961823.2</v>
      </c>
      <c r="J8739" s="348">
        <f t="shared" si="410"/>
        <v>0</v>
      </c>
    </row>
    <row r="8740" spans="1:10">
      <c r="A8740" s="483">
        <v>2016</v>
      </c>
      <c r="B8740" s="484" t="s">
        <v>1296</v>
      </c>
      <c r="C8740" s="484" t="s">
        <v>370</v>
      </c>
      <c r="D8740" s="485">
        <v>5360</v>
      </c>
      <c r="E8740" s="486">
        <v>23.122</v>
      </c>
      <c r="F8740" s="486">
        <f t="shared" si="408"/>
        <v>123933.92</v>
      </c>
      <c r="G8740" s="487">
        <v>3.93</v>
      </c>
      <c r="H8740" s="485">
        <v>15.9</v>
      </c>
      <c r="I8740" s="486">
        <f t="shared" si="409"/>
        <v>85224</v>
      </c>
      <c r="J8740" s="348">
        <f t="shared" si="410"/>
        <v>0</v>
      </c>
    </row>
    <row r="8741" spans="1:10">
      <c r="A8741" s="483">
        <v>2016</v>
      </c>
      <c r="B8741" s="484" t="s">
        <v>1291</v>
      </c>
      <c r="C8741" s="484" t="s">
        <v>370</v>
      </c>
      <c r="D8741" s="485">
        <v>7754</v>
      </c>
      <c r="E8741" s="486">
        <v>16.454000000000001</v>
      </c>
      <c r="F8741" s="486">
        <f t="shared" si="408"/>
        <v>127584.31600000001</v>
      </c>
      <c r="G8741" s="487">
        <v>1.08</v>
      </c>
      <c r="H8741" s="485">
        <v>25.1</v>
      </c>
      <c r="I8741" s="486">
        <f t="shared" si="409"/>
        <v>194625.40000000002</v>
      </c>
      <c r="J8741" s="348">
        <f t="shared" si="410"/>
        <v>0</v>
      </c>
    </row>
    <row r="8742" spans="1:10">
      <c r="A8742" s="483">
        <v>2016</v>
      </c>
      <c r="B8742" s="484" t="s">
        <v>1296</v>
      </c>
      <c r="C8742" s="484" t="s">
        <v>370</v>
      </c>
      <c r="D8742" s="485">
        <v>9711</v>
      </c>
      <c r="E8742" s="486">
        <v>25.152000000000001</v>
      </c>
      <c r="F8742" s="486">
        <f t="shared" si="408"/>
        <v>244251.07200000001</v>
      </c>
      <c r="G8742" s="487">
        <v>2.88</v>
      </c>
      <c r="H8742" s="485">
        <v>8.6999999999999993</v>
      </c>
      <c r="I8742" s="486">
        <f t="shared" si="409"/>
        <v>84485.7</v>
      </c>
      <c r="J8742" s="348">
        <f t="shared" si="410"/>
        <v>0</v>
      </c>
    </row>
    <row r="8743" spans="1:10">
      <c r="A8743" s="483">
        <v>2016</v>
      </c>
      <c r="B8743" s="484" t="s">
        <v>1296</v>
      </c>
      <c r="C8743" s="484" t="s">
        <v>370</v>
      </c>
      <c r="D8743" s="485">
        <v>16765</v>
      </c>
      <c r="E8743" s="486">
        <v>22.623999999999999</v>
      </c>
      <c r="F8743" s="486">
        <f t="shared" si="408"/>
        <v>379291.36</v>
      </c>
      <c r="G8743" s="487">
        <v>4.45</v>
      </c>
      <c r="H8743" s="485">
        <v>18.100000000000001</v>
      </c>
      <c r="I8743" s="486">
        <f t="shared" si="409"/>
        <v>303446.5</v>
      </c>
      <c r="J8743" s="348">
        <f t="shared" si="410"/>
        <v>0</v>
      </c>
    </row>
    <row r="8744" spans="1:10">
      <c r="A8744" s="483">
        <v>2016</v>
      </c>
      <c r="B8744" s="484" t="s">
        <v>1296</v>
      </c>
      <c r="C8744" s="484" t="s">
        <v>370</v>
      </c>
      <c r="D8744" s="485">
        <v>90249</v>
      </c>
      <c r="E8744" s="486">
        <v>25.978000000000002</v>
      </c>
      <c r="F8744" s="486">
        <f t="shared" si="408"/>
        <v>2344488.5220000003</v>
      </c>
      <c r="G8744" s="487">
        <v>2.88</v>
      </c>
      <c r="H8744" s="485">
        <v>7.6</v>
      </c>
      <c r="I8744" s="486">
        <f t="shared" si="409"/>
        <v>685892.4</v>
      </c>
      <c r="J8744" s="348">
        <f t="shared" si="410"/>
        <v>0</v>
      </c>
    </row>
    <row r="8745" spans="1:10">
      <c r="A8745" s="483">
        <v>2016</v>
      </c>
      <c r="B8745" s="484" t="s">
        <v>1296</v>
      </c>
      <c r="C8745" s="484" t="s">
        <v>370</v>
      </c>
      <c r="D8745" s="485">
        <v>8031</v>
      </c>
      <c r="E8745" s="486">
        <v>23.26</v>
      </c>
      <c r="F8745" s="486">
        <f t="shared" si="408"/>
        <v>186801.06000000003</v>
      </c>
      <c r="G8745" s="487">
        <v>2.8</v>
      </c>
      <c r="H8745" s="485">
        <v>16.2</v>
      </c>
      <c r="I8745" s="486">
        <f t="shared" si="409"/>
        <v>130102.2</v>
      </c>
      <c r="J8745" s="348">
        <f t="shared" si="410"/>
        <v>0</v>
      </c>
    </row>
    <row r="8746" spans="1:10">
      <c r="A8746" s="483">
        <v>2016</v>
      </c>
      <c r="B8746" s="484" t="s">
        <v>1296</v>
      </c>
      <c r="C8746" s="484" t="s">
        <v>370</v>
      </c>
      <c r="D8746" s="485">
        <v>150039</v>
      </c>
      <c r="E8746" s="486">
        <v>25.923999999999999</v>
      </c>
      <c r="F8746" s="486">
        <f t="shared" si="408"/>
        <v>3889611.0359999998</v>
      </c>
      <c r="G8746" s="487">
        <v>3.11</v>
      </c>
      <c r="H8746" s="485">
        <v>8.1999999999999993</v>
      </c>
      <c r="I8746" s="486">
        <f t="shared" si="409"/>
        <v>1230319.7999999998</v>
      </c>
      <c r="J8746" s="348">
        <f t="shared" si="410"/>
        <v>0</v>
      </c>
    </row>
    <row r="8747" spans="1:10">
      <c r="A8747" s="483">
        <v>2016</v>
      </c>
      <c r="B8747" s="484" t="s">
        <v>1296</v>
      </c>
      <c r="C8747" s="484" t="s">
        <v>370</v>
      </c>
      <c r="D8747" s="485">
        <v>10665</v>
      </c>
      <c r="E8747" s="486">
        <v>22.23</v>
      </c>
      <c r="F8747" s="486">
        <f t="shared" si="408"/>
        <v>237082.95</v>
      </c>
      <c r="G8747" s="487">
        <v>2.37</v>
      </c>
      <c r="H8747" s="485">
        <v>19.399999999999999</v>
      </c>
      <c r="I8747" s="486">
        <f t="shared" si="409"/>
        <v>206900.99999999997</v>
      </c>
      <c r="J8747" s="348">
        <f t="shared" si="410"/>
        <v>0</v>
      </c>
    </row>
    <row r="8748" spans="1:10">
      <c r="A8748" s="483">
        <v>2016</v>
      </c>
      <c r="B8748" s="484" t="s">
        <v>1296</v>
      </c>
      <c r="C8748" s="484" t="s">
        <v>370</v>
      </c>
      <c r="D8748" s="485">
        <v>16290</v>
      </c>
      <c r="E8748" s="486">
        <v>21.7</v>
      </c>
      <c r="F8748" s="486">
        <f t="shared" si="408"/>
        <v>353493</v>
      </c>
      <c r="G8748" s="487">
        <v>2.54</v>
      </c>
      <c r="H8748" s="485">
        <v>17.8</v>
      </c>
      <c r="I8748" s="486">
        <f t="shared" si="409"/>
        <v>289962</v>
      </c>
      <c r="J8748" s="348">
        <f t="shared" si="410"/>
        <v>0</v>
      </c>
    </row>
    <row r="8749" spans="1:10">
      <c r="A8749" s="483">
        <v>2016</v>
      </c>
      <c r="B8749" s="484" t="s">
        <v>1291</v>
      </c>
      <c r="C8749" s="484" t="s">
        <v>370</v>
      </c>
      <c r="D8749" s="485">
        <v>1405</v>
      </c>
      <c r="E8749" s="486">
        <v>14.965999999999999</v>
      </c>
      <c r="F8749" s="486">
        <f t="shared" si="408"/>
        <v>21027.23</v>
      </c>
      <c r="G8749" s="487">
        <v>1.77</v>
      </c>
      <c r="H8749" s="485">
        <v>36.6</v>
      </c>
      <c r="I8749" s="486">
        <f t="shared" si="409"/>
        <v>51423</v>
      </c>
      <c r="J8749" s="348">
        <f t="shared" si="410"/>
        <v>0</v>
      </c>
    </row>
    <row r="8750" spans="1:10">
      <c r="A8750" s="483">
        <v>2016</v>
      </c>
      <c r="B8750" s="484" t="s">
        <v>1296</v>
      </c>
      <c r="C8750" s="484" t="s">
        <v>370</v>
      </c>
      <c r="D8750" s="485">
        <v>14739</v>
      </c>
      <c r="E8750" s="486">
        <v>25.382000000000001</v>
      </c>
      <c r="F8750" s="486">
        <f t="shared" si="408"/>
        <v>374105.29800000001</v>
      </c>
      <c r="G8750" s="487">
        <v>2.78</v>
      </c>
      <c r="H8750" s="485">
        <v>8.4</v>
      </c>
      <c r="I8750" s="486">
        <f t="shared" si="409"/>
        <v>123807.6</v>
      </c>
      <c r="J8750" s="348">
        <f t="shared" si="410"/>
        <v>0</v>
      </c>
    </row>
    <row r="8751" spans="1:10">
      <c r="A8751" s="483">
        <v>2016</v>
      </c>
      <c r="B8751" s="484" t="s">
        <v>1296</v>
      </c>
      <c r="C8751" s="484" t="s">
        <v>370</v>
      </c>
      <c r="D8751" s="485">
        <v>16961</v>
      </c>
      <c r="E8751" s="486">
        <v>23.966000000000001</v>
      </c>
      <c r="F8751" s="486">
        <f t="shared" si="408"/>
        <v>406487.326</v>
      </c>
      <c r="G8751" s="487">
        <v>2.4300000000000002</v>
      </c>
      <c r="H8751" s="485">
        <v>14.1</v>
      </c>
      <c r="I8751" s="486">
        <f t="shared" si="409"/>
        <v>239150.1</v>
      </c>
      <c r="J8751" s="348">
        <f t="shared" si="410"/>
        <v>0</v>
      </c>
    </row>
    <row r="8752" spans="1:10">
      <c r="A8752" s="483">
        <v>2016</v>
      </c>
      <c r="B8752" s="484" t="s">
        <v>1296</v>
      </c>
      <c r="C8752" s="484" t="s">
        <v>370</v>
      </c>
      <c r="D8752" s="485">
        <v>2143</v>
      </c>
      <c r="E8752" s="486">
        <v>24.236000000000001</v>
      </c>
      <c r="F8752" s="486">
        <f t="shared" si="408"/>
        <v>51937.748</v>
      </c>
      <c r="G8752" s="487">
        <v>2.88</v>
      </c>
      <c r="H8752" s="485">
        <v>16.7</v>
      </c>
      <c r="I8752" s="486">
        <f t="shared" si="409"/>
        <v>35788.1</v>
      </c>
      <c r="J8752" s="348">
        <f t="shared" si="410"/>
        <v>0</v>
      </c>
    </row>
    <row r="8753" spans="1:10">
      <c r="A8753" s="483">
        <v>2016</v>
      </c>
      <c r="B8753" s="484" t="s">
        <v>1296</v>
      </c>
      <c r="C8753" s="484" t="s">
        <v>370</v>
      </c>
      <c r="D8753" s="485">
        <v>6323</v>
      </c>
      <c r="E8753" s="486">
        <v>17.405999999999999</v>
      </c>
      <c r="F8753" s="486">
        <f t="shared" si="408"/>
        <v>110058.13799999999</v>
      </c>
      <c r="G8753" s="487">
        <v>2.0499999999999998</v>
      </c>
      <c r="H8753" s="485">
        <v>27.9</v>
      </c>
      <c r="I8753" s="486">
        <f t="shared" si="409"/>
        <v>176411.69999999998</v>
      </c>
      <c r="J8753" s="348">
        <f t="shared" si="410"/>
        <v>0</v>
      </c>
    </row>
    <row r="8754" spans="1:10">
      <c r="A8754" s="483">
        <v>2016</v>
      </c>
      <c r="B8754" s="484" t="s">
        <v>1296</v>
      </c>
      <c r="C8754" s="484" t="s">
        <v>370</v>
      </c>
      <c r="D8754" s="485">
        <v>8799</v>
      </c>
      <c r="E8754" s="486">
        <v>23.11</v>
      </c>
      <c r="F8754" s="486">
        <f t="shared" si="408"/>
        <v>203344.88999999998</v>
      </c>
      <c r="G8754" s="487">
        <v>2.81</v>
      </c>
      <c r="H8754" s="485">
        <v>18.899999999999999</v>
      </c>
      <c r="I8754" s="486">
        <f t="shared" si="409"/>
        <v>166301.09999999998</v>
      </c>
      <c r="J8754" s="348">
        <f t="shared" si="410"/>
        <v>0</v>
      </c>
    </row>
    <row r="8755" spans="1:10">
      <c r="A8755" s="483">
        <v>2016</v>
      </c>
      <c r="B8755" s="484" t="s">
        <v>1296</v>
      </c>
      <c r="C8755" s="484" t="s">
        <v>370</v>
      </c>
      <c r="D8755" s="485">
        <v>7007</v>
      </c>
      <c r="E8755" s="486">
        <v>23.914000000000001</v>
      </c>
      <c r="F8755" s="486">
        <f t="shared" si="408"/>
        <v>167565.39800000002</v>
      </c>
      <c r="G8755" s="487">
        <v>1.93</v>
      </c>
      <c r="H8755" s="485">
        <v>15</v>
      </c>
      <c r="I8755" s="486">
        <f t="shared" si="409"/>
        <v>105105</v>
      </c>
      <c r="J8755" s="348">
        <f t="shared" si="410"/>
        <v>0</v>
      </c>
    </row>
    <row r="8756" spans="1:10">
      <c r="A8756" s="483">
        <v>2016</v>
      </c>
      <c r="B8756" s="484" t="s">
        <v>1291</v>
      </c>
      <c r="C8756" s="484" t="s">
        <v>370</v>
      </c>
      <c r="D8756" s="485">
        <v>4379</v>
      </c>
      <c r="E8756" s="486">
        <v>17.37</v>
      </c>
      <c r="F8756" s="486">
        <f t="shared" si="408"/>
        <v>76063.23000000001</v>
      </c>
      <c r="G8756" s="487">
        <v>2.0099999999999998</v>
      </c>
      <c r="H8756" s="485">
        <v>24.7</v>
      </c>
      <c r="I8756" s="486">
        <f t="shared" si="409"/>
        <v>108161.3</v>
      </c>
      <c r="J8756" s="348">
        <f t="shared" si="410"/>
        <v>0</v>
      </c>
    </row>
    <row r="8757" spans="1:10">
      <c r="A8757" s="483">
        <v>2016</v>
      </c>
      <c r="B8757" s="484" t="s">
        <v>1296</v>
      </c>
      <c r="C8757" s="484" t="s">
        <v>370</v>
      </c>
      <c r="D8757" s="485">
        <v>29305</v>
      </c>
      <c r="E8757" s="486">
        <v>25.852</v>
      </c>
      <c r="F8757" s="486">
        <f t="shared" si="408"/>
        <v>757592.86</v>
      </c>
      <c r="G8757" s="487">
        <v>2.91</v>
      </c>
      <c r="H8757" s="485">
        <v>7.6</v>
      </c>
      <c r="I8757" s="486">
        <f t="shared" si="409"/>
        <v>222718</v>
      </c>
      <c r="J8757" s="348">
        <f t="shared" si="410"/>
        <v>0</v>
      </c>
    </row>
    <row r="8758" spans="1:10">
      <c r="A8758" s="483">
        <v>2016</v>
      </c>
      <c r="B8758" s="484" t="s">
        <v>1296</v>
      </c>
      <c r="C8758" s="484" t="s">
        <v>370</v>
      </c>
      <c r="D8758" s="485">
        <v>89971</v>
      </c>
      <c r="E8758" s="486">
        <v>25.995999999999999</v>
      </c>
      <c r="F8758" s="486">
        <f t="shared" si="408"/>
        <v>2338886.1159999999</v>
      </c>
      <c r="G8758" s="487">
        <v>3.16</v>
      </c>
      <c r="H8758" s="485">
        <v>8.1</v>
      </c>
      <c r="I8758" s="486">
        <f t="shared" si="409"/>
        <v>728765.1</v>
      </c>
      <c r="J8758" s="348">
        <f t="shared" si="410"/>
        <v>0</v>
      </c>
    </row>
    <row r="8759" spans="1:10">
      <c r="A8759" s="483">
        <v>2016</v>
      </c>
      <c r="B8759" s="484" t="s">
        <v>1296</v>
      </c>
      <c r="C8759" s="484" t="s">
        <v>370</v>
      </c>
      <c r="D8759" s="485">
        <v>30338</v>
      </c>
      <c r="E8759" s="486">
        <v>25.984000000000002</v>
      </c>
      <c r="F8759" s="486">
        <f t="shared" si="408"/>
        <v>788302.59200000006</v>
      </c>
      <c r="G8759" s="487">
        <v>2.84</v>
      </c>
      <c r="H8759" s="485">
        <v>7.6</v>
      </c>
      <c r="I8759" s="486">
        <f t="shared" si="409"/>
        <v>230568.8</v>
      </c>
      <c r="J8759" s="348">
        <f t="shared" si="410"/>
        <v>0</v>
      </c>
    </row>
    <row r="8760" spans="1:10">
      <c r="A8760" s="483">
        <v>2016</v>
      </c>
      <c r="B8760" s="484" t="s">
        <v>1296</v>
      </c>
      <c r="C8760" s="484" t="s">
        <v>370</v>
      </c>
      <c r="D8760" s="485">
        <v>17430</v>
      </c>
      <c r="E8760" s="486">
        <v>22.974</v>
      </c>
      <c r="F8760" s="486">
        <f t="shared" si="408"/>
        <v>400436.82</v>
      </c>
      <c r="G8760" s="487">
        <v>2.97</v>
      </c>
      <c r="H8760" s="485">
        <v>8.1999999999999993</v>
      </c>
      <c r="I8760" s="486">
        <f t="shared" si="409"/>
        <v>142926</v>
      </c>
      <c r="J8760" s="348">
        <f t="shared" si="410"/>
        <v>0</v>
      </c>
    </row>
    <row r="8761" spans="1:10">
      <c r="A8761" s="483">
        <v>2016</v>
      </c>
      <c r="B8761" s="484" t="s">
        <v>1296</v>
      </c>
      <c r="C8761" s="484" t="s">
        <v>370</v>
      </c>
      <c r="D8761" s="485">
        <v>2269</v>
      </c>
      <c r="E8761" s="486">
        <v>22.545999999999999</v>
      </c>
      <c r="F8761" s="486">
        <f t="shared" si="408"/>
        <v>51156.873999999996</v>
      </c>
      <c r="G8761" s="487">
        <v>3.27</v>
      </c>
      <c r="H8761" s="485">
        <v>9.1999999999999993</v>
      </c>
      <c r="I8761" s="486">
        <f t="shared" si="409"/>
        <v>20874.8</v>
      </c>
      <c r="J8761" s="348">
        <f t="shared" si="410"/>
        <v>0</v>
      </c>
    </row>
    <row r="8762" spans="1:10">
      <c r="A8762" s="483">
        <v>2016</v>
      </c>
      <c r="B8762" s="484" t="s">
        <v>1289</v>
      </c>
      <c r="C8762" s="484" t="s">
        <v>370</v>
      </c>
      <c r="D8762" s="485">
        <v>243</v>
      </c>
      <c r="E8762" s="486">
        <v>17.852</v>
      </c>
      <c r="F8762" s="486">
        <f t="shared" si="408"/>
        <v>4338.0360000000001</v>
      </c>
      <c r="G8762" s="487">
        <v>0.2</v>
      </c>
      <c r="H8762" s="485">
        <v>5.25</v>
      </c>
      <c r="I8762" s="486">
        <f t="shared" si="409"/>
        <v>1275.75</v>
      </c>
      <c r="J8762" s="348">
        <f t="shared" si="410"/>
        <v>0</v>
      </c>
    </row>
    <row r="8763" spans="1:10">
      <c r="A8763" s="483">
        <v>2016</v>
      </c>
      <c r="B8763" s="484" t="s">
        <v>1289</v>
      </c>
      <c r="C8763" s="484" t="s">
        <v>370</v>
      </c>
      <c r="D8763" s="485">
        <v>16568</v>
      </c>
      <c r="E8763" s="486">
        <v>17.824000000000002</v>
      </c>
      <c r="F8763" s="486">
        <f t="shared" si="408"/>
        <v>295308.03200000001</v>
      </c>
      <c r="G8763" s="487">
        <v>0.23</v>
      </c>
      <c r="H8763" s="485">
        <v>5.18</v>
      </c>
      <c r="I8763" s="486">
        <f t="shared" si="409"/>
        <v>85822.239999999991</v>
      </c>
      <c r="J8763" s="348">
        <f t="shared" si="410"/>
        <v>0</v>
      </c>
    </row>
    <row r="8764" spans="1:10">
      <c r="A8764" s="483">
        <v>2016</v>
      </c>
      <c r="B8764" s="484" t="s">
        <v>1289</v>
      </c>
      <c r="C8764" s="484" t="s">
        <v>370</v>
      </c>
      <c r="D8764" s="485">
        <v>16468</v>
      </c>
      <c r="E8764" s="486">
        <v>17.507999999999999</v>
      </c>
      <c r="F8764" s="486">
        <f t="shared" si="408"/>
        <v>288321.74400000001</v>
      </c>
      <c r="G8764" s="487">
        <v>0.2</v>
      </c>
      <c r="H8764" s="485">
        <v>4.8499999999999996</v>
      </c>
      <c r="I8764" s="486">
        <f t="shared" si="409"/>
        <v>79869.799999999988</v>
      </c>
      <c r="J8764" s="348">
        <f t="shared" si="410"/>
        <v>0</v>
      </c>
    </row>
    <row r="8765" spans="1:10">
      <c r="A8765" s="483">
        <v>2016</v>
      </c>
      <c r="B8765" s="484" t="s">
        <v>1289</v>
      </c>
      <c r="C8765" s="484" t="s">
        <v>370</v>
      </c>
      <c r="D8765" s="485">
        <v>249023</v>
      </c>
      <c r="E8765" s="486">
        <v>17.314</v>
      </c>
      <c r="F8765" s="486">
        <f t="shared" si="408"/>
        <v>4311584.2220000001</v>
      </c>
      <c r="G8765" s="487">
        <v>0.22</v>
      </c>
      <c r="H8765" s="485">
        <v>4.6900000000000004</v>
      </c>
      <c r="I8765" s="486">
        <f t="shared" si="409"/>
        <v>1167917.8700000001</v>
      </c>
      <c r="J8765" s="348">
        <f t="shared" si="410"/>
        <v>0</v>
      </c>
    </row>
    <row r="8766" spans="1:10">
      <c r="A8766" s="483">
        <v>2016</v>
      </c>
      <c r="B8766" s="484" t="s">
        <v>1289</v>
      </c>
      <c r="C8766" s="484" t="s">
        <v>370</v>
      </c>
      <c r="D8766" s="485">
        <v>15907</v>
      </c>
      <c r="E8766" s="486">
        <v>17.614000000000001</v>
      </c>
      <c r="F8766" s="486">
        <f t="shared" si="408"/>
        <v>280185.89799999999</v>
      </c>
      <c r="G8766" s="487">
        <v>0.31</v>
      </c>
      <c r="H8766" s="485">
        <v>5.6</v>
      </c>
      <c r="I8766" s="486">
        <f t="shared" si="409"/>
        <v>89079.2</v>
      </c>
      <c r="J8766" s="348">
        <f t="shared" si="410"/>
        <v>0</v>
      </c>
    </row>
    <row r="8767" spans="1:10">
      <c r="A8767" s="483">
        <v>2016</v>
      </c>
      <c r="B8767" s="484" t="s">
        <v>1296</v>
      </c>
      <c r="C8767" s="484" t="s">
        <v>370</v>
      </c>
      <c r="D8767" s="485">
        <v>3322</v>
      </c>
      <c r="E8767" s="486">
        <v>25</v>
      </c>
      <c r="F8767" s="486">
        <f t="shared" si="408"/>
        <v>83050</v>
      </c>
      <c r="G8767" s="487">
        <v>0.71</v>
      </c>
      <c r="H8767" s="485">
        <v>5.2</v>
      </c>
      <c r="I8767" s="486">
        <f t="shared" si="409"/>
        <v>17274.400000000001</v>
      </c>
      <c r="J8767" s="348">
        <f t="shared" si="410"/>
        <v>0</v>
      </c>
    </row>
    <row r="8768" spans="1:10">
      <c r="A8768" s="483">
        <v>2016</v>
      </c>
      <c r="B8768" s="484" t="s">
        <v>1296</v>
      </c>
      <c r="C8768" s="484" t="s">
        <v>370</v>
      </c>
      <c r="D8768" s="485">
        <v>24574</v>
      </c>
      <c r="E8768" s="486">
        <v>25.93</v>
      </c>
      <c r="F8768" s="486">
        <f t="shared" si="408"/>
        <v>637203.81999999995</v>
      </c>
      <c r="G8768" s="487">
        <v>2.75</v>
      </c>
      <c r="H8768" s="485">
        <v>7.7</v>
      </c>
      <c r="I8768" s="486">
        <f t="shared" si="409"/>
        <v>189219.80000000002</v>
      </c>
      <c r="J8768" s="348">
        <f t="shared" si="410"/>
        <v>0</v>
      </c>
    </row>
    <row r="8769" spans="1:10">
      <c r="A8769" s="483">
        <v>2016</v>
      </c>
      <c r="B8769" s="484" t="s">
        <v>1296</v>
      </c>
      <c r="C8769" s="484" t="s">
        <v>370</v>
      </c>
      <c r="D8769" s="485">
        <v>13757</v>
      </c>
      <c r="E8769" s="486">
        <v>27.7</v>
      </c>
      <c r="F8769" s="486">
        <f t="shared" si="408"/>
        <v>381068.89999999997</v>
      </c>
      <c r="G8769" s="487">
        <v>0.71</v>
      </c>
      <c r="H8769" s="485">
        <v>5.3</v>
      </c>
      <c r="I8769" s="486">
        <f t="shared" si="409"/>
        <v>72912.099999999991</v>
      </c>
      <c r="J8769" s="348">
        <f t="shared" si="410"/>
        <v>0</v>
      </c>
    </row>
    <row r="8770" spans="1:10">
      <c r="A8770" s="483">
        <v>2016</v>
      </c>
      <c r="B8770" s="484" t="s">
        <v>1296</v>
      </c>
      <c r="C8770" s="484" t="s">
        <v>370</v>
      </c>
      <c r="D8770" s="485">
        <v>10254</v>
      </c>
      <c r="E8770" s="486">
        <v>25.94</v>
      </c>
      <c r="F8770" s="486">
        <f t="shared" si="408"/>
        <v>265988.76</v>
      </c>
      <c r="G8770" s="487">
        <v>2.64</v>
      </c>
      <c r="H8770" s="485">
        <v>8</v>
      </c>
      <c r="I8770" s="486">
        <f t="shared" si="409"/>
        <v>82032</v>
      </c>
      <c r="J8770" s="348">
        <f t="shared" si="410"/>
        <v>0</v>
      </c>
    </row>
    <row r="8771" spans="1:10">
      <c r="A8771" s="483">
        <v>2016</v>
      </c>
      <c r="B8771" s="484" t="s">
        <v>1291</v>
      </c>
      <c r="C8771" s="484" t="s">
        <v>370</v>
      </c>
      <c r="D8771" s="485">
        <v>5874</v>
      </c>
      <c r="E8771" s="486">
        <v>8.75</v>
      </c>
      <c r="F8771" s="486">
        <f t="shared" ref="F8771:F8834" si="411">E8771*D8771</f>
        <v>51397.5</v>
      </c>
      <c r="G8771" s="487">
        <v>2.0699999999999998</v>
      </c>
      <c r="H8771" s="485">
        <v>53.1</v>
      </c>
      <c r="I8771" s="486">
        <f t="shared" ref="I8771:I8834" si="412">H8771*D8771</f>
        <v>311909.40000000002</v>
      </c>
      <c r="J8771" s="348">
        <f t="shared" ref="J8771:J8834" si="413">IF(B8771="LIG",1,0)</f>
        <v>0</v>
      </c>
    </row>
    <row r="8772" spans="1:10">
      <c r="A8772" s="483">
        <v>2016</v>
      </c>
      <c r="B8772" s="484" t="s">
        <v>1291</v>
      </c>
      <c r="C8772" s="484" t="s">
        <v>370</v>
      </c>
      <c r="D8772" s="485">
        <v>6380</v>
      </c>
      <c r="E8772" s="486">
        <v>17.350000000000001</v>
      </c>
      <c r="F8772" s="486">
        <f t="shared" si="411"/>
        <v>110693.00000000001</v>
      </c>
      <c r="G8772" s="487">
        <v>3.32</v>
      </c>
      <c r="H8772" s="485">
        <v>23.6</v>
      </c>
      <c r="I8772" s="486">
        <f t="shared" si="412"/>
        <v>150568</v>
      </c>
      <c r="J8772" s="348">
        <f t="shared" si="413"/>
        <v>0</v>
      </c>
    </row>
    <row r="8773" spans="1:10">
      <c r="A8773" s="483">
        <v>2016</v>
      </c>
      <c r="B8773" s="484" t="s">
        <v>1291</v>
      </c>
      <c r="C8773" s="484" t="s">
        <v>370</v>
      </c>
      <c r="D8773" s="485">
        <v>10528</v>
      </c>
      <c r="E8773" s="486">
        <v>16.77</v>
      </c>
      <c r="F8773" s="486">
        <f t="shared" si="411"/>
        <v>176554.56</v>
      </c>
      <c r="G8773" s="487">
        <v>2.5099999999999998</v>
      </c>
      <c r="H8773" s="485">
        <v>33.799999999999997</v>
      </c>
      <c r="I8773" s="486">
        <f t="shared" si="412"/>
        <v>355846.39999999997</v>
      </c>
      <c r="J8773" s="348">
        <f t="shared" si="413"/>
        <v>0</v>
      </c>
    </row>
    <row r="8774" spans="1:10">
      <c r="A8774" s="483">
        <v>2016</v>
      </c>
      <c r="B8774" s="484" t="s">
        <v>1291</v>
      </c>
      <c r="C8774" s="484" t="s">
        <v>370</v>
      </c>
      <c r="D8774" s="485">
        <v>5340</v>
      </c>
      <c r="E8774" s="486">
        <v>9.14</v>
      </c>
      <c r="F8774" s="486">
        <f t="shared" si="411"/>
        <v>48807.600000000006</v>
      </c>
      <c r="G8774" s="487">
        <v>2.63</v>
      </c>
      <c r="H8774" s="485">
        <v>54.8</v>
      </c>
      <c r="I8774" s="486">
        <f t="shared" si="412"/>
        <v>292632</v>
      </c>
      <c r="J8774" s="348">
        <f t="shared" si="413"/>
        <v>0</v>
      </c>
    </row>
    <row r="8775" spans="1:10">
      <c r="A8775" s="483">
        <v>2016</v>
      </c>
      <c r="B8775" s="484" t="s">
        <v>1291</v>
      </c>
      <c r="C8775" s="484" t="s">
        <v>370</v>
      </c>
      <c r="D8775" s="485">
        <v>920</v>
      </c>
      <c r="E8775" s="486">
        <v>15</v>
      </c>
      <c r="F8775" s="486">
        <f t="shared" si="411"/>
        <v>13800</v>
      </c>
      <c r="G8775" s="487">
        <v>2.6</v>
      </c>
      <c r="H8775" s="485">
        <v>40</v>
      </c>
      <c r="I8775" s="486">
        <f t="shared" si="412"/>
        <v>36800</v>
      </c>
      <c r="J8775" s="348">
        <f t="shared" si="413"/>
        <v>0</v>
      </c>
    </row>
    <row r="8776" spans="1:10">
      <c r="A8776" s="483">
        <v>2016</v>
      </c>
      <c r="B8776" s="484" t="s">
        <v>1291</v>
      </c>
      <c r="C8776" s="484" t="s">
        <v>370</v>
      </c>
      <c r="D8776" s="485">
        <v>3957</v>
      </c>
      <c r="E8776" s="486">
        <v>15.82</v>
      </c>
      <c r="F8776" s="486">
        <f t="shared" si="411"/>
        <v>62599.74</v>
      </c>
      <c r="G8776" s="487">
        <v>1.75</v>
      </c>
      <c r="H8776" s="485">
        <v>27.1</v>
      </c>
      <c r="I8776" s="486">
        <f t="shared" si="412"/>
        <v>107234.70000000001</v>
      </c>
      <c r="J8776" s="348">
        <f t="shared" si="413"/>
        <v>0</v>
      </c>
    </row>
    <row r="8777" spans="1:10">
      <c r="A8777" s="483">
        <v>2016</v>
      </c>
      <c r="B8777" s="484" t="s">
        <v>1289</v>
      </c>
      <c r="C8777" s="484" t="s">
        <v>370</v>
      </c>
      <c r="D8777" s="485">
        <v>13890</v>
      </c>
      <c r="E8777" s="486">
        <v>17.37</v>
      </c>
      <c r="F8777" s="486">
        <f t="shared" si="411"/>
        <v>241269.30000000002</v>
      </c>
      <c r="G8777" s="487">
        <v>0.26</v>
      </c>
      <c r="H8777" s="485">
        <v>5.2</v>
      </c>
      <c r="I8777" s="486">
        <f t="shared" si="412"/>
        <v>72228</v>
      </c>
      <c r="J8777" s="348">
        <f t="shared" si="413"/>
        <v>0</v>
      </c>
    </row>
    <row r="8778" spans="1:10">
      <c r="A8778" s="483">
        <v>2016</v>
      </c>
      <c r="B8778" s="484" t="s">
        <v>1296</v>
      </c>
      <c r="C8778" s="484" t="s">
        <v>370</v>
      </c>
      <c r="D8778" s="485">
        <v>13533</v>
      </c>
      <c r="E8778" s="486">
        <v>22.4</v>
      </c>
      <c r="F8778" s="486">
        <f t="shared" si="411"/>
        <v>303139.19999999995</v>
      </c>
      <c r="G8778" s="487">
        <v>0.5</v>
      </c>
      <c r="H8778" s="485">
        <v>10.4</v>
      </c>
      <c r="I8778" s="486">
        <f t="shared" si="412"/>
        <v>140743.20000000001</v>
      </c>
      <c r="J8778" s="348">
        <f t="shared" si="413"/>
        <v>0</v>
      </c>
    </row>
    <row r="8779" spans="1:10">
      <c r="A8779" s="483">
        <v>2016</v>
      </c>
      <c r="B8779" s="484" t="s">
        <v>1296</v>
      </c>
      <c r="C8779" s="484" t="s">
        <v>370</v>
      </c>
      <c r="D8779" s="485">
        <v>11297</v>
      </c>
      <c r="E8779" s="486">
        <v>21.58</v>
      </c>
      <c r="F8779" s="486">
        <f t="shared" si="411"/>
        <v>243789.25999999998</v>
      </c>
      <c r="G8779" s="487">
        <v>1.17</v>
      </c>
      <c r="H8779" s="485">
        <v>19.399999999999999</v>
      </c>
      <c r="I8779" s="486">
        <f t="shared" si="412"/>
        <v>219161.8</v>
      </c>
      <c r="J8779" s="348">
        <f t="shared" si="413"/>
        <v>0</v>
      </c>
    </row>
    <row r="8780" spans="1:10">
      <c r="A8780" s="483">
        <v>2016</v>
      </c>
      <c r="B8780" s="484" t="s">
        <v>1289</v>
      </c>
      <c r="C8780" s="484" t="s">
        <v>370</v>
      </c>
      <c r="D8780" s="485">
        <v>11245</v>
      </c>
      <c r="E8780" s="486">
        <v>17.37</v>
      </c>
      <c r="F8780" s="486">
        <f t="shared" si="411"/>
        <v>195325.65000000002</v>
      </c>
      <c r="G8780" s="487">
        <v>0.26</v>
      </c>
      <c r="H8780" s="485">
        <v>5.2</v>
      </c>
      <c r="I8780" s="486">
        <f t="shared" si="412"/>
        <v>58474</v>
      </c>
      <c r="J8780" s="348">
        <f t="shared" si="413"/>
        <v>0</v>
      </c>
    </row>
    <row r="8781" spans="1:10">
      <c r="A8781" s="483">
        <v>2016</v>
      </c>
      <c r="B8781" s="484" t="s">
        <v>1296</v>
      </c>
      <c r="C8781" s="484" t="s">
        <v>370</v>
      </c>
      <c r="D8781" s="485">
        <v>7527</v>
      </c>
      <c r="E8781" s="486">
        <v>24.8</v>
      </c>
      <c r="F8781" s="486">
        <f t="shared" si="411"/>
        <v>186669.6</v>
      </c>
      <c r="G8781" s="487">
        <v>0.74</v>
      </c>
      <c r="H8781" s="485">
        <v>7.9</v>
      </c>
      <c r="I8781" s="486">
        <f t="shared" si="412"/>
        <v>59463.3</v>
      </c>
      <c r="J8781" s="348">
        <f t="shared" si="413"/>
        <v>0</v>
      </c>
    </row>
    <row r="8782" spans="1:10">
      <c r="A8782" s="483">
        <v>2016</v>
      </c>
      <c r="B8782" s="484" t="s">
        <v>1296</v>
      </c>
      <c r="C8782" s="484" t="s">
        <v>370</v>
      </c>
      <c r="D8782" s="485">
        <v>23247</v>
      </c>
      <c r="E8782" s="486">
        <v>25.97</v>
      </c>
      <c r="F8782" s="486">
        <f t="shared" si="411"/>
        <v>603724.59</v>
      </c>
      <c r="G8782" s="487">
        <v>2.5299999999999998</v>
      </c>
      <c r="H8782" s="485">
        <v>7.6</v>
      </c>
      <c r="I8782" s="486">
        <f t="shared" si="412"/>
        <v>176677.19999999998</v>
      </c>
      <c r="J8782" s="348">
        <f t="shared" si="413"/>
        <v>0</v>
      </c>
    </row>
    <row r="8783" spans="1:10">
      <c r="A8783" s="483">
        <v>2016</v>
      </c>
      <c r="B8783" s="484" t="s">
        <v>1296</v>
      </c>
      <c r="C8783" s="484" t="s">
        <v>370</v>
      </c>
      <c r="D8783" s="485">
        <v>9839</v>
      </c>
      <c r="E8783" s="486">
        <v>27.93</v>
      </c>
      <c r="F8783" s="486">
        <f t="shared" si="411"/>
        <v>274803.27</v>
      </c>
      <c r="G8783" s="487">
        <v>0.77</v>
      </c>
      <c r="H8783" s="485">
        <v>5.3</v>
      </c>
      <c r="I8783" s="486">
        <f t="shared" si="412"/>
        <v>52146.7</v>
      </c>
      <c r="J8783" s="348">
        <f t="shared" si="413"/>
        <v>0</v>
      </c>
    </row>
    <row r="8784" spans="1:10">
      <c r="A8784" s="483">
        <v>2016</v>
      </c>
      <c r="B8784" s="484" t="s">
        <v>1289</v>
      </c>
      <c r="C8784" s="484" t="s">
        <v>370</v>
      </c>
      <c r="D8784" s="485">
        <v>68661</v>
      </c>
      <c r="E8784" s="486">
        <v>16.95</v>
      </c>
      <c r="F8784" s="486">
        <f t="shared" si="411"/>
        <v>1163803.95</v>
      </c>
      <c r="G8784" s="487">
        <v>0.36</v>
      </c>
      <c r="H8784" s="485">
        <v>4.8</v>
      </c>
      <c r="I8784" s="486">
        <f t="shared" si="412"/>
        <v>329572.8</v>
      </c>
      <c r="J8784" s="348">
        <f t="shared" si="413"/>
        <v>0</v>
      </c>
    </row>
    <row r="8785" spans="1:10">
      <c r="A8785" s="483">
        <v>2016</v>
      </c>
      <c r="B8785" s="484" t="s">
        <v>1296</v>
      </c>
      <c r="C8785" s="484" t="s">
        <v>370</v>
      </c>
      <c r="D8785" s="485">
        <v>33794</v>
      </c>
      <c r="E8785" s="486">
        <v>19.78</v>
      </c>
      <c r="F8785" s="486">
        <f t="shared" si="411"/>
        <v>668445.32000000007</v>
      </c>
      <c r="G8785" s="487">
        <v>1.67</v>
      </c>
      <c r="H8785" s="485">
        <v>29</v>
      </c>
      <c r="I8785" s="486">
        <f t="shared" si="412"/>
        <v>980026</v>
      </c>
      <c r="J8785" s="348">
        <f t="shared" si="413"/>
        <v>0</v>
      </c>
    </row>
    <row r="8786" spans="1:10">
      <c r="A8786" s="483">
        <v>2016</v>
      </c>
      <c r="B8786" s="484" t="s">
        <v>1296</v>
      </c>
      <c r="C8786" s="484" t="s">
        <v>370</v>
      </c>
      <c r="D8786" s="485">
        <v>1515</v>
      </c>
      <c r="E8786" s="486">
        <v>14.46</v>
      </c>
      <c r="F8786" s="486">
        <f t="shared" si="411"/>
        <v>21906.9</v>
      </c>
      <c r="G8786" s="487">
        <v>1.5</v>
      </c>
      <c r="H8786" s="485">
        <v>44.5</v>
      </c>
      <c r="I8786" s="486">
        <f t="shared" si="412"/>
        <v>67417.5</v>
      </c>
      <c r="J8786" s="348">
        <f t="shared" si="413"/>
        <v>0</v>
      </c>
    </row>
    <row r="8787" spans="1:10">
      <c r="A8787" s="483">
        <v>2016</v>
      </c>
      <c r="B8787" s="484" t="s">
        <v>1296</v>
      </c>
      <c r="C8787" s="484" t="s">
        <v>370</v>
      </c>
      <c r="D8787" s="485">
        <v>3296</v>
      </c>
      <c r="E8787" s="486">
        <v>17.97</v>
      </c>
      <c r="F8787" s="486">
        <f t="shared" si="411"/>
        <v>59229.119999999995</v>
      </c>
      <c r="G8787" s="487">
        <v>1.25</v>
      </c>
      <c r="H8787" s="485">
        <v>32.5</v>
      </c>
      <c r="I8787" s="486">
        <f t="shared" si="412"/>
        <v>107120</v>
      </c>
      <c r="J8787" s="348">
        <f t="shared" si="413"/>
        <v>0</v>
      </c>
    </row>
    <row r="8788" spans="1:10">
      <c r="A8788" s="483">
        <v>2016</v>
      </c>
      <c r="B8788" s="484" t="s">
        <v>1296</v>
      </c>
      <c r="C8788" s="484" t="s">
        <v>370</v>
      </c>
      <c r="D8788" s="485">
        <v>462</v>
      </c>
      <c r="E8788" s="486">
        <v>24.18</v>
      </c>
      <c r="F8788" s="486">
        <f t="shared" si="411"/>
        <v>11171.16</v>
      </c>
      <c r="G8788" s="487">
        <v>1.1599999999999999</v>
      </c>
      <c r="H8788" s="485">
        <v>16.8</v>
      </c>
      <c r="I8788" s="486">
        <f t="shared" si="412"/>
        <v>7761.6</v>
      </c>
      <c r="J8788" s="348">
        <f t="shared" si="413"/>
        <v>0</v>
      </c>
    </row>
    <row r="8789" spans="1:10">
      <c r="A8789" s="483">
        <v>2016</v>
      </c>
      <c r="B8789" s="484" t="s">
        <v>1289</v>
      </c>
      <c r="C8789" s="484" t="s">
        <v>370</v>
      </c>
      <c r="D8789" s="485">
        <v>61840</v>
      </c>
      <c r="E8789" s="486">
        <v>19.489999999999998</v>
      </c>
      <c r="F8789" s="486">
        <f t="shared" si="411"/>
        <v>1205261.5999999999</v>
      </c>
      <c r="G8789" s="487">
        <v>0.12</v>
      </c>
      <c r="H8789" s="485">
        <v>3.3</v>
      </c>
      <c r="I8789" s="486">
        <f t="shared" si="412"/>
        <v>204072</v>
      </c>
      <c r="J8789" s="348">
        <f t="shared" si="413"/>
        <v>0</v>
      </c>
    </row>
    <row r="8790" spans="1:10">
      <c r="A8790" s="483">
        <v>2016</v>
      </c>
      <c r="B8790" s="484" t="s">
        <v>1296</v>
      </c>
      <c r="C8790" s="484" t="s">
        <v>370</v>
      </c>
      <c r="D8790" s="485">
        <v>17601</v>
      </c>
      <c r="E8790" s="486">
        <v>22.15</v>
      </c>
      <c r="F8790" s="486">
        <f t="shared" si="411"/>
        <v>389862.14999999997</v>
      </c>
      <c r="G8790" s="487">
        <v>1.23</v>
      </c>
      <c r="H8790" s="485">
        <v>22.6</v>
      </c>
      <c r="I8790" s="486">
        <f t="shared" si="412"/>
        <v>397782.60000000003</v>
      </c>
      <c r="J8790" s="348">
        <f t="shared" si="413"/>
        <v>0</v>
      </c>
    </row>
    <row r="8791" spans="1:10">
      <c r="A8791" s="483">
        <v>2016</v>
      </c>
      <c r="B8791" s="484" t="s">
        <v>1296</v>
      </c>
      <c r="C8791" s="484" t="s">
        <v>370</v>
      </c>
      <c r="D8791" s="485">
        <v>1868</v>
      </c>
      <c r="E8791" s="486">
        <v>22.05</v>
      </c>
      <c r="F8791" s="486">
        <f t="shared" si="411"/>
        <v>41189.4</v>
      </c>
      <c r="G8791" s="487">
        <v>1.39</v>
      </c>
      <c r="H8791" s="485">
        <v>21.8</v>
      </c>
      <c r="I8791" s="486">
        <f t="shared" si="412"/>
        <v>40722.400000000001</v>
      </c>
      <c r="J8791" s="348">
        <f t="shared" si="413"/>
        <v>0</v>
      </c>
    </row>
    <row r="8792" spans="1:10">
      <c r="A8792" s="483">
        <v>2016</v>
      </c>
      <c r="B8792" s="484" t="s">
        <v>1296</v>
      </c>
      <c r="C8792" s="484" t="s">
        <v>370</v>
      </c>
      <c r="D8792" s="485">
        <v>4535</v>
      </c>
      <c r="E8792" s="486">
        <v>22.38</v>
      </c>
      <c r="F8792" s="486">
        <f t="shared" si="411"/>
        <v>101493.29999999999</v>
      </c>
      <c r="G8792" s="487">
        <v>1.77</v>
      </c>
      <c r="H8792" s="485">
        <v>20.5</v>
      </c>
      <c r="I8792" s="486">
        <f t="shared" si="412"/>
        <v>92967.5</v>
      </c>
      <c r="J8792" s="348">
        <f t="shared" si="413"/>
        <v>0</v>
      </c>
    </row>
    <row r="8793" spans="1:10">
      <c r="A8793" s="483">
        <v>2016</v>
      </c>
      <c r="B8793" s="484" t="s">
        <v>1296</v>
      </c>
      <c r="C8793" s="484" t="s">
        <v>370</v>
      </c>
      <c r="D8793" s="485">
        <v>16007</v>
      </c>
      <c r="E8793" s="486">
        <v>22.64</v>
      </c>
      <c r="F8793" s="486">
        <f t="shared" si="411"/>
        <v>362398.48</v>
      </c>
      <c r="G8793" s="487">
        <v>1.76</v>
      </c>
      <c r="H8793" s="485">
        <v>19.8</v>
      </c>
      <c r="I8793" s="486">
        <f t="shared" si="412"/>
        <v>316938.60000000003</v>
      </c>
      <c r="J8793" s="348">
        <f t="shared" si="413"/>
        <v>0</v>
      </c>
    </row>
    <row r="8794" spans="1:10">
      <c r="A8794" s="483">
        <v>2016</v>
      </c>
      <c r="B8794" s="484" t="s">
        <v>1296</v>
      </c>
      <c r="C8794" s="484" t="s">
        <v>370</v>
      </c>
      <c r="D8794" s="485">
        <v>65474</v>
      </c>
      <c r="E8794" s="486">
        <v>23</v>
      </c>
      <c r="F8794" s="486">
        <f t="shared" si="411"/>
        <v>1505902</v>
      </c>
      <c r="G8794" s="487">
        <v>0.53</v>
      </c>
      <c r="H8794" s="485">
        <v>10.199999999999999</v>
      </c>
      <c r="I8794" s="486">
        <f t="shared" si="412"/>
        <v>667834.79999999993</v>
      </c>
      <c r="J8794" s="348">
        <f t="shared" si="413"/>
        <v>0</v>
      </c>
    </row>
    <row r="8795" spans="1:10">
      <c r="A8795" s="483">
        <v>2016</v>
      </c>
      <c r="B8795" s="484" t="s">
        <v>1296</v>
      </c>
      <c r="C8795" s="484" t="s">
        <v>370</v>
      </c>
      <c r="D8795" s="485">
        <v>22690</v>
      </c>
      <c r="E8795" s="486">
        <v>21.8</v>
      </c>
      <c r="F8795" s="486">
        <f t="shared" si="411"/>
        <v>494642</v>
      </c>
      <c r="G8795" s="487">
        <v>3.4</v>
      </c>
      <c r="H8795" s="485">
        <v>7.5</v>
      </c>
      <c r="I8795" s="486">
        <f t="shared" si="412"/>
        <v>170175</v>
      </c>
      <c r="J8795" s="348">
        <f t="shared" si="413"/>
        <v>0</v>
      </c>
    </row>
    <row r="8796" spans="1:10">
      <c r="A8796" s="483">
        <v>2016</v>
      </c>
      <c r="B8796" s="484" t="s">
        <v>1289</v>
      </c>
      <c r="C8796" s="484" t="s">
        <v>370</v>
      </c>
      <c r="D8796" s="485">
        <v>82298</v>
      </c>
      <c r="E8796" s="486">
        <v>17.5</v>
      </c>
      <c r="F8796" s="486">
        <f t="shared" si="411"/>
        <v>1440215</v>
      </c>
      <c r="G8796" s="487">
        <v>0.18</v>
      </c>
      <c r="H8796" s="485">
        <v>4.4000000000000004</v>
      </c>
      <c r="I8796" s="486">
        <f t="shared" si="412"/>
        <v>362111.2</v>
      </c>
      <c r="J8796" s="348">
        <f t="shared" si="413"/>
        <v>0</v>
      </c>
    </row>
    <row r="8797" spans="1:10">
      <c r="A8797" s="483">
        <v>2016</v>
      </c>
      <c r="B8797" s="484" t="s">
        <v>1296</v>
      </c>
      <c r="C8797" s="484" t="s">
        <v>370</v>
      </c>
      <c r="D8797" s="485">
        <v>97005</v>
      </c>
      <c r="E8797" s="486">
        <v>21.7</v>
      </c>
      <c r="F8797" s="486">
        <f t="shared" si="411"/>
        <v>2105008.5</v>
      </c>
      <c r="G8797" s="487">
        <v>3.7</v>
      </c>
      <c r="H8797" s="485">
        <v>8.5</v>
      </c>
      <c r="I8797" s="486">
        <f t="shared" si="412"/>
        <v>824542.5</v>
      </c>
      <c r="J8797" s="348">
        <f t="shared" si="413"/>
        <v>0</v>
      </c>
    </row>
    <row r="8798" spans="1:10">
      <c r="A8798" s="483">
        <v>2016</v>
      </c>
      <c r="B8798" s="484" t="s">
        <v>1296</v>
      </c>
      <c r="C8798" s="484" t="s">
        <v>370</v>
      </c>
      <c r="D8798" s="485">
        <v>8763</v>
      </c>
      <c r="E8798" s="486">
        <v>21.7</v>
      </c>
      <c r="F8798" s="486">
        <f t="shared" si="411"/>
        <v>190157.1</v>
      </c>
      <c r="G8798" s="487">
        <v>3.7</v>
      </c>
      <c r="H8798" s="485">
        <v>8.5</v>
      </c>
      <c r="I8798" s="486">
        <f t="shared" si="412"/>
        <v>74485.5</v>
      </c>
      <c r="J8798" s="348">
        <f t="shared" si="413"/>
        <v>0</v>
      </c>
    </row>
    <row r="8799" spans="1:10">
      <c r="A8799" s="483">
        <v>2016</v>
      </c>
      <c r="B8799" s="484" t="s">
        <v>1289</v>
      </c>
      <c r="C8799" s="484" t="s">
        <v>370</v>
      </c>
      <c r="D8799" s="485">
        <v>64628</v>
      </c>
      <c r="E8799" s="486">
        <v>17.399999999999999</v>
      </c>
      <c r="F8799" s="486">
        <f t="shared" si="411"/>
        <v>1124527.2</v>
      </c>
      <c r="G8799" s="487">
        <v>0.8</v>
      </c>
      <c r="H8799" s="485">
        <v>6.5</v>
      </c>
      <c r="I8799" s="486">
        <f t="shared" si="412"/>
        <v>420082</v>
      </c>
      <c r="J8799" s="348">
        <f t="shared" si="413"/>
        <v>0</v>
      </c>
    </row>
    <row r="8800" spans="1:10">
      <c r="A8800" s="483">
        <v>2016</v>
      </c>
      <c r="B8800" s="484" t="s">
        <v>1289</v>
      </c>
      <c r="C8800" s="484" t="s">
        <v>370</v>
      </c>
      <c r="D8800" s="485">
        <v>1119</v>
      </c>
      <c r="E8800" s="486">
        <v>17.7</v>
      </c>
      <c r="F8800" s="486">
        <f t="shared" si="411"/>
        <v>19806.3</v>
      </c>
      <c r="G8800" s="487">
        <v>1.7</v>
      </c>
      <c r="H8800" s="485">
        <v>22</v>
      </c>
      <c r="I8800" s="486">
        <f t="shared" si="412"/>
        <v>24618</v>
      </c>
      <c r="J8800" s="348">
        <f t="shared" si="413"/>
        <v>0</v>
      </c>
    </row>
    <row r="8801" spans="1:10">
      <c r="A8801" s="483">
        <v>2016</v>
      </c>
      <c r="B8801" s="484" t="s">
        <v>1296</v>
      </c>
      <c r="C8801" s="484" t="s">
        <v>370</v>
      </c>
      <c r="D8801" s="485">
        <v>5198</v>
      </c>
      <c r="E8801" s="486">
        <v>22.23</v>
      </c>
      <c r="F8801" s="486">
        <f t="shared" si="411"/>
        <v>115551.54000000001</v>
      </c>
      <c r="G8801" s="487">
        <v>2.17</v>
      </c>
      <c r="H8801" s="485">
        <v>19</v>
      </c>
      <c r="I8801" s="486">
        <f t="shared" si="412"/>
        <v>98762</v>
      </c>
      <c r="J8801" s="348">
        <f t="shared" si="413"/>
        <v>0</v>
      </c>
    </row>
    <row r="8802" spans="1:10">
      <c r="A8802" s="483">
        <v>2016</v>
      </c>
      <c r="B8802" s="484" t="s">
        <v>1296</v>
      </c>
      <c r="C8802" s="484" t="s">
        <v>370</v>
      </c>
      <c r="D8802" s="485">
        <v>9961</v>
      </c>
      <c r="E8802" s="486">
        <v>21.74</v>
      </c>
      <c r="F8802" s="486">
        <f t="shared" si="411"/>
        <v>216552.13999999998</v>
      </c>
      <c r="G8802" s="487">
        <v>1.46</v>
      </c>
      <c r="H8802" s="485">
        <v>21.7</v>
      </c>
      <c r="I8802" s="486">
        <f t="shared" si="412"/>
        <v>216153.69999999998</v>
      </c>
      <c r="J8802" s="348">
        <f t="shared" si="413"/>
        <v>0</v>
      </c>
    </row>
    <row r="8803" spans="1:10">
      <c r="A8803" s="483">
        <v>2016</v>
      </c>
      <c r="B8803" s="484" t="s">
        <v>1296</v>
      </c>
      <c r="C8803" s="484" t="s">
        <v>370</v>
      </c>
      <c r="D8803" s="485">
        <v>3574</v>
      </c>
      <c r="E8803" s="486">
        <v>20.07</v>
      </c>
      <c r="F8803" s="486">
        <f t="shared" si="411"/>
        <v>71730.180000000008</v>
      </c>
      <c r="G8803" s="487">
        <v>1.65</v>
      </c>
      <c r="H8803" s="485">
        <v>25.4</v>
      </c>
      <c r="I8803" s="486">
        <f t="shared" si="412"/>
        <v>90779.599999999991</v>
      </c>
      <c r="J8803" s="348">
        <f t="shared" si="413"/>
        <v>0</v>
      </c>
    </row>
    <row r="8804" spans="1:10">
      <c r="A8804" s="483">
        <v>2016</v>
      </c>
      <c r="B8804" s="484" t="s">
        <v>1296</v>
      </c>
      <c r="C8804" s="484" t="s">
        <v>370</v>
      </c>
      <c r="D8804" s="485">
        <v>1246</v>
      </c>
      <c r="E8804" s="486">
        <v>26.41</v>
      </c>
      <c r="F8804" s="486">
        <f t="shared" si="411"/>
        <v>32906.86</v>
      </c>
      <c r="G8804" s="487">
        <v>0.84</v>
      </c>
      <c r="H8804" s="485">
        <v>13</v>
      </c>
      <c r="I8804" s="486">
        <f t="shared" si="412"/>
        <v>16198</v>
      </c>
      <c r="J8804" s="348">
        <f t="shared" si="413"/>
        <v>0</v>
      </c>
    </row>
    <row r="8805" spans="1:10">
      <c r="A8805" s="483">
        <v>2016</v>
      </c>
      <c r="B8805" s="484" t="s">
        <v>1296</v>
      </c>
      <c r="C8805" s="484" t="s">
        <v>370</v>
      </c>
      <c r="D8805" s="485">
        <v>1279</v>
      </c>
      <c r="E8805" s="486">
        <v>25.24</v>
      </c>
      <c r="F8805" s="486">
        <f t="shared" si="411"/>
        <v>32281.96</v>
      </c>
      <c r="G8805" s="487">
        <v>0.79</v>
      </c>
      <c r="H8805" s="485">
        <v>8.3000000000000007</v>
      </c>
      <c r="I8805" s="486">
        <f t="shared" si="412"/>
        <v>10615.7</v>
      </c>
      <c r="J8805" s="348">
        <f t="shared" si="413"/>
        <v>0</v>
      </c>
    </row>
    <row r="8806" spans="1:10">
      <c r="A8806" s="483">
        <v>2016</v>
      </c>
      <c r="B8806" s="484" t="s">
        <v>1296</v>
      </c>
      <c r="C8806" s="484" t="s">
        <v>370</v>
      </c>
      <c r="D8806" s="485">
        <v>18385</v>
      </c>
      <c r="E8806" s="486">
        <v>26.51</v>
      </c>
      <c r="F8806" s="486">
        <f t="shared" si="411"/>
        <v>487386.35000000003</v>
      </c>
      <c r="G8806" s="487">
        <v>0.9</v>
      </c>
      <c r="H8806" s="485">
        <v>6.4</v>
      </c>
      <c r="I8806" s="486">
        <f t="shared" si="412"/>
        <v>117664</v>
      </c>
      <c r="J8806" s="348">
        <f t="shared" si="413"/>
        <v>0</v>
      </c>
    </row>
    <row r="8807" spans="1:10">
      <c r="A8807" s="483">
        <v>2016</v>
      </c>
      <c r="B8807" s="484" t="s">
        <v>1296</v>
      </c>
      <c r="C8807" s="484" t="s">
        <v>370</v>
      </c>
      <c r="D8807" s="485">
        <v>12835</v>
      </c>
      <c r="E8807" s="486">
        <v>26.74</v>
      </c>
      <c r="F8807" s="486">
        <f t="shared" si="411"/>
        <v>343207.89999999997</v>
      </c>
      <c r="G8807" s="487">
        <v>0.78</v>
      </c>
      <c r="H8807" s="485">
        <v>8.5</v>
      </c>
      <c r="I8807" s="486">
        <f t="shared" si="412"/>
        <v>109097.5</v>
      </c>
      <c r="J8807" s="348">
        <f t="shared" si="413"/>
        <v>0</v>
      </c>
    </row>
    <row r="8808" spans="1:10">
      <c r="A8808" s="483">
        <v>2016</v>
      </c>
      <c r="B8808" s="484" t="s">
        <v>1296</v>
      </c>
      <c r="C8808" s="484" t="s">
        <v>370</v>
      </c>
      <c r="D8808" s="485">
        <v>20189</v>
      </c>
      <c r="E8808" s="486">
        <v>27.1</v>
      </c>
      <c r="F8808" s="486">
        <f t="shared" si="411"/>
        <v>547121.9</v>
      </c>
      <c r="G8808" s="487">
        <v>0.7</v>
      </c>
      <c r="H8808" s="485">
        <v>5.7</v>
      </c>
      <c r="I8808" s="486">
        <f t="shared" si="412"/>
        <v>115077.3</v>
      </c>
      <c r="J8808" s="348">
        <f t="shared" si="413"/>
        <v>0</v>
      </c>
    </row>
    <row r="8809" spans="1:10">
      <c r="A8809" s="483">
        <v>2016</v>
      </c>
      <c r="B8809" s="484" t="s">
        <v>1296</v>
      </c>
      <c r="C8809" s="484" t="s">
        <v>370</v>
      </c>
      <c r="D8809" s="485">
        <v>8883</v>
      </c>
      <c r="E8809" s="486">
        <v>25.83</v>
      </c>
      <c r="F8809" s="486">
        <f t="shared" si="411"/>
        <v>229447.88999999998</v>
      </c>
      <c r="G8809" s="487">
        <v>0.75</v>
      </c>
      <c r="H8809" s="485">
        <v>7.9</v>
      </c>
      <c r="I8809" s="486">
        <f t="shared" si="412"/>
        <v>70175.7</v>
      </c>
      <c r="J8809" s="348">
        <f t="shared" si="413"/>
        <v>0</v>
      </c>
    </row>
    <row r="8810" spans="1:10">
      <c r="A8810" s="483">
        <v>2016</v>
      </c>
      <c r="B8810" s="484" t="s">
        <v>1296</v>
      </c>
      <c r="C8810" s="484" t="s">
        <v>370</v>
      </c>
      <c r="D8810" s="485">
        <v>6977</v>
      </c>
      <c r="E8810" s="486">
        <v>26.42</v>
      </c>
      <c r="F8810" s="486">
        <f t="shared" si="411"/>
        <v>184332.34000000003</v>
      </c>
      <c r="G8810" s="487">
        <v>0.95</v>
      </c>
      <c r="H8810" s="485">
        <v>8.6999999999999993</v>
      </c>
      <c r="I8810" s="486">
        <f t="shared" si="412"/>
        <v>60699.899999999994</v>
      </c>
      <c r="J8810" s="348">
        <f t="shared" si="413"/>
        <v>0</v>
      </c>
    </row>
    <row r="8811" spans="1:10">
      <c r="A8811" s="483">
        <v>2016</v>
      </c>
      <c r="B8811" s="484" t="s">
        <v>1296</v>
      </c>
      <c r="C8811" s="484" t="s">
        <v>370</v>
      </c>
      <c r="D8811" s="485">
        <v>7535</v>
      </c>
      <c r="E8811" s="486">
        <v>24.8</v>
      </c>
      <c r="F8811" s="486">
        <f t="shared" si="411"/>
        <v>186868</v>
      </c>
      <c r="G8811" s="487">
        <v>0.73</v>
      </c>
      <c r="H8811" s="485">
        <v>5.5</v>
      </c>
      <c r="I8811" s="486">
        <f t="shared" si="412"/>
        <v>41442.5</v>
      </c>
      <c r="J8811" s="348">
        <f t="shared" si="413"/>
        <v>0</v>
      </c>
    </row>
    <row r="8812" spans="1:10">
      <c r="A8812" s="483">
        <v>2016</v>
      </c>
      <c r="B8812" s="484" t="s">
        <v>1296</v>
      </c>
      <c r="C8812" s="484" t="s">
        <v>370</v>
      </c>
      <c r="D8812" s="485">
        <v>17760</v>
      </c>
      <c r="E8812" s="486">
        <v>20.6</v>
      </c>
      <c r="F8812" s="486">
        <f t="shared" si="411"/>
        <v>365856</v>
      </c>
      <c r="G8812" s="487">
        <v>0.45</v>
      </c>
      <c r="H8812" s="485">
        <v>5.9</v>
      </c>
      <c r="I8812" s="486">
        <f t="shared" si="412"/>
        <v>104784</v>
      </c>
      <c r="J8812" s="348">
        <f t="shared" si="413"/>
        <v>0</v>
      </c>
    </row>
    <row r="8813" spans="1:10">
      <c r="A8813" s="483">
        <v>2016</v>
      </c>
      <c r="B8813" s="484" t="s">
        <v>1296</v>
      </c>
      <c r="C8813" s="484" t="s">
        <v>370</v>
      </c>
      <c r="D8813" s="485">
        <v>16839</v>
      </c>
      <c r="E8813" s="486">
        <v>25.45</v>
      </c>
      <c r="F8813" s="486">
        <f t="shared" si="411"/>
        <v>428552.55</v>
      </c>
      <c r="G8813" s="487">
        <v>2.82</v>
      </c>
      <c r="H8813" s="485">
        <v>7.3</v>
      </c>
      <c r="I8813" s="486">
        <f t="shared" si="412"/>
        <v>122924.7</v>
      </c>
      <c r="J8813" s="348">
        <f t="shared" si="413"/>
        <v>0</v>
      </c>
    </row>
    <row r="8814" spans="1:10">
      <c r="A8814" s="483">
        <v>2016</v>
      </c>
      <c r="B8814" s="484" t="s">
        <v>1296</v>
      </c>
      <c r="C8814" s="484" t="s">
        <v>370</v>
      </c>
      <c r="D8814" s="485">
        <v>25281</v>
      </c>
      <c r="E8814" s="486">
        <v>26</v>
      </c>
      <c r="F8814" s="486">
        <f t="shared" si="411"/>
        <v>657306</v>
      </c>
      <c r="G8814" s="487">
        <v>0.64</v>
      </c>
      <c r="H8814" s="485">
        <v>7.1</v>
      </c>
      <c r="I8814" s="486">
        <f t="shared" si="412"/>
        <v>179495.09999999998</v>
      </c>
      <c r="J8814" s="348">
        <f t="shared" si="413"/>
        <v>0</v>
      </c>
    </row>
    <row r="8815" spans="1:10">
      <c r="A8815" s="483">
        <v>2016</v>
      </c>
      <c r="B8815" s="484" t="s">
        <v>1296</v>
      </c>
      <c r="C8815" s="484" t="s">
        <v>370</v>
      </c>
      <c r="D8815" s="485">
        <v>7024</v>
      </c>
      <c r="E8815" s="486">
        <v>22.67</v>
      </c>
      <c r="F8815" s="486">
        <f t="shared" si="411"/>
        <v>159234.08000000002</v>
      </c>
      <c r="G8815" s="487">
        <v>3.15</v>
      </c>
      <c r="H8815" s="485">
        <v>8.8000000000000007</v>
      </c>
      <c r="I8815" s="486">
        <f t="shared" si="412"/>
        <v>61811.200000000004</v>
      </c>
      <c r="J8815" s="348">
        <f t="shared" si="413"/>
        <v>0</v>
      </c>
    </row>
    <row r="8816" spans="1:10">
      <c r="A8816" s="483">
        <v>2016</v>
      </c>
      <c r="B8816" s="484" t="s">
        <v>1296</v>
      </c>
      <c r="C8816" s="484" t="s">
        <v>370</v>
      </c>
      <c r="D8816" s="485">
        <v>12819</v>
      </c>
      <c r="E8816" s="486">
        <v>24.6</v>
      </c>
      <c r="F8816" s="486">
        <f t="shared" si="411"/>
        <v>315347.40000000002</v>
      </c>
      <c r="G8816" s="487">
        <v>0.99</v>
      </c>
      <c r="H8816" s="485">
        <v>8.4</v>
      </c>
      <c r="I8816" s="486">
        <f t="shared" si="412"/>
        <v>107679.6</v>
      </c>
      <c r="J8816" s="348">
        <f t="shared" si="413"/>
        <v>0</v>
      </c>
    </row>
    <row r="8817" spans="1:10">
      <c r="A8817" s="483">
        <v>2016</v>
      </c>
      <c r="B8817" s="484" t="s">
        <v>1296</v>
      </c>
      <c r="C8817" s="484" t="s">
        <v>370</v>
      </c>
      <c r="D8817" s="485">
        <v>30748</v>
      </c>
      <c r="E8817" s="486">
        <v>24.024999999999999</v>
      </c>
      <c r="F8817" s="486">
        <f t="shared" si="411"/>
        <v>738720.7</v>
      </c>
      <c r="G8817" s="487">
        <v>0.69</v>
      </c>
      <c r="H8817" s="485">
        <v>13.6</v>
      </c>
      <c r="I8817" s="486">
        <f t="shared" si="412"/>
        <v>418172.8</v>
      </c>
      <c r="J8817" s="348">
        <f t="shared" si="413"/>
        <v>0</v>
      </c>
    </row>
    <row r="8818" spans="1:10">
      <c r="A8818" s="483">
        <v>2016</v>
      </c>
      <c r="B8818" s="484" t="s">
        <v>1296</v>
      </c>
      <c r="C8818" s="484" t="s">
        <v>370</v>
      </c>
      <c r="D8818" s="485">
        <v>10608</v>
      </c>
      <c r="E8818" s="486">
        <v>23.981999999999999</v>
      </c>
      <c r="F8818" s="486">
        <f t="shared" si="411"/>
        <v>254401.05599999998</v>
      </c>
      <c r="G8818" s="487">
        <v>0.76</v>
      </c>
      <c r="H8818" s="485">
        <v>14.4</v>
      </c>
      <c r="I8818" s="486">
        <f t="shared" si="412"/>
        <v>152755.20000000001</v>
      </c>
      <c r="J8818" s="348">
        <f t="shared" si="413"/>
        <v>0</v>
      </c>
    </row>
    <row r="8819" spans="1:10">
      <c r="A8819" s="483">
        <v>2016</v>
      </c>
      <c r="B8819" s="484" t="s">
        <v>1296</v>
      </c>
      <c r="C8819" s="484" t="s">
        <v>370</v>
      </c>
      <c r="D8819" s="485">
        <v>22294</v>
      </c>
      <c r="E8819" s="486">
        <v>25.82</v>
      </c>
      <c r="F8819" s="486">
        <f t="shared" si="411"/>
        <v>575631.07999999996</v>
      </c>
      <c r="G8819" s="487">
        <v>0.77</v>
      </c>
      <c r="H8819" s="485">
        <v>8</v>
      </c>
      <c r="I8819" s="486">
        <f t="shared" si="412"/>
        <v>178352</v>
      </c>
      <c r="J8819" s="348">
        <f t="shared" si="413"/>
        <v>0</v>
      </c>
    </row>
    <row r="8820" spans="1:10">
      <c r="A8820" s="483">
        <v>2016</v>
      </c>
      <c r="B8820" s="484" t="s">
        <v>1296</v>
      </c>
      <c r="C8820" s="484" t="s">
        <v>370</v>
      </c>
      <c r="D8820" s="485">
        <v>6742</v>
      </c>
      <c r="E8820" s="486">
        <v>24.68</v>
      </c>
      <c r="F8820" s="486">
        <f t="shared" si="411"/>
        <v>166392.56</v>
      </c>
      <c r="G8820" s="487">
        <v>1.2</v>
      </c>
      <c r="H8820" s="485">
        <v>11.1</v>
      </c>
      <c r="I8820" s="486">
        <f t="shared" si="412"/>
        <v>74836.2</v>
      </c>
      <c r="J8820" s="348">
        <f t="shared" si="413"/>
        <v>0</v>
      </c>
    </row>
    <row r="8821" spans="1:10">
      <c r="A8821" s="483">
        <v>2016</v>
      </c>
      <c r="B8821" s="484" t="s">
        <v>1296</v>
      </c>
      <c r="C8821" s="484" t="s">
        <v>370</v>
      </c>
      <c r="D8821" s="485">
        <v>6649</v>
      </c>
      <c r="E8821" s="486">
        <v>24.58</v>
      </c>
      <c r="F8821" s="486">
        <f t="shared" si="411"/>
        <v>163432.41999999998</v>
      </c>
      <c r="G8821" s="487">
        <v>1.1000000000000001</v>
      </c>
      <c r="H8821" s="485">
        <v>9.9</v>
      </c>
      <c r="I8821" s="486">
        <f t="shared" si="412"/>
        <v>65825.100000000006</v>
      </c>
      <c r="J8821" s="348">
        <f t="shared" si="413"/>
        <v>0</v>
      </c>
    </row>
    <row r="8822" spans="1:10">
      <c r="A8822" s="483">
        <v>2016</v>
      </c>
      <c r="B8822" s="484" t="s">
        <v>1296</v>
      </c>
      <c r="C8822" s="484" t="s">
        <v>370</v>
      </c>
      <c r="D8822" s="485">
        <v>6860</v>
      </c>
      <c r="E8822" s="486">
        <v>24</v>
      </c>
      <c r="F8822" s="486">
        <f t="shared" si="411"/>
        <v>164640</v>
      </c>
      <c r="G8822" s="487">
        <v>0.64</v>
      </c>
      <c r="H8822" s="485">
        <v>8.1</v>
      </c>
      <c r="I8822" s="486">
        <f t="shared" si="412"/>
        <v>55566</v>
      </c>
      <c r="J8822" s="348">
        <f t="shared" si="413"/>
        <v>0</v>
      </c>
    </row>
    <row r="8823" spans="1:10">
      <c r="A8823" s="483">
        <v>2016</v>
      </c>
      <c r="B8823" s="484" t="s">
        <v>1296</v>
      </c>
      <c r="C8823" s="484" t="s">
        <v>370</v>
      </c>
      <c r="D8823" s="485">
        <v>11794</v>
      </c>
      <c r="E8823" s="486">
        <v>24.31</v>
      </c>
      <c r="F8823" s="486">
        <f t="shared" si="411"/>
        <v>286712.14</v>
      </c>
      <c r="G8823" s="487">
        <v>0.83</v>
      </c>
      <c r="H8823" s="485">
        <v>11</v>
      </c>
      <c r="I8823" s="486">
        <f t="shared" si="412"/>
        <v>129734</v>
      </c>
      <c r="J8823" s="348">
        <f t="shared" si="413"/>
        <v>0</v>
      </c>
    </row>
    <row r="8824" spans="1:10">
      <c r="A8824" s="483">
        <v>2016</v>
      </c>
      <c r="B8824" s="484" t="s">
        <v>1296</v>
      </c>
      <c r="C8824" s="484" t="s">
        <v>370</v>
      </c>
      <c r="D8824" s="485">
        <v>11815</v>
      </c>
      <c r="E8824" s="486">
        <v>24.29</v>
      </c>
      <c r="F8824" s="486">
        <f t="shared" si="411"/>
        <v>286986.34999999998</v>
      </c>
      <c r="G8824" s="487">
        <v>0.77</v>
      </c>
      <c r="H8824" s="485">
        <v>10.6</v>
      </c>
      <c r="I8824" s="486">
        <f t="shared" si="412"/>
        <v>125239</v>
      </c>
      <c r="J8824" s="348">
        <f t="shared" si="413"/>
        <v>0</v>
      </c>
    </row>
    <row r="8825" spans="1:10">
      <c r="A8825" s="483">
        <v>2016</v>
      </c>
      <c r="B8825" s="484" t="s">
        <v>1296</v>
      </c>
      <c r="C8825" s="484" t="s">
        <v>370</v>
      </c>
      <c r="D8825" s="485">
        <v>764</v>
      </c>
      <c r="E8825" s="486">
        <v>26.36</v>
      </c>
      <c r="F8825" s="486">
        <f t="shared" si="411"/>
        <v>20139.04</v>
      </c>
      <c r="G8825" s="487">
        <v>1.5</v>
      </c>
      <c r="H8825" s="485">
        <v>10.9</v>
      </c>
      <c r="I8825" s="486">
        <f t="shared" si="412"/>
        <v>8327.6</v>
      </c>
      <c r="J8825" s="348">
        <f t="shared" si="413"/>
        <v>0</v>
      </c>
    </row>
    <row r="8826" spans="1:10">
      <c r="A8826" s="483">
        <v>2016</v>
      </c>
      <c r="B8826" s="484" t="s">
        <v>1296</v>
      </c>
      <c r="C8826" s="484" t="s">
        <v>370</v>
      </c>
      <c r="D8826" s="485">
        <v>1539</v>
      </c>
      <c r="E8826" s="486">
        <v>25.23</v>
      </c>
      <c r="F8826" s="486">
        <f t="shared" si="411"/>
        <v>38828.97</v>
      </c>
      <c r="G8826" s="487">
        <v>2.5</v>
      </c>
      <c r="H8826" s="485">
        <v>9.8000000000000007</v>
      </c>
      <c r="I8826" s="486">
        <f t="shared" si="412"/>
        <v>15082.2</v>
      </c>
      <c r="J8826" s="348">
        <f t="shared" si="413"/>
        <v>0</v>
      </c>
    </row>
    <row r="8827" spans="1:10">
      <c r="A8827" s="483">
        <v>2016</v>
      </c>
      <c r="B8827" s="484" t="s">
        <v>1296</v>
      </c>
      <c r="C8827" s="484" t="s">
        <v>370</v>
      </c>
      <c r="D8827" s="485">
        <v>3784</v>
      </c>
      <c r="E8827" s="486">
        <v>23.19</v>
      </c>
      <c r="F8827" s="486">
        <f t="shared" si="411"/>
        <v>87750.96</v>
      </c>
      <c r="G8827" s="487">
        <v>1.6</v>
      </c>
      <c r="H8827" s="485">
        <v>11.7</v>
      </c>
      <c r="I8827" s="486">
        <f t="shared" si="412"/>
        <v>44272.799999999996</v>
      </c>
      <c r="J8827" s="348">
        <f t="shared" si="413"/>
        <v>0</v>
      </c>
    </row>
    <row r="8828" spans="1:10">
      <c r="A8828" s="483">
        <v>2016</v>
      </c>
      <c r="B8828" s="484" t="s">
        <v>1301</v>
      </c>
      <c r="C8828" s="484" t="s">
        <v>370</v>
      </c>
      <c r="D8828" s="485">
        <v>183491</v>
      </c>
      <c r="E8828" s="486">
        <v>10.62</v>
      </c>
      <c r="F8828" s="486">
        <f t="shared" si="411"/>
        <v>1948674.42</v>
      </c>
      <c r="G8828" s="487">
        <v>0.43</v>
      </c>
      <c r="H8828" s="485">
        <v>13.6</v>
      </c>
      <c r="I8828" s="486">
        <f t="shared" si="412"/>
        <v>2495477.6</v>
      </c>
      <c r="J8828" s="348">
        <f t="shared" si="413"/>
        <v>1</v>
      </c>
    </row>
    <row r="8829" spans="1:10">
      <c r="A8829" s="483">
        <v>2016</v>
      </c>
      <c r="B8829" s="484" t="s">
        <v>1296</v>
      </c>
      <c r="C8829" s="484" t="s">
        <v>370</v>
      </c>
      <c r="D8829" s="485">
        <v>486440</v>
      </c>
      <c r="E8829" s="486">
        <v>16.66</v>
      </c>
      <c r="F8829" s="486">
        <f t="shared" si="411"/>
        <v>8104090.4000000004</v>
      </c>
      <c r="G8829" s="487">
        <v>3.87</v>
      </c>
      <c r="H8829" s="485">
        <v>28.1</v>
      </c>
      <c r="I8829" s="486">
        <f t="shared" si="412"/>
        <v>13668964</v>
      </c>
      <c r="J8829" s="348">
        <f t="shared" si="413"/>
        <v>0</v>
      </c>
    </row>
    <row r="8830" spans="1:10">
      <c r="A8830" s="483">
        <v>2016</v>
      </c>
      <c r="B8830" s="484" t="s">
        <v>1296</v>
      </c>
      <c r="C8830" s="484" t="s">
        <v>370</v>
      </c>
      <c r="D8830" s="485">
        <v>62583</v>
      </c>
      <c r="E8830" s="486">
        <v>25.95</v>
      </c>
      <c r="F8830" s="486">
        <f t="shared" si="411"/>
        <v>1624028.8499999999</v>
      </c>
      <c r="G8830" s="487">
        <v>2.69</v>
      </c>
      <c r="H8830" s="485">
        <v>7.6</v>
      </c>
      <c r="I8830" s="486">
        <f t="shared" si="412"/>
        <v>475630.8</v>
      </c>
      <c r="J8830" s="348">
        <f t="shared" si="413"/>
        <v>0</v>
      </c>
    </row>
    <row r="8831" spans="1:10">
      <c r="A8831" s="483">
        <v>2016</v>
      </c>
      <c r="B8831" s="484" t="s">
        <v>1296</v>
      </c>
      <c r="C8831" s="484" t="s">
        <v>370</v>
      </c>
      <c r="D8831" s="485">
        <v>15428</v>
      </c>
      <c r="E8831" s="486">
        <v>25.73</v>
      </c>
      <c r="F8831" s="486">
        <f t="shared" si="411"/>
        <v>396962.44</v>
      </c>
      <c r="G8831" s="487">
        <v>3.06</v>
      </c>
      <c r="H8831" s="485">
        <v>8.4</v>
      </c>
      <c r="I8831" s="486">
        <f t="shared" si="412"/>
        <v>129595.20000000001</v>
      </c>
      <c r="J8831" s="348">
        <f t="shared" si="413"/>
        <v>0</v>
      </c>
    </row>
    <row r="8832" spans="1:10">
      <c r="A8832" s="483">
        <v>2016</v>
      </c>
      <c r="B8832" s="484" t="s">
        <v>1289</v>
      </c>
      <c r="C8832" s="484" t="s">
        <v>370</v>
      </c>
      <c r="D8832" s="485">
        <v>125144</v>
      </c>
      <c r="E8832" s="486">
        <v>17.53</v>
      </c>
      <c r="F8832" s="486">
        <f t="shared" si="411"/>
        <v>2193774.3200000003</v>
      </c>
      <c r="G8832" s="487">
        <v>0.2</v>
      </c>
      <c r="H8832" s="485">
        <v>4.5999999999999996</v>
      </c>
      <c r="I8832" s="486">
        <f t="shared" si="412"/>
        <v>575662.39999999991</v>
      </c>
      <c r="J8832" s="348">
        <f t="shared" si="413"/>
        <v>0</v>
      </c>
    </row>
    <row r="8833" spans="1:10">
      <c r="A8833" s="483">
        <v>2016</v>
      </c>
      <c r="B8833" s="484" t="s">
        <v>1296</v>
      </c>
      <c r="C8833" s="484" t="s">
        <v>370</v>
      </c>
      <c r="D8833" s="485">
        <v>17109</v>
      </c>
      <c r="E8833" s="486">
        <v>23.33</v>
      </c>
      <c r="F8833" s="486">
        <f t="shared" si="411"/>
        <v>399152.97</v>
      </c>
      <c r="G8833" s="487">
        <v>0.52</v>
      </c>
      <c r="H8833" s="485">
        <v>9.8000000000000007</v>
      </c>
      <c r="I8833" s="486">
        <f t="shared" si="412"/>
        <v>167668.20000000001</v>
      </c>
      <c r="J8833" s="348">
        <f t="shared" si="413"/>
        <v>0</v>
      </c>
    </row>
    <row r="8834" spans="1:10">
      <c r="A8834" s="483">
        <v>2016</v>
      </c>
      <c r="B8834" s="484" t="s">
        <v>1289</v>
      </c>
      <c r="C8834" s="484" t="s">
        <v>370</v>
      </c>
      <c r="D8834" s="485">
        <v>44286</v>
      </c>
      <c r="E8834" s="486">
        <v>17.696000000000002</v>
      </c>
      <c r="F8834" s="486">
        <f t="shared" si="411"/>
        <v>783685.0560000001</v>
      </c>
      <c r="G8834" s="487">
        <v>0.34</v>
      </c>
      <c r="H8834" s="485">
        <v>5.3</v>
      </c>
      <c r="I8834" s="486">
        <f t="shared" si="412"/>
        <v>234715.8</v>
      </c>
      <c r="J8834" s="348">
        <f t="shared" si="413"/>
        <v>0</v>
      </c>
    </row>
    <row r="8835" spans="1:10">
      <c r="A8835" s="483">
        <v>2016</v>
      </c>
      <c r="B8835" s="484" t="s">
        <v>1289</v>
      </c>
      <c r="C8835" s="484" t="s">
        <v>370</v>
      </c>
      <c r="D8835" s="485">
        <v>47795</v>
      </c>
      <c r="E8835" s="486">
        <v>16.100000000000001</v>
      </c>
      <c r="F8835" s="486">
        <f t="shared" ref="F8835:F8898" si="414">E8835*D8835</f>
        <v>769499.50000000012</v>
      </c>
      <c r="G8835" s="487">
        <v>0.49</v>
      </c>
      <c r="H8835" s="485">
        <v>6.6</v>
      </c>
      <c r="I8835" s="486">
        <f t="shared" ref="I8835:I8898" si="415">H8835*D8835</f>
        <v>315447</v>
      </c>
      <c r="J8835" s="348">
        <f t="shared" ref="J8835:J8898" si="416">IF(B8835="LIG",1,0)</f>
        <v>0</v>
      </c>
    </row>
    <row r="8836" spans="1:10">
      <c r="A8836" s="483">
        <v>2016</v>
      </c>
      <c r="B8836" s="484" t="s">
        <v>1289</v>
      </c>
      <c r="C8836" s="484" t="s">
        <v>370</v>
      </c>
      <c r="D8836" s="485">
        <v>165449</v>
      </c>
      <c r="E8836" s="486">
        <v>17.71</v>
      </c>
      <c r="F8836" s="486">
        <f t="shared" si="414"/>
        <v>2930101.79</v>
      </c>
      <c r="G8836" s="487">
        <v>0.24</v>
      </c>
      <c r="H8836" s="485">
        <v>5.6</v>
      </c>
      <c r="I8836" s="486">
        <f t="shared" si="415"/>
        <v>926514.39999999991</v>
      </c>
      <c r="J8836" s="348">
        <f t="shared" si="416"/>
        <v>0</v>
      </c>
    </row>
    <row r="8837" spans="1:10">
      <c r="A8837" s="483">
        <v>2016</v>
      </c>
      <c r="B8837" s="484" t="s">
        <v>1289</v>
      </c>
      <c r="C8837" s="484" t="s">
        <v>370</v>
      </c>
      <c r="D8837" s="485">
        <v>49118</v>
      </c>
      <c r="E8837" s="486">
        <v>17.71</v>
      </c>
      <c r="F8837" s="486">
        <f t="shared" si="414"/>
        <v>869879.78</v>
      </c>
      <c r="G8837" s="487">
        <v>0.33</v>
      </c>
      <c r="H8837" s="485">
        <v>5</v>
      </c>
      <c r="I8837" s="486">
        <f t="shared" si="415"/>
        <v>245590</v>
      </c>
      <c r="J8837" s="348">
        <f t="shared" si="416"/>
        <v>0</v>
      </c>
    </row>
    <row r="8838" spans="1:10">
      <c r="A8838" s="483">
        <v>2016</v>
      </c>
      <c r="B8838" s="484" t="s">
        <v>1289</v>
      </c>
      <c r="C8838" s="484" t="s">
        <v>370</v>
      </c>
      <c r="D8838" s="485">
        <v>98710</v>
      </c>
      <c r="E8838" s="486">
        <v>17.917999999999999</v>
      </c>
      <c r="F8838" s="486">
        <f t="shared" si="414"/>
        <v>1768685.78</v>
      </c>
      <c r="G8838" s="487">
        <v>0.25</v>
      </c>
      <c r="H8838" s="485">
        <v>4.8499999999999996</v>
      </c>
      <c r="I8838" s="486">
        <f t="shared" si="415"/>
        <v>478743.49999999994</v>
      </c>
      <c r="J8838" s="348">
        <f t="shared" si="416"/>
        <v>0</v>
      </c>
    </row>
    <row r="8839" spans="1:10">
      <c r="A8839" s="483">
        <v>2016</v>
      </c>
      <c r="B8839" s="484" t="s">
        <v>1289</v>
      </c>
      <c r="C8839" s="484" t="s">
        <v>370</v>
      </c>
      <c r="D8839" s="485">
        <v>16677</v>
      </c>
      <c r="E8839" s="486">
        <v>17.795999999999999</v>
      </c>
      <c r="F8839" s="486">
        <f t="shared" si="414"/>
        <v>296783.89199999999</v>
      </c>
      <c r="G8839" s="487">
        <v>0.2</v>
      </c>
      <c r="H8839" s="485">
        <v>4.82</v>
      </c>
      <c r="I8839" s="486">
        <f t="shared" si="415"/>
        <v>80383.14</v>
      </c>
      <c r="J8839" s="348">
        <f t="shared" si="416"/>
        <v>0</v>
      </c>
    </row>
    <row r="8840" spans="1:10">
      <c r="A8840" s="483">
        <v>2016</v>
      </c>
      <c r="B8840" s="484" t="s">
        <v>1289</v>
      </c>
      <c r="C8840" s="484" t="s">
        <v>370</v>
      </c>
      <c r="D8840" s="485">
        <v>16767</v>
      </c>
      <c r="E8840" s="486">
        <v>17.507999999999999</v>
      </c>
      <c r="F8840" s="486">
        <f t="shared" si="414"/>
        <v>293556.636</v>
      </c>
      <c r="G8840" s="487">
        <v>0.32</v>
      </c>
      <c r="H8840" s="485">
        <v>5.34</v>
      </c>
      <c r="I8840" s="486">
        <f t="shared" si="415"/>
        <v>89535.78</v>
      </c>
      <c r="J8840" s="348">
        <f t="shared" si="416"/>
        <v>0</v>
      </c>
    </row>
    <row r="8841" spans="1:10">
      <c r="A8841" s="483">
        <v>2016</v>
      </c>
      <c r="B8841" s="484" t="s">
        <v>1289</v>
      </c>
      <c r="C8841" s="484" t="s">
        <v>370</v>
      </c>
      <c r="D8841" s="485">
        <v>189395</v>
      </c>
      <c r="E8841" s="486">
        <v>15.882</v>
      </c>
      <c r="F8841" s="486">
        <f t="shared" si="414"/>
        <v>3007971.39</v>
      </c>
      <c r="G8841" s="487">
        <v>0.34</v>
      </c>
      <c r="H8841" s="485">
        <v>5.7</v>
      </c>
      <c r="I8841" s="486">
        <f t="shared" si="415"/>
        <v>1079551.5</v>
      </c>
      <c r="J8841" s="348">
        <f t="shared" si="416"/>
        <v>0</v>
      </c>
    </row>
    <row r="8842" spans="1:10">
      <c r="A8842" s="483">
        <v>2016</v>
      </c>
      <c r="B8842" s="484" t="s">
        <v>1289</v>
      </c>
      <c r="C8842" s="484" t="s">
        <v>370</v>
      </c>
      <c r="D8842" s="485">
        <v>241640</v>
      </c>
      <c r="E8842" s="486">
        <v>17.43</v>
      </c>
      <c r="F8842" s="486">
        <f t="shared" si="414"/>
        <v>4211785.2</v>
      </c>
      <c r="G8842" s="487">
        <v>0.21</v>
      </c>
      <c r="H8842" s="485">
        <v>4.5999999999999996</v>
      </c>
      <c r="I8842" s="486">
        <f t="shared" si="415"/>
        <v>1111544</v>
      </c>
      <c r="J8842" s="348">
        <f t="shared" si="416"/>
        <v>0</v>
      </c>
    </row>
    <row r="8843" spans="1:10">
      <c r="A8843" s="483">
        <v>2016</v>
      </c>
      <c r="B8843" s="484" t="s">
        <v>1289</v>
      </c>
      <c r="C8843" s="484" t="s">
        <v>370</v>
      </c>
      <c r="D8843" s="485">
        <v>18059</v>
      </c>
      <c r="E8843" s="486">
        <v>17.79</v>
      </c>
      <c r="F8843" s="486">
        <f t="shared" si="414"/>
        <v>321269.61</v>
      </c>
      <c r="G8843" s="487">
        <v>0.25</v>
      </c>
      <c r="H8843" s="485">
        <v>5.2</v>
      </c>
      <c r="I8843" s="486">
        <f t="shared" si="415"/>
        <v>93906.8</v>
      </c>
      <c r="J8843" s="348">
        <f t="shared" si="416"/>
        <v>0</v>
      </c>
    </row>
    <row r="8844" spans="1:10">
      <c r="A8844" s="483">
        <v>2016</v>
      </c>
      <c r="B8844" s="484" t="s">
        <v>1296</v>
      </c>
      <c r="C8844" s="484" t="s">
        <v>370</v>
      </c>
      <c r="D8844" s="485">
        <v>120183</v>
      </c>
      <c r="E8844" s="486">
        <v>21.9</v>
      </c>
      <c r="F8844" s="486">
        <f t="shared" si="414"/>
        <v>2632007.6999999997</v>
      </c>
      <c r="G8844" s="487">
        <v>3.08</v>
      </c>
      <c r="H8844" s="485">
        <v>20.3</v>
      </c>
      <c r="I8844" s="486">
        <f t="shared" si="415"/>
        <v>2439714.9</v>
      </c>
      <c r="J8844" s="348">
        <f t="shared" si="416"/>
        <v>0</v>
      </c>
    </row>
    <row r="8845" spans="1:10">
      <c r="A8845" s="483">
        <v>2016</v>
      </c>
      <c r="B8845" s="484" t="s">
        <v>1301</v>
      </c>
      <c r="C8845" s="484" t="s">
        <v>370</v>
      </c>
      <c r="D8845" s="485">
        <v>15011</v>
      </c>
      <c r="E8845" s="486">
        <v>14.5</v>
      </c>
      <c r="F8845" s="486">
        <f t="shared" si="414"/>
        <v>217659.5</v>
      </c>
      <c r="G8845" s="487">
        <v>0.65</v>
      </c>
      <c r="H8845" s="485">
        <v>9</v>
      </c>
      <c r="I8845" s="486">
        <f t="shared" si="415"/>
        <v>135099</v>
      </c>
      <c r="J8845" s="348">
        <f t="shared" si="416"/>
        <v>1</v>
      </c>
    </row>
    <row r="8846" spans="1:10">
      <c r="A8846" s="483">
        <v>2016</v>
      </c>
      <c r="B8846" s="484" t="s">
        <v>1296</v>
      </c>
      <c r="C8846" s="484" t="s">
        <v>370</v>
      </c>
      <c r="D8846" s="485">
        <v>87880</v>
      </c>
      <c r="E8846" s="486">
        <v>21.564</v>
      </c>
      <c r="F8846" s="486">
        <f t="shared" si="414"/>
        <v>1895044.32</v>
      </c>
      <c r="G8846" s="487">
        <v>0.52</v>
      </c>
      <c r="H8846" s="485">
        <v>6.6</v>
      </c>
      <c r="I8846" s="486">
        <f t="shared" si="415"/>
        <v>580008</v>
      </c>
      <c r="J8846" s="348">
        <f t="shared" si="416"/>
        <v>0</v>
      </c>
    </row>
    <row r="8847" spans="1:10">
      <c r="A8847" s="483">
        <v>2016</v>
      </c>
      <c r="B8847" s="484" t="s">
        <v>1296</v>
      </c>
      <c r="C8847" s="484" t="s">
        <v>370</v>
      </c>
      <c r="D8847" s="485">
        <v>118464</v>
      </c>
      <c r="E8847" s="486">
        <v>24.48</v>
      </c>
      <c r="F8847" s="486">
        <f t="shared" si="414"/>
        <v>2899998.7200000002</v>
      </c>
      <c r="G8847" s="487">
        <v>1.18</v>
      </c>
      <c r="H8847" s="485">
        <v>14</v>
      </c>
      <c r="I8847" s="486">
        <f t="shared" si="415"/>
        <v>1658496</v>
      </c>
      <c r="J8847" s="348">
        <f t="shared" si="416"/>
        <v>0</v>
      </c>
    </row>
    <row r="8848" spans="1:10">
      <c r="A8848" s="483">
        <v>2016</v>
      </c>
      <c r="B8848" s="484" t="s">
        <v>1296</v>
      </c>
      <c r="C8848" s="484" t="s">
        <v>370</v>
      </c>
      <c r="D8848" s="485">
        <v>84921</v>
      </c>
      <c r="E8848" s="486">
        <v>23.838000000000001</v>
      </c>
      <c r="F8848" s="486">
        <f t="shared" si="414"/>
        <v>2024346.7980000002</v>
      </c>
      <c r="G8848" s="487">
        <v>1.26</v>
      </c>
      <c r="H8848" s="485">
        <v>15</v>
      </c>
      <c r="I8848" s="486">
        <f t="shared" si="415"/>
        <v>1273815</v>
      </c>
      <c r="J8848" s="348">
        <f t="shared" si="416"/>
        <v>0</v>
      </c>
    </row>
    <row r="8849" spans="1:10">
      <c r="A8849" s="483">
        <v>2016</v>
      </c>
      <c r="B8849" s="484" t="s">
        <v>1296</v>
      </c>
      <c r="C8849" s="484" t="s">
        <v>370</v>
      </c>
      <c r="D8849" s="485">
        <v>29311</v>
      </c>
      <c r="E8849" s="486">
        <v>23.268000000000001</v>
      </c>
      <c r="F8849" s="486">
        <f t="shared" si="414"/>
        <v>682008.348</v>
      </c>
      <c r="G8849" s="487">
        <v>1.37</v>
      </c>
      <c r="H8849" s="485">
        <v>7.1</v>
      </c>
      <c r="I8849" s="486">
        <f t="shared" si="415"/>
        <v>208108.09999999998</v>
      </c>
      <c r="J8849" s="348">
        <f t="shared" si="416"/>
        <v>0</v>
      </c>
    </row>
    <row r="8850" spans="1:10">
      <c r="A8850" s="483">
        <v>2016</v>
      </c>
      <c r="B8850" s="484" t="s">
        <v>1296</v>
      </c>
      <c r="C8850" s="484" t="s">
        <v>370</v>
      </c>
      <c r="D8850" s="485">
        <v>21024</v>
      </c>
      <c r="E8850" s="486">
        <v>23.166</v>
      </c>
      <c r="F8850" s="486">
        <f t="shared" si="414"/>
        <v>487041.984</v>
      </c>
      <c r="G8850" s="487">
        <v>1.4</v>
      </c>
      <c r="H8850" s="485">
        <v>7.1</v>
      </c>
      <c r="I8850" s="486">
        <f t="shared" si="415"/>
        <v>149270.39999999999</v>
      </c>
      <c r="J8850" s="348">
        <f t="shared" si="416"/>
        <v>0</v>
      </c>
    </row>
    <row r="8851" spans="1:10">
      <c r="A8851" s="483">
        <v>2016</v>
      </c>
      <c r="B8851" s="484" t="s">
        <v>1296</v>
      </c>
      <c r="C8851" s="484" t="s">
        <v>370</v>
      </c>
      <c r="D8851" s="485">
        <v>20986</v>
      </c>
      <c r="E8851" s="486">
        <v>25.998000000000001</v>
      </c>
      <c r="F8851" s="486">
        <f t="shared" si="414"/>
        <v>545594.02800000005</v>
      </c>
      <c r="G8851" s="487">
        <v>1.43</v>
      </c>
      <c r="H8851" s="485">
        <v>4</v>
      </c>
      <c r="I8851" s="486">
        <f t="shared" si="415"/>
        <v>83944</v>
      </c>
      <c r="J8851" s="348">
        <f t="shared" si="416"/>
        <v>0</v>
      </c>
    </row>
    <row r="8852" spans="1:10">
      <c r="A8852" s="483">
        <v>2016</v>
      </c>
      <c r="B8852" s="484" t="s">
        <v>1301</v>
      </c>
      <c r="C8852" s="484" t="s">
        <v>370</v>
      </c>
      <c r="D8852" s="485">
        <v>197165</v>
      </c>
      <c r="E8852" s="486">
        <v>13.67</v>
      </c>
      <c r="F8852" s="486">
        <f t="shared" si="414"/>
        <v>2695245.55</v>
      </c>
      <c r="G8852" s="487">
        <v>0.5</v>
      </c>
      <c r="H8852" s="485">
        <v>14.7</v>
      </c>
      <c r="I8852" s="486">
        <f t="shared" si="415"/>
        <v>2898325.5</v>
      </c>
      <c r="J8852" s="348">
        <f t="shared" si="416"/>
        <v>1</v>
      </c>
    </row>
    <row r="8853" spans="1:10">
      <c r="A8853" s="483">
        <v>2016</v>
      </c>
      <c r="B8853" s="484" t="s">
        <v>1301</v>
      </c>
      <c r="C8853" s="484" t="s">
        <v>370</v>
      </c>
      <c r="D8853" s="485">
        <v>72693</v>
      </c>
      <c r="E8853" s="486">
        <v>13.9</v>
      </c>
      <c r="F8853" s="486">
        <f t="shared" si="414"/>
        <v>1010432.7000000001</v>
      </c>
      <c r="G8853" s="487">
        <v>0.69</v>
      </c>
      <c r="H8853" s="485">
        <v>15</v>
      </c>
      <c r="I8853" s="486">
        <f t="shared" si="415"/>
        <v>1090395</v>
      </c>
      <c r="J8853" s="348">
        <f t="shared" si="416"/>
        <v>1</v>
      </c>
    </row>
    <row r="8854" spans="1:10">
      <c r="A8854" s="483">
        <v>2016</v>
      </c>
      <c r="B8854" s="484" t="s">
        <v>1301</v>
      </c>
      <c r="C8854" s="484" t="s">
        <v>370</v>
      </c>
      <c r="D8854" s="485">
        <v>5219</v>
      </c>
      <c r="E8854" s="486">
        <v>14.95</v>
      </c>
      <c r="F8854" s="486">
        <f t="shared" si="414"/>
        <v>78024.05</v>
      </c>
      <c r="G8854" s="487">
        <v>0.5</v>
      </c>
      <c r="H8854" s="485">
        <v>14.7</v>
      </c>
      <c r="I8854" s="486">
        <f t="shared" si="415"/>
        <v>76719.3</v>
      </c>
      <c r="J8854" s="348">
        <f t="shared" si="416"/>
        <v>1</v>
      </c>
    </row>
    <row r="8855" spans="1:10">
      <c r="A8855" s="483">
        <v>2016</v>
      </c>
      <c r="B8855" s="484" t="s">
        <v>1296</v>
      </c>
      <c r="C8855" s="484" t="s">
        <v>370</v>
      </c>
      <c r="D8855" s="485">
        <v>6166</v>
      </c>
      <c r="E8855" s="486">
        <v>23.164000000000001</v>
      </c>
      <c r="F8855" s="486">
        <f t="shared" si="414"/>
        <v>142829.22400000002</v>
      </c>
      <c r="G8855" s="487">
        <v>1.32</v>
      </c>
      <c r="H8855" s="485">
        <v>7.1</v>
      </c>
      <c r="I8855" s="486">
        <f t="shared" si="415"/>
        <v>43778.6</v>
      </c>
      <c r="J8855" s="348">
        <f t="shared" si="416"/>
        <v>0</v>
      </c>
    </row>
    <row r="8856" spans="1:10">
      <c r="A8856" s="483">
        <v>2016</v>
      </c>
      <c r="B8856" s="484" t="s">
        <v>1296</v>
      </c>
      <c r="C8856" s="484" t="s">
        <v>370</v>
      </c>
      <c r="D8856" s="485">
        <v>9348</v>
      </c>
      <c r="E8856" s="486">
        <v>23.7</v>
      </c>
      <c r="F8856" s="486">
        <f t="shared" si="414"/>
        <v>221547.6</v>
      </c>
      <c r="G8856" s="487">
        <v>2.66</v>
      </c>
      <c r="H8856" s="485">
        <v>9.6</v>
      </c>
      <c r="I8856" s="486">
        <f t="shared" si="415"/>
        <v>89740.800000000003</v>
      </c>
      <c r="J8856" s="348">
        <f t="shared" si="416"/>
        <v>0</v>
      </c>
    </row>
    <row r="8857" spans="1:10">
      <c r="A8857" s="483">
        <v>2016</v>
      </c>
      <c r="B8857" s="484" t="s">
        <v>1289</v>
      </c>
      <c r="C8857" s="484" t="s">
        <v>370</v>
      </c>
      <c r="D8857" s="485">
        <v>17787</v>
      </c>
      <c r="E8857" s="486">
        <v>16.47</v>
      </c>
      <c r="F8857" s="486">
        <f t="shared" si="414"/>
        <v>292951.88999999996</v>
      </c>
      <c r="G8857" s="487">
        <v>0.23</v>
      </c>
      <c r="H8857" s="485">
        <v>5.2</v>
      </c>
      <c r="I8857" s="486">
        <f t="shared" si="415"/>
        <v>92492.400000000009</v>
      </c>
      <c r="J8857" s="348">
        <f t="shared" si="416"/>
        <v>0</v>
      </c>
    </row>
    <row r="8858" spans="1:10">
      <c r="A8858" s="483">
        <v>2016</v>
      </c>
      <c r="B8858" s="484" t="s">
        <v>1289</v>
      </c>
      <c r="C8858" s="484" t="s">
        <v>370</v>
      </c>
      <c r="D8858" s="485">
        <v>41315</v>
      </c>
      <c r="E8858" s="486">
        <v>18.54</v>
      </c>
      <c r="F8858" s="486">
        <f t="shared" si="414"/>
        <v>765980.1</v>
      </c>
      <c r="G8858" s="487">
        <v>1.03</v>
      </c>
      <c r="H8858" s="485">
        <v>14.3</v>
      </c>
      <c r="I8858" s="486">
        <f t="shared" si="415"/>
        <v>590804.5</v>
      </c>
      <c r="J8858" s="348">
        <f t="shared" si="416"/>
        <v>0</v>
      </c>
    </row>
    <row r="8859" spans="1:10">
      <c r="A8859" s="483">
        <v>2016</v>
      </c>
      <c r="B8859" s="484" t="s">
        <v>1289</v>
      </c>
      <c r="C8859" s="484" t="s">
        <v>370</v>
      </c>
      <c r="D8859" s="485">
        <v>30377</v>
      </c>
      <c r="E8859" s="486">
        <v>16.91</v>
      </c>
      <c r="F8859" s="486">
        <f t="shared" si="414"/>
        <v>513675.07</v>
      </c>
      <c r="G8859" s="487">
        <v>0.73</v>
      </c>
      <c r="H8859" s="485">
        <v>21.3</v>
      </c>
      <c r="I8859" s="486">
        <f t="shared" si="415"/>
        <v>647030.1</v>
      </c>
      <c r="J8859" s="348">
        <f t="shared" si="416"/>
        <v>0</v>
      </c>
    </row>
    <row r="8860" spans="1:10">
      <c r="A8860" s="483">
        <v>2016</v>
      </c>
      <c r="B8860" s="484" t="s">
        <v>1289</v>
      </c>
      <c r="C8860" s="484" t="s">
        <v>370</v>
      </c>
      <c r="D8860" s="485">
        <v>89314</v>
      </c>
      <c r="E8860" s="486">
        <v>17.667000000000002</v>
      </c>
      <c r="F8860" s="486">
        <f t="shared" si="414"/>
        <v>1577910.4380000001</v>
      </c>
      <c r="G8860" s="487">
        <v>0.34</v>
      </c>
      <c r="H8860" s="485">
        <v>5.7</v>
      </c>
      <c r="I8860" s="486">
        <f t="shared" si="415"/>
        <v>509089.8</v>
      </c>
      <c r="J8860" s="348">
        <f t="shared" si="416"/>
        <v>0</v>
      </c>
    </row>
    <row r="8861" spans="1:10">
      <c r="A8861" s="483">
        <v>2016</v>
      </c>
      <c r="B8861" s="484" t="s">
        <v>1289</v>
      </c>
      <c r="C8861" s="484" t="s">
        <v>370</v>
      </c>
      <c r="D8861" s="485">
        <v>196551</v>
      </c>
      <c r="E8861" s="486">
        <v>18.260000000000002</v>
      </c>
      <c r="F8861" s="486">
        <f t="shared" si="414"/>
        <v>3589021.2600000002</v>
      </c>
      <c r="G8861" s="487">
        <v>1.04</v>
      </c>
      <c r="H8861" s="485">
        <v>16.5</v>
      </c>
      <c r="I8861" s="486">
        <f t="shared" si="415"/>
        <v>3243091.5</v>
      </c>
      <c r="J8861" s="348">
        <f t="shared" si="416"/>
        <v>0</v>
      </c>
    </row>
    <row r="8862" spans="1:10">
      <c r="A8862" s="483">
        <v>2016</v>
      </c>
      <c r="B8862" s="484" t="s">
        <v>1289</v>
      </c>
      <c r="C8862" s="484" t="s">
        <v>370</v>
      </c>
      <c r="D8862" s="485">
        <v>59932</v>
      </c>
      <c r="E8862" s="486">
        <v>17.376000000000001</v>
      </c>
      <c r="F8862" s="486">
        <f t="shared" si="414"/>
        <v>1041378.432</v>
      </c>
      <c r="G8862" s="487">
        <v>0.19</v>
      </c>
      <c r="H8862" s="485">
        <v>4.62</v>
      </c>
      <c r="I8862" s="486">
        <f t="shared" si="415"/>
        <v>276885.84000000003</v>
      </c>
      <c r="J8862" s="348">
        <f t="shared" si="416"/>
        <v>0</v>
      </c>
    </row>
    <row r="8863" spans="1:10">
      <c r="A8863" s="483">
        <v>2016</v>
      </c>
      <c r="B8863" s="484" t="s">
        <v>1289</v>
      </c>
      <c r="C8863" s="484" t="s">
        <v>370</v>
      </c>
      <c r="D8863" s="485">
        <v>14502</v>
      </c>
      <c r="E8863" s="486">
        <v>17.466000000000001</v>
      </c>
      <c r="F8863" s="486">
        <f t="shared" si="414"/>
        <v>253291.93200000003</v>
      </c>
      <c r="G8863" s="487">
        <v>0.18</v>
      </c>
      <c r="H8863" s="485">
        <v>4.4000000000000004</v>
      </c>
      <c r="I8863" s="486">
        <f t="shared" si="415"/>
        <v>63808.800000000003</v>
      </c>
      <c r="J8863" s="348">
        <f t="shared" si="416"/>
        <v>0</v>
      </c>
    </row>
    <row r="8864" spans="1:10">
      <c r="A8864" s="483">
        <v>2016</v>
      </c>
      <c r="B8864" s="484" t="s">
        <v>1289</v>
      </c>
      <c r="C8864" s="484" t="s">
        <v>370</v>
      </c>
      <c r="D8864" s="485">
        <v>44593</v>
      </c>
      <c r="E8864" s="486">
        <v>17.303999999999998</v>
      </c>
      <c r="F8864" s="486">
        <f t="shared" si="414"/>
        <v>771637.27199999988</v>
      </c>
      <c r="G8864" s="487">
        <v>0.19</v>
      </c>
      <c r="H8864" s="485">
        <v>4.7699999999999996</v>
      </c>
      <c r="I8864" s="486">
        <f t="shared" si="415"/>
        <v>212708.61</v>
      </c>
      <c r="J8864" s="348">
        <f t="shared" si="416"/>
        <v>0</v>
      </c>
    </row>
    <row r="8865" spans="1:10">
      <c r="A8865" s="483">
        <v>2016</v>
      </c>
      <c r="B8865" s="484" t="s">
        <v>1289</v>
      </c>
      <c r="C8865" s="484" t="s">
        <v>370</v>
      </c>
      <c r="D8865" s="485">
        <v>89701</v>
      </c>
      <c r="E8865" s="486">
        <v>17.463999999999999</v>
      </c>
      <c r="F8865" s="486">
        <f t="shared" si="414"/>
        <v>1566538.264</v>
      </c>
      <c r="G8865" s="487">
        <v>0.19</v>
      </c>
      <c r="H8865" s="485">
        <v>4.47</v>
      </c>
      <c r="I8865" s="486">
        <f t="shared" si="415"/>
        <v>400963.47</v>
      </c>
      <c r="J8865" s="348">
        <f t="shared" si="416"/>
        <v>0</v>
      </c>
    </row>
    <row r="8866" spans="1:10">
      <c r="A8866" s="483">
        <v>2016</v>
      </c>
      <c r="B8866" s="484" t="s">
        <v>1296</v>
      </c>
      <c r="C8866" s="484" t="s">
        <v>370</v>
      </c>
      <c r="D8866" s="485">
        <v>164918</v>
      </c>
      <c r="E8866" s="486">
        <v>25.76</v>
      </c>
      <c r="F8866" s="486">
        <f t="shared" si="414"/>
        <v>4248287.6800000006</v>
      </c>
      <c r="G8866" s="487">
        <v>2.36</v>
      </c>
      <c r="H8866" s="485">
        <v>8.3000000000000007</v>
      </c>
      <c r="I8866" s="486">
        <f t="shared" si="415"/>
        <v>1368819.4000000001</v>
      </c>
      <c r="J8866" s="348">
        <f t="shared" si="416"/>
        <v>0</v>
      </c>
    </row>
    <row r="8867" spans="1:10">
      <c r="A8867" s="483">
        <v>2016</v>
      </c>
      <c r="B8867" s="484" t="s">
        <v>1296</v>
      </c>
      <c r="C8867" s="484" t="s">
        <v>370</v>
      </c>
      <c r="D8867" s="485">
        <v>87104</v>
      </c>
      <c r="E8867" s="486">
        <v>23.95</v>
      </c>
      <c r="F8867" s="486">
        <f t="shared" si="414"/>
        <v>2086140.8</v>
      </c>
      <c r="G8867" s="487">
        <v>2.67</v>
      </c>
      <c r="H8867" s="485">
        <v>7.9</v>
      </c>
      <c r="I8867" s="486">
        <f t="shared" si="415"/>
        <v>688121.6</v>
      </c>
      <c r="J8867" s="348">
        <f t="shared" si="416"/>
        <v>0</v>
      </c>
    </row>
    <row r="8868" spans="1:10">
      <c r="A8868" s="483">
        <v>2016</v>
      </c>
      <c r="B8868" s="484" t="s">
        <v>1296</v>
      </c>
      <c r="C8868" s="484" t="s">
        <v>370</v>
      </c>
      <c r="D8868" s="485">
        <v>70238</v>
      </c>
      <c r="E8868" s="486">
        <v>25.15</v>
      </c>
      <c r="F8868" s="486">
        <f t="shared" si="414"/>
        <v>1766485.7</v>
      </c>
      <c r="G8868" s="487">
        <v>3.22</v>
      </c>
      <c r="H8868" s="485">
        <v>6.8</v>
      </c>
      <c r="I8868" s="486">
        <f t="shared" si="415"/>
        <v>477618.39999999997</v>
      </c>
      <c r="J8868" s="348">
        <f t="shared" si="416"/>
        <v>0</v>
      </c>
    </row>
    <row r="8869" spans="1:10">
      <c r="A8869" s="483">
        <v>2016</v>
      </c>
      <c r="B8869" s="484" t="s">
        <v>1296</v>
      </c>
      <c r="C8869" s="484" t="s">
        <v>370</v>
      </c>
      <c r="D8869" s="485">
        <v>173412</v>
      </c>
      <c r="E8869" s="486">
        <v>24.81</v>
      </c>
      <c r="F8869" s="486">
        <f t="shared" si="414"/>
        <v>4302351.72</v>
      </c>
      <c r="G8869" s="487">
        <v>3.21</v>
      </c>
      <c r="H8869" s="485">
        <v>7.8</v>
      </c>
      <c r="I8869" s="486">
        <f t="shared" si="415"/>
        <v>1352613.5999999999</v>
      </c>
      <c r="J8869" s="348">
        <f t="shared" si="416"/>
        <v>0</v>
      </c>
    </row>
    <row r="8870" spans="1:10">
      <c r="A8870" s="483">
        <v>2016</v>
      </c>
      <c r="B8870" s="484" t="s">
        <v>1296</v>
      </c>
      <c r="C8870" s="484" t="s">
        <v>370</v>
      </c>
      <c r="D8870" s="485">
        <v>20330</v>
      </c>
      <c r="E8870" s="486">
        <v>23.97</v>
      </c>
      <c r="F8870" s="486">
        <f t="shared" si="414"/>
        <v>487310.1</v>
      </c>
      <c r="G8870" s="487">
        <v>2.99</v>
      </c>
      <c r="H8870" s="485">
        <v>8</v>
      </c>
      <c r="I8870" s="486">
        <f t="shared" si="415"/>
        <v>162640</v>
      </c>
      <c r="J8870" s="348">
        <f t="shared" si="416"/>
        <v>0</v>
      </c>
    </row>
    <row r="8871" spans="1:10">
      <c r="A8871" s="483">
        <v>2016</v>
      </c>
      <c r="B8871" s="484" t="s">
        <v>1296</v>
      </c>
      <c r="C8871" s="484" t="s">
        <v>370</v>
      </c>
      <c r="D8871" s="485">
        <v>53641</v>
      </c>
      <c r="E8871" s="486">
        <v>22.116</v>
      </c>
      <c r="F8871" s="486">
        <f t="shared" si="414"/>
        <v>1186324.3559999999</v>
      </c>
      <c r="G8871" s="487">
        <v>0.48</v>
      </c>
      <c r="H8871" s="485">
        <v>11.9</v>
      </c>
      <c r="I8871" s="486">
        <f t="shared" si="415"/>
        <v>638327.9</v>
      </c>
      <c r="J8871" s="348">
        <f t="shared" si="416"/>
        <v>0</v>
      </c>
    </row>
    <row r="8872" spans="1:10">
      <c r="A8872" s="483">
        <v>2016</v>
      </c>
      <c r="B8872" s="484" t="s">
        <v>1289</v>
      </c>
      <c r="C8872" s="484" t="s">
        <v>370</v>
      </c>
      <c r="D8872" s="485">
        <v>14171</v>
      </c>
      <c r="E8872" s="486">
        <v>17.494</v>
      </c>
      <c r="F8872" s="486">
        <f t="shared" si="414"/>
        <v>247907.47399999999</v>
      </c>
      <c r="G8872" s="487">
        <v>0.19</v>
      </c>
      <c r="H8872" s="485">
        <v>4.5999999999999996</v>
      </c>
      <c r="I8872" s="486">
        <f t="shared" si="415"/>
        <v>65186.6</v>
      </c>
      <c r="J8872" s="348">
        <f t="shared" si="416"/>
        <v>0</v>
      </c>
    </row>
    <row r="8873" spans="1:10">
      <c r="A8873" s="483">
        <v>2016</v>
      </c>
      <c r="B8873" s="484" t="s">
        <v>1289</v>
      </c>
      <c r="C8873" s="484" t="s">
        <v>370</v>
      </c>
      <c r="D8873" s="485">
        <v>13973</v>
      </c>
      <c r="E8873" s="486">
        <v>18.454000000000001</v>
      </c>
      <c r="F8873" s="486">
        <f t="shared" si="414"/>
        <v>257857.742</v>
      </c>
      <c r="G8873" s="487">
        <v>1.1000000000000001</v>
      </c>
      <c r="H8873" s="485">
        <v>15.3</v>
      </c>
      <c r="I8873" s="486">
        <f t="shared" si="415"/>
        <v>213786.90000000002</v>
      </c>
      <c r="J8873" s="348">
        <f t="shared" si="416"/>
        <v>0</v>
      </c>
    </row>
    <row r="8874" spans="1:10">
      <c r="A8874" s="483">
        <v>2016</v>
      </c>
      <c r="B8874" s="484" t="s">
        <v>1289</v>
      </c>
      <c r="C8874" s="484" t="s">
        <v>370</v>
      </c>
      <c r="D8874" s="485">
        <v>609</v>
      </c>
      <c r="E8874" s="486">
        <v>16.57</v>
      </c>
      <c r="F8874" s="486">
        <f t="shared" si="414"/>
        <v>10091.130000000001</v>
      </c>
      <c r="G8874" s="487">
        <v>0.34</v>
      </c>
      <c r="H8874" s="485">
        <v>5.5</v>
      </c>
      <c r="I8874" s="486">
        <f t="shared" si="415"/>
        <v>3349.5</v>
      </c>
      <c r="J8874" s="348">
        <f t="shared" si="416"/>
        <v>0</v>
      </c>
    </row>
    <row r="8875" spans="1:10">
      <c r="A8875" s="483">
        <v>2016</v>
      </c>
      <c r="B8875" s="484" t="s">
        <v>1296</v>
      </c>
      <c r="C8875" s="484" t="s">
        <v>370</v>
      </c>
      <c r="D8875" s="485">
        <v>26785</v>
      </c>
      <c r="E8875" s="486">
        <v>21.951000000000001</v>
      </c>
      <c r="F8875" s="486">
        <f t="shared" si="414"/>
        <v>587957.53500000003</v>
      </c>
      <c r="G8875" s="487">
        <v>0.77</v>
      </c>
      <c r="H8875" s="485">
        <v>9.1999999999999993</v>
      </c>
      <c r="I8875" s="486">
        <f t="shared" si="415"/>
        <v>246421.99999999997</v>
      </c>
      <c r="J8875" s="348">
        <f t="shared" si="416"/>
        <v>0</v>
      </c>
    </row>
    <row r="8876" spans="1:10">
      <c r="A8876" s="483">
        <v>2016</v>
      </c>
      <c r="B8876" s="484" t="s">
        <v>1296</v>
      </c>
      <c r="C8876" s="484" t="s">
        <v>370</v>
      </c>
      <c r="D8876" s="485">
        <v>251529</v>
      </c>
      <c r="E8876" s="486">
        <v>21.698</v>
      </c>
      <c r="F8876" s="486">
        <f t="shared" si="414"/>
        <v>5457676.2420000006</v>
      </c>
      <c r="G8876" s="487">
        <v>0.54</v>
      </c>
      <c r="H8876" s="485">
        <v>12.3</v>
      </c>
      <c r="I8876" s="486">
        <f t="shared" si="415"/>
        <v>3093806.7</v>
      </c>
      <c r="J8876" s="348">
        <f t="shared" si="416"/>
        <v>0</v>
      </c>
    </row>
    <row r="8877" spans="1:10">
      <c r="A8877" s="483">
        <v>2016</v>
      </c>
      <c r="B8877" s="484" t="s">
        <v>1289</v>
      </c>
      <c r="C8877" s="484" t="s">
        <v>370</v>
      </c>
      <c r="D8877" s="485">
        <v>122</v>
      </c>
      <c r="E8877" s="486">
        <v>18</v>
      </c>
      <c r="F8877" s="486">
        <f t="shared" si="414"/>
        <v>2196</v>
      </c>
      <c r="G8877" s="487">
        <v>0.37</v>
      </c>
      <c r="H8877" s="485">
        <v>4.9000000000000004</v>
      </c>
      <c r="I8877" s="486">
        <f t="shared" si="415"/>
        <v>597.80000000000007</v>
      </c>
      <c r="J8877" s="348">
        <f t="shared" si="416"/>
        <v>0</v>
      </c>
    </row>
    <row r="8878" spans="1:10">
      <c r="A8878" s="483">
        <v>2016</v>
      </c>
      <c r="B8878" s="484" t="s">
        <v>1301</v>
      </c>
      <c r="C8878" s="484" t="s">
        <v>370</v>
      </c>
      <c r="D8878" s="485">
        <v>345199</v>
      </c>
      <c r="E8878" s="486">
        <v>13.63</v>
      </c>
      <c r="F8878" s="486">
        <f t="shared" si="414"/>
        <v>4705062.37</v>
      </c>
      <c r="G8878" s="487">
        <v>1.06</v>
      </c>
      <c r="H8878" s="485">
        <v>16</v>
      </c>
      <c r="I8878" s="486">
        <f t="shared" si="415"/>
        <v>5523184</v>
      </c>
      <c r="J8878" s="348">
        <f t="shared" si="416"/>
        <v>1</v>
      </c>
    </row>
    <row r="8879" spans="1:10">
      <c r="A8879" s="483">
        <v>2016</v>
      </c>
      <c r="B8879" s="484" t="s">
        <v>1289</v>
      </c>
      <c r="C8879" s="484" t="s">
        <v>370</v>
      </c>
      <c r="D8879" s="485">
        <v>122</v>
      </c>
      <c r="E8879" s="486">
        <v>17.940000000000001</v>
      </c>
      <c r="F8879" s="486">
        <f t="shared" si="414"/>
        <v>2188.6800000000003</v>
      </c>
      <c r="G8879" s="487">
        <v>0.28000000000000003</v>
      </c>
      <c r="H8879" s="485">
        <v>4.5999999999999996</v>
      </c>
      <c r="I8879" s="486">
        <f t="shared" si="415"/>
        <v>561.19999999999993</v>
      </c>
      <c r="J8879" s="348">
        <f t="shared" si="416"/>
        <v>0</v>
      </c>
    </row>
    <row r="8880" spans="1:10">
      <c r="A8880" s="483">
        <v>2016</v>
      </c>
      <c r="B8880" s="484" t="s">
        <v>1289</v>
      </c>
      <c r="C8880" s="484" t="s">
        <v>370</v>
      </c>
      <c r="D8880" s="485">
        <v>32813</v>
      </c>
      <c r="E8880" s="486">
        <v>16.78</v>
      </c>
      <c r="F8880" s="486">
        <f t="shared" si="414"/>
        <v>550602.14</v>
      </c>
      <c r="G8880" s="487">
        <v>0.35</v>
      </c>
      <c r="H8880" s="485">
        <v>5</v>
      </c>
      <c r="I8880" s="486">
        <f t="shared" si="415"/>
        <v>164065</v>
      </c>
      <c r="J8880" s="348">
        <f t="shared" si="416"/>
        <v>0</v>
      </c>
    </row>
    <row r="8881" spans="1:10">
      <c r="A8881" s="483">
        <v>2016</v>
      </c>
      <c r="B8881" s="484" t="s">
        <v>1289</v>
      </c>
      <c r="C8881" s="484" t="s">
        <v>370</v>
      </c>
      <c r="D8881" s="485">
        <v>48048</v>
      </c>
      <c r="E8881" s="486">
        <v>16.96</v>
      </c>
      <c r="F8881" s="486">
        <f t="shared" si="414"/>
        <v>814894.08000000007</v>
      </c>
      <c r="G8881" s="487">
        <v>0.34</v>
      </c>
      <c r="H8881" s="485">
        <v>5.6</v>
      </c>
      <c r="I8881" s="486">
        <f t="shared" si="415"/>
        <v>269068.79999999999</v>
      </c>
      <c r="J8881" s="348">
        <f t="shared" si="416"/>
        <v>0</v>
      </c>
    </row>
    <row r="8882" spans="1:10">
      <c r="A8882" s="483">
        <v>2016</v>
      </c>
      <c r="B8882" s="484" t="s">
        <v>1289</v>
      </c>
      <c r="C8882" s="484" t="s">
        <v>370</v>
      </c>
      <c r="D8882" s="485">
        <v>49440</v>
      </c>
      <c r="E8882" s="486">
        <v>17.489999999999998</v>
      </c>
      <c r="F8882" s="486">
        <f t="shared" si="414"/>
        <v>864705.6</v>
      </c>
      <c r="G8882" s="487">
        <v>0.24</v>
      </c>
      <c r="H8882" s="485">
        <v>4.7</v>
      </c>
      <c r="I8882" s="486">
        <f t="shared" si="415"/>
        <v>232368</v>
      </c>
      <c r="J8882" s="348">
        <f t="shared" si="416"/>
        <v>0</v>
      </c>
    </row>
    <row r="8883" spans="1:10">
      <c r="A8883" s="483">
        <v>2016</v>
      </c>
      <c r="B8883" s="484" t="s">
        <v>1289</v>
      </c>
      <c r="C8883" s="484" t="s">
        <v>370</v>
      </c>
      <c r="D8883" s="485">
        <v>49333</v>
      </c>
      <c r="E8883" s="486">
        <v>16.53</v>
      </c>
      <c r="F8883" s="486">
        <f t="shared" si="414"/>
        <v>815474.49000000011</v>
      </c>
      <c r="G8883" s="487">
        <v>0.2</v>
      </c>
      <c r="H8883" s="485">
        <v>4.5999999999999996</v>
      </c>
      <c r="I8883" s="486">
        <f t="shared" si="415"/>
        <v>226931.8</v>
      </c>
      <c r="J8883" s="348">
        <f t="shared" si="416"/>
        <v>0</v>
      </c>
    </row>
    <row r="8884" spans="1:10">
      <c r="A8884" s="483">
        <v>2016</v>
      </c>
      <c r="B8884" s="484" t="s">
        <v>1289</v>
      </c>
      <c r="C8884" s="484" t="s">
        <v>370</v>
      </c>
      <c r="D8884" s="485">
        <v>31553</v>
      </c>
      <c r="E8884" s="486">
        <v>17.91</v>
      </c>
      <c r="F8884" s="486">
        <f t="shared" si="414"/>
        <v>565114.23</v>
      </c>
      <c r="G8884" s="487">
        <v>0.22</v>
      </c>
      <c r="H8884" s="485">
        <v>4.8</v>
      </c>
      <c r="I8884" s="486">
        <f t="shared" si="415"/>
        <v>151454.39999999999</v>
      </c>
      <c r="J8884" s="348">
        <f t="shared" si="416"/>
        <v>0</v>
      </c>
    </row>
    <row r="8885" spans="1:10">
      <c r="A8885" s="483">
        <v>2016</v>
      </c>
      <c r="B8885" s="484" t="s">
        <v>1289</v>
      </c>
      <c r="C8885" s="484" t="s">
        <v>370</v>
      </c>
      <c r="D8885" s="485">
        <v>16379</v>
      </c>
      <c r="E8885" s="486">
        <v>17.91</v>
      </c>
      <c r="F8885" s="486">
        <f t="shared" si="414"/>
        <v>293347.89</v>
      </c>
      <c r="G8885" s="487">
        <v>0.28000000000000003</v>
      </c>
      <c r="H8885" s="485">
        <v>5.2</v>
      </c>
      <c r="I8885" s="486">
        <f t="shared" si="415"/>
        <v>85170.8</v>
      </c>
      <c r="J8885" s="348">
        <f t="shared" si="416"/>
        <v>0</v>
      </c>
    </row>
    <row r="8886" spans="1:10">
      <c r="A8886" s="483">
        <v>2016</v>
      </c>
      <c r="B8886" s="484" t="s">
        <v>1289</v>
      </c>
      <c r="C8886" s="484" t="s">
        <v>370</v>
      </c>
      <c r="D8886" s="485">
        <v>16471</v>
      </c>
      <c r="E8886" s="486">
        <v>17.149999999999999</v>
      </c>
      <c r="F8886" s="486">
        <f t="shared" si="414"/>
        <v>282477.64999999997</v>
      </c>
      <c r="G8886" s="487">
        <v>0.28999999999999998</v>
      </c>
      <c r="H8886" s="485">
        <v>4.4000000000000004</v>
      </c>
      <c r="I8886" s="486">
        <f t="shared" si="415"/>
        <v>72472.400000000009</v>
      </c>
      <c r="J8886" s="348">
        <f t="shared" si="416"/>
        <v>0</v>
      </c>
    </row>
    <row r="8887" spans="1:10">
      <c r="A8887" s="483">
        <v>2016</v>
      </c>
      <c r="B8887" s="484" t="s">
        <v>1289</v>
      </c>
      <c r="C8887" s="484" t="s">
        <v>370</v>
      </c>
      <c r="D8887" s="485">
        <v>122</v>
      </c>
      <c r="E8887" s="486">
        <v>18.02</v>
      </c>
      <c r="F8887" s="486">
        <f t="shared" si="414"/>
        <v>2198.44</v>
      </c>
      <c r="G8887" s="487">
        <v>0.27</v>
      </c>
      <c r="H8887" s="485">
        <v>4.7</v>
      </c>
      <c r="I8887" s="486">
        <f t="shared" si="415"/>
        <v>573.4</v>
      </c>
      <c r="J8887" s="348">
        <f t="shared" si="416"/>
        <v>0</v>
      </c>
    </row>
    <row r="8888" spans="1:10">
      <c r="A8888" s="483">
        <v>2016</v>
      </c>
      <c r="B8888" s="484" t="s">
        <v>1289</v>
      </c>
      <c r="C8888" s="484" t="s">
        <v>370</v>
      </c>
      <c r="D8888" s="485">
        <v>243</v>
      </c>
      <c r="E8888" s="486">
        <v>17.8</v>
      </c>
      <c r="F8888" s="486">
        <f t="shared" si="414"/>
        <v>4325.4000000000005</v>
      </c>
      <c r="G8888" s="487">
        <v>0.22</v>
      </c>
      <c r="H8888" s="485">
        <v>4.7</v>
      </c>
      <c r="I8888" s="486">
        <f t="shared" si="415"/>
        <v>1142.1000000000001</v>
      </c>
      <c r="J8888" s="348">
        <f t="shared" si="416"/>
        <v>0</v>
      </c>
    </row>
    <row r="8889" spans="1:10">
      <c r="A8889" s="483">
        <v>2016</v>
      </c>
      <c r="B8889" s="484" t="s">
        <v>1296</v>
      </c>
      <c r="C8889" s="484" t="s">
        <v>370</v>
      </c>
      <c r="D8889" s="485">
        <v>27318</v>
      </c>
      <c r="E8889" s="486">
        <v>22.15</v>
      </c>
      <c r="F8889" s="486">
        <f t="shared" si="414"/>
        <v>605093.69999999995</v>
      </c>
      <c r="G8889" s="487">
        <v>0.49</v>
      </c>
      <c r="H8889" s="485">
        <v>11.7</v>
      </c>
      <c r="I8889" s="486">
        <f t="shared" si="415"/>
        <v>319620.59999999998</v>
      </c>
      <c r="J8889" s="348">
        <f t="shared" si="416"/>
        <v>0</v>
      </c>
    </row>
    <row r="8890" spans="1:10">
      <c r="A8890" s="483">
        <v>2016</v>
      </c>
      <c r="B8890" s="484" t="s">
        <v>1289</v>
      </c>
      <c r="C8890" s="484" t="s">
        <v>370</v>
      </c>
      <c r="D8890" s="485">
        <v>98816</v>
      </c>
      <c r="E8890" s="486">
        <v>17.87</v>
      </c>
      <c r="F8890" s="486">
        <f t="shared" si="414"/>
        <v>1765841.9200000002</v>
      </c>
      <c r="G8890" s="487">
        <v>0.26</v>
      </c>
      <c r="H8890" s="485">
        <v>5</v>
      </c>
      <c r="I8890" s="486">
        <f t="shared" si="415"/>
        <v>494080</v>
      </c>
      <c r="J8890" s="348">
        <f t="shared" si="416"/>
        <v>0</v>
      </c>
    </row>
    <row r="8891" spans="1:10">
      <c r="A8891" s="483">
        <v>2016</v>
      </c>
      <c r="B8891" s="484" t="s">
        <v>1289</v>
      </c>
      <c r="C8891" s="484" t="s">
        <v>370</v>
      </c>
      <c r="D8891" s="485">
        <v>42287</v>
      </c>
      <c r="E8891" s="486">
        <v>17.32</v>
      </c>
      <c r="F8891" s="486">
        <f t="shared" si="414"/>
        <v>732410.84</v>
      </c>
      <c r="G8891" s="487">
        <v>0.23</v>
      </c>
      <c r="H8891" s="485">
        <v>4</v>
      </c>
      <c r="I8891" s="486">
        <f t="shared" si="415"/>
        <v>169148</v>
      </c>
      <c r="J8891" s="348">
        <f t="shared" si="416"/>
        <v>0</v>
      </c>
    </row>
    <row r="8892" spans="1:10">
      <c r="A8892" s="483">
        <v>2016</v>
      </c>
      <c r="B8892" s="484" t="s">
        <v>1289</v>
      </c>
      <c r="C8892" s="484" t="s">
        <v>370</v>
      </c>
      <c r="D8892" s="485">
        <v>122</v>
      </c>
      <c r="E8892" s="486">
        <v>17.100000000000001</v>
      </c>
      <c r="F8892" s="486">
        <f t="shared" si="414"/>
        <v>2086.2000000000003</v>
      </c>
      <c r="G8892" s="487">
        <v>0.37</v>
      </c>
      <c r="H8892" s="485">
        <v>4.9000000000000004</v>
      </c>
      <c r="I8892" s="486">
        <f t="shared" si="415"/>
        <v>597.80000000000007</v>
      </c>
      <c r="J8892" s="348">
        <f t="shared" si="416"/>
        <v>0</v>
      </c>
    </row>
    <row r="8893" spans="1:10">
      <c r="A8893" s="483">
        <v>2016</v>
      </c>
      <c r="B8893" s="484" t="s">
        <v>1289</v>
      </c>
      <c r="C8893" s="484" t="s">
        <v>370</v>
      </c>
      <c r="D8893" s="485">
        <v>42341</v>
      </c>
      <c r="E8893" s="486">
        <v>17.3</v>
      </c>
      <c r="F8893" s="486">
        <f t="shared" si="414"/>
        <v>732499.3</v>
      </c>
      <c r="G8893" s="487">
        <v>0.23</v>
      </c>
      <c r="H8893" s="485">
        <v>3.9</v>
      </c>
      <c r="I8893" s="486">
        <f t="shared" si="415"/>
        <v>165129.9</v>
      </c>
      <c r="J8893" s="348">
        <f t="shared" si="416"/>
        <v>0</v>
      </c>
    </row>
    <row r="8894" spans="1:10">
      <c r="A8894" s="483">
        <v>2016</v>
      </c>
      <c r="B8894" s="484" t="s">
        <v>1289</v>
      </c>
      <c r="C8894" s="484" t="s">
        <v>370</v>
      </c>
      <c r="D8894" s="485">
        <v>56471</v>
      </c>
      <c r="E8894" s="486">
        <v>17.739999999999998</v>
      </c>
      <c r="F8894" s="486">
        <f t="shared" si="414"/>
        <v>1001795.5399999999</v>
      </c>
      <c r="G8894" s="487">
        <v>0.28999999999999998</v>
      </c>
      <c r="H8894" s="485">
        <v>5.2</v>
      </c>
      <c r="I8894" s="486">
        <f t="shared" si="415"/>
        <v>293649.2</v>
      </c>
      <c r="J8894" s="348">
        <f t="shared" si="416"/>
        <v>0</v>
      </c>
    </row>
    <row r="8895" spans="1:10">
      <c r="A8895" s="483">
        <v>2016</v>
      </c>
      <c r="B8895" s="484" t="s">
        <v>1289</v>
      </c>
      <c r="C8895" s="484" t="s">
        <v>370</v>
      </c>
      <c r="D8895" s="485">
        <v>70508</v>
      </c>
      <c r="E8895" s="486">
        <v>17.25</v>
      </c>
      <c r="F8895" s="486">
        <f t="shared" si="414"/>
        <v>1216263</v>
      </c>
      <c r="G8895" s="487">
        <v>0.23</v>
      </c>
      <c r="H8895" s="485">
        <v>4.0999999999999996</v>
      </c>
      <c r="I8895" s="486">
        <f t="shared" si="415"/>
        <v>289082.8</v>
      </c>
      <c r="J8895" s="348">
        <f t="shared" si="416"/>
        <v>0</v>
      </c>
    </row>
    <row r="8896" spans="1:10">
      <c r="A8896" s="483">
        <v>2016</v>
      </c>
      <c r="B8896" s="484" t="s">
        <v>1289</v>
      </c>
      <c r="C8896" s="484" t="s">
        <v>370</v>
      </c>
      <c r="D8896" s="485">
        <v>42326</v>
      </c>
      <c r="E8896" s="486">
        <v>17.25</v>
      </c>
      <c r="F8896" s="486">
        <f t="shared" si="414"/>
        <v>730123.5</v>
      </c>
      <c r="G8896" s="487">
        <v>0.23</v>
      </c>
      <c r="H8896" s="485">
        <v>4.0999999999999996</v>
      </c>
      <c r="I8896" s="486">
        <f t="shared" si="415"/>
        <v>173536.59999999998</v>
      </c>
      <c r="J8896" s="348">
        <f t="shared" si="416"/>
        <v>0</v>
      </c>
    </row>
    <row r="8897" spans="1:10">
      <c r="A8897" s="483">
        <v>2016</v>
      </c>
      <c r="B8897" s="484" t="s">
        <v>1289</v>
      </c>
      <c r="C8897" s="484" t="s">
        <v>370</v>
      </c>
      <c r="D8897" s="485">
        <v>42283</v>
      </c>
      <c r="E8897" s="486">
        <v>17.29</v>
      </c>
      <c r="F8897" s="486">
        <f t="shared" si="414"/>
        <v>731073.07</v>
      </c>
      <c r="G8897" s="487">
        <v>0.23</v>
      </c>
      <c r="H8897" s="485">
        <v>4.0999999999999996</v>
      </c>
      <c r="I8897" s="486">
        <f t="shared" si="415"/>
        <v>173360.3</v>
      </c>
      <c r="J8897" s="348">
        <f t="shared" si="416"/>
        <v>0</v>
      </c>
    </row>
    <row r="8898" spans="1:10">
      <c r="A8898" s="483">
        <v>2016</v>
      </c>
      <c r="B8898" s="484" t="s">
        <v>1289</v>
      </c>
      <c r="C8898" s="484" t="s">
        <v>370</v>
      </c>
      <c r="D8898" s="485">
        <v>70429</v>
      </c>
      <c r="E8898" s="486">
        <v>17.23</v>
      </c>
      <c r="F8898" s="486">
        <f t="shared" si="414"/>
        <v>1213491.67</v>
      </c>
      <c r="G8898" s="487">
        <v>0.23</v>
      </c>
      <c r="H8898" s="485">
        <v>4.2</v>
      </c>
      <c r="I8898" s="486">
        <f t="shared" si="415"/>
        <v>295801.8</v>
      </c>
      <c r="J8898" s="348">
        <f t="shared" si="416"/>
        <v>0</v>
      </c>
    </row>
    <row r="8899" spans="1:10">
      <c r="A8899" s="483">
        <v>2016</v>
      </c>
      <c r="B8899" s="484" t="s">
        <v>1289</v>
      </c>
      <c r="C8899" s="484" t="s">
        <v>370</v>
      </c>
      <c r="D8899" s="485">
        <v>42503</v>
      </c>
      <c r="E8899" s="486">
        <v>17.71</v>
      </c>
      <c r="F8899" s="486">
        <f t="shared" ref="F8899:F8962" si="417">E8899*D8899</f>
        <v>752728.13</v>
      </c>
      <c r="G8899" s="487">
        <v>0.23</v>
      </c>
      <c r="H8899" s="485">
        <v>5.6</v>
      </c>
      <c r="I8899" s="486">
        <f t="shared" ref="I8899:I8962" si="418">H8899*D8899</f>
        <v>238016.8</v>
      </c>
      <c r="J8899" s="348">
        <f t="shared" ref="J8899:J8962" si="419">IF(B8899="LIG",1,0)</f>
        <v>0</v>
      </c>
    </row>
    <row r="8900" spans="1:10">
      <c r="A8900" s="483">
        <v>2016</v>
      </c>
      <c r="B8900" s="484" t="s">
        <v>1289</v>
      </c>
      <c r="C8900" s="484" t="s">
        <v>370</v>
      </c>
      <c r="D8900" s="485">
        <v>116</v>
      </c>
      <c r="E8900" s="486">
        <v>17.2</v>
      </c>
      <c r="F8900" s="486">
        <f t="shared" si="417"/>
        <v>1995.1999999999998</v>
      </c>
      <c r="G8900" s="487">
        <v>0.3</v>
      </c>
      <c r="H8900" s="485">
        <v>4.4000000000000004</v>
      </c>
      <c r="I8900" s="486">
        <f t="shared" si="418"/>
        <v>510.40000000000003</v>
      </c>
      <c r="J8900" s="348">
        <f t="shared" si="419"/>
        <v>0</v>
      </c>
    </row>
    <row r="8901" spans="1:10">
      <c r="A8901" s="483">
        <v>2016</v>
      </c>
      <c r="B8901" s="484" t="s">
        <v>1296</v>
      </c>
      <c r="C8901" s="484" t="s">
        <v>370</v>
      </c>
      <c r="D8901" s="485">
        <v>24721</v>
      </c>
      <c r="E8901" s="486">
        <v>22.05</v>
      </c>
      <c r="F8901" s="486">
        <f t="shared" si="417"/>
        <v>545098.05000000005</v>
      </c>
      <c r="G8901" s="487">
        <v>0.47</v>
      </c>
      <c r="H8901" s="485">
        <v>11.8</v>
      </c>
      <c r="I8901" s="486">
        <f t="shared" si="418"/>
        <v>291707.80000000005</v>
      </c>
      <c r="J8901" s="348">
        <f t="shared" si="419"/>
        <v>0</v>
      </c>
    </row>
    <row r="8902" spans="1:10">
      <c r="A8902" s="483">
        <v>2016</v>
      </c>
      <c r="B8902" s="484" t="s">
        <v>1289</v>
      </c>
      <c r="C8902" s="484" t="s">
        <v>370</v>
      </c>
      <c r="D8902" s="485">
        <v>14154</v>
      </c>
      <c r="E8902" s="486">
        <v>17.954000000000001</v>
      </c>
      <c r="F8902" s="486">
        <f t="shared" si="417"/>
        <v>254120.916</v>
      </c>
      <c r="G8902" s="487">
        <v>0.26</v>
      </c>
      <c r="H8902" s="485">
        <v>4.7</v>
      </c>
      <c r="I8902" s="486">
        <f t="shared" si="418"/>
        <v>66523.8</v>
      </c>
      <c r="J8902" s="348">
        <f t="shared" si="419"/>
        <v>0</v>
      </c>
    </row>
    <row r="8903" spans="1:10">
      <c r="A8903" s="483">
        <v>2016</v>
      </c>
      <c r="B8903" s="484" t="s">
        <v>1289</v>
      </c>
      <c r="C8903" s="484" t="s">
        <v>370</v>
      </c>
      <c r="D8903" s="485">
        <v>42460</v>
      </c>
      <c r="E8903" s="486">
        <v>17.59</v>
      </c>
      <c r="F8903" s="486">
        <f t="shared" si="417"/>
        <v>746871.4</v>
      </c>
      <c r="G8903" s="487">
        <v>0.19</v>
      </c>
      <c r="H8903" s="485">
        <v>4</v>
      </c>
      <c r="I8903" s="486">
        <f t="shared" si="418"/>
        <v>169840</v>
      </c>
      <c r="J8903" s="348">
        <f t="shared" si="419"/>
        <v>0</v>
      </c>
    </row>
    <row r="8904" spans="1:10">
      <c r="A8904" s="483">
        <v>2016</v>
      </c>
      <c r="B8904" s="484" t="s">
        <v>1289</v>
      </c>
      <c r="C8904" s="484" t="s">
        <v>370</v>
      </c>
      <c r="D8904" s="485">
        <v>28277</v>
      </c>
      <c r="E8904" s="486">
        <v>17.567</v>
      </c>
      <c r="F8904" s="486">
        <f t="shared" si="417"/>
        <v>496742.05900000001</v>
      </c>
      <c r="G8904" s="487">
        <v>0.19</v>
      </c>
      <c r="H8904" s="485">
        <v>4.5999999999999996</v>
      </c>
      <c r="I8904" s="486">
        <f t="shared" si="418"/>
        <v>130074.2</v>
      </c>
      <c r="J8904" s="348">
        <f t="shared" si="419"/>
        <v>0</v>
      </c>
    </row>
    <row r="8905" spans="1:10">
      <c r="A8905" s="483">
        <v>2016</v>
      </c>
      <c r="B8905" s="484" t="s">
        <v>1289</v>
      </c>
      <c r="C8905" s="484" t="s">
        <v>370</v>
      </c>
      <c r="D8905" s="485">
        <v>14144</v>
      </c>
      <c r="E8905" s="486">
        <v>17.803999999999998</v>
      </c>
      <c r="F8905" s="486">
        <f t="shared" si="417"/>
        <v>251819.77599999998</v>
      </c>
      <c r="G8905" s="487">
        <v>0.25</v>
      </c>
      <c r="H8905" s="485">
        <v>5.2</v>
      </c>
      <c r="I8905" s="486">
        <f t="shared" si="418"/>
        <v>73548.800000000003</v>
      </c>
      <c r="J8905" s="348">
        <f t="shared" si="419"/>
        <v>0</v>
      </c>
    </row>
    <row r="8906" spans="1:10">
      <c r="A8906" s="483">
        <v>2016</v>
      </c>
      <c r="B8906" s="484" t="s">
        <v>1296</v>
      </c>
      <c r="C8906" s="484" t="s">
        <v>370</v>
      </c>
      <c r="D8906" s="485">
        <v>27052</v>
      </c>
      <c r="E8906" s="486">
        <v>21.87</v>
      </c>
      <c r="F8906" s="486">
        <f t="shared" si="417"/>
        <v>591627.24</v>
      </c>
      <c r="G8906" s="487">
        <v>0.47</v>
      </c>
      <c r="H8906" s="485">
        <v>12.1</v>
      </c>
      <c r="I8906" s="486">
        <f t="shared" si="418"/>
        <v>327329.2</v>
      </c>
      <c r="J8906" s="348">
        <f t="shared" si="419"/>
        <v>0</v>
      </c>
    </row>
    <row r="8907" spans="1:10">
      <c r="A8907" s="483">
        <v>2016</v>
      </c>
      <c r="B8907" s="484" t="s">
        <v>1296</v>
      </c>
      <c r="C8907" s="484" t="s">
        <v>370</v>
      </c>
      <c r="D8907" s="485">
        <v>95029</v>
      </c>
      <c r="E8907" s="486">
        <v>22.05</v>
      </c>
      <c r="F8907" s="486">
        <f t="shared" si="417"/>
        <v>2095389.45</v>
      </c>
      <c r="G8907" s="487">
        <v>0.49</v>
      </c>
      <c r="H8907" s="485">
        <v>11.8</v>
      </c>
      <c r="I8907" s="486">
        <f t="shared" si="418"/>
        <v>1121342.2</v>
      </c>
      <c r="J8907" s="348">
        <f t="shared" si="419"/>
        <v>0</v>
      </c>
    </row>
    <row r="8908" spans="1:10">
      <c r="A8908" s="483">
        <v>2016</v>
      </c>
      <c r="B8908" s="484" t="s">
        <v>1296</v>
      </c>
      <c r="C8908" s="484" t="s">
        <v>370</v>
      </c>
      <c r="D8908" s="485">
        <v>10238</v>
      </c>
      <c r="E8908" s="486">
        <v>20.51</v>
      </c>
      <c r="F8908" s="486">
        <f t="shared" si="417"/>
        <v>209981.38</v>
      </c>
      <c r="G8908" s="487">
        <v>1.03</v>
      </c>
      <c r="H8908" s="485">
        <v>23.2</v>
      </c>
      <c r="I8908" s="486">
        <f t="shared" si="418"/>
        <v>237521.6</v>
      </c>
      <c r="J8908" s="348">
        <f t="shared" si="419"/>
        <v>0</v>
      </c>
    </row>
    <row r="8909" spans="1:10">
      <c r="A8909" s="483">
        <v>2016</v>
      </c>
      <c r="B8909" s="484" t="s">
        <v>1296</v>
      </c>
      <c r="C8909" s="484" t="s">
        <v>370</v>
      </c>
      <c r="D8909" s="485">
        <v>62555</v>
      </c>
      <c r="E8909" s="486">
        <v>23.99</v>
      </c>
      <c r="F8909" s="486">
        <f t="shared" si="417"/>
        <v>1500694.45</v>
      </c>
      <c r="G8909" s="487">
        <v>3.1</v>
      </c>
      <c r="H8909" s="485">
        <v>7</v>
      </c>
      <c r="I8909" s="486">
        <f t="shared" si="418"/>
        <v>437885</v>
      </c>
      <c r="J8909" s="348">
        <f t="shared" si="419"/>
        <v>0</v>
      </c>
    </row>
    <row r="8910" spans="1:10">
      <c r="A8910" s="483">
        <v>2016</v>
      </c>
      <c r="B8910" s="484" t="s">
        <v>1296</v>
      </c>
      <c r="C8910" s="484" t="s">
        <v>370</v>
      </c>
      <c r="D8910" s="485">
        <v>37834</v>
      </c>
      <c r="E8910" s="486">
        <v>24.12</v>
      </c>
      <c r="F8910" s="486">
        <f t="shared" si="417"/>
        <v>912556.08000000007</v>
      </c>
      <c r="G8910" s="487">
        <v>3.12</v>
      </c>
      <c r="H8910" s="485">
        <v>7</v>
      </c>
      <c r="I8910" s="486">
        <f t="shared" si="418"/>
        <v>264838</v>
      </c>
      <c r="J8910" s="348">
        <f t="shared" si="419"/>
        <v>0</v>
      </c>
    </row>
    <row r="8911" spans="1:10">
      <c r="A8911" s="483">
        <v>2016</v>
      </c>
      <c r="B8911" s="484" t="s">
        <v>1296</v>
      </c>
      <c r="C8911" s="484" t="s">
        <v>370</v>
      </c>
      <c r="D8911" s="485">
        <v>25781</v>
      </c>
      <c r="E8911" s="486">
        <v>23.95</v>
      </c>
      <c r="F8911" s="486">
        <f t="shared" si="417"/>
        <v>617454.94999999995</v>
      </c>
      <c r="G8911" s="487">
        <v>2.72</v>
      </c>
      <c r="H8911" s="485">
        <v>7.5</v>
      </c>
      <c r="I8911" s="486">
        <f t="shared" si="418"/>
        <v>193357.5</v>
      </c>
      <c r="J8911" s="348">
        <f t="shared" si="419"/>
        <v>0</v>
      </c>
    </row>
    <row r="8912" spans="1:10">
      <c r="A8912" s="483">
        <v>2016</v>
      </c>
      <c r="B8912" s="484" t="s">
        <v>1296</v>
      </c>
      <c r="C8912" s="484" t="s">
        <v>370</v>
      </c>
      <c r="D8912" s="485">
        <v>37804</v>
      </c>
      <c r="E8912" s="486">
        <v>23.94</v>
      </c>
      <c r="F8912" s="486">
        <f t="shared" si="417"/>
        <v>905027.76</v>
      </c>
      <c r="G8912" s="487">
        <v>2.73</v>
      </c>
      <c r="H8912" s="485">
        <v>7.4</v>
      </c>
      <c r="I8912" s="486">
        <f t="shared" si="418"/>
        <v>279749.60000000003</v>
      </c>
      <c r="J8912" s="348">
        <f t="shared" si="419"/>
        <v>0</v>
      </c>
    </row>
    <row r="8913" spans="1:10">
      <c r="A8913" s="483">
        <v>2016</v>
      </c>
      <c r="B8913" s="484" t="s">
        <v>1296</v>
      </c>
      <c r="C8913" s="484" t="s">
        <v>370</v>
      </c>
      <c r="D8913" s="485">
        <v>14427</v>
      </c>
      <c r="E8913" s="486">
        <v>25.76</v>
      </c>
      <c r="F8913" s="486">
        <f t="shared" si="417"/>
        <v>371639.52</v>
      </c>
      <c r="G8913" s="487">
        <v>2.41</v>
      </c>
      <c r="H8913" s="485">
        <v>7.5</v>
      </c>
      <c r="I8913" s="486">
        <f t="shared" si="418"/>
        <v>108202.5</v>
      </c>
      <c r="J8913" s="348">
        <f t="shared" si="419"/>
        <v>0</v>
      </c>
    </row>
    <row r="8914" spans="1:10">
      <c r="A8914" s="483">
        <v>2016</v>
      </c>
      <c r="B8914" s="484" t="s">
        <v>1296</v>
      </c>
      <c r="C8914" s="484" t="s">
        <v>370</v>
      </c>
      <c r="D8914" s="485">
        <v>158787</v>
      </c>
      <c r="E8914" s="486">
        <v>26</v>
      </c>
      <c r="F8914" s="486">
        <f t="shared" si="417"/>
        <v>4128462</v>
      </c>
      <c r="G8914" s="487">
        <v>2.72</v>
      </c>
      <c r="H8914" s="485">
        <v>7.7</v>
      </c>
      <c r="I8914" s="486">
        <f t="shared" si="418"/>
        <v>1222659.9000000001</v>
      </c>
      <c r="J8914" s="348">
        <f t="shared" si="419"/>
        <v>0</v>
      </c>
    </row>
    <row r="8915" spans="1:10">
      <c r="A8915" s="483">
        <v>2016</v>
      </c>
      <c r="B8915" s="484" t="s">
        <v>1296</v>
      </c>
      <c r="C8915" s="484" t="s">
        <v>370</v>
      </c>
      <c r="D8915" s="485">
        <v>76553</v>
      </c>
      <c r="E8915" s="486">
        <v>26.11</v>
      </c>
      <c r="F8915" s="486">
        <f t="shared" si="417"/>
        <v>1998798.8299999998</v>
      </c>
      <c r="G8915" s="487">
        <v>3.31</v>
      </c>
      <c r="H8915" s="485">
        <v>8.1</v>
      </c>
      <c r="I8915" s="486">
        <f t="shared" si="418"/>
        <v>620079.29999999993</v>
      </c>
      <c r="J8915" s="348">
        <f t="shared" si="419"/>
        <v>0</v>
      </c>
    </row>
    <row r="8916" spans="1:10">
      <c r="A8916" s="483">
        <v>2016</v>
      </c>
      <c r="B8916" s="484" t="s">
        <v>1296</v>
      </c>
      <c r="C8916" s="484" t="s">
        <v>370</v>
      </c>
      <c r="D8916" s="485">
        <v>11734</v>
      </c>
      <c r="E8916" s="486">
        <v>23.314</v>
      </c>
      <c r="F8916" s="486">
        <f t="shared" si="417"/>
        <v>273566.47600000002</v>
      </c>
      <c r="G8916" s="487">
        <v>0.41</v>
      </c>
      <c r="H8916" s="485">
        <v>6.2</v>
      </c>
      <c r="I8916" s="486">
        <f t="shared" si="418"/>
        <v>72750.8</v>
      </c>
      <c r="J8916" s="348">
        <f t="shared" si="419"/>
        <v>0</v>
      </c>
    </row>
    <row r="8917" spans="1:10">
      <c r="A8917" s="483">
        <v>2016</v>
      </c>
      <c r="B8917" s="484" t="s">
        <v>1296</v>
      </c>
      <c r="C8917" s="484" t="s">
        <v>370</v>
      </c>
      <c r="D8917" s="485">
        <v>11162</v>
      </c>
      <c r="E8917" s="486">
        <v>23.152000000000001</v>
      </c>
      <c r="F8917" s="486">
        <f t="shared" si="417"/>
        <v>258422.62400000001</v>
      </c>
      <c r="G8917" s="487">
        <v>0.42</v>
      </c>
      <c r="H8917" s="485">
        <v>6.8</v>
      </c>
      <c r="I8917" s="486">
        <f t="shared" si="418"/>
        <v>75901.599999999991</v>
      </c>
      <c r="J8917" s="348">
        <f t="shared" si="419"/>
        <v>0</v>
      </c>
    </row>
    <row r="8918" spans="1:10">
      <c r="A8918" s="483">
        <v>2016</v>
      </c>
      <c r="B8918" s="484" t="s">
        <v>1296</v>
      </c>
      <c r="C8918" s="484" t="s">
        <v>370</v>
      </c>
      <c r="D8918" s="485">
        <v>22135</v>
      </c>
      <c r="E8918" s="486">
        <v>23.911000000000001</v>
      </c>
      <c r="F8918" s="486">
        <f t="shared" si="417"/>
        <v>529269.98499999999</v>
      </c>
      <c r="G8918" s="487">
        <v>1.22</v>
      </c>
      <c r="H8918" s="485">
        <v>8.5</v>
      </c>
      <c r="I8918" s="486">
        <f t="shared" si="418"/>
        <v>188147.5</v>
      </c>
      <c r="J8918" s="348">
        <f t="shared" si="419"/>
        <v>0</v>
      </c>
    </row>
    <row r="8919" spans="1:10">
      <c r="A8919" s="483">
        <v>2016</v>
      </c>
      <c r="B8919" s="484" t="s">
        <v>1296</v>
      </c>
      <c r="C8919" s="484" t="s">
        <v>370</v>
      </c>
      <c r="D8919" s="485">
        <v>25798</v>
      </c>
      <c r="E8919" s="486">
        <v>26.068000000000001</v>
      </c>
      <c r="F8919" s="486">
        <f t="shared" si="417"/>
        <v>672502.26400000008</v>
      </c>
      <c r="G8919" s="487">
        <v>2.65</v>
      </c>
      <c r="H8919" s="485">
        <v>7.6</v>
      </c>
      <c r="I8919" s="486">
        <f t="shared" si="418"/>
        <v>196064.8</v>
      </c>
      <c r="J8919" s="348">
        <f t="shared" si="419"/>
        <v>0</v>
      </c>
    </row>
    <row r="8920" spans="1:10">
      <c r="A8920" s="483">
        <v>2016</v>
      </c>
      <c r="B8920" s="484" t="s">
        <v>1296</v>
      </c>
      <c r="C8920" s="484" t="s">
        <v>370</v>
      </c>
      <c r="D8920" s="485">
        <v>121458</v>
      </c>
      <c r="E8920" s="486">
        <v>25.100999999999999</v>
      </c>
      <c r="F8920" s="486">
        <f t="shared" si="417"/>
        <v>3048717.2579999999</v>
      </c>
      <c r="G8920" s="487">
        <v>3.12</v>
      </c>
      <c r="H8920" s="485">
        <v>6.6</v>
      </c>
      <c r="I8920" s="486">
        <f t="shared" si="418"/>
        <v>801622.79999999993</v>
      </c>
      <c r="J8920" s="348">
        <f t="shared" si="419"/>
        <v>0</v>
      </c>
    </row>
    <row r="8921" spans="1:10">
      <c r="A8921" s="483">
        <v>2016</v>
      </c>
      <c r="B8921" s="484" t="s">
        <v>1296</v>
      </c>
      <c r="C8921" s="484" t="s">
        <v>370</v>
      </c>
      <c r="D8921" s="485">
        <v>12766</v>
      </c>
      <c r="E8921" s="486">
        <v>23.405999999999999</v>
      </c>
      <c r="F8921" s="486">
        <f t="shared" si="417"/>
        <v>298800.99599999998</v>
      </c>
      <c r="G8921" s="487">
        <v>2.74</v>
      </c>
      <c r="H8921" s="485">
        <v>8.4</v>
      </c>
      <c r="I8921" s="486">
        <f t="shared" si="418"/>
        <v>107234.40000000001</v>
      </c>
      <c r="J8921" s="348">
        <f t="shared" si="419"/>
        <v>0</v>
      </c>
    </row>
    <row r="8922" spans="1:10">
      <c r="A8922" s="483">
        <v>2016</v>
      </c>
      <c r="B8922" s="484" t="s">
        <v>1296</v>
      </c>
      <c r="C8922" s="484" t="s">
        <v>370</v>
      </c>
      <c r="D8922" s="485">
        <v>38715</v>
      </c>
      <c r="E8922" s="486">
        <v>23.44</v>
      </c>
      <c r="F8922" s="486">
        <f t="shared" si="417"/>
        <v>907479.60000000009</v>
      </c>
      <c r="G8922" s="487">
        <v>1.82</v>
      </c>
      <c r="H8922" s="485">
        <v>7.5</v>
      </c>
      <c r="I8922" s="486">
        <f t="shared" si="418"/>
        <v>290362.5</v>
      </c>
      <c r="J8922" s="348">
        <f t="shared" si="419"/>
        <v>0</v>
      </c>
    </row>
    <row r="8923" spans="1:10">
      <c r="A8923" s="483">
        <v>2016</v>
      </c>
      <c r="B8923" s="484" t="s">
        <v>1296</v>
      </c>
      <c r="C8923" s="484" t="s">
        <v>370</v>
      </c>
      <c r="D8923" s="485">
        <v>25023</v>
      </c>
      <c r="E8923" s="486">
        <v>25.02</v>
      </c>
      <c r="F8923" s="486">
        <f t="shared" si="417"/>
        <v>626075.46</v>
      </c>
      <c r="G8923" s="487">
        <v>2.6</v>
      </c>
      <c r="H8923" s="485">
        <v>7.7</v>
      </c>
      <c r="I8923" s="486">
        <f t="shared" si="418"/>
        <v>192677.1</v>
      </c>
      <c r="J8923" s="348">
        <f t="shared" si="419"/>
        <v>0</v>
      </c>
    </row>
    <row r="8924" spans="1:10">
      <c r="A8924" s="483">
        <v>2016</v>
      </c>
      <c r="B8924" s="484" t="s">
        <v>1296</v>
      </c>
      <c r="C8924" s="484" t="s">
        <v>370</v>
      </c>
      <c r="D8924" s="485">
        <v>32670</v>
      </c>
      <c r="E8924" s="486">
        <v>23.827999999999999</v>
      </c>
      <c r="F8924" s="486">
        <f t="shared" si="417"/>
        <v>778460.76</v>
      </c>
      <c r="G8924" s="487">
        <v>2.65</v>
      </c>
      <c r="H8924" s="485">
        <v>8</v>
      </c>
      <c r="I8924" s="486">
        <f t="shared" si="418"/>
        <v>261360</v>
      </c>
      <c r="J8924" s="348">
        <f t="shared" si="419"/>
        <v>0</v>
      </c>
    </row>
    <row r="8925" spans="1:10">
      <c r="A8925" s="483">
        <v>2016</v>
      </c>
      <c r="B8925" s="484" t="s">
        <v>1296</v>
      </c>
      <c r="C8925" s="484" t="s">
        <v>370</v>
      </c>
      <c r="D8925" s="485">
        <v>253300</v>
      </c>
      <c r="E8925" s="486">
        <v>25.986000000000001</v>
      </c>
      <c r="F8925" s="486">
        <f t="shared" si="417"/>
        <v>6582253.7999999998</v>
      </c>
      <c r="G8925" s="487">
        <v>2.66</v>
      </c>
      <c r="H8925" s="485">
        <v>7.6</v>
      </c>
      <c r="I8925" s="486">
        <f t="shared" si="418"/>
        <v>1925080</v>
      </c>
      <c r="J8925" s="348">
        <f t="shared" si="419"/>
        <v>0</v>
      </c>
    </row>
    <row r="8926" spans="1:10">
      <c r="A8926" s="483">
        <v>2016</v>
      </c>
      <c r="B8926" s="484" t="s">
        <v>1296</v>
      </c>
      <c r="C8926" s="484" t="s">
        <v>370</v>
      </c>
      <c r="D8926" s="485">
        <v>55783</v>
      </c>
      <c r="E8926" s="486">
        <v>23.78</v>
      </c>
      <c r="F8926" s="486">
        <f t="shared" si="417"/>
        <v>1326519.74</v>
      </c>
      <c r="G8926" s="487">
        <v>2.6</v>
      </c>
      <c r="H8926" s="485">
        <v>7.5</v>
      </c>
      <c r="I8926" s="486">
        <f t="shared" si="418"/>
        <v>418372.5</v>
      </c>
      <c r="J8926" s="348">
        <f t="shared" si="419"/>
        <v>0</v>
      </c>
    </row>
    <row r="8927" spans="1:10">
      <c r="A8927" s="483">
        <v>2016</v>
      </c>
      <c r="B8927" s="484" t="s">
        <v>1296</v>
      </c>
      <c r="C8927" s="484" t="s">
        <v>370</v>
      </c>
      <c r="D8927" s="485">
        <v>198734</v>
      </c>
      <c r="E8927" s="486">
        <v>23.844000000000001</v>
      </c>
      <c r="F8927" s="486">
        <f t="shared" si="417"/>
        <v>4738613.4960000003</v>
      </c>
      <c r="G8927" s="487">
        <v>2.65</v>
      </c>
      <c r="H8927" s="485">
        <v>7.8</v>
      </c>
      <c r="I8927" s="486">
        <f t="shared" si="418"/>
        <v>1550125.2</v>
      </c>
      <c r="J8927" s="348">
        <f t="shared" si="419"/>
        <v>0</v>
      </c>
    </row>
    <row r="8928" spans="1:10">
      <c r="A8928" s="483">
        <v>2016</v>
      </c>
      <c r="B8928" s="484" t="s">
        <v>1296</v>
      </c>
      <c r="C8928" s="484" t="s">
        <v>370</v>
      </c>
      <c r="D8928" s="485">
        <v>10742</v>
      </c>
      <c r="E8928" s="486">
        <v>23.033999999999999</v>
      </c>
      <c r="F8928" s="486">
        <f t="shared" si="417"/>
        <v>247431.228</v>
      </c>
      <c r="G8928" s="487">
        <v>1.35</v>
      </c>
      <c r="H8928" s="485">
        <v>7</v>
      </c>
      <c r="I8928" s="486">
        <f t="shared" si="418"/>
        <v>75194</v>
      </c>
      <c r="J8928" s="348">
        <f t="shared" si="419"/>
        <v>0</v>
      </c>
    </row>
    <row r="8929" spans="1:10">
      <c r="A8929" s="483">
        <v>2016</v>
      </c>
      <c r="B8929" s="484" t="s">
        <v>1296</v>
      </c>
      <c r="C8929" s="484" t="s">
        <v>370</v>
      </c>
      <c r="D8929" s="485">
        <v>12372</v>
      </c>
      <c r="E8929" s="486">
        <v>24.905999999999999</v>
      </c>
      <c r="F8929" s="486">
        <f t="shared" si="417"/>
        <v>308137.03200000001</v>
      </c>
      <c r="G8929" s="487">
        <v>1.45</v>
      </c>
      <c r="H8929" s="485">
        <v>12.9</v>
      </c>
      <c r="I8929" s="486">
        <f t="shared" si="418"/>
        <v>159598.80000000002</v>
      </c>
      <c r="J8929" s="348">
        <f t="shared" si="419"/>
        <v>0</v>
      </c>
    </row>
    <row r="8930" spans="1:10">
      <c r="A8930" s="483">
        <v>2016</v>
      </c>
      <c r="B8930" s="484" t="s">
        <v>1289</v>
      </c>
      <c r="C8930" s="484" t="s">
        <v>370</v>
      </c>
      <c r="D8930" s="485">
        <v>98189</v>
      </c>
      <c r="E8930" s="486">
        <v>17.600000000000001</v>
      </c>
      <c r="F8930" s="486">
        <f t="shared" si="417"/>
        <v>1728126.4000000001</v>
      </c>
      <c r="G8930" s="487">
        <v>0.2</v>
      </c>
      <c r="H8930" s="485">
        <v>4.5</v>
      </c>
      <c r="I8930" s="486">
        <f t="shared" si="418"/>
        <v>441850.5</v>
      </c>
      <c r="J8930" s="348">
        <f t="shared" si="419"/>
        <v>0</v>
      </c>
    </row>
    <row r="8931" spans="1:10">
      <c r="A8931" s="483">
        <v>2016</v>
      </c>
      <c r="B8931" s="484" t="s">
        <v>1289</v>
      </c>
      <c r="C8931" s="484" t="s">
        <v>370</v>
      </c>
      <c r="D8931" s="485">
        <v>48956</v>
      </c>
      <c r="E8931" s="486">
        <v>17.600000000000001</v>
      </c>
      <c r="F8931" s="486">
        <f t="shared" si="417"/>
        <v>861625.60000000009</v>
      </c>
      <c r="G8931" s="487">
        <v>0.2</v>
      </c>
      <c r="H8931" s="485">
        <v>5.0999999999999996</v>
      </c>
      <c r="I8931" s="486">
        <f t="shared" si="418"/>
        <v>249675.59999999998</v>
      </c>
      <c r="J8931" s="348">
        <f t="shared" si="419"/>
        <v>0</v>
      </c>
    </row>
    <row r="8932" spans="1:10">
      <c r="A8932" s="483">
        <v>2016</v>
      </c>
      <c r="B8932" s="484" t="s">
        <v>1289</v>
      </c>
      <c r="C8932" s="484" t="s">
        <v>370</v>
      </c>
      <c r="D8932" s="485">
        <v>181928</v>
      </c>
      <c r="E8932" s="486">
        <v>17.47</v>
      </c>
      <c r="F8932" s="486">
        <f t="shared" si="417"/>
        <v>3178282.1599999997</v>
      </c>
      <c r="G8932" s="487">
        <v>0.21</v>
      </c>
      <c r="H8932" s="485">
        <v>4.5999999999999996</v>
      </c>
      <c r="I8932" s="486">
        <f t="shared" si="418"/>
        <v>836868.79999999993</v>
      </c>
      <c r="J8932" s="348">
        <f t="shared" si="419"/>
        <v>0</v>
      </c>
    </row>
    <row r="8933" spans="1:10">
      <c r="A8933" s="483">
        <v>2016</v>
      </c>
      <c r="B8933" s="484" t="s">
        <v>1289</v>
      </c>
      <c r="C8933" s="484" t="s">
        <v>370</v>
      </c>
      <c r="D8933" s="485">
        <v>69991</v>
      </c>
      <c r="E8933" s="486">
        <v>17.47</v>
      </c>
      <c r="F8933" s="486">
        <f t="shared" si="417"/>
        <v>1222742.77</v>
      </c>
      <c r="G8933" s="487">
        <v>0.21</v>
      </c>
      <c r="H8933" s="485">
        <v>4.5999999999999996</v>
      </c>
      <c r="I8933" s="486">
        <f t="shared" si="418"/>
        <v>321958.59999999998</v>
      </c>
      <c r="J8933" s="348">
        <f t="shared" si="419"/>
        <v>0</v>
      </c>
    </row>
    <row r="8934" spans="1:10">
      <c r="A8934" s="483">
        <v>2016</v>
      </c>
      <c r="B8934" s="484" t="s">
        <v>1289</v>
      </c>
      <c r="C8934" s="484" t="s">
        <v>370</v>
      </c>
      <c r="D8934" s="485">
        <v>63685</v>
      </c>
      <c r="E8934" s="486">
        <v>17.713000000000001</v>
      </c>
      <c r="F8934" s="486">
        <f t="shared" si="417"/>
        <v>1128052.405</v>
      </c>
      <c r="G8934" s="487">
        <v>0.22</v>
      </c>
      <c r="H8934" s="485">
        <v>5.2</v>
      </c>
      <c r="I8934" s="486">
        <f t="shared" si="418"/>
        <v>331162</v>
      </c>
      <c r="J8934" s="348">
        <f t="shared" si="419"/>
        <v>0</v>
      </c>
    </row>
    <row r="8935" spans="1:10">
      <c r="A8935" s="483">
        <v>2016</v>
      </c>
      <c r="B8935" s="484" t="s">
        <v>1289</v>
      </c>
      <c r="C8935" s="484" t="s">
        <v>370</v>
      </c>
      <c r="D8935" s="485">
        <v>236547</v>
      </c>
      <c r="E8935" s="486">
        <v>17.622</v>
      </c>
      <c r="F8935" s="486">
        <f t="shared" si="417"/>
        <v>4168431.2340000002</v>
      </c>
      <c r="G8935" s="487">
        <v>0.19</v>
      </c>
      <c r="H8935" s="485">
        <v>4.5</v>
      </c>
      <c r="I8935" s="486">
        <f t="shared" si="418"/>
        <v>1064461.5</v>
      </c>
      <c r="J8935" s="348">
        <f t="shared" si="419"/>
        <v>0</v>
      </c>
    </row>
    <row r="8936" spans="1:10">
      <c r="A8936" s="483">
        <v>2016</v>
      </c>
      <c r="B8936" s="484" t="s">
        <v>1289</v>
      </c>
      <c r="C8936" s="484" t="s">
        <v>370</v>
      </c>
      <c r="D8936" s="485">
        <v>326936</v>
      </c>
      <c r="E8936" s="486">
        <v>17.2</v>
      </c>
      <c r="F8936" s="486">
        <f t="shared" si="417"/>
        <v>5623299.2000000002</v>
      </c>
      <c r="G8936" s="487">
        <v>0.19</v>
      </c>
      <c r="H8936" s="485">
        <v>4.5</v>
      </c>
      <c r="I8936" s="486">
        <f t="shared" si="418"/>
        <v>1471212</v>
      </c>
      <c r="J8936" s="348">
        <f t="shared" si="419"/>
        <v>0</v>
      </c>
    </row>
    <row r="8937" spans="1:10">
      <c r="A8937" s="483">
        <v>2016</v>
      </c>
      <c r="B8937" s="484" t="s">
        <v>1289</v>
      </c>
      <c r="C8937" s="484" t="s">
        <v>370</v>
      </c>
      <c r="D8937" s="485">
        <v>81791</v>
      </c>
      <c r="E8937" s="486">
        <v>17.21</v>
      </c>
      <c r="F8937" s="486">
        <f t="shared" si="417"/>
        <v>1407623.11</v>
      </c>
      <c r="G8937" s="487">
        <v>0.19</v>
      </c>
      <c r="H8937" s="485">
        <v>4.5999999999999996</v>
      </c>
      <c r="I8937" s="486">
        <f t="shared" si="418"/>
        <v>376238.6</v>
      </c>
      <c r="J8937" s="348">
        <f t="shared" si="419"/>
        <v>0</v>
      </c>
    </row>
    <row r="8938" spans="1:10">
      <c r="A8938" s="483">
        <v>2016</v>
      </c>
      <c r="B8938" s="484" t="s">
        <v>1289</v>
      </c>
      <c r="C8938" s="484" t="s">
        <v>370</v>
      </c>
      <c r="D8938" s="485">
        <v>66396</v>
      </c>
      <c r="E8938" s="486">
        <v>17.27</v>
      </c>
      <c r="F8938" s="486">
        <f t="shared" si="417"/>
        <v>1146658.92</v>
      </c>
      <c r="G8938" s="487">
        <v>0.2</v>
      </c>
      <c r="H8938" s="485">
        <v>4.5</v>
      </c>
      <c r="I8938" s="486">
        <f t="shared" si="418"/>
        <v>298782</v>
      </c>
      <c r="J8938" s="348">
        <f t="shared" si="419"/>
        <v>0</v>
      </c>
    </row>
    <row r="8939" spans="1:10">
      <c r="A8939" s="483">
        <v>2016</v>
      </c>
      <c r="B8939" s="484" t="s">
        <v>1289</v>
      </c>
      <c r="C8939" s="484" t="s">
        <v>370</v>
      </c>
      <c r="D8939" s="485">
        <v>95385</v>
      </c>
      <c r="E8939" s="486">
        <v>17.86</v>
      </c>
      <c r="F8939" s="486">
        <f t="shared" si="417"/>
        <v>1703576.0999999999</v>
      </c>
      <c r="G8939" s="487">
        <v>0.23</v>
      </c>
      <c r="H8939" s="485">
        <v>5.4</v>
      </c>
      <c r="I8939" s="486">
        <f t="shared" si="418"/>
        <v>515079.00000000006</v>
      </c>
      <c r="J8939" s="348">
        <f t="shared" si="419"/>
        <v>0</v>
      </c>
    </row>
    <row r="8940" spans="1:10">
      <c r="A8940" s="483">
        <v>2016</v>
      </c>
      <c r="B8940" s="484" t="s">
        <v>1289</v>
      </c>
      <c r="C8940" s="484" t="s">
        <v>370</v>
      </c>
      <c r="D8940" s="485">
        <v>80058</v>
      </c>
      <c r="E8940" s="486">
        <v>17.86</v>
      </c>
      <c r="F8940" s="486">
        <f t="shared" si="417"/>
        <v>1429835.88</v>
      </c>
      <c r="G8940" s="487">
        <v>0.24</v>
      </c>
      <c r="H8940" s="485">
        <v>4.9000000000000004</v>
      </c>
      <c r="I8940" s="486">
        <f t="shared" si="418"/>
        <v>392284.2</v>
      </c>
      <c r="J8940" s="348">
        <f t="shared" si="419"/>
        <v>0</v>
      </c>
    </row>
    <row r="8941" spans="1:10">
      <c r="A8941" s="483">
        <v>2016</v>
      </c>
      <c r="B8941" s="484" t="s">
        <v>1289</v>
      </c>
      <c r="C8941" s="484" t="s">
        <v>370</v>
      </c>
      <c r="D8941" s="485">
        <v>390083</v>
      </c>
      <c r="E8941" s="486">
        <v>17.559999999999999</v>
      </c>
      <c r="F8941" s="486">
        <f t="shared" si="417"/>
        <v>6849857.4799999995</v>
      </c>
      <c r="G8941" s="487">
        <v>0.19</v>
      </c>
      <c r="H8941" s="485">
        <v>4.5</v>
      </c>
      <c r="I8941" s="486">
        <f t="shared" si="418"/>
        <v>1755373.5</v>
      </c>
      <c r="J8941" s="348">
        <f t="shared" si="419"/>
        <v>0</v>
      </c>
    </row>
    <row r="8942" spans="1:10">
      <c r="A8942" s="483">
        <v>2016</v>
      </c>
      <c r="B8942" s="484" t="s">
        <v>1289</v>
      </c>
      <c r="C8942" s="484" t="s">
        <v>370</v>
      </c>
      <c r="D8942" s="485">
        <v>147385</v>
      </c>
      <c r="E8942" s="486">
        <v>17.2</v>
      </c>
      <c r="F8942" s="486">
        <f t="shared" si="417"/>
        <v>2535022</v>
      </c>
      <c r="G8942" s="487">
        <v>0.24</v>
      </c>
      <c r="H8942" s="485">
        <v>4.2</v>
      </c>
      <c r="I8942" s="486">
        <f t="shared" si="418"/>
        <v>619017</v>
      </c>
      <c r="J8942" s="348">
        <f t="shared" si="419"/>
        <v>0</v>
      </c>
    </row>
    <row r="8943" spans="1:10">
      <c r="A8943" s="483">
        <v>2016</v>
      </c>
      <c r="B8943" s="484" t="s">
        <v>1289</v>
      </c>
      <c r="C8943" s="484" t="s">
        <v>370</v>
      </c>
      <c r="D8943" s="485">
        <v>75902</v>
      </c>
      <c r="E8943" s="486">
        <v>17.2</v>
      </c>
      <c r="F8943" s="486">
        <f t="shared" si="417"/>
        <v>1305514.3999999999</v>
      </c>
      <c r="G8943" s="487">
        <v>0.24</v>
      </c>
      <c r="H8943" s="485">
        <v>4.2</v>
      </c>
      <c r="I8943" s="486">
        <f t="shared" si="418"/>
        <v>318788.40000000002</v>
      </c>
      <c r="J8943" s="348">
        <f t="shared" si="419"/>
        <v>0</v>
      </c>
    </row>
    <row r="8944" spans="1:10">
      <c r="A8944" s="483">
        <v>2016</v>
      </c>
      <c r="B8944" s="484" t="s">
        <v>1289</v>
      </c>
      <c r="C8944" s="484" t="s">
        <v>370</v>
      </c>
      <c r="D8944" s="485">
        <v>46760</v>
      </c>
      <c r="E8944" s="486">
        <v>17.600000000000001</v>
      </c>
      <c r="F8944" s="486">
        <f t="shared" si="417"/>
        <v>822976.00000000012</v>
      </c>
      <c r="G8944" s="487">
        <v>0.19</v>
      </c>
      <c r="H8944" s="485">
        <v>4.3</v>
      </c>
      <c r="I8944" s="486">
        <f t="shared" si="418"/>
        <v>201068</v>
      </c>
      <c r="J8944" s="348">
        <f t="shared" si="419"/>
        <v>0</v>
      </c>
    </row>
    <row r="8945" spans="1:10">
      <c r="A8945" s="483">
        <v>2016</v>
      </c>
      <c r="B8945" s="484" t="s">
        <v>1289</v>
      </c>
      <c r="C8945" s="484" t="s">
        <v>370</v>
      </c>
      <c r="D8945" s="485">
        <v>5863</v>
      </c>
      <c r="E8945" s="486">
        <v>17.8</v>
      </c>
      <c r="F8945" s="486">
        <f t="shared" si="417"/>
        <v>104361.40000000001</v>
      </c>
      <c r="G8945" s="487">
        <v>0.28999999999999998</v>
      </c>
      <c r="H8945" s="485">
        <v>4.9000000000000004</v>
      </c>
      <c r="I8945" s="486">
        <f t="shared" si="418"/>
        <v>28728.7</v>
      </c>
      <c r="J8945" s="348">
        <f t="shared" si="419"/>
        <v>0</v>
      </c>
    </row>
    <row r="8946" spans="1:10">
      <c r="A8946" s="483">
        <v>2016</v>
      </c>
      <c r="B8946" s="484" t="s">
        <v>1289</v>
      </c>
      <c r="C8946" s="484" t="s">
        <v>370</v>
      </c>
      <c r="D8946" s="485">
        <v>15986</v>
      </c>
      <c r="E8946" s="486">
        <v>17.899999999999999</v>
      </c>
      <c r="F8946" s="486">
        <f t="shared" si="417"/>
        <v>286149.39999999997</v>
      </c>
      <c r="G8946" s="487">
        <v>0.24</v>
      </c>
      <c r="H8946" s="485">
        <v>5.4</v>
      </c>
      <c r="I8946" s="486">
        <f t="shared" si="418"/>
        <v>86324.400000000009</v>
      </c>
      <c r="J8946" s="348">
        <f t="shared" si="419"/>
        <v>0</v>
      </c>
    </row>
    <row r="8947" spans="1:10">
      <c r="A8947" s="483">
        <v>2016</v>
      </c>
      <c r="B8947" s="484" t="s">
        <v>1289</v>
      </c>
      <c r="C8947" s="484" t="s">
        <v>370</v>
      </c>
      <c r="D8947" s="485">
        <v>73966</v>
      </c>
      <c r="E8947" s="486">
        <v>17.899999999999999</v>
      </c>
      <c r="F8947" s="486">
        <f t="shared" si="417"/>
        <v>1323991.3999999999</v>
      </c>
      <c r="G8947" s="487">
        <v>0.24</v>
      </c>
      <c r="H8947" s="485">
        <v>5.4</v>
      </c>
      <c r="I8947" s="486">
        <f t="shared" si="418"/>
        <v>399416.4</v>
      </c>
      <c r="J8947" s="348">
        <f t="shared" si="419"/>
        <v>0</v>
      </c>
    </row>
    <row r="8948" spans="1:10">
      <c r="A8948" s="483">
        <v>2016</v>
      </c>
      <c r="B8948" s="484" t="s">
        <v>1289</v>
      </c>
      <c r="C8948" s="484" t="s">
        <v>370</v>
      </c>
      <c r="D8948" s="485">
        <v>9709</v>
      </c>
      <c r="E8948" s="486">
        <v>17.8</v>
      </c>
      <c r="F8948" s="486">
        <f t="shared" si="417"/>
        <v>172820.2</v>
      </c>
      <c r="G8948" s="487">
        <v>0.28999999999999998</v>
      </c>
      <c r="H8948" s="485">
        <v>4.9000000000000004</v>
      </c>
      <c r="I8948" s="486">
        <f t="shared" si="418"/>
        <v>47574.100000000006</v>
      </c>
      <c r="J8948" s="348">
        <f t="shared" si="419"/>
        <v>0</v>
      </c>
    </row>
    <row r="8949" spans="1:10">
      <c r="A8949" s="483">
        <v>2016</v>
      </c>
      <c r="B8949" s="484" t="s">
        <v>1289</v>
      </c>
      <c r="C8949" s="484" t="s">
        <v>370</v>
      </c>
      <c r="D8949" s="485">
        <v>11728</v>
      </c>
      <c r="E8949" s="486">
        <v>17.3</v>
      </c>
      <c r="F8949" s="486">
        <f t="shared" si="417"/>
        <v>202894.4</v>
      </c>
      <c r="G8949" s="487">
        <v>0.24</v>
      </c>
      <c r="H8949" s="485">
        <v>4.2</v>
      </c>
      <c r="I8949" s="486">
        <f t="shared" si="418"/>
        <v>49257.599999999999</v>
      </c>
      <c r="J8949" s="348">
        <f t="shared" si="419"/>
        <v>0</v>
      </c>
    </row>
    <row r="8950" spans="1:10">
      <c r="A8950" s="483">
        <v>2016</v>
      </c>
      <c r="B8950" s="484" t="s">
        <v>1296</v>
      </c>
      <c r="C8950" s="484" t="s">
        <v>370</v>
      </c>
      <c r="D8950" s="485">
        <v>34280</v>
      </c>
      <c r="E8950" s="486">
        <v>21.181000000000001</v>
      </c>
      <c r="F8950" s="486">
        <f t="shared" si="417"/>
        <v>726084.68</v>
      </c>
      <c r="G8950" s="487">
        <v>3.44</v>
      </c>
      <c r="H8950" s="485">
        <v>9</v>
      </c>
      <c r="I8950" s="486">
        <f t="shared" si="418"/>
        <v>308520</v>
      </c>
      <c r="J8950" s="348">
        <f t="shared" si="419"/>
        <v>0</v>
      </c>
    </row>
    <row r="8951" spans="1:10">
      <c r="A8951" s="483">
        <v>2016</v>
      </c>
      <c r="B8951" s="484" t="s">
        <v>1296</v>
      </c>
      <c r="C8951" s="484" t="s">
        <v>370</v>
      </c>
      <c r="D8951" s="485">
        <v>23607</v>
      </c>
      <c r="E8951" s="486">
        <v>24.87</v>
      </c>
      <c r="F8951" s="486">
        <f t="shared" si="417"/>
        <v>587106.09</v>
      </c>
      <c r="G8951" s="487">
        <v>2.98</v>
      </c>
      <c r="H8951" s="485">
        <v>8.3000000000000007</v>
      </c>
      <c r="I8951" s="486">
        <f t="shared" si="418"/>
        <v>195938.1</v>
      </c>
      <c r="J8951" s="348">
        <f t="shared" si="419"/>
        <v>0</v>
      </c>
    </row>
    <row r="8952" spans="1:10">
      <c r="A8952" s="483">
        <v>2016</v>
      </c>
      <c r="B8952" s="484" t="s">
        <v>1296</v>
      </c>
      <c r="C8952" s="484" t="s">
        <v>370</v>
      </c>
      <c r="D8952" s="485">
        <v>459</v>
      </c>
      <c r="E8952" s="486">
        <v>23.51</v>
      </c>
      <c r="F8952" s="486">
        <f t="shared" si="417"/>
        <v>10791.09</v>
      </c>
      <c r="G8952" s="487">
        <v>2.6</v>
      </c>
      <c r="H8952" s="485">
        <v>8.4</v>
      </c>
      <c r="I8952" s="486">
        <f t="shared" si="418"/>
        <v>3855.6000000000004</v>
      </c>
      <c r="J8952" s="348">
        <f t="shared" si="419"/>
        <v>0</v>
      </c>
    </row>
    <row r="8953" spans="1:10">
      <c r="A8953" s="483">
        <v>2016</v>
      </c>
      <c r="B8953" s="484" t="s">
        <v>1296</v>
      </c>
      <c r="C8953" s="484" t="s">
        <v>370</v>
      </c>
      <c r="D8953" s="485">
        <v>22</v>
      </c>
      <c r="E8953" s="486">
        <v>21.78</v>
      </c>
      <c r="F8953" s="486">
        <f t="shared" si="417"/>
        <v>479.16</v>
      </c>
      <c r="G8953" s="487">
        <v>2.65</v>
      </c>
      <c r="H8953" s="485">
        <v>9.4</v>
      </c>
      <c r="I8953" s="486">
        <f t="shared" si="418"/>
        <v>206.8</v>
      </c>
      <c r="J8953" s="348">
        <f t="shared" si="419"/>
        <v>0</v>
      </c>
    </row>
    <row r="8954" spans="1:10">
      <c r="A8954" s="483">
        <v>2016</v>
      </c>
      <c r="B8954" s="484" t="s">
        <v>1296</v>
      </c>
      <c r="C8954" s="484" t="s">
        <v>370</v>
      </c>
      <c r="D8954" s="485">
        <v>7599</v>
      </c>
      <c r="E8954" s="486">
        <v>18.46</v>
      </c>
      <c r="F8954" s="486">
        <f t="shared" si="417"/>
        <v>140277.54</v>
      </c>
      <c r="G8954" s="487">
        <v>2.81</v>
      </c>
      <c r="H8954" s="485">
        <v>17.7</v>
      </c>
      <c r="I8954" s="486">
        <f t="shared" si="418"/>
        <v>134502.29999999999</v>
      </c>
      <c r="J8954" s="348">
        <f t="shared" si="419"/>
        <v>0</v>
      </c>
    </row>
    <row r="8955" spans="1:10">
      <c r="A8955" s="483">
        <v>2016</v>
      </c>
      <c r="B8955" s="484" t="s">
        <v>1296</v>
      </c>
      <c r="C8955" s="484" t="s">
        <v>370</v>
      </c>
      <c r="D8955" s="485">
        <v>7894</v>
      </c>
      <c r="E8955" s="486">
        <v>15.05</v>
      </c>
      <c r="F8955" s="486">
        <f t="shared" si="417"/>
        <v>118804.70000000001</v>
      </c>
      <c r="G8955" s="487">
        <v>1.77</v>
      </c>
      <c r="H8955" s="485">
        <v>27.5</v>
      </c>
      <c r="I8955" s="486">
        <f t="shared" si="418"/>
        <v>217085</v>
      </c>
      <c r="J8955" s="348">
        <f t="shared" si="419"/>
        <v>0</v>
      </c>
    </row>
    <row r="8956" spans="1:10">
      <c r="A8956" s="483">
        <v>2016</v>
      </c>
      <c r="B8956" s="484" t="s">
        <v>1296</v>
      </c>
      <c r="C8956" s="484" t="s">
        <v>370</v>
      </c>
      <c r="D8956" s="485">
        <v>20274</v>
      </c>
      <c r="E8956" s="486">
        <v>21.92</v>
      </c>
      <c r="F8956" s="486">
        <f t="shared" si="417"/>
        <v>444406.08</v>
      </c>
      <c r="G8956" s="487">
        <v>3.06</v>
      </c>
      <c r="H8956" s="485">
        <v>9.6999999999999993</v>
      </c>
      <c r="I8956" s="486">
        <f t="shared" si="418"/>
        <v>196657.8</v>
      </c>
      <c r="J8956" s="348">
        <f t="shared" si="419"/>
        <v>0</v>
      </c>
    </row>
    <row r="8957" spans="1:10">
      <c r="A8957" s="483">
        <v>2016</v>
      </c>
      <c r="B8957" s="484" t="s">
        <v>1296</v>
      </c>
      <c r="C8957" s="484" t="s">
        <v>370</v>
      </c>
      <c r="D8957" s="485">
        <v>7804</v>
      </c>
      <c r="E8957" s="486">
        <v>16.829999999999998</v>
      </c>
      <c r="F8957" s="486">
        <f t="shared" si="417"/>
        <v>131341.31999999998</v>
      </c>
      <c r="G8957" s="487">
        <v>2.39</v>
      </c>
      <c r="H8957" s="485">
        <v>18.3</v>
      </c>
      <c r="I8957" s="486">
        <f t="shared" si="418"/>
        <v>142813.20000000001</v>
      </c>
      <c r="J8957" s="348">
        <f t="shared" si="419"/>
        <v>0</v>
      </c>
    </row>
    <row r="8958" spans="1:10">
      <c r="A8958" s="483">
        <v>2016</v>
      </c>
      <c r="B8958" s="484" t="s">
        <v>1296</v>
      </c>
      <c r="C8958" s="484" t="s">
        <v>370</v>
      </c>
      <c r="D8958" s="485">
        <v>13224</v>
      </c>
      <c r="E8958" s="486">
        <v>19.91</v>
      </c>
      <c r="F8958" s="486">
        <f t="shared" si="417"/>
        <v>263289.84000000003</v>
      </c>
      <c r="G8958" s="487">
        <v>2.42</v>
      </c>
      <c r="H8958" s="485">
        <v>8.9</v>
      </c>
      <c r="I8958" s="486">
        <f t="shared" si="418"/>
        <v>117693.6</v>
      </c>
      <c r="J8958" s="348">
        <f t="shared" si="419"/>
        <v>0</v>
      </c>
    </row>
    <row r="8959" spans="1:10">
      <c r="A8959" s="483">
        <v>2016</v>
      </c>
      <c r="B8959" s="484" t="s">
        <v>1296</v>
      </c>
      <c r="C8959" s="484" t="s">
        <v>370</v>
      </c>
      <c r="D8959" s="485">
        <v>29039</v>
      </c>
      <c r="E8959" s="486">
        <v>15.48</v>
      </c>
      <c r="F8959" s="486">
        <f t="shared" si="417"/>
        <v>449523.72000000003</v>
      </c>
      <c r="G8959" s="487">
        <v>1.87</v>
      </c>
      <c r="H8959" s="485">
        <v>22.6</v>
      </c>
      <c r="I8959" s="486">
        <f t="shared" si="418"/>
        <v>656281.4</v>
      </c>
      <c r="J8959" s="348">
        <f t="shared" si="419"/>
        <v>0</v>
      </c>
    </row>
    <row r="8960" spans="1:10">
      <c r="A8960" s="483">
        <v>2016</v>
      </c>
      <c r="B8960" s="484" t="s">
        <v>1296</v>
      </c>
      <c r="C8960" s="484" t="s">
        <v>370</v>
      </c>
      <c r="D8960" s="485">
        <v>101822</v>
      </c>
      <c r="E8960" s="486">
        <v>22.414000000000001</v>
      </c>
      <c r="F8960" s="486">
        <f t="shared" si="417"/>
        <v>2282238.3080000002</v>
      </c>
      <c r="G8960" s="487">
        <v>2.92</v>
      </c>
      <c r="H8960" s="485">
        <v>8.3000000000000007</v>
      </c>
      <c r="I8960" s="486">
        <f t="shared" si="418"/>
        <v>845122.60000000009</v>
      </c>
      <c r="J8960" s="348">
        <f t="shared" si="419"/>
        <v>0</v>
      </c>
    </row>
    <row r="8961" spans="1:10">
      <c r="A8961" s="483">
        <v>2016</v>
      </c>
      <c r="B8961" s="484" t="s">
        <v>1296</v>
      </c>
      <c r="C8961" s="484" t="s">
        <v>370</v>
      </c>
      <c r="D8961" s="485">
        <v>84920</v>
      </c>
      <c r="E8961" s="486">
        <v>22.972000000000001</v>
      </c>
      <c r="F8961" s="486">
        <f t="shared" si="417"/>
        <v>1950782.2400000002</v>
      </c>
      <c r="G8961" s="487">
        <v>2.96</v>
      </c>
      <c r="H8961" s="485">
        <v>8.3000000000000007</v>
      </c>
      <c r="I8961" s="486">
        <f t="shared" si="418"/>
        <v>704836.00000000012</v>
      </c>
      <c r="J8961" s="348">
        <f t="shared" si="419"/>
        <v>0</v>
      </c>
    </row>
    <row r="8962" spans="1:10">
      <c r="A8962" s="483">
        <v>2016</v>
      </c>
      <c r="B8962" s="484" t="s">
        <v>1296</v>
      </c>
      <c r="C8962" s="484" t="s">
        <v>370</v>
      </c>
      <c r="D8962" s="485">
        <v>33123</v>
      </c>
      <c r="E8962" s="486">
        <v>22.861999999999998</v>
      </c>
      <c r="F8962" s="486">
        <f t="shared" si="417"/>
        <v>757258.02599999995</v>
      </c>
      <c r="G8962" s="487">
        <v>3.13</v>
      </c>
      <c r="H8962" s="485">
        <v>7.8</v>
      </c>
      <c r="I8962" s="486">
        <f t="shared" si="418"/>
        <v>258359.4</v>
      </c>
      <c r="J8962" s="348">
        <f t="shared" si="419"/>
        <v>0</v>
      </c>
    </row>
    <row r="8963" spans="1:10">
      <c r="A8963" s="483">
        <v>2016</v>
      </c>
      <c r="B8963" s="484" t="s">
        <v>1296</v>
      </c>
      <c r="C8963" s="484" t="s">
        <v>370</v>
      </c>
      <c r="D8963" s="485">
        <v>58727</v>
      </c>
      <c r="E8963" s="486">
        <v>22.47</v>
      </c>
      <c r="F8963" s="486">
        <f t="shared" ref="F8963:F9026" si="420">E8963*D8963</f>
        <v>1319595.69</v>
      </c>
      <c r="G8963" s="487">
        <v>2.8</v>
      </c>
      <c r="H8963" s="485">
        <v>8.6</v>
      </c>
      <c r="I8963" s="486">
        <f t="shared" ref="I8963:I9026" si="421">H8963*D8963</f>
        <v>505052.19999999995</v>
      </c>
      <c r="J8963" s="348">
        <f t="shared" ref="J8963:J9026" si="422">IF(B8963="LIG",1,0)</f>
        <v>0</v>
      </c>
    </row>
    <row r="8964" spans="1:10">
      <c r="A8964" s="483">
        <v>2016</v>
      </c>
      <c r="B8964" s="484" t="s">
        <v>1296</v>
      </c>
      <c r="C8964" s="484" t="s">
        <v>370</v>
      </c>
      <c r="D8964" s="485">
        <v>115640</v>
      </c>
      <c r="E8964" s="486">
        <v>22.51</v>
      </c>
      <c r="F8964" s="486">
        <f t="shared" si="420"/>
        <v>2603056.4000000004</v>
      </c>
      <c r="G8964" s="487">
        <v>3.19</v>
      </c>
      <c r="H8964" s="485">
        <v>8</v>
      </c>
      <c r="I8964" s="486">
        <f t="shared" si="421"/>
        <v>925120</v>
      </c>
      <c r="J8964" s="348">
        <f t="shared" si="422"/>
        <v>0</v>
      </c>
    </row>
    <row r="8965" spans="1:10">
      <c r="A8965" s="483">
        <v>2016</v>
      </c>
      <c r="B8965" s="484" t="s">
        <v>1296</v>
      </c>
      <c r="C8965" s="484" t="s">
        <v>370</v>
      </c>
      <c r="D8965" s="485">
        <v>57428</v>
      </c>
      <c r="E8965" s="486">
        <v>23.08</v>
      </c>
      <c r="F8965" s="486">
        <f t="shared" si="420"/>
        <v>1325438.24</v>
      </c>
      <c r="G8965" s="487">
        <v>1.45</v>
      </c>
      <c r="H8965" s="485">
        <v>7.1</v>
      </c>
      <c r="I8965" s="486">
        <f t="shared" si="421"/>
        <v>407738.8</v>
      </c>
      <c r="J8965" s="348">
        <f t="shared" si="422"/>
        <v>0</v>
      </c>
    </row>
    <row r="8966" spans="1:10">
      <c r="A8966" s="483">
        <v>2016</v>
      </c>
      <c r="B8966" s="484" t="s">
        <v>1296</v>
      </c>
      <c r="C8966" s="484" t="s">
        <v>370</v>
      </c>
      <c r="D8966" s="485">
        <v>62855</v>
      </c>
      <c r="E8966" s="486">
        <v>23.28</v>
      </c>
      <c r="F8966" s="486">
        <f t="shared" si="420"/>
        <v>1463264.4000000001</v>
      </c>
      <c r="G8966" s="487">
        <v>3.31</v>
      </c>
      <c r="H8966" s="485">
        <v>7.7</v>
      </c>
      <c r="I8966" s="486">
        <f t="shared" si="421"/>
        <v>483983.5</v>
      </c>
      <c r="J8966" s="348">
        <f t="shared" si="422"/>
        <v>0</v>
      </c>
    </row>
    <row r="8967" spans="1:10">
      <c r="A8967" s="483">
        <v>2016</v>
      </c>
      <c r="B8967" s="484" t="s">
        <v>1296</v>
      </c>
      <c r="C8967" s="484" t="s">
        <v>370</v>
      </c>
      <c r="D8967" s="485">
        <v>20356</v>
      </c>
      <c r="E8967" s="486">
        <v>23.16</v>
      </c>
      <c r="F8967" s="486">
        <f t="shared" si="420"/>
        <v>471444.96</v>
      </c>
      <c r="G8967" s="487">
        <v>3.3</v>
      </c>
      <c r="H8967" s="485">
        <v>7.2</v>
      </c>
      <c r="I8967" s="486">
        <f t="shared" si="421"/>
        <v>146563.20000000001</v>
      </c>
      <c r="J8967" s="348">
        <f t="shared" si="422"/>
        <v>0</v>
      </c>
    </row>
    <row r="8968" spans="1:10">
      <c r="A8968" s="483">
        <v>2016</v>
      </c>
      <c r="B8968" s="484" t="s">
        <v>1296</v>
      </c>
      <c r="C8968" s="484" t="s">
        <v>370</v>
      </c>
      <c r="D8968" s="485">
        <v>45659</v>
      </c>
      <c r="E8968" s="486">
        <v>22.41</v>
      </c>
      <c r="F8968" s="486">
        <f t="shared" si="420"/>
        <v>1023218.1900000001</v>
      </c>
      <c r="G8968" s="487">
        <v>2.41</v>
      </c>
      <c r="H8968" s="485">
        <v>7.9</v>
      </c>
      <c r="I8968" s="486">
        <f t="shared" si="421"/>
        <v>360706.10000000003</v>
      </c>
      <c r="J8968" s="348">
        <f t="shared" si="422"/>
        <v>0</v>
      </c>
    </row>
    <row r="8969" spans="1:10">
      <c r="A8969" s="483">
        <v>2016</v>
      </c>
      <c r="B8969" s="484" t="s">
        <v>1296</v>
      </c>
      <c r="C8969" s="484" t="s">
        <v>370</v>
      </c>
      <c r="D8969" s="485">
        <v>72285</v>
      </c>
      <c r="E8969" s="486">
        <v>22.76</v>
      </c>
      <c r="F8969" s="486">
        <f t="shared" si="420"/>
        <v>1645206.6</v>
      </c>
      <c r="G8969" s="487">
        <v>3.19</v>
      </c>
      <c r="H8969" s="485">
        <v>8.8000000000000007</v>
      </c>
      <c r="I8969" s="486">
        <f t="shared" si="421"/>
        <v>636108</v>
      </c>
      <c r="J8969" s="348">
        <f t="shared" si="422"/>
        <v>0</v>
      </c>
    </row>
    <row r="8970" spans="1:10">
      <c r="A8970" s="483">
        <v>2016</v>
      </c>
      <c r="B8970" s="484" t="s">
        <v>1296</v>
      </c>
      <c r="C8970" s="484" t="s">
        <v>370</v>
      </c>
      <c r="D8970" s="485">
        <v>93593</v>
      </c>
      <c r="E8970" s="486">
        <v>23.07</v>
      </c>
      <c r="F8970" s="486">
        <f t="shared" si="420"/>
        <v>2159190.5100000002</v>
      </c>
      <c r="G8970" s="487">
        <v>3.3</v>
      </c>
      <c r="H8970" s="485">
        <v>7.8</v>
      </c>
      <c r="I8970" s="486">
        <f t="shared" si="421"/>
        <v>730025.4</v>
      </c>
      <c r="J8970" s="348">
        <f t="shared" si="422"/>
        <v>0</v>
      </c>
    </row>
    <row r="8971" spans="1:10">
      <c r="A8971" s="483">
        <v>2016</v>
      </c>
      <c r="B8971" s="484" t="s">
        <v>1296</v>
      </c>
      <c r="C8971" s="484" t="s">
        <v>370</v>
      </c>
      <c r="D8971" s="485">
        <v>6683</v>
      </c>
      <c r="E8971" s="486">
        <v>24.026</v>
      </c>
      <c r="F8971" s="486">
        <f t="shared" si="420"/>
        <v>160565.758</v>
      </c>
      <c r="G8971" s="487">
        <v>2.89</v>
      </c>
      <c r="H8971" s="485">
        <v>7.6</v>
      </c>
      <c r="I8971" s="486">
        <f t="shared" si="421"/>
        <v>50790.799999999996</v>
      </c>
      <c r="J8971" s="348">
        <f t="shared" si="422"/>
        <v>0</v>
      </c>
    </row>
    <row r="8972" spans="1:10">
      <c r="A8972" s="483">
        <v>2016</v>
      </c>
      <c r="B8972" s="484" t="s">
        <v>1289</v>
      </c>
      <c r="C8972" s="484" t="s">
        <v>370</v>
      </c>
      <c r="D8972" s="485">
        <v>55839</v>
      </c>
      <c r="E8972" s="486">
        <v>17.866</v>
      </c>
      <c r="F8972" s="486">
        <f t="shared" si="420"/>
        <v>997619.57400000002</v>
      </c>
      <c r="G8972" s="487">
        <v>0.27</v>
      </c>
      <c r="H8972" s="485">
        <v>4.7</v>
      </c>
      <c r="I8972" s="486">
        <f t="shared" si="421"/>
        <v>262443.3</v>
      </c>
      <c r="J8972" s="348">
        <f t="shared" si="422"/>
        <v>0</v>
      </c>
    </row>
    <row r="8973" spans="1:10">
      <c r="A8973" s="483">
        <v>2016</v>
      </c>
      <c r="B8973" s="484" t="s">
        <v>1296</v>
      </c>
      <c r="C8973" s="484" t="s">
        <v>370</v>
      </c>
      <c r="D8973" s="485">
        <v>121</v>
      </c>
      <c r="E8973" s="486">
        <v>25.88</v>
      </c>
      <c r="F8973" s="486">
        <f t="shared" si="420"/>
        <v>3131.48</v>
      </c>
      <c r="G8973" s="487">
        <v>2.65</v>
      </c>
      <c r="H8973" s="485">
        <v>7.4</v>
      </c>
      <c r="I8973" s="486">
        <f t="shared" si="421"/>
        <v>895.40000000000009</v>
      </c>
      <c r="J8973" s="348">
        <f t="shared" si="422"/>
        <v>0</v>
      </c>
    </row>
    <row r="8974" spans="1:10">
      <c r="A8974" s="483">
        <v>2016</v>
      </c>
      <c r="B8974" s="484" t="s">
        <v>1296</v>
      </c>
      <c r="C8974" s="484" t="s">
        <v>370</v>
      </c>
      <c r="D8974" s="485">
        <v>47230</v>
      </c>
      <c r="E8974" s="486">
        <v>22.978000000000002</v>
      </c>
      <c r="F8974" s="486">
        <f t="shared" si="420"/>
        <v>1085250.9400000002</v>
      </c>
      <c r="G8974" s="487">
        <v>3.43</v>
      </c>
      <c r="H8974" s="485">
        <v>7.9</v>
      </c>
      <c r="I8974" s="486">
        <f t="shared" si="421"/>
        <v>373117</v>
      </c>
      <c r="J8974" s="348">
        <f t="shared" si="422"/>
        <v>0</v>
      </c>
    </row>
    <row r="8975" spans="1:10">
      <c r="A8975" s="483">
        <v>2016</v>
      </c>
      <c r="B8975" s="484" t="s">
        <v>1296</v>
      </c>
      <c r="C8975" s="484" t="s">
        <v>370</v>
      </c>
      <c r="D8975" s="485">
        <v>81249</v>
      </c>
      <c r="E8975" s="486">
        <v>22.393999999999998</v>
      </c>
      <c r="F8975" s="486">
        <f t="shared" si="420"/>
        <v>1819490.1059999999</v>
      </c>
      <c r="G8975" s="487">
        <v>3.15</v>
      </c>
      <c r="H8975" s="485">
        <v>9.1999999999999993</v>
      </c>
      <c r="I8975" s="486">
        <f t="shared" si="421"/>
        <v>747490.79999999993</v>
      </c>
      <c r="J8975" s="348">
        <f t="shared" si="422"/>
        <v>0</v>
      </c>
    </row>
    <row r="8976" spans="1:10">
      <c r="A8976" s="483">
        <v>2016</v>
      </c>
      <c r="B8976" s="484" t="s">
        <v>1296</v>
      </c>
      <c r="C8976" s="484" t="s">
        <v>370</v>
      </c>
      <c r="D8976" s="485">
        <v>29235</v>
      </c>
      <c r="E8976" s="486">
        <v>24.007999999999999</v>
      </c>
      <c r="F8976" s="486">
        <f t="shared" si="420"/>
        <v>701873.88</v>
      </c>
      <c r="G8976" s="487">
        <v>0.81</v>
      </c>
      <c r="H8976" s="485">
        <v>13.8</v>
      </c>
      <c r="I8976" s="486">
        <f t="shared" si="421"/>
        <v>403443</v>
      </c>
      <c r="J8976" s="348">
        <f t="shared" si="422"/>
        <v>0</v>
      </c>
    </row>
    <row r="8977" spans="1:10">
      <c r="A8977" s="483">
        <v>2016</v>
      </c>
      <c r="B8977" s="484" t="s">
        <v>1296</v>
      </c>
      <c r="C8977" s="484" t="s">
        <v>370</v>
      </c>
      <c r="D8977" s="485">
        <v>1506</v>
      </c>
      <c r="E8977" s="486">
        <v>23.9</v>
      </c>
      <c r="F8977" s="486">
        <f t="shared" si="420"/>
        <v>35993.4</v>
      </c>
      <c r="G8977" s="487">
        <v>0.73</v>
      </c>
      <c r="H8977" s="485">
        <v>12.4</v>
      </c>
      <c r="I8977" s="486">
        <f t="shared" si="421"/>
        <v>18674.400000000001</v>
      </c>
      <c r="J8977" s="348">
        <f t="shared" si="422"/>
        <v>0</v>
      </c>
    </row>
    <row r="8978" spans="1:10">
      <c r="A8978" s="483">
        <v>2016</v>
      </c>
      <c r="B8978" s="484" t="s">
        <v>1296</v>
      </c>
      <c r="C8978" s="484" t="s">
        <v>370</v>
      </c>
      <c r="D8978" s="485">
        <v>10885</v>
      </c>
      <c r="E8978" s="486">
        <v>22.184000000000001</v>
      </c>
      <c r="F8978" s="486">
        <f t="shared" si="420"/>
        <v>241472.84000000003</v>
      </c>
      <c r="G8978" s="487">
        <v>0.85</v>
      </c>
      <c r="H8978" s="485">
        <v>15</v>
      </c>
      <c r="I8978" s="486">
        <f t="shared" si="421"/>
        <v>163275</v>
      </c>
      <c r="J8978" s="348">
        <f t="shared" si="422"/>
        <v>0</v>
      </c>
    </row>
    <row r="8979" spans="1:10">
      <c r="A8979" s="483">
        <v>2016</v>
      </c>
      <c r="B8979" s="484" t="s">
        <v>1296</v>
      </c>
      <c r="C8979" s="484" t="s">
        <v>370</v>
      </c>
      <c r="D8979" s="485">
        <v>6547</v>
      </c>
      <c r="E8979" s="486">
        <v>23.1</v>
      </c>
      <c r="F8979" s="486">
        <f t="shared" si="420"/>
        <v>151235.70000000001</v>
      </c>
      <c r="G8979" s="487">
        <v>0.55000000000000004</v>
      </c>
      <c r="H8979" s="485">
        <v>16.5</v>
      </c>
      <c r="I8979" s="486">
        <f t="shared" si="421"/>
        <v>108025.5</v>
      </c>
      <c r="J8979" s="348">
        <f t="shared" si="422"/>
        <v>0</v>
      </c>
    </row>
    <row r="8980" spans="1:10">
      <c r="A8980" s="483">
        <v>2016</v>
      </c>
      <c r="B8980" s="484" t="s">
        <v>1296</v>
      </c>
      <c r="C8980" s="484" t="s">
        <v>370</v>
      </c>
      <c r="D8980" s="485">
        <v>6401</v>
      </c>
      <c r="E8980" s="486">
        <v>23.111999999999998</v>
      </c>
      <c r="F8980" s="486">
        <f t="shared" si="420"/>
        <v>147939.91199999998</v>
      </c>
      <c r="G8980" s="487">
        <v>0.75</v>
      </c>
      <c r="H8980" s="485">
        <v>13.5</v>
      </c>
      <c r="I8980" s="486">
        <f t="shared" si="421"/>
        <v>86413.5</v>
      </c>
      <c r="J8980" s="348">
        <f t="shared" si="422"/>
        <v>0</v>
      </c>
    </row>
    <row r="8981" spans="1:10">
      <c r="A8981" s="483">
        <v>2016</v>
      </c>
      <c r="B8981" s="484" t="s">
        <v>1296</v>
      </c>
      <c r="C8981" s="484" t="s">
        <v>370</v>
      </c>
      <c r="D8981" s="485">
        <v>4798</v>
      </c>
      <c r="E8981" s="486">
        <v>24.283999999999999</v>
      </c>
      <c r="F8981" s="486">
        <f t="shared" si="420"/>
        <v>116514.632</v>
      </c>
      <c r="G8981" s="487">
        <v>0.65</v>
      </c>
      <c r="H8981" s="485">
        <v>13.1</v>
      </c>
      <c r="I8981" s="486">
        <f t="shared" si="421"/>
        <v>62853.799999999996</v>
      </c>
      <c r="J8981" s="348">
        <f t="shared" si="422"/>
        <v>0</v>
      </c>
    </row>
    <row r="8982" spans="1:10">
      <c r="A8982" s="483">
        <v>2016</v>
      </c>
      <c r="B8982" s="484" t="s">
        <v>1296</v>
      </c>
      <c r="C8982" s="484" t="s">
        <v>370</v>
      </c>
      <c r="D8982" s="485">
        <v>3251</v>
      </c>
      <c r="E8982" s="486">
        <v>23.276</v>
      </c>
      <c r="F8982" s="486">
        <f t="shared" si="420"/>
        <v>75670.275999999998</v>
      </c>
      <c r="G8982" s="487">
        <v>0.82</v>
      </c>
      <c r="H8982" s="485">
        <v>9.8000000000000007</v>
      </c>
      <c r="I8982" s="486">
        <f t="shared" si="421"/>
        <v>31859.800000000003</v>
      </c>
      <c r="J8982" s="348">
        <f t="shared" si="422"/>
        <v>0</v>
      </c>
    </row>
    <row r="8983" spans="1:10">
      <c r="A8983" s="483">
        <v>2016</v>
      </c>
      <c r="B8983" s="484" t="s">
        <v>1296</v>
      </c>
      <c r="C8983" s="484" t="s">
        <v>370</v>
      </c>
      <c r="D8983" s="485">
        <v>3237</v>
      </c>
      <c r="E8983" s="486">
        <v>24.141999999999999</v>
      </c>
      <c r="F8983" s="486">
        <f t="shared" si="420"/>
        <v>78147.653999999995</v>
      </c>
      <c r="G8983" s="487">
        <v>0.56000000000000005</v>
      </c>
      <c r="H8983" s="485">
        <v>11.2</v>
      </c>
      <c r="I8983" s="486">
        <f t="shared" si="421"/>
        <v>36254.399999999994</v>
      </c>
      <c r="J8983" s="348">
        <f t="shared" si="422"/>
        <v>0</v>
      </c>
    </row>
    <row r="8984" spans="1:10">
      <c r="A8984" s="483">
        <v>2016</v>
      </c>
      <c r="B8984" s="484" t="s">
        <v>1296</v>
      </c>
      <c r="C8984" s="484" t="s">
        <v>370</v>
      </c>
      <c r="D8984" s="485">
        <v>46562</v>
      </c>
      <c r="E8984" s="486">
        <v>23.257000000000001</v>
      </c>
      <c r="F8984" s="486">
        <f t="shared" si="420"/>
        <v>1082892.4340000001</v>
      </c>
      <c r="G8984" s="487">
        <v>3.59</v>
      </c>
      <c r="H8984" s="485">
        <v>8.1999999999999993</v>
      </c>
      <c r="I8984" s="486">
        <f t="shared" si="421"/>
        <v>381808.39999999997</v>
      </c>
      <c r="J8984" s="348">
        <f t="shared" si="422"/>
        <v>0</v>
      </c>
    </row>
    <row r="8985" spans="1:10">
      <c r="A8985" s="483">
        <v>2016</v>
      </c>
      <c r="B8985" s="484" t="s">
        <v>1289</v>
      </c>
      <c r="C8985" s="484" t="s">
        <v>370</v>
      </c>
      <c r="D8985" s="485">
        <v>59884</v>
      </c>
      <c r="E8985" s="486">
        <v>17.68</v>
      </c>
      <c r="F8985" s="486">
        <f t="shared" si="420"/>
        <v>1058749.1199999999</v>
      </c>
      <c r="G8985" s="487">
        <v>0.19</v>
      </c>
      <c r="H8985" s="485">
        <v>4.4000000000000004</v>
      </c>
      <c r="I8985" s="486">
        <f t="shared" si="421"/>
        <v>263489.60000000003</v>
      </c>
      <c r="J8985" s="348">
        <f t="shared" si="422"/>
        <v>0</v>
      </c>
    </row>
    <row r="8986" spans="1:10">
      <c r="A8986" s="483">
        <v>2016</v>
      </c>
      <c r="B8986" s="484" t="s">
        <v>1289</v>
      </c>
      <c r="C8986" s="484" t="s">
        <v>370</v>
      </c>
      <c r="D8986" s="485">
        <v>16243</v>
      </c>
      <c r="E8986" s="486">
        <v>17.783999999999999</v>
      </c>
      <c r="F8986" s="486">
        <f t="shared" si="420"/>
        <v>288865.51199999999</v>
      </c>
      <c r="G8986" s="487">
        <v>0.23</v>
      </c>
      <c r="H8986" s="485">
        <v>5.4</v>
      </c>
      <c r="I8986" s="486">
        <f t="shared" si="421"/>
        <v>87712.200000000012</v>
      </c>
      <c r="J8986" s="348">
        <f t="shared" si="422"/>
        <v>0</v>
      </c>
    </row>
    <row r="8987" spans="1:10">
      <c r="A8987" s="483">
        <v>2016</v>
      </c>
      <c r="B8987" s="484" t="s">
        <v>1289</v>
      </c>
      <c r="C8987" s="484" t="s">
        <v>370</v>
      </c>
      <c r="D8987" s="485">
        <v>48871</v>
      </c>
      <c r="E8987" s="486">
        <v>17.832999999999998</v>
      </c>
      <c r="F8987" s="486">
        <f t="shared" si="420"/>
        <v>871516.54299999995</v>
      </c>
      <c r="G8987" s="487">
        <v>0.22</v>
      </c>
      <c r="H8987" s="485">
        <v>5.2</v>
      </c>
      <c r="I8987" s="486">
        <f t="shared" si="421"/>
        <v>254129.2</v>
      </c>
      <c r="J8987" s="348">
        <f t="shared" si="422"/>
        <v>0</v>
      </c>
    </row>
    <row r="8988" spans="1:10">
      <c r="A8988" s="483">
        <v>2016</v>
      </c>
      <c r="B8988" s="484" t="s">
        <v>1289</v>
      </c>
      <c r="C8988" s="484" t="s">
        <v>370</v>
      </c>
      <c r="D8988" s="485">
        <v>48974</v>
      </c>
      <c r="E8988" s="486">
        <v>17.690999999999999</v>
      </c>
      <c r="F8988" s="486">
        <f t="shared" si="420"/>
        <v>866399.03399999999</v>
      </c>
      <c r="G8988" s="487">
        <v>0.24</v>
      </c>
      <c r="H8988" s="485">
        <v>5.9</v>
      </c>
      <c r="I8988" s="486">
        <f t="shared" si="421"/>
        <v>288946.60000000003</v>
      </c>
      <c r="J8988" s="348">
        <f t="shared" si="422"/>
        <v>0</v>
      </c>
    </row>
    <row r="8989" spans="1:10">
      <c r="A8989" s="483">
        <v>2016</v>
      </c>
      <c r="B8989" s="484" t="s">
        <v>1289</v>
      </c>
      <c r="C8989" s="484" t="s">
        <v>370</v>
      </c>
      <c r="D8989" s="485">
        <v>65608</v>
      </c>
      <c r="E8989" s="486">
        <v>17.603000000000002</v>
      </c>
      <c r="F8989" s="486">
        <f t="shared" si="420"/>
        <v>1154897.6240000001</v>
      </c>
      <c r="G8989" s="487">
        <v>0.19</v>
      </c>
      <c r="H8989" s="485">
        <v>4.7</v>
      </c>
      <c r="I8989" s="486">
        <f t="shared" si="421"/>
        <v>308357.60000000003</v>
      </c>
      <c r="J8989" s="348">
        <f t="shared" si="422"/>
        <v>0</v>
      </c>
    </row>
    <row r="8990" spans="1:10">
      <c r="A8990" s="483">
        <v>2016</v>
      </c>
      <c r="B8990" s="484" t="s">
        <v>1289</v>
      </c>
      <c r="C8990" s="484" t="s">
        <v>370</v>
      </c>
      <c r="D8990" s="485">
        <v>97992</v>
      </c>
      <c r="E8990" s="486">
        <v>17.62</v>
      </c>
      <c r="F8990" s="486">
        <f t="shared" si="420"/>
        <v>1726619.04</v>
      </c>
      <c r="G8990" s="487">
        <v>0.2</v>
      </c>
      <c r="H8990" s="485">
        <v>4.4000000000000004</v>
      </c>
      <c r="I8990" s="486">
        <f t="shared" si="421"/>
        <v>431164.80000000005</v>
      </c>
      <c r="J8990" s="348">
        <f t="shared" si="422"/>
        <v>0</v>
      </c>
    </row>
    <row r="8991" spans="1:10">
      <c r="A8991" s="483">
        <v>2016</v>
      </c>
      <c r="B8991" s="484" t="s">
        <v>1289</v>
      </c>
      <c r="C8991" s="484" t="s">
        <v>370</v>
      </c>
      <c r="D8991" s="485">
        <v>48788</v>
      </c>
      <c r="E8991" s="486">
        <v>17.754000000000001</v>
      </c>
      <c r="F8991" s="486">
        <f t="shared" si="420"/>
        <v>866182.15200000012</v>
      </c>
      <c r="G8991" s="487">
        <v>0.25</v>
      </c>
      <c r="H8991" s="485">
        <v>5.5</v>
      </c>
      <c r="I8991" s="486">
        <f t="shared" si="421"/>
        <v>268334</v>
      </c>
      <c r="J8991" s="348">
        <f t="shared" si="422"/>
        <v>0</v>
      </c>
    </row>
    <row r="8992" spans="1:10">
      <c r="A8992" s="483">
        <v>2016</v>
      </c>
      <c r="B8992" s="484" t="s">
        <v>1289</v>
      </c>
      <c r="C8992" s="484" t="s">
        <v>370</v>
      </c>
      <c r="D8992" s="485">
        <v>16144</v>
      </c>
      <c r="E8992" s="486">
        <v>17.39</v>
      </c>
      <c r="F8992" s="486">
        <f t="shared" si="420"/>
        <v>280744.16000000003</v>
      </c>
      <c r="G8992" s="487">
        <v>0.22</v>
      </c>
      <c r="H8992" s="485">
        <v>3.8</v>
      </c>
      <c r="I8992" s="486">
        <f t="shared" si="421"/>
        <v>61347.199999999997</v>
      </c>
      <c r="J8992" s="348">
        <f t="shared" si="422"/>
        <v>0</v>
      </c>
    </row>
    <row r="8993" spans="1:10">
      <c r="A8993" s="483">
        <v>2016</v>
      </c>
      <c r="B8993" s="484" t="s">
        <v>1289</v>
      </c>
      <c r="C8993" s="484" t="s">
        <v>370</v>
      </c>
      <c r="D8993" s="485">
        <v>32702</v>
      </c>
      <c r="E8993" s="486">
        <v>16.88</v>
      </c>
      <c r="F8993" s="486">
        <f t="shared" si="420"/>
        <v>552009.76</v>
      </c>
      <c r="G8993" s="487">
        <v>0.35</v>
      </c>
      <c r="H8993" s="485">
        <v>5.6</v>
      </c>
      <c r="I8993" s="486">
        <f t="shared" si="421"/>
        <v>183131.19999999998</v>
      </c>
      <c r="J8993" s="348">
        <f t="shared" si="422"/>
        <v>0</v>
      </c>
    </row>
    <row r="8994" spans="1:10">
      <c r="A8994" s="483">
        <v>2016</v>
      </c>
      <c r="B8994" s="484" t="s">
        <v>1289</v>
      </c>
      <c r="C8994" s="484" t="s">
        <v>370</v>
      </c>
      <c r="D8994" s="485">
        <v>64955</v>
      </c>
      <c r="E8994" s="486">
        <v>17.71</v>
      </c>
      <c r="F8994" s="486">
        <f t="shared" si="420"/>
        <v>1150353.05</v>
      </c>
      <c r="G8994" s="487">
        <v>0.24</v>
      </c>
      <c r="H8994" s="485">
        <v>5.6</v>
      </c>
      <c r="I8994" s="486">
        <f t="shared" si="421"/>
        <v>363748</v>
      </c>
      <c r="J8994" s="348">
        <f t="shared" si="422"/>
        <v>0</v>
      </c>
    </row>
    <row r="8995" spans="1:10">
      <c r="A8995" s="483">
        <v>2016</v>
      </c>
      <c r="B8995" s="484" t="s">
        <v>1289</v>
      </c>
      <c r="C8995" s="484" t="s">
        <v>370</v>
      </c>
      <c r="D8995" s="485">
        <v>35146</v>
      </c>
      <c r="E8995" s="486">
        <v>17.844000000000001</v>
      </c>
      <c r="F8995" s="486">
        <f t="shared" si="420"/>
        <v>627145.22400000005</v>
      </c>
      <c r="G8995" s="487">
        <v>0.26</v>
      </c>
      <c r="H8995" s="485">
        <v>5.2</v>
      </c>
      <c r="I8995" s="486">
        <f t="shared" si="421"/>
        <v>182759.2</v>
      </c>
      <c r="J8995" s="348">
        <f t="shared" si="422"/>
        <v>0</v>
      </c>
    </row>
    <row r="8996" spans="1:10">
      <c r="A8996" s="483">
        <v>2016</v>
      </c>
      <c r="B8996" s="484" t="s">
        <v>1289</v>
      </c>
      <c r="C8996" s="484" t="s">
        <v>370</v>
      </c>
      <c r="D8996" s="485">
        <v>17608</v>
      </c>
      <c r="E8996" s="486">
        <v>17.635999999999999</v>
      </c>
      <c r="F8996" s="486">
        <f t="shared" si="420"/>
        <v>310534.68799999997</v>
      </c>
      <c r="G8996" s="487">
        <v>0.19</v>
      </c>
      <c r="H8996" s="485">
        <v>4.4000000000000004</v>
      </c>
      <c r="I8996" s="486">
        <f t="shared" si="421"/>
        <v>77475.200000000012</v>
      </c>
      <c r="J8996" s="348">
        <f t="shared" si="422"/>
        <v>0</v>
      </c>
    </row>
    <row r="8997" spans="1:10">
      <c r="A8997" s="483">
        <v>2016</v>
      </c>
      <c r="B8997" s="484" t="s">
        <v>1289</v>
      </c>
      <c r="C8997" s="484" t="s">
        <v>370</v>
      </c>
      <c r="D8997" s="485">
        <v>35193</v>
      </c>
      <c r="E8997" s="486">
        <v>17.266999999999999</v>
      </c>
      <c r="F8997" s="486">
        <f t="shared" si="420"/>
        <v>607677.53099999996</v>
      </c>
      <c r="G8997" s="487">
        <v>0.24</v>
      </c>
      <c r="H8997" s="485">
        <v>4.2</v>
      </c>
      <c r="I8997" s="486">
        <f t="shared" si="421"/>
        <v>147810.6</v>
      </c>
      <c r="J8997" s="348">
        <f t="shared" si="422"/>
        <v>0</v>
      </c>
    </row>
    <row r="8998" spans="1:10">
      <c r="A8998" s="483">
        <v>2016</v>
      </c>
      <c r="B8998" s="484" t="s">
        <v>1289</v>
      </c>
      <c r="C8998" s="484" t="s">
        <v>370</v>
      </c>
      <c r="D8998" s="485">
        <v>17624</v>
      </c>
      <c r="E8998" s="486">
        <v>17.873999999999999</v>
      </c>
      <c r="F8998" s="486">
        <f t="shared" si="420"/>
        <v>315011.37599999999</v>
      </c>
      <c r="G8998" s="487">
        <v>0.21</v>
      </c>
      <c r="H8998" s="485">
        <v>5.3</v>
      </c>
      <c r="I8998" s="486">
        <f t="shared" si="421"/>
        <v>93407.2</v>
      </c>
      <c r="J8998" s="348">
        <f t="shared" si="422"/>
        <v>0</v>
      </c>
    </row>
    <row r="8999" spans="1:10">
      <c r="A8999" s="483">
        <v>2016</v>
      </c>
      <c r="B8999" s="484" t="s">
        <v>1289</v>
      </c>
      <c r="C8999" s="484" t="s">
        <v>370</v>
      </c>
      <c r="D8999" s="485">
        <v>14056</v>
      </c>
      <c r="E8999" s="486">
        <v>17.475999999999999</v>
      </c>
      <c r="F8999" s="486">
        <f t="shared" si="420"/>
        <v>245642.65599999999</v>
      </c>
      <c r="G8999" s="487">
        <v>0.34</v>
      </c>
      <c r="H8999" s="485">
        <v>5.5</v>
      </c>
      <c r="I8999" s="486">
        <f t="shared" si="421"/>
        <v>77308</v>
      </c>
      <c r="J8999" s="348">
        <f t="shared" si="422"/>
        <v>0</v>
      </c>
    </row>
    <row r="9000" spans="1:10">
      <c r="A9000" s="483">
        <v>2016</v>
      </c>
      <c r="B9000" s="484" t="s">
        <v>1289</v>
      </c>
      <c r="C9000" s="484" t="s">
        <v>370</v>
      </c>
      <c r="D9000" s="485">
        <v>14087</v>
      </c>
      <c r="E9000" s="486">
        <v>18.015999999999998</v>
      </c>
      <c r="F9000" s="486">
        <f t="shared" si="420"/>
        <v>253791.39199999996</v>
      </c>
      <c r="G9000" s="487">
        <v>0.23</v>
      </c>
      <c r="H9000" s="485">
        <v>4.8</v>
      </c>
      <c r="I9000" s="486">
        <f t="shared" si="421"/>
        <v>67617.599999999991</v>
      </c>
      <c r="J9000" s="348">
        <f t="shared" si="422"/>
        <v>0</v>
      </c>
    </row>
    <row r="9001" spans="1:10">
      <c r="A9001" s="483">
        <v>2016</v>
      </c>
      <c r="B9001" s="484" t="s">
        <v>1289</v>
      </c>
      <c r="C9001" s="484" t="s">
        <v>370</v>
      </c>
      <c r="D9001" s="485">
        <v>28198</v>
      </c>
      <c r="E9001" s="486">
        <v>17.692</v>
      </c>
      <c r="F9001" s="486">
        <f t="shared" si="420"/>
        <v>498879.016</v>
      </c>
      <c r="G9001" s="487">
        <v>0.24</v>
      </c>
      <c r="H9001" s="485">
        <v>5.8</v>
      </c>
      <c r="I9001" s="486">
        <f t="shared" si="421"/>
        <v>163548.4</v>
      </c>
      <c r="J9001" s="348">
        <f t="shared" si="422"/>
        <v>0</v>
      </c>
    </row>
    <row r="9002" spans="1:10">
      <c r="A9002" s="483">
        <v>2016</v>
      </c>
      <c r="B9002" s="484" t="s">
        <v>1289</v>
      </c>
      <c r="C9002" s="484" t="s">
        <v>370</v>
      </c>
      <c r="D9002" s="485">
        <v>28105</v>
      </c>
      <c r="E9002" s="486">
        <v>17.108000000000001</v>
      </c>
      <c r="F9002" s="486">
        <f t="shared" si="420"/>
        <v>480820.34</v>
      </c>
      <c r="G9002" s="487">
        <v>0.26</v>
      </c>
      <c r="H9002" s="485">
        <v>4.7</v>
      </c>
      <c r="I9002" s="486">
        <f t="shared" si="421"/>
        <v>132093.5</v>
      </c>
      <c r="J9002" s="348">
        <f t="shared" si="422"/>
        <v>0</v>
      </c>
    </row>
    <row r="9003" spans="1:10">
      <c r="A9003" s="483">
        <v>2016</v>
      </c>
      <c r="B9003" s="484" t="s">
        <v>1289</v>
      </c>
      <c r="C9003" s="484" t="s">
        <v>370</v>
      </c>
      <c r="D9003" s="485">
        <v>72851</v>
      </c>
      <c r="E9003" s="486">
        <v>17.059000000000001</v>
      </c>
      <c r="F9003" s="486">
        <f t="shared" si="420"/>
        <v>1242765.209</v>
      </c>
      <c r="G9003" s="487">
        <v>0.28999999999999998</v>
      </c>
      <c r="H9003" s="485">
        <v>4.5</v>
      </c>
      <c r="I9003" s="486">
        <f t="shared" si="421"/>
        <v>327829.5</v>
      </c>
      <c r="J9003" s="348">
        <f t="shared" si="422"/>
        <v>0</v>
      </c>
    </row>
    <row r="9004" spans="1:10">
      <c r="A9004" s="483">
        <v>2016</v>
      </c>
      <c r="B9004" s="484" t="s">
        <v>1289</v>
      </c>
      <c r="C9004" s="484" t="s">
        <v>370</v>
      </c>
      <c r="D9004" s="485">
        <v>81074</v>
      </c>
      <c r="E9004" s="486">
        <v>17.66</v>
      </c>
      <c r="F9004" s="486">
        <f t="shared" si="420"/>
        <v>1431766.84</v>
      </c>
      <c r="G9004" s="487">
        <v>0.23</v>
      </c>
      <c r="H9004" s="485">
        <v>5.3</v>
      </c>
      <c r="I9004" s="486">
        <f t="shared" si="421"/>
        <v>429692.2</v>
      </c>
      <c r="J9004" s="348">
        <f t="shared" si="422"/>
        <v>0</v>
      </c>
    </row>
    <row r="9005" spans="1:10">
      <c r="A9005" s="483">
        <v>2016</v>
      </c>
      <c r="B9005" s="484" t="s">
        <v>1296</v>
      </c>
      <c r="C9005" s="484" t="s">
        <v>370</v>
      </c>
      <c r="D9005" s="485">
        <v>15001</v>
      </c>
      <c r="E9005" s="486">
        <v>21.84</v>
      </c>
      <c r="F9005" s="486">
        <f t="shared" si="420"/>
        <v>327621.84000000003</v>
      </c>
      <c r="G9005" s="487">
        <v>3.08</v>
      </c>
      <c r="H9005" s="485">
        <v>12.6</v>
      </c>
      <c r="I9005" s="486">
        <f t="shared" si="421"/>
        <v>189012.6</v>
      </c>
      <c r="J9005" s="348">
        <f t="shared" si="422"/>
        <v>0</v>
      </c>
    </row>
    <row r="9006" spans="1:10">
      <c r="A9006" s="483">
        <v>2016</v>
      </c>
      <c r="B9006" s="484" t="s">
        <v>1289</v>
      </c>
      <c r="C9006" s="484" t="s">
        <v>370</v>
      </c>
      <c r="D9006" s="485">
        <v>32130</v>
      </c>
      <c r="E9006" s="486">
        <v>17.8</v>
      </c>
      <c r="F9006" s="486">
        <f t="shared" si="420"/>
        <v>571914</v>
      </c>
      <c r="G9006" s="487">
        <v>0.21</v>
      </c>
      <c r="H9006" s="485">
        <v>5.0999999999999996</v>
      </c>
      <c r="I9006" s="486">
        <f t="shared" si="421"/>
        <v>163863</v>
      </c>
      <c r="J9006" s="348">
        <f t="shared" si="422"/>
        <v>0</v>
      </c>
    </row>
    <row r="9007" spans="1:10">
      <c r="A9007" s="483">
        <v>2016</v>
      </c>
      <c r="B9007" s="484" t="s">
        <v>1289</v>
      </c>
      <c r="C9007" s="484" t="s">
        <v>370</v>
      </c>
      <c r="D9007" s="485">
        <v>16311</v>
      </c>
      <c r="E9007" s="486">
        <v>17.95</v>
      </c>
      <c r="F9007" s="486">
        <f t="shared" si="420"/>
        <v>292782.45</v>
      </c>
      <c r="G9007" s="487">
        <v>0.25</v>
      </c>
      <c r="H9007" s="485">
        <v>5.0999999999999996</v>
      </c>
      <c r="I9007" s="486">
        <f t="shared" si="421"/>
        <v>83186.099999999991</v>
      </c>
      <c r="J9007" s="348">
        <f t="shared" si="422"/>
        <v>0</v>
      </c>
    </row>
    <row r="9008" spans="1:10">
      <c r="A9008" s="483">
        <v>2016</v>
      </c>
      <c r="B9008" s="484" t="s">
        <v>1289</v>
      </c>
      <c r="C9008" s="484" t="s">
        <v>370</v>
      </c>
      <c r="D9008" s="485">
        <v>16395</v>
      </c>
      <c r="E9008" s="486">
        <v>17.61</v>
      </c>
      <c r="F9008" s="486">
        <f t="shared" si="420"/>
        <v>288715.95</v>
      </c>
      <c r="G9008" s="487">
        <v>0.19</v>
      </c>
      <c r="H9008" s="485">
        <v>4.3</v>
      </c>
      <c r="I9008" s="486">
        <f t="shared" si="421"/>
        <v>70498.5</v>
      </c>
      <c r="J9008" s="348">
        <f t="shared" si="422"/>
        <v>0</v>
      </c>
    </row>
    <row r="9009" spans="1:10">
      <c r="A9009" s="483">
        <v>2016</v>
      </c>
      <c r="B9009" s="484" t="s">
        <v>1289</v>
      </c>
      <c r="C9009" s="484" t="s">
        <v>370</v>
      </c>
      <c r="D9009" s="485">
        <v>16458</v>
      </c>
      <c r="E9009" s="486">
        <v>17.82</v>
      </c>
      <c r="F9009" s="486">
        <f t="shared" si="420"/>
        <v>293281.56</v>
      </c>
      <c r="G9009" s="487">
        <v>0.27</v>
      </c>
      <c r="H9009" s="485">
        <v>5</v>
      </c>
      <c r="I9009" s="486">
        <f t="shared" si="421"/>
        <v>82290</v>
      </c>
      <c r="J9009" s="348">
        <f t="shared" si="422"/>
        <v>0</v>
      </c>
    </row>
    <row r="9010" spans="1:10">
      <c r="A9010" s="483">
        <v>2016</v>
      </c>
      <c r="B9010" s="484" t="s">
        <v>1289</v>
      </c>
      <c r="C9010" s="484" t="s">
        <v>370</v>
      </c>
      <c r="D9010" s="485">
        <v>16125</v>
      </c>
      <c r="E9010" s="486">
        <v>16.62</v>
      </c>
      <c r="F9010" s="486">
        <f t="shared" si="420"/>
        <v>267997.5</v>
      </c>
      <c r="G9010" s="487">
        <v>0.34</v>
      </c>
      <c r="H9010" s="485">
        <v>6</v>
      </c>
      <c r="I9010" s="486">
        <f t="shared" si="421"/>
        <v>96750</v>
      </c>
      <c r="J9010" s="348">
        <f t="shared" si="422"/>
        <v>0</v>
      </c>
    </row>
    <row r="9011" spans="1:10">
      <c r="A9011" s="483">
        <v>2016</v>
      </c>
      <c r="B9011" s="484" t="s">
        <v>1289</v>
      </c>
      <c r="C9011" s="484" t="s">
        <v>370</v>
      </c>
      <c r="D9011" s="485">
        <v>32812</v>
      </c>
      <c r="E9011" s="486">
        <v>17.16</v>
      </c>
      <c r="F9011" s="486">
        <f t="shared" si="420"/>
        <v>563053.92000000004</v>
      </c>
      <c r="G9011" s="487">
        <v>0.23</v>
      </c>
      <c r="H9011" s="485">
        <v>4.2</v>
      </c>
      <c r="I9011" s="486">
        <f t="shared" si="421"/>
        <v>137810.4</v>
      </c>
      <c r="J9011" s="348">
        <f t="shared" si="422"/>
        <v>0</v>
      </c>
    </row>
    <row r="9012" spans="1:10">
      <c r="A9012" s="483">
        <v>2016</v>
      </c>
      <c r="B9012" s="484" t="s">
        <v>1289</v>
      </c>
      <c r="C9012" s="484" t="s">
        <v>370</v>
      </c>
      <c r="D9012" s="485">
        <v>48983</v>
      </c>
      <c r="E9012" s="486">
        <v>17.28</v>
      </c>
      <c r="F9012" s="486">
        <f t="shared" si="420"/>
        <v>846426.24000000011</v>
      </c>
      <c r="G9012" s="487">
        <v>0.24</v>
      </c>
      <c r="H9012" s="485">
        <v>4.2</v>
      </c>
      <c r="I9012" s="486">
        <f t="shared" si="421"/>
        <v>205728.6</v>
      </c>
      <c r="J9012" s="348">
        <f t="shared" si="422"/>
        <v>0</v>
      </c>
    </row>
    <row r="9013" spans="1:10">
      <c r="A9013" s="483">
        <v>2016</v>
      </c>
      <c r="B9013" s="484" t="s">
        <v>1289</v>
      </c>
      <c r="C9013" s="484" t="s">
        <v>370</v>
      </c>
      <c r="D9013" s="485">
        <v>149222</v>
      </c>
      <c r="E9013" s="486">
        <v>17.942</v>
      </c>
      <c r="F9013" s="486">
        <f t="shared" si="420"/>
        <v>2677341.1239999998</v>
      </c>
      <c r="G9013" s="487">
        <v>0.27</v>
      </c>
      <c r="H9013" s="485">
        <v>4.8</v>
      </c>
      <c r="I9013" s="486">
        <f t="shared" si="421"/>
        <v>716265.6</v>
      </c>
      <c r="J9013" s="348">
        <f t="shared" si="422"/>
        <v>0</v>
      </c>
    </row>
    <row r="9014" spans="1:10">
      <c r="A9014" s="483">
        <v>2016</v>
      </c>
      <c r="B9014" s="484" t="s">
        <v>1289</v>
      </c>
      <c r="C9014" s="484" t="s">
        <v>370</v>
      </c>
      <c r="D9014" s="485">
        <v>25779</v>
      </c>
      <c r="E9014" s="486">
        <v>17.942</v>
      </c>
      <c r="F9014" s="486">
        <f t="shared" si="420"/>
        <v>462526.81800000003</v>
      </c>
      <c r="G9014" s="487">
        <v>0.27</v>
      </c>
      <c r="H9014" s="485">
        <v>4.8</v>
      </c>
      <c r="I9014" s="486">
        <f t="shared" si="421"/>
        <v>123739.2</v>
      </c>
      <c r="J9014" s="348">
        <f t="shared" si="422"/>
        <v>0</v>
      </c>
    </row>
    <row r="9015" spans="1:10">
      <c r="A9015" s="483">
        <v>2016</v>
      </c>
      <c r="B9015" s="484" t="s">
        <v>1296</v>
      </c>
      <c r="C9015" s="484" t="s">
        <v>370</v>
      </c>
      <c r="D9015" s="485">
        <v>11097</v>
      </c>
      <c r="E9015" s="486">
        <v>23.55</v>
      </c>
      <c r="F9015" s="486">
        <f t="shared" si="420"/>
        <v>261334.35</v>
      </c>
      <c r="G9015" s="487">
        <v>3.96</v>
      </c>
      <c r="H9015" s="485">
        <v>8.1999999999999993</v>
      </c>
      <c r="I9015" s="486">
        <f t="shared" si="421"/>
        <v>90995.4</v>
      </c>
      <c r="J9015" s="348">
        <f t="shared" si="422"/>
        <v>0</v>
      </c>
    </row>
    <row r="9016" spans="1:10">
      <c r="A9016" s="483">
        <v>2016</v>
      </c>
      <c r="B9016" s="484" t="s">
        <v>1296</v>
      </c>
      <c r="C9016" s="484" t="s">
        <v>370</v>
      </c>
      <c r="D9016" s="485">
        <v>11203</v>
      </c>
      <c r="E9016" s="486">
        <v>22.187999999999999</v>
      </c>
      <c r="F9016" s="486">
        <f t="shared" si="420"/>
        <v>248572.16399999999</v>
      </c>
      <c r="G9016" s="487">
        <v>3.07</v>
      </c>
      <c r="H9016" s="485">
        <v>8.8000000000000007</v>
      </c>
      <c r="I9016" s="486">
        <f t="shared" si="421"/>
        <v>98586.400000000009</v>
      </c>
      <c r="J9016" s="348">
        <f t="shared" si="422"/>
        <v>0</v>
      </c>
    </row>
    <row r="9017" spans="1:10">
      <c r="A9017" s="483">
        <v>2016</v>
      </c>
      <c r="B9017" s="484" t="s">
        <v>1296</v>
      </c>
      <c r="C9017" s="484" t="s">
        <v>370</v>
      </c>
      <c r="D9017" s="485">
        <v>22237</v>
      </c>
      <c r="E9017" s="486">
        <v>22.582999999999998</v>
      </c>
      <c r="F9017" s="486">
        <f t="shared" si="420"/>
        <v>502178.17099999997</v>
      </c>
      <c r="G9017" s="487">
        <v>3.11</v>
      </c>
      <c r="H9017" s="485">
        <v>7.8</v>
      </c>
      <c r="I9017" s="486">
        <f t="shared" si="421"/>
        <v>173448.6</v>
      </c>
      <c r="J9017" s="348">
        <f t="shared" si="422"/>
        <v>0</v>
      </c>
    </row>
    <row r="9018" spans="1:10">
      <c r="A9018" s="483">
        <v>2016</v>
      </c>
      <c r="B9018" s="484" t="s">
        <v>1296</v>
      </c>
      <c r="C9018" s="484" t="s">
        <v>370</v>
      </c>
      <c r="D9018" s="485">
        <v>22512</v>
      </c>
      <c r="E9018" s="486">
        <v>23.398</v>
      </c>
      <c r="F9018" s="486">
        <f t="shared" si="420"/>
        <v>526735.77599999995</v>
      </c>
      <c r="G9018" s="487">
        <v>3.31</v>
      </c>
      <c r="H9018" s="485">
        <v>6.8</v>
      </c>
      <c r="I9018" s="486">
        <f t="shared" si="421"/>
        <v>153081.60000000001</v>
      </c>
      <c r="J9018" s="348">
        <f t="shared" si="422"/>
        <v>0</v>
      </c>
    </row>
    <row r="9019" spans="1:10">
      <c r="A9019" s="483">
        <v>2016</v>
      </c>
      <c r="B9019" s="484" t="s">
        <v>1296</v>
      </c>
      <c r="C9019" s="484" t="s">
        <v>370</v>
      </c>
      <c r="D9019" s="485">
        <v>101606</v>
      </c>
      <c r="E9019" s="486">
        <v>23.010999999999999</v>
      </c>
      <c r="F9019" s="486">
        <f t="shared" si="420"/>
        <v>2338055.6659999997</v>
      </c>
      <c r="G9019" s="487">
        <v>2.98</v>
      </c>
      <c r="H9019" s="485">
        <v>8.3000000000000007</v>
      </c>
      <c r="I9019" s="486">
        <f t="shared" si="421"/>
        <v>843329.8</v>
      </c>
      <c r="J9019" s="348">
        <f t="shared" si="422"/>
        <v>0</v>
      </c>
    </row>
    <row r="9020" spans="1:10">
      <c r="A9020" s="483">
        <v>2016</v>
      </c>
      <c r="B9020" s="484" t="s">
        <v>1296</v>
      </c>
      <c r="C9020" s="484" t="s">
        <v>370</v>
      </c>
      <c r="D9020" s="485">
        <v>15642</v>
      </c>
      <c r="E9020" s="486">
        <v>23.099</v>
      </c>
      <c r="F9020" s="486">
        <f t="shared" si="420"/>
        <v>361314.55800000002</v>
      </c>
      <c r="G9020" s="487">
        <v>1.33</v>
      </c>
      <c r="H9020" s="485">
        <v>7.1</v>
      </c>
      <c r="I9020" s="486">
        <f t="shared" si="421"/>
        <v>111058.2</v>
      </c>
      <c r="J9020" s="348">
        <f t="shared" si="422"/>
        <v>0</v>
      </c>
    </row>
    <row r="9021" spans="1:10">
      <c r="A9021" s="483">
        <v>2016</v>
      </c>
      <c r="B9021" s="484" t="s">
        <v>1296</v>
      </c>
      <c r="C9021" s="484" t="s">
        <v>370</v>
      </c>
      <c r="D9021" s="485">
        <v>16087</v>
      </c>
      <c r="E9021" s="486">
        <v>23.094999999999999</v>
      </c>
      <c r="F9021" s="486">
        <f t="shared" si="420"/>
        <v>371529.26499999996</v>
      </c>
      <c r="G9021" s="487">
        <v>2.93</v>
      </c>
      <c r="H9021" s="485">
        <v>8.4</v>
      </c>
      <c r="I9021" s="486">
        <f t="shared" si="421"/>
        <v>135130.80000000002</v>
      </c>
      <c r="J9021" s="348">
        <f t="shared" si="422"/>
        <v>0</v>
      </c>
    </row>
    <row r="9022" spans="1:10">
      <c r="A9022" s="483">
        <v>2016</v>
      </c>
      <c r="B9022" s="484" t="s">
        <v>1296</v>
      </c>
      <c r="C9022" s="484" t="s">
        <v>370</v>
      </c>
      <c r="D9022" s="485">
        <v>49506</v>
      </c>
      <c r="E9022" s="486">
        <v>22.460999999999999</v>
      </c>
      <c r="F9022" s="486">
        <f t="shared" si="420"/>
        <v>1111954.2659999998</v>
      </c>
      <c r="G9022" s="487">
        <v>3.29</v>
      </c>
      <c r="H9022" s="485">
        <v>10.8</v>
      </c>
      <c r="I9022" s="486">
        <f t="shared" si="421"/>
        <v>534664.80000000005</v>
      </c>
      <c r="J9022" s="348">
        <f t="shared" si="422"/>
        <v>0</v>
      </c>
    </row>
    <row r="9023" spans="1:10">
      <c r="A9023" s="483">
        <v>2016</v>
      </c>
      <c r="B9023" s="484" t="s">
        <v>1296</v>
      </c>
      <c r="C9023" s="484" t="s">
        <v>370</v>
      </c>
      <c r="D9023" s="485">
        <v>15123</v>
      </c>
      <c r="E9023" s="486">
        <v>25.465</v>
      </c>
      <c r="F9023" s="486">
        <f t="shared" si="420"/>
        <v>385107.19500000001</v>
      </c>
      <c r="G9023" s="487">
        <v>3.3</v>
      </c>
      <c r="H9023" s="485">
        <v>8</v>
      </c>
      <c r="I9023" s="486">
        <f t="shared" si="421"/>
        <v>120984</v>
      </c>
      <c r="J9023" s="348">
        <f t="shared" si="422"/>
        <v>0</v>
      </c>
    </row>
    <row r="9024" spans="1:10">
      <c r="A9024" s="483">
        <v>2016</v>
      </c>
      <c r="B9024" s="484" t="s">
        <v>1296</v>
      </c>
      <c r="C9024" s="484" t="s">
        <v>370</v>
      </c>
      <c r="D9024" s="485">
        <v>6442</v>
      </c>
      <c r="E9024" s="486">
        <v>22.597000000000001</v>
      </c>
      <c r="F9024" s="486">
        <f t="shared" si="420"/>
        <v>145569.87400000001</v>
      </c>
      <c r="G9024" s="487">
        <v>3.27</v>
      </c>
      <c r="H9024" s="485">
        <v>10.7</v>
      </c>
      <c r="I9024" s="486">
        <f t="shared" si="421"/>
        <v>68929.399999999994</v>
      </c>
      <c r="J9024" s="348">
        <f t="shared" si="422"/>
        <v>0</v>
      </c>
    </row>
    <row r="9025" spans="1:10">
      <c r="A9025" s="483">
        <v>2016</v>
      </c>
      <c r="B9025" s="484" t="s">
        <v>1296</v>
      </c>
      <c r="C9025" s="484" t="s">
        <v>370</v>
      </c>
      <c r="D9025" s="485">
        <v>3263</v>
      </c>
      <c r="E9025" s="486">
        <v>22.216999999999999</v>
      </c>
      <c r="F9025" s="486">
        <f t="shared" si="420"/>
        <v>72494.070999999996</v>
      </c>
      <c r="G9025" s="487">
        <v>3.02</v>
      </c>
      <c r="H9025" s="485">
        <v>8.8000000000000007</v>
      </c>
      <c r="I9025" s="486">
        <f t="shared" si="421"/>
        <v>28714.400000000001</v>
      </c>
      <c r="J9025" s="348">
        <f t="shared" si="422"/>
        <v>0</v>
      </c>
    </row>
    <row r="9026" spans="1:10">
      <c r="A9026" s="483">
        <v>2016</v>
      </c>
      <c r="B9026" s="484" t="s">
        <v>1296</v>
      </c>
      <c r="C9026" s="484" t="s">
        <v>370</v>
      </c>
      <c r="D9026" s="485">
        <v>8022</v>
      </c>
      <c r="E9026" s="486">
        <v>22.574000000000002</v>
      </c>
      <c r="F9026" s="486">
        <f t="shared" si="420"/>
        <v>181088.62800000003</v>
      </c>
      <c r="G9026" s="487">
        <v>3.24</v>
      </c>
      <c r="H9026" s="485">
        <v>10.6</v>
      </c>
      <c r="I9026" s="486">
        <f t="shared" si="421"/>
        <v>85033.2</v>
      </c>
      <c r="J9026" s="348">
        <f t="shared" si="422"/>
        <v>0</v>
      </c>
    </row>
    <row r="9027" spans="1:10">
      <c r="A9027" s="483">
        <v>2016</v>
      </c>
      <c r="B9027" s="484" t="s">
        <v>1296</v>
      </c>
      <c r="C9027" s="484" t="s">
        <v>370</v>
      </c>
      <c r="D9027" s="485">
        <v>59378</v>
      </c>
      <c r="E9027" s="486">
        <v>22.518999999999998</v>
      </c>
      <c r="F9027" s="486">
        <f t="shared" ref="F9027:F9090" si="423">E9027*D9027</f>
        <v>1337133.1819999998</v>
      </c>
      <c r="G9027" s="487">
        <v>3.23</v>
      </c>
      <c r="H9027" s="485">
        <v>10.7</v>
      </c>
      <c r="I9027" s="486">
        <f t="shared" ref="I9027:I9090" si="424">H9027*D9027</f>
        <v>635344.6</v>
      </c>
      <c r="J9027" s="348">
        <f t="shared" ref="J9027:J9090" si="425">IF(B9027="LIG",1,0)</f>
        <v>0</v>
      </c>
    </row>
    <row r="9028" spans="1:10">
      <c r="A9028" s="483">
        <v>2016</v>
      </c>
      <c r="B9028" s="484" t="s">
        <v>1296</v>
      </c>
      <c r="C9028" s="484" t="s">
        <v>370</v>
      </c>
      <c r="D9028" s="485">
        <v>82160</v>
      </c>
      <c r="E9028" s="486">
        <v>22.792000000000002</v>
      </c>
      <c r="F9028" s="486">
        <f t="shared" si="423"/>
        <v>1872590.7200000002</v>
      </c>
      <c r="G9028" s="487">
        <v>2.62</v>
      </c>
      <c r="H9028" s="485">
        <v>8.3000000000000007</v>
      </c>
      <c r="I9028" s="486">
        <f t="shared" si="424"/>
        <v>681928.00000000012</v>
      </c>
      <c r="J9028" s="348">
        <f t="shared" si="425"/>
        <v>0</v>
      </c>
    </row>
    <row r="9029" spans="1:10">
      <c r="A9029" s="483">
        <v>2016</v>
      </c>
      <c r="B9029" s="484" t="s">
        <v>1296</v>
      </c>
      <c r="C9029" s="484" t="s">
        <v>370</v>
      </c>
      <c r="D9029" s="485">
        <v>4572</v>
      </c>
      <c r="E9029" s="486">
        <v>19.492000000000001</v>
      </c>
      <c r="F9029" s="486">
        <f t="shared" si="423"/>
        <v>89117.423999999999</v>
      </c>
      <c r="G9029" s="487">
        <v>0.79</v>
      </c>
      <c r="H9029" s="485">
        <v>23.4</v>
      </c>
      <c r="I9029" s="486">
        <f t="shared" si="424"/>
        <v>106984.79999999999</v>
      </c>
      <c r="J9029" s="348">
        <f t="shared" si="425"/>
        <v>0</v>
      </c>
    </row>
    <row r="9030" spans="1:10">
      <c r="A9030" s="483">
        <v>2016</v>
      </c>
      <c r="B9030" s="484" t="s">
        <v>1296</v>
      </c>
      <c r="C9030" s="484" t="s">
        <v>370</v>
      </c>
      <c r="D9030" s="485">
        <v>9672</v>
      </c>
      <c r="E9030" s="486">
        <v>23.082000000000001</v>
      </c>
      <c r="F9030" s="486">
        <f t="shared" si="423"/>
        <v>223249.10400000002</v>
      </c>
      <c r="G9030" s="487">
        <v>2.96</v>
      </c>
      <c r="H9030" s="485">
        <v>8.4</v>
      </c>
      <c r="I9030" s="486">
        <f t="shared" si="424"/>
        <v>81244.800000000003</v>
      </c>
      <c r="J9030" s="348">
        <f t="shared" si="425"/>
        <v>0</v>
      </c>
    </row>
    <row r="9031" spans="1:10">
      <c r="A9031" s="483">
        <v>2016</v>
      </c>
      <c r="B9031" s="484" t="s">
        <v>1296</v>
      </c>
      <c r="C9031" s="484" t="s">
        <v>370</v>
      </c>
      <c r="D9031" s="485">
        <v>16183</v>
      </c>
      <c r="E9031" s="486">
        <v>23.844000000000001</v>
      </c>
      <c r="F9031" s="486">
        <f t="shared" si="423"/>
        <v>385867.45199999999</v>
      </c>
      <c r="G9031" s="487">
        <v>2.69</v>
      </c>
      <c r="H9031" s="485">
        <v>8.1</v>
      </c>
      <c r="I9031" s="486">
        <f t="shared" si="424"/>
        <v>131082.29999999999</v>
      </c>
      <c r="J9031" s="348">
        <f t="shared" si="425"/>
        <v>0</v>
      </c>
    </row>
    <row r="9032" spans="1:10">
      <c r="A9032" s="483">
        <v>2016</v>
      </c>
      <c r="B9032" s="484" t="s">
        <v>1296</v>
      </c>
      <c r="C9032" s="484" t="s">
        <v>370</v>
      </c>
      <c r="D9032" s="485">
        <v>36832</v>
      </c>
      <c r="E9032" s="486">
        <v>25.492000000000001</v>
      </c>
      <c r="F9032" s="486">
        <f t="shared" si="423"/>
        <v>938921.34400000004</v>
      </c>
      <c r="G9032" s="487">
        <v>3.6</v>
      </c>
      <c r="H9032" s="485">
        <v>9</v>
      </c>
      <c r="I9032" s="486">
        <f t="shared" si="424"/>
        <v>331488</v>
      </c>
      <c r="J9032" s="348">
        <f t="shared" si="425"/>
        <v>0</v>
      </c>
    </row>
    <row r="9033" spans="1:10">
      <c r="A9033" s="483">
        <v>2016</v>
      </c>
      <c r="B9033" s="484" t="s">
        <v>1296</v>
      </c>
      <c r="C9033" s="484" t="s">
        <v>370</v>
      </c>
      <c r="D9033" s="485">
        <v>79845</v>
      </c>
      <c r="E9033" s="486">
        <v>25.248999999999999</v>
      </c>
      <c r="F9033" s="486">
        <f t="shared" si="423"/>
        <v>2016006.4049999998</v>
      </c>
      <c r="G9033" s="487">
        <v>3.74</v>
      </c>
      <c r="H9033" s="485">
        <v>9.6</v>
      </c>
      <c r="I9033" s="486">
        <f t="shared" si="424"/>
        <v>766512</v>
      </c>
      <c r="J9033" s="348">
        <f t="shared" si="425"/>
        <v>0</v>
      </c>
    </row>
    <row r="9034" spans="1:10">
      <c r="A9034" s="483">
        <v>2016</v>
      </c>
      <c r="B9034" s="484" t="s">
        <v>1296</v>
      </c>
      <c r="C9034" s="484" t="s">
        <v>370</v>
      </c>
      <c r="D9034" s="485">
        <v>1571</v>
      </c>
      <c r="E9034" s="486">
        <v>18.032</v>
      </c>
      <c r="F9034" s="486">
        <f t="shared" si="423"/>
        <v>28328.272000000001</v>
      </c>
      <c r="G9034" s="487">
        <v>0.42</v>
      </c>
      <c r="H9034" s="485">
        <v>29.9</v>
      </c>
      <c r="I9034" s="486">
        <f t="shared" si="424"/>
        <v>46972.899999999994</v>
      </c>
      <c r="J9034" s="348">
        <f t="shared" si="425"/>
        <v>0</v>
      </c>
    </row>
    <row r="9035" spans="1:10">
      <c r="A9035" s="483">
        <v>2016</v>
      </c>
      <c r="B9035" s="484" t="s">
        <v>1296</v>
      </c>
      <c r="C9035" s="484" t="s">
        <v>370</v>
      </c>
      <c r="D9035" s="485">
        <v>99055</v>
      </c>
      <c r="E9035" s="486">
        <v>24.218</v>
      </c>
      <c r="F9035" s="486">
        <f t="shared" si="423"/>
        <v>2398913.9900000002</v>
      </c>
      <c r="G9035" s="487">
        <v>3.54</v>
      </c>
      <c r="H9035" s="485">
        <v>9.1999999999999993</v>
      </c>
      <c r="I9035" s="486">
        <f t="shared" si="424"/>
        <v>911305.99999999988</v>
      </c>
      <c r="J9035" s="348">
        <f t="shared" si="425"/>
        <v>0</v>
      </c>
    </row>
    <row r="9036" spans="1:10">
      <c r="A9036" s="483">
        <v>2016</v>
      </c>
      <c r="B9036" s="484" t="s">
        <v>1296</v>
      </c>
      <c r="C9036" s="484" t="s">
        <v>370</v>
      </c>
      <c r="D9036" s="485">
        <v>73399</v>
      </c>
      <c r="E9036" s="486">
        <v>22.995999999999999</v>
      </c>
      <c r="F9036" s="486">
        <f t="shared" si="423"/>
        <v>1687883.4039999999</v>
      </c>
      <c r="G9036" s="487">
        <v>2.97</v>
      </c>
      <c r="H9036" s="485">
        <v>8.3000000000000007</v>
      </c>
      <c r="I9036" s="486">
        <f t="shared" si="424"/>
        <v>609211.70000000007</v>
      </c>
      <c r="J9036" s="348">
        <f t="shared" si="425"/>
        <v>0</v>
      </c>
    </row>
    <row r="9037" spans="1:10">
      <c r="A9037" s="483">
        <v>2016</v>
      </c>
      <c r="B9037" s="484" t="s">
        <v>1296</v>
      </c>
      <c r="C9037" s="484" t="s">
        <v>370</v>
      </c>
      <c r="D9037" s="485">
        <v>59760</v>
      </c>
      <c r="E9037" s="486">
        <v>22.596</v>
      </c>
      <c r="F9037" s="486">
        <f t="shared" si="423"/>
        <v>1350336.96</v>
      </c>
      <c r="G9037" s="487">
        <v>3.14</v>
      </c>
      <c r="H9037" s="485">
        <v>9.8000000000000007</v>
      </c>
      <c r="I9037" s="486">
        <f t="shared" si="424"/>
        <v>585648</v>
      </c>
      <c r="J9037" s="348">
        <f t="shared" si="425"/>
        <v>0</v>
      </c>
    </row>
    <row r="9038" spans="1:10">
      <c r="A9038" s="483">
        <v>2016</v>
      </c>
      <c r="B9038" s="484" t="s">
        <v>1296</v>
      </c>
      <c r="C9038" s="484" t="s">
        <v>370</v>
      </c>
      <c r="D9038" s="485">
        <v>4726</v>
      </c>
      <c r="E9038" s="486">
        <v>22.827999999999999</v>
      </c>
      <c r="F9038" s="486">
        <f t="shared" si="423"/>
        <v>107885.128</v>
      </c>
      <c r="G9038" s="487">
        <v>3.05</v>
      </c>
      <c r="H9038" s="485">
        <v>8.9</v>
      </c>
      <c r="I9038" s="486">
        <f t="shared" si="424"/>
        <v>42061.4</v>
      </c>
      <c r="J9038" s="348">
        <f t="shared" si="425"/>
        <v>0</v>
      </c>
    </row>
    <row r="9039" spans="1:10">
      <c r="A9039" s="483">
        <v>2016</v>
      </c>
      <c r="B9039" s="484" t="s">
        <v>1296</v>
      </c>
      <c r="C9039" s="484" t="s">
        <v>370</v>
      </c>
      <c r="D9039" s="485">
        <v>19917</v>
      </c>
      <c r="E9039" s="486">
        <v>22.216000000000001</v>
      </c>
      <c r="F9039" s="486">
        <f t="shared" si="423"/>
        <v>442476.07200000004</v>
      </c>
      <c r="G9039" s="487">
        <v>3.09</v>
      </c>
      <c r="H9039" s="485">
        <v>10.4</v>
      </c>
      <c r="I9039" s="486">
        <f t="shared" si="424"/>
        <v>207136.80000000002</v>
      </c>
      <c r="J9039" s="348">
        <f t="shared" si="425"/>
        <v>0</v>
      </c>
    </row>
    <row r="9040" spans="1:10">
      <c r="A9040" s="483">
        <v>2016</v>
      </c>
      <c r="B9040" s="484" t="s">
        <v>1296</v>
      </c>
      <c r="C9040" s="484" t="s">
        <v>370</v>
      </c>
      <c r="D9040" s="485">
        <v>29900</v>
      </c>
      <c r="E9040" s="486">
        <v>22.67</v>
      </c>
      <c r="F9040" s="486">
        <f t="shared" si="423"/>
        <v>677833</v>
      </c>
      <c r="G9040" s="487">
        <v>3.22</v>
      </c>
      <c r="H9040" s="485">
        <v>9.5</v>
      </c>
      <c r="I9040" s="486">
        <f t="shared" si="424"/>
        <v>284050</v>
      </c>
      <c r="J9040" s="348">
        <f t="shared" si="425"/>
        <v>0</v>
      </c>
    </row>
    <row r="9041" spans="1:10">
      <c r="A9041" s="483">
        <v>2016</v>
      </c>
      <c r="B9041" s="484" t="s">
        <v>1296</v>
      </c>
      <c r="C9041" s="484" t="s">
        <v>370</v>
      </c>
      <c r="D9041" s="485">
        <v>2429</v>
      </c>
      <c r="E9041" s="486">
        <v>23.635999999999999</v>
      </c>
      <c r="F9041" s="486">
        <f t="shared" si="423"/>
        <v>57411.843999999997</v>
      </c>
      <c r="G9041" s="487">
        <v>2.82</v>
      </c>
      <c r="H9041" s="485">
        <v>8.1</v>
      </c>
      <c r="I9041" s="486">
        <f t="shared" si="424"/>
        <v>19674.899999999998</v>
      </c>
      <c r="J9041" s="348">
        <f t="shared" si="425"/>
        <v>0</v>
      </c>
    </row>
    <row r="9042" spans="1:10">
      <c r="A9042" s="483">
        <v>2016</v>
      </c>
      <c r="B9042" s="484" t="s">
        <v>1296</v>
      </c>
      <c r="C9042" s="484" t="s">
        <v>370</v>
      </c>
      <c r="D9042" s="485">
        <v>34611</v>
      </c>
      <c r="E9042" s="486">
        <v>23.64</v>
      </c>
      <c r="F9042" s="486">
        <f t="shared" si="423"/>
        <v>818204.04</v>
      </c>
      <c r="G9042" s="487">
        <v>2.71</v>
      </c>
      <c r="H9042" s="485">
        <v>8.8000000000000007</v>
      </c>
      <c r="I9042" s="486">
        <f t="shared" si="424"/>
        <v>304576.80000000005</v>
      </c>
      <c r="J9042" s="348">
        <f t="shared" si="425"/>
        <v>0</v>
      </c>
    </row>
    <row r="9043" spans="1:10">
      <c r="A9043" s="483">
        <v>2016</v>
      </c>
      <c r="B9043" s="484" t="s">
        <v>1296</v>
      </c>
      <c r="C9043" s="484" t="s">
        <v>370</v>
      </c>
      <c r="D9043" s="485">
        <v>27851</v>
      </c>
      <c r="E9043" s="486">
        <v>22.713999999999999</v>
      </c>
      <c r="F9043" s="486">
        <f t="shared" si="423"/>
        <v>632607.61399999994</v>
      </c>
      <c r="G9043" s="487">
        <v>2.88</v>
      </c>
      <c r="H9043" s="485">
        <v>8.6999999999999993</v>
      </c>
      <c r="I9043" s="486">
        <f t="shared" si="424"/>
        <v>242303.69999999998</v>
      </c>
      <c r="J9043" s="348">
        <f t="shared" si="425"/>
        <v>0</v>
      </c>
    </row>
    <row r="9044" spans="1:10">
      <c r="A9044" s="483">
        <v>2016</v>
      </c>
      <c r="B9044" s="484" t="s">
        <v>1296</v>
      </c>
      <c r="C9044" s="484" t="s">
        <v>370</v>
      </c>
      <c r="D9044" s="485">
        <v>21439</v>
      </c>
      <c r="E9044" s="486">
        <v>22.576000000000001</v>
      </c>
      <c r="F9044" s="486">
        <f t="shared" si="423"/>
        <v>484006.864</v>
      </c>
      <c r="G9044" s="487">
        <v>3.2</v>
      </c>
      <c r="H9044" s="485">
        <v>8.1</v>
      </c>
      <c r="I9044" s="486">
        <f t="shared" si="424"/>
        <v>173655.9</v>
      </c>
      <c r="J9044" s="348">
        <f t="shared" si="425"/>
        <v>0</v>
      </c>
    </row>
    <row r="9045" spans="1:10">
      <c r="A9045" s="483">
        <v>2016</v>
      </c>
      <c r="B9045" s="484" t="s">
        <v>1296</v>
      </c>
      <c r="C9045" s="484" t="s">
        <v>370</v>
      </c>
      <c r="D9045" s="485">
        <v>45630</v>
      </c>
      <c r="E9045" s="486">
        <v>24.2</v>
      </c>
      <c r="F9045" s="486">
        <f t="shared" si="423"/>
        <v>1104246</v>
      </c>
      <c r="G9045" s="487">
        <v>3.1</v>
      </c>
      <c r="H9045" s="485">
        <v>10.3</v>
      </c>
      <c r="I9045" s="486">
        <f t="shared" si="424"/>
        <v>469989.00000000006</v>
      </c>
      <c r="J9045" s="348">
        <f t="shared" si="425"/>
        <v>0</v>
      </c>
    </row>
    <row r="9046" spans="1:10">
      <c r="A9046" s="483">
        <v>2016</v>
      </c>
      <c r="B9046" s="484" t="s">
        <v>1296</v>
      </c>
      <c r="C9046" s="484" t="s">
        <v>370</v>
      </c>
      <c r="D9046" s="485">
        <v>121325</v>
      </c>
      <c r="E9046" s="486">
        <v>23.2</v>
      </c>
      <c r="F9046" s="486">
        <f t="shared" si="423"/>
        <v>2814740</v>
      </c>
      <c r="G9046" s="487">
        <v>3.1</v>
      </c>
      <c r="H9046" s="485">
        <v>9</v>
      </c>
      <c r="I9046" s="486">
        <f t="shared" si="424"/>
        <v>1091925</v>
      </c>
      <c r="J9046" s="348">
        <f t="shared" si="425"/>
        <v>0</v>
      </c>
    </row>
    <row r="9047" spans="1:10">
      <c r="A9047" s="483">
        <v>2016</v>
      </c>
      <c r="B9047" s="484" t="s">
        <v>1296</v>
      </c>
      <c r="C9047" s="484" t="s">
        <v>370</v>
      </c>
      <c r="D9047" s="485">
        <v>42258</v>
      </c>
      <c r="E9047" s="486">
        <v>23.443999999999999</v>
      </c>
      <c r="F9047" s="486">
        <f t="shared" si="423"/>
        <v>990696.55199999991</v>
      </c>
      <c r="G9047" s="487">
        <v>2.68</v>
      </c>
      <c r="H9047" s="485">
        <v>8.1999999999999993</v>
      </c>
      <c r="I9047" s="486">
        <f t="shared" si="424"/>
        <v>346515.6</v>
      </c>
      <c r="J9047" s="348">
        <f t="shared" si="425"/>
        <v>0</v>
      </c>
    </row>
    <row r="9048" spans="1:10">
      <c r="A9048" s="483">
        <v>2016</v>
      </c>
      <c r="B9048" s="484" t="s">
        <v>1296</v>
      </c>
      <c r="C9048" s="484" t="s">
        <v>370</v>
      </c>
      <c r="D9048" s="485">
        <v>131853</v>
      </c>
      <c r="E9048" s="486">
        <v>23.568000000000001</v>
      </c>
      <c r="F9048" s="486">
        <f t="shared" si="423"/>
        <v>3107511.5040000002</v>
      </c>
      <c r="G9048" s="487">
        <v>2.81</v>
      </c>
      <c r="H9048" s="485">
        <v>8.1</v>
      </c>
      <c r="I9048" s="486">
        <f t="shared" si="424"/>
        <v>1068009.3</v>
      </c>
      <c r="J9048" s="348">
        <f t="shared" si="425"/>
        <v>0</v>
      </c>
    </row>
    <row r="9049" spans="1:10">
      <c r="A9049" s="483">
        <v>2016</v>
      </c>
      <c r="B9049" s="484" t="s">
        <v>1296</v>
      </c>
      <c r="C9049" s="484" t="s">
        <v>370</v>
      </c>
      <c r="D9049" s="485">
        <v>59150</v>
      </c>
      <c r="E9049" s="486">
        <v>23.402000000000001</v>
      </c>
      <c r="F9049" s="486">
        <f t="shared" si="423"/>
        <v>1384228.3</v>
      </c>
      <c r="G9049" s="487">
        <v>2.67</v>
      </c>
      <c r="H9049" s="485">
        <v>8.1999999999999993</v>
      </c>
      <c r="I9049" s="486">
        <f t="shared" si="424"/>
        <v>485029.99999999994</v>
      </c>
      <c r="J9049" s="348">
        <f t="shared" si="425"/>
        <v>0</v>
      </c>
    </row>
    <row r="9050" spans="1:10">
      <c r="A9050" s="483">
        <v>2016</v>
      </c>
      <c r="B9050" s="484" t="s">
        <v>1289</v>
      </c>
      <c r="C9050" s="484" t="s">
        <v>370</v>
      </c>
      <c r="D9050" s="485">
        <v>47725</v>
      </c>
      <c r="E9050" s="486">
        <v>17.968</v>
      </c>
      <c r="F9050" s="486">
        <f t="shared" si="423"/>
        <v>857522.8</v>
      </c>
      <c r="G9050" s="487">
        <v>0.32</v>
      </c>
      <c r="H9050" s="485">
        <v>4.8</v>
      </c>
      <c r="I9050" s="486">
        <f t="shared" si="424"/>
        <v>229080</v>
      </c>
      <c r="J9050" s="348">
        <f t="shared" si="425"/>
        <v>0</v>
      </c>
    </row>
    <row r="9051" spans="1:10">
      <c r="A9051" s="483">
        <v>2016</v>
      </c>
      <c r="B9051" s="484" t="s">
        <v>1289</v>
      </c>
      <c r="C9051" s="484" t="s">
        <v>370</v>
      </c>
      <c r="D9051" s="485">
        <v>15806</v>
      </c>
      <c r="E9051" s="486">
        <v>17.866</v>
      </c>
      <c r="F9051" s="486">
        <f t="shared" si="423"/>
        <v>282389.99599999998</v>
      </c>
      <c r="G9051" s="487">
        <v>0.27</v>
      </c>
      <c r="H9051" s="485">
        <v>4.8</v>
      </c>
      <c r="I9051" s="486">
        <f t="shared" si="424"/>
        <v>75868.800000000003</v>
      </c>
      <c r="J9051" s="348">
        <f t="shared" si="425"/>
        <v>0</v>
      </c>
    </row>
    <row r="9052" spans="1:10">
      <c r="A9052" s="483">
        <v>2016</v>
      </c>
      <c r="B9052" s="484" t="s">
        <v>1289</v>
      </c>
      <c r="C9052" s="484" t="s">
        <v>370</v>
      </c>
      <c r="D9052" s="485">
        <v>31993</v>
      </c>
      <c r="E9052" s="486">
        <v>17.713999999999999</v>
      </c>
      <c r="F9052" s="486">
        <f t="shared" si="423"/>
        <v>566724.00199999998</v>
      </c>
      <c r="G9052" s="487">
        <v>0.24</v>
      </c>
      <c r="H9052" s="485">
        <v>5.0999999999999996</v>
      </c>
      <c r="I9052" s="486">
        <f t="shared" si="424"/>
        <v>163164.29999999999</v>
      </c>
      <c r="J9052" s="348">
        <f t="shared" si="425"/>
        <v>0</v>
      </c>
    </row>
    <row r="9053" spans="1:10">
      <c r="A9053" s="483">
        <v>2016</v>
      </c>
      <c r="B9053" s="484" t="s">
        <v>1289</v>
      </c>
      <c r="C9053" s="484" t="s">
        <v>370</v>
      </c>
      <c r="D9053" s="485">
        <v>47778</v>
      </c>
      <c r="E9053" s="486">
        <v>17.917999999999999</v>
      </c>
      <c r="F9053" s="486">
        <f t="shared" si="423"/>
        <v>856086.20399999991</v>
      </c>
      <c r="G9053" s="487">
        <v>0.28000000000000003</v>
      </c>
      <c r="H9053" s="485">
        <v>4.8</v>
      </c>
      <c r="I9053" s="486">
        <f t="shared" si="424"/>
        <v>229334.39999999999</v>
      </c>
      <c r="J9053" s="348">
        <f t="shared" si="425"/>
        <v>0</v>
      </c>
    </row>
    <row r="9054" spans="1:10">
      <c r="A9054" s="483">
        <v>2016</v>
      </c>
      <c r="B9054" s="484" t="s">
        <v>1289</v>
      </c>
      <c r="C9054" s="484" t="s">
        <v>370</v>
      </c>
      <c r="D9054" s="485">
        <v>175194</v>
      </c>
      <c r="E9054" s="486">
        <v>17.814</v>
      </c>
      <c r="F9054" s="486">
        <f t="shared" si="423"/>
        <v>3120905.9160000002</v>
      </c>
      <c r="G9054" s="487">
        <v>0.34</v>
      </c>
      <c r="H9054" s="485">
        <v>5.0999999999999996</v>
      </c>
      <c r="I9054" s="486">
        <f t="shared" si="424"/>
        <v>893489.39999999991</v>
      </c>
      <c r="J9054" s="348">
        <f t="shared" si="425"/>
        <v>0</v>
      </c>
    </row>
    <row r="9055" spans="1:10">
      <c r="A9055" s="483">
        <v>2016</v>
      </c>
      <c r="B9055" s="484" t="s">
        <v>1289</v>
      </c>
      <c r="C9055" s="484" t="s">
        <v>370</v>
      </c>
      <c r="D9055" s="485">
        <v>48062</v>
      </c>
      <c r="E9055" s="486">
        <v>17.670000000000002</v>
      </c>
      <c r="F9055" s="486">
        <f t="shared" si="423"/>
        <v>849255.54</v>
      </c>
      <c r="G9055" s="487">
        <v>0.24</v>
      </c>
      <c r="H9055" s="485">
        <v>5.7</v>
      </c>
      <c r="I9055" s="486">
        <f t="shared" si="424"/>
        <v>273953.40000000002</v>
      </c>
      <c r="J9055" s="348">
        <f t="shared" si="425"/>
        <v>0</v>
      </c>
    </row>
    <row r="9056" spans="1:10">
      <c r="A9056" s="483">
        <v>2016</v>
      </c>
      <c r="B9056" s="484" t="s">
        <v>1296</v>
      </c>
      <c r="C9056" s="484" t="s">
        <v>370</v>
      </c>
      <c r="D9056" s="485">
        <v>20963</v>
      </c>
      <c r="E9056" s="486">
        <v>24.61</v>
      </c>
      <c r="F9056" s="486">
        <f t="shared" si="423"/>
        <v>515899.43</v>
      </c>
      <c r="G9056" s="487">
        <v>3.3</v>
      </c>
      <c r="H9056" s="485">
        <v>8.6999999999999993</v>
      </c>
      <c r="I9056" s="486">
        <f t="shared" si="424"/>
        <v>182378.09999999998</v>
      </c>
      <c r="J9056" s="348">
        <f t="shared" si="425"/>
        <v>0</v>
      </c>
    </row>
    <row r="9057" spans="1:10">
      <c r="A9057" s="483">
        <v>2016</v>
      </c>
      <c r="B9057" s="484" t="s">
        <v>1296</v>
      </c>
      <c r="C9057" s="484" t="s">
        <v>370</v>
      </c>
      <c r="D9057" s="485">
        <v>24963</v>
      </c>
      <c r="E9057" s="486">
        <v>24.41</v>
      </c>
      <c r="F9057" s="486">
        <f t="shared" si="423"/>
        <v>609346.82999999996</v>
      </c>
      <c r="G9057" s="487">
        <v>3.47</v>
      </c>
      <c r="H9057" s="485">
        <v>9</v>
      </c>
      <c r="I9057" s="486">
        <f t="shared" si="424"/>
        <v>224667</v>
      </c>
      <c r="J9057" s="348">
        <f t="shared" si="425"/>
        <v>0</v>
      </c>
    </row>
    <row r="9058" spans="1:10">
      <c r="A9058" s="483">
        <v>2016</v>
      </c>
      <c r="B9058" s="484" t="s">
        <v>1296</v>
      </c>
      <c r="C9058" s="484" t="s">
        <v>370</v>
      </c>
      <c r="D9058" s="485">
        <v>17739</v>
      </c>
      <c r="E9058" s="486">
        <v>24.43</v>
      </c>
      <c r="F9058" s="486">
        <f t="shared" si="423"/>
        <v>433363.77</v>
      </c>
      <c r="G9058" s="487">
        <v>3.33</v>
      </c>
      <c r="H9058" s="485">
        <v>9</v>
      </c>
      <c r="I9058" s="486">
        <f t="shared" si="424"/>
        <v>159651</v>
      </c>
      <c r="J9058" s="348">
        <f t="shared" si="425"/>
        <v>0</v>
      </c>
    </row>
    <row r="9059" spans="1:10">
      <c r="A9059" s="483">
        <v>2016</v>
      </c>
      <c r="B9059" s="484" t="s">
        <v>1296</v>
      </c>
      <c r="C9059" s="484" t="s">
        <v>370</v>
      </c>
      <c r="D9059" s="485">
        <v>4903</v>
      </c>
      <c r="E9059" s="486">
        <v>23.49</v>
      </c>
      <c r="F9059" s="486">
        <f t="shared" si="423"/>
        <v>115171.46999999999</v>
      </c>
      <c r="G9059" s="487">
        <v>1.56</v>
      </c>
      <c r="H9059" s="485">
        <v>11.7</v>
      </c>
      <c r="I9059" s="486">
        <f t="shared" si="424"/>
        <v>57365.1</v>
      </c>
      <c r="J9059" s="348">
        <f t="shared" si="425"/>
        <v>0</v>
      </c>
    </row>
    <row r="9060" spans="1:10">
      <c r="A9060" s="483">
        <v>2016</v>
      </c>
      <c r="B9060" s="484" t="s">
        <v>1289</v>
      </c>
      <c r="C9060" s="484" t="s">
        <v>370</v>
      </c>
      <c r="D9060" s="485">
        <v>14230</v>
      </c>
      <c r="E9060" s="486">
        <v>17.91</v>
      </c>
      <c r="F9060" s="486">
        <f t="shared" si="423"/>
        <v>254859.3</v>
      </c>
      <c r="G9060" s="487">
        <v>0.27</v>
      </c>
      <c r="H9060" s="485">
        <v>4.5999999999999996</v>
      </c>
      <c r="I9060" s="486">
        <f t="shared" si="424"/>
        <v>65457.999999999993</v>
      </c>
      <c r="J9060" s="348">
        <f t="shared" si="425"/>
        <v>0</v>
      </c>
    </row>
    <row r="9061" spans="1:10">
      <c r="A9061" s="483">
        <v>2016</v>
      </c>
      <c r="B9061" s="484" t="s">
        <v>1289</v>
      </c>
      <c r="C9061" s="484" t="s">
        <v>370</v>
      </c>
      <c r="D9061" s="485">
        <v>30160</v>
      </c>
      <c r="E9061" s="486">
        <v>17.899999999999999</v>
      </c>
      <c r="F9061" s="486">
        <f t="shared" si="423"/>
        <v>539864</v>
      </c>
      <c r="G9061" s="487">
        <v>0.27</v>
      </c>
      <c r="H9061" s="485">
        <v>4.8</v>
      </c>
      <c r="I9061" s="486">
        <f t="shared" si="424"/>
        <v>144768</v>
      </c>
      <c r="J9061" s="348">
        <f t="shared" si="425"/>
        <v>0</v>
      </c>
    </row>
    <row r="9062" spans="1:10">
      <c r="A9062" s="483">
        <v>2016</v>
      </c>
      <c r="B9062" s="484" t="s">
        <v>1289</v>
      </c>
      <c r="C9062" s="484" t="s">
        <v>370</v>
      </c>
      <c r="D9062" s="485">
        <v>29963</v>
      </c>
      <c r="E9062" s="486">
        <v>17.88</v>
      </c>
      <c r="F9062" s="486">
        <f t="shared" si="423"/>
        <v>535738.43999999994</v>
      </c>
      <c r="G9062" s="487">
        <v>0.25</v>
      </c>
      <c r="H9062" s="485">
        <v>4.9000000000000004</v>
      </c>
      <c r="I9062" s="486">
        <f t="shared" si="424"/>
        <v>146818.70000000001</v>
      </c>
      <c r="J9062" s="348">
        <f t="shared" si="425"/>
        <v>0</v>
      </c>
    </row>
    <row r="9063" spans="1:10">
      <c r="A9063" s="483">
        <v>2016</v>
      </c>
      <c r="B9063" s="484" t="s">
        <v>1289</v>
      </c>
      <c r="C9063" s="484" t="s">
        <v>370</v>
      </c>
      <c r="D9063" s="485">
        <v>15098</v>
      </c>
      <c r="E9063" s="486">
        <v>17.27</v>
      </c>
      <c r="F9063" s="486">
        <f t="shared" si="423"/>
        <v>260742.46</v>
      </c>
      <c r="G9063" s="487">
        <v>0.22</v>
      </c>
      <c r="H9063" s="485">
        <v>4</v>
      </c>
      <c r="I9063" s="486">
        <f t="shared" si="424"/>
        <v>60392</v>
      </c>
      <c r="J9063" s="348">
        <f t="shared" si="425"/>
        <v>0</v>
      </c>
    </row>
    <row r="9064" spans="1:10">
      <c r="A9064" s="483">
        <v>2016</v>
      </c>
      <c r="B9064" s="484" t="s">
        <v>1289</v>
      </c>
      <c r="C9064" s="484" t="s">
        <v>370</v>
      </c>
      <c r="D9064" s="485">
        <v>27161</v>
      </c>
      <c r="E9064" s="486">
        <v>17.600000000000001</v>
      </c>
      <c r="F9064" s="486">
        <f t="shared" si="423"/>
        <v>478033.60000000003</v>
      </c>
      <c r="G9064" s="487">
        <v>0.2</v>
      </c>
      <c r="H9064" s="485">
        <v>4.5999999999999996</v>
      </c>
      <c r="I9064" s="486">
        <f t="shared" si="424"/>
        <v>124940.59999999999</v>
      </c>
      <c r="J9064" s="348">
        <f t="shared" si="425"/>
        <v>0</v>
      </c>
    </row>
    <row r="9065" spans="1:10">
      <c r="A9065" s="483">
        <v>2016</v>
      </c>
      <c r="B9065" s="484" t="s">
        <v>1296</v>
      </c>
      <c r="C9065" s="484" t="s">
        <v>370</v>
      </c>
      <c r="D9065" s="485">
        <v>12001</v>
      </c>
      <c r="E9065" s="486">
        <v>24.521999999999998</v>
      </c>
      <c r="F9065" s="486">
        <f t="shared" si="423"/>
        <v>294288.522</v>
      </c>
      <c r="G9065" s="487">
        <v>0.71</v>
      </c>
      <c r="H9065" s="485">
        <v>12.3</v>
      </c>
      <c r="I9065" s="486">
        <f t="shared" si="424"/>
        <v>147612.30000000002</v>
      </c>
      <c r="J9065" s="348">
        <f t="shared" si="425"/>
        <v>0</v>
      </c>
    </row>
    <row r="9066" spans="1:10">
      <c r="A9066" s="483">
        <v>2016</v>
      </c>
      <c r="B9066" s="484" t="s">
        <v>1296</v>
      </c>
      <c r="C9066" s="484" t="s">
        <v>370</v>
      </c>
      <c r="D9066" s="485">
        <v>10780</v>
      </c>
      <c r="E9066" s="486">
        <v>24.603999999999999</v>
      </c>
      <c r="F9066" s="486">
        <f t="shared" si="423"/>
        <v>265231.12</v>
      </c>
      <c r="G9066" s="487">
        <v>0.79</v>
      </c>
      <c r="H9066" s="485">
        <v>11.4</v>
      </c>
      <c r="I9066" s="486">
        <f t="shared" si="424"/>
        <v>122892</v>
      </c>
      <c r="J9066" s="348">
        <f t="shared" si="425"/>
        <v>0</v>
      </c>
    </row>
    <row r="9067" spans="1:10">
      <c r="A9067" s="483">
        <v>2016</v>
      </c>
      <c r="B9067" s="484" t="s">
        <v>1296</v>
      </c>
      <c r="C9067" s="484" t="s">
        <v>370</v>
      </c>
      <c r="D9067" s="485">
        <v>30692</v>
      </c>
      <c r="E9067" s="486">
        <v>26.22</v>
      </c>
      <c r="F9067" s="486">
        <f t="shared" si="423"/>
        <v>804744.24</v>
      </c>
      <c r="G9067" s="487">
        <v>2.98</v>
      </c>
      <c r="H9067" s="485">
        <v>7.9</v>
      </c>
      <c r="I9067" s="486">
        <f t="shared" si="424"/>
        <v>242466.80000000002</v>
      </c>
      <c r="J9067" s="348">
        <f t="shared" si="425"/>
        <v>0</v>
      </c>
    </row>
    <row r="9068" spans="1:10">
      <c r="A9068" s="483">
        <v>2016</v>
      </c>
      <c r="B9068" s="484" t="s">
        <v>1296</v>
      </c>
      <c r="C9068" s="484" t="s">
        <v>370</v>
      </c>
      <c r="D9068" s="485">
        <v>60710</v>
      </c>
      <c r="E9068" s="486">
        <v>25.94</v>
      </c>
      <c r="F9068" s="486">
        <f t="shared" si="423"/>
        <v>1574817.4000000001</v>
      </c>
      <c r="G9068" s="487">
        <v>2.68</v>
      </c>
      <c r="H9068" s="485">
        <v>7.8</v>
      </c>
      <c r="I9068" s="486">
        <f t="shared" si="424"/>
        <v>473538</v>
      </c>
      <c r="J9068" s="348">
        <f t="shared" si="425"/>
        <v>0</v>
      </c>
    </row>
    <row r="9069" spans="1:10">
      <c r="A9069" s="483">
        <v>2016</v>
      </c>
      <c r="B9069" s="484" t="s">
        <v>1296</v>
      </c>
      <c r="C9069" s="484" t="s">
        <v>370</v>
      </c>
      <c r="D9069" s="485">
        <v>9066</v>
      </c>
      <c r="E9069" s="486">
        <v>25.64</v>
      </c>
      <c r="F9069" s="486">
        <f t="shared" si="423"/>
        <v>232452.24</v>
      </c>
      <c r="G9069" s="487">
        <v>2.64</v>
      </c>
      <c r="H9069" s="485">
        <v>8</v>
      </c>
      <c r="I9069" s="486">
        <f t="shared" si="424"/>
        <v>72528</v>
      </c>
      <c r="J9069" s="348">
        <f t="shared" si="425"/>
        <v>0</v>
      </c>
    </row>
    <row r="9070" spans="1:10">
      <c r="A9070" s="483">
        <v>2016</v>
      </c>
      <c r="B9070" s="484" t="s">
        <v>1296</v>
      </c>
      <c r="C9070" s="484" t="s">
        <v>370</v>
      </c>
      <c r="D9070" s="485">
        <v>24691</v>
      </c>
      <c r="E9070" s="486">
        <v>25.97</v>
      </c>
      <c r="F9070" s="486">
        <f t="shared" si="423"/>
        <v>641225.27</v>
      </c>
      <c r="G9070" s="487">
        <v>2.91</v>
      </c>
      <c r="H9070" s="485">
        <v>8.1999999999999993</v>
      </c>
      <c r="I9070" s="486">
        <f t="shared" si="424"/>
        <v>202466.19999999998</v>
      </c>
      <c r="J9070" s="348">
        <f t="shared" si="425"/>
        <v>0</v>
      </c>
    </row>
    <row r="9071" spans="1:10">
      <c r="A9071" s="483">
        <v>2016</v>
      </c>
      <c r="B9071" s="484" t="s">
        <v>1296</v>
      </c>
      <c r="C9071" s="484" t="s">
        <v>370</v>
      </c>
      <c r="D9071" s="485">
        <v>30313</v>
      </c>
      <c r="E9071" s="486">
        <v>26.27</v>
      </c>
      <c r="F9071" s="486">
        <f t="shared" si="423"/>
        <v>796322.51</v>
      </c>
      <c r="G9071" s="487">
        <v>2.08</v>
      </c>
      <c r="H9071" s="485">
        <v>7.2</v>
      </c>
      <c r="I9071" s="486">
        <f t="shared" si="424"/>
        <v>218253.6</v>
      </c>
      <c r="J9071" s="348">
        <f t="shared" si="425"/>
        <v>0</v>
      </c>
    </row>
    <row r="9072" spans="1:10">
      <c r="A9072" s="483">
        <v>2016</v>
      </c>
      <c r="B9072" s="484" t="s">
        <v>1296</v>
      </c>
      <c r="C9072" s="484" t="s">
        <v>370</v>
      </c>
      <c r="D9072" s="485">
        <v>125919</v>
      </c>
      <c r="E9072" s="486">
        <v>25.9</v>
      </c>
      <c r="F9072" s="486">
        <f t="shared" si="423"/>
        <v>3261302.0999999996</v>
      </c>
      <c r="G9072" s="487">
        <v>2.56</v>
      </c>
      <c r="H9072" s="485">
        <v>7.6</v>
      </c>
      <c r="I9072" s="486">
        <f t="shared" si="424"/>
        <v>956984.39999999991</v>
      </c>
      <c r="J9072" s="348">
        <f t="shared" si="425"/>
        <v>0</v>
      </c>
    </row>
    <row r="9073" spans="1:10">
      <c r="A9073" s="483">
        <v>2016</v>
      </c>
      <c r="B9073" s="484" t="s">
        <v>1296</v>
      </c>
      <c r="C9073" s="484" t="s">
        <v>370</v>
      </c>
      <c r="D9073" s="485">
        <v>50671</v>
      </c>
      <c r="E9073" s="486">
        <v>21.38</v>
      </c>
      <c r="F9073" s="486">
        <f t="shared" si="423"/>
        <v>1083345.98</v>
      </c>
      <c r="G9073" s="487">
        <v>0.47</v>
      </c>
      <c r="H9073" s="485">
        <v>6.8</v>
      </c>
      <c r="I9073" s="486">
        <f t="shared" si="424"/>
        <v>344562.8</v>
      </c>
      <c r="J9073" s="348">
        <f t="shared" si="425"/>
        <v>0</v>
      </c>
    </row>
    <row r="9074" spans="1:10">
      <c r="A9074" s="483">
        <v>2016</v>
      </c>
      <c r="B9074" s="484" t="s">
        <v>1296</v>
      </c>
      <c r="C9074" s="484" t="s">
        <v>370</v>
      </c>
      <c r="D9074" s="485">
        <v>34507</v>
      </c>
      <c r="E9074" s="486">
        <v>23.97</v>
      </c>
      <c r="F9074" s="486">
        <f t="shared" si="423"/>
        <v>827132.78999999992</v>
      </c>
      <c r="G9074" s="487">
        <v>0.85</v>
      </c>
      <c r="H9074" s="485">
        <v>13</v>
      </c>
      <c r="I9074" s="486">
        <f t="shared" si="424"/>
        <v>448591</v>
      </c>
      <c r="J9074" s="348">
        <f t="shared" si="425"/>
        <v>0</v>
      </c>
    </row>
    <row r="9075" spans="1:10">
      <c r="A9075" s="483">
        <v>2016</v>
      </c>
      <c r="B9075" s="484" t="s">
        <v>1289</v>
      </c>
      <c r="C9075" s="484" t="s">
        <v>370</v>
      </c>
      <c r="D9075" s="485">
        <v>31829</v>
      </c>
      <c r="E9075" s="486">
        <v>17.946999999999999</v>
      </c>
      <c r="F9075" s="486">
        <f t="shared" si="423"/>
        <v>571235.06299999997</v>
      </c>
      <c r="G9075" s="487">
        <v>0.25</v>
      </c>
      <c r="H9075" s="485">
        <v>5.3</v>
      </c>
      <c r="I9075" s="486">
        <f t="shared" si="424"/>
        <v>168693.69999999998</v>
      </c>
      <c r="J9075" s="348">
        <f t="shared" si="425"/>
        <v>0</v>
      </c>
    </row>
    <row r="9076" spans="1:10">
      <c r="A9076" s="483">
        <v>2016</v>
      </c>
      <c r="B9076" s="484" t="s">
        <v>1289</v>
      </c>
      <c r="C9076" s="484" t="s">
        <v>370</v>
      </c>
      <c r="D9076" s="485">
        <v>15903</v>
      </c>
      <c r="E9076" s="486">
        <v>17.664000000000001</v>
      </c>
      <c r="F9076" s="486">
        <f t="shared" si="423"/>
        <v>280910.592</v>
      </c>
      <c r="G9076" s="487">
        <v>0.21</v>
      </c>
      <c r="H9076" s="485">
        <v>4.7</v>
      </c>
      <c r="I9076" s="486">
        <f t="shared" si="424"/>
        <v>74744.100000000006</v>
      </c>
      <c r="J9076" s="348">
        <f t="shared" si="425"/>
        <v>0</v>
      </c>
    </row>
    <row r="9077" spans="1:10">
      <c r="A9077" s="483">
        <v>2016</v>
      </c>
      <c r="B9077" s="484" t="s">
        <v>1289</v>
      </c>
      <c r="C9077" s="484" t="s">
        <v>370</v>
      </c>
      <c r="D9077" s="485">
        <v>15888</v>
      </c>
      <c r="E9077" s="486">
        <v>17.98</v>
      </c>
      <c r="F9077" s="486">
        <f t="shared" si="423"/>
        <v>285666.24</v>
      </c>
      <c r="G9077" s="487">
        <v>0.25</v>
      </c>
      <c r="H9077" s="485">
        <v>5.4</v>
      </c>
      <c r="I9077" s="486">
        <f t="shared" si="424"/>
        <v>85795.200000000012</v>
      </c>
      <c r="J9077" s="348">
        <f t="shared" si="425"/>
        <v>0</v>
      </c>
    </row>
    <row r="9078" spans="1:10">
      <c r="A9078" s="483">
        <v>2016</v>
      </c>
      <c r="B9078" s="484" t="s">
        <v>1296</v>
      </c>
      <c r="C9078" s="484" t="s">
        <v>370</v>
      </c>
      <c r="D9078" s="485">
        <v>480</v>
      </c>
      <c r="E9078" s="486">
        <v>24.878</v>
      </c>
      <c r="F9078" s="486">
        <f t="shared" si="423"/>
        <v>11941.44</v>
      </c>
      <c r="G9078" s="487">
        <v>0.71</v>
      </c>
      <c r="H9078" s="485">
        <v>11.6</v>
      </c>
      <c r="I9078" s="486">
        <f t="shared" si="424"/>
        <v>5568</v>
      </c>
      <c r="J9078" s="348">
        <f t="shared" si="425"/>
        <v>0</v>
      </c>
    </row>
    <row r="9079" spans="1:10">
      <c r="A9079" s="483">
        <v>2016</v>
      </c>
      <c r="B9079" s="484" t="s">
        <v>1289</v>
      </c>
      <c r="C9079" s="484" t="s">
        <v>370</v>
      </c>
      <c r="D9079" s="485">
        <v>29190</v>
      </c>
      <c r="E9079" s="486">
        <v>18.306000000000001</v>
      </c>
      <c r="F9079" s="486">
        <f t="shared" si="423"/>
        <v>534352.14</v>
      </c>
      <c r="G9079" s="487">
        <v>0.28999999999999998</v>
      </c>
      <c r="H9079" s="485">
        <v>4.9000000000000004</v>
      </c>
      <c r="I9079" s="486">
        <f t="shared" si="424"/>
        <v>143031</v>
      </c>
      <c r="J9079" s="348">
        <f t="shared" si="425"/>
        <v>0</v>
      </c>
    </row>
    <row r="9080" spans="1:10">
      <c r="A9080" s="483">
        <v>2016</v>
      </c>
      <c r="B9080" s="484" t="s">
        <v>1289</v>
      </c>
      <c r="C9080" s="484" t="s">
        <v>370</v>
      </c>
      <c r="D9080" s="485">
        <v>15877</v>
      </c>
      <c r="E9080" s="486">
        <v>17.803999999999998</v>
      </c>
      <c r="F9080" s="486">
        <f t="shared" si="423"/>
        <v>282674.10799999995</v>
      </c>
      <c r="G9080" s="487">
        <v>0.38</v>
      </c>
      <c r="H9080" s="485">
        <v>5.8</v>
      </c>
      <c r="I9080" s="486">
        <f t="shared" si="424"/>
        <v>92086.599999999991</v>
      </c>
      <c r="J9080" s="348">
        <f t="shared" si="425"/>
        <v>0</v>
      </c>
    </row>
    <row r="9081" spans="1:10">
      <c r="A9081" s="483">
        <v>2016</v>
      </c>
      <c r="B9081" s="484" t="s">
        <v>1289</v>
      </c>
      <c r="C9081" s="484" t="s">
        <v>370</v>
      </c>
      <c r="D9081" s="485">
        <v>143517</v>
      </c>
      <c r="E9081" s="486">
        <v>17.742000000000001</v>
      </c>
      <c r="F9081" s="486">
        <f t="shared" si="423"/>
        <v>2546278.6140000001</v>
      </c>
      <c r="G9081" s="487">
        <v>0.21</v>
      </c>
      <c r="H9081" s="485">
        <v>5.5</v>
      </c>
      <c r="I9081" s="486">
        <f t="shared" si="424"/>
        <v>789343.5</v>
      </c>
      <c r="J9081" s="348">
        <f t="shared" si="425"/>
        <v>0</v>
      </c>
    </row>
    <row r="9082" spans="1:10">
      <c r="A9082" s="483">
        <v>2016</v>
      </c>
      <c r="B9082" s="484" t="s">
        <v>1289</v>
      </c>
      <c r="C9082" s="484" t="s">
        <v>370</v>
      </c>
      <c r="D9082" s="485">
        <v>15889</v>
      </c>
      <c r="E9082" s="486">
        <v>17.71</v>
      </c>
      <c r="F9082" s="486">
        <f t="shared" si="423"/>
        <v>281394.19</v>
      </c>
      <c r="G9082" s="487">
        <v>0.38</v>
      </c>
      <c r="H9082" s="485">
        <v>5.6</v>
      </c>
      <c r="I9082" s="486">
        <f t="shared" si="424"/>
        <v>88978.4</v>
      </c>
      <c r="J9082" s="348">
        <f t="shared" si="425"/>
        <v>0</v>
      </c>
    </row>
    <row r="9083" spans="1:10">
      <c r="A9083" s="483">
        <v>2016</v>
      </c>
      <c r="B9083" s="484" t="s">
        <v>1289</v>
      </c>
      <c r="C9083" s="484" t="s">
        <v>370</v>
      </c>
      <c r="D9083" s="485">
        <v>15892</v>
      </c>
      <c r="E9083" s="486">
        <v>17.925999999999998</v>
      </c>
      <c r="F9083" s="486">
        <f t="shared" si="423"/>
        <v>284879.99199999997</v>
      </c>
      <c r="G9083" s="487">
        <v>0.24</v>
      </c>
      <c r="H9083" s="485">
        <v>5.3</v>
      </c>
      <c r="I9083" s="486">
        <f t="shared" si="424"/>
        <v>84227.599999999991</v>
      </c>
      <c r="J9083" s="348">
        <f t="shared" si="425"/>
        <v>0</v>
      </c>
    </row>
    <row r="9084" spans="1:10">
      <c r="A9084" s="483">
        <v>2016</v>
      </c>
      <c r="B9084" s="484" t="s">
        <v>1289</v>
      </c>
      <c r="C9084" s="484" t="s">
        <v>370</v>
      </c>
      <c r="D9084" s="485">
        <v>63704</v>
      </c>
      <c r="E9084" s="486">
        <v>17.690999999999999</v>
      </c>
      <c r="F9084" s="486">
        <f t="shared" si="423"/>
        <v>1126987.4639999999</v>
      </c>
      <c r="G9084" s="487">
        <v>0.19</v>
      </c>
      <c r="H9084" s="485">
        <v>4.3</v>
      </c>
      <c r="I9084" s="486">
        <f t="shared" si="424"/>
        <v>273927.2</v>
      </c>
      <c r="J9084" s="348">
        <f t="shared" si="425"/>
        <v>0</v>
      </c>
    </row>
    <row r="9085" spans="1:10">
      <c r="A9085" s="483">
        <v>2016</v>
      </c>
      <c r="B9085" s="484" t="s">
        <v>1289</v>
      </c>
      <c r="C9085" s="484" t="s">
        <v>370</v>
      </c>
      <c r="D9085" s="485">
        <v>79518</v>
      </c>
      <c r="E9085" s="486">
        <v>17.893999999999998</v>
      </c>
      <c r="F9085" s="486">
        <f t="shared" si="423"/>
        <v>1422895.0919999999</v>
      </c>
      <c r="G9085" s="487">
        <v>0.25</v>
      </c>
      <c r="H9085" s="485">
        <v>5.0999999999999996</v>
      </c>
      <c r="I9085" s="486">
        <f t="shared" si="424"/>
        <v>405541.8</v>
      </c>
      <c r="J9085" s="348">
        <f t="shared" si="425"/>
        <v>0</v>
      </c>
    </row>
    <row r="9086" spans="1:10">
      <c r="A9086" s="483">
        <v>2016</v>
      </c>
      <c r="B9086" s="484" t="s">
        <v>1289</v>
      </c>
      <c r="C9086" s="484" t="s">
        <v>370</v>
      </c>
      <c r="D9086" s="485">
        <v>15896</v>
      </c>
      <c r="E9086" s="486">
        <v>17.925999999999998</v>
      </c>
      <c r="F9086" s="486">
        <f t="shared" si="423"/>
        <v>284951.696</v>
      </c>
      <c r="G9086" s="487">
        <v>0.24</v>
      </c>
      <c r="H9086" s="485">
        <v>5.0999999999999996</v>
      </c>
      <c r="I9086" s="486">
        <f t="shared" si="424"/>
        <v>81069.599999999991</v>
      </c>
      <c r="J9086" s="348">
        <f t="shared" si="425"/>
        <v>0</v>
      </c>
    </row>
    <row r="9087" spans="1:10">
      <c r="A9087" s="483">
        <v>2016</v>
      </c>
      <c r="B9087" s="484" t="s">
        <v>1289</v>
      </c>
      <c r="C9087" s="484" t="s">
        <v>370</v>
      </c>
      <c r="D9087" s="485">
        <v>47709</v>
      </c>
      <c r="E9087" s="486">
        <v>17.808</v>
      </c>
      <c r="F9087" s="486">
        <f t="shared" si="423"/>
        <v>849601.87199999997</v>
      </c>
      <c r="G9087" s="487">
        <v>0.24</v>
      </c>
      <c r="H9087" s="485">
        <v>5</v>
      </c>
      <c r="I9087" s="486">
        <f t="shared" si="424"/>
        <v>238545</v>
      </c>
      <c r="J9087" s="348">
        <f t="shared" si="425"/>
        <v>0</v>
      </c>
    </row>
    <row r="9088" spans="1:10">
      <c r="A9088" s="483">
        <v>2016</v>
      </c>
      <c r="B9088" s="484" t="s">
        <v>1296</v>
      </c>
      <c r="C9088" s="484" t="s">
        <v>370</v>
      </c>
      <c r="D9088" s="485">
        <v>15602</v>
      </c>
      <c r="E9088" s="486">
        <v>25.92</v>
      </c>
      <c r="F9088" s="486">
        <f t="shared" si="423"/>
        <v>404403.84</v>
      </c>
      <c r="G9088" s="487">
        <v>2.61</v>
      </c>
      <c r="H9088" s="485">
        <v>7.6</v>
      </c>
      <c r="I9088" s="486">
        <f t="shared" si="424"/>
        <v>118575.2</v>
      </c>
      <c r="J9088" s="348">
        <f t="shared" si="425"/>
        <v>0</v>
      </c>
    </row>
    <row r="9089" spans="1:10">
      <c r="A9089" s="483">
        <v>2016</v>
      </c>
      <c r="B9089" s="484" t="s">
        <v>1289</v>
      </c>
      <c r="C9089" s="484" t="s">
        <v>370</v>
      </c>
      <c r="D9089" s="485">
        <v>44990</v>
      </c>
      <c r="E9089" s="486">
        <v>17.734999999999999</v>
      </c>
      <c r="F9089" s="486">
        <f t="shared" si="423"/>
        <v>797897.65</v>
      </c>
      <c r="G9089" s="487">
        <v>0.21</v>
      </c>
      <c r="H9089" s="485">
        <v>5.4</v>
      </c>
      <c r="I9089" s="486">
        <f t="shared" si="424"/>
        <v>242946.00000000003</v>
      </c>
      <c r="J9089" s="348">
        <f t="shared" si="425"/>
        <v>0</v>
      </c>
    </row>
    <row r="9090" spans="1:10">
      <c r="A9090" s="483">
        <v>2016</v>
      </c>
      <c r="B9090" s="484" t="s">
        <v>1289</v>
      </c>
      <c r="C9090" s="484" t="s">
        <v>370</v>
      </c>
      <c r="D9090" s="485">
        <v>78148</v>
      </c>
      <c r="E9090" s="486">
        <v>17.645</v>
      </c>
      <c r="F9090" s="486">
        <f t="shared" si="423"/>
        <v>1378921.46</v>
      </c>
      <c r="G9090" s="487">
        <v>0.32</v>
      </c>
      <c r="H9090" s="485">
        <v>5.5</v>
      </c>
      <c r="I9090" s="486">
        <f t="shared" si="424"/>
        <v>429814</v>
      </c>
      <c r="J9090" s="348">
        <f t="shared" si="425"/>
        <v>0</v>
      </c>
    </row>
    <row r="9091" spans="1:10">
      <c r="A9091" s="483">
        <v>2016</v>
      </c>
      <c r="B9091" s="484" t="s">
        <v>1289</v>
      </c>
      <c r="C9091" s="484" t="s">
        <v>370</v>
      </c>
      <c r="D9091" s="485">
        <v>31682</v>
      </c>
      <c r="E9091" s="486">
        <v>17.655999999999999</v>
      </c>
      <c r="F9091" s="486">
        <f t="shared" ref="F9091:F9154" si="426">E9091*D9091</f>
        <v>559377.39199999999</v>
      </c>
      <c r="G9091" s="487">
        <v>0.24</v>
      </c>
      <c r="H9091" s="485">
        <v>6</v>
      </c>
      <c r="I9091" s="486">
        <f t="shared" ref="I9091:I9154" si="427">H9091*D9091</f>
        <v>190092</v>
      </c>
      <c r="J9091" s="348">
        <f t="shared" ref="J9091:J9154" si="428">IF(B9091="LIG",1,0)</f>
        <v>0</v>
      </c>
    </row>
    <row r="9092" spans="1:10">
      <c r="A9092" s="483">
        <v>2016</v>
      </c>
      <c r="B9092" s="484" t="s">
        <v>1289</v>
      </c>
      <c r="C9092" s="484" t="s">
        <v>370</v>
      </c>
      <c r="D9092" s="485">
        <v>14980</v>
      </c>
      <c r="E9092" s="486">
        <v>17.596</v>
      </c>
      <c r="F9092" s="486">
        <f t="shared" si="426"/>
        <v>263588.08</v>
      </c>
      <c r="G9092" s="487">
        <v>0.2</v>
      </c>
      <c r="H9092" s="485">
        <v>4.4000000000000004</v>
      </c>
      <c r="I9092" s="486">
        <f t="shared" si="427"/>
        <v>65912</v>
      </c>
      <c r="J9092" s="348">
        <f t="shared" si="428"/>
        <v>0</v>
      </c>
    </row>
    <row r="9093" spans="1:10">
      <c r="A9093" s="483">
        <v>2016</v>
      </c>
      <c r="B9093" s="484" t="s">
        <v>1289</v>
      </c>
      <c r="C9093" s="484" t="s">
        <v>370</v>
      </c>
      <c r="D9093" s="485">
        <v>15574</v>
      </c>
      <c r="E9093" s="486">
        <v>17.802</v>
      </c>
      <c r="F9093" s="486">
        <f t="shared" si="426"/>
        <v>277248.348</v>
      </c>
      <c r="G9093" s="487">
        <v>0.31</v>
      </c>
      <c r="H9093" s="485">
        <v>5.6</v>
      </c>
      <c r="I9093" s="486">
        <f t="shared" si="427"/>
        <v>87214.399999999994</v>
      </c>
      <c r="J9093" s="348">
        <f t="shared" si="428"/>
        <v>0</v>
      </c>
    </row>
    <row r="9094" spans="1:10">
      <c r="A9094" s="483">
        <v>2016</v>
      </c>
      <c r="B9094" s="484" t="s">
        <v>1289</v>
      </c>
      <c r="C9094" s="484" t="s">
        <v>370</v>
      </c>
      <c r="D9094" s="485">
        <v>30996</v>
      </c>
      <c r="E9094" s="486">
        <v>17.492999999999999</v>
      </c>
      <c r="F9094" s="486">
        <f t="shared" si="426"/>
        <v>542213.02799999993</v>
      </c>
      <c r="G9094" s="487">
        <v>0.19</v>
      </c>
      <c r="H9094" s="485">
        <v>4.5</v>
      </c>
      <c r="I9094" s="486">
        <f t="shared" si="427"/>
        <v>139482</v>
      </c>
      <c r="J9094" s="348">
        <f t="shared" si="428"/>
        <v>0</v>
      </c>
    </row>
    <row r="9095" spans="1:10">
      <c r="A9095" s="483">
        <v>2016</v>
      </c>
      <c r="B9095" s="484" t="s">
        <v>1289</v>
      </c>
      <c r="C9095" s="484" t="s">
        <v>370</v>
      </c>
      <c r="D9095" s="485">
        <v>31613</v>
      </c>
      <c r="E9095" s="486">
        <v>17.934999999999999</v>
      </c>
      <c r="F9095" s="486">
        <f t="shared" si="426"/>
        <v>566979.15499999991</v>
      </c>
      <c r="G9095" s="487">
        <v>0.27</v>
      </c>
      <c r="H9095" s="485">
        <v>4.8</v>
      </c>
      <c r="I9095" s="486">
        <f t="shared" si="427"/>
        <v>151742.39999999999</v>
      </c>
      <c r="J9095" s="348">
        <f t="shared" si="428"/>
        <v>0</v>
      </c>
    </row>
    <row r="9096" spans="1:10">
      <c r="A9096" s="483">
        <v>2016</v>
      </c>
      <c r="B9096" s="484" t="s">
        <v>1289</v>
      </c>
      <c r="C9096" s="484" t="s">
        <v>370</v>
      </c>
      <c r="D9096" s="485">
        <v>31644</v>
      </c>
      <c r="E9096" s="486">
        <v>17.617999999999999</v>
      </c>
      <c r="F9096" s="486">
        <f t="shared" si="426"/>
        <v>557503.99199999997</v>
      </c>
      <c r="G9096" s="487">
        <v>0.23</v>
      </c>
      <c r="H9096" s="485">
        <v>5.6</v>
      </c>
      <c r="I9096" s="486">
        <f t="shared" si="427"/>
        <v>177206.39999999999</v>
      </c>
      <c r="J9096" s="348">
        <f t="shared" si="428"/>
        <v>0</v>
      </c>
    </row>
    <row r="9097" spans="1:10">
      <c r="A9097" s="483">
        <v>2016</v>
      </c>
      <c r="B9097" s="484" t="s">
        <v>1296</v>
      </c>
      <c r="C9097" s="484" t="s">
        <v>370</v>
      </c>
      <c r="D9097" s="485">
        <v>21455</v>
      </c>
      <c r="E9097" s="486">
        <v>25.905000000000001</v>
      </c>
      <c r="F9097" s="486">
        <f t="shared" si="426"/>
        <v>555791.77500000002</v>
      </c>
      <c r="G9097" s="487">
        <v>2.78</v>
      </c>
      <c r="H9097" s="485">
        <v>7.6</v>
      </c>
      <c r="I9097" s="486">
        <f t="shared" si="427"/>
        <v>163058</v>
      </c>
      <c r="J9097" s="348">
        <f t="shared" si="428"/>
        <v>0</v>
      </c>
    </row>
    <row r="9098" spans="1:10">
      <c r="A9098" s="483">
        <v>2016</v>
      </c>
      <c r="B9098" s="484" t="s">
        <v>1289</v>
      </c>
      <c r="C9098" s="484" t="s">
        <v>370</v>
      </c>
      <c r="D9098" s="485">
        <v>34489</v>
      </c>
      <c r="E9098" s="486">
        <v>17.643999999999998</v>
      </c>
      <c r="F9098" s="486">
        <f t="shared" si="426"/>
        <v>608523.91599999997</v>
      </c>
      <c r="G9098" s="487">
        <v>0.26</v>
      </c>
      <c r="H9098" s="485">
        <v>5.7</v>
      </c>
      <c r="I9098" s="486">
        <f t="shared" si="427"/>
        <v>196587.30000000002</v>
      </c>
      <c r="J9098" s="348">
        <f t="shared" si="428"/>
        <v>0</v>
      </c>
    </row>
    <row r="9099" spans="1:10">
      <c r="A9099" s="483">
        <v>2016</v>
      </c>
      <c r="B9099" s="484" t="s">
        <v>1289</v>
      </c>
      <c r="C9099" s="484" t="s">
        <v>370</v>
      </c>
      <c r="D9099" s="485">
        <v>90777</v>
      </c>
      <c r="E9099" s="486">
        <v>17.93</v>
      </c>
      <c r="F9099" s="486">
        <f t="shared" si="426"/>
        <v>1627631.6099999999</v>
      </c>
      <c r="G9099" s="487">
        <v>0.28000000000000003</v>
      </c>
      <c r="H9099" s="485">
        <v>5</v>
      </c>
      <c r="I9099" s="486">
        <f t="shared" si="427"/>
        <v>453885</v>
      </c>
      <c r="J9099" s="348">
        <f t="shared" si="428"/>
        <v>0</v>
      </c>
    </row>
    <row r="9100" spans="1:10">
      <c r="A9100" s="483">
        <v>2016</v>
      </c>
      <c r="B9100" s="484" t="s">
        <v>1289</v>
      </c>
      <c r="C9100" s="484" t="s">
        <v>370</v>
      </c>
      <c r="D9100" s="485">
        <v>15800</v>
      </c>
      <c r="E9100" s="486">
        <v>18.077999999999999</v>
      </c>
      <c r="F9100" s="486">
        <f t="shared" si="426"/>
        <v>285632.39999999997</v>
      </c>
      <c r="G9100" s="487">
        <v>0.23</v>
      </c>
      <c r="H9100" s="485">
        <v>4.9000000000000004</v>
      </c>
      <c r="I9100" s="486">
        <f t="shared" si="427"/>
        <v>77420</v>
      </c>
      <c r="J9100" s="348">
        <f t="shared" si="428"/>
        <v>0</v>
      </c>
    </row>
    <row r="9101" spans="1:10">
      <c r="A9101" s="483">
        <v>2016</v>
      </c>
      <c r="B9101" s="484" t="s">
        <v>1289</v>
      </c>
      <c r="C9101" s="484" t="s">
        <v>370</v>
      </c>
      <c r="D9101" s="485">
        <v>15786</v>
      </c>
      <c r="E9101" s="486">
        <v>17.975999999999999</v>
      </c>
      <c r="F9101" s="486">
        <f t="shared" si="426"/>
        <v>283769.136</v>
      </c>
      <c r="G9101" s="487">
        <v>0.31</v>
      </c>
      <c r="H9101" s="485">
        <v>4.5999999999999996</v>
      </c>
      <c r="I9101" s="486">
        <f t="shared" si="427"/>
        <v>72615.599999999991</v>
      </c>
      <c r="J9101" s="348">
        <f t="shared" si="428"/>
        <v>0</v>
      </c>
    </row>
    <row r="9102" spans="1:10">
      <c r="A9102" s="483">
        <v>2016</v>
      </c>
      <c r="B9102" s="484" t="s">
        <v>1296</v>
      </c>
      <c r="C9102" s="484" t="s">
        <v>370</v>
      </c>
      <c r="D9102" s="485">
        <v>46306</v>
      </c>
      <c r="E9102" s="486">
        <v>26.065000000000001</v>
      </c>
      <c r="F9102" s="486">
        <f t="shared" si="426"/>
        <v>1206965.8900000001</v>
      </c>
      <c r="G9102" s="487">
        <v>2.65</v>
      </c>
      <c r="H9102" s="485">
        <v>7.5</v>
      </c>
      <c r="I9102" s="486">
        <f t="shared" si="427"/>
        <v>347295</v>
      </c>
      <c r="J9102" s="348">
        <f t="shared" si="428"/>
        <v>0</v>
      </c>
    </row>
    <row r="9103" spans="1:10">
      <c r="A9103" s="483">
        <v>2016</v>
      </c>
      <c r="B9103" s="484" t="s">
        <v>1289</v>
      </c>
      <c r="C9103" s="484" t="s">
        <v>370</v>
      </c>
      <c r="D9103" s="485">
        <v>15760</v>
      </c>
      <c r="E9103" s="486">
        <v>17.475999999999999</v>
      </c>
      <c r="F9103" s="486">
        <f t="shared" si="426"/>
        <v>275421.76</v>
      </c>
      <c r="G9103" s="487">
        <v>0.35</v>
      </c>
      <c r="H9103" s="485">
        <v>6.4</v>
      </c>
      <c r="I9103" s="486">
        <f t="shared" si="427"/>
        <v>100864</v>
      </c>
      <c r="J9103" s="348">
        <f t="shared" si="428"/>
        <v>0</v>
      </c>
    </row>
    <row r="9104" spans="1:10">
      <c r="A9104" s="483">
        <v>2016</v>
      </c>
      <c r="B9104" s="484" t="s">
        <v>1289</v>
      </c>
      <c r="C9104" s="484" t="s">
        <v>370</v>
      </c>
      <c r="D9104" s="485">
        <v>15872</v>
      </c>
      <c r="E9104" s="486">
        <v>17.536000000000001</v>
      </c>
      <c r="F9104" s="486">
        <f t="shared" si="426"/>
        <v>278331.39199999999</v>
      </c>
      <c r="G9104" s="487">
        <v>0.25</v>
      </c>
      <c r="H9104" s="485">
        <v>5.8</v>
      </c>
      <c r="I9104" s="486">
        <f t="shared" si="427"/>
        <v>92057.599999999991</v>
      </c>
      <c r="J9104" s="348">
        <f t="shared" si="428"/>
        <v>0</v>
      </c>
    </row>
    <row r="9105" spans="1:10">
      <c r="A9105" s="483">
        <v>2016</v>
      </c>
      <c r="B9105" s="484" t="s">
        <v>1289</v>
      </c>
      <c r="C9105" s="484" t="s">
        <v>370</v>
      </c>
      <c r="D9105" s="485">
        <v>30109</v>
      </c>
      <c r="E9105" s="486">
        <v>17.609000000000002</v>
      </c>
      <c r="F9105" s="486">
        <f t="shared" si="426"/>
        <v>530189.38100000005</v>
      </c>
      <c r="G9105" s="487">
        <v>0.19</v>
      </c>
      <c r="H9105" s="485">
        <v>4.5</v>
      </c>
      <c r="I9105" s="486">
        <f t="shared" si="427"/>
        <v>135490.5</v>
      </c>
      <c r="J9105" s="348">
        <f t="shared" si="428"/>
        <v>0</v>
      </c>
    </row>
    <row r="9106" spans="1:10">
      <c r="A9106" s="483">
        <v>2016</v>
      </c>
      <c r="B9106" s="484" t="s">
        <v>1289</v>
      </c>
      <c r="C9106" s="484" t="s">
        <v>370</v>
      </c>
      <c r="D9106" s="485">
        <v>74210</v>
      </c>
      <c r="E9106" s="486">
        <v>17.64</v>
      </c>
      <c r="F9106" s="486">
        <f t="shared" si="426"/>
        <v>1309064.4000000001</v>
      </c>
      <c r="G9106" s="487">
        <v>0.24</v>
      </c>
      <c r="H9106" s="485">
        <v>5.8</v>
      </c>
      <c r="I9106" s="486">
        <f t="shared" si="427"/>
        <v>430418</v>
      </c>
      <c r="J9106" s="348">
        <f t="shared" si="428"/>
        <v>0</v>
      </c>
    </row>
    <row r="9107" spans="1:10">
      <c r="A9107" s="483">
        <v>2016</v>
      </c>
      <c r="B9107" s="484" t="s">
        <v>1289</v>
      </c>
      <c r="C9107" s="484" t="s">
        <v>370</v>
      </c>
      <c r="D9107" s="485">
        <v>60717</v>
      </c>
      <c r="E9107" s="486">
        <v>18.760000000000002</v>
      </c>
      <c r="F9107" s="486">
        <f t="shared" si="426"/>
        <v>1139050.9200000002</v>
      </c>
      <c r="G9107" s="487">
        <v>0.33</v>
      </c>
      <c r="H9107" s="485">
        <v>4.2</v>
      </c>
      <c r="I9107" s="486">
        <f t="shared" si="427"/>
        <v>255011.40000000002</v>
      </c>
      <c r="J9107" s="348">
        <f t="shared" si="428"/>
        <v>0</v>
      </c>
    </row>
    <row r="9108" spans="1:10">
      <c r="A9108" s="483">
        <v>2016</v>
      </c>
      <c r="B9108" s="484" t="s">
        <v>1289</v>
      </c>
      <c r="C9108" s="484" t="s">
        <v>370</v>
      </c>
      <c r="D9108" s="485">
        <v>38448</v>
      </c>
      <c r="E9108" s="486">
        <v>17.956</v>
      </c>
      <c r="F9108" s="486">
        <f t="shared" si="426"/>
        <v>690372.28799999994</v>
      </c>
      <c r="G9108" s="487">
        <v>0.21</v>
      </c>
      <c r="H9108" s="485">
        <v>4.7</v>
      </c>
      <c r="I9108" s="486">
        <f t="shared" si="427"/>
        <v>180705.6</v>
      </c>
      <c r="J9108" s="348">
        <f t="shared" si="428"/>
        <v>0</v>
      </c>
    </row>
    <row r="9109" spans="1:10">
      <c r="A9109" s="483">
        <v>2016</v>
      </c>
      <c r="B9109" s="484" t="s">
        <v>1289</v>
      </c>
      <c r="C9109" s="484" t="s">
        <v>370</v>
      </c>
      <c r="D9109" s="485">
        <v>43558</v>
      </c>
      <c r="E9109" s="486">
        <v>19.07</v>
      </c>
      <c r="F9109" s="486">
        <f t="shared" si="426"/>
        <v>830651.06</v>
      </c>
      <c r="G9109" s="487">
        <v>0.42</v>
      </c>
      <c r="H9109" s="485">
        <v>5.0999999999999996</v>
      </c>
      <c r="I9109" s="486">
        <f t="shared" si="427"/>
        <v>222145.8</v>
      </c>
      <c r="J9109" s="348">
        <f t="shared" si="428"/>
        <v>0</v>
      </c>
    </row>
    <row r="9110" spans="1:10">
      <c r="A9110" s="483">
        <v>2016</v>
      </c>
      <c r="B9110" s="484" t="s">
        <v>1289</v>
      </c>
      <c r="C9110" s="484" t="s">
        <v>370</v>
      </c>
      <c r="D9110" s="485">
        <v>45001</v>
      </c>
      <c r="E9110" s="486">
        <v>15.54</v>
      </c>
      <c r="F9110" s="486">
        <f t="shared" si="426"/>
        <v>699315.53999999992</v>
      </c>
      <c r="G9110" s="487">
        <v>0.19</v>
      </c>
      <c r="H9110" s="485">
        <v>4.5999999999999996</v>
      </c>
      <c r="I9110" s="486">
        <f t="shared" si="427"/>
        <v>207004.59999999998</v>
      </c>
      <c r="J9110" s="348">
        <f t="shared" si="428"/>
        <v>0</v>
      </c>
    </row>
    <row r="9111" spans="1:10">
      <c r="A9111" s="483">
        <v>2016</v>
      </c>
      <c r="B9111" s="484" t="s">
        <v>1289</v>
      </c>
      <c r="C9111" s="484" t="s">
        <v>370</v>
      </c>
      <c r="D9111" s="485">
        <v>74409</v>
      </c>
      <c r="E9111" s="486">
        <v>18.63</v>
      </c>
      <c r="F9111" s="486">
        <f t="shared" si="426"/>
        <v>1386239.67</v>
      </c>
      <c r="G9111" s="487">
        <v>0.37</v>
      </c>
      <c r="H9111" s="485">
        <v>4.5999999999999996</v>
      </c>
      <c r="I9111" s="486">
        <f t="shared" si="427"/>
        <v>342281.39999999997</v>
      </c>
      <c r="J9111" s="348">
        <f t="shared" si="428"/>
        <v>0</v>
      </c>
    </row>
    <row r="9112" spans="1:10">
      <c r="A9112" s="483">
        <v>2016</v>
      </c>
      <c r="B9112" s="484" t="s">
        <v>1289</v>
      </c>
      <c r="C9112" s="484" t="s">
        <v>370</v>
      </c>
      <c r="D9112" s="485">
        <v>148761</v>
      </c>
      <c r="E9112" s="486">
        <v>17.89</v>
      </c>
      <c r="F9112" s="486">
        <f t="shared" si="426"/>
        <v>2661334.29</v>
      </c>
      <c r="G9112" s="487">
        <v>0.28000000000000003</v>
      </c>
      <c r="H9112" s="485">
        <v>5</v>
      </c>
      <c r="I9112" s="486">
        <f t="shared" si="427"/>
        <v>743805</v>
      </c>
      <c r="J9112" s="348">
        <f t="shared" si="428"/>
        <v>0</v>
      </c>
    </row>
    <row r="9113" spans="1:10">
      <c r="A9113" s="483">
        <v>2016</v>
      </c>
      <c r="B9113" s="484" t="s">
        <v>1289</v>
      </c>
      <c r="C9113" s="484" t="s">
        <v>370</v>
      </c>
      <c r="D9113" s="485">
        <v>29953</v>
      </c>
      <c r="E9113" s="486">
        <v>17.68</v>
      </c>
      <c r="F9113" s="486">
        <f t="shared" si="426"/>
        <v>529569.04</v>
      </c>
      <c r="G9113" s="487">
        <v>0.23</v>
      </c>
      <c r="H9113" s="485">
        <v>6</v>
      </c>
      <c r="I9113" s="486">
        <f t="shared" si="427"/>
        <v>179718</v>
      </c>
      <c r="J9113" s="348">
        <f t="shared" si="428"/>
        <v>0</v>
      </c>
    </row>
    <row r="9114" spans="1:10">
      <c r="A9114" s="483">
        <v>2016</v>
      </c>
      <c r="B9114" s="484" t="s">
        <v>1289</v>
      </c>
      <c r="C9114" s="484" t="s">
        <v>370</v>
      </c>
      <c r="D9114" s="485">
        <v>78157</v>
      </c>
      <c r="E9114" s="486">
        <v>17.559999999999999</v>
      </c>
      <c r="F9114" s="486">
        <f t="shared" si="426"/>
        <v>1372436.92</v>
      </c>
      <c r="G9114" s="487">
        <v>0.2</v>
      </c>
      <c r="H9114" s="485">
        <v>4.3</v>
      </c>
      <c r="I9114" s="486">
        <f t="shared" si="427"/>
        <v>336075.1</v>
      </c>
      <c r="J9114" s="348">
        <f t="shared" si="428"/>
        <v>0</v>
      </c>
    </row>
    <row r="9115" spans="1:10">
      <c r="A9115" s="483">
        <v>2016</v>
      </c>
      <c r="B9115" s="484" t="s">
        <v>1289</v>
      </c>
      <c r="C9115" s="484" t="s">
        <v>370</v>
      </c>
      <c r="D9115" s="485">
        <v>13126</v>
      </c>
      <c r="E9115" s="486">
        <v>18.09</v>
      </c>
      <c r="F9115" s="486">
        <f t="shared" si="426"/>
        <v>237449.34</v>
      </c>
      <c r="G9115" s="487">
        <v>0.21</v>
      </c>
      <c r="H9115" s="485">
        <v>4.9000000000000004</v>
      </c>
      <c r="I9115" s="486">
        <f t="shared" si="427"/>
        <v>64317.4</v>
      </c>
      <c r="J9115" s="348">
        <f t="shared" si="428"/>
        <v>0</v>
      </c>
    </row>
    <row r="9116" spans="1:10">
      <c r="A9116" s="483">
        <v>2016</v>
      </c>
      <c r="B9116" s="484" t="s">
        <v>1289</v>
      </c>
      <c r="C9116" s="484" t="s">
        <v>370</v>
      </c>
      <c r="D9116" s="485">
        <v>13339</v>
      </c>
      <c r="E9116" s="486">
        <v>17.91</v>
      </c>
      <c r="F9116" s="486">
        <f t="shared" si="426"/>
        <v>238901.49</v>
      </c>
      <c r="G9116" s="487">
        <v>0.23</v>
      </c>
      <c r="H9116" s="485">
        <v>4.9000000000000004</v>
      </c>
      <c r="I9116" s="486">
        <f t="shared" si="427"/>
        <v>65361.100000000006</v>
      </c>
      <c r="J9116" s="348">
        <f t="shared" si="428"/>
        <v>0</v>
      </c>
    </row>
    <row r="9117" spans="1:10">
      <c r="A9117" s="483">
        <v>2016</v>
      </c>
      <c r="B9117" s="484" t="s">
        <v>1289</v>
      </c>
      <c r="C9117" s="484" t="s">
        <v>370</v>
      </c>
      <c r="D9117" s="485">
        <v>13137</v>
      </c>
      <c r="E9117" s="486">
        <v>18.03</v>
      </c>
      <c r="F9117" s="486">
        <f t="shared" si="426"/>
        <v>236860.11000000002</v>
      </c>
      <c r="G9117" s="487">
        <v>0.35</v>
      </c>
      <c r="H9117" s="485">
        <v>4.8</v>
      </c>
      <c r="I9117" s="486">
        <f t="shared" si="427"/>
        <v>63057.599999999999</v>
      </c>
      <c r="J9117" s="348">
        <f t="shared" si="428"/>
        <v>0</v>
      </c>
    </row>
    <row r="9118" spans="1:10">
      <c r="A9118" s="483">
        <v>2016</v>
      </c>
      <c r="B9118" s="484" t="s">
        <v>1289</v>
      </c>
      <c r="C9118" s="484" t="s">
        <v>370</v>
      </c>
      <c r="D9118" s="485">
        <v>51912</v>
      </c>
      <c r="E9118" s="486">
        <v>17.7</v>
      </c>
      <c r="F9118" s="486">
        <f t="shared" si="426"/>
        <v>918842.39999999991</v>
      </c>
      <c r="G9118" s="487">
        <v>0.31</v>
      </c>
      <c r="H9118" s="485">
        <v>4.7</v>
      </c>
      <c r="I9118" s="486">
        <f t="shared" si="427"/>
        <v>243986.40000000002</v>
      </c>
      <c r="J9118" s="348">
        <f t="shared" si="428"/>
        <v>0</v>
      </c>
    </row>
    <row r="9119" spans="1:10">
      <c r="A9119" s="483">
        <v>2016</v>
      </c>
      <c r="B9119" s="484" t="s">
        <v>1289</v>
      </c>
      <c r="C9119" s="484" t="s">
        <v>370</v>
      </c>
      <c r="D9119" s="485">
        <v>15254</v>
      </c>
      <c r="E9119" s="486">
        <v>17.690000000000001</v>
      </c>
      <c r="F9119" s="486">
        <f t="shared" si="426"/>
        <v>269843.26</v>
      </c>
      <c r="G9119" s="487">
        <v>0.33</v>
      </c>
      <c r="H9119" s="485">
        <v>5.6</v>
      </c>
      <c r="I9119" s="486">
        <f t="shared" si="427"/>
        <v>85422.399999999994</v>
      </c>
      <c r="J9119" s="348">
        <f t="shared" si="428"/>
        <v>0</v>
      </c>
    </row>
    <row r="9120" spans="1:10">
      <c r="A9120" s="483">
        <v>2016</v>
      </c>
      <c r="B9120" s="484" t="s">
        <v>1289</v>
      </c>
      <c r="C9120" s="484" t="s">
        <v>370</v>
      </c>
      <c r="D9120" s="485">
        <v>16392</v>
      </c>
      <c r="E9120" s="486">
        <v>18.05</v>
      </c>
      <c r="F9120" s="486">
        <f t="shared" si="426"/>
        <v>295875.60000000003</v>
      </c>
      <c r="G9120" s="487">
        <v>0.28000000000000003</v>
      </c>
      <c r="H9120" s="485">
        <v>4.8</v>
      </c>
      <c r="I9120" s="486">
        <f t="shared" si="427"/>
        <v>78681.599999999991</v>
      </c>
      <c r="J9120" s="348">
        <f t="shared" si="428"/>
        <v>0</v>
      </c>
    </row>
    <row r="9121" spans="1:10">
      <c r="A9121" s="483">
        <v>2016</v>
      </c>
      <c r="B9121" s="484" t="s">
        <v>1289</v>
      </c>
      <c r="C9121" s="484" t="s">
        <v>370</v>
      </c>
      <c r="D9121" s="485">
        <v>16303</v>
      </c>
      <c r="E9121" s="486">
        <v>17.850000000000001</v>
      </c>
      <c r="F9121" s="486">
        <f t="shared" si="426"/>
        <v>291008.55000000005</v>
      </c>
      <c r="G9121" s="487">
        <v>0.25</v>
      </c>
      <c r="H9121" s="485">
        <v>4.9000000000000004</v>
      </c>
      <c r="I9121" s="486">
        <f t="shared" si="427"/>
        <v>79884.700000000012</v>
      </c>
      <c r="J9121" s="348">
        <f t="shared" si="428"/>
        <v>0</v>
      </c>
    </row>
    <row r="9122" spans="1:10">
      <c r="A9122" s="483">
        <v>2016</v>
      </c>
      <c r="B9122" s="484" t="s">
        <v>1289</v>
      </c>
      <c r="C9122" s="484" t="s">
        <v>370</v>
      </c>
      <c r="D9122" s="485">
        <v>26090</v>
      </c>
      <c r="E9122" s="486">
        <v>17.649999999999999</v>
      </c>
      <c r="F9122" s="486">
        <f t="shared" si="426"/>
        <v>460488.49999999994</v>
      </c>
      <c r="G9122" s="487">
        <v>0.23</v>
      </c>
      <c r="H9122" s="485">
        <v>5.5</v>
      </c>
      <c r="I9122" s="486">
        <f t="shared" si="427"/>
        <v>143495</v>
      </c>
      <c r="J9122" s="348">
        <f t="shared" si="428"/>
        <v>0</v>
      </c>
    </row>
    <row r="9123" spans="1:10">
      <c r="A9123" s="483">
        <v>2016</v>
      </c>
      <c r="B9123" s="484" t="s">
        <v>1289</v>
      </c>
      <c r="C9123" s="484" t="s">
        <v>370</v>
      </c>
      <c r="D9123" s="485">
        <v>26091</v>
      </c>
      <c r="E9123" s="486">
        <v>17.690000000000001</v>
      </c>
      <c r="F9123" s="486">
        <f t="shared" si="426"/>
        <v>461549.79000000004</v>
      </c>
      <c r="G9123" s="487">
        <v>0.23</v>
      </c>
      <c r="H9123" s="485">
        <v>5.6</v>
      </c>
      <c r="I9123" s="486">
        <f t="shared" si="427"/>
        <v>146109.59999999998</v>
      </c>
      <c r="J9123" s="348">
        <f t="shared" si="428"/>
        <v>0</v>
      </c>
    </row>
    <row r="9124" spans="1:10">
      <c r="A9124" s="483">
        <v>2016</v>
      </c>
      <c r="B9124" s="484" t="s">
        <v>1289</v>
      </c>
      <c r="C9124" s="484" t="s">
        <v>370</v>
      </c>
      <c r="D9124" s="485">
        <v>12995</v>
      </c>
      <c r="E9124" s="486">
        <v>17.73</v>
      </c>
      <c r="F9124" s="486">
        <f t="shared" si="426"/>
        <v>230401.35</v>
      </c>
      <c r="G9124" s="487">
        <v>0.35</v>
      </c>
      <c r="H9124" s="485">
        <v>5.5</v>
      </c>
      <c r="I9124" s="486">
        <f t="shared" si="427"/>
        <v>71472.5</v>
      </c>
      <c r="J9124" s="348">
        <f t="shared" si="428"/>
        <v>0</v>
      </c>
    </row>
    <row r="9125" spans="1:10">
      <c r="A9125" s="483">
        <v>2016</v>
      </c>
      <c r="B9125" s="484" t="s">
        <v>1289</v>
      </c>
      <c r="C9125" s="484" t="s">
        <v>370</v>
      </c>
      <c r="D9125" s="485">
        <v>12893</v>
      </c>
      <c r="E9125" s="486">
        <v>17.96</v>
      </c>
      <c r="F9125" s="486">
        <f t="shared" si="426"/>
        <v>231558.28</v>
      </c>
      <c r="G9125" s="487">
        <v>0.27</v>
      </c>
      <c r="H9125" s="485">
        <v>4.5999999999999996</v>
      </c>
      <c r="I9125" s="486">
        <f t="shared" si="427"/>
        <v>59307.799999999996</v>
      </c>
      <c r="J9125" s="348">
        <f t="shared" si="428"/>
        <v>0</v>
      </c>
    </row>
    <row r="9126" spans="1:10">
      <c r="A9126" s="483">
        <v>2016</v>
      </c>
      <c r="B9126" s="484" t="s">
        <v>1289</v>
      </c>
      <c r="C9126" s="484" t="s">
        <v>370</v>
      </c>
      <c r="D9126" s="485">
        <v>13257</v>
      </c>
      <c r="E9126" s="486">
        <v>17.63</v>
      </c>
      <c r="F9126" s="486">
        <f t="shared" si="426"/>
        <v>233720.90999999997</v>
      </c>
      <c r="G9126" s="487">
        <v>0.21</v>
      </c>
      <c r="H9126" s="485">
        <v>6</v>
      </c>
      <c r="I9126" s="486">
        <f t="shared" si="427"/>
        <v>79542</v>
      </c>
      <c r="J9126" s="348">
        <f t="shared" si="428"/>
        <v>0</v>
      </c>
    </row>
    <row r="9127" spans="1:10">
      <c r="A9127" s="483">
        <v>2016</v>
      </c>
      <c r="B9127" s="484" t="s">
        <v>1289</v>
      </c>
      <c r="C9127" s="484" t="s">
        <v>370</v>
      </c>
      <c r="D9127" s="485">
        <v>26907</v>
      </c>
      <c r="E9127" s="486">
        <v>17.77</v>
      </c>
      <c r="F9127" s="486">
        <f t="shared" si="426"/>
        <v>478137.39</v>
      </c>
      <c r="G9127" s="487">
        <v>0.23</v>
      </c>
      <c r="H9127" s="485">
        <v>5.4</v>
      </c>
      <c r="I9127" s="486">
        <f t="shared" si="427"/>
        <v>145297.80000000002</v>
      </c>
      <c r="J9127" s="348">
        <f t="shared" si="428"/>
        <v>0</v>
      </c>
    </row>
    <row r="9128" spans="1:10">
      <c r="A9128" s="483">
        <v>2016</v>
      </c>
      <c r="B9128" s="484" t="s">
        <v>1289</v>
      </c>
      <c r="C9128" s="484" t="s">
        <v>370</v>
      </c>
      <c r="D9128" s="485">
        <v>95678</v>
      </c>
      <c r="E9128" s="486">
        <v>17.675999999999998</v>
      </c>
      <c r="F9128" s="486">
        <f t="shared" si="426"/>
        <v>1691204.3279999997</v>
      </c>
      <c r="G9128" s="487">
        <v>0.19</v>
      </c>
      <c r="H9128" s="485">
        <v>4.4000000000000004</v>
      </c>
      <c r="I9128" s="486">
        <f t="shared" si="427"/>
        <v>420983.2</v>
      </c>
      <c r="J9128" s="348">
        <f t="shared" si="428"/>
        <v>0</v>
      </c>
    </row>
    <row r="9129" spans="1:10">
      <c r="A9129" s="483">
        <v>2016</v>
      </c>
      <c r="B9129" s="484" t="s">
        <v>1289</v>
      </c>
      <c r="C9129" s="484" t="s">
        <v>370</v>
      </c>
      <c r="D9129" s="485">
        <v>646435</v>
      </c>
      <c r="E9129" s="486">
        <v>17.619</v>
      </c>
      <c r="F9129" s="486">
        <f t="shared" si="426"/>
        <v>11389538.265000001</v>
      </c>
      <c r="G9129" s="487">
        <v>0.19</v>
      </c>
      <c r="H9129" s="485">
        <v>4.5999999999999996</v>
      </c>
      <c r="I9129" s="486">
        <f t="shared" si="427"/>
        <v>2973601</v>
      </c>
      <c r="J9129" s="348">
        <f t="shared" si="428"/>
        <v>0</v>
      </c>
    </row>
    <row r="9130" spans="1:10">
      <c r="A9130" s="483">
        <v>2016</v>
      </c>
      <c r="B9130" s="484" t="s">
        <v>1289</v>
      </c>
      <c r="C9130" s="484" t="s">
        <v>370</v>
      </c>
      <c r="D9130" s="485">
        <v>47582</v>
      </c>
      <c r="E9130" s="486">
        <v>17.062000000000001</v>
      </c>
      <c r="F9130" s="486">
        <f t="shared" si="426"/>
        <v>811844.08400000003</v>
      </c>
      <c r="G9130" s="487">
        <v>0.25</v>
      </c>
      <c r="H9130" s="485">
        <v>4.8</v>
      </c>
      <c r="I9130" s="486">
        <f t="shared" si="427"/>
        <v>228393.60000000001</v>
      </c>
      <c r="J9130" s="348">
        <f t="shared" si="428"/>
        <v>0</v>
      </c>
    </row>
    <row r="9131" spans="1:10">
      <c r="A9131" s="483">
        <v>2016</v>
      </c>
      <c r="B9131" s="484" t="s">
        <v>1289</v>
      </c>
      <c r="C9131" s="484" t="s">
        <v>370</v>
      </c>
      <c r="D9131" s="485">
        <v>15700</v>
      </c>
      <c r="E9131" s="486">
        <v>17.187999999999999</v>
      </c>
      <c r="F9131" s="486">
        <f t="shared" si="426"/>
        <v>269851.59999999998</v>
      </c>
      <c r="G9131" s="487">
        <v>0.23</v>
      </c>
      <c r="H9131" s="485">
        <v>4.5</v>
      </c>
      <c r="I9131" s="486">
        <f t="shared" si="427"/>
        <v>70650</v>
      </c>
      <c r="J9131" s="348">
        <f t="shared" si="428"/>
        <v>0</v>
      </c>
    </row>
    <row r="9132" spans="1:10">
      <c r="A9132" s="483">
        <v>2016</v>
      </c>
      <c r="B9132" s="484" t="s">
        <v>1289</v>
      </c>
      <c r="C9132" s="484" t="s">
        <v>370</v>
      </c>
      <c r="D9132" s="485">
        <v>31693</v>
      </c>
      <c r="E9132" s="486">
        <v>17.439</v>
      </c>
      <c r="F9132" s="486">
        <f t="shared" si="426"/>
        <v>552694.22699999996</v>
      </c>
      <c r="G9132" s="487">
        <v>0.19</v>
      </c>
      <c r="H9132" s="485">
        <v>4.7</v>
      </c>
      <c r="I9132" s="486">
        <f t="shared" si="427"/>
        <v>148957.1</v>
      </c>
      <c r="J9132" s="348">
        <f t="shared" si="428"/>
        <v>0</v>
      </c>
    </row>
    <row r="9133" spans="1:10">
      <c r="A9133" s="483">
        <v>2016</v>
      </c>
      <c r="B9133" s="484" t="s">
        <v>1289</v>
      </c>
      <c r="C9133" s="484" t="s">
        <v>370</v>
      </c>
      <c r="D9133" s="485">
        <v>31785</v>
      </c>
      <c r="E9133" s="486">
        <v>17.529</v>
      </c>
      <c r="F9133" s="486">
        <f t="shared" si="426"/>
        <v>557159.26500000001</v>
      </c>
      <c r="G9133" s="487">
        <v>0.19</v>
      </c>
      <c r="H9133" s="485">
        <v>4.5</v>
      </c>
      <c r="I9133" s="486">
        <f t="shared" si="427"/>
        <v>143032.5</v>
      </c>
      <c r="J9133" s="348">
        <f t="shared" si="428"/>
        <v>0</v>
      </c>
    </row>
    <row r="9134" spans="1:10">
      <c r="A9134" s="483">
        <v>2016</v>
      </c>
      <c r="B9134" s="484" t="s">
        <v>1289</v>
      </c>
      <c r="C9134" s="484" t="s">
        <v>370</v>
      </c>
      <c r="D9134" s="485">
        <v>47367</v>
      </c>
      <c r="E9134" s="486">
        <v>17.73</v>
      </c>
      <c r="F9134" s="486">
        <f t="shared" si="426"/>
        <v>839816.91</v>
      </c>
      <c r="G9134" s="487">
        <v>0.24</v>
      </c>
      <c r="H9134" s="485">
        <v>5.5</v>
      </c>
      <c r="I9134" s="486">
        <f t="shared" si="427"/>
        <v>260518.5</v>
      </c>
      <c r="J9134" s="348">
        <f t="shared" si="428"/>
        <v>0</v>
      </c>
    </row>
    <row r="9135" spans="1:10">
      <c r="A9135" s="483">
        <v>2016</v>
      </c>
      <c r="B9135" s="484" t="s">
        <v>1289</v>
      </c>
      <c r="C9135" s="484" t="s">
        <v>370</v>
      </c>
      <c r="D9135" s="485">
        <v>79613</v>
      </c>
      <c r="E9135" s="486">
        <v>17.463000000000001</v>
      </c>
      <c r="F9135" s="486">
        <f t="shared" si="426"/>
        <v>1390281.8190000001</v>
      </c>
      <c r="G9135" s="487">
        <v>0.21</v>
      </c>
      <c r="H9135" s="485">
        <v>5.0999999999999996</v>
      </c>
      <c r="I9135" s="486">
        <f t="shared" si="427"/>
        <v>406026.3</v>
      </c>
      <c r="J9135" s="348">
        <f t="shared" si="428"/>
        <v>0</v>
      </c>
    </row>
    <row r="9136" spans="1:10">
      <c r="A9136" s="483">
        <v>2016</v>
      </c>
      <c r="B9136" s="484" t="s">
        <v>1289</v>
      </c>
      <c r="C9136" s="484" t="s">
        <v>370</v>
      </c>
      <c r="D9136" s="485">
        <v>377465</v>
      </c>
      <c r="E9136" s="486">
        <v>17.558</v>
      </c>
      <c r="F9136" s="486">
        <f t="shared" si="426"/>
        <v>6627530.4699999997</v>
      </c>
      <c r="G9136" s="487">
        <v>0.2</v>
      </c>
      <c r="H9136" s="485">
        <v>4.5999999999999996</v>
      </c>
      <c r="I9136" s="486">
        <f t="shared" si="427"/>
        <v>1736338.9999999998</v>
      </c>
      <c r="J9136" s="348">
        <f t="shared" si="428"/>
        <v>0</v>
      </c>
    </row>
    <row r="9137" spans="1:10">
      <c r="A9137" s="483">
        <v>2016</v>
      </c>
      <c r="B9137" s="484" t="s">
        <v>1289</v>
      </c>
      <c r="C9137" s="484" t="s">
        <v>370</v>
      </c>
      <c r="D9137" s="485">
        <v>401498</v>
      </c>
      <c r="E9137" s="486">
        <v>17.64</v>
      </c>
      <c r="F9137" s="486">
        <f t="shared" si="426"/>
        <v>7082424.7200000007</v>
      </c>
      <c r="G9137" s="487">
        <v>0.2</v>
      </c>
      <c r="H9137" s="485">
        <v>4.5</v>
      </c>
      <c r="I9137" s="486">
        <f t="shared" si="427"/>
        <v>1806741</v>
      </c>
      <c r="J9137" s="348">
        <f t="shared" si="428"/>
        <v>0</v>
      </c>
    </row>
    <row r="9138" spans="1:10">
      <c r="A9138" s="483">
        <v>2016</v>
      </c>
      <c r="B9138" s="484" t="s">
        <v>1289</v>
      </c>
      <c r="C9138" s="484" t="s">
        <v>370</v>
      </c>
      <c r="D9138" s="485">
        <v>14184</v>
      </c>
      <c r="E9138" s="486">
        <v>17.12</v>
      </c>
      <c r="F9138" s="486">
        <f t="shared" si="426"/>
        <v>242830.08000000002</v>
      </c>
      <c r="G9138" s="487">
        <v>0.24</v>
      </c>
      <c r="H9138" s="485">
        <v>4.7</v>
      </c>
      <c r="I9138" s="486">
        <f t="shared" si="427"/>
        <v>66664.800000000003</v>
      </c>
      <c r="J9138" s="348">
        <f t="shared" si="428"/>
        <v>0</v>
      </c>
    </row>
    <row r="9139" spans="1:10">
      <c r="A9139" s="483">
        <v>2016</v>
      </c>
      <c r="B9139" s="484" t="s">
        <v>1289</v>
      </c>
      <c r="C9139" s="484" t="s">
        <v>370</v>
      </c>
      <c r="D9139" s="485">
        <v>14663</v>
      </c>
      <c r="E9139" s="486">
        <v>17.256</v>
      </c>
      <c r="F9139" s="486">
        <f t="shared" si="426"/>
        <v>253024.728</v>
      </c>
      <c r="G9139" s="487">
        <v>0.23</v>
      </c>
      <c r="H9139" s="485">
        <v>4</v>
      </c>
      <c r="I9139" s="486">
        <f t="shared" si="427"/>
        <v>58652</v>
      </c>
      <c r="J9139" s="348">
        <f t="shared" si="428"/>
        <v>0</v>
      </c>
    </row>
    <row r="9140" spans="1:10">
      <c r="A9140" s="483">
        <v>2016</v>
      </c>
      <c r="B9140" s="484" t="s">
        <v>1289</v>
      </c>
      <c r="C9140" s="484" t="s">
        <v>370</v>
      </c>
      <c r="D9140" s="485">
        <v>63339</v>
      </c>
      <c r="E9140" s="486">
        <v>16.97</v>
      </c>
      <c r="F9140" s="486">
        <f t="shared" si="426"/>
        <v>1074862.8299999998</v>
      </c>
      <c r="G9140" s="487">
        <v>0.33</v>
      </c>
      <c r="H9140" s="485">
        <v>5.4</v>
      </c>
      <c r="I9140" s="486">
        <f t="shared" si="427"/>
        <v>342030.60000000003</v>
      </c>
      <c r="J9140" s="348">
        <f t="shared" si="428"/>
        <v>0</v>
      </c>
    </row>
    <row r="9141" spans="1:10">
      <c r="A9141" s="483">
        <v>2016</v>
      </c>
      <c r="B9141" s="484" t="s">
        <v>1289</v>
      </c>
      <c r="C9141" s="484" t="s">
        <v>370</v>
      </c>
      <c r="D9141" s="485">
        <v>484990</v>
      </c>
      <c r="E9141" s="486">
        <v>17.491</v>
      </c>
      <c r="F9141" s="486">
        <f t="shared" si="426"/>
        <v>8482960.0899999999</v>
      </c>
      <c r="G9141" s="487">
        <v>0.7</v>
      </c>
      <c r="H9141" s="485">
        <v>22.8</v>
      </c>
      <c r="I9141" s="486">
        <f t="shared" si="427"/>
        <v>11057772</v>
      </c>
      <c r="J9141" s="348">
        <f t="shared" si="428"/>
        <v>0</v>
      </c>
    </row>
    <row r="9142" spans="1:10">
      <c r="A9142" s="483">
        <v>2016</v>
      </c>
      <c r="B9142" s="484" t="s">
        <v>1296</v>
      </c>
      <c r="C9142" s="484" t="s">
        <v>370</v>
      </c>
      <c r="D9142" s="485">
        <v>514627</v>
      </c>
      <c r="E9142" s="486">
        <v>19.696000000000002</v>
      </c>
      <c r="F9142" s="486">
        <f t="shared" si="426"/>
        <v>10136093.392000001</v>
      </c>
      <c r="G9142" s="487">
        <v>0.76</v>
      </c>
      <c r="H9142" s="485">
        <v>21.9</v>
      </c>
      <c r="I9142" s="486">
        <f t="shared" si="427"/>
        <v>11270331.299999999</v>
      </c>
      <c r="J9142" s="348">
        <f t="shared" si="428"/>
        <v>0</v>
      </c>
    </row>
    <row r="9143" spans="1:10">
      <c r="A9143" s="483">
        <v>2016</v>
      </c>
      <c r="B9143" s="484" t="s">
        <v>1296</v>
      </c>
      <c r="C9143" s="484" t="s">
        <v>370</v>
      </c>
      <c r="D9143" s="485">
        <v>1971</v>
      </c>
      <c r="E9143" s="486">
        <v>22.26</v>
      </c>
      <c r="F9143" s="486">
        <f t="shared" si="426"/>
        <v>43874.460000000006</v>
      </c>
      <c r="G9143" s="487">
        <v>0.98</v>
      </c>
      <c r="H9143" s="485">
        <v>19.399999999999999</v>
      </c>
      <c r="I9143" s="486">
        <f t="shared" si="427"/>
        <v>38237.399999999994</v>
      </c>
      <c r="J9143" s="348">
        <f t="shared" si="428"/>
        <v>0</v>
      </c>
    </row>
    <row r="9144" spans="1:10">
      <c r="A9144" s="483">
        <v>2016</v>
      </c>
      <c r="B9144" s="484" t="s">
        <v>1296</v>
      </c>
      <c r="C9144" s="484" t="s">
        <v>370</v>
      </c>
      <c r="D9144" s="485">
        <v>22278</v>
      </c>
      <c r="E9144" s="486">
        <v>24.506</v>
      </c>
      <c r="F9144" s="486">
        <f t="shared" si="426"/>
        <v>545944.66799999995</v>
      </c>
      <c r="G9144" s="487">
        <v>0.85</v>
      </c>
      <c r="H9144" s="485">
        <v>12.1</v>
      </c>
      <c r="I9144" s="486">
        <f t="shared" si="427"/>
        <v>269563.8</v>
      </c>
      <c r="J9144" s="348">
        <f t="shared" si="428"/>
        <v>0</v>
      </c>
    </row>
    <row r="9145" spans="1:10">
      <c r="A9145" s="483">
        <v>2016</v>
      </c>
      <c r="B9145" s="484" t="s">
        <v>1296</v>
      </c>
      <c r="C9145" s="484" t="s">
        <v>370</v>
      </c>
      <c r="D9145" s="485">
        <v>23293</v>
      </c>
      <c r="E9145" s="486">
        <v>26.042000000000002</v>
      </c>
      <c r="F9145" s="486">
        <f t="shared" si="426"/>
        <v>606596.30599999998</v>
      </c>
      <c r="G9145" s="487">
        <v>2.48</v>
      </c>
      <c r="H9145" s="485">
        <v>7.6</v>
      </c>
      <c r="I9145" s="486">
        <f t="shared" si="427"/>
        <v>177026.8</v>
      </c>
      <c r="J9145" s="348">
        <f t="shared" si="428"/>
        <v>0</v>
      </c>
    </row>
    <row r="9146" spans="1:10">
      <c r="A9146" s="483">
        <v>2016</v>
      </c>
      <c r="B9146" s="484" t="s">
        <v>1296</v>
      </c>
      <c r="C9146" s="484" t="s">
        <v>370</v>
      </c>
      <c r="D9146" s="485">
        <v>25750</v>
      </c>
      <c r="E9146" s="486">
        <v>25.352</v>
      </c>
      <c r="F9146" s="486">
        <f t="shared" si="426"/>
        <v>652814</v>
      </c>
      <c r="G9146" s="487">
        <v>1.46</v>
      </c>
      <c r="H9146" s="485">
        <v>7.9</v>
      </c>
      <c r="I9146" s="486">
        <f t="shared" si="427"/>
        <v>203425</v>
      </c>
      <c r="J9146" s="348">
        <f t="shared" si="428"/>
        <v>0</v>
      </c>
    </row>
    <row r="9147" spans="1:10">
      <c r="A9147" s="483">
        <v>2016</v>
      </c>
      <c r="B9147" s="484" t="s">
        <v>1296</v>
      </c>
      <c r="C9147" s="484" t="s">
        <v>370</v>
      </c>
      <c r="D9147" s="485">
        <v>81342</v>
      </c>
      <c r="E9147" s="486">
        <v>24.312000000000001</v>
      </c>
      <c r="F9147" s="486">
        <f t="shared" si="426"/>
        <v>1977586.7040000001</v>
      </c>
      <c r="G9147" s="487">
        <v>0.87</v>
      </c>
      <c r="H9147" s="485">
        <v>12.6</v>
      </c>
      <c r="I9147" s="486">
        <f t="shared" si="427"/>
        <v>1024909.2</v>
      </c>
      <c r="J9147" s="348">
        <f t="shared" si="428"/>
        <v>0</v>
      </c>
    </row>
    <row r="9148" spans="1:10">
      <c r="A9148" s="483">
        <v>2016</v>
      </c>
      <c r="B9148" s="484" t="s">
        <v>1296</v>
      </c>
      <c r="C9148" s="484" t="s">
        <v>370</v>
      </c>
      <c r="D9148" s="485">
        <v>105015</v>
      </c>
      <c r="E9148" s="486">
        <v>26.021999999999998</v>
      </c>
      <c r="F9148" s="486">
        <f t="shared" si="426"/>
        <v>2732700.3299999996</v>
      </c>
      <c r="G9148" s="487">
        <v>2.65</v>
      </c>
      <c r="H9148" s="485">
        <v>7.7</v>
      </c>
      <c r="I9148" s="486">
        <f t="shared" si="427"/>
        <v>808615.5</v>
      </c>
      <c r="J9148" s="348">
        <f t="shared" si="428"/>
        <v>0</v>
      </c>
    </row>
    <row r="9149" spans="1:10">
      <c r="A9149" s="483">
        <v>2016</v>
      </c>
      <c r="B9149" s="484" t="s">
        <v>1296</v>
      </c>
      <c r="C9149" s="484" t="s">
        <v>370</v>
      </c>
      <c r="D9149" s="485">
        <v>245346</v>
      </c>
      <c r="E9149" s="486">
        <v>25.962</v>
      </c>
      <c r="F9149" s="486">
        <f t="shared" si="426"/>
        <v>6369672.852</v>
      </c>
      <c r="G9149" s="487">
        <v>2.58</v>
      </c>
      <c r="H9149" s="485">
        <v>7.6</v>
      </c>
      <c r="I9149" s="486">
        <f t="shared" si="427"/>
        <v>1864629.5999999999</v>
      </c>
      <c r="J9149" s="348">
        <f t="shared" si="428"/>
        <v>0</v>
      </c>
    </row>
    <row r="9150" spans="1:10">
      <c r="A9150" s="483">
        <v>2016</v>
      </c>
      <c r="B9150" s="484" t="s">
        <v>1296</v>
      </c>
      <c r="C9150" s="484" t="s">
        <v>370</v>
      </c>
      <c r="D9150" s="485">
        <v>231</v>
      </c>
      <c r="E9150" s="486">
        <v>23.885999999999999</v>
      </c>
      <c r="F9150" s="486">
        <f t="shared" si="426"/>
        <v>5517.6660000000002</v>
      </c>
      <c r="G9150" s="487">
        <v>0.7</v>
      </c>
      <c r="H9150" s="485">
        <v>13.3</v>
      </c>
      <c r="I9150" s="486">
        <f t="shared" si="427"/>
        <v>3072.3</v>
      </c>
      <c r="J9150" s="348">
        <f t="shared" si="428"/>
        <v>0</v>
      </c>
    </row>
    <row r="9151" spans="1:10">
      <c r="A9151" s="483">
        <v>2016</v>
      </c>
      <c r="B9151" s="484" t="s">
        <v>1296</v>
      </c>
      <c r="C9151" s="484" t="s">
        <v>370</v>
      </c>
      <c r="D9151" s="485">
        <v>34452</v>
      </c>
      <c r="E9151" s="486">
        <v>22.745999999999999</v>
      </c>
      <c r="F9151" s="486">
        <f t="shared" si="426"/>
        <v>783645.19199999992</v>
      </c>
      <c r="G9151" s="487">
        <v>2.93</v>
      </c>
      <c r="H9151" s="485">
        <v>8.6999999999999993</v>
      </c>
      <c r="I9151" s="486">
        <f t="shared" si="427"/>
        <v>299732.39999999997</v>
      </c>
      <c r="J9151" s="348">
        <f t="shared" si="428"/>
        <v>0</v>
      </c>
    </row>
    <row r="9152" spans="1:10">
      <c r="A9152" s="483">
        <v>2016</v>
      </c>
      <c r="B9152" s="484" t="s">
        <v>1296</v>
      </c>
      <c r="C9152" s="484" t="s">
        <v>370</v>
      </c>
      <c r="D9152" s="485">
        <v>21463</v>
      </c>
      <c r="E9152" s="486">
        <v>24.472000000000001</v>
      </c>
      <c r="F9152" s="486">
        <f t="shared" si="426"/>
        <v>525242.53600000008</v>
      </c>
      <c r="G9152" s="487">
        <v>0.76</v>
      </c>
      <c r="H9152" s="485">
        <v>11.2</v>
      </c>
      <c r="I9152" s="486">
        <f t="shared" si="427"/>
        <v>240385.59999999998</v>
      </c>
      <c r="J9152" s="348">
        <f t="shared" si="428"/>
        <v>0</v>
      </c>
    </row>
    <row r="9153" spans="1:10">
      <c r="A9153" s="483">
        <v>2016</v>
      </c>
      <c r="B9153" s="484" t="s">
        <v>1296</v>
      </c>
      <c r="C9153" s="484" t="s">
        <v>370</v>
      </c>
      <c r="D9153" s="485">
        <v>25918</v>
      </c>
      <c r="E9153" s="486">
        <v>24.65</v>
      </c>
      <c r="F9153" s="486">
        <f t="shared" si="426"/>
        <v>638878.69999999995</v>
      </c>
      <c r="G9153" s="487">
        <v>1.04</v>
      </c>
      <c r="H9153" s="485">
        <v>11.4</v>
      </c>
      <c r="I9153" s="486">
        <f t="shared" si="427"/>
        <v>295465.2</v>
      </c>
      <c r="J9153" s="348">
        <f t="shared" si="428"/>
        <v>0</v>
      </c>
    </row>
    <row r="9154" spans="1:10">
      <c r="A9154" s="483">
        <v>2016</v>
      </c>
      <c r="B9154" s="484" t="s">
        <v>1296</v>
      </c>
      <c r="C9154" s="484" t="s">
        <v>370</v>
      </c>
      <c r="D9154" s="485">
        <v>165036</v>
      </c>
      <c r="E9154" s="486">
        <v>22.981999999999999</v>
      </c>
      <c r="F9154" s="486">
        <f t="shared" si="426"/>
        <v>3792857.352</v>
      </c>
      <c r="G9154" s="487">
        <v>3.02</v>
      </c>
      <c r="H9154" s="485">
        <v>8.6</v>
      </c>
      <c r="I9154" s="486">
        <f t="shared" si="427"/>
        <v>1419309.5999999999</v>
      </c>
      <c r="J9154" s="348">
        <f t="shared" si="428"/>
        <v>0</v>
      </c>
    </row>
    <row r="9155" spans="1:10">
      <c r="A9155" s="483">
        <v>2016</v>
      </c>
      <c r="B9155" s="484" t="s">
        <v>1296</v>
      </c>
      <c r="C9155" s="484" t="s">
        <v>370</v>
      </c>
      <c r="D9155" s="485">
        <v>39088</v>
      </c>
      <c r="E9155" s="486">
        <v>24.942</v>
      </c>
      <c r="F9155" s="486">
        <f t="shared" ref="F9155:F9218" si="429">E9155*D9155</f>
        <v>974932.89599999995</v>
      </c>
      <c r="G9155" s="487">
        <v>0.92</v>
      </c>
      <c r="H9155" s="485">
        <v>12.2</v>
      </c>
      <c r="I9155" s="486">
        <f t="shared" ref="I9155:I9218" si="430">H9155*D9155</f>
        <v>476873.6</v>
      </c>
      <c r="J9155" s="348">
        <f t="shared" ref="J9155:J9218" si="431">IF(B9155="LIG",1,0)</f>
        <v>0</v>
      </c>
    </row>
    <row r="9156" spans="1:10">
      <c r="A9156" s="483">
        <v>2016</v>
      </c>
      <c r="B9156" s="484" t="s">
        <v>1296</v>
      </c>
      <c r="C9156" s="484" t="s">
        <v>370</v>
      </c>
      <c r="D9156" s="485">
        <v>60074</v>
      </c>
      <c r="E9156" s="486">
        <v>24.141999999999999</v>
      </c>
      <c r="F9156" s="486">
        <f t="shared" si="429"/>
        <v>1450306.5079999999</v>
      </c>
      <c r="G9156" s="487">
        <v>0.76</v>
      </c>
      <c r="H9156" s="485">
        <v>12.6</v>
      </c>
      <c r="I9156" s="486">
        <f t="shared" si="430"/>
        <v>756932.4</v>
      </c>
      <c r="J9156" s="348">
        <f t="shared" si="431"/>
        <v>0</v>
      </c>
    </row>
    <row r="9157" spans="1:10">
      <c r="A9157" s="483">
        <v>2016</v>
      </c>
      <c r="B9157" s="484" t="s">
        <v>1296</v>
      </c>
      <c r="C9157" s="484" t="s">
        <v>370</v>
      </c>
      <c r="D9157" s="485">
        <v>46228</v>
      </c>
      <c r="E9157" s="486">
        <v>26.027999999999999</v>
      </c>
      <c r="F9157" s="486">
        <f t="shared" si="429"/>
        <v>1203222.3839999998</v>
      </c>
      <c r="G9157" s="487">
        <v>2.91</v>
      </c>
      <c r="H9157" s="485">
        <v>7.5</v>
      </c>
      <c r="I9157" s="486">
        <f t="shared" si="430"/>
        <v>346710</v>
      </c>
      <c r="J9157" s="348">
        <f t="shared" si="431"/>
        <v>0</v>
      </c>
    </row>
    <row r="9158" spans="1:10">
      <c r="A9158" s="483">
        <v>2016</v>
      </c>
      <c r="B9158" s="484" t="s">
        <v>1296</v>
      </c>
      <c r="C9158" s="484" t="s">
        <v>370</v>
      </c>
      <c r="D9158" s="485">
        <v>34704</v>
      </c>
      <c r="E9158" s="486">
        <v>26.128</v>
      </c>
      <c r="F9158" s="486">
        <f t="shared" si="429"/>
        <v>906746.11199999996</v>
      </c>
      <c r="G9158" s="487">
        <v>2.89</v>
      </c>
      <c r="H9158" s="485">
        <v>7.6</v>
      </c>
      <c r="I9158" s="486">
        <f t="shared" si="430"/>
        <v>263750.39999999997</v>
      </c>
      <c r="J9158" s="348">
        <f t="shared" si="431"/>
        <v>0</v>
      </c>
    </row>
    <row r="9159" spans="1:10">
      <c r="A9159" s="483">
        <v>2016</v>
      </c>
      <c r="B9159" s="484" t="s">
        <v>1296</v>
      </c>
      <c r="C9159" s="484" t="s">
        <v>370</v>
      </c>
      <c r="D9159" s="485">
        <v>36473</v>
      </c>
      <c r="E9159" s="486">
        <v>25.405999999999999</v>
      </c>
      <c r="F9159" s="486">
        <f t="shared" si="429"/>
        <v>926633.03799999994</v>
      </c>
      <c r="G9159" s="487">
        <v>0.83</v>
      </c>
      <c r="H9159" s="485">
        <v>8.1</v>
      </c>
      <c r="I9159" s="486">
        <f t="shared" si="430"/>
        <v>295431.3</v>
      </c>
      <c r="J9159" s="348">
        <f t="shared" si="431"/>
        <v>0</v>
      </c>
    </row>
    <row r="9160" spans="1:10">
      <c r="A9160" s="483">
        <v>2016</v>
      </c>
      <c r="B9160" s="484" t="s">
        <v>1296</v>
      </c>
      <c r="C9160" s="484" t="s">
        <v>370</v>
      </c>
      <c r="D9160" s="485">
        <v>131397</v>
      </c>
      <c r="E9160" s="486">
        <v>24.338000000000001</v>
      </c>
      <c r="F9160" s="486">
        <f t="shared" si="429"/>
        <v>3197940.1860000002</v>
      </c>
      <c r="G9160" s="487">
        <v>0.71</v>
      </c>
      <c r="H9160" s="485">
        <v>11.6</v>
      </c>
      <c r="I9160" s="486">
        <f t="shared" si="430"/>
        <v>1524205.2</v>
      </c>
      <c r="J9160" s="348">
        <f t="shared" si="431"/>
        <v>0</v>
      </c>
    </row>
    <row r="9161" spans="1:10">
      <c r="A9161" s="483">
        <v>2016</v>
      </c>
      <c r="B9161" s="484" t="s">
        <v>1296</v>
      </c>
      <c r="C9161" s="484" t="s">
        <v>370</v>
      </c>
      <c r="D9161" s="485">
        <v>36259</v>
      </c>
      <c r="E9161" s="486">
        <v>24.347999999999999</v>
      </c>
      <c r="F9161" s="486">
        <f t="shared" si="429"/>
        <v>882834.13199999998</v>
      </c>
      <c r="G9161" s="487">
        <v>0.73</v>
      </c>
      <c r="H9161" s="485">
        <v>12.6</v>
      </c>
      <c r="I9161" s="486">
        <f t="shared" si="430"/>
        <v>456863.39999999997</v>
      </c>
      <c r="J9161" s="348">
        <f t="shared" si="431"/>
        <v>0</v>
      </c>
    </row>
    <row r="9162" spans="1:10">
      <c r="A9162" s="483">
        <v>2016</v>
      </c>
      <c r="B9162" s="484" t="s">
        <v>1296</v>
      </c>
      <c r="C9162" s="484" t="s">
        <v>370</v>
      </c>
      <c r="D9162" s="485">
        <v>34522</v>
      </c>
      <c r="E9162" s="486">
        <v>25.646000000000001</v>
      </c>
      <c r="F9162" s="486">
        <f t="shared" si="429"/>
        <v>885351.21200000006</v>
      </c>
      <c r="G9162" s="487">
        <v>2.88</v>
      </c>
      <c r="H9162" s="485">
        <v>8.5</v>
      </c>
      <c r="I9162" s="486">
        <f t="shared" si="430"/>
        <v>293437</v>
      </c>
      <c r="J9162" s="348">
        <f t="shared" si="431"/>
        <v>0</v>
      </c>
    </row>
    <row r="9163" spans="1:10">
      <c r="A9163" s="483">
        <v>2016</v>
      </c>
      <c r="B9163" s="484" t="s">
        <v>1296</v>
      </c>
      <c r="C9163" s="484" t="s">
        <v>370</v>
      </c>
      <c r="D9163" s="485">
        <v>23976</v>
      </c>
      <c r="E9163" s="486">
        <v>24.335999999999999</v>
      </c>
      <c r="F9163" s="486">
        <f t="shared" si="429"/>
        <v>583479.93599999999</v>
      </c>
      <c r="G9163" s="487">
        <v>0.7</v>
      </c>
      <c r="H9163" s="485">
        <v>13.1</v>
      </c>
      <c r="I9163" s="486">
        <f t="shared" si="430"/>
        <v>314085.59999999998</v>
      </c>
      <c r="J9163" s="348">
        <f t="shared" si="431"/>
        <v>0</v>
      </c>
    </row>
    <row r="9164" spans="1:10">
      <c r="A9164" s="483">
        <v>2016</v>
      </c>
      <c r="B9164" s="484" t="s">
        <v>1296</v>
      </c>
      <c r="C9164" s="484" t="s">
        <v>370</v>
      </c>
      <c r="D9164" s="485">
        <v>11968</v>
      </c>
      <c r="E9164" s="486">
        <v>24.788</v>
      </c>
      <c r="F9164" s="486">
        <f t="shared" si="429"/>
        <v>296662.78399999999</v>
      </c>
      <c r="G9164" s="487">
        <v>0.71</v>
      </c>
      <c r="H9164" s="485">
        <v>10.6</v>
      </c>
      <c r="I9164" s="486">
        <f t="shared" si="430"/>
        <v>126860.8</v>
      </c>
      <c r="J9164" s="348">
        <f t="shared" si="431"/>
        <v>0</v>
      </c>
    </row>
    <row r="9165" spans="1:10">
      <c r="A9165" s="483">
        <v>2016</v>
      </c>
      <c r="B9165" s="484" t="s">
        <v>1301</v>
      </c>
      <c r="C9165" s="484" t="s">
        <v>370</v>
      </c>
      <c r="D9165" s="485">
        <v>273046</v>
      </c>
      <c r="E9165" s="486">
        <v>13.305999999999999</v>
      </c>
      <c r="F9165" s="486">
        <f t="shared" si="429"/>
        <v>3633150.0759999999</v>
      </c>
      <c r="G9165" s="487">
        <v>0.97</v>
      </c>
      <c r="H9165" s="485">
        <v>10</v>
      </c>
      <c r="I9165" s="486">
        <f t="shared" si="430"/>
        <v>2730460</v>
      </c>
      <c r="J9165" s="348">
        <f t="shared" si="431"/>
        <v>1</v>
      </c>
    </row>
    <row r="9166" spans="1:10">
      <c r="A9166" s="483">
        <v>2016</v>
      </c>
      <c r="B9166" s="484" t="s">
        <v>1301</v>
      </c>
      <c r="C9166" s="484" t="s">
        <v>370</v>
      </c>
      <c r="D9166" s="485">
        <v>21587</v>
      </c>
      <c r="E9166" s="486">
        <v>13.326000000000001</v>
      </c>
      <c r="F9166" s="486">
        <f t="shared" si="429"/>
        <v>287668.36200000002</v>
      </c>
      <c r="G9166" s="487">
        <v>0.82</v>
      </c>
      <c r="H9166" s="485">
        <v>9.8000000000000007</v>
      </c>
      <c r="I9166" s="486">
        <f t="shared" si="430"/>
        <v>211552.6</v>
      </c>
      <c r="J9166" s="348">
        <f t="shared" si="431"/>
        <v>1</v>
      </c>
    </row>
    <row r="9167" spans="1:10">
      <c r="A9167" s="483">
        <v>2016</v>
      </c>
      <c r="B9167" s="484" t="s">
        <v>1301</v>
      </c>
      <c r="C9167" s="484" t="s">
        <v>370</v>
      </c>
      <c r="D9167" s="485">
        <v>143947</v>
      </c>
      <c r="E9167" s="486">
        <v>13.304</v>
      </c>
      <c r="F9167" s="486">
        <f t="shared" si="429"/>
        <v>1915070.888</v>
      </c>
      <c r="G9167" s="487">
        <v>0.77</v>
      </c>
      <c r="H9167" s="485">
        <v>9.1</v>
      </c>
      <c r="I9167" s="486">
        <f t="shared" si="430"/>
        <v>1309917.7</v>
      </c>
      <c r="J9167" s="348">
        <f t="shared" si="431"/>
        <v>1</v>
      </c>
    </row>
    <row r="9168" spans="1:10">
      <c r="A9168" s="483">
        <v>2016</v>
      </c>
      <c r="B9168" s="484" t="s">
        <v>1289</v>
      </c>
      <c r="C9168" s="484" t="s">
        <v>370</v>
      </c>
      <c r="D9168" s="485">
        <v>39002</v>
      </c>
      <c r="E9168" s="486">
        <v>18.3</v>
      </c>
      <c r="F9168" s="486">
        <f t="shared" si="429"/>
        <v>713736.6</v>
      </c>
      <c r="G9168" s="487">
        <v>0.34</v>
      </c>
      <c r="H9168" s="485">
        <v>5.3</v>
      </c>
      <c r="I9168" s="486">
        <f t="shared" si="430"/>
        <v>206710.6</v>
      </c>
      <c r="J9168" s="348">
        <f t="shared" si="431"/>
        <v>0</v>
      </c>
    </row>
    <row r="9169" spans="1:10">
      <c r="A9169" s="483">
        <v>2016</v>
      </c>
      <c r="B9169" s="484" t="s">
        <v>1296</v>
      </c>
      <c r="C9169" s="484" t="s">
        <v>370</v>
      </c>
      <c r="D9169" s="485">
        <v>45540</v>
      </c>
      <c r="E9169" s="486">
        <v>24.788</v>
      </c>
      <c r="F9169" s="486">
        <f t="shared" si="429"/>
        <v>1128845.52</v>
      </c>
      <c r="G9169" s="487">
        <v>4.28</v>
      </c>
      <c r="H9169" s="485">
        <v>8.94</v>
      </c>
      <c r="I9169" s="486">
        <f t="shared" si="430"/>
        <v>407127.6</v>
      </c>
      <c r="J9169" s="348">
        <f t="shared" si="431"/>
        <v>0</v>
      </c>
    </row>
    <row r="9170" spans="1:10">
      <c r="A9170" s="483">
        <v>2016</v>
      </c>
      <c r="B9170" s="484" t="s">
        <v>1296</v>
      </c>
      <c r="C9170" s="484" t="s">
        <v>370</v>
      </c>
      <c r="D9170" s="485">
        <v>3888</v>
      </c>
      <c r="E9170" s="486">
        <v>24.271999999999998</v>
      </c>
      <c r="F9170" s="486">
        <f t="shared" si="429"/>
        <v>94369.535999999993</v>
      </c>
      <c r="G9170" s="487">
        <v>3.62</v>
      </c>
      <c r="H9170" s="485">
        <v>11.78</v>
      </c>
      <c r="I9170" s="486">
        <f t="shared" si="430"/>
        <v>45800.639999999999</v>
      </c>
      <c r="J9170" s="348">
        <f t="shared" si="431"/>
        <v>0</v>
      </c>
    </row>
    <row r="9171" spans="1:10">
      <c r="A9171" s="483">
        <v>2016</v>
      </c>
      <c r="B9171" s="484" t="s">
        <v>1296</v>
      </c>
      <c r="C9171" s="484" t="s">
        <v>370</v>
      </c>
      <c r="D9171" s="485">
        <v>4170</v>
      </c>
      <c r="E9171" s="486">
        <v>23.884</v>
      </c>
      <c r="F9171" s="486">
        <f t="shared" si="429"/>
        <v>99596.28</v>
      </c>
      <c r="G9171" s="487">
        <v>2.84</v>
      </c>
      <c r="H9171" s="485">
        <v>11.41</v>
      </c>
      <c r="I9171" s="486">
        <f t="shared" si="430"/>
        <v>47579.7</v>
      </c>
      <c r="J9171" s="348">
        <f t="shared" si="431"/>
        <v>0</v>
      </c>
    </row>
    <row r="9172" spans="1:10">
      <c r="A9172" s="483">
        <v>2016</v>
      </c>
      <c r="B9172" s="484" t="s">
        <v>1296</v>
      </c>
      <c r="C9172" s="484" t="s">
        <v>370</v>
      </c>
      <c r="D9172" s="485">
        <v>21207</v>
      </c>
      <c r="E9172" s="486">
        <v>24.984000000000002</v>
      </c>
      <c r="F9172" s="486">
        <f t="shared" si="429"/>
        <v>529835.68800000008</v>
      </c>
      <c r="G9172" s="487">
        <v>3.31</v>
      </c>
      <c r="H9172" s="485">
        <v>9.2899999999999991</v>
      </c>
      <c r="I9172" s="486">
        <f t="shared" si="430"/>
        <v>197013.02999999997</v>
      </c>
      <c r="J9172" s="348">
        <f t="shared" si="431"/>
        <v>0</v>
      </c>
    </row>
    <row r="9173" spans="1:10">
      <c r="A9173" s="483">
        <v>2016</v>
      </c>
      <c r="B9173" s="484" t="s">
        <v>1296</v>
      </c>
      <c r="C9173" s="484" t="s">
        <v>370</v>
      </c>
      <c r="D9173" s="485">
        <v>25508</v>
      </c>
      <c r="E9173" s="486">
        <v>24.884</v>
      </c>
      <c r="F9173" s="486">
        <f t="shared" si="429"/>
        <v>634741.07200000004</v>
      </c>
      <c r="G9173" s="487">
        <v>3.89</v>
      </c>
      <c r="H9173" s="485">
        <v>10.050000000000001</v>
      </c>
      <c r="I9173" s="486">
        <f t="shared" si="430"/>
        <v>256355.40000000002</v>
      </c>
      <c r="J9173" s="348">
        <f t="shared" si="431"/>
        <v>0</v>
      </c>
    </row>
    <row r="9174" spans="1:10">
      <c r="A9174" s="483">
        <v>2016</v>
      </c>
      <c r="B9174" s="484" t="s">
        <v>1296</v>
      </c>
      <c r="C9174" s="484" t="s">
        <v>370</v>
      </c>
      <c r="D9174" s="485">
        <v>3882</v>
      </c>
      <c r="E9174" s="486">
        <v>24.367999999999999</v>
      </c>
      <c r="F9174" s="486">
        <f t="shared" si="429"/>
        <v>94596.576000000001</v>
      </c>
      <c r="G9174" s="487">
        <v>3.43</v>
      </c>
      <c r="H9174" s="485">
        <v>11.43</v>
      </c>
      <c r="I9174" s="486">
        <f t="shared" si="430"/>
        <v>44371.26</v>
      </c>
      <c r="J9174" s="348">
        <f t="shared" si="431"/>
        <v>0</v>
      </c>
    </row>
    <row r="9175" spans="1:10">
      <c r="A9175" s="483">
        <v>2016</v>
      </c>
      <c r="B9175" s="484" t="s">
        <v>1296</v>
      </c>
      <c r="C9175" s="484" t="s">
        <v>370</v>
      </c>
      <c r="D9175" s="485">
        <v>1658</v>
      </c>
      <c r="E9175" s="486">
        <v>25.04</v>
      </c>
      <c r="F9175" s="486">
        <f t="shared" si="429"/>
        <v>41516.32</v>
      </c>
      <c r="G9175" s="487">
        <v>3.03</v>
      </c>
      <c r="H9175" s="485">
        <v>9.83</v>
      </c>
      <c r="I9175" s="486">
        <f t="shared" si="430"/>
        <v>16298.14</v>
      </c>
      <c r="J9175" s="348">
        <f t="shared" si="431"/>
        <v>0</v>
      </c>
    </row>
    <row r="9176" spans="1:10">
      <c r="A9176" s="483">
        <v>2016</v>
      </c>
      <c r="B9176" s="484" t="s">
        <v>1296</v>
      </c>
      <c r="C9176" s="484" t="s">
        <v>370</v>
      </c>
      <c r="D9176" s="485">
        <v>15491</v>
      </c>
      <c r="E9176" s="486">
        <v>25.268000000000001</v>
      </c>
      <c r="F9176" s="486">
        <f t="shared" si="429"/>
        <v>391426.58799999999</v>
      </c>
      <c r="G9176" s="487">
        <v>3.08</v>
      </c>
      <c r="H9176" s="485">
        <v>9</v>
      </c>
      <c r="I9176" s="486">
        <f t="shared" si="430"/>
        <v>139419</v>
      </c>
      <c r="J9176" s="348">
        <f t="shared" si="431"/>
        <v>0</v>
      </c>
    </row>
    <row r="9177" spans="1:10">
      <c r="A9177" s="483">
        <v>2016</v>
      </c>
      <c r="B9177" s="484" t="s">
        <v>1296</v>
      </c>
      <c r="C9177" s="484" t="s">
        <v>370</v>
      </c>
      <c r="D9177" s="485">
        <v>15491</v>
      </c>
      <c r="E9177" s="486">
        <v>25.268000000000001</v>
      </c>
      <c r="F9177" s="486">
        <f t="shared" si="429"/>
        <v>391426.58799999999</v>
      </c>
      <c r="G9177" s="487">
        <v>3.08</v>
      </c>
      <c r="H9177" s="485">
        <v>9</v>
      </c>
      <c r="I9177" s="486">
        <f t="shared" si="430"/>
        <v>139419</v>
      </c>
      <c r="J9177" s="348">
        <f t="shared" si="431"/>
        <v>0</v>
      </c>
    </row>
    <row r="9178" spans="1:10">
      <c r="A9178" s="483">
        <v>2016</v>
      </c>
      <c r="B9178" s="484" t="s">
        <v>1296</v>
      </c>
      <c r="C9178" s="484" t="s">
        <v>370</v>
      </c>
      <c r="D9178" s="485">
        <v>34499</v>
      </c>
      <c r="E9178" s="486">
        <v>25.22</v>
      </c>
      <c r="F9178" s="486">
        <f t="shared" si="429"/>
        <v>870064.77999999991</v>
      </c>
      <c r="G9178" s="487">
        <v>2.98</v>
      </c>
      <c r="H9178" s="485">
        <v>9.02</v>
      </c>
      <c r="I9178" s="486">
        <f t="shared" si="430"/>
        <v>311180.98</v>
      </c>
      <c r="J9178" s="348">
        <f t="shared" si="431"/>
        <v>0</v>
      </c>
    </row>
    <row r="9179" spans="1:10">
      <c r="A9179" s="483">
        <v>2016</v>
      </c>
      <c r="B9179" s="484" t="s">
        <v>1296</v>
      </c>
      <c r="C9179" s="484" t="s">
        <v>370</v>
      </c>
      <c r="D9179" s="485">
        <v>34499</v>
      </c>
      <c r="E9179" s="486">
        <v>25.22</v>
      </c>
      <c r="F9179" s="486">
        <f t="shared" si="429"/>
        <v>870064.77999999991</v>
      </c>
      <c r="G9179" s="487">
        <v>2.98</v>
      </c>
      <c r="H9179" s="485">
        <v>9.02</v>
      </c>
      <c r="I9179" s="486">
        <f t="shared" si="430"/>
        <v>311180.98</v>
      </c>
      <c r="J9179" s="348">
        <f t="shared" si="431"/>
        <v>0</v>
      </c>
    </row>
    <row r="9180" spans="1:10">
      <c r="A9180" s="483">
        <v>2016</v>
      </c>
      <c r="B9180" s="484" t="s">
        <v>1296</v>
      </c>
      <c r="C9180" s="484" t="s">
        <v>370</v>
      </c>
      <c r="D9180" s="485">
        <v>15775</v>
      </c>
      <c r="E9180" s="486">
        <v>26.141999999999999</v>
      </c>
      <c r="F9180" s="486">
        <f t="shared" si="429"/>
        <v>412390.05</v>
      </c>
      <c r="G9180" s="487">
        <v>3</v>
      </c>
      <c r="H9180" s="485">
        <v>8.1199999999999992</v>
      </c>
      <c r="I9180" s="486">
        <f t="shared" si="430"/>
        <v>128092.99999999999</v>
      </c>
      <c r="J9180" s="348">
        <f t="shared" si="431"/>
        <v>0</v>
      </c>
    </row>
    <row r="9181" spans="1:10">
      <c r="A9181" s="483">
        <v>2016</v>
      </c>
      <c r="B9181" s="484" t="s">
        <v>1296</v>
      </c>
      <c r="C9181" s="484" t="s">
        <v>370</v>
      </c>
      <c r="D9181" s="485">
        <v>36690</v>
      </c>
      <c r="E9181" s="486">
        <v>25.004000000000001</v>
      </c>
      <c r="F9181" s="486">
        <f t="shared" si="429"/>
        <v>917396.76</v>
      </c>
      <c r="G9181" s="487">
        <v>3.52</v>
      </c>
      <c r="H9181" s="485">
        <v>9.6999999999999993</v>
      </c>
      <c r="I9181" s="486">
        <f t="shared" si="430"/>
        <v>355893</v>
      </c>
      <c r="J9181" s="348">
        <f t="shared" si="431"/>
        <v>0</v>
      </c>
    </row>
    <row r="9182" spans="1:10">
      <c r="A9182" s="483">
        <v>2016</v>
      </c>
      <c r="B9182" s="484" t="s">
        <v>1296</v>
      </c>
      <c r="C9182" s="484" t="s">
        <v>370</v>
      </c>
      <c r="D9182" s="485">
        <v>14425</v>
      </c>
      <c r="E9182" s="486">
        <v>25.234000000000002</v>
      </c>
      <c r="F9182" s="486">
        <f t="shared" si="429"/>
        <v>364000.45</v>
      </c>
      <c r="G9182" s="487">
        <v>3.01</v>
      </c>
      <c r="H9182" s="485">
        <v>8.9</v>
      </c>
      <c r="I9182" s="486">
        <f t="shared" si="430"/>
        <v>128382.5</v>
      </c>
      <c r="J9182" s="348">
        <f t="shared" si="431"/>
        <v>0</v>
      </c>
    </row>
    <row r="9183" spans="1:10">
      <c r="A9183" s="483">
        <v>2016</v>
      </c>
      <c r="B9183" s="484" t="s">
        <v>1296</v>
      </c>
      <c r="C9183" s="484" t="s">
        <v>370</v>
      </c>
      <c r="D9183" s="485">
        <v>14392</v>
      </c>
      <c r="E9183" s="486">
        <v>25.225999999999999</v>
      </c>
      <c r="F9183" s="486">
        <f t="shared" si="429"/>
        <v>363052.592</v>
      </c>
      <c r="G9183" s="487">
        <v>3.02</v>
      </c>
      <c r="H9183" s="485">
        <v>9.1</v>
      </c>
      <c r="I9183" s="486">
        <f t="shared" si="430"/>
        <v>130967.2</v>
      </c>
      <c r="J9183" s="348">
        <f t="shared" si="431"/>
        <v>0</v>
      </c>
    </row>
    <row r="9184" spans="1:10">
      <c r="A9184" s="483">
        <v>2016</v>
      </c>
      <c r="B9184" s="484" t="s">
        <v>1296</v>
      </c>
      <c r="C9184" s="484" t="s">
        <v>370</v>
      </c>
      <c r="D9184" s="485">
        <v>63939</v>
      </c>
      <c r="E9184" s="486">
        <v>25.384</v>
      </c>
      <c r="F9184" s="486">
        <f t="shared" si="429"/>
        <v>1623027.5760000001</v>
      </c>
      <c r="G9184" s="487">
        <v>3.57</v>
      </c>
      <c r="H9184" s="485">
        <v>9.1999999999999993</v>
      </c>
      <c r="I9184" s="486">
        <f t="shared" si="430"/>
        <v>588238.79999999993</v>
      </c>
      <c r="J9184" s="348">
        <f t="shared" si="431"/>
        <v>0</v>
      </c>
    </row>
    <row r="9185" spans="1:10">
      <c r="A9185" s="483">
        <v>2016</v>
      </c>
      <c r="B9185" s="484" t="s">
        <v>1296</v>
      </c>
      <c r="C9185" s="484" t="s">
        <v>370</v>
      </c>
      <c r="D9185" s="485">
        <v>25184</v>
      </c>
      <c r="E9185" s="486">
        <v>25.204000000000001</v>
      </c>
      <c r="F9185" s="486">
        <f t="shared" si="429"/>
        <v>634737.53599999996</v>
      </c>
      <c r="G9185" s="487">
        <v>3.02</v>
      </c>
      <c r="H9185" s="485">
        <v>9.1999999999999993</v>
      </c>
      <c r="I9185" s="486">
        <f t="shared" si="430"/>
        <v>231692.79999999999</v>
      </c>
      <c r="J9185" s="348">
        <f t="shared" si="431"/>
        <v>0</v>
      </c>
    </row>
    <row r="9186" spans="1:10">
      <c r="A9186" s="483">
        <v>2016</v>
      </c>
      <c r="B9186" s="484" t="s">
        <v>1296</v>
      </c>
      <c r="C9186" s="484" t="s">
        <v>370</v>
      </c>
      <c r="D9186" s="485">
        <v>25921</v>
      </c>
      <c r="E9186" s="486">
        <v>26.071999999999999</v>
      </c>
      <c r="F9186" s="486">
        <f t="shared" si="429"/>
        <v>675812.31200000003</v>
      </c>
      <c r="G9186" s="487">
        <v>2.98</v>
      </c>
      <c r="H9186" s="485">
        <v>8.1</v>
      </c>
      <c r="I9186" s="486">
        <f t="shared" si="430"/>
        <v>209960.09999999998</v>
      </c>
      <c r="J9186" s="348">
        <f t="shared" si="431"/>
        <v>0</v>
      </c>
    </row>
    <row r="9187" spans="1:10">
      <c r="A9187" s="483">
        <v>2016</v>
      </c>
      <c r="B9187" s="484" t="s">
        <v>1296</v>
      </c>
      <c r="C9187" s="484" t="s">
        <v>370</v>
      </c>
      <c r="D9187" s="485">
        <v>56097</v>
      </c>
      <c r="E9187" s="486">
        <v>22.146000000000001</v>
      </c>
      <c r="F9187" s="486">
        <f t="shared" si="429"/>
        <v>1242324.162</v>
      </c>
      <c r="G9187" s="487">
        <v>2.99</v>
      </c>
      <c r="H9187" s="485">
        <v>8.8000000000000007</v>
      </c>
      <c r="I9187" s="486">
        <f t="shared" si="430"/>
        <v>493653.60000000003</v>
      </c>
      <c r="J9187" s="348">
        <f t="shared" si="431"/>
        <v>0</v>
      </c>
    </row>
    <row r="9188" spans="1:10">
      <c r="A9188" s="483">
        <v>2016</v>
      </c>
      <c r="B9188" s="484" t="s">
        <v>1296</v>
      </c>
      <c r="C9188" s="484" t="s">
        <v>370</v>
      </c>
      <c r="D9188" s="485">
        <v>5000</v>
      </c>
      <c r="E9188" s="486">
        <v>25.198</v>
      </c>
      <c r="F9188" s="486">
        <f t="shared" si="429"/>
        <v>125990</v>
      </c>
      <c r="G9188" s="487">
        <v>2.96</v>
      </c>
      <c r="H9188" s="485">
        <v>9.1999999999999993</v>
      </c>
      <c r="I9188" s="486">
        <f t="shared" si="430"/>
        <v>46000</v>
      </c>
      <c r="J9188" s="348">
        <f t="shared" si="431"/>
        <v>0</v>
      </c>
    </row>
    <row r="9189" spans="1:10">
      <c r="A9189" s="483">
        <v>2016</v>
      </c>
      <c r="B9189" s="484" t="s">
        <v>1296</v>
      </c>
      <c r="C9189" s="484" t="s">
        <v>370</v>
      </c>
      <c r="D9189" s="485">
        <v>118</v>
      </c>
      <c r="E9189" s="486">
        <v>22.96</v>
      </c>
      <c r="F9189" s="486">
        <f t="shared" si="429"/>
        <v>2709.28</v>
      </c>
      <c r="G9189" s="487">
        <v>0.49</v>
      </c>
      <c r="H9189" s="485">
        <v>8.8000000000000007</v>
      </c>
      <c r="I9189" s="486">
        <f t="shared" si="430"/>
        <v>1038.4000000000001</v>
      </c>
      <c r="J9189" s="348">
        <f t="shared" si="431"/>
        <v>0</v>
      </c>
    </row>
    <row r="9190" spans="1:10">
      <c r="A9190" s="483">
        <v>2016</v>
      </c>
      <c r="B9190" s="484" t="s">
        <v>1296</v>
      </c>
      <c r="C9190" s="484" t="s">
        <v>370</v>
      </c>
      <c r="D9190" s="485">
        <v>39286</v>
      </c>
      <c r="E9190" s="486">
        <v>23.08</v>
      </c>
      <c r="F9190" s="486">
        <f t="shared" si="429"/>
        <v>906720.87999999989</v>
      </c>
      <c r="G9190" s="487">
        <v>0.42</v>
      </c>
      <c r="H9190" s="485">
        <v>7</v>
      </c>
      <c r="I9190" s="486">
        <f t="shared" si="430"/>
        <v>275002</v>
      </c>
      <c r="J9190" s="348">
        <f t="shared" si="431"/>
        <v>0</v>
      </c>
    </row>
    <row r="9191" spans="1:10">
      <c r="A9191" s="483">
        <v>2016</v>
      </c>
      <c r="B9191" s="484" t="s">
        <v>1296</v>
      </c>
      <c r="C9191" s="484" t="s">
        <v>370</v>
      </c>
      <c r="D9191" s="485">
        <v>78823</v>
      </c>
      <c r="E9191" s="486">
        <v>23.297999999999998</v>
      </c>
      <c r="F9191" s="486">
        <f t="shared" si="429"/>
        <v>1836418.254</v>
      </c>
      <c r="G9191" s="487">
        <v>3.58</v>
      </c>
      <c r="H9191" s="485">
        <v>12.85</v>
      </c>
      <c r="I9191" s="486">
        <f t="shared" si="430"/>
        <v>1012875.5499999999</v>
      </c>
      <c r="J9191" s="348">
        <f t="shared" si="431"/>
        <v>0</v>
      </c>
    </row>
    <row r="9192" spans="1:10">
      <c r="A9192" s="483">
        <v>2016</v>
      </c>
      <c r="B9192" s="484" t="s">
        <v>1296</v>
      </c>
      <c r="C9192" s="484" t="s">
        <v>370</v>
      </c>
      <c r="D9192" s="485">
        <v>43632</v>
      </c>
      <c r="E9192" s="486">
        <v>23.404</v>
      </c>
      <c r="F9192" s="486">
        <f t="shared" si="429"/>
        <v>1021163.328</v>
      </c>
      <c r="G9192" s="487">
        <v>1.99</v>
      </c>
      <c r="H9192" s="485">
        <v>9.41</v>
      </c>
      <c r="I9192" s="486">
        <f t="shared" si="430"/>
        <v>410577.12</v>
      </c>
      <c r="J9192" s="348">
        <f t="shared" si="431"/>
        <v>0</v>
      </c>
    </row>
    <row r="9193" spans="1:10">
      <c r="A9193" s="483">
        <v>2016</v>
      </c>
      <c r="B9193" s="484" t="s">
        <v>1296</v>
      </c>
      <c r="C9193" s="484" t="s">
        <v>370</v>
      </c>
      <c r="D9193" s="485">
        <v>8501</v>
      </c>
      <c r="E9193" s="486">
        <v>23.937999999999999</v>
      </c>
      <c r="F9193" s="486">
        <f t="shared" si="429"/>
        <v>203496.93799999999</v>
      </c>
      <c r="G9193" s="487">
        <v>2.5299999999999998</v>
      </c>
      <c r="H9193" s="485">
        <v>10.25</v>
      </c>
      <c r="I9193" s="486">
        <f t="shared" si="430"/>
        <v>87135.25</v>
      </c>
      <c r="J9193" s="348">
        <f t="shared" si="431"/>
        <v>0</v>
      </c>
    </row>
    <row r="9194" spans="1:10">
      <c r="A9194" s="483">
        <v>2016</v>
      </c>
      <c r="B9194" s="484" t="s">
        <v>1296</v>
      </c>
      <c r="C9194" s="484" t="s">
        <v>370</v>
      </c>
      <c r="D9194" s="485">
        <v>126272</v>
      </c>
      <c r="E9194" s="486">
        <v>24.04</v>
      </c>
      <c r="F9194" s="486">
        <f t="shared" si="429"/>
        <v>3035578.88</v>
      </c>
      <c r="G9194" s="487">
        <v>2.8</v>
      </c>
      <c r="H9194" s="485">
        <v>7.9</v>
      </c>
      <c r="I9194" s="486">
        <f t="shared" si="430"/>
        <v>997548.8</v>
      </c>
      <c r="J9194" s="348">
        <f t="shared" si="431"/>
        <v>0</v>
      </c>
    </row>
    <row r="9195" spans="1:10">
      <c r="A9195" s="483">
        <v>2016</v>
      </c>
      <c r="B9195" s="484" t="s">
        <v>1296</v>
      </c>
      <c r="C9195" s="484" t="s">
        <v>370</v>
      </c>
      <c r="D9195" s="485">
        <v>23295</v>
      </c>
      <c r="E9195" s="486">
        <v>23.93</v>
      </c>
      <c r="F9195" s="486">
        <f t="shared" si="429"/>
        <v>557449.35</v>
      </c>
      <c r="G9195" s="487">
        <v>2.81</v>
      </c>
      <c r="H9195" s="485">
        <v>8.1</v>
      </c>
      <c r="I9195" s="486">
        <f t="shared" si="430"/>
        <v>188689.5</v>
      </c>
      <c r="J9195" s="348">
        <f t="shared" si="431"/>
        <v>0</v>
      </c>
    </row>
    <row r="9196" spans="1:10">
      <c r="A9196" s="483">
        <v>2016</v>
      </c>
      <c r="B9196" s="484" t="s">
        <v>1296</v>
      </c>
      <c r="C9196" s="484" t="s">
        <v>370</v>
      </c>
      <c r="D9196" s="485">
        <v>1566</v>
      </c>
      <c r="E9196" s="486">
        <v>23.78</v>
      </c>
      <c r="F9196" s="486">
        <f t="shared" si="429"/>
        <v>37239.480000000003</v>
      </c>
      <c r="G9196" s="487">
        <v>2.72</v>
      </c>
      <c r="H9196" s="485">
        <v>8.3000000000000007</v>
      </c>
      <c r="I9196" s="486">
        <f t="shared" si="430"/>
        <v>12997.800000000001</v>
      </c>
      <c r="J9196" s="348">
        <f t="shared" si="431"/>
        <v>0</v>
      </c>
    </row>
    <row r="9197" spans="1:10">
      <c r="A9197" s="483">
        <v>2016</v>
      </c>
      <c r="B9197" s="484" t="s">
        <v>1296</v>
      </c>
      <c r="C9197" s="484" t="s">
        <v>370</v>
      </c>
      <c r="D9197" s="485">
        <v>20471</v>
      </c>
      <c r="E9197" s="486">
        <v>23.82</v>
      </c>
      <c r="F9197" s="486">
        <f t="shared" si="429"/>
        <v>487619.22000000003</v>
      </c>
      <c r="G9197" s="487">
        <v>2.73</v>
      </c>
      <c r="H9197" s="485">
        <v>8.1</v>
      </c>
      <c r="I9197" s="486">
        <f t="shared" si="430"/>
        <v>165815.1</v>
      </c>
      <c r="J9197" s="348">
        <f t="shared" si="431"/>
        <v>0</v>
      </c>
    </row>
    <row r="9198" spans="1:10">
      <c r="A9198" s="483">
        <v>2016</v>
      </c>
      <c r="B9198" s="484" t="s">
        <v>1296</v>
      </c>
      <c r="C9198" s="484" t="s">
        <v>370</v>
      </c>
      <c r="D9198" s="485">
        <v>15990</v>
      </c>
      <c r="E9198" s="486">
        <v>23.13</v>
      </c>
      <c r="F9198" s="486">
        <f t="shared" si="429"/>
        <v>369848.7</v>
      </c>
      <c r="G9198" s="487">
        <v>3.12</v>
      </c>
      <c r="H9198" s="485">
        <v>8.3000000000000007</v>
      </c>
      <c r="I9198" s="486">
        <f t="shared" si="430"/>
        <v>132717</v>
      </c>
      <c r="J9198" s="348">
        <f t="shared" si="431"/>
        <v>0</v>
      </c>
    </row>
    <row r="9199" spans="1:10">
      <c r="A9199" s="483">
        <v>2016</v>
      </c>
      <c r="B9199" s="484" t="s">
        <v>1296</v>
      </c>
      <c r="C9199" s="484" t="s">
        <v>370</v>
      </c>
      <c r="D9199" s="485">
        <v>6264</v>
      </c>
      <c r="E9199" s="486">
        <v>23.64</v>
      </c>
      <c r="F9199" s="486">
        <f t="shared" si="429"/>
        <v>148080.95999999999</v>
      </c>
      <c r="G9199" s="487">
        <v>2.7</v>
      </c>
      <c r="H9199" s="485">
        <v>8.1999999999999993</v>
      </c>
      <c r="I9199" s="486">
        <f t="shared" si="430"/>
        <v>51364.799999999996</v>
      </c>
      <c r="J9199" s="348">
        <f t="shared" si="431"/>
        <v>0</v>
      </c>
    </row>
    <row r="9200" spans="1:10">
      <c r="A9200" s="483">
        <v>2016</v>
      </c>
      <c r="B9200" s="484" t="s">
        <v>1296</v>
      </c>
      <c r="C9200" s="484" t="s">
        <v>370</v>
      </c>
      <c r="D9200" s="485">
        <v>4808</v>
      </c>
      <c r="E9200" s="486">
        <v>23.03</v>
      </c>
      <c r="F9200" s="486">
        <f t="shared" si="429"/>
        <v>110728.24</v>
      </c>
      <c r="G9200" s="487">
        <v>3.15</v>
      </c>
      <c r="H9200" s="485">
        <v>8.3000000000000007</v>
      </c>
      <c r="I9200" s="486">
        <f t="shared" si="430"/>
        <v>39906.400000000001</v>
      </c>
      <c r="J9200" s="348">
        <f t="shared" si="431"/>
        <v>0</v>
      </c>
    </row>
    <row r="9201" spans="1:10">
      <c r="A9201" s="483">
        <v>2016</v>
      </c>
      <c r="B9201" s="484" t="s">
        <v>1296</v>
      </c>
      <c r="C9201" s="484" t="s">
        <v>370</v>
      </c>
      <c r="D9201" s="485">
        <v>60754</v>
      </c>
      <c r="E9201" s="486">
        <v>23.95</v>
      </c>
      <c r="F9201" s="486">
        <f t="shared" si="429"/>
        <v>1455058.3</v>
      </c>
      <c r="G9201" s="487">
        <v>2.78</v>
      </c>
      <c r="H9201" s="485">
        <v>8</v>
      </c>
      <c r="I9201" s="486">
        <f t="shared" si="430"/>
        <v>486032</v>
      </c>
      <c r="J9201" s="348">
        <f t="shared" si="431"/>
        <v>0</v>
      </c>
    </row>
    <row r="9202" spans="1:10">
      <c r="A9202" s="483">
        <v>2016</v>
      </c>
      <c r="B9202" s="484" t="s">
        <v>1296</v>
      </c>
      <c r="C9202" s="484" t="s">
        <v>370</v>
      </c>
      <c r="D9202" s="485">
        <v>31039</v>
      </c>
      <c r="E9202" s="486">
        <v>25.25</v>
      </c>
      <c r="F9202" s="486">
        <f t="shared" si="429"/>
        <v>783734.75</v>
      </c>
      <c r="G9202" s="487">
        <v>3.1</v>
      </c>
      <c r="H9202" s="485">
        <v>8.9</v>
      </c>
      <c r="I9202" s="486">
        <f t="shared" si="430"/>
        <v>276247.10000000003</v>
      </c>
      <c r="J9202" s="348">
        <f t="shared" si="431"/>
        <v>0</v>
      </c>
    </row>
    <row r="9203" spans="1:10">
      <c r="A9203" s="483">
        <v>2016</v>
      </c>
      <c r="B9203" s="484" t="s">
        <v>1296</v>
      </c>
      <c r="C9203" s="484" t="s">
        <v>370</v>
      </c>
      <c r="D9203" s="485">
        <v>5843</v>
      </c>
      <c r="E9203" s="486">
        <v>23.98</v>
      </c>
      <c r="F9203" s="486">
        <f t="shared" si="429"/>
        <v>140115.14000000001</v>
      </c>
      <c r="G9203" s="487">
        <v>2.84</v>
      </c>
      <c r="H9203" s="485">
        <v>14</v>
      </c>
      <c r="I9203" s="486">
        <f t="shared" si="430"/>
        <v>81802</v>
      </c>
      <c r="J9203" s="348">
        <f t="shared" si="431"/>
        <v>0</v>
      </c>
    </row>
    <row r="9204" spans="1:10">
      <c r="A9204" s="483">
        <v>2016</v>
      </c>
      <c r="B9204" s="484" t="s">
        <v>1296</v>
      </c>
      <c r="C9204" s="484" t="s">
        <v>370</v>
      </c>
      <c r="D9204" s="485">
        <v>1098</v>
      </c>
      <c r="E9204" s="486">
        <v>16.920000000000002</v>
      </c>
      <c r="F9204" s="486">
        <f t="shared" si="429"/>
        <v>18578.160000000003</v>
      </c>
      <c r="G9204" s="487">
        <v>1.7</v>
      </c>
      <c r="H9204" s="485">
        <v>27.9</v>
      </c>
      <c r="I9204" s="486">
        <f t="shared" si="430"/>
        <v>30634.199999999997</v>
      </c>
      <c r="J9204" s="348">
        <f t="shared" si="431"/>
        <v>0</v>
      </c>
    </row>
    <row r="9205" spans="1:10">
      <c r="A9205" s="483">
        <v>2016</v>
      </c>
      <c r="B9205" s="484" t="s">
        <v>1296</v>
      </c>
      <c r="C9205" s="484" t="s">
        <v>370</v>
      </c>
      <c r="D9205" s="485">
        <v>73110</v>
      </c>
      <c r="E9205" s="486">
        <v>25.17</v>
      </c>
      <c r="F9205" s="486">
        <f t="shared" si="429"/>
        <v>1840178.7000000002</v>
      </c>
      <c r="G9205" s="487">
        <v>3.75</v>
      </c>
      <c r="H9205" s="485">
        <v>10</v>
      </c>
      <c r="I9205" s="486">
        <f t="shared" si="430"/>
        <v>731100</v>
      </c>
      <c r="J9205" s="348">
        <f t="shared" si="431"/>
        <v>0</v>
      </c>
    </row>
    <row r="9206" spans="1:10">
      <c r="A9206" s="483">
        <v>2016</v>
      </c>
      <c r="B9206" s="484" t="s">
        <v>1296</v>
      </c>
      <c r="C9206" s="484" t="s">
        <v>370</v>
      </c>
      <c r="D9206" s="485">
        <v>42237</v>
      </c>
      <c r="E9206" s="486">
        <v>25.85</v>
      </c>
      <c r="F9206" s="486">
        <f t="shared" si="429"/>
        <v>1091826.45</v>
      </c>
      <c r="G9206" s="487">
        <v>2.81</v>
      </c>
      <c r="H9206" s="485">
        <v>8</v>
      </c>
      <c r="I9206" s="486">
        <f t="shared" si="430"/>
        <v>337896</v>
      </c>
      <c r="J9206" s="348">
        <f t="shared" si="431"/>
        <v>0</v>
      </c>
    </row>
    <row r="9207" spans="1:10">
      <c r="A9207" s="483">
        <v>2016</v>
      </c>
      <c r="B9207" s="484" t="s">
        <v>1296</v>
      </c>
      <c r="C9207" s="484" t="s">
        <v>370</v>
      </c>
      <c r="D9207" s="485">
        <v>15138</v>
      </c>
      <c r="E9207" s="486">
        <v>25.62</v>
      </c>
      <c r="F9207" s="486">
        <f t="shared" si="429"/>
        <v>387835.56</v>
      </c>
      <c r="G9207" s="487">
        <v>2.4900000000000002</v>
      </c>
      <c r="H9207" s="485">
        <v>8.1999999999999993</v>
      </c>
      <c r="I9207" s="486">
        <f t="shared" si="430"/>
        <v>124131.59999999999</v>
      </c>
      <c r="J9207" s="348">
        <f t="shared" si="431"/>
        <v>0</v>
      </c>
    </row>
    <row r="9208" spans="1:10">
      <c r="A9208" s="483">
        <v>2016</v>
      </c>
      <c r="B9208" s="484" t="s">
        <v>1296</v>
      </c>
      <c r="C9208" s="484" t="s">
        <v>370</v>
      </c>
      <c r="D9208" s="485">
        <v>81222</v>
      </c>
      <c r="E9208" s="486">
        <v>25.24</v>
      </c>
      <c r="F9208" s="486">
        <f t="shared" si="429"/>
        <v>2050043.2799999998</v>
      </c>
      <c r="G9208" s="487">
        <v>3</v>
      </c>
      <c r="H9208" s="485">
        <v>9</v>
      </c>
      <c r="I9208" s="486">
        <f t="shared" si="430"/>
        <v>730998</v>
      </c>
      <c r="J9208" s="348">
        <f t="shared" si="431"/>
        <v>0</v>
      </c>
    </row>
    <row r="9209" spans="1:10">
      <c r="A9209" s="483">
        <v>2016</v>
      </c>
      <c r="B9209" s="484" t="s">
        <v>1296</v>
      </c>
      <c r="C9209" s="484" t="s">
        <v>370</v>
      </c>
      <c r="D9209" s="485">
        <v>217824</v>
      </c>
      <c r="E9209" s="486">
        <v>25.18</v>
      </c>
      <c r="F9209" s="486">
        <f t="shared" si="429"/>
        <v>5484808.3200000003</v>
      </c>
      <c r="G9209" s="487">
        <v>4.37</v>
      </c>
      <c r="H9209" s="485">
        <v>9.1999999999999993</v>
      </c>
      <c r="I9209" s="486">
        <f t="shared" si="430"/>
        <v>2003980.7999999998</v>
      </c>
      <c r="J9209" s="348">
        <f t="shared" si="431"/>
        <v>0</v>
      </c>
    </row>
    <row r="9210" spans="1:10">
      <c r="A9210" s="483">
        <v>2016</v>
      </c>
      <c r="B9210" s="484" t="s">
        <v>1289</v>
      </c>
      <c r="C9210" s="484" t="s">
        <v>370</v>
      </c>
      <c r="D9210" s="485">
        <v>333317</v>
      </c>
      <c r="E9210" s="486">
        <v>17.097999999999999</v>
      </c>
      <c r="F9210" s="486">
        <f t="shared" si="429"/>
        <v>5699054.0659999996</v>
      </c>
      <c r="G9210" s="487">
        <v>0.25</v>
      </c>
      <c r="H9210" s="485">
        <v>4.5999999999999996</v>
      </c>
      <c r="I9210" s="486">
        <f t="shared" si="430"/>
        <v>1533258.2</v>
      </c>
      <c r="J9210" s="348">
        <f t="shared" si="431"/>
        <v>0</v>
      </c>
    </row>
    <row r="9211" spans="1:10">
      <c r="A9211" s="483">
        <v>2016</v>
      </c>
      <c r="B9211" s="484" t="s">
        <v>1289</v>
      </c>
      <c r="C9211" s="484" t="s">
        <v>370</v>
      </c>
      <c r="D9211" s="485">
        <v>47789</v>
      </c>
      <c r="E9211" s="486">
        <v>17.745999999999999</v>
      </c>
      <c r="F9211" s="486">
        <f t="shared" si="429"/>
        <v>848063.59399999992</v>
      </c>
      <c r="G9211" s="487">
        <v>0.22</v>
      </c>
      <c r="H9211" s="485">
        <v>5.5</v>
      </c>
      <c r="I9211" s="486">
        <f t="shared" si="430"/>
        <v>262839.5</v>
      </c>
      <c r="J9211" s="348">
        <f t="shared" si="431"/>
        <v>0</v>
      </c>
    </row>
    <row r="9212" spans="1:10">
      <c r="A9212" s="483">
        <v>2016</v>
      </c>
      <c r="B9212" s="484" t="s">
        <v>1289</v>
      </c>
      <c r="C9212" s="484" t="s">
        <v>370</v>
      </c>
      <c r="D9212" s="485">
        <v>32165</v>
      </c>
      <c r="E9212" s="486">
        <v>17.556000000000001</v>
      </c>
      <c r="F9212" s="486">
        <f t="shared" si="429"/>
        <v>564688.74</v>
      </c>
      <c r="G9212" s="487">
        <v>0.19</v>
      </c>
      <c r="H9212" s="485">
        <v>4.55</v>
      </c>
      <c r="I9212" s="486">
        <f t="shared" si="430"/>
        <v>146350.75</v>
      </c>
      <c r="J9212" s="348">
        <f t="shared" si="431"/>
        <v>0</v>
      </c>
    </row>
    <row r="9213" spans="1:10">
      <c r="A9213" s="483">
        <v>2016</v>
      </c>
      <c r="B9213" s="484" t="s">
        <v>1296</v>
      </c>
      <c r="C9213" s="484" t="s">
        <v>370</v>
      </c>
      <c r="D9213" s="485">
        <v>61895</v>
      </c>
      <c r="E9213" s="486">
        <v>26</v>
      </c>
      <c r="F9213" s="486">
        <f t="shared" si="429"/>
        <v>1609270</v>
      </c>
      <c r="G9213" s="487">
        <v>2.6</v>
      </c>
      <c r="H9213" s="485">
        <v>7.7</v>
      </c>
      <c r="I9213" s="486">
        <f t="shared" si="430"/>
        <v>476591.5</v>
      </c>
      <c r="J9213" s="348">
        <f t="shared" si="431"/>
        <v>0</v>
      </c>
    </row>
    <row r="9214" spans="1:10">
      <c r="A9214" s="483">
        <v>2016</v>
      </c>
      <c r="B9214" s="484" t="s">
        <v>1291</v>
      </c>
      <c r="C9214" s="484" t="s">
        <v>370</v>
      </c>
      <c r="D9214" s="485">
        <v>94382</v>
      </c>
      <c r="E9214" s="486">
        <v>11.76</v>
      </c>
      <c r="F9214" s="486">
        <f t="shared" si="429"/>
        <v>1109932.32</v>
      </c>
      <c r="G9214" s="487">
        <v>3.14</v>
      </c>
      <c r="H9214" s="485">
        <v>47.4</v>
      </c>
      <c r="I9214" s="486">
        <f t="shared" si="430"/>
        <v>4473706.8</v>
      </c>
      <c r="J9214" s="348">
        <f t="shared" si="431"/>
        <v>0</v>
      </c>
    </row>
    <row r="9215" spans="1:10">
      <c r="A9215" s="483">
        <v>2016</v>
      </c>
      <c r="B9215" s="484" t="s">
        <v>1296</v>
      </c>
      <c r="C9215" s="484" t="s">
        <v>370</v>
      </c>
      <c r="D9215" s="485">
        <v>77326</v>
      </c>
      <c r="E9215" s="486">
        <v>26.067</v>
      </c>
      <c r="F9215" s="486">
        <f t="shared" si="429"/>
        <v>2015656.8419999999</v>
      </c>
      <c r="G9215" s="487">
        <v>3.23</v>
      </c>
      <c r="H9215" s="485">
        <v>8.1</v>
      </c>
      <c r="I9215" s="486">
        <f t="shared" si="430"/>
        <v>626340.6</v>
      </c>
      <c r="J9215" s="348">
        <f t="shared" si="431"/>
        <v>0</v>
      </c>
    </row>
    <row r="9216" spans="1:10">
      <c r="A9216" s="483">
        <v>2016</v>
      </c>
      <c r="B9216" s="484" t="s">
        <v>1296</v>
      </c>
      <c r="C9216" s="484" t="s">
        <v>370</v>
      </c>
      <c r="D9216" s="485">
        <v>62310</v>
      </c>
      <c r="E9216" s="486">
        <v>26.167000000000002</v>
      </c>
      <c r="F9216" s="486">
        <f t="shared" si="429"/>
        <v>1630465.77</v>
      </c>
      <c r="G9216" s="487">
        <v>3.22</v>
      </c>
      <c r="H9216" s="485">
        <v>8</v>
      </c>
      <c r="I9216" s="486">
        <f t="shared" si="430"/>
        <v>498480</v>
      </c>
      <c r="J9216" s="348">
        <f t="shared" si="431"/>
        <v>0</v>
      </c>
    </row>
    <row r="9217" spans="1:10">
      <c r="A9217" s="483">
        <v>2016</v>
      </c>
      <c r="B9217" s="484" t="s">
        <v>1296</v>
      </c>
      <c r="C9217" s="484" t="s">
        <v>370</v>
      </c>
      <c r="D9217" s="485">
        <v>15534</v>
      </c>
      <c r="E9217" s="486">
        <v>26.012</v>
      </c>
      <c r="F9217" s="486">
        <f t="shared" si="429"/>
        <v>404070.408</v>
      </c>
      <c r="G9217" s="487">
        <v>3.27</v>
      </c>
      <c r="H9217" s="485">
        <v>8.1</v>
      </c>
      <c r="I9217" s="486">
        <f t="shared" si="430"/>
        <v>125825.4</v>
      </c>
      <c r="J9217" s="348">
        <f t="shared" si="431"/>
        <v>0</v>
      </c>
    </row>
    <row r="9218" spans="1:10">
      <c r="A9218" s="483">
        <v>2016</v>
      </c>
      <c r="B9218" s="484" t="s">
        <v>1296</v>
      </c>
      <c r="C9218" s="484" t="s">
        <v>370</v>
      </c>
      <c r="D9218" s="485">
        <v>16089</v>
      </c>
      <c r="E9218" s="486">
        <v>25.204000000000001</v>
      </c>
      <c r="F9218" s="486">
        <f t="shared" si="429"/>
        <v>405507.15600000002</v>
      </c>
      <c r="G9218" s="487">
        <v>1.92</v>
      </c>
      <c r="H9218" s="485">
        <v>7.4</v>
      </c>
      <c r="I9218" s="486">
        <f t="shared" si="430"/>
        <v>119058.6</v>
      </c>
      <c r="J9218" s="348">
        <f t="shared" si="431"/>
        <v>0</v>
      </c>
    </row>
    <row r="9219" spans="1:10">
      <c r="A9219" s="483">
        <v>2016</v>
      </c>
      <c r="B9219" s="484" t="s">
        <v>1296</v>
      </c>
      <c r="C9219" s="484" t="s">
        <v>370</v>
      </c>
      <c r="D9219" s="485">
        <v>26258</v>
      </c>
      <c r="E9219" s="486">
        <v>26.07</v>
      </c>
      <c r="F9219" s="486">
        <f t="shared" ref="F9219:F9282" si="432">E9219*D9219</f>
        <v>684546.06</v>
      </c>
      <c r="G9219" s="487">
        <v>1.36</v>
      </c>
      <c r="H9219" s="485">
        <v>8.1</v>
      </c>
      <c r="I9219" s="486">
        <f t="shared" ref="I9219:I9282" si="433">H9219*D9219</f>
        <v>212689.8</v>
      </c>
      <c r="J9219" s="348">
        <f t="shared" ref="J9219:J9282" si="434">IF(B9219="LIG",1,0)</f>
        <v>0</v>
      </c>
    </row>
    <row r="9220" spans="1:10">
      <c r="A9220" s="483">
        <v>2016</v>
      </c>
      <c r="B9220" s="484" t="s">
        <v>1296</v>
      </c>
      <c r="C9220" s="484" t="s">
        <v>370</v>
      </c>
      <c r="D9220" s="485">
        <v>12102</v>
      </c>
      <c r="E9220" s="486">
        <v>25.27</v>
      </c>
      <c r="F9220" s="486">
        <f t="shared" si="432"/>
        <v>305817.53999999998</v>
      </c>
      <c r="G9220" s="487">
        <v>1.19</v>
      </c>
      <c r="H9220" s="485">
        <v>10.9</v>
      </c>
      <c r="I9220" s="486">
        <f t="shared" si="433"/>
        <v>131911.80000000002</v>
      </c>
      <c r="J9220" s="348">
        <f t="shared" si="434"/>
        <v>0</v>
      </c>
    </row>
    <row r="9221" spans="1:10">
      <c r="A9221" s="483">
        <v>2016</v>
      </c>
      <c r="B9221" s="484" t="s">
        <v>1296</v>
      </c>
      <c r="C9221" s="484" t="s">
        <v>370</v>
      </c>
      <c r="D9221" s="485">
        <v>23758</v>
      </c>
      <c r="E9221" s="486">
        <v>25.21</v>
      </c>
      <c r="F9221" s="486">
        <f t="shared" si="432"/>
        <v>598939.18000000005</v>
      </c>
      <c r="G9221" s="487">
        <v>1.29</v>
      </c>
      <c r="H9221" s="485">
        <v>9.6</v>
      </c>
      <c r="I9221" s="486">
        <f t="shared" si="433"/>
        <v>228076.79999999999</v>
      </c>
      <c r="J9221" s="348">
        <f t="shared" si="434"/>
        <v>0</v>
      </c>
    </row>
    <row r="9222" spans="1:10">
      <c r="A9222" s="483">
        <v>2016</v>
      </c>
      <c r="B9222" s="484" t="s">
        <v>1296</v>
      </c>
      <c r="C9222" s="484" t="s">
        <v>370</v>
      </c>
      <c r="D9222" s="485">
        <v>13267</v>
      </c>
      <c r="E9222" s="486">
        <v>25.06</v>
      </c>
      <c r="F9222" s="486">
        <f t="shared" si="432"/>
        <v>332471.01999999996</v>
      </c>
      <c r="G9222" s="487">
        <v>1.52</v>
      </c>
      <c r="H9222" s="485">
        <v>10.9</v>
      </c>
      <c r="I9222" s="486">
        <f t="shared" si="433"/>
        <v>144610.30000000002</v>
      </c>
      <c r="J9222" s="348">
        <f t="shared" si="434"/>
        <v>0</v>
      </c>
    </row>
    <row r="9223" spans="1:10">
      <c r="A9223" s="483">
        <v>2016</v>
      </c>
      <c r="B9223" s="484" t="s">
        <v>1296</v>
      </c>
      <c r="C9223" s="484" t="s">
        <v>370</v>
      </c>
      <c r="D9223" s="485">
        <v>13004</v>
      </c>
      <c r="E9223" s="486">
        <v>25.47</v>
      </c>
      <c r="F9223" s="486">
        <f t="shared" si="432"/>
        <v>331211.88</v>
      </c>
      <c r="G9223" s="487">
        <v>0.56999999999999995</v>
      </c>
      <c r="H9223" s="485">
        <v>9.9</v>
      </c>
      <c r="I9223" s="486">
        <f t="shared" si="433"/>
        <v>128739.6</v>
      </c>
      <c r="J9223" s="348">
        <f t="shared" si="434"/>
        <v>0</v>
      </c>
    </row>
    <row r="9224" spans="1:10">
      <c r="A9224" s="483">
        <v>2016</v>
      </c>
      <c r="B9224" s="484" t="s">
        <v>1296</v>
      </c>
      <c r="C9224" s="484" t="s">
        <v>370</v>
      </c>
      <c r="D9224" s="485">
        <v>12974</v>
      </c>
      <c r="E9224" s="486">
        <v>25.26</v>
      </c>
      <c r="F9224" s="486">
        <f t="shared" si="432"/>
        <v>327723.24000000005</v>
      </c>
      <c r="G9224" s="487">
        <v>1.24</v>
      </c>
      <c r="H9224" s="485">
        <v>10.9</v>
      </c>
      <c r="I9224" s="486">
        <f t="shared" si="433"/>
        <v>141416.6</v>
      </c>
      <c r="J9224" s="348">
        <f t="shared" si="434"/>
        <v>0</v>
      </c>
    </row>
    <row r="9225" spans="1:10">
      <c r="A9225" s="483">
        <v>2016</v>
      </c>
      <c r="B9225" s="484" t="s">
        <v>1296</v>
      </c>
      <c r="C9225" s="484" t="s">
        <v>370</v>
      </c>
      <c r="D9225" s="485">
        <v>12824</v>
      </c>
      <c r="E9225" s="486">
        <v>25.51</v>
      </c>
      <c r="F9225" s="486">
        <f t="shared" si="432"/>
        <v>327140.24000000005</v>
      </c>
      <c r="G9225" s="487">
        <v>1.1100000000000001</v>
      </c>
      <c r="H9225" s="485">
        <v>9.1</v>
      </c>
      <c r="I9225" s="486">
        <f t="shared" si="433"/>
        <v>116698.4</v>
      </c>
      <c r="J9225" s="348">
        <f t="shared" si="434"/>
        <v>0</v>
      </c>
    </row>
    <row r="9226" spans="1:10">
      <c r="A9226" s="483">
        <v>2016</v>
      </c>
      <c r="B9226" s="484" t="s">
        <v>1296</v>
      </c>
      <c r="C9226" s="484" t="s">
        <v>370</v>
      </c>
      <c r="D9226" s="485">
        <v>11434</v>
      </c>
      <c r="E9226" s="486">
        <v>26.12</v>
      </c>
      <c r="F9226" s="486">
        <f t="shared" si="432"/>
        <v>298656.08</v>
      </c>
      <c r="G9226" s="487">
        <v>3.19</v>
      </c>
      <c r="H9226" s="485">
        <v>8.1</v>
      </c>
      <c r="I9226" s="486">
        <f t="shared" si="433"/>
        <v>92615.4</v>
      </c>
      <c r="J9226" s="348">
        <f t="shared" si="434"/>
        <v>0</v>
      </c>
    </row>
    <row r="9227" spans="1:10">
      <c r="A9227" s="483">
        <v>2016</v>
      </c>
      <c r="B9227" s="484" t="s">
        <v>1296</v>
      </c>
      <c r="C9227" s="484" t="s">
        <v>370</v>
      </c>
      <c r="D9227" s="485">
        <v>11101</v>
      </c>
      <c r="E9227" s="486">
        <v>25.94</v>
      </c>
      <c r="F9227" s="486">
        <f t="shared" si="432"/>
        <v>287959.94</v>
      </c>
      <c r="G9227" s="487">
        <v>2.76</v>
      </c>
      <c r="H9227" s="485">
        <v>7.8</v>
      </c>
      <c r="I9227" s="486">
        <f t="shared" si="433"/>
        <v>86587.8</v>
      </c>
      <c r="J9227" s="348">
        <f t="shared" si="434"/>
        <v>0</v>
      </c>
    </row>
    <row r="9228" spans="1:10">
      <c r="A9228" s="483">
        <v>2016</v>
      </c>
      <c r="B9228" s="484" t="s">
        <v>1296</v>
      </c>
      <c r="C9228" s="484" t="s">
        <v>370</v>
      </c>
      <c r="D9228" s="485">
        <v>25998</v>
      </c>
      <c r="E9228" s="486">
        <v>25.45</v>
      </c>
      <c r="F9228" s="486">
        <f t="shared" si="432"/>
        <v>661649.1</v>
      </c>
      <c r="G9228" s="487">
        <v>1.27</v>
      </c>
      <c r="H9228" s="485">
        <v>9.3000000000000007</v>
      </c>
      <c r="I9228" s="486">
        <f t="shared" si="433"/>
        <v>241781.40000000002</v>
      </c>
      <c r="J9228" s="348">
        <f t="shared" si="434"/>
        <v>0</v>
      </c>
    </row>
    <row r="9229" spans="1:10">
      <c r="A9229" s="483">
        <v>2016</v>
      </c>
      <c r="B9229" s="484" t="s">
        <v>1296</v>
      </c>
      <c r="C9229" s="484" t="s">
        <v>370</v>
      </c>
      <c r="D9229" s="485">
        <v>13225</v>
      </c>
      <c r="E9229" s="486">
        <v>25.42</v>
      </c>
      <c r="F9229" s="486">
        <f t="shared" si="432"/>
        <v>336179.5</v>
      </c>
      <c r="G9229" s="487">
        <v>0.83</v>
      </c>
      <c r="H9229" s="485">
        <v>8.6999999999999993</v>
      </c>
      <c r="I9229" s="486">
        <f t="shared" si="433"/>
        <v>115057.49999999999</v>
      </c>
      <c r="J9229" s="348">
        <f t="shared" si="434"/>
        <v>0</v>
      </c>
    </row>
    <row r="9230" spans="1:10">
      <c r="A9230" s="483">
        <v>2016</v>
      </c>
      <c r="B9230" s="484" t="s">
        <v>1296</v>
      </c>
      <c r="C9230" s="484" t="s">
        <v>370</v>
      </c>
      <c r="D9230" s="485">
        <v>13616</v>
      </c>
      <c r="E9230" s="486">
        <v>25.26</v>
      </c>
      <c r="F9230" s="486">
        <f t="shared" si="432"/>
        <v>343940.16000000003</v>
      </c>
      <c r="G9230" s="487">
        <v>0.98</v>
      </c>
      <c r="H9230" s="485">
        <v>10.3</v>
      </c>
      <c r="I9230" s="486">
        <f t="shared" si="433"/>
        <v>140244.80000000002</v>
      </c>
      <c r="J9230" s="348">
        <f t="shared" si="434"/>
        <v>0</v>
      </c>
    </row>
    <row r="9231" spans="1:10">
      <c r="A9231" s="483">
        <v>2016</v>
      </c>
      <c r="B9231" s="484" t="s">
        <v>1296</v>
      </c>
      <c r="C9231" s="484" t="s">
        <v>370</v>
      </c>
      <c r="D9231" s="485">
        <v>13179</v>
      </c>
      <c r="E9231" s="486">
        <v>25.91</v>
      </c>
      <c r="F9231" s="486">
        <f t="shared" si="432"/>
        <v>341467.89</v>
      </c>
      <c r="G9231" s="487">
        <v>0.88</v>
      </c>
      <c r="H9231" s="485">
        <v>8.4</v>
      </c>
      <c r="I9231" s="486">
        <f t="shared" si="433"/>
        <v>110703.6</v>
      </c>
      <c r="J9231" s="348">
        <f t="shared" si="434"/>
        <v>0</v>
      </c>
    </row>
    <row r="9232" spans="1:10">
      <c r="A9232" s="483">
        <v>2016</v>
      </c>
      <c r="B9232" s="484" t="s">
        <v>1296</v>
      </c>
      <c r="C9232" s="484" t="s">
        <v>370</v>
      </c>
      <c r="D9232" s="485">
        <v>12441</v>
      </c>
      <c r="E9232" s="486">
        <v>25.87</v>
      </c>
      <c r="F9232" s="486">
        <f t="shared" si="432"/>
        <v>321848.67</v>
      </c>
      <c r="G9232" s="487">
        <v>0.54</v>
      </c>
      <c r="H9232" s="485">
        <v>6</v>
      </c>
      <c r="I9232" s="486">
        <f t="shared" si="433"/>
        <v>74646</v>
      </c>
      <c r="J9232" s="348">
        <f t="shared" si="434"/>
        <v>0</v>
      </c>
    </row>
    <row r="9233" spans="1:10">
      <c r="A9233" s="483">
        <v>2016</v>
      </c>
      <c r="B9233" s="484" t="s">
        <v>1296</v>
      </c>
      <c r="C9233" s="484" t="s">
        <v>370</v>
      </c>
      <c r="D9233" s="485">
        <v>45508</v>
      </c>
      <c r="E9233" s="486">
        <v>23</v>
      </c>
      <c r="F9233" s="486">
        <f t="shared" si="432"/>
        <v>1046684</v>
      </c>
      <c r="G9233" s="487">
        <v>2.75</v>
      </c>
      <c r="H9233" s="485">
        <v>7</v>
      </c>
      <c r="I9233" s="486">
        <f t="shared" si="433"/>
        <v>318556</v>
      </c>
      <c r="J9233" s="348">
        <f t="shared" si="434"/>
        <v>0</v>
      </c>
    </row>
    <row r="9234" spans="1:10">
      <c r="A9234" s="483">
        <v>2016</v>
      </c>
      <c r="B9234" s="484" t="s">
        <v>1296</v>
      </c>
      <c r="C9234" s="484" t="s">
        <v>370</v>
      </c>
      <c r="D9234" s="485">
        <v>11648</v>
      </c>
      <c r="E9234" s="486">
        <v>24.728000000000002</v>
      </c>
      <c r="F9234" s="486">
        <f t="shared" si="432"/>
        <v>288031.74400000001</v>
      </c>
      <c r="G9234" s="487">
        <v>0.93</v>
      </c>
      <c r="H9234" s="485">
        <v>10.3</v>
      </c>
      <c r="I9234" s="486">
        <f t="shared" si="433"/>
        <v>119974.40000000001</v>
      </c>
      <c r="J9234" s="348">
        <f t="shared" si="434"/>
        <v>0</v>
      </c>
    </row>
    <row r="9235" spans="1:10">
      <c r="A9235" s="483">
        <v>2016</v>
      </c>
      <c r="B9235" s="484" t="s">
        <v>1296</v>
      </c>
      <c r="C9235" s="484" t="s">
        <v>370</v>
      </c>
      <c r="D9235" s="485">
        <v>11547</v>
      </c>
      <c r="E9235" s="486">
        <v>26.053999999999998</v>
      </c>
      <c r="F9235" s="486">
        <f t="shared" si="432"/>
        <v>300845.538</v>
      </c>
      <c r="G9235" s="487">
        <v>1.27</v>
      </c>
      <c r="H9235" s="485">
        <v>8.8000000000000007</v>
      </c>
      <c r="I9235" s="486">
        <f t="shared" si="433"/>
        <v>101613.6</v>
      </c>
      <c r="J9235" s="348">
        <f t="shared" si="434"/>
        <v>0</v>
      </c>
    </row>
    <row r="9236" spans="1:10">
      <c r="A9236" s="483">
        <v>2016</v>
      </c>
      <c r="B9236" s="484" t="s">
        <v>1296</v>
      </c>
      <c r="C9236" s="484" t="s">
        <v>370</v>
      </c>
      <c r="D9236" s="485">
        <v>56735</v>
      </c>
      <c r="E9236" s="486">
        <v>23.808</v>
      </c>
      <c r="F9236" s="486">
        <f t="shared" si="432"/>
        <v>1350746.88</v>
      </c>
      <c r="G9236" s="487">
        <v>2.8</v>
      </c>
      <c r="H9236" s="485">
        <v>7.8</v>
      </c>
      <c r="I9236" s="486">
        <f t="shared" si="433"/>
        <v>442533</v>
      </c>
      <c r="J9236" s="348">
        <f t="shared" si="434"/>
        <v>0</v>
      </c>
    </row>
    <row r="9237" spans="1:10">
      <c r="A9237" s="483">
        <v>2016</v>
      </c>
      <c r="B9237" s="484" t="s">
        <v>1296</v>
      </c>
      <c r="C9237" s="484" t="s">
        <v>370</v>
      </c>
      <c r="D9237" s="485">
        <v>25711</v>
      </c>
      <c r="E9237" s="486">
        <v>22.896000000000001</v>
      </c>
      <c r="F9237" s="486">
        <f t="shared" si="432"/>
        <v>588679.05599999998</v>
      </c>
      <c r="G9237" s="487">
        <v>3</v>
      </c>
      <c r="H9237" s="485">
        <v>8.3000000000000007</v>
      </c>
      <c r="I9237" s="486">
        <f t="shared" si="433"/>
        <v>213401.30000000002</v>
      </c>
      <c r="J9237" s="348">
        <f t="shared" si="434"/>
        <v>0</v>
      </c>
    </row>
    <row r="9238" spans="1:10">
      <c r="A9238" s="483">
        <v>2016</v>
      </c>
      <c r="B9238" s="484" t="s">
        <v>1296</v>
      </c>
      <c r="C9238" s="484" t="s">
        <v>370</v>
      </c>
      <c r="D9238" s="485">
        <v>148072</v>
      </c>
      <c r="E9238" s="486">
        <v>24.338000000000001</v>
      </c>
      <c r="F9238" s="486">
        <f t="shared" si="432"/>
        <v>3603776.3360000001</v>
      </c>
      <c r="G9238" s="487">
        <v>2.57</v>
      </c>
      <c r="H9238" s="485">
        <v>7.5</v>
      </c>
      <c r="I9238" s="486">
        <f t="shared" si="433"/>
        <v>1110540</v>
      </c>
      <c r="J9238" s="348">
        <f t="shared" si="434"/>
        <v>0</v>
      </c>
    </row>
    <row r="9239" spans="1:10">
      <c r="A9239" s="483">
        <v>2016</v>
      </c>
      <c r="B9239" s="484" t="s">
        <v>1296</v>
      </c>
      <c r="C9239" s="484" t="s">
        <v>370</v>
      </c>
      <c r="D9239" s="485">
        <v>104104</v>
      </c>
      <c r="E9239" s="486">
        <v>22.120999999999999</v>
      </c>
      <c r="F9239" s="486">
        <f t="shared" si="432"/>
        <v>2302884.5839999998</v>
      </c>
      <c r="G9239" s="487">
        <v>2.67</v>
      </c>
      <c r="H9239" s="485">
        <v>9.3000000000000007</v>
      </c>
      <c r="I9239" s="486">
        <f t="shared" si="433"/>
        <v>968167.20000000007</v>
      </c>
      <c r="J9239" s="348">
        <f t="shared" si="434"/>
        <v>0</v>
      </c>
    </row>
    <row r="9240" spans="1:10">
      <c r="A9240" s="483">
        <v>2016</v>
      </c>
      <c r="B9240" s="484" t="s">
        <v>1296</v>
      </c>
      <c r="C9240" s="484" t="s">
        <v>370</v>
      </c>
      <c r="D9240" s="485">
        <v>11421</v>
      </c>
      <c r="E9240" s="486">
        <v>23</v>
      </c>
      <c r="F9240" s="486">
        <f t="shared" si="432"/>
        <v>262683</v>
      </c>
      <c r="G9240" s="487">
        <v>2.75</v>
      </c>
      <c r="H9240" s="485">
        <v>7</v>
      </c>
      <c r="I9240" s="486">
        <f t="shared" si="433"/>
        <v>79947</v>
      </c>
      <c r="J9240" s="348">
        <f t="shared" si="434"/>
        <v>0</v>
      </c>
    </row>
    <row r="9241" spans="1:10">
      <c r="A9241" s="483">
        <v>2016</v>
      </c>
      <c r="B9241" s="484" t="s">
        <v>1296</v>
      </c>
      <c r="C9241" s="484" t="s">
        <v>370</v>
      </c>
      <c r="D9241" s="485">
        <v>72192</v>
      </c>
      <c r="E9241" s="486">
        <v>23.425999999999998</v>
      </c>
      <c r="F9241" s="486">
        <f t="shared" si="432"/>
        <v>1691169.7919999999</v>
      </c>
      <c r="G9241" s="487">
        <v>2.68</v>
      </c>
      <c r="H9241" s="485">
        <v>8.3000000000000007</v>
      </c>
      <c r="I9241" s="486">
        <f t="shared" si="433"/>
        <v>599193.60000000009</v>
      </c>
      <c r="J9241" s="348">
        <f t="shared" si="434"/>
        <v>0</v>
      </c>
    </row>
    <row r="9242" spans="1:10">
      <c r="A9242" s="483">
        <v>2016</v>
      </c>
      <c r="B9242" s="484" t="s">
        <v>1289</v>
      </c>
      <c r="C9242" s="484" t="s">
        <v>370</v>
      </c>
      <c r="D9242" s="485">
        <v>116038</v>
      </c>
      <c r="E9242" s="486">
        <v>17.79</v>
      </c>
      <c r="F9242" s="486">
        <f t="shared" si="432"/>
        <v>2064316.0199999998</v>
      </c>
      <c r="G9242" s="487">
        <v>0.33</v>
      </c>
      <c r="H9242" s="485">
        <v>5.2</v>
      </c>
      <c r="I9242" s="486">
        <f t="shared" si="433"/>
        <v>603397.6</v>
      </c>
      <c r="J9242" s="348">
        <f t="shared" si="434"/>
        <v>0</v>
      </c>
    </row>
    <row r="9243" spans="1:10">
      <c r="A9243" s="483">
        <v>2016</v>
      </c>
      <c r="B9243" s="484" t="s">
        <v>1289</v>
      </c>
      <c r="C9243" s="484" t="s">
        <v>370</v>
      </c>
      <c r="D9243" s="485">
        <v>43851</v>
      </c>
      <c r="E9243" s="486">
        <v>17.802</v>
      </c>
      <c r="F9243" s="486">
        <f t="shared" si="432"/>
        <v>780635.50199999998</v>
      </c>
      <c r="G9243" s="487">
        <v>0.27</v>
      </c>
      <c r="H9243" s="485">
        <v>5.4</v>
      </c>
      <c r="I9243" s="486">
        <f t="shared" si="433"/>
        <v>236795.40000000002</v>
      </c>
      <c r="J9243" s="348">
        <f t="shared" si="434"/>
        <v>0</v>
      </c>
    </row>
    <row r="9244" spans="1:10">
      <c r="A9244" s="483">
        <v>2016</v>
      </c>
      <c r="B9244" s="484" t="s">
        <v>1289</v>
      </c>
      <c r="C9244" s="484" t="s">
        <v>370</v>
      </c>
      <c r="D9244" s="485">
        <v>151250</v>
      </c>
      <c r="E9244" s="486">
        <v>16.690000000000001</v>
      </c>
      <c r="F9244" s="486">
        <f t="shared" si="432"/>
        <v>2524362.5</v>
      </c>
      <c r="G9244" s="487">
        <v>0.4</v>
      </c>
      <c r="H9244" s="485">
        <v>5</v>
      </c>
      <c r="I9244" s="486">
        <f t="shared" si="433"/>
        <v>756250</v>
      </c>
      <c r="J9244" s="348">
        <f t="shared" si="434"/>
        <v>0</v>
      </c>
    </row>
    <row r="9245" spans="1:10">
      <c r="A9245" s="483">
        <v>2016</v>
      </c>
      <c r="B9245" s="484" t="s">
        <v>1289</v>
      </c>
      <c r="C9245" s="484" t="s">
        <v>370</v>
      </c>
      <c r="D9245" s="485">
        <v>135845</v>
      </c>
      <c r="E9245" s="486">
        <v>16.82</v>
      </c>
      <c r="F9245" s="486">
        <f t="shared" si="432"/>
        <v>2284912.9</v>
      </c>
      <c r="G9245" s="487">
        <v>0.35</v>
      </c>
      <c r="H9245" s="485">
        <v>5.8</v>
      </c>
      <c r="I9245" s="486">
        <f t="shared" si="433"/>
        <v>787901</v>
      </c>
      <c r="J9245" s="348">
        <f t="shared" si="434"/>
        <v>0</v>
      </c>
    </row>
    <row r="9246" spans="1:10">
      <c r="A9246" s="483">
        <v>2016</v>
      </c>
      <c r="B9246" s="484" t="s">
        <v>1289</v>
      </c>
      <c r="C9246" s="484" t="s">
        <v>370</v>
      </c>
      <c r="D9246" s="485">
        <v>225496</v>
      </c>
      <c r="E9246" s="486">
        <v>17.440000000000001</v>
      </c>
      <c r="F9246" s="486">
        <f t="shared" si="432"/>
        <v>3932650.24</v>
      </c>
      <c r="G9246" s="487">
        <v>0.21</v>
      </c>
      <c r="H9246" s="485">
        <v>4.5999999999999996</v>
      </c>
      <c r="I9246" s="486">
        <f t="shared" si="433"/>
        <v>1037281.6</v>
      </c>
      <c r="J9246" s="348">
        <f t="shared" si="434"/>
        <v>0</v>
      </c>
    </row>
    <row r="9247" spans="1:10">
      <c r="A9247" s="483">
        <v>2016</v>
      </c>
      <c r="B9247" s="484" t="s">
        <v>1289</v>
      </c>
      <c r="C9247" s="484" t="s">
        <v>370</v>
      </c>
      <c r="D9247" s="485">
        <v>226844</v>
      </c>
      <c r="E9247" s="486">
        <v>16.489999999999998</v>
      </c>
      <c r="F9247" s="486">
        <f t="shared" si="432"/>
        <v>3740657.5599999996</v>
      </c>
      <c r="G9247" s="487">
        <v>0.27</v>
      </c>
      <c r="H9247" s="485">
        <v>5.2</v>
      </c>
      <c r="I9247" s="486">
        <f t="shared" si="433"/>
        <v>1179588.8</v>
      </c>
      <c r="J9247" s="348">
        <f t="shared" si="434"/>
        <v>0</v>
      </c>
    </row>
    <row r="9248" spans="1:10">
      <c r="A9248" s="483">
        <v>2016</v>
      </c>
      <c r="B9248" s="484" t="s">
        <v>1289</v>
      </c>
      <c r="C9248" s="484" t="s">
        <v>370</v>
      </c>
      <c r="D9248" s="485">
        <v>166428</v>
      </c>
      <c r="E9248" s="486">
        <v>17.899999999999999</v>
      </c>
      <c r="F9248" s="486">
        <f t="shared" si="432"/>
        <v>2979061.1999999997</v>
      </c>
      <c r="G9248" s="487">
        <v>0.23</v>
      </c>
      <c r="H9248" s="485">
        <v>5</v>
      </c>
      <c r="I9248" s="486">
        <f t="shared" si="433"/>
        <v>832140</v>
      </c>
      <c r="J9248" s="348">
        <f t="shared" si="434"/>
        <v>0</v>
      </c>
    </row>
    <row r="9249" spans="1:10">
      <c r="A9249" s="483">
        <v>2016</v>
      </c>
      <c r="B9249" s="484" t="s">
        <v>1289</v>
      </c>
      <c r="C9249" s="484" t="s">
        <v>370</v>
      </c>
      <c r="D9249" s="485">
        <v>15120</v>
      </c>
      <c r="E9249" s="486">
        <v>17.829999999999998</v>
      </c>
      <c r="F9249" s="486">
        <f t="shared" si="432"/>
        <v>269589.59999999998</v>
      </c>
      <c r="G9249" s="487">
        <v>0.26</v>
      </c>
      <c r="H9249" s="485">
        <v>4.5</v>
      </c>
      <c r="I9249" s="486">
        <f t="shared" si="433"/>
        <v>68040</v>
      </c>
      <c r="J9249" s="348">
        <f t="shared" si="434"/>
        <v>0</v>
      </c>
    </row>
    <row r="9250" spans="1:10">
      <c r="A9250" s="483">
        <v>2016</v>
      </c>
      <c r="B9250" s="484" t="s">
        <v>1289</v>
      </c>
      <c r="C9250" s="484" t="s">
        <v>370</v>
      </c>
      <c r="D9250" s="485">
        <v>14897</v>
      </c>
      <c r="E9250" s="486">
        <v>17.66</v>
      </c>
      <c r="F9250" s="486">
        <f t="shared" si="432"/>
        <v>263081.02</v>
      </c>
      <c r="G9250" s="487">
        <v>0.3</v>
      </c>
      <c r="H9250" s="485">
        <v>6.5</v>
      </c>
      <c r="I9250" s="486">
        <f t="shared" si="433"/>
        <v>96830.5</v>
      </c>
      <c r="J9250" s="348">
        <f t="shared" si="434"/>
        <v>0</v>
      </c>
    </row>
    <row r="9251" spans="1:10">
      <c r="A9251" s="483">
        <v>2016</v>
      </c>
      <c r="B9251" s="484" t="s">
        <v>1289</v>
      </c>
      <c r="C9251" s="484" t="s">
        <v>370</v>
      </c>
      <c r="D9251" s="485">
        <v>30027</v>
      </c>
      <c r="E9251" s="486">
        <v>17.809999999999999</v>
      </c>
      <c r="F9251" s="486">
        <f t="shared" si="432"/>
        <v>534780.87</v>
      </c>
      <c r="G9251" s="487">
        <v>0.27</v>
      </c>
      <c r="H9251" s="485">
        <v>5.3</v>
      </c>
      <c r="I9251" s="486">
        <f t="shared" si="433"/>
        <v>159143.1</v>
      </c>
      <c r="J9251" s="348">
        <f t="shared" si="434"/>
        <v>0</v>
      </c>
    </row>
    <row r="9252" spans="1:10">
      <c r="A9252" s="483">
        <v>2016</v>
      </c>
      <c r="B9252" s="484" t="s">
        <v>1289</v>
      </c>
      <c r="C9252" s="484" t="s">
        <v>370</v>
      </c>
      <c r="D9252" s="485">
        <v>59780</v>
      </c>
      <c r="E9252" s="486">
        <v>17.079999999999998</v>
      </c>
      <c r="F9252" s="486">
        <f t="shared" si="432"/>
        <v>1021042.3999999999</v>
      </c>
      <c r="G9252" s="487">
        <v>0.28999999999999998</v>
      </c>
      <c r="H9252" s="485">
        <v>4.5</v>
      </c>
      <c r="I9252" s="486">
        <f t="shared" si="433"/>
        <v>269010</v>
      </c>
      <c r="J9252" s="348">
        <f t="shared" si="434"/>
        <v>0</v>
      </c>
    </row>
    <row r="9253" spans="1:10">
      <c r="A9253" s="483">
        <v>2016</v>
      </c>
      <c r="B9253" s="484" t="s">
        <v>1289</v>
      </c>
      <c r="C9253" s="484" t="s">
        <v>370</v>
      </c>
      <c r="D9253" s="485">
        <v>328615</v>
      </c>
      <c r="E9253" s="486">
        <v>16.71</v>
      </c>
      <c r="F9253" s="486">
        <f t="shared" si="432"/>
        <v>5491156.6500000004</v>
      </c>
      <c r="G9253" s="487">
        <v>0.3</v>
      </c>
      <c r="H9253" s="485">
        <v>5.4</v>
      </c>
      <c r="I9253" s="486">
        <f t="shared" si="433"/>
        <v>1774521.0000000002</v>
      </c>
      <c r="J9253" s="348">
        <f t="shared" si="434"/>
        <v>0</v>
      </c>
    </row>
    <row r="9254" spans="1:10">
      <c r="A9254" s="483">
        <v>2016</v>
      </c>
      <c r="B9254" s="484" t="s">
        <v>1301</v>
      </c>
      <c r="C9254" s="484" t="s">
        <v>370</v>
      </c>
      <c r="D9254" s="485">
        <v>115673</v>
      </c>
      <c r="E9254" s="486">
        <v>13.48</v>
      </c>
      <c r="F9254" s="486">
        <f t="shared" si="432"/>
        <v>1559272.04</v>
      </c>
      <c r="G9254" s="487">
        <v>0.5</v>
      </c>
      <c r="H9254" s="485">
        <v>16.3</v>
      </c>
      <c r="I9254" s="486">
        <f t="shared" si="433"/>
        <v>1885469.9000000001</v>
      </c>
      <c r="J9254" s="348">
        <f t="shared" si="434"/>
        <v>1</v>
      </c>
    </row>
    <row r="9255" spans="1:10">
      <c r="A9255" s="483">
        <v>2016</v>
      </c>
      <c r="B9255" s="484" t="s">
        <v>1296</v>
      </c>
      <c r="C9255" s="484" t="s">
        <v>370</v>
      </c>
      <c r="D9255" s="485">
        <v>10791</v>
      </c>
      <c r="E9255" s="486">
        <v>24.802</v>
      </c>
      <c r="F9255" s="486">
        <f t="shared" si="432"/>
        <v>267638.38199999998</v>
      </c>
      <c r="G9255" s="487">
        <v>0.77</v>
      </c>
      <c r="H9255" s="485">
        <v>10.6</v>
      </c>
      <c r="I9255" s="486">
        <f t="shared" si="433"/>
        <v>114384.59999999999</v>
      </c>
      <c r="J9255" s="348">
        <f t="shared" si="434"/>
        <v>0</v>
      </c>
    </row>
    <row r="9256" spans="1:10">
      <c r="A9256" s="483">
        <v>2016</v>
      </c>
      <c r="B9256" s="484" t="s">
        <v>1296</v>
      </c>
      <c r="C9256" s="484" t="s">
        <v>370</v>
      </c>
      <c r="D9256" s="485">
        <v>47642</v>
      </c>
      <c r="E9256" s="486">
        <v>26.065999999999999</v>
      </c>
      <c r="F9256" s="486">
        <f t="shared" si="432"/>
        <v>1241836.372</v>
      </c>
      <c r="G9256" s="487">
        <v>1.2</v>
      </c>
      <c r="H9256" s="485">
        <v>8.4</v>
      </c>
      <c r="I9256" s="486">
        <f t="shared" si="433"/>
        <v>400192.8</v>
      </c>
      <c r="J9256" s="348">
        <f t="shared" si="434"/>
        <v>0</v>
      </c>
    </row>
    <row r="9257" spans="1:10">
      <c r="A9257" s="483">
        <v>2016</v>
      </c>
      <c r="B9257" s="484" t="s">
        <v>1296</v>
      </c>
      <c r="C9257" s="484" t="s">
        <v>370</v>
      </c>
      <c r="D9257" s="485">
        <v>23831</v>
      </c>
      <c r="E9257" s="486">
        <v>26.056000000000001</v>
      </c>
      <c r="F9257" s="486">
        <f t="shared" si="432"/>
        <v>620940.53600000008</v>
      </c>
      <c r="G9257" s="487">
        <v>3.01</v>
      </c>
      <c r="H9257" s="485">
        <v>7.9</v>
      </c>
      <c r="I9257" s="486">
        <f t="shared" si="433"/>
        <v>188264.9</v>
      </c>
      <c r="J9257" s="348">
        <f t="shared" si="434"/>
        <v>0</v>
      </c>
    </row>
    <row r="9258" spans="1:10">
      <c r="A9258" s="483">
        <v>2016</v>
      </c>
      <c r="B9258" s="484" t="s">
        <v>1296</v>
      </c>
      <c r="C9258" s="484" t="s">
        <v>370</v>
      </c>
      <c r="D9258" s="485">
        <v>11928</v>
      </c>
      <c r="E9258" s="486">
        <v>26.116</v>
      </c>
      <c r="F9258" s="486">
        <f t="shared" si="432"/>
        <v>311511.64799999999</v>
      </c>
      <c r="G9258" s="487">
        <v>2.59</v>
      </c>
      <c r="H9258" s="485">
        <v>7.6</v>
      </c>
      <c r="I9258" s="486">
        <f t="shared" si="433"/>
        <v>90652.800000000003</v>
      </c>
      <c r="J9258" s="348">
        <f t="shared" si="434"/>
        <v>0</v>
      </c>
    </row>
    <row r="9259" spans="1:10">
      <c r="A9259" s="483">
        <v>2016</v>
      </c>
      <c r="B9259" s="484" t="s">
        <v>1296</v>
      </c>
      <c r="C9259" s="484" t="s">
        <v>370</v>
      </c>
      <c r="D9259" s="485">
        <v>23295</v>
      </c>
      <c r="E9259" s="486">
        <v>24.954000000000001</v>
      </c>
      <c r="F9259" s="486">
        <f t="shared" si="432"/>
        <v>581303.43000000005</v>
      </c>
      <c r="G9259" s="487">
        <v>0.7</v>
      </c>
      <c r="H9259" s="485">
        <v>12.9</v>
      </c>
      <c r="I9259" s="486">
        <f t="shared" si="433"/>
        <v>300505.5</v>
      </c>
      <c r="J9259" s="348">
        <f t="shared" si="434"/>
        <v>0</v>
      </c>
    </row>
    <row r="9260" spans="1:10">
      <c r="A9260" s="483">
        <v>2016</v>
      </c>
      <c r="B9260" s="484" t="s">
        <v>1296</v>
      </c>
      <c r="C9260" s="484" t="s">
        <v>370</v>
      </c>
      <c r="D9260" s="485">
        <v>11707</v>
      </c>
      <c r="E9260" s="486">
        <v>25.84</v>
      </c>
      <c r="F9260" s="486">
        <f t="shared" si="432"/>
        <v>302508.88</v>
      </c>
      <c r="G9260" s="487">
        <v>0.51</v>
      </c>
      <c r="H9260" s="485">
        <v>6.6</v>
      </c>
      <c r="I9260" s="486">
        <f t="shared" si="433"/>
        <v>77266.2</v>
      </c>
      <c r="J9260" s="348">
        <f t="shared" si="434"/>
        <v>0</v>
      </c>
    </row>
    <row r="9261" spans="1:10">
      <c r="A9261" s="483">
        <v>2016</v>
      </c>
      <c r="B9261" s="484" t="s">
        <v>1296</v>
      </c>
      <c r="C9261" s="484" t="s">
        <v>370</v>
      </c>
      <c r="D9261" s="485">
        <v>11901</v>
      </c>
      <c r="E9261" s="486">
        <v>24.544</v>
      </c>
      <c r="F9261" s="486">
        <f t="shared" si="432"/>
        <v>292098.14400000003</v>
      </c>
      <c r="G9261" s="487">
        <v>0.76</v>
      </c>
      <c r="H9261" s="485">
        <v>11.7</v>
      </c>
      <c r="I9261" s="486">
        <f t="shared" si="433"/>
        <v>139241.69999999998</v>
      </c>
      <c r="J9261" s="348">
        <f t="shared" si="434"/>
        <v>0</v>
      </c>
    </row>
    <row r="9262" spans="1:10">
      <c r="A9262" s="483">
        <v>2016</v>
      </c>
      <c r="B9262" s="484" t="s">
        <v>1296</v>
      </c>
      <c r="C9262" s="484" t="s">
        <v>370</v>
      </c>
      <c r="D9262" s="485">
        <v>11818</v>
      </c>
      <c r="E9262" s="486">
        <v>25.968</v>
      </c>
      <c r="F9262" s="486">
        <f t="shared" si="432"/>
        <v>306889.82400000002</v>
      </c>
      <c r="G9262" s="487">
        <v>0.92</v>
      </c>
      <c r="H9262" s="485">
        <v>8.6999999999999993</v>
      </c>
      <c r="I9262" s="486">
        <f t="shared" si="433"/>
        <v>102816.59999999999</v>
      </c>
      <c r="J9262" s="348">
        <f t="shared" si="434"/>
        <v>0</v>
      </c>
    </row>
    <row r="9263" spans="1:10">
      <c r="A9263" s="483">
        <v>2016</v>
      </c>
      <c r="B9263" s="484" t="s">
        <v>1296</v>
      </c>
      <c r="C9263" s="484" t="s">
        <v>370</v>
      </c>
      <c r="D9263" s="485">
        <v>11771</v>
      </c>
      <c r="E9263" s="486">
        <v>25.294</v>
      </c>
      <c r="F9263" s="486">
        <f t="shared" si="432"/>
        <v>297735.674</v>
      </c>
      <c r="G9263" s="487">
        <v>1.46</v>
      </c>
      <c r="H9263" s="485">
        <v>11.8</v>
      </c>
      <c r="I9263" s="486">
        <f t="shared" si="433"/>
        <v>138897.80000000002</v>
      </c>
      <c r="J9263" s="348">
        <f t="shared" si="434"/>
        <v>0</v>
      </c>
    </row>
    <row r="9264" spans="1:10">
      <c r="A9264" s="483">
        <v>2016</v>
      </c>
      <c r="B9264" s="484" t="s">
        <v>1296</v>
      </c>
      <c r="C9264" s="484" t="s">
        <v>370</v>
      </c>
      <c r="D9264" s="485">
        <v>11709</v>
      </c>
      <c r="E9264" s="486">
        <v>25.576000000000001</v>
      </c>
      <c r="F9264" s="486">
        <f t="shared" si="432"/>
        <v>299469.38400000002</v>
      </c>
      <c r="G9264" s="487">
        <v>0.69</v>
      </c>
      <c r="H9264" s="485">
        <v>9.8000000000000007</v>
      </c>
      <c r="I9264" s="486">
        <f t="shared" si="433"/>
        <v>114748.20000000001</v>
      </c>
      <c r="J9264" s="348">
        <f t="shared" si="434"/>
        <v>0</v>
      </c>
    </row>
    <row r="9265" spans="1:10">
      <c r="A9265" s="483">
        <v>2016</v>
      </c>
      <c r="B9265" s="484" t="s">
        <v>1296</v>
      </c>
      <c r="C9265" s="484" t="s">
        <v>370</v>
      </c>
      <c r="D9265" s="485">
        <v>23384</v>
      </c>
      <c r="E9265" s="486">
        <v>25.587</v>
      </c>
      <c r="F9265" s="486">
        <f t="shared" si="432"/>
        <v>598326.40799999994</v>
      </c>
      <c r="G9265" s="487">
        <v>1.44</v>
      </c>
      <c r="H9265" s="485">
        <v>10</v>
      </c>
      <c r="I9265" s="486">
        <f t="shared" si="433"/>
        <v>233840</v>
      </c>
      <c r="J9265" s="348">
        <f t="shared" si="434"/>
        <v>0</v>
      </c>
    </row>
    <row r="9266" spans="1:10">
      <c r="A9266" s="483">
        <v>2016</v>
      </c>
      <c r="B9266" s="484" t="s">
        <v>1289</v>
      </c>
      <c r="C9266" s="484" t="s">
        <v>370</v>
      </c>
      <c r="D9266" s="485">
        <v>329362</v>
      </c>
      <c r="E9266" s="486">
        <v>17.47</v>
      </c>
      <c r="F9266" s="486">
        <f t="shared" si="432"/>
        <v>5753954.1399999997</v>
      </c>
      <c r="G9266" s="487">
        <v>0.44</v>
      </c>
      <c r="H9266" s="485">
        <v>10.1</v>
      </c>
      <c r="I9266" s="486">
        <f t="shared" si="433"/>
        <v>3326556.1999999997</v>
      </c>
      <c r="J9266" s="348">
        <f t="shared" si="434"/>
        <v>0</v>
      </c>
    </row>
    <row r="9267" spans="1:10">
      <c r="A9267" s="483">
        <v>2016</v>
      </c>
      <c r="B9267" s="484" t="s">
        <v>1289</v>
      </c>
      <c r="C9267" s="484" t="s">
        <v>370</v>
      </c>
      <c r="D9267" s="485">
        <v>145766</v>
      </c>
      <c r="E9267" s="486">
        <v>16.489999999999998</v>
      </c>
      <c r="F9267" s="486">
        <f t="shared" si="432"/>
        <v>2403681.34</v>
      </c>
      <c r="G9267" s="487">
        <v>0.39</v>
      </c>
      <c r="H9267" s="485">
        <v>5.6</v>
      </c>
      <c r="I9267" s="486">
        <f t="shared" si="433"/>
        <v>816289.6</v>
      </c>
      <c r="J9267" s="348">
        <f t="shared" si="434"/>
        <v>0</v>
      </c>
    </row>
    <row r="9268" spans="1:10">
      <c r="A9268" s="483">
        <v>2016</v>
      </c>
      <c r="B9268" s="484" t="s">
        <v>1291</v>
      </c>
      <c r="C9268" s="484" t="s">
        <v>370</v>
      </c>
      <c r="D9268" s="485">
        <v>22</v>
      </c>
      <c r="E9268" s="486">
        <v>15.63</v>
      </c>
      <c r="F9268" s="486">
        <f t="shared" si="432"/>
        <v>343.86</v>
      </c>
      <c r="G9268" s="487">
        <v>0.72</v>
      </c>
      <c r="H9268" s="485">
        <v>12.5</v>
      </c>
      <c r="I9268" s="486">
        <f t="shared" si="433"/>
        <v>275</v>
      </c>
      <c r="J9268" s="348">
        <f t="shared" si="434"/>
        <v>0</v>
      </c>
    </row>
    <row r="9269" spans="1:10">
      <c r="A9269" s="483">
        <v>2016</v>
      </c>
      <c r="B9269" s="484" t="s">
        <v>1296</v>
      </c>
      <c r="C9269" s="484" t="s">
        <v>370</v>
      </c>
      <c r="D9269" s="485">
        <v>6348</v>
      </c>
      <c r="E9269" s="486">
        <v>24.135999999999999</v>
      </c>
      <c r="F9269" s="486">
        <f t="shared" si="432"/>
        <v>153215.32800000001</v>
      </c>
      <c r="G9269" s="487">
        <v>0.83</v>
      </c>
      <c r="H9269" s="485">
        <v>12.16</v>
      </c>
      <c r="I9269" s="486">
        <f t="shared" si="433"/>
        <v>77191.680000000008</v>
      </c>
      <c r="J9269" s="348">
        <f t="shared" si="434"/>
        <v>0</v>
      </c>
    </row>
    <row r="9270" spans="1:10">
      <c r="A9270" s="483">
        <v>2016</v>
      </c>
      <c r="B9270" s="484" t="s">
        <v>1296</v>
      </c>
      <c r="C9270" s="484" t="s">
        <v>370</v>
      </c>
      <c r="D9270" s="485">
        <v>6348</v>
      </c>
      <c r="E9270" s="486">
        <v>24.135999999999999</v>
      </c>
      <c r="F9270" s="486">
        <f t="shared" si="432"/>
        <v>153215.32800000001</v>
      </c>
      <c r="G9270" s="487">
        <v>0.83</v>
      </c>
      <c r="H9270" s="485">
        <v>12.16</v>
      </c>
      <c r="I9270" s="486">
        <f t="shared" si="433"/>
        <v>77191.680000000008</v>
      </c>
      <c r="J9270" s="348">
        <f t="shared" si="434"/>
        <v>0</v>
      </c>
    </row>
    <row r="9271" spans="1:10">
      <c r="A9271" s="483">
        <v>2016</v>
      </c>
      <c r="B9271" s="484" t="s">
        <v>1296</v>
      </c>
      <c r="C9271" s="484" t="s">
        <v>370</v>
      </c>
      <c r="D9271" s="485">
        <v>22283</v>
      </c>
      <c r="E9271" s="486">
        <v>24.204000000000001</v>
      </c>
      <c r="F9271" s="486">
        <f t="shared" si="432"/>
        <v>539337.73199999996</v>
      </c>
      <c r="G9271" s="487">
        <v>0.82</v>
      </c>
      <c r="H9271" s="485">
        <v>12.73</v>
      </c>
      <c r="I9271" s="486">
        <f t="shared" si="433"/>
        <v>283662.59000000003</v>
      </c>
      <c r="J9271" s="348">
        <f t="shared" si="434"/>
        <v>0</v>
      </c>
    </row>
    <row r="9272" spans="1:10">
      <c r="A9272" s="483">
        <v>2016</v>
      </c>
      <c r="B9272" s="484" t="s">
        <v>1296</v>
      </c>
      <c r="C9272" s="484" t="s">
        <v>370</v>
      </c>
      <c r="D9272" s="485">
        <v>22283</v>
      </c>
      <c r="E9272" s="486">
        <v>24.204000000000001</v>
      </c>
      <c r="F9272" s="486">
        <f t="shared" si="432"/>
        <v>539337.73199999996</v>
      </c>
      <c r="G9272" s="487">
        <v>0.82</v>
      </c>
      <c r="H9272" s="485">
        <v>12.73</v>
      </c>
      <c r="I9272" s="486">
        <f t="shared" si="433"/>
        <v>283662.59000000003</v>
      </c>
      <c r="J9272" s="348">
        <f t="shared" si="434"/>
        <v>0</v>
      </c>
    </row>
    <row r="9273" spans="1:10">
      <c r="A9273" s="483">
        <v>2016</v>
      </c>
      <c r="B9273" s="484" t="s">
        <v>1296</v>
      </c>
      <c r="C9273" s="484" t="s">
        <v>370</v>
      </c>
      <c r="D9273" s="485">
        <v>49041</v>
      </c>
      <c r="E9273" s="486">
        <v>24.545999999999999</v>
      </c>
      <c r="F9273" s="486">
        <f t="shared" si="432"/>
        <v>1203760.3859999999</v>
      </c>
      <c r="G9273" s="487">
        <v>0.88</v>
      </c>
      <c r="H9273" s="485">
        <v>12.96</v>
      </c>
      <c r="I9273" s="486">
        <f t="shared" si="433"/>
        <v>635571.36</v>
      </c>
      <c r="J9273" s="348">
        <f t="shared" si="434"/>
        <v>0</v>
      </c>
    </row>
    <row r="9274" spans="1:10">
      <c r="A9274" s="483">
        <v>2016</v>
      </c>
      <c r="B9274" s="484" t="s">
        <v>1296</v>
      </c>
      <c r="C9274" s="484" t="s">
        <v>370</v>
      </c>
      <c r="D9274" s="485">
        <v>24008</v>
      </c>
      <c r="E9274" s="486">
        <v>25.373999999999999</v>
      </c>
      <c r="F9274" s="486">
        <f t="shared" si="432"/>
        <v>609178.99199999997</v>
      </c>
      <c r="G9274" s="487">
        <v>4.33</v>
      </c>
      <c r="H9274" s="485">
        <v>8.85</v>
      </c>
      <c r="I9274" s="486">
        <f t="shared" si="433"/>
        <v>212470.8</v>
      </c>
      <c r="J9274" s="348">
        <f t="shared" si="434"/>
        <v>0</v>
      </c>
    </row>
    <row r="9275" spans="1:10">
      <c r="A9275" s="483">
        <v>2016</v>
      </c>
      <c r="B9275" s="484" t="s">
        <v>1296</v>
      </c>
      <c r="C9275" s="484" t="s">
        <v>370</v>
      </c>
      <c r="D9275" s="485">
        <v>34834</v>
      </c>
      <c r="E9275" s="486">
        <v>25.172000000000001</v>
      </c>
      <c r="F9275" s="486">
        <f t="shared" si="432"/>
        <v>876841.44799999997</v>
      </c>
      <c r="G9275" s="487">
        <v>3.79</v>
      </c>
      <c r="H9275" s="485">
        <v>10.06</v>
      </c>
      <c r="I9275" s="486">
        <f t="shared" si="433"/>
        <v>350430.04000000004</v>
      </c>
      <c r="J9275" s="348">
        <f t="shared" si="434"/>
        <v>0</v>
      </c>
    </row>
    <row r="9276" spans="1:10">
      <c r="A9276" s="483">
        <v>2016</v>
      </c>
      <c r="B9276" s="484" t="s">
        <v>1296</v>
      </c>
      <c r="C9276" s="484" t="s">
        <v>370</v>
      </c>
      <c r="D9276" s="485">
        <v>166168</v>
      </c>
      <c r="E9276" s="486">
        <v>25.282</v>
      </c>
      <c r="F9276" s="486">
        <f t="shared" si="432"/>
        <v>4201059.3760000002</v>
      </c>
      <c r="G9276" s="487">
        <v>4.38</v>
      </c>
      <c r="H9276" s="485">
        <v>9.1999999999999993</v>
      </c>
      <c r="I9276" s="486">
        <f t="shared" si="433"/>
        <v>1528745.5999999999</v>
      </c>
      <c r="J9276" s="348">
        <f t="shared" si="434"/>
        <v>0</v>
      </c>
    </row>
    <row r="9277" spans="1:10">
      <c r="A9277" s="483">
        <v>2016</v>
      </c>
      <c r="B9277" s="484" t="s">
        <v>1296</v>
      </c>
      <c r="C9277" s="484" t="s">
        <v>370</v>
      </c>
      <c r="D9277" s="485">
        <v>12771</v>
      </c>
      <c r="E9277" s="486">
        <v>25.751999999999999</v>
      </c>
      <c r="F9277" s="486">
        <f t="shared" si="432"/>
        <v>328878.79199999996</v>
      </c>
      <c r="G9277" s="487">
        <v>4.3499999999999996</v>
      </c>
      <c r="H9277" s="485">
        <v>8.91</v>
      </c>
      <c r="I9277" s="486">
        <f t="shared" si="433"/>
        <v>113789.61</v>
      </c>
      <c r="J9277" s="348">
        <f t="shared" si="434"/>
        <v>0</v>
      </c>
    </row>
    <row r="9278" spans="1:10">
      <c r="A9278" s="483">
        <v>2016</v>
      </c>
      <c r="B9278" s="484" t="s">
        <v>1296</v>
      </c>
      <c r="C9278" s="484" t="s">
        <v>370</v>
      </c>
      <c r="D9278" s="485">
        <v>3099</v>
      </c>
      <c r="E9278" s="486">
        <v>23.481999999999999</v>
      </c>
      <c r="F9278" s="486">
        <f t="shared" si="432"/>
        <v>72770.717999999993</v>
      </c>
      <c r="G9278" s="487">
        <v>1.25</v>
      </c>
      <c r="H9278" s="485">
        <v>12.91</v>
      </c>
      <c r="I9278" s="486">
        <f t="shared" si="433"/>
        <v>40008.090000000004</v>
      </c>
      <c r="J9278" s="348">
        <f t="shared" si="434"/>
        <v>0</v>
      </c>
    </row>
    <row r="9279" spans="1:10">
      <c r="A9279" s="483">
        <v>2016</v>
      </c>
      <c r="B9279" s="484" t="s">
        <v>1296</v>
      </c>
      <c r="C9279" s="484" t="s">
        <v>370</v>
      </c>
      <c r="D9279" s="485">
        <v>12762</v>
      </c>
      <c r="E9279" s="486">
        <v>24.117999999999999</v>
      </c>
      <c r="F9279" s="486">
        <f t="shared" si="432"/>
        <v>307793.91599999997</v>
      </c>
      <c r="G9279" s="487">
        <v>0.73</v>
      </c>
      <c r="H9279" s="485">
        <v>12.14</v>
      </c>
      <c r="I9279" s="486">
        <f t="shared" si="433"/>
        <v>154930.68</v>
      </c>
      <c r="J9279" s="348">
        <f t="shared" si="434"/>
        <v>0</v>
      </c>
    </row>
    <row r="9280" spans="1:10">
      <c r="A9280" s="483">
        <v>2016</v>
      </c>
      <c r="B9280" s="484" t="s">
        <v>1296</v>
      </c>
      <c r="C9280" s="484" t="s">
        <v>370</v>
      </c>
      <c r="D9280" s="485">
        <v>12762</v>
      </c>
      <c r="E9280" s="486">
        <v>24.117999999999999</v>
      </c>
      <c r="F9280" s="486">
        <f t="shared" si="432"/>
        <v>307793.91599999997</v>
      </c>
      <c r="G9280" s="487">
        <v>0.73</v>
      </c>
      <c r="H9280" s="485">
        <v>12.14</v>
      </c>
      <c r="I9280" s="486">
        <f t="shared" si="433"/>
        <v>154930.68</v>
      </c>
      <c r="J9280" s="348">
        <f t="shared" si="434"/>
        <v>0</v>
      </c>
    </row>
    <row r="9281" spans="1:10">
      <c r="A9281" s="483">
        <v>2016</v>
      </c>
      <c r="B9281" s="484" t="s">
        <v>1296</v>
      </c>
      <c r="C9281" s="484" t="s">
        <v>370</v>
      </c>
      <c r="D9281" s="485">
        <v>26231</v>
      </c>
      <c r="E9281" s="486">
        <v>24.411999999999999</v>
      </c>
      <c r="F9281" s="486">
        <f t="shared" si="432"/>
        <v>640351.17200000002</v>
      </c>
      <c r="G9281" s="487">
        <v>0.79</v>
      </c>
      <c r="H9281" s="485">
        <v>12.02</v>
      </c>
      <c r="I9281" s="486">
        <f t="shared" si="433"/>
        <v>315296.62</v>
      </c>
      <c r="J9281" s="348">
        <f t="shared" si="434"/>
        <v>0</v>
      </c>
    </row>
    <row r="9282" spans="1:10">
      <c r="A9282" s="483">
        <v>2016</v>
      </c>
      <c r="B9282" s="484" t="s">
        <v>1296</v>
      </c>
      <c r="C9282" s="484" t="s">
        <v>370</v>
      </c>
      <c r="D9282" s="485">
        <v>26231</v>
      </c>
      <c r="E9282" s="486">
        <v>24.411999999999999</v>
      </c>
      <c r="F9282" s="486">
        <f t="shared" si="432"/>
        <v>640351.17200000002</v>
      </c>
      <c r="G9282" s="487">
        <v>0.79</v>
      </c>
      <c r="H9282" s="485">
        <v>12.02</v>
      </c>
      <c r="I9282" s="486">
        <f t="shared" si="433"/>
        <v>315296.62</v>
      </c>
      <c r="J9282" s="348">
        <f t="shared" si="434"/>
        <v>0</v>
      </c>
    </row>
    <row r="9283" spans="1:10">
      <c r="A9283" s="483">
        <v>2016</v>
      </c>
      <c r="B9283" s="484" t="s">
        <v>1296</v>
      </c>
      <c r="C9283" s="484" t="s">
        <v>370</v>
      </c>
      <c r="D9283" s="485">
        <v>115448</v>
      </c>
      <c r="E9283" s="486">
        <v>26.11</v>
      </c>
      <c r="F9283" s="486">
        <f t="shared" ref="F9283:F9346" si="435">E9283*D9283</f>
        <v>3014347.28</v>
      </c>
      <c r="G9283" s="487">
        <v>2.95</v>
      </c>
      <c r="H9283" s="485">
        <v>8</v>
      </c>
      <c r="I9283" s="486">
        <f t="shared" ref="I9283:I9346" si="436">H9283*D9283</f>
        <v>923584</v>
      </c>
      <c r="J9283" s="348">
        <f t="shared" ref="J9283:J9346" si="437">IF(B9283="LIG",1,0)</f>
        <v>0</v>
      </c>
    </row>
    <row r="9284" spans="1:10">
      <c r="A9284" s="483">
        <v>2016</v>
      </c>
      <c r="B9284" s="484" t="s">
        <v>1296</v>
      </c>
      <c r="C9284" s="484" t="s">
        <v>370</v>
      </c>
      <c r="D9284" s="485">
        <v>77540</v>
      </c>
      <c r="E9284" s="486">
        <v>24.1</v>
      </c>
      <c r="F9284" s="486">
        <f t="shared" si="435"/>
        <v>1868714</v>
      </c>
      <c r="G9284" s="487">
        <v>2.62</v>
      </c>
      <c r="H9284" s="485">
        <v>14.8</v>
      </c>
      <c r="I9284" s="486">
        <f t="shared" si="436"/>
        <v>1147592</v>
      </c>
      <c r="J9284" s="348">
        <f t="shared" si="437"/>
        <v>0</v>
      </c>
    </row>
    <row r="9285" spans="1:10">
      <c r="A9285" s="483">
        <v>2016</v>
      </c>
      <c r="B9285" s="484" t="s">
        <v>1296</v>
      </c>
      <c r="C9285" s="484" t="s">
        <v>370</v>
      </c>
      <c r="D9285" s="485">
        <v>53049</v>
      </c>
      <c r="E9285" s="486">
        <v>25.2</v>
      </c>
      <c r="F9285" s="486">
        <f t="shared" si="435"/>
        <v>1336834.8</v>
      </c>
      <c r="G9285" s="487">
        <v>3</v>
      </c>
      <c r="H9285" s="485">
        <v>9.1</v>
      </c>
      <c r="I9285" s="486">
        <f t="shared" si="436"/>
        <v>482745.89999999997</v>
      </c>
      <c r="J9285" s="348">
        <f t="shared" si="437"/>
        <v>0</v>
      </c>
    </row>
    <row r="9286" spans="1:10">
      <c r="A9286" s="483">
        <v>2016</v>
      </c>
      <c r="B9286" s="484" t="s">
        <v>1296</v>
      </c>
      <c r="C9286" s="484" t="s">
        <v>370</v>
      </c>
      <c r="D9286" s="485">
        <v>419753</v>
      </c>
      <c r="E9286" s="486">
        <v>25</v>
      </c>
      <c r="F9286" s="486">
        <f t="shared" si="435"/>
        <v>10493825</v>
      </c>
      <c r="G9286" s="487">
        <v>3.71</v>
      </c>
      <c r="H9286" s="485">
        <v>13</v>
      </c>
      <c r="I9286" s="486">
        <f t="shared" si="436"/>
        <v>5456789</v>
      </c>
      <c r="J9286" s="348">
        <f t="shared" si="437"/>
        <v>0</v>
      </c>
    </row>
    <row r="9287" spans="1:10">
      <c r="A9287" s="483">
        <v>2016</v>
      </c>
      <c r="B9287" s="484" t="s">
        <v>1296</v>
      </c>
      <c r="C9287" s="484" t="s">
        <v>370</v>
      </c>
      <c r="D9287" s="485">
        <v>4854</v>
      </c>
      <c r="E9287" s="486">
        <v>24.26</v>
      </c>
      <c r="F9287" s="486">
        <f t="shared" si="435"/>
        <v>117758.04000000001</v>
      </c>
      <c r="G9287" s="487">
        <v>0.84</v>
      </c>
      <c r="H9287" s="485">
        <v>12.34</v>
      </c>
      <c r="I9287" s="486">
        <f t="shared" si="436"/>
        <v>59898.36</v>
      </c>
      <c r="J9287" s="348">
        <f t="shared" si="437"/>
        <v>0</v>
      </c>
    </row>
    <row r="9288" spans="1:10">
      <c r="A9288" s="483">
        <v>2016</v>
      </c>
      <c r="B9288" s="484" t="s">
        <v>1296</v>
      </c>
      <c r="C9288" s="484" t="s">
        <v>370</v>
      </c>
      <c r="D9288" s="485">
        <v>4854</v>
      </c>
      <c r="E9288" s="486">
        <v>24.26</v>
      </c>
      <c r="F9288" s="486">
        <f t="shared" si="435"/>
        <v>117758.04000000001</v>
      </c>
      <c r="G9288" s="487">
        <v>0.84</v>
      </c>
      <c r="H9288" s="485">
        <v>12.34</v>
      </c>
      <c r="I9288" s="486">
        <f t="shared" si="436"/>
        <v>59898.36</v>
      </c>
      <c r="J9288" s="348">
        <f t="shared" si="437"/>
        <v>0</v>
      </c>
    </row>
    <row r="9289" spans="1:10">
      <c r="A9289" s="483">
        <v>2016</v>
      </c>
      <c r="B9289" s="484" t="s">
        <v>1296</v>
      </c>
      <c r="C9289" s="484" t="s">
        <v>370</v>
      </c>
      <c r="D9289" s="485">
        <v>18762</v>
      </c>
      <c r="E9289" s="486">
        <v>24.308</v>
      </c>
      <c r="F9289" s="486">
        <f t="shared" si="435"/>
        <v>456066.696</v>
      </c>
      <c r="G9289" s="487">
        <v>0.92</v>
      </c>
      <c r="H9289" s="485">
        <v>10.25</v>
      </c>
      <c r="I9289" s="486">
        <f t="shared" si="436"/>
        <v>192310.5</v>
      </c>
      <c r="J9289" s="348">
        <f t="shared" si="437"/>
        <v>0</v>
      </c>
    </row>
    <row r="9290" spans="1:10">
      <c r="A9290" s="483">
        <v>2016</v>
      </c>
      <c r="B9290" s="484" t="s">
        <v>1296</v>
      </c>
      <c r="C9290" s="484" t="s">
        <v>370</v>
      </c>
      <c r="D9290" s="485">
        <v>85415</v>
      </c>
      <c r="E9290" s="486">
        <v>24.39</v>
      </c>
      <c r="F9290" s="486">
        <f t="shared" si="435"/>
        <v>2083271.85</v>
      </c>
      <c r="G9290" s="487">
        <v>0.81</v>
      </c>
      <c r="H9290" s="485">
        <v>12.17</v>
      </c>
      <c r="I9290" s="486">
        <f t="shared" si="436"/>
        <v>1039500.55</v>
      </c>
      <c r="J9290" s="348">
        <f t="shared" si="437"/>
        <v>0</v>
      </c>
    </row>
    <row r="9291" spans="1:10">
      <c r="A9291" s="483">
        <v>2016</v>
      </c>
      <c r="B9291" s="484" t="s">
        <v>1296</v>
      </c>
      <c r="C9291" s="484" t="s">
        <v>370</v>
      </c>
      <c r="D9291" s="485">
        <v>3661</v>
      </c>
      <c r="E9291" s="486">
        <v>23.783999999999999</v>
      </c>
      <c r="F9291" s="486">
        <f t="shared" si="435"/>
        <v>87073.224000000002</v>
      </c>
      <c r="G9291" s="487">
        <v>0.74</v>
      </c>
      <c r="H9291" s="485">
        <v>11.51</v>
      </c>
      <c r="I9291" s="486">
        <f t="shared" si="436"/>
        <v>42138.11</v>
      </c>
      <c r="J9291" s="348">
        <f t="shared" si="437"/>
        <v>0</v>
      </c>
    </row>
    <row r="9292" spans="1:10">
      <c r="A9292" s="483">
        <v>2016</v>
      </c>
      <c r="B9292" s="484" t="s">
        <v>1296</v>
      </c>
      <c r="C9292" s="484" t="s">
        <v>370</v>
      </c>
      <c r="D9292" s="485">
        <v>3661</v>
      </c>
      <c r="E9292" s="486">
        <v>23.783999999999999</v>
      </c>
      <c r="F9292" s="486">
        <f t="shared" si="435"/>
        <v>87073.224000000002</v>
      </c>
      <c r="G9292" s="487">
        <v>0.74</v>
      </c>
      <c r="H9292" s="485">
        <v>11.51</v>
      </c>
      <c r="I9292" s="486">
        <f t="shared" si="436"/>
        <v>42138.11</v>
      </c>
      <c r="J9292" s="348">
        <f t="shared" si="437"/>
        <v>0</v>
      </c>
    </row>
    <row r="9293" spans="1:10">
      <c r="A9293" s="483">
        <v>2016</v>
      </c>
      <c r="B9293" s="484" t="s">
        <v>1296</v>
      </c>
      <c r="C9293" s="484" t="s">
        <v>370</v>
      </c>
      <c r="D9293" s="485">
        <v>140270</v>
      </c>
      <c r="E9293" s="486">
        <v>25.527999999999999</v>
      </c>
      <c r="F9293" s="486">
        <f t="shared" si="435"/>
        <v>3580812.5599999996</v>
      </c>
      <c r="G9293" s="487">
        <v>4.1500000000000004</v>
      </c>
      <c r="H9293" s="485">
        <v>8.86</v>
      </c>
      <c r="I9293" s="486">
        <f t="shared" si="436"/>
        <v>1242792.2</v>
      </c>
      <c r="J9293" s="348">
        <f t="shared" si="437"/>
        <v>0</v>
      </c>
    </row>
    <row r="9294" spans="1:10">
      <c r="A9294" s="483">
        <v>2016</v>
      </c>
      <c r="B9294" s="484" t="s">
        <v>1296</v>
      </c>
      <c r="C9294" s="484" t="s">
        <v>370</v>
      </c>
      <c r="D9294" s="485">
        <v>8872</v>
      </c>
      <c r="E9294" s="486">
        <v>23.617999999999999</v>
      </c>
      <c r="F9294" s="486">
        <f t="shared" si="435"/>
        <v>209538.89599999998</v>
      </c>
      <c r="G9294" s="487">
        <v>1.76</v>
      </c>
      <c r="H9294" s="485">
        <v>17.899999999999999</v>
      </c>
      <c r="I9294" s="486">
        <f t="shared" si="436"/>
        <v>158808.79999999999</v>
      </c>
      <c r="J9294" s="348">
        <f t="shared" si="437"/>
        <v>0</v>
      </c>
    </row>
    <row r="9295" spans="1:10">
      <c r="A9295" s="483">
        <v>2016</v>
      </c>
      <c r="B9295" s="484" t="s">
        <v>1296</v>
      </c>
      <c r="C9295" s="484" t="s">
        <v>370</v>
      </c>
      <c r="D9295" s="485">
        <v>11092</v>
      </c>
      <c r="E9295" s="486">
        <v>23.026</v>
      </c>
      <c r="F9295" s="486">
        <f t="shared" si="435"/>
        <v>255404.39199999999</v>
      </c>
      <c r="G9295" s="487">
        <v>1.82</v>
      </c>
      <c r="H9295" s="485">
        <v>21.4</v>
      </c>
      <c r="I9295" s="486">
        <f t="shared" si="436"/>
        <v>237368.8</v>
      </c>
      <c r="J9295" s="348">
        <f t="shared" si="437"/>
        <v>0</v>
      </c>
    </row>
    <row r="9296" spans="1:10">
      <c r="A9296" s="483">
        <v>2016</v>
      </c>
      <c r="B9296" s="484" t="s">
        <v>1296</v>
      </c>
      <c r="C9296" s="484" t="s">
        <v>370</v>
      </c>
      <c r="D9296" s="485">
        <v>20203</v>
      </c>
      <c r="E9296" s="486">
        <v>23.513999999999999</v>
      </c>
      <c r="F9296" s="486">
        <f t="shared" si="435"/>
        <v>475053.342</v>
      </c>
      <c r="G9296" s="487">
        <v>1.8</v>
      </c>
      <c r="H9296" s="485">
        <v>18.7</v>
      </c>
      <c r="I9296" s="486">
        <f t="shared" si="436"/>
        <v>377796.1</v>
      </c>
      <c r="J9296" s="348">
        <f t="shared" si="437"/>
        <v>0</v>
      </c>
    </row>
    <row r="9297" spans="1:10">
      <c r="A9297" s="483">
        <v>2016</v>
      </c>
      <c r="B9297" s="484" t="s">
        <v>1296</v>
      </c>
      <c r="C9297" s="484" t="s">
        <v>370</v>
      </c>
      <c r="D9297" s="485">
        <v>17873</v>
      </c>
      <c r="E9297" s="486">
        <v>25.899000000000001</v>
      </c>
      <c r="F9297" s="486">
        <f t="shared" si="435"/>
        <v>462892.82699999999</v>
      </c>
      <c r="G9297" s="487">
        <v>2.4700000000000002</v>
      </c>
      <c r="H9297" s="485">
        <v>7.8</v>
      </c>
      <c r="I9297" s="486">
        <f t="shared" si="436"/>
        <v>139409.4</v>
      </c>
      <c r="J9297" s="348">
        <f t="shared" si="437"/>
        <v>0</v>
      </c>
    </row>
    <row r="9298" spans="1:10">
      <c r="A9298" s="483">
        <v>2016</v>
      </c>
      <c r="B9298" s="484" t="s">
        <v>1296</v>
      </c>
      <c r="C9298" s="484" t="s">
        <v>370</v>
      </c>
      <c r="D9298" s="485">
        <v>17907</v>
      </c>
      <c r="E9298" s="486">
        <v>25.879000000000001</v>
      </c>
      <c r="F9298" s="486">
        <f t="shared" si="435"/>
        <v>463415.25300000003</v>
      </c>
      <c r="G9298" s="487">
        <v>2.48</v>
      </c>
      <c r="H9298" s="485">
        <v>8</v>
      </c>
      <c r="I9298" s="486">
        <f t="shared" si="436"/>
        <v>143256</v>
      </c>
      <c r="J9298" s="348">
        <f t="shared" si="437"/>
        <v>0</v>
      </c>
    </row>
    <row r="9299" spans="1:10">
      <c r="A9299" s="483">
        <v>2016</v>
      </c>
      <c r="B9299" s="484" t="s">
        <v>1296</v>
      </c>
      <c r="C9299" s="484" t="s">
        <v>370</v>
      </c>
      <c r="D9299" s="485">
        <v>71679</v>
      </c>
      <c r="E9299" s="486">
        <v>25.881</v>
      </c>
      <c r="F9299" s="486">
        <f t="shared" si="435"/>
        <v>1855124.199</v>
      </c>
      <c r="G9299" s="487">
        <v>2.5099999999999998</v>
      </c>
      <c r="H9299" s="485">
        <v>7.9</v>
      </c>
      <c r="I9299" s="486">
        <f t="shared" si="436"/>
        <v>566264.1</v>
      </c>
      <c r="J9299" s="348">
        <f t="shared" si="437"/>
        <v>0</v>
      </c>
    </row>
    <row r="9300" spans="1:10">
      <c r="A9300" s="483">
        <v>2016</v>
      </c>
      <c r="B9300" s="484" t="s">
        <v>1296</v>
      </c>
      <c r="C9300" s="484" t="s">
        <v>370</v>
      </c>
      <c r="D9300" s="485">
        <v>98183</v>
      </c>
      <c r="E9300" s="486">
        <v>24.2</v>
      </c>
      <c r="F9300" s="486">
        <f t="shared" si="435"/>
        <v>2376028.6</v>
      </c>
      <c r="G9300" s="487">
        <v>1.66</v>
      </c>
      <c r="H9300" s="485">
        <v>15.5</v>
      </c>
      <c r="I9300" s="486">
        <f t="shared" si="436"/>
        <v>1521836.5</v>
      </c>
      <c r="J9300" s="348">
        <f t="shared" si="437"/>
        <v>0</v>
      </c>
    </row>
    <row r="9301" spans="1:10">
      <c r="A9301" s="483">
        <v>2016</v>
      </c>
      <c r="B9301" s="484" t="s">
        <v>1289</v>
      </c>
      <c r="C9301" s="484" t="s">
        <v>370</v>
      </c>
      <c r="D9301" s="485">
        <v>17722</v>
      </c>
      <c r="E9301" s="486">
        <v>17.559999999999999</v>
      </c>
      <c r="F9301" s="486">
        <f t="shared" si="435"/>
        <v>311198.31999999995</v>
      </c>
      <c r="G9301" s="487">
        <v>0.2</v>
      </c>
      <c r="H9301" s="485">
        <v>6.2</v>
      </c>
      <c r="I9301" s="486">
        <f t="shared" si="436"/>
        <v>109876.40000000001</v>
      </c>
      <c r="J9301" s="348">
        <f t="shared" si="437"/>
        <v>0</v>
      </c>
    </row>
    <row r="9302" spans="1:10">
      <c r="A9302" s="483">
        <v>2016</v>
      </c>
      <c r="B9302" s="484" t="s">
        <v>1289</v>
      </c>
      <c r="C9302" s="484" t="s">
        <v>370</v>
      </c>
      <c r="D9302" s="485">
        <v>210282</v>
      </c>
      <c r="E9302" s="486">
        <v>17.600000000000001</v>
      </c>
      <c r="F9302" s="486">
        <f t="shared" si="435"/>
        <v>3700963.2</v>
      </c>
      <c r="G9302" s="487">
        <v>0.2</v>
      </c>
      <c r="H9302" s="485">
        <v>4.5</v>
      </c>
      <c r="I9302" s="486">
        <f t="shared" si="436"/>
        <v>946269</v>
      </c>
      <c r="J9302" s="348">
        <f t="shared" si="437"/>
        <v>0</v>
      </c>
    </row>
    <row r="9303" spans="1:10">
      <c r="A9303" s="483">
        <v>2016</v>
      </c>
      <c r="B9303" s="484" t="s">
        <v>1289</v>
      </c>
      <c r="C9303" s="484" t="s">
        <v>370</v>
      </c>
      <c r="D9303" s="485">
        <v>30397</v>
      </c>
      <c r="E9303" s="486">
        <v>17.82</v>
      </c>
      <c r="F9303" s="486">
        <f t="shared" si="435"/>
        <v>541674.54</v>
      </c>
      <c r="G9303" s="487">
        <v>0.24</v>
      </c>
      <c r="H9303" s="485">
        <v>4.8</v>
      </c>
      <c r="I9303" s="486">
        <f t="shared" si="436"/>
        <v>145905.60000000001</v>
      </c>
      <c r="J9303" s="348">
        <f t="shared" si="437"/>
        <v>0</v>
      </c>
    </row>
    <row r="9304" spans="1:10">
      <c r="A9304" s="483">
        <v>2016</v>
      </c>
      <c r="B9304" s="484" t="s">
        <v>1289</v>
      </c>
      <c r="C9304" s="484" t="s">
        <v>370</v>
      </c>
      <c r="D9304" s="485">
        <v>74126</v>
      </c>
      <c r="E9304" s="486">
        <v>16.693999999999999</v>
      </c>
      <c r="F9304" s="486">
        <f t="shared" si="435"/>
        <v>1237459.4439999999</v>
      </c>
      <c r="G9304" s="487">
        <v>0.3</v>
      </c>
      <c r="H9304" s="485">
        <v>6</v>
      </c>
      <c r="I9304" s="486">
        <f t="shared" si="436"/>
        <v>444756</v>
      </c>
      <c r="J9304" s="348">
        <f t="shared" si="437"/>
        <v>0</v>
      </c>
    </row>
    <row r="9305" spans="1:10">
      <c r="A9305" s="483">
        <v>2016</v>
      </c>
      <c r="B9305" s="484" t="s">
        <v>1289</v>
      </c>
      <c r="C9305" s="484" t="s">
        <v>370</v>
      </c>
      <c r="D9305" s="485">
        <v>75814</v>
      </c>
      <c r="E9305" s="486">
        <v>17.806000000000001</v>
      </c>
      <c r="F9305" s="486">
        <f t="shared" si="435"/>
        <v>1349944.084</v>
      </c>
      <c r="G9305" s="487">
        <v>0.28000000000000003</v>
      </c>
      <c r="H9305" s="485">
        <v>5.5</v>
      </c>
      <c r="I9305" s="486">
        <f t="shared" si="436"/>
        <v>416977</v>
      </c>
      <c r="J9305" s="348">
        <f t="shared" si="437"/>
        <v>0</v>
      </c>
    </row>
    <row r="9306" spans="1:10">
      <c r="A9306" s="483">
        <v>2016</v>
      </c>
      <c r="B9306" s="484" t="s">
        <v>1289</v>
      </c>
      <c r="C9306" s="484" t="s">
        <v>370</v>
      </c>
      <c r="D9306" s="485">
        <v>60531</v>
      </c>
      <c r="E9306" s="486">
        <v>17.87</v>
      </c>
      <c r="F9306" s="486">
        <f t="shared" si="435"/>
        <v>1081688.97</v>
      </c>
      <c r="G9306" s="487">
        <v>0.26</v>
      </c>
      <c r="H9306" s="485">
        <v>5.4</v>
      </c>
      <c r="I9306" s="486">
        <f t="shared" si="436"/>
        <v>326867.40000000002</v>
      </c>
      <c r="J9306" s="348">
        <f t="shared" si="437"/>
        <v>0</v>
      </c>
    </row>
    <row r="9307" spans="1:10">
      <c r="A9307" s="483">
        <v>2016</v>
      </c>
      <c r="B9307" s="484" t="s">
        <v>1289</v>
      </c>
      <c r="C9307" s="484" t="s">
        <v>370</v>
      </c>
      <c r="D9307" s="485">
        <v>26605</v>
      </c>
      <c r="E9307" s="486">
        <v>17.91</v>
      </c>
      <c r="F9307" s="486">
        <f t="shared" si="435"/>
        <v>476495.55</v>
      </c>
      <c r="G9307" s="487">
        <v>0.24</v>
      </c>
      <c r="H9307" s="485">
        <v>4.9000000000000004</v>
      </c>
      <c r="I9307" s="486">
        <f t="shared" si="436"/>
        <v>130364.50000000001</v>
      </c>
      <c r="J9307" s="348">
        <f t="shared" si="437"/>
        <v>0</v>
      </c>
    </row>
    <row r="9308" spans="1:10">
      <c r="A9308" s="483">
        <v>2016</v>
      </c>
      <c r="B9308" s="484" t="s">
        <v>1289</v>
      </c>
      <c r="C9308" s="484" t="s">
        <v>370</v>
      </c>
      <c r="D9308" s="485">
        <v>118176</v>
      </c>
      <c r="E9308" s="486">
        <v>17.87</v>
      </c>
      <c r="F9308" s="486">
        <f t="shared" si="435"/>
        <v>2111805.12</v>
      </c>
      <c r="G9308" s="487">
        <v>0.28000000000000003</v>
      </c>
      <c r="H9308" s="485">
        <v>5.0999999999999996</v>
      </c>
      <c r="I9308" s="486">
        <f t="shared" si="436"/>
        <v>602697.6</v>
      </c>
      <c r="J9308" s="348">
        <f t="shared" si="437"/>
        <v>0</v>
      </c>
    </row>
    <row r="9309" spans="1:10">
      <c r="A9309" s="483">
        <v>2016</v>
      </c>
      <c r="B9309" s="484" t="s">
        <v>1289</v>
      </c>
      <c r="C9309" s="484" t="s">
        <v>370</v>
      </c>
      <c r="D9309" s="485">
        <v>68082</v>
      </c>
      <c r="E9309" s="486">
        <v>17.68</v>
      </c>
      <c r="F9309" s="486">
        <f t="shared" si="435"/>
        <v>1203689.76</v>
      </c>
      <c r="G9309" s="487">
        <v>0.23</v>
      </c>
      <c r="H9309" s="485">
        <v>5.5</v>
      </c>
      <c r="I9309" s="486">
        <f t="shared" si="436"/>
        <v>374451</v>
      </c>
      <c r="J9309" s="348">
        <f t="shared" si="437"/>
        <v>0</v>
      </c>
    </row>
    <row r="9310" spans="1:10">
      <c r="A9310" s="483">
        <v>2016</v>
      </c>
      <c r="B9310" s="484" t="s">
        <v>1289</v>
      </c>
      <c r="C9310" s="484" t="s">
        <v>370</v>
      </c>
      <c r="D9310" s="485">
        <v>85358</v>
      </c>
      <c r="E9310" s="486">
        <v>17.73</v>
      </c>
      <c r="F9310" s="486">
        <f t="shared" si="435"/>
        <v>1513397.34</v>
      </c>
      <c r="G9310" s="487">
        <v>0.24</v>
      </c>
      <c r="H9310" s="485">
        <v>5.2</v>
      </c>
      <c r="I9310" s="486">
        <f t="shared" si="436"/>
        <v>443861.60000000003</v>
      </c>
      <c r="J9310" s="348">
        <f t="shared" si="437"/>
        <v>0</v>
      </c>
    </row>
    <row r="9311" spans="1:10">
      <c r="A9311" s="483">
        <v>2016</v>
      </c>
      <c r="B9311" s="484" t="s">
        <v>1296</v>
      </c>
      <c r="C9311" s="484" t="s">
        <v>370</v>
      </c>
      <c r="D9311" s="485">
        <v>662</v>
      </c>
      <c r="E9311" s="486">
        <v>23.911000000000001</v>
      </c>
      <c r="F9311" s="486">
        <f t="shared" si="435"/>
        <v>15829.082</v>
      </c>
      <c r="G9311" s="487">
        <v>1.76</v>
      </c>
      <c r="H9311" s="485">
        <v>7.6</v>
      </c>
      <c r="I9311" s="486">
        <f t="shared" si="436"/>
        <v>5031.2</v>
      </c>
      <c r="J9311" s="348">
        <f t="shared" si="437"/>
        <v>0</v>
      </c>
    </row>
    <row r="9312" spans="1:10">
      <c r="A9312" s="483">
        <v>2016</v>
      </c>
      <c r="B9312" s="484" t="s">
        <v>1289</v>
      </c>
      <c r="C9312" s="484" t="s">
        <v>370</v>
      </c>
      <c r="D9312" s="485">
        <v>22359</v>
      </c>
      <c r="E9312" s="486">
        <v>18.010000000000002</v>
      </c>
      <c r="F9312" s="486">
        <f t="shared" si="435"/>
        <v>402685.59</v>
      </c>
      <c r="G9312" s="487">
        <v>0.22</v>
      </c>
      <c r="H9312" s="485">
        <v>4.8</v>
      </c>
      <c r="I9312" s="486">
        <f t="shared" si="436"/>
        <v>107323.2</v>
      </c>
      <c r="J9312" s="348">
        <f t="shared" si="437"/>
        <v>0</v>
      </c>
    </row>
    <row r="9313" spans="1:10">
      <c r="A9313" s="483">
        <v>2016</v>
      </c>
      <c r="B9313" s="484" t="s">
        <v>1289</v>
      </c>
      <c r="C9313" s="484" t="s">
        <v>370</v>
      </c>
      <c r="D9313" s="485">
        <v>240930</v>
      </c>
      <c r="E9313" s="486">
        <v>15.885999999999999</v>
      </c>
      <c r="F9313" s="486">
        <f t="shared" si="435"/>
        <v>3827413.98</v>
      </c>
      <c r="G9313" s="487">
        <v>0.33</v>
      </c>
      <c r="H9313" s="485">
        <v>5.7</v>
      </c>
      <c r="I9313" s="486">
        <f t="shared" si="436"/>
        <v>1373301</v>
      </c>
      <c r="J9313" s="348">
        <f t="shared" si="437"/>
        <v>0</v>
      </c>
    </row>
    <row r="9314" spans="1:10">
      <c r="A9314" s="483">
        <v>2016</v>
      </c>
      <c r="B9314" s="484" t="s">
        <v>1289</v>
      </c>
      <c r="C9314" s="484" t="s">
        <v>370</v>
      </c>
      <c r="D9314" s="485">
        <v>15902</v>
      </c>
      <c r="E9314" s="486">
        <v>17.768000000000001</v>
      </c>
      <c r="F9314" s="486">
        <f t="shared" si="435"/>
        <v>282546.73600000003</v>
      </c>
      <c r="G9314" s="487">
        <v>0.33</v>
      </c>
      <c r="H9314" s="485">
        <v>5.3</v>
      </c>
      <c r="I9314" s="486">
        <f t="shared" si="436"/>
        <v>84280.599999999991</v>
      </c>
      <c r="J9314" s="348">
        <f t="shared" si="437"/>
        <v>0</v>
      </c>
    </row>
    <row r="9315" spans="1:10">
      <c r="A9315" s="483">
        <v>2016</v>
      </c>
      <c r="B9315" s="484" t="s">
        <v>1289</v>
      </c>
      <c r="C9315" s="484" t="s">
        <v>370</v>
      </c>
      <c r="D9315" s="485">
        <v>63471</v>
      </c>
      <c r="E9315" s="486">
        <v>16.712</v>
      </c>
      <c r="F9315" s="486">
        <f t="shared" si="435"/>
        <v>1060727.352</v>
      </c>
      <c r="G9315" s="487">
        <v>0.28999999999999998</v>
      </c>
      <c r="H9315" s="485">
        <v>6</v>
      </c>
      <c r="I9315" s="486">
        <f t="shared" si="436"/>
        <v>380826</v>
      </c>
      <c r="J9315" s="348">
        <f t="shared" si="437"/>
        <v>0</v>
      </c>
    </row>
    <row r="9316" spans="1:10">
      <c r="A9316" s="483">
        <v>2016</v>
      </c>
      <c r="B9316" s="484" t="s">
        <v>1289</v>
      </c>
      <c r="C9316" s="484" t="s">
        <v>370</v>
      </c>
      <c r="D9316" s="485">
        <v>220237</v>
      </c>
      <c r="E9316" s="486">
        <v>19.972000000000001</v>
      </c>
      <c r="F9316" s="486">
        <f t="shared" si="435"/>
        <v>4398573.3640000001</v>
      </c>
      <c r="G9316" s="487">
        <v>0.52</v>
      </c>
      <c r="H9316" s="485">
        <v>4.5999999999999996</v>
      </c>
      <c r="I9316" s="486">
        <f t="shared" si="436"/>
        <v>1013090.2</v>
      </c>
      <c r="J9316" s="348">
        <f t="shared" si="437"/>
        <v>0</v>
      </c>
    </row>
    <row r="9317" spans="1:10">
      <c r="A9317" s="483">
        <v>2016</v>
      </c>
      <c r="B9317" s="484" t="s">
        <v>1289</v>
      </c>
      <c r="C9317" s="484" t="s">
        <v>370</v>
      </c>
      <c r="D9317" s="485">
        <v>59699</v>
      </c>
      <c r="E9317" s="486">
        <v>17.78</v>
      </c>
      <c r="F9317" s="486">
        <f t="shared" si="435"/>
        <v>1061448.22</v>
      </c>
      <c r="G9317" s="487">
        <v>0.3</v>
      </c>
      <c r="H9317" s="485">
        <v>5.2</v>
      </c>
      <c r="I9317" s="486">
        <f t="shared" si="436"/>
        <v>310434.8</v>
      </c>
      <c r="J9317" s="348">
        <f t="shared" si="437"/>
        <v>0</v>
      </c>
    </row>
    <row r="9318" spans="1:10">
      <c r="A9318" s="483">
        <v>2016</v>
      </c>
      <c r="B9318" s="484" t="s">
        <v>1289</v>
      </c>
      <c r="C9318" s="484" t="s">
        <v>370</v>
      </c>
      <c r="D9318" s="485">
        <v>30038</v>
      </c>
      <c r="E9318" s="486">
        <v>17.760000000000002</v>
      </c>
      <c r="F9318" s="486">
        <f t="shared" si="435"/>
        <v>533474.88</v>
      </c>
      <c r="G9318" s="487">
        <v>0.22</v>
      </c>
      <c r="H9318" s="485">
        <v>5.0999999999999996</v>
      </c>
      <c r="I9318" s="486">
        <f t="shared" si="436"/>
        <v>153193.79999999999</v>
      </c>
      <c r="J9318" s="348">
        <f t="shared" si="437"/>
        <v>0</v>
      </c>
    </row>
    <row r="9319" spans="1:10">
      <c r="A9319" s="483">
        <v>2016</v>
      </c>
      <c r="B9319" s="484" t="s">
        <v>1289</v>
      </c>
      <c r="C9319" s="484" t="s">
        <v>370</v>
      </c>
      <c r="D9319" s="485">
        <v>73593</v>
      </c>
      <c r="E9319" s="486">
        <v>17.72</v>
      </c>
      <c r="F9319" s="486">
        <f t="shared" si="435"/>
        <v>1304067.96</v>
      </c>
      <c r="G9319" s="487">
        <v>0.19</v>
      </c>
      <c r="H9319" s="485">
        <v>4.3</v>
      </c>
      <c r="I9319" s="486">
        <f t="shared" si="436"/>
        <v>316449.89999999997</v>
      </c>
      <c r="J9319" s="348">
        <f t="shared" si="437"/>
        <v>0</v>
      </c>
    </row>
    <row r="9320" spans="1:10">
      <c r="A9320" s="483">
        <v>2016</v>
      </c>
      <c r="B9320" s="484" t="s">
        <v>1296</v>
      </c>
      <c r="C9320" s="484" t="s">
        <v>370</v>
      </c>
      <c r="D9320" s="485">
        <v>513142</v>
      </c>
      <c r="E9320" s="486">
        <v>21.4</v>
      </c>
      <c r="F9320" s="486">
        <f t="shared" si="435"/>
        <v>10981238.799999999</v>
      </c>
      <c r="G9320" s="487">
        <v>0.64</v>
      </c>
      <c r="H9320" s="485">
        <v>10.7</v>
      </c>
      <c r="I9320" s="486">
        <f t="shared" si="436"/>
        <v>5490619.3999999994</v>
      </c>
      <c r="J9320" s="348">
        <f t="shared" si="437"/>
        <v>0</v>
      </c>
    </row>
    <row r="9321" spans="1:10">
      <c r="A9321" s="483">
        <v>2016</v>
      </c>
      <c r="B9321" s="484" t="s">
        <v>1289</v>
      </c>
      <c r="C9321" s="484" t="s">
        <v>370</v>
      </c>
      <c r="D9321" s="485">
        <v>15948</v>
      </c>
      <c r="E9321" s="486">
        <v>17.75</v>
      </c>
      <c r="F9321" s="486">
        <f t="shared" si="435"/>
        <v>283077</v>
      </c>
      <c r="G9321" s="487">
        <v>0.23</v>
      </c>
      <c r="H9321" s="485">
        <v>5</v>
      </c>
      <c r="I9321" s="486">
        <f t="shared" si="436"/>
        <v>79740</v>
      </c>
      <c r="J9321" s="348">
        <f t="shared" si="437"/>
        <v>0</v>
      </c>
    </row>
    <row r="9322" spans="1:10">
      <c r="A9322" s="483">
        <v>2016</v>
      </c>
      <c r="B9322" s="484" t="s">
        <v>1289</v>
      </c>
      <c r="C9322" s="484" t="s">
        <v>370</v>
      </c>
      <c r="D9322" s="485">
        <v>112347</v>
      </c>
      <c r="E9322" s="486">
        <v>17.632000000000001</v>
      </c>
      <c r="F9322" s="486">
        <f t="shared" si="435"/>
        <v>1980902.3040000002</v>
      </c>
      <c r="G9322" s="487">
        <v>0.21</v>
      </c>
      <c r="H9322" s="485">
        <v>5.4</v>
      </c>
      <c r="I9322" s="486">
        <f t="shared" si="436"/>
        <v>606673.80000000005</v>
      </c>
      <c r="J9322" s="348">
        <f t="shared" si="437"/>
        <v>0</v>
      </c>
    </row>
    <row r="9323" spans="1:10">
      <c r="A9323" s="483">
        <v>2016</v>
      </c>
      <c r="B9323" s="484" t="s">
        <v>1289</v>
      </c>
      <c r="C9323" s="484" t="s">
        <v>370</v>
      </c>
      <c r="D9323" s="485">
        <v>384715</v>
      </c>
      <c r="E9323" s="486">
        <v>17.614000000000001</v>
      </c>
      <c r="F9323" s="486">
        <f t="shared" si="435"/>
        <v>6776370.0100000007</v>
      </c>
      <c r="G9323" s="487">
        <v>0.3</v>
      </c>
      <c r="H9323" s="485">
        <v>5.5</v>
      </c>
      <c r="I9323" s="486">
        <f t="shared" si="436"/>
        <v>2115932.5</v>
      </c>
      <c r="J9323" s="348">
        <f t="shared" si="437"/>
        <v>0</v>
      </c>
    </row>
    <row r="9324" spans="1:10">
      <c r="A9324" s="483">
        <v>2016</v>
      </c>
      <c r="B9324" s="484" t="s">
        <v>1289</v>
      </c>
      <c r="C9324" s="484" t="s">
        <v>370</v>
      </c>
      <c r="D9324" s="485">
        <v>64330</v>
      </c>
      <c r="E9324" s="486">
        <v>17.571999999999999</v>
      </c>
      <c r="F9324" s="486">
        <f t="shared" si="435"/>
        <v>1130406.76</v>
      </c>
      <c r="G9324" s="487">
        <v>0.21</v>
      </c>
      <c r="H9324" s="485">
        <v>5.7</v>
      </c>
      <c r="I9324" s="486">
        <f t="shared" si="436"/>
        <v>366681</v>
      </c>
      <c r="J9324" s="348">
        <f t="shared" si="437"/>
        <v>0</v>
      </c>
    </row>
    <row r="9325" spans="1:10">
      <c r="A9325" s="483">
        <v>2016</v>
      </c>
      <c r="B9325" s="484" t="s">
        <v>1289</v>
      </c>
      <c r="C9325" s="484" t="s">
        <v>370</v>
      </c>
      <c r="D9325" s="485">
        <v>176062</v>
      </c>
      <c r="E9325" s="486">
        <v>17.89</v>
      </c>
      <c r="F9325" s="486">
        <f t="shared" si="435"/>
        <v>3149749.18</v>
      </c>
      <c r="G9325" s="487">
        <v>0.3</v>
      </c>
      <c r="H9325" s="485">
        <v>5</v>
      </c>
      <c r="I9325" s="486">
        <f t="shared" si="436"/>
        <v>880310</v>
      </c>
      <c r="J9325" s="348">
        <f t="shared" si="437"/>
        <v>0</v>
      </c>
    </row>
    <row r="9326" spans="1:10">
      <c r="A9326" s="483">
        <v>2016</v>
      </c>
      <c r="B9326" s="484" t="s">
        <v>1289</v>
      </c>
      <c r="C9326" s="484" t="s">
        <v>370</v>
      </c>
      <c r="D9326" s="485">
        <v>32091</v>
      </c>
      <c r="E9326" s="486">
        <v>17.821999999999999</v>
      </c>
      <c r="F9326" s="486">
        <f t="shared" si="435"/>
        <v>571925.80200000003</v>
      </c>
      <c r="G9326" s="487">
        <v>0.28000000000000003</v>
      </c>
      <c r="H9326" s="485">
        <v>4.8</v>
      </c>
      <c r="I9326" s="486">
        <f t="shared" si="436"/>
        <v>154036.79999999999</v>
      </c>
      <c r="J9326" s="348">
        <f t="shared" si="437"/>
        <v>0</v>
      </c>
    </row>
    <row r="9327" spans="1:10">
      <c r="A9327" s="483">
        <v>2016</v>
      </c>
      <c r="B9327" s="484" t="s">
        <v>1289</v>
      </c>
      <c r="C9327" s="484" t="s">
        <v>370</v>
      </c>
      <c r="D9327" s="485">
        <v>192146</v>
      </c>
      <c r="E9327" s="486">
        <v>17.399999999999999</v>
      </c>
      <c r="F9327" s="486">
        <f t="shared" si="435"/>
        <v>3343340.4</v>
      </c>
      <c r="G9327" s="487">
        <v>0.17</v>
      </c>
      <c r="H9327" s="485">
        <v>4.7</v>
      </c>
      <c r="I9327" s="486">
        <f t="shared" si="436"/>
        <v>903086.20000000007</v>
      </c>
      <c r="J9327" s="348">
        <f t="shared" si="437"/>
        <v>0</v>
      </c>
    </row>
    <row r="9328" spans="1:10">
      <c r="A9328" s="483">
        <v>2016</v>
      </c>
      <c r="B9328" s="484" t="s">
        <v>1296</v>
      </c>
      <c r="C9328" s="484" t="s">
        <v>370</v>
      </c>
      <c r="D9328" s="485">
        <v>189106</v>
      </c>
      <c r="E9328" s="486">
        <v>24.56</v>
      </c>
      <c r="F9328" s="486">
        <f t="shared" si="435"/>
        <v>4644443.3599999994</v>
      </c>
      <c r="G9328" s="487">
        <v>4.26</v>
      </c>
      <c r="H9328" s="485">
        <v>8.8000000000000007</v>
      </c>
      <c r="I9328" s="486">
        <f t="shared" si="436"/>
        <v>1664132.8</v>
      </c>
      <c r="J9328" s="348">
        <f t="shared" si="437"/>
        <v>0</v>
      </c>
    </row>
    <row r="9329" spans="1:10">
      <c r="A9329" s="483">
        <v>2016</v>
      </c>
      <c r="B9329" s="484" t="s">
        <v>1296</v>
      </c>
      <c r="C9329" s="484" t="s">
        <v>370</v>
      </c>
      <c r="D9329" s="485">
        <v>49907</v>
      </c>
      <c r="E9329" s="486">
        <v>25.09</v>
      </c>
      <c r="F9329" s="486">
        <f t="shared" si="435"/>
        <v>1252166.6299999999</v>
      </c>
      <c r="G9329" s="487">
        <v>4.45</v>
      </c>
      <c r="H9329" s="485">
        <v>9.6</v>
      </c>
      <c r="I9329" s="486">
        <f t="shared" si="436"/>
        <v>479107.19999999995</v>
      </c>
      <c r="J9329" s="348">
        <f t="shared" si="437"/>
        <v>0</v>
      </c>
    </row>
    <row r="9330" spans="1:10">
      <c r="A9330" s="483">
        <v>2016</v>
      </c>
      <c r="B9330" s="484" t="s">
        <v>1289</v>
      </c>
      <c r="C9330" s="484" t="s">
        <v>370</v>
      </c>
      <c r="D9330" s="485">
        <v>82019</v>
      </c>
      <c r="E9330" s="486">
        <v>16.670000000000002</v>
      </c>
      <c r="F9330" s="486">
        <f t="shared" si="435"/>
        <v>1367256.7300000002</v>
      </c>
      <c r="G9330" s="487">
        <v>0.3</v>
      </c>
      <c r="H9330" s="485">
        <v>6.2</v>
      </c>
      <c r="I9330" s="486">
        <f t="shared" si="436"/>
        <v>508517.8</v>
      </c>
      <c r="J9330" s="348">
        <f t="shared" si="437"/>
        <v>0</v>
      </c>
    </row>
    <row r="9331" spans="1:10">
      <c r="A9331" s="483">
        <v>2016</v>
      </c>
      <c r="B9331" s="484" t="s">
        <v>1289</v>
      </c>
      <c r="C9331" s="484" t="s">
        <v>370</v>
      </c>
      <c r="D9331" s="485">
        <v>32719</v>
      </c>
      <c r="E9331" s="486">
        <v>17.7</v>
      </c>
      <c r="F9331" s="486">
        <f t="shared" si="435"/>
        <v>579126.29999999993</v>
      </c>
      <c r="G9331" s="487">
        <v>0.19</v>
      </c>
      <c r="H9331" s="485">
        <v>4.5</v>
      </c>
      <c r="I9331" s="486">
        <f t="shared" si="436"/>
        <v>147235.5</v>
      </c>
      <c r="J9331" s="348">
        <f t="shared" si="437"/>
        <v>0</v>
      </c>
    </row>
    <row r="9332" spans="1:10">
      <c r="A9332" s="483">
        <v>2016</v>
      </c>
      <c r="B9332" s="484" t="s">
        <v>1289</v>
      </c>
      <c r="C9332" s="484" t="s">
        <v>370</v>
      </c>
      <c r="D9332" s="485">
        <v>114957</v>
      </c>
      <c r="E9332" s="486">
        <v>16.78</v>
      </c>
      <c r="F9332" s="486">
        <f t="shared" si="435"/>
        <v>1928978.4600000002</v>
      </c>
      <c r="G9332" s="487">
        <v>0.28999999999999998</v>
      </c>
      <c r="H9332" s="485">
        <v>6</v>
      </c>
      <c r="I9332" s="486">
        <f t="shared" si="436"/>
        <v>689742</v>
      </c>
      <c r="J9332" s="348">
        <f t="shared" si="437"/>
        <v>0</v>
      </c>
    </row>
    <row r="9333" spans="1:10">
      <c r="A9333" s="483">
        <v>2016</v>
      </c>
      <c r="B9333" s="484" t="s">
        <v>1289</v>
      </c>
      <c r="C9333" s="484" t="s">
        <v>370</v>
      </c>
      <c r="D9333" s="485">
        <v>97963</v>
      </c>
      <c r="E9333" s="486">
        <v>17.8</v>
      </c>
      <c r="F9333" s="486">
        <f t="shared" si="435"/>
        <v>1743741.4000000001</v>
      </c>
      <c r="G9333" s="487">
        <v>0.26</v>
      </c>
      <c r="H9333" s="485">
        <v>5.3</v>
      </c>
      <c r="I9333" s="486">
        <f t="shared" si="436"/>
        <v>519203.89999999997</v>
      </c>
      <c r="J9333" s="348">
        <f t="shared" si="437"/>
        <v>0</v>
      </c>
    </row>
    <row r="9334" spans="1:10">
      <c r="A9334" s="483">
        <v>2016</v>
      </c>
      <c r="B9334" s="484" t="s">
        <v>1289</v>
      </c>
      <c r="C9334" s="484" t="s">
        <v>370</v>
      </c>
      <c r="D9334" s="485">
        <v>66133</v>
      </c>
      <c r="E9334" s="486">
        <v>17.96</v>
      </c>
      <c r="F9334" s="486">
        <f t="shared" si="435"/>
        <v>1187748.6800000002</v>
      </c>
      <c r="G9334" s="487">
        <v>0.27</v>
      </c>
      <c r="H9334" s="485">
        <v>5</v>
      </c>
      <c r="I9334" s="486">
        <f t="shared" si="436"/>
        <v>330665</v>
      </c>
      <c r="J9334" s="348">
        <f t="shared" si="437"/>
        <v>0</v>
      </c>
    </row>
    <row r="9335" spans="1:10">
      <c r="A9335" s="483">
        <v>2016</v>
      </c>
      <c r="B9335" s="484" t="s">
        <v>1289</v>
      </c>
      <c r="C9335" s="484" t="s">
        <v>370</v>
      </c>
      <c r="D9335" s="485">
        <v>16441</v>
      </c>
      <c r="E9335" s="486">
        <v>17.850000000000001</v>
      </c>
      <c r="F9335" s="486">
        <f t="shared" si="435"/>
        <v>293471.85000000003</v>
      </c>
      <c r="G9335" s="487">
        <v>0.3</v>
      </c>
      <c r="H9335" s="485">
        <v>4.5999999999999996</v>
      </c>
      <c r="I9335" s="486">
        <f t="shared" si="436"/>
        <v>75628.599999999991</v>
      </c>
      <c r="J9335" s="348">
        <f t="shared" si="437"/>
        <v>0</v>
      </c>
    </row>
    <row r="9336" spans="1:10">
      <c r="A9336" s="483">
        <v>2016</v>
      </c>
      <c r="B9336" s="484" t="s">
        <v>1289</v>
      </c>
      <c r="C9336" s="484" t="s">
        <v>370</v>
      </c>
      <c r="D9336" s="485">
        <v>113299</v>
      </c>
      <c r="E9336" s="486">
        <v>17.600000000000001</v>
      </c>
      <c r="F9336" s="486">
        <f t="shared" si="435"/>
        <v>1994062.4000000001</v>
      </c>
      <c r="G9336" s="487">
        <v>0.24</v>
      </c>
      <c r="H9336" s="485">
        <v>4.9000000000000004</v>
      </c>
      <c r="I9336" s="486">
        <f t="shared" si="436"/>
        <v>555165.10000000009</v>
      </c>
      <c r="J9336" s="348">
        <f t="shared" si="437"/>
        <v>0</v>
      </c>
    </row>
    <row r="9337" spans="1:10">
      <c r="A9337" s="483">
        <v>2016</v>
      </c>
      <c r="B9337" s="484" t="s">
        <v>1296</v>
      </c>
      <c r="C9337" s="484" t="s">
        <v>370</v>
      </c>
      <c r="D9337" s="485">
        <v>43125</v>
      </c>
      <c r="E9337" s="486">
        <v>25.728000000000002</v>
      </c>
      <c r="F9337" s="486">
        <f t="shared" si="435"/>
        <v>1109520</v>
      </c>
      <c r="G9337" s="487">
        <v>2.79</v>
      </c>
      <c r="H9337" s="485">
        <v>7.5</v>
      </c>
      <c r="I9337" s="486">
        <f t="shared" si="436"/>
        <v>323437.5</v>
      </c>
      <c r="J9337" s="348">
        <f t="shared" si="437"/>
        <v>0</v>
      </c>
    </row>
    <row r="9338" spans="1:10">
      <c r="A9338" s="483">
        <v>2016</v>
      </c>
      <c r="B9338" s="484" t="s">
        <v>1296</v>
      </c>
      <c r="C9338" s="484" t="s">
        <v>370</v>
      </c>
      <c r="D9338" s="485">
        <v>19141</v>
      </c>
      <c r="E9338" s="486">
        <v>23.05</v>
      </c>
      <c r="F9338" s="486">
        <f t="shared" si="435"/>
        <v>441200.05</v>
      </c>
      <c r="G9338" s="487">
        <v>2.96</v>
      </c>
      <c r="H9338" s="485">
        <v>8.4</v>
      </c>
      <c r="I9338" s="486">
        <f t="shared" si="436"/>
        <v>160784.4</v>
      </c>
      <c r="J9338" s="348">
        <f t="shared" si="437"/>
        <v>0</v>
      </c>
    </row>
    <row r="9339" spans="1:10">
      <c r="A9339" s="483">
        <v>2016</v>
      </c>
      <c r="B9339" s="484" t="s">
        <v>1296</v>
      </c>
      <c r="C9339" s="484" t="s">
        <v>370</v>
      </c>
      <c r="D9339" s="485">
        <v>25591</v>
      </c>
      <c r="E9339" s="486">
        <v>22.37</v>
      </c>
      <c r="F9339" s="486">
        <f t="shared" si="435"/>
        <v>572470.67000000004</v>
      </c>
      <c r="G9339" s="487">
        <v>3.28</v>
      </c>
      <c r="H9339" s="485">
        <v>7.8</v>
      </c>
      <c r="I9339" s="486">
        <f t="shared" si="436"/>
        <v>199609.8</v>
      </c>
      <c r="J9339" s="348">
        <f t="shared" si="437"/>
        <v>0</v>
      </c>
    </row>
    <row r="9340" spans="1:10">
      <c r="A9340" s="483">
        <v>2016</v>
      </c>
      <c r="B9340" s="484" t="s">
        <v>1296</v>
      </c>
      <c r="C9340" s="484" t="s">
        <v>370</v>
      </c>
      <c r="D9340" s="485">
        <v>14644</v>
      </c>
      <c r="E9340" s="486">
        <v>25.155999999999999</v>
      </c>
      <c r="F9340" s="486">
        <f t="shared" si="435"/>
        <v>368384.46399999998</v>
      </c>
      <c r="G9340" s="487">
        <v>3.08</v>
      </c>
      <c r="H9340" s="485">
        <v>9.1</v>
      </c>
      <c r="I9340" s="486">
        <f t="shared" si="436"/>
        <v>133260.4</v>
      </c>
      <c r="J9340" s="348">
        <f t="shared" si="437"/>
        <v>0</v>
      </c>
    </row>
    <row r="9341" spans="1:10">
      <c r="A9341" s="483">
        <v>2016</v>
      </c>
      <c r="B9341" s="484" t="s">
        <v>1296</v>
      </c>
      <c r="C9341" s="484" t="s">
        <v>370</v>
      </c>
      <c r="D9341" s="485">
        <v>1572</v>
      </c>
      <c r="E9341" s="486">
        <v>26.212</v>
      </c>
      <c r="F9341" s="486">
        <f t="shared" si="435"/>
        <v>41205.264000000003</v>
      </c>
      <c r="G9341" s="487">
        <v>2.77</v>
      </c>
      <c r="H9341" s="485">
        <v>7.8</v>
      </c>
      <c r="I9341" s="486">
        <f t="shared" si="436"/>
        <v>12261.6</v>
      </c>
      <c r="J9341" s="348">
        <f t="shared" si="437"/>
        <v>0</v>
      </c>
    </row>
    <row r="9342" spans="1:10">
      <c r="A9342" s="483">
        <v>2016</v>
      </c>
      <c r="B9342" s="484" t="s">
        <v>1296</v>
      </c>
      <c r="C9342" s="484" t="s">
        <v>370</v>
      </c>
      <c r="D9342" s="485">
        <v>44504</v>
      </c>
      <c r="E9342" s="486">
        <v>23.388000000000002</v>
      </c>
      <c r="F9342" s="486">
        <f t="shared" si="435"/>
        <v>1040859.552</v>
      </c>
      <c r="G9342" s="487">
        <v>2.7</v>
      </c>
      <c r="H9342" s="485">
        <v>9.8000000000000007</v>
      </c>
      <c r="I9342" s="486">
        <f t="shared" si="436"/>
        <v>436139.2</v>
      </c>
      <c r="J9342" s="348">
        <f t="shared" si="437"/>
        <v>0</v>
      </c>
    </row>
    <row r="9343" spans="1:10">
      <c r="A9343" s="483">
        <v>2016</v>
      </c>
      <c r="B9343" s="484" t="s">
        <v>1296</v>
      </c>
      <c r="C9343" s="484" t="s">
        <v>370</v>
      </c>
      <c r="D9343" s="485">
        <v>25649</v>
      </c>
      <c r="E9343" s="486">
        <v>26.033999999999999</v>
      </c>
      <c r="F9343" s="486">
        <f t="shared" si="435"/>
        <v>667746.06599999999</v>
      </c>
      <c r="G9343" s="487">
        <v>2.9</v>
      </c>
      <c r="H9343" s="485">
        <v>8.1</v>
      </c>
      <c r="I9343" s="486">
        <f t="shared" si="436"/>
        <v>207756.9</v>
      </c>
      <c r="J9343" s="348">
        <f t="shared" si="437"/>
        <v>0</v>
      </c>
    </row>
    <row r="9344" spans="1:10">
      <c r="A9344" s="483">
        <v>2016</v>
      </c>
      <c r="B9344" s="484" t="s">
        <v>1296</v>
      </c>
      <c r="C9344" s="484" t="s">
        <v>370</v>
      </c>
      <c r="D9344" s="485">
        <v>20843</v>
      </c>
      <c r="E9344" s="486">
        <v>25.48</v>
      </c>
      <c r="F9344" s="486">
        <f t="shared" si="435"/>
        <v>531079.64</v>
      </c>
      <c r="G9344" s="487">
        <v>3.12</v>
      </c>
      <c r="H9344" s="485">
        <v>8.6</v>
      </c>
      <c r="I9344" s="486">
        <f t="shared" si="436"/>
        <v>179249.8</v>
      </c>
      <c r="J9344" s="348">
        <f t="shared" si="437"/>
        <v>0</v>
      </c>
    </row>
    <row r="9345" spans="1:10">
      <c r="A9345" s="483">
        <v>2016</v>
      </c>
      <c r="B9345" s="484" t="s">
        <v>1296</v>
      </c>
      <c r="C9345" s="484" t="s">
        <v>370</v>
      </c>
      <c r="D9345" s="485">
        <v>17825</v>
      </c>
      <c r="E9345" s="486">
        <v>25.43</v>
      </c>
      <c r="F9345" s="486">
        <f t="shared" si="435"/>
        <v>453289.75</v>
      </c>
      <c r="G9345" s="487">
        <v>3.1</v>
      </c>
      <c r="H9345" s="485">
        <v>8</v>
      </c>
      <c r="I9345" s="486">
        <f t="shared" si="436"/>
        <v>142600</v>
      </c>
      <c r="J9345" s="348">
        <f t="shared" si="437"/>
        <v>0</v>
      </c>
    </row>
    <row r="9346" spans="1:10">
      <c r="A9346" s="483">
        <v>2016</v>
      </c>
      <c r="B9346" s="484" t="s">
        <v>1296</v>
      </c>
      <c r="C9346" s="484" t="s">
        <v>370</v>
      </c>
      <c r="D9346" s="485">
        <v>62259</v>
      </c>
      <c r="E9346" s="486">
        <v>25.72</v>
      </c>
      <c r="F9346" s="486">
        <f t="shared" si="435"/>
        <v>1601301.48</v>
      </c>
      <c r="G9346" s="487">
        <v>3.13</v>
      </c>
      <c r="H9346" s="485">
        <v>8</v>
      </c>
      <c r="I9346" s="486">
        <f t="shared" si="436"/>
        <v>498072</v>
      </c>
      <c r="J9346" s="348">
        <f t="shared" si="437"/>
        <v>0</v>
      </c>
    </row>
    <row r="9347" spans="1:10">
      <c r="A9347" s="483">
        <v>2016</v>
      </c>
      <c r="B9347" s="484" t="s">
        <v>1296</v>
      </c>
      <c r="C9347" s="484" t="s">
        <v>370</v>
      </c>
      <c r="D9347" s="485">
        <v>12954</v>
      </c>
      <c r="E9347" s="486">
        <v>25.5</v>
      </c>
      <c r="F9347" s="486">
        <f t="shared" ref="F9347:F9410" si="438">E9347*D9347</f>
        <v>330327</v>
      </c>
      <c r="G9347" s="487">
        <v>3.11</v>
      </c>
      <c r="H9347" s="485">
        <v>8.4</v>
      </c>
      <c r="I9347" s="486">
        <f t="shared" ref="I9347:I9410" si="439">H9347*D9347</f>
        <v>108813.6</v>
      </c>
      <c r="J9347" s="348">
        <f t="shared" ref="J9347:J9410" si="440">IF(B9347="LIG",1,0)</f>
        <v>0</v>
      </c>
    </row>
    <row r="9348" spans="1:10">
      <c r="A9348" s="483">
        <v>2016</v>
      </c>
      <c r="B9348" s="484" t="s">
        <v>1296</v>
      </c>
      <c r="C9348" s="484" t="s">
        <v>370</v>
      </c>
      <c r="D9348" s="485">
        <v>69102</v>
      </c>
      <c r="E9348" s="486">
        <v>22.26</v>
      </c>
      <c r="F9348" s="486">
        <f t="shared" si="438"/>
        <v>1538210.52</v>
      </c>
      <c r="G9348" s="487">
        <v>3.07</v>
      </c>
      <c r="H9348" s="485">
        <v>8.4</v>
      </c>
      <c r="I9348" s="486">
        <f t="shared" si="439"/>
        <v>580456.80000000005</v>
      </c>
      <c r="J9348" s="348">
        <f t="shared" si="440"/>
        <v>0</v>
      </c>
    </row>
    <row r="9349" spans="1:10">
      <c r="A9349" s="483">
        <v>2016</v>
      </c>
      <c r="B9349" s="484" t="s">
        <v>1296</v>
      </c>
      <c r="C9349" s="484" t="s">
        <v>370</v>
      </c>
      <c r="D9349" s="485">
        <v>33420</v>
      </c>
      <c r="E9349" s="486">
        <v>25.34</v>
      </c>
      <c r="F9349" s="486">
        <f t="shared" si="438"/>
        <v>846862.8</v>
      </c>
      <c r="G9349" s="487">
        <v>3.7</v>
      </c>
      <c r="H9349" s="485">
        <v>9</v>
      </c>
      <c r="I9349" s="486">
        <f t="shared" si="439"/>
        <v>300780</v>
      </c>
      <c r="J9349" s="348">
        <f t="shared" si="440"/>
        <v>0</v>
      </c>
    </row>
    <row r="9350" spans="1:10">
      <c r="A9350" s="483">
        <v>2016</v>
      </c>
      <c r="B9350" s="484" t="s">
        <v>1289</v>
      </c>
      <c r="C9350" s="484" t="s">
        <v>370</v>
      </c>
      <c r="D9350" s="485">
        <v>97422</v>
      </c>
      <c r="E9350" s="486">
        <v>20.239999999999998</v>
      </c>
      <c r="F9350" s="486">
        <f t="shared" si="438"/>
        <v>1971821.2799999998</v>
      </c>
      <c r="G9350" s="487">
        <v>0.52</v>
      </c>
      <c r="H9350" s="485">
        <v>7.2</v>
      </c>
      <c r="I9350" s="486">
        <f t="shared" si="439"/>
        <v>701438.4</v>
      </c>
      <c r="J9350" s="348">
        <f t="shared" si="440"/>
        <v>0</v>
      </c>
    </row>
    <row r="9351" spans="1:10">
      <c r="A9351" s="483">
        <v>2016</v>
      </c>
      <c r="B9351" s="484" t="s">
        <v>1289</v>
      </c>
      <c r="C9351" s="484" t="s">
        <v>370</v>
      </c>
      <c r="D9351" s="485">
        <v>108851</v>
      </c>
      <c r="E9351" s="486">
        <v>20.239999999999998</v>
      </c>
      <c r="F9351" s="486">
        <f t="shared" si="438"/>
        <v>2203144.2399999998</v>
      </c>
      <c r="G9351" s="487">
        <v>0.52</v>
      </c>
      <c r="H9351" s="485">
        <v>7.2</v>
      </c>
      <c r="I9351" s="486">
        <f t="shared" si="439"/>
        <v>783727.20000000007</v>
      </c>
      <c r="J9351" s="348">
        <f t="shared" si="440"/>
        <v>0</v>
      </c>
    </row>
    <row r="9352" spans="1:10">
      <c r="A9352" s="483">
        <v>2016</v>
      </c>
      <c r="B9352" s="484" t="s">
        <v>1289</v>
      </c>
      <c r="C9352" s="484" t="s">
        <v>370</v>
      </c>
      <c r="D9352" s="485">
        <v>160600</v>
      </c>
      <c r="E9352" s="486">
        <v>19.690000000000001</v>
      </c>
      <c r="F9352" s="486">
        <f t="shared" si="438"/>
        <v>3162214</v>
      </c>
      <c r="G9352" s="487">
        <v>0.38</v>
      </c>
      <c r="H9352" s="485">
        <v>8.1999999999999993</v>
      </c>
      <c r="I9352" s="486">
        <f t="shared" si="439"/>
        <v>1316920</v>
      </c>
      <c r="J9352" s="348">
        <f t="shared" si="440"/>
        <v>0</v>
      </c>
    </row>
    <row r="9353" spans="1:10">
      <c r="A9353" s="483">
        <v>2016</v>
      </c>
      <c r="B9353" s="484" t="s">
        <v>1301</v>
      </c>
      <c r="C9353" s="484" t="s">
        <v>370</v>
      </c>
      <c r="D9353" s="485">
        <v>630293</v>
      </c>
      <c r="E9353" s="486">
        <v>12.6</v>
      </c>
      <c r="F9353" s="486">
        <f t="shared" si="438"/>
        <v>7941691.7999999998</v>
      </c>
      <c r="G9353" s="487">
        <v>0.6</v>
      </c>
      <c r="H9353" s="485">
        <v>10.7</v>
      </c>
      <c r="I9353" s="486">
        <f t="shared" si="439"/>
        <v>6744135.0999999996</v>
      </c>
      <c r="J9353" s="348">
        <f t="shared" si="440"/>
        <v>1</v>
      </c>
    </row>
    <row r="9354" spans="1:10">
      <c r="A9354" s="483">
        <v>2016</v>
      </c>
      <c r="B9354" s="484" t="s">
        <v>1296</v>
      </c>
      <c r="C9354" s="484" t="s">
        <v>370</v>
      </c>
      <c r="D9354" s="485">
        <v>17289</v>
      </c>
      <c r="E9354" s="486">
        <v>23.76</v>
      </c>
      <c r="F9354" s="486">
        <f t="shared" si="438"/>
        <v>410786.64</v>
      </c>
      <c r="G9354" s="487">
        <v>2.74</v>
      </c>
      <c r="H9354" s="485">
        <v>7.9</v>
      </c>
      <c r="I9354" s="486">
        <f t="shared" si="439"/>
        <v>136583.1</v>
      </c>
      <c r="J9354" s="348">
        <f t="shared" si="440"/>
        <v>0</v>
      </c>
    </row>
    <row r="9355" spans="1:10">
      <c r="A9355" s="483">
        <v>2016</v>
      </c>
      <c r="B9355" s="484" t="s">
        <v>1296</v>
      </c>
      <c r="C9355" s="484" t="s">
        <v>370</v>
      </c>
      <c r="D9355" s="485">
        <v>6376</v>
      </c>
      <c r="E9355" s="486">
        <v>23.92</v>
      </c>
      <c r="F9355" s="486">
        <f t="shared" si="438"/>
        <v>152513.92000000001</v>
      </c>
      <c r="G9355" s="487">
        <v>2.78</v>
      </c>
      <c r="H9355" s="485">
        <v>7.8</v>
      </c>
      <c r="I9355" s="486">
        <f t="shared" si="439"/>
        <v>49732.799999999996</v>
      </c>
      <c r="J9355" s="348">
        <f t="shared" si="440"/>
        <v>0</v>
      </c>
    </row>
    <row r="9356" spans="1:10">
      <c r="A9356" s="483">
        <v>2016</v>
      </c>
      <c r="B9356" s="484" t="s">
        <v>1296</v>
      </c>
      <c r="C9356" s="484" t="s">
        <v>370</v>
      </c>
      <c r="D9356" s="485">
        <v>3166</v>
      </c>
      <c r="E9356" s="486">
        <v>23.65</v>
      </c>
      <c r="F9356" s="486">
        <f t="shared" si="438"/>
        <v>74875.899999999994</v>
      </c>
      <c r="G9356" s="487">
        <v>2.68</v>
      </c>
      <c r="H9356" s="485">
        <v>8</v>
      </c>
      <c r="I9356" s="486">
        <f t="shared" si="439"/>
        <v>25328</v>
      </c>
      <c r="J9356" s="348">
        <f t="shared" si="440"/>
        <v>0</v>
      </c>
    </row>
    <row r="9357" spans="1:10">
      <c r="A9357" s="483">
        <v>2016</v>
      </c>
      <c r="B9357" s="484" t="s">
        <v>1296</v>
      </c>
      <c r="C9357" s="484" t="s">
        <v>370</v>
      </c>
      <c r="D9357" s="485">
        <v>54320</v>
      </c>
      <c r="E9357" s="486">
        <v>23.12</v>
      </c>
      <c r="F9357" s="486">
        <f t="shared" si="438"/>
        <v>1255878.4000000001</v>
      </c>
      <c r="G9357" s="487">
        <v>3.1</v>
      </c>
      <c r="H9357" s="485">
        <v>8.3000000000000007</v>
      </c>
      <c r="I9357" s="486">
        <f t="shared" si="439"/>
        <v>450856.00000000006</v>
      </c>
      <c r="J9357" s="348">
        <f t="shared" si="440"/>
        <v>0</v>
      </c>
    </row>
    <row r="9358" spans="1:10">
      <c r="A9358" s="483">
        <v>2016</v>
      </c>
      <c r="B9358" s="484" t="s">
        <v>1296</v>
      </c>
      <c r="C9358" s="484" t="s">
        <v>370</v>
      </c>
      <c r="D9358" s="485">
        <v>33282</v>
      </c>
      <c r="E9358" s="486">
        <v>22.34</v>
      </c>
      <c r="F9358" s="486">
        <f t="shared" si="438"/>
        <v>743519.88</v>
      </c>
      <c r="G9358" s="487">
        <v>3.66</v>
      </c>
      <c r="H9358" s="485">
        <v>16.3</v>
      </c>
      <c r="I9358" s="486">
        <f t="shared" si="439"/>
        <v>542496.6</v>
      </c>
      <c r="J9358" s="348">
        <f t="shared" si="440"/>
        <v>0</v>
      </c>
    </row>
    <row r="9359" spans="1:10">
      <c r="A9359" s="483">
        <v>2016</v>
      </c>
      <c r="B9359" s="484" t="s">
        <v>1296</v>
      </c>
      <c r="C9359" s="484" t="s">
        <v>370</v>
      </c>
      <c r="D9359" s="485">
        <v>23072</v>
      </c>
      <c r="E9359" s="486">
        <v>22</v>
      </c>
      <c r="F9359" s="486">
        <f t="shared" si="438"/>
        <v>507584</v>
      </c>
      <c r="G9359" s="487">
        <v>4.6500000000000004</v>
      </c>
      <c r="H9359" s="485">
        <v>18.2</v>
      </c>
      <c r="I9359" s="486">
        <f t="shared" si="439"/>
        <v>419910.39999999997</v>
      </c>
      <c r="J9359" s="348">
        <f t="shared" si="440"/>
        <v>0</v>
      </c>
    </row>
    <row r="9360" spans="1:10">
      <c r="A9360" s="483">
        <v>2016</v>
      </c>
      <c r="B9360" s="484" t="s">
        <v>1296</v>
      </c>
      <c r="C9360" s="484" t="s">
        <v>370</v>
      </c>
      <c r="D9360" s="485">
        <v>11308</v>
      </c>
      <c r="E9360" s="486">
        <v>23.98</v>
      </c>
      <c r="F9360" s="486">
        <f t="shared" si="438"/>
        <v>271165.84000000003</v>
      </c>
      <c r="G9360" s="487">
        <v>2.81</v>
      </c>
      <c r="H9360" s="485">
        <v>7.7</v>
      </c>
      <c r="I9360" s="486">
        <f t="shared" si="439"/>
        <v>87071.6</v>
      </c>
      <c r="J9360" s="348">
        <f t="shared" si="440"/>
        <v>0</v>
      </c>
    </row>
    <row r="9361" spans="1:10">
      <c r="A9361" s="483">
        <v>2016</v>
      </c>
      <c r="B9361" s="484" t="s">
        <v>1296</v>
      </c>
      <c r="C9361" s="484" t="s">
        <v>370</v>
      </c>
      <c r="D9361" s="485">
        <v>15960</v>
      </c>
      <c r="E9361" s="486">
        <v>24.13</v>
      </c>
      <c r="F9361" s="486">
        <f t="shared" si="438"/>
        <v>385114.8</v>
      </c>
      <c r="G9361" s="487">
        <v>2.76</v>
      </c>
      <c r="H9361" s="485">
        <v>7.5</v>
      </c>
      <c r="I9361" s="486">
        <f t="shared" si="439"/>
        <v>119700</v>
      </c>
      <c r="J9361" s="348">
        <f t="shared" si="440"/>
        <v>0</v>
      </c>
    </row>
    <row r="9362" spans="1:10">
      <c r="A9362" s="483">
        <v>2016</v>
      </c>
      <c r="B9362" s="484" t="s">
        <v>1296</v>
      </c>
      <c r="C9362" s="484" t="s">
        <v>370</v>
      </c>
      <c r="D9362" s="485">
        <v>33273</v>
      </c>
      <c r="E9362" s="486">
        <v>23.01</v>
      </c>
      <c r="F9362" s="486">
        <f t="shared" si="438"/>
        <v>765611.7300000001</v>
      </c>
      <c r="G9362" s="487">
        <v>2.97</v>
      </c>
      <c r="H9362" s="485">
        <v>8.4</v>
      </c>
      <c r="I9362" s="486">
        <f t="shared" si="439"/>
        <v>279493.2</v>
      </c>
      <c r="J9362" s="348">
        <f t="shared" si="440"/>
        <v>0</v>
      </c>
    </row>
    <row r="9363" spans="1:10">
      <c r="A9363" s="483">
        <v>2016</v>
      </c>
      <c r="B9363" s="484" t="s">
        <v>1296</v>
      </c>
      <c r="C9363" s="484" t="s">
        <v>370</v>
      </c>
      <c r="D9363" s="485">
        <v>34565</v>
      </c>
      <c r="E9363" s="486">
        <v>22.19</v>
      </c>
      <c r="F9363" s="486">
        <f t="shared" si="438"/>
        <v>766997.35000000009</v>
      </c>
      <c r="G9363" s="487">
        <v>3.02</v>
      </c>
      <c r="H9363" s="485">
        <v>8.8000000000000007</v>
      </c>
      <c r="I9363" s="486">
        <f t="shared" si="439"/>
        <v>304172</v>
      </c>
      <c r="J9363" s="348">
        <f t="shared" si="440"/>
        <v>0</v>
      </c>
    </row>
    <row r="9364" spans="1:10">
      <c r="A9364" s="483">
        <v>2016</v>
      </c>
      <c r="B9364" s="484" t="s">
        <v>1296</v>
      </c>
      <c r="C9364" s="484" t="s">
        <v>370</v>
      </c>
      <c r="D9364" s="485">
        <v>4986</v>
      </c>
      <c r="E9364" s="486">
        <v>23.16</v>
      </c>
      <c r="F9364" s="486">
        <f t="shared" si="438"/>
        <v>115475.76</v>
      </c>
      <c r="G9364" s="487">
        <v>3.87</v>
      </c>
      <c r="H9364" s="485">
        <v>14</v>
      </c>
      <c r="I9364" s="486">
        <f t="shared" si="439"/>
        <v>69804</v>
      </c>
      <c r="J9364" s="348">
        <f t="shared" si="440"/>
        <v>0</v>
      </c>
    </row>
    <row r="9365" spans="1:10">
      <c r="A9365" s="483">
        <v>2016</v>
      </c>
      <c r="B9365" s="484" t="s">
        <v>1296</v>
      </c>
      <c r="C9365" s="484" t="s">
        <v>370</v>
      </c>
      <c r="D9365" s="485">
        <v>7863</v>
      </c>
      <c r="E9365" s="486">
        <v>23.79</v>
      </c>
      <c r="F9365" s="486">
        <f t="shared" si="438"/>
        <v>187060.77</v>
      </c>
      <c r="G9365" s="487">
        <v>2.74</v>
      </c>
      <c r="H9365" s="485">
        <v>7.9</v>
      </c>
      <c r="I9365" s="486">
        <f t="shared" si="439"/>
        <v>62117.700000000004</v>
      </c>
      <c r="J9365" s="348">
        <f t="shared" si="440"/>
        <v>0</v>
      </c>
    </row>
    <row r="9366" spans="1:10">
      <c r="A9366" s="483">
        <v>2016</v>
      </c>
      <c r="B9366" s="484" t="s">
        <v>1296</v>
      </c>
      <c r="C9366" s="484" t="s">
        <v>370</v>
      </c>
      <c r="D9366" s="485">
        <v>10899</v>
      </c>
      <c r="E9366" s="486">
        <v>24.03</v>
      </c>
      <c r="F9366" s="486">
        <f t="shared" si="438"/>
        <v>261902.97</v>
      </c>
      <c r="G9366" s="487">
        <v>2.79</v>
      </c>
      <c r="H9366" s="485">
        <v>7.5</v>
      </c>
      <c r="I9366" s="486">
        <f t="shared" si="439"/>
        <v>81742.5</v>
      </c>
      <c r="J9366" s="348">
        <f t="shared" si="440"/>
        <v>0</v>
      </c>
    </row>
    <row r="9367" spans="1:10">
      <c r="A9367" s="483">
        <v>2016</v>
      </c>
      <c r="B9367" s="484" t="s">
        <v>1296</v>
      </c>
      <c r="C9367" s="484" t="s">
        <v>370</v>
      </c>
      <c r="D9367" s="485">
        <v>14290</v>
      </c>
      <c r="E9367" s="486">
        <v>23.97</v>
      </c>
      <c r="F9367" s="486">
        <f t="shared" si="438"/>
        <v>342531.3</v>
      </c>
      <c r="G9367" s="487">
        <v>2.77</v>
      </c>
      <c r="H9367" s="485">
        <v>7.7</v>
      </c>
      <c r="I9367" s="486">
        <f t="shared" si="439"/>
        <v>110033</v>
      </c>
      <c r="J9367" s="348">
        <f t="shared" si="440"/>
        <v>0</v>
      </c>
    </row>
    <row r="9368" spans="1:10">
      <c r="A9368" s="483">
        <v>2016</v>
      </c>
      <c r="B9368" s="484" t="s">
        <v>1296</v>
      </c>
      <c r="C9368" s="484" t="s">
        <v>370</v>
      </c>
      <c r="D9368" s="485">
        <v>17488</v>
      </c>
      <c r="E9368" s="486">
        <v>23</v>
      </c>
      <c r="F9368" s="486">
        <f t="shared" si="438"/>
        <v>402224</v>
      </c>
      <c r="G9368" s="487">
        <v>2.99</v>
      </c>
      <c r="H9368" s="485">
        <v>8.1999999999999993</v>
      </c>
      <c r="I9368" s="486">
        <f t="shared" si="439"/>
        <v>143401.59999999998</v>
      </c>
      <c r="J9368" s="348">
        <f t="shared" si="440"/>
        <v>0</v>
      </c>
    </row>
    <row r="9369" spans="1:10">
      <c r="A9369" s="483">
        <v>2016</v>
      </c>
      <c r="B9369" s="484" t="s">
        <v>1296</v>
      </c>
      <c r="C9369" s="484" t="s">
        <v>370</v>
      </c>
      <c r="D9369" s="485">
        <v>10061</v>
      </c>
      <c r="E9369" s="486">
        <v>22.11</v>
      </c>
      <c r="F9369" s="486">
        <f t="shared" si="438"/>
        <v>222448.71</v>
      </c>
      <c r="G9369" s="487">
        <v>4.47</v>
      </c>
      <c r="H9369" s="485">
        <v>17.600000000000001</v>
      </c>
      <c r="I9369" s="486">
        <f t="shared" si="439"/>
        <v>177073.6</v>
      </c>
      <c r="J9369" s="348">
        <f t="shared" si="440"/>
        <v>0</v>
      </c>
    </row>
    <row r="9370" spans="1:10">
      <c r="A9370" s="483">
        <v>2016</v>
      </c>
      <c r="B9370" s="484" t="s">
        <v>1296</v>
      </c>
      <c r="C9370" s="484" t="s">
        <v>370</v>
      </c>
      <c r="D9370" s="485">
        <v>8094</v>
      </c>
      <c r="E9370" s="486">
        <v>24.01</v>
      </c>
      <c r="F9370" s="486">
        <f t="shared" si="438"/>
        <v>194336.94</v>
      </c>
      <c r="G9370" s="487">
        <v>2.82</v>
      </c>
      <c r="H9370" s="485">
        <v>7.8</v>
      </c>
      <c r="I9370" s="486">
        <f t="shared" si="439"/>
        <v>63133.2</v>
      </c>
      <c r="J9370" s="348">
        <f t="shared" si="440"/>
        <v>0</v>
      </c>
    </row>
    <row r="9371" spans="1:10">
      <c r="A9371" s="483">
        <v>2016</v>
      </c>
      <c r="B9371" s="484" t="s">
        <v>1296</v>
      </c>
      <c r="C9371" s="484" t="s">
        <v>370</v>
      </c>
      <c r="D9371" s="485">
        <v>13267</v>
      </c>
      <c r="E9371" s="486">
        <v>22</v>
      </c>
      <c r="F9371" s="486">
        <f t="shared" si="438"/>
        <v>291874</v>
      </c>
      <c r="G9371" s="487">
        <v>4.6500000000000004</v>
      </c>
      <c r="H9371" s="485">
        <v>17.600000000000001</v>
      </c>
      <c r="I9371" s="486">
        <f t="shared" si="439"/>
        <v>233499.2</v>
      </c>
      <c r="J9371" s="348">
        <f t="shared" si="440"/>
        <v>0</v>
      </c>
    </row>
    <row r="9372" spans="1:10">
      <c r="A9372" s="483">
        <v>2016</v>
      </c>
      <c r="B9372" s="484" t="s">
        <v>1296</v>
      </c>
      <c r="C9372" s="484" t="s">
        <v>370</v>
      </c>
      <c r="D9372" s="485">
        <v>7903</v>
      </c>
      <c r="E9372" s="486">
        <v>24.09</v>
      </c>
      <c r="F9372" s="486">
        <f t="shared" si="438"/>
        <v>190383.27</v>
      </c>
      <c r="G9372" s="487">
        <v>2.76</v>
      </c>
      <c r="H9372" s="485">
        <v>7.4</v>
      </c>
      <c r="I9372" s="486">
        <f t="shared" si="439"/>
        <v>58482.200000000004</v>
      </c>
      <c r="J9372" s="348">
        <f t="shared" si="440"/>
        <v>0</v>
      </c>
    </row>
    <row r="9373" spans="1:10">
      <c r="A9373" s="483">
        <v>2016</v>
      </c>
      <c r="B9373" s="484" t="s">
        <v>1296</v>
      </c>
      <c r="C9373" s="484" t="s">
        <v>370</v>
      </c>
      <c r="D9373" s="485">
        <v>23833</v>
      </c>
      <c r="E9373" s="486">
        <v>23.06</v>
      </c>
      <c r="F9373" s="486">
        <f t="shared" si="438"/>
        <v>549588.98</v>
      </c>
      <c r="G9373" s="487">
        <v>3</v>
      </c>
      <c r="H9373" s="485">
        <v>8.1999999999999993</v>
      </c>
      <c r="I9373" s="486">
        <f t="shared" si="439"/>
        <v>195430.59999999998</v>
      </c>
      <c r="J9373" s="348">
        <f t="shared" si="440"/>
        <v>0</v>
      </c>
    </row>
    <row r="9374" spans="1:10">
      <c r="A9374" s="483">
        <v>2016</v>
      </c>
      <c r="B9374" s="484" t="s">
        <v>1296</v>
      </c>
      <c r="C9374" s="484" t="s">
        <v>370</v>
      </c>
      <c r="D9374" s="485">
        <v>22027</v>
      </c>
      <c r="E9374" s="486">
        <v>23.4</v>
      </c>
      <c r="F9374" s="486">
        <f t="shared" si="438"/>
        <v>515431.8</v>
      </c>
      <c r="G9374" s="487">
        <v>2.36</v>
      </c>
      <c r="H9374" s="485">
        <v>11.1</v>
      </c>
      <c r="I9374" s="486">
        <f t="shared" si="439"/>
        <v>244499.69999999998</v>
      </c>
      <c r="J9374" s="348">
        <f t="shared" si="440"/>
        <v>0</v>
      </c>
    </row>
    <row r="9375" spans="1:10">
      <c r="A9375" s="483">
        <v>2016</v>
      </c>
      <c r="B9375" s="484" t="s">
        <v>1296</v>
      </c>
      <c r="C9375" s="484" t="s">
        <v>370</v>
      </c>
      <c r="D9375" s="485">
        <v>7887</v>
      </c>
      <c r="E9375" s="486">
        <v>23.69</v>
      </c>
      <c r="F9375" s="486">
        <f t="shared" si="438"/>
        <v>186843.03</v>
      </c>
      <c r="G9375" s="487">
        <v>2.77</v>
      </c>
      <c r="H9375" s="485">
        <v>11.6</v>
      </c>
      <c r="I9375" s="486">
        <f t="shared" si="439"/>
        <v>91489.2</v>
      </c>
      <c r="J9375" s="348">
        <f t="shared" si="440"/>
        <v>0</v>
      </c>
    </row>
    <row r="9376" spans="1:10">
      <c r="A9376" s="483">
        <v>2016</v>
      </c>
      <c r="B9376" s="484" t="s">
        <v>1296</v>
      </c>
      <c r="C9376" s="484" t="s">
        <v>370</v>
      </c>
      <c r="D9376" s="485">
        <v>6299</v>
      </c>
      <c r="E9376" s="486">
        <v>23.23</v>
      </c>
      <c r="F9376" s="486">
        <f t="shared" si="438"/>
        <v>146325.76999999999</v>
      </c>
      <c r="G9376" s="487">
        <v>2.48</v>
      </c>
      <c r="H9376" s="485">
        <v>11</v>
      </c>
      <c r="I9376" s="486">
        <f t="shared" si="439"/>
        <v>69289</v>
      </c>
      <c r="J9376" s="348">
        <f t="shared" si="440"/>
        <v>0</v>
      </c>
    </row>
    <row r="9377" spans="1:10">
      <c r="A9377" s="483">
        <v>2016</v>
      </c>
      <c r="B9377" s="484" t="s">
        <v>1296</v>
      </c>
      <c r="C9377" s="484" t="s">
        <v>370</v>
      </c>
      <c r="D9377" s="485">
        <v>25541</v>
      </c>
      <c r="E9377" s="486">
        <v>23.794</v>
      </c>
      <c r="F9377" s="486">
        <f t="shared" si="438"/>
        <v>607722.554</v>
      </c>
      <c r="G9377" s="487">
        <v>2.63</v>
      </c>
      <c r="H9377" s="485">
        <v>7.7</v>
      </c>
      <c r="I9377" s="486">
        <f t="shared" si="439"/>
        <v>196665.7</v>
      </c>
      <c r="J9377" s="348">
        <f t="shared" si="440"/>
        <v>0</v>
      </c>
    </row>
    <row r="9378" spans="1:10">
      <c r="A9378" s="483">
        <v>2016</v>
      </c>
      <c r="B9378" s="484" t="s">
        <v>1296</v>
      </c>
      <c r="C9378" s="484" t="s">
        <v>370</v>
      </c>
      <c r="D9378" s="485">
        <v>25263</v>
      </c>
      <c r="E9378" s="486">
        <v>22.954000000000001</v>
      </c>
      <c r="F9378" s="486">
        <f t="shared" si="438"/>
        <v>579886.902</v>
      </c>
      <c r="G9378" s="487">
        <v>1.38</v>
      </c>
      <c r="H9378" s="485">
        <v>7.1</v>
      </c>
      <c r="I9378" s="486">
        <f t="shared" si="439"/>
        <v>179367.3</v>
      </c>
      <c r="J9378" s="348">
        <f t="shared" si="440"/>
        <v>0</v>
      </c>
    </row>
    <row r="9379" spans="1:10">
      <c r="A9379" s="483">
        <v>2016</v>
      </c>
      <c r="B9379" s="484" t="s">
        <v>1296</v>
      </c>
      <c r="C9379" s="484" t="s">
        <v>370</v>
      </c>
      <c r="D9379" s="485">
        <v>25364</v>
      </c>
      <c r="E9379" s="486">
        <v>23.86</v>
      </c>
      <c r="F9379" s="486">
        <f t="shared" si="438"/>
        <v>605185.04</v>
      </c>
      <c r="G9379" s="487">
        <v>2.61</v>
      </c>
      <c r="H9379" s="485">
        <v>7.5</v>
      </c>
      <c r="I9379" s="486">
        <f t="shared" si="439"/>
        <v>190230</v>
      </c>
      <c r="J9379" s="348">
        <f t="shared" si="440"/>
        <v>0</v>
      </c>
    </row>
    <row r="9380" spans="1:10">
      <c r="A9380" s="483">
        <v>2016</v>
      </c>
      <c r="B9380" s="484" t="s">
        <v>1296</v>
      </c>
      <c r="C9380" s="484" t="s">
        <v>370</v>
      </c>
      <c r="D9380" s="485">
        <v>49791</v>
      </c>
      <c r="E9380" s="486">
        <v>23.88</v>
      </c>
      <c r="F9380" s="486">
        <f t="shared" si="438"/>
        <v>1189009.0799999998</v>
      </c>
      <c r="G9380" s="487">
        <v>2.61</v>
      </c>
      <c r="H9380" s="485">
        <v>7.7</v>
      </c>
      <c r="I9380" s="486">
        <f t="shared" si="439"/>
        <v>383390.7</v>
      </c>
      <c r="J9380" s="348">
        <f t="shared" si="440"/>
        <v>0</v>
      </c>
    </row>
    <row r="9381" spans="1:10">
      <c r="A9381" s="483">
        <v>2016</v>
      </c>
      <c r="B9381" s="484" t="s">
        <v>1289</v>
      </c>
      <c r="C9381" s="484" t="s">
        <v>370</v>
      </c>
      <c r="D9381" s="485">
        <v>32967</v>
      </c>
      <c r="E9381" s="486">
        <v>16.87</v>
      </c>
      <c r="F9381" s="486">
        <f t="shared" si="438"/>
        <v>556153.29</v>
      </c>
      <c r="G9381" s="487">
        <v>0.26</v>
      </c>
      <c r="H9381" s="485">
        <v>4.8</v>
      </c>
      <c r="I9381" s="486">
        <f t="shared" si="439"/>
        <v>158241.60000000001</v>
      </c>
      <c r="J9381" s="348">
        <f t="shared" si="440"/>
        <v>0</v>
      </c>
    </row>
    <row r="9382" spans="1:10">
      <c r="A9382" s="483">
        <v>2016</v>
      </c>
      <c r="B9382" s="484" t="s">
        <v>1289</v>
      </c>
      <c r="C9382" s="484" t="s">
        <v>370</v>
      </c>
      <c r="D9382" s="485">
        <v>32934</v>
      </c>
      <c r="E9382" s="486">
        <v>17.95</v>
      </c>
      <c r="F9382" s="486">
        <f t="shared" si="438"/>
        <v>591165.29999999993</v>
      </c>
      <c r="G9382" s="487">
        <v>0.28999999999999998</v>
      </c>
      <c r="H9382" s="485">
        <v>5</v>
      </c>
      <c r="I9382" s="486">
        <f t="shared" si="439"/>
        <v>164670</v>
      </c>
      <c r="J9382" s="348">
        <f t="shared" si="440"/>
        <v>0</v>
      </c>
    </row>
    <row r="9383" spans="1:10">
      <c r="A9383" s="483">
        <v>2016</v>
      </c>
      <c r="B9383" s="484" t="s">
        <v>1289</v>
      </c>
      <c r="C9383" s="484" t="s">
        <v>370</v>
      </c>
      <c r="D9383" s="485">
        <v>32923</v>
      </c>
      <c r="E9383" s="486">
        <v>16.600000000000001</v>
      </c>
      <c r="F9383" s="486">
        <f t="shared" si="438"/>
        <v>546521.80000000005</v>
      </c>
      <c r="G9383" s="487">
        <v>0.39</v>
      </c>
      <c r="H9383" s="485">
        <v>5.0999999999999996</v>
      </c>
      <c r="I9383" s="486">
        <f t="shared" si="439"/>
        <v>167907.3</v>
      </c>
      <c r="J9383" s="348">
        <f t="shared" si="440"/>
        <v>0</v>
      </c>
    </row>
    <row r="9384" spans="1:10">
      <c r="A9384" s="483">
        <v>2016</v>
      </c>
      <c r="B9384" s="484" t="s">
        <v>1289</v>
      </c>
      <c r="C9384" s="484" t="s">
        <v>370</v>
      </c>
      <c r="D9384" s="485">
        <v>49208</v>
      </c>
      <c r="E9384" s="486">
        <v>16.91</v>
      </c>
      <c r="F9384" s="486">
        <f t="shared" si="438"/>
        <v>832107.28</v>
      </c>
      <c r="G9384" s="487">
        <v>0.24</v>
      </c>
      <c r="H9384" s="485">
        <v>4.9000000000000004</v>
      </c>
      <c r="I9384" s="486">
        <f t="shared" si="439"/>
        <v>241119.2</v>
      </c>
      <c r="J9384" s="348">
        <f t="shared" si="440"/>
        <v>0</v>
      </c>
    </row>
    <row r="9385" spans="1:10">
      <c r="A9385" s="483">
        <v>2016</v>
      </c>
      <c r="B9385" s="484" t="s">
        <v>1289</v>
      </c>
      <c r="C9385" s="484" t="s">
        <v>370</v>
      </c>
      <c r="D9385" s="485">
        <v>49355</v>
      </c>
      <c r="E9385" s="486">
        <v>16.91</v>
      </c>
      <c r="F9385" s="486">
        <f t="shared" si="438"/>
        <v>834593.05</v>
      </c>
      <c r="G9385" s="487">
        <v>0.24</v>
      </c>
      <c r="H9385" s="485">
        <v>4.9000000000000004</v>
      </c>
      <c r="I9385" s="486">
        <f t="shared" si="439"/>
        <v>241839.50000000003</v>
      </c>
      <c r="J9385" s="348">
        <f t="shared" si="440"/>
        <v>0</v>
      </c>
    </row>
    <row r="9386" spans="1:10">
      <c r="A9386" s="483">
        <v>2016</v>
      </c>
      <c r="B9386" s="484" t="s">
        <v>1289</v>
      </c>
      <c r="C9386" s="484" t="s">
        <v>370</v>
      </c>
      <c r="D9386" s="485">
        <v>32958</v>
      </c>
      <c r="E9386" s="486">
        <v>17.739999999999998</v>
      </c>
      <c r="F9386" s="486">
        <f t="shared" si="438"/>
        <v>584674.91999999993</v>
      </c>
      <c r="G9386" s="487">
        <v>0.26</v>
      </c>
      <c r="H9386" s="485">
        <v>5.2</v>
      </c>
      <c r="I9386" s="486">
        <f t="shared" si="439"/>
        <v>171381.6</v>
      </c>
      <c r="J9386" s="348">
        <f t="shared" si="440"/>
        <v>0</v>
      </c>
    </row>
    <row r="9387" spans="1:10">
      <c r="A9387" s="483">
        <v>2016</v>
      </c>
      <c r="B9387" s="484" t="s">
        <v>1289</v>
      </c>
      <c r="C9387" s="484" t="s">
        <v>370</v>
      </c>
      <c r="D9387" s="485">
        <v>32353</v>
      </c>
      <c r="E9387" s="486">
        <v>17.61</v>
      </c>
      <c r="F9387" s="486">
        <f t="shared" si="438"/>
        <v>569736.32999999996</v>
      </c>
      <c r="G9387" s="487">
        <v>0.24</v>
      </c>
      <c r="H9387" s="485">
        <v>5.4</v>
      </c>
      <c r="I9387" s="486">
        <f t="shared" si="439"/>
        <v>174706.2</v>
      </c>
      <c r="J9387" s="348">
        <f t="shared" si="440"/>
        <v>0</v>
      </c>
    </row>
    <row r="9388" spans="1:10">
      <c r="A9388" s="483">
        <v>2016</v>
      </c>
      <c r="B9388" s="484" t="s">
        <v>1289</v>
      </c>
      <c r="C9388" s="484" t="s">
        <v>370</v>
      </c>
      <c r="D9388" s="485">
        <v>48720</v>
      </c>
      <c r="E9388" s="486">
        <v>17.7</v>
      </c>
      <c r="F9388" s="486">
        <f t="shared" si="438"/>
        <v>862344</v>
      </c>
      <c r="G9388" s="487">
        <v>0.25</v>
      </c>
      <c r="H9388" s="485">
        <v>5.7</v>
      </c>
      <c r="I9388" s="486">
        <f t="shared" si="439"/>
        <v>277704</v>
      </c>
      <c r="J9388" s="348">
        <f t="shared" si="440"/>
        <v>0</v>
      </c>
    </row>
    <row r="9389" spans="1:10">
      <c r="A9389" s="483">
        <v>2016</v>
      </c>
      <c r="B9389" s="484" t="s">
        <v>1289</v>
      </c>
      <c r="C9389" s="484" t="s">
        <v>370</v>
      </c>
      <c r="D9389" s="485">
        <v>16432</v>
      </c>
      <c r="E9389" s="486">
        <v>17.690000000000001</v>
      </c>
      <c r="F9389" s="486">
        <f t="shared" si="438"/>
        <v>290682.08</v>
      </c>
      <c r="G9389" s="487">
        <v>0.21</v>
      </c>
      <c r="H9389" s="485">
        <v>6</v>
      </c>
      <c r="I9389" s="486">
        <f t="shared" si="439"/>
        <v>98592</v>
      </c>
      <c r="J9389" s="348">
        <f t="shared" si="440"/>
        <v>0</v>
      </c>
    </row>
    <row r="9390" spans="1:10">
      <c r="A9390" s="483">
        <v>2016</v>
      </c>
      <c r="B9390" s="484" t="s">
        <v>1289</v>
      </c>
      <c r="C9390" s="484" t="s">
        <v>370</v>
      </c>
      <c r="D9390" s="485">
        <v>16399</v>
      </c>
      <c r="E9390" s="486">
        <v>17.739999999999998</v>
      </c>
      <c r="F9390" s="486">
        <f t="shared" si="438"/>
        <v>290918.25999999995</v>
      </c>
      <c r="G9390" s="487">
        <v>0.31</v>
      </c>
      <c r="H9390" s="485">
        <v>5.2</v>
      </c>
      <c r="I9390" s="486">
        <f t="shared" si="439"/>
        <v>85274.8</v>
      </c>
      <c r="J9390" s="348">
        <f t="shared" si="440"/>
        <v>0</v>
      </c>
    </row>
    <row r="9391" spans="1:10">
      <c r="A9391" s="483">
        <v>2016</v>
      </c>
      <c r="B9391" s="484" t="s">
        <v>1289</v>
      </c>
      <c r="C9391" s="484" t="s">
        <v>370</v>
      </c>
      <c r="D9391" s="485">
        <v>16399</v>
      </c>
      <c r="E9391" s="486">
        <v>17.149999999999999</v>
      </c>
      <c r="F9391" s="486">
        <f t="shared" si="438"/>
        <v>281242.84999999998</v>
      </c>
      <c r="G9391" s="487">
        <v>0.23</v>
      </c>
      <c r="H9391" s="485">
        <v>4.2</v>
      </c>
      <c r="I9391" s="486">
        <f t="shared" si="439"/>
        <v>68875.8</v>
      </c>
      <c r="J9391" s="348">
        <f t="shared" si="440"/>
        <v>0</v>
      </c>
    </row>
    <row r="9392" spans="1:10">
      <c r="A9392" s="483">
        <v>2016</v>
      </c>
      <c r="B9392" s="484" t="s">
        <v>1289</v>
      </c>
      <c r="C9392" s="484" t="s">
        <v>370</v>
      </c>
      <c r="D9392" s="485">
        <v>16354</v>
      </c>
      <c r="E9392" s="486">
        <v>16.62</v>
      </c>
      <c r="F9392" s="486">
        <f t="shared" si="438"/>
        <v>271803.48000000004</v>
      </c>
      <c r="G9392" s="487">
        <v>0.3</v>
      </c>
      <c r="H9392" s="485">
        <v>6.1</v>
      </c>
      <c r="I9392" s="486">
        <f t="shared" si="439"/>
        <v>99759.4</v>
      </c>
      <c r="J9392" s="348">
        <f t="shared" si="440"/>
        <v>0</v>
      </c>
    </row>
    <row r="9393" spans="1:10">
      <c r="A9393" s="483">
        <v>2016</v>
      </c>
      <c r="B9393" s="484" t="s">
        <v>1289</v>
      </c>
      <c r="C9393" s="484" t="s">
        <v>370</v>
      </c>
      <c r="D9393" s="485">
        <v>16340</v>
      </c>
      <c r="E9393" s="486">
        <v>16.829999999999998</v>
      </c>
      <c r="F9393" s="486">
        <f t="shared" si="438"/>
        <v>275002.19999999995</v>
      </c>
      <c r="G9393" s="487">
        <v>0.33</v>
      </c>
      <c r="H9393" s="485">
        <v>5.0999999999999996</v>
      </c>
      <c r="I9393" s="486">
        <f t="shared" si="439"/>
        <v>83334</v>
      </c>
      <c r="J9393" s="348">
        <f t="shared" si="440"/>
        <v>0</v>
      </c>
    </row>
    <row r="9394" spans="1:10">
      <c r="A9394" s="483">
        <v>2016</v>
      </c>
      <c r="B9394" s="484" t="s">
        <v>1289</v>
      </c>
      <c r="C9394" s="484" t="s">
        <v>370</v>
      </c>
      <c r="D9394" s="485">
        <v>16266</v>
      </c>
      <c r="E9394" s="486">
        <v>17.920000000000002</v>
      </c>
      <c r="F9394" s="486">
        <f t="shared" si="438"/>
        <v>291486.72000000003</v>
      </c>
      <c r="G9394" s="487">
        <v>0.24</v>
      </c>
      <c r="H9394" s="485">
        <v>4.8</v>
      </c>
      <c r="I9394" s="486">
        <f t="shared" si="439"/>
        <v>78076.800000000003</v>
      </c>
      <c r="J9394" s="348">
        <f t="shared" si="440"/>
        <v>0</v>
      </c>
    </row>
    <row r="9395" spans="1:10">
      <c r="A9395" s="483">
        <v>2016</v>
      </c>
      <c r="B9395" s="484" t="s">
        <v>1289</v>
      </c>
      <c r="C9395" s="484" t="s">
        <v>370</v>
      </c>
      <c r="D9395" s="485">
        <v>16049</v>
      </c>
      <c r="E9395" s="486">
        <v>17.46</v>
      </c>
      <c r="F9395" s="486">
        <f t="shared" si="438"/>
        <v>280215.54000000004</v>
      </c>
      <c r="G9395" s="487">
        <v>0.21</v>
      </c>
      <c r="H9395" s="485">
        <v>3.9</v>
      </c>
      <c r="I9395" s="486">
        <f t="shared" si="439"/>
        <v>62591.1</v>
      </c>
      <c r="J9395" s="348">
        <f t="shared" si="440"/>
        <v>0</v>
      </c>
    </row>
    <row r="9396" spans="1:10">
      <c r="A9396" s="483">
        <v>2016</v>
      </c>
      <c r="B9396" s="484" t="s">
        <v>1289</v>
      </c>
      <c r="C9396" s="484" t="s">
        <v>370</v>
      </c>
      <c r="D9396" s="485">
        <v>16551</v>
      </c>
      <c r="E9396" s="486">
        <v>17.670000000000002</v>
      </c>
      <c r="F9396" s="486">
        <f t="shared" si="438"/>
        <v>292456.17000000004</v>
      </c>
      <c r="G9396" s="487">
        <v>0.2</v>
      </c>
      <c r="H9396" s="485">
        <v>4.2</v>
      </c>
      <c r="I9396" s="486">
        <f t="shared" si="439"/>
        <v>69514.2</v>
      </c>
      <c r="J9396" s="348">
        <f t="shared" si="440"/>
        <v>0</v>
      </c>
    </row>
    <row r="9397" spans="1:10">
      <c r="A9397" s="483">
        <v>2016</v>
      </c>
      <c r="B9397" s="484" t="s">
        <v>1289</v>
      </c>
      <c r="C9397" s="484" t="s">
        <v>370</v>
      </c>
      <c r="D9397" s="485">
        <v>32782</v>
      </c>
      <c r="E9397" s="486">
        <v>17.559999999999999</v>
      </c>
      <c r="F9397" s="486">
        <f t="shared" si="438"/>
        <v>575651.91999999993</v>
      </c>
      <c r="G9397" s="487">
        <v>0.33</v>
      </c>
      <c r="H9397" s="485">
        <v>6</v>
      </c>
      <c r="I9397" s="486">
        <f t="shared" si="439"/>
        <v>196692</v>
      </c>
      <c r="J9397" s="348">
        <f t="shared" si="440"/>
        <v>0</v>
      </c>
    </row>
    <row r="9398" spans="1:10">
      <c r="A9398" s="483">
        <v>2016</v>
      </c>
      <c r="B9398" s="484" t="s">
        <v>1289</v>
      </c>
      <c r="C9398" s="484" t="s">
        <v>370</v>
      </c>
      <c r="D9398" s="485">
        <v>81975</v>
      </c>
      <c r="E9398" s="486">
        <v>17.61</v>
      </c>
      <c r="F9398" s="486">
        <f t="shared" si="438"/>
        <v>1443579.75</v>
      </c>
      <c r="G9398" s="487">
        <v>0.2</v>
      </c>
      <c r="H9398" s="485">
        <v>4.4000000000000004</v>
      </c>
      <c r="I9398" s="486">
        <f t="shared" si="439"/>
        <v>360690.00000000006</v>
      </c>
      <c r="J9398" s="348">
        <f t="shared" si="440"/>
        <v>0</v>
      </c>
    </row>
    <row r="9399" spans="1:10">
      <c r="A9399" s="483">
        <v>2016</v>
      </c>
      <c r="B9399" s="484" t="s">
        <v>1289</v>
      </c>
      <c r="C9399" s="484" t="s">
        <v>370</v>
      </c>
      <c r="D9399" s="485">
        <v>16413</v>
      </c>
      <c r="E9399" s="486">
        <v>17.59</v>
      </c>
      <c r="F9399" s="486">
        <f t="shared" si="438"/>
        <v>288704.67</v>
      </c>
      <c r="G9399" s="487">
        <v>0.32</v>
      </c>
      <c r="H9399" s="485">
        <v>6.2</v>
      </c>
      <c r="I9399" s="486">
        <f t="shared" si="439"/>
        <v>101760.6</v>
      </c>
      <c r="J9399" s="348">
        <f t="shared" si="440"/>
        <v>0</v>
      </c>
    </row>
    <row r="9400" spans="1:10">
      <c r="A9400" s="483">
        <v>2016</v>
      </c>
      <c r="B9400" s="484" t="s">
        <v>1289</v>
      </c>
      <c r="C9400" s="484" t="s">
        <v>370</v>
      </c>
      <c r="D9400" s="485">
        <v>778291</v>
      </c>
      <c r="E9400" s="486">
        <v>16.712</v>
      </c>
      <c r="F9400" s="486">
        <f t="shared" si="438"/>
        <v>13006799.192</v>
      </c>
      <c r="G9400" s="487">
        <v>0.35</v>
      </c>
      <c r="H9400" s="485">
        <v>4.7</v>
      </c>
      <c r="I9400" s="486">
        <f t="shared" si="439"/>
        <v>3657967.7</v>
      </c>
      <c r="J9400" s="348">
        <f t="shared" si="440"/>
        <v>0</v>
      </c>
    </row>
    <row r="9401" spans="1:10">
      <c r="A9401" s="483">
        <v>2016</v>
      </c>
      <c r="B9401" s="484" t="s">
        <v>1296</v>
      </c>
      <c r="C9401" s="484" t="s">
        <v>370</v>
      </c>
      <c r="D9401" s="485">
        <v>14316</v>
      </c>
      <c r="E9401" s="486">
        <v>22.927</v>
      </c>
      <c r="F9401" s="486">
        <f t="shared" si="438"/>
        <v>328222.93199999997</v>
      </c>
      <c r="G9401" s="487">
        <v>2.95</v>
      </c>
      <c r="H9401" s="485">
        <v>8.3000000000000007</v>
      </c>
      <c r="I9401" s="486">
        <f t="shared" si="439"/>
        <v>118822.8</v>
      </c>
      <c r="J9401" s="348">
        <f t="shared" si="440"/>
        <v>0</v>
      </c>
    </row>
    <row r="9402" spans="1:10">
      <c r="A9402" s="483">
        <v>2016</v>
      </c>
      <c r="B9402" s="484" t="s">
        <v>1296</v>
      </c>
      <c r="C9402" s="484" t="s">
        <v>370</v>
      </c>
      <c r="D9402" s="485">
        <v>42123</v>
      </c>
      <c r="E9402" s="486">
        <v>22.972000000000001</v>
      </c>
      <c r="F9402" s="486">
        <f t="shared" si="438"/>
        <v>967649.5560000001</v>
      </c>
      <c r="G9402" s="487">
        <v>3.08</v>
      </c>
      <c r="H9402" s="485">
        <v>8.8000000000000007</v>
      </c>
      <c r="I9402" s="486">
        <f t="shared" si="439"/>
        <v>370682.4</v>
      </c>
      <c r="J9402" s="348">
        <f t="shared" si="440"/>
        <v>0</v>
      </c>
    </row>
    <row r="9403" spans="1:10">
      <c r="A9403" s="483">
        <v>2016</v>
      </c>
      <c r="B9403" s="484" t="s">
        <v>1289</v>
      </c>
      <c r="C9403" s="484" t="s">
        <v>370</v>
      </c>
      <c r="D9403" s="485">
        <v>66819</v>
      </c>
      <c r="E9403" s="486">
        <v>17.614999999999998</v>
      </c>
      <c r="F9403" s="486">
        <f t="shared" si="438"/>
        <v>1177016.6849999998</v>
      </c>
      <c r="G9403" s="487">
        <v>0.32</v>
      </c>
      <c r="H9403" s="485">
        <v>5.3</v>
      </c>
      <c r="I9403" s="486">
        <f t="shared" si="439"/>
        <v>354140.7</v>
      </c>
      <c r="J9403" s="348">
        <f t="shared" si="440"/>
        <v>0</v>
      </c>
    </row>
    <row r="9404" spans="1:10">
      <c r="A9404" s="483">
        <v>2016</v>
      </c>
      <c r="B9404" s="484" t="s">
        <v>1296</v>
      </c>
      <c r="C9404" s="484" t="s">
        <v>370</v>
      </c>
      <c r="D9404" s="485">
        <v>15009</v>
      </c>
      <c r="E9404" s="486">
        <v>25.687000000000001</v>
      </c>
      <c r="F9404" s="486">
        <f t="shared" si="438"/>
        <v>385536.18300000002</v>
      </c>
      <c r="G9404" s="487">
        <v>3.27</v>
      </c>
      <c r="H9404" s="485">
        <v>7.7</v>
      </c>
      <c r="I9404" s="486">
        <f t="shared" si="439"/>
        <v>115569.3</v>
      </c>
      <c r="J9404" s="348">
        <f t="shared" si="440"/>
        <v>0</v>
      </c>
    </row>
    <row r="9405" spans="1:10">
      <c r="A9405" s="483">
        <v>2016</v>
      </c>
      <c r="B9405" s="484" t="s">
        <v>1296</v>
      </c>
      <c r="C9405" s="484" t="s">
        <v>370</v>
      </c>
      <c r="D9405" s="485">
        <v>47373</v>
      </c>
      <c r="E9405" s="486">
        <v>22.486000000000001</v>
      </c>
      <c r="F9405" s="486">
        <f t="shared" si="438"/>
        <v>1065229.2779999999</v>
      </c>
      <c r="G9405" s="487">
        <v>3.42</v>
      </c>
      <c r="H9405" s="485">
        <v>10.9</v>
      </c>
      <c r="I9405" s="486">
        <f t="shared" si="439"/>
        <v>516365.7</v>
      </c>
      <c r="J9405" s="348">
        <f t="shared" si="440"/>
        <v>0</v>
      </c>
    </row>
    <row r="9406" spans="1:10">
      <c r="A9406" s="483">
        <v>2016</v>
      </c>
      <c r="B9406" s="484" t="s">
        <v>1296</v>
      </c>
      <c r="C9406" s="484" t="s">
        <v>370</v>
      </c>
      <c r="D9406" s="485">
        <v>4930</v>
      </c>
      <c r="E9406" s="486">
        <v>18.143000000000001</v>
      </c>
      <c r="F9406" s="486">
        <f t="shared" si="438"/>
        <v>89444.99</v>
      </c>
      <c r="G9406" s="487">
        <v>0.46</v>
      </c>
      <c r="H9406" s="485">
        <v>29.8</v>
      </c>
      <c r="I9406" s="486">
        <f t="shared" si="439"/>
        <v>146914</v>
      </c>
      <c r="J9406" s="348">
        <f t="shared" si="440"/>
        <v>0</v>
      </c>
    </row>
    <row r="9407" spans="1:10">
      <c r="A9407" s="483">
        <v>2016</v>
      </c>
      <c r="B9407" s="484" t="s">
        <v>1296</v>
      </c>
      <c r="C9407" s="484" t="s">
        <v>370</v>
      </c>
      <c r="D9407" s="485">
        <v>4549</v>
      </c>
      <c r="E9407" s="486">
        <v>19.588999999999999</v>
      </c>
      <c r="F9407" s="486">
        <f t="shared" si="438"/>
        <v>89110.36099999999</v>
      </c>
      <c r="G9407" s="487">
        <v>0.73</v>
      </c>
      <c r="H9407" s="485">
        <v>24.4</v>
      </c>
      <c r="I9407" s="486">
        <f t="shared" si="439"/>
        <v>110995.59999999999</v>
      </c>
      <c r="J9407" s="348">
        <f t="shared" si="440"/>
        <v>0</v>
      </c>
    </row>
    <row r="9408" spans="1:10">
      <c r="A9408" s="483">
        <v>2016</v>
      </c>
      <c r="B9408" s="484" t="s">
        <v>1296</v>
      </c>
      <c r="C9408" s="484" t="s">
        <v>370</v>
      </c>
      <c r="D9408" s="485">
        <v>46065</v>
      </c>
      <c r="E9408" s="486">
        <v>23.053000000000001</v>
      </c>
      <c r="F9408" s="486">
        <f t="shared" si="438"/>
        <v>1061936.4450000001</v>
      </c>
      <c r="G9408" s="487">
        <v>2.96</v>
      </c>
      <c r="H9408" s="485">
        <v>8.3000000000000007</v>
      </c>
      <c r="I9408" s="486">
        <f t="shared" si="439"/>
        <v>382339.50000000006</v>
      </c>
      <c r="J9408" s="348">
        <f t="shared" si="440"/>
        <v>0</v>
      </c>
    </row>
    <row r="9409" spans="1:10">
      <c r="A9409" s="483">
        <v>2016</v>
      </c>
      <c r="B9409" s="484" t="s">
        <v>1296</v>
      </c>
      <c r="C9409" s="484" t="s">
        <v>370</v>
      </c>
      <c r="D9409" s="485">
        <v>73645</v>
      </c>
      <c r="E9409" s="486">
        <v>23.234000000000002</v>
      </c>
      <c r="F9409" s="486">
        <f t="shared" si="438"/>
        <v>1711067.9300000002</v>
      </c>
      <c r="G9409" s="487">
        <v>0.44</v>
      </c>
      <c r="H9409" s="485">
        <v>6.3</v>
      </c>
      <c r="I9409" s="486">
        <f t="shared" si="439"/>
        <v>463963.5</v>
      </c>
      <c r="J9409" s="348">
        <f t="shared" si="440"/>
        <v>0</v>
      </c>
    </row>
    <row r="9410" spans="1:10">
      <c r="A9410" s="483">
        <v>2016</v>
      </c>
      <c r="B9410" s="484" t="s">
        <v>1289</v>
      </c>
      <c r="C9410" s="484" t="s">
        <v>370</v>
      </c>
      <c r="D9410" s="485">
        <v>96928</v>
      </c>
      <c r="E9410" s="486">
        <v>17.864000000000001</v>
      </c>
      <c r="F9410" s="486">
        <f t="shared" si="438"/>
        <v>1731521.7920000001</v>
      </c>
      <c r="G9410" s="487">
        <v>0.28000000000000003</v>
      </c>
      <c r="H9410" s="485">
        <v>4.8</v>
      </c>
      <c r="I9410" s="486">
        <f t="shared" si="439"/>
        <v>465254.39999999997</v>
      </c>
      <c r="J9410" s="348">
        <f t="shared" si="440"/>
        <v>0</v>
      </c>
    </row>
    <row r="9411" spans="1:10">
      <c r="A9411" s="483">
        <v>2016</v>
      </c>
      <c r="B9411" s="484" t="s">
        <v>1289</v>
      </c>
      <c r="C9411" s="484" t="s">
        <v>370</v>
      </c>
      <c r="D9411" s="485">
        <v>232017</v>
      </c>
      <c r="E9411" s="486">
        <v>17.172000000000001</v>
      </c>
      <c r="F9411" s="486">
        <f t="shared" ref="F9411:F9474" si="441">E9411*D9411</f>
        <v>3984195.9240000001</v>
      </c>
      <c r="G9411" s="487">
        <v>0.66</v>
      </c>
      <c r="H9411" s="485">
        <v>8.6999999999999993</v>
      </c>
      <c r="I9411" s="486">
        <f t="shared" ref="I9411:I9474" si="442">H9411*D9411</f>
        <v>2018547.9</v>
      </c>
      <c r="J9411" s="348">
        <f t="shared" ref="J9411:J9474" si="443">IF(B9411="LIG",1,0)</f>
        <v>0</v>
      </c>
    </row>
    <row r="9412" spans="1:10">
      <c r="A9412" s="483">
        <v>2016</v>
      </c>
      <c r="B9412" s="484" t="s">
        <v>1289</v>
      </c>
      <c r="C9412" s="484" t="s">
        <v>370</v>
      </c>
      <c r="D9412" s="485">
        <v>570766</v>
      </c>
      <c r="E9412" s="486">
        <v>16.690000000000001</v>
      </c>
      <c r="F9412" s="486">
        <f t="shared" si="441"/>
        <v>9526084.540000001</v>
      </c>
      <c r="G9412" s="487">
        <v>0.71</v>
      </c>
      <c r="H9412" s="485">
        <v>10.8</v>
      </c>
      <c r="I9412" s="486">
        <f t="shared" si="442"/>
        <v>6164272.8000000007</v>
      </c>
      <c r="J9412" s="348">
        <f t="shared" si="443"/>
        <v>0</v>
      </c>
    </row>
    <row r="9413" spans="1:10">
      <c r="A9413" s="483">
        <v>2016</v>
      </c>
      <c r="B9413" s="484" t="s">
        <v>1289</v>
      </c>
      <c r="C9413" s="484" t="s">
        <v>370</v>
      </c>
      <c r="D9413" s="485">
        <v>17124</v>
      </c>
      <c r="E9413" s="486">
        <v>16.7</v>
      </c>
      <c r="F9413" s="486">
        <f t="shared" si="441"/>
        <v>285970.8</v>
      </c>
      <c r="G9413" s="487">
        <v>0.28999999999999998</v>
      </c>
      <c r="H9413" s="485">
        <v>5.7</v>
      </c>
      <c r="I9413" s="486">
        <f t="shared" si="442"/>
        <v>97606.8</v>
      </c>
      <c r="J9413" s="348">
        <f t="shared" si="443"/>
        <v>0</v>
      </c>
    </row>
    <row r="9414" spans="1:10">
      <c r="A9414" s="483">
        <v>2016</v>
      </c>
      <c r="B9414" s="484" t="s">
        <v>1289</v>
      </c>
      <c r="C9414" s="484" t="s">
        <v>370</v>
      </c>
      <c r="D9414" s="485">
        <v>68527</v>
      </c>
      <c r="E9414" s="486">
        <v>17.05</v>
      </c>
      <c r="F9414" s="486">
        <f t="shared" si="441"/>
        <v>1168385.3500000001</v>
      </c>
      <c r="G9414" s="487">
        <v>0.25</v>
      </c>
      <c r="H9414" s="485">
        <v>4.7</v>
      </c>
      <c r="I9414" s="486">
        <f t="shared" si="442"/>
        <v>322076.90000000002</v>
      </c>
      <c r="J9414" s="348">
        <f t="shared" si="443"/>
        <v>0</v>
      </c>
    </row>
    <row r="9415" spans="1:10">
      <c r="A9415" s="483">
        <v>2016</v>
      </c>
      <c r="B9415" s="484" t="s">
        <v>1289</v>
      </c>
      <c r="C9415" s="484" t="s">
        <v>370</v>
      </c>
      <c r="D9415" s="485">
        <v>136680</v>
      </c>
      <c r="E9415" s="486">
        <v>16.718</v>
      </c>
      <c r="F9415" s="486">
        <f t="shared" si="441"/>
        <v>2285016.2400000002</v>
      </c>
      <c r="G9415" s="487">
        <v>0.3</v>
      </c>
      <c r="H9415" s="485">
        <v>6.2</v>
      </c>
      <c r="I9415" s="486">
        <f t="shared" si="442"/>
        <v>847416</v>
      </c>
      <c r="J9415" s="348">
        <f t="shared" si="443"/>
        <v>0</v>
      </c>
    </row>
    <row r="9416" spans="1:10">
      <c r="A9416" s="483">
        <v>2016</v>
      </c>
      <c r="B9416" s="484" t="s">
        <v>1289</v>
      </c>
      <c r="C9416" s="484" t="s">
        <v>370</v>
      </c>
      <c r="D9416" s="485">
        <v>171124</v>
      </c>
      <c r="E9416" s="486">
        <v>17.285</v>
      </c>
      <c r="F9416" s="486">
        <f t="shared" si="441"/>
        <v>2957878.34</v>
      </c>
      <c r="G9416" s="487">
        <v>0.24</v>
      </c>
      <c r="H9416" s="485">
        <v>4.0999999999999996</v>
      </c>
      <c r="I9416" s="486">
        <f t="shared" si="442"/>
        <v>701608.39999999991</v>
      </c>
      <c r="J9416" s="348">
        <f t="shared" si="443"/>
        <v>0</v>
      </c>
    </row>
    <row r="9417" spans="1:10">
      <c r="A9417" s="483">
        <v>2016</v>
      </c>
      <c r="B9417" s="484" t="s">
        <v>1296</v>
      </c>
      <c r="C9417" s="484" t="s">
        <v>370</v>
      </c>
      <c r="D9417" s="485">
        <v>42217</v>
      </c>
      <c r="E9417" s="486">
        <v>26.08</v>
      </c>
      <c r="F9417" s="486">
        <f t="shared" si="441"/>
        <v>1101019.3599999999</v>
      </c>
      <c r="G9417" s="487">
        <v>2.95</v>
      </c>
      <c r="H9417" s="485">
        <v>7.7</v>
      </c>
      <c r="I9417" s="486">
        <f t="shared" si="442"/>
        <v>325070.90000000002</v>
      </c>
      <c r="J9417" s="348">
        <f t="shared" si="443"/>
        <v>0</v>
      </c>
    </row>
    <row r="9418" spans="1:10">
      <c r="A9418" s="483">
        <v>2016</v>
      </c>
      <c r="B9418" s="484" t="s">
        <v>1289</v>
      </c>
      <c r="C9418" s="484" t="s">
        <v>370</v>
      </c>
      <c r="D9418" s="485">
        <v>61135</v>
      </c>
      <c r="E9418" s="486">
        <v>17.54</v>
      </c>
      <c r="F9418" s="486">
        <f t="shared" si="441"/>
        <v>1072307.8999999999</v>
      </c>
      <c r="G9418" s="487">
        <v>0.2</v>
      </c>
      <c r="H9418" s="485">
        <v>4.5999999999999996</v>
      </c>
      <c r="I9418" s="486">
        <f t="shared" si="442"/>
        <v>281221</v>
      </c>
      <c r="J9418" s="348">
        <f t="shared" si="443"/>
        <v>0</v>
      </c>
    </row>
    <row r="9419" spans="1:10">
      <c r="A9419" s="483">
        <v>2016</v>
      </c>
      <c r="B9419" s="484" t="s">
        <v>1296</v>
      </c>
      <c r="C9419" s="484" t="s">
        <v>370</v>
      </c>
      <c r="D9419" s="485">
        <v>143967</v>
      </c>
      <c r="E9419" s="486">
        <v>21.882000000000001</v>
      </c>
      <c r="F9419" s="486">
        <f t="shared" si="441"/>
        <v>3150285.8940000003</v>
      </c>
      <c r="G9419" s="487">
        <v>2.71</v>
      </c>
      <c r="H9419" s="485">
        <v>8.6</v>
      </c>
      <c r="I9419" s="486">
        <f t="shared" si="442"/>
        <v>1238116.2</v>
      </c>
      <c r="J9419" s="348">
        <f t="shared" si="443"/>
        <v>0</v>
      </c>
    </row>
    <row r="9420" spans="1:10">
      <c r="A9420" s="483">
        <v>2016</v>
      </c>
      <c r="B9420" s="484" t="s">
        <v>1296</v>
      </c>
      <c r="C9420" s="484" t="s">
        <v>370</v>
      </c>
      <c r="D9420" s="485">
        <v>15005</v>
      </c>
      <c r="E9420" s="486">
        <v>25.954000000000001</v>
      </c>
      <c r="F9420" s="486">
        <f t="shared" si="441"/>
        <v>389439.77</v>
      </c>
      <c r="G9420" s="487">
        <v>2.6</v>
      </c>
      <c r="H9420" s="485">
        <v>7.5</v>
      </c>
      <c r="I9420" s="486">
        <f t="shared" si="442"/>
        <v>112537.5</v>
      </c>
      <c r="J9420" s="348">
        <f t="shared" si="443"/>
        <v>0</v>
      </c>
    </row>
    <row r="9421" spans="1:10">
      <c r="A9421" s="483">
        <v>2016</v>
      </c>
      <c r="B9421" s="484" t="s">
        <v>1289</v>
      </c>
      <c r="C9421" s="484" t="s">
        <v>370</v>
      </c>
      <c r="D9421" s="485">
        <v>144254</v>
      </c>
      <c r="E9421" s="486">
        <v>17.899999999999999</v>
      </c>
      <c r="F9421" s="486">
        <f t="shared" si="441"/>
        <v>2582146.5999999996</v>
      </c>
      <c r="G9421" s="487">
        <v>0.27</v>
      </c>
      <c r="H9421" s="485">
        <v>4.9000000000000004</v>
      </c>
      <c r="I9421" s="486">
        <f t="shared" si="442"/>
        <v>706844.60000000009</v>
      </c>
      <c r="J9421" s="348">
        <f t="shared" si="443"/>
        <v>0</v>
      </c>
    </row>
    <row r="9422" spans="1:10">
      <c r="A9422" s="483">
        <v>2016</v>
      </c>
      <c r="B9422" s="484" t="s">
        <v>1289</v>
      </c>
      <c r="C9422" s="484" t="s">
        <v>370</v>
      </c>
      <c r="D9422" s="485">
        <v>189351</v>
      </c>
      <c r="E9422" s="486">
        <v>17.829999999999998</v>
      </c>
      <c r="F9422" s="486">
        <f t="shared" si="441"/>
        <v>3376128.3299999996</v>
      </c>
      <c r="G9422" s="487">
        <v>0.32</v>
      </c>
      <c r="H9422" s="485">
        <v>5.0999999999999996</v>
      </c>
      <c r="I9422" s="486">
        <f t="shared" si="442"/>
        <v>965690.1</v>
      </c>
      <c r="J9422" s="348">
        <f t="shared" si="443"/>
        <v>0</v>
      </c>
    </row>
    <row r="9423" spans="1:10">
      <c r="A9423" s="483">
        <v>2016</v>
      </c>
      <c r="B9423" s="484" t="s">
        <v>1289</v>
      </c>
      <c r="C9423" s="484" t="s">
        <v>370</v>
      </c>
      <c r="D9423" s="485">
        <v>243</v>
      </c>
      <c r="E9423" s="486">
        <v>17.899999999999999</v>
      </c>
      <c r="F9423" s="486">
        <f t="shared" si="441"/>
        <v>4349.7</v>
      </c>
      <c r="G9423" s="487">
        <v>0.28000000000000003</v>
      </c>
      <c r="H9423" s="485">
        <v>5.2</v>
      </c>
      <c r="I9423" s="486">
        <f t="shared" si="442"/>
        <v>1263.6000000000001</v>
      </c>
      <c r="J9423" s="348">
        <f t="shared" si="443"/>
        <v>0</v>
      </c>
    </row>
    <row r="9424" spans="1:10">
      <c r="A9424" s="483">
        <v>2016</v>
      </c>
      <c r="B9424" s="484" t="s">
        <v>1289</v>
      </c>
      <c r="C9424" s="484" t="s">
        <v>370</v>
      </c>
      <c r="D9424" s="485">
        <v>364</v>
      </c>
      <c r="E9424" s="486">
        <v>17.3</v>
      </c>
      <c r="F9424" s="486">
        <f t="shared" si="441"/>
        <v>6297.2</v>
      </c>
      <c r="G9424" s="487">
        <v>0.22</v>
      </c>
      <c r="H9424" s="485">
        <v>4.0999999999999996</v>
      </c>
      <c r="I9424" s="486">
        <f t="shared" si="442"/>
        <v>1492.3999999999999</v>
      </c>
      <c r="J9424" s="348">
        <f t="shared" si="443"/>
        <v>0</v>
      </c>
    </row>
    <row r="9425" spans="1:10">
      <c r="A9425" s="483">
        <v>2016</v>
      </c>
      <c r="B9425" s="484" t="s">
        <v>1289</v>
      </c>
      <c r="C9425" s="484" t="s">
        <v>370</v>
      </c>
      <c r="D9425" s="485">
        <v>14618</v>
      </c>
      <c r="E9425" s="486">
        <v>17.36</v>
      </c>
      <c r="F9425" s="486">
        <f t="shared" si="441"/>
        <v>253768.47999999998</v>
      </c>
      <c r="G9425" s="487">
        <v>0.33</v>
      </c>
      <c r="H9425" s="485">
        <v>5.7</v>
      </c>
      <c r="I9425" s="486">
        <f t="shared" si="442"/>
        <v>83322.600000000006</v>
      </c>
      <c r="J9425" s="348">
        <f t="shared" si="443"/>
        <v>0</v>
      </c>
    </row>
    <row r="9426" spans="1:10">
      <c r="A9426" s="483">
        <v>2016</v>
      </c>
      <c r="B9426" s="484" t="s">
        <v>1289</v>
      </c>
      <c r="C9426" s="484" t="s">
        <v>370</v>
      </c>
      <c r="D9426" s="485">
        <v>58001</v>
      </c>
      <c r="E9426" s="486">
        <v>17.82</v>
      </c>
      <c r="F9426" s="486">
        <f t="shared" si="441"/>
        <v>1033577.8200000001</v>
      </c>
      <c r="G9426" s="487">
        <v>0.3</v>
      </c>
      <c r="H9426" s="485">
        <v>5</v>
      </c>
      <c r="I9426" s="486">
        <f t="shared" si="442"/>
        <v>290005</v>
      </c>
      <c r="J9426" s="348">
        <f t="shared" si="443"/>
        <v>0</v>
      </c>
    </row>
    <row r="9427" spans="1:10">
      <c r="A9427" s="483">
        <v>2016</v>
      </c>
      <c r="B9427" s="484" t="s">
        <v>1289</v>
      </c>
      <c r="C9427" s="484" t="s">
        <v>370</v>
      </c>
      <c r="D9427" s="485">
        <v>159755</v>
      </c>
      <c r="E9427" s="486">
        <v>17.059999999999999</v>
      </c>
      <c r="F9427" s="486">
        <f t="shared" si="441"/>
        <v>2725420.3</v>
      </c>
      <c r="G9427" s="487">
        <v>0.71</v>
      </c>
      <c r="H9427" s="485">
        <v>9.4</v>
      </c>
      <c r="I9427" s="486">
        <f t="shared" si="442"/>
        <v>1501697</v>
      </c>
      <c r="J9427" s="348">
        <f t="shared" si="443"/>
        <v>0</v>
      </c>
    </row>
    <row r="9428" spans="1:10">
      <c r="A9428" s="483">
        <v>2016</v>
      </c>
      <c r="B9428" s="484" t="s">
        <v>1289</v>
      </c>
      <c r="C9428" s="484" t="s">
        <v>370</v>
      </c>
      <c r="D9428" s="485">
        <v>86745</v>
      </c>
      <c r="E9428" s="486">
        <v>17.100000000000001</v>
      </c>
      <c r="F9428" s="486">
        <f t="shared" si="441"/>
        <v>1483339.5000000002</v>
      </c>
      <c r="G9428" s="487">
        <v>0.65</v>
      </c>
      <c r="H9428" s="485">
        <v>9.1</v>
      </c>
      <c r="I9428" s="486">
        <f t="shared" si="442"/>
        <v>789379.5</v>
      </c>
      <c r="J9428" s="348">
        <f t="shared" si="443"/>
        <v>0</v>
      </c>
    </row>
    <row r="9429" spans="1:10">
      <c r="A9429" s="483">
        <v>2016</v>
      </c>
      <c r="B9429" s="484" t="s">
        <v>1289</v>
      </c>
      <c r="C9429" s="484" t="s">
        <v>370</v>
      </c>
      <c r="D9429" s="485">
        <v>122</v>
      </c>
      <c r="E9429" s="486">
        <v>17.36</v>
      </c>
      <c r="F9429" s="486">
        <f t="shared" si="441"/>
        <v>2117.92</v>
      </c>
      <c r="G9429" s="487">
        <v>0.33</v>
      </c>
      <c r="H9429" s="485">
        <v>5.7</v>
      </c>
      <c r="I9429" s="486">
        <f t="shared" si="442"/>
        <v>695.4</v>
      </c>
      <c r="J9429" s="348">
        <f t="shared" si="443"/>
        <v>0</v>
      </c>
    </row>
    <row r="9430" spans="1:10">
      <c r="A9430" s="483">
        <v>2016</v>
      </c>
      <c r="B9430" s="484" t="s">
        <v>1289</v>
      </c>
      <c r="C9430" s="484" t="s">
        <v>370</v>
      </c>
      <c r="D9430" s="485">
        <v>58328</v>
      </c>
      <c r="E9430" s="486">
        <v>17.11</v>
      </c>
      <c r="F9430" s="486">
        <f t="shared" si="441"/>
        <v>997992.08</v>
      </c>
      <c r="G9430" s="487">
        <v>0.66</v>
      </c>
      <c r="H9430" s="485">
        <v>9.3000000000000007</v>
      </c>
      <c r="I9430" s="486">
        <f t="shared" si="442"/>
        <v>542450.4</v>
      </c>
      <c r="J9430" s="348">
        <f t="shared" si="443"/>
        <v>0</v>
      </c>
    </row>
    <row r="9431" spans="1:10">
      <c r="A9431" s="483">
        <v>2016</v>
      </c>
      <c r="B9431" s="484" t="s">
        <v>1289</v>
      </c>
      <c r="C9431" s="484" t="s">
        <v>370</v>
      </c>
      <c r="D9431" s="485">
        <v>29041</v>
      </c>
      <c r="E9431" s="486">
        <v>16.920000000000002</v>
      </c>
      <c r="F9431" s="486">
        <f t="shared" si="441"/>
        <v>491373.72000000003</v>
      </c>
      <c r="G9431" s="487">
        <v>0.74</v>
      </c>
      <c r="H9431" s="485">
        <v>9.5</v>
      </c>
      <c r="I9431" s="486">
        <f t="shared" si="442"/>
        <v>275889.5</v>
      </c>
      <c r="J9431" s="348">
        <f t="shared" si="443"/>
        <v>0</v>
      </c>
    </row>
    <row r="9432" spans="1:10">
      <c r="A9432" s="483">
        <v>2016</v>
      </c>
      <c r="B9432" s="484" t="s">
        <v>1289</v>
      </c>
      <c r="C9432" s="484" t="s">
        <v>370</v>
      </c>
      <c r="D9432" s="485">
        <v>29036</v>
      </c>
      <c r="E9432" s="486">
        <v>17.920000000000002</v>
      </c>
      <c r="F9432" s="486">
        <f t="shared" si="441"/>
        <v>520325.12000000005</v>
      </c>
      <c r="G9432" s="487">
        <v>0.21</v>
      </c>
      <c r="H9432" s="485">
        <v>5</v>
      </c>
      <c r="I9432" s="486">
        <f t="shared" si="442"/>
        <v>145180</v>
      </c>
      <c r="J9432" s="348">
        <f t="shared" si="443"/>
        <v>0</v>
      </c>
    </row>
    <row r="9433" spans="1:10">
      <c r="A9433" s="483">
        <v>2016</v>
      </c>
      <c r="B9433" s="484" t="s">
        <v>1289</v>
      </c>
      <c r="C9433" s="484" t="s">
        <v>370</v>
      </c>
      <c r="D9433" s="485">
        <v>14616</v>
      </c>
      <c r="E9433" s="486">
        <v>17.59</v>
      </c>
      <c r="F9433" s="486">
        <f t="shared" si="441"/>
        <v>257095.44</v>
      </c>
      <c r="G9433" s="487">
        <v>0.34</v>
      </c>
      <c r="H9433" s="485">
        <v>5.5</v>
      </c>
      <c r="I9433" s="486">
        <f t="shared" si="442"/>
        <v>80388</v>
      </c>
      <c r="J9433" s="348">
        <f t="shared" si="443"/>
        <v>0</v>
      </c>
    </row>
    <row r="9434" spans="1:10">
      <c r="A9434" s="483">
        <v>2016</v>
      </c>
      <c r="B9434" s="484" t="s">
        <v>1289</v>
      </c>
      <c r="C9434" s="484" t="s">
        <v>370</v>
      </c>
      <c r="D9434" s="485">
        <v>485</v>
      </c>
      <c r="E9434" s="486">
        <v>17.87</v>
      </c>
      <c r="F9434" s="486">
        <f t="shared" si="441"/>
        <v>8666.9500000000007</v>
      </c>
      <c r="G9434" s="487">
        <v>0.3</v>
      </c>
      <c r="H9434" s="485">
        <v>5.2</v>
      </c>
      <c r="I9434" s="486">
        <f t="shared" si="442"/>
        <v>2522</v>
      </c>
      <c r="J9434" s="348">
        <f t="shared" si="443"/>
        <v>0</v>
      </c>
    </row>
    <row r="9435" spans="1:10">
      <c r="A9435" s="483">
        <v>2016</v>
      </c>
      <c r="B9435" s="484" t="s">
        <v>1289</v>
      </c>
      <c r="C9435" s="484" t="s">
        <v>370</v>
      </c>
      <c r="D9435" s="485">
        <v>122</v>
      </c>
      <c r="E9435" s="486">
        <v>17.87</v>
      </c>
      <c r="F9435" s="486">
        <f t="shared" si="441"/>
        <v>2180.1400000000003</v>
      </c>
      <c r="G9435" s="487">
        <v>0.3</v>
      </c>
      <c r="H9435" s="485">
        <v>5.2</v>
      </c>
      <c r="I9435" s="486">
        <f t="shared" si="442"/>
        <v>634.4</v>
      </c>
      <c r="J9435" s="348">
        <f t="shared" si="443"/>
        <v>0</v>
      </c>
    </row>
    <row r="9436" spans="1:10">
      <c r="A9436" s="483">
        <v>2016</v>
      </c>
      <c r="B9436" s="484" t="s">
        <v>1289</v>
      </c>
      <c r="C9436" s="484" t="s">
        <v>370</v>
      </c>
      <c r="D9436" s="485">
        <v>98858</v>
      </c>
      <c r="E9436" s="486">
        <v>16.98</v>
      </c>
      <c r="F9436" s="486">
        <f t="shared" si="441"/>
        <v>1678608.84</v>
      </c>
      <c r="G9436" s="487">
        <v>0.71</v>
      </c>
      <c r="H9436" s="485">
        <v>9.4</v>
      </c>
      <c r="I9436" s="486">
        <f t="shared" si="442"/>
        <v>929265.20000000007</v>
      </c>
      <c r="J9436" s="348">
        <f t="shared" si="443"/>
        <v>0</v>
      </c>
    </row>
    <row r="9437" spans="1:10">
      <c r="A9437" s="483">
        <v>2016</v>
      </c>
      <c r="B9437" s="484" t="s">
        <v>1296</v>
      </c>
      <c r="C9437" s="484" t="s">
        <v>370</v>
      </c>
      <c r="D9437" s="485">
        <v>11329</v>
      </c>
      <c r="E9437" s="486">
        <v>17.21</v>
      </c>
      <c r="F9437" s="486">
        <f t="shared" si="441"/>
        <v>194972.09</v>
      </c>
      <c r="G9437" s="487">
        <v>1.71</v>
      </c>
      <c r="H9437" s="485">
        <v>27.6</v>
      </c>
      <c r="I9437" s="486">
        <f t="shared" si="442"/>
        <v>312680.40000000002</v>
      </c>
      <c r="J9437" s="348">
        <f t="shared" si="443"/>
        <v>0</v>
      </c>
    </row>
    <row r="9438" spans="1:10">
      <c r="A9438" s="483">
        <v>2016</v>
      </c>
      <c r="B9438" s="484" t="s">
        <v>1296</v>
      </c>
      <c r="C9438" s="484" t="s">
        <v>370</v>
      </c>
      <c r="D9438" s="485">
        <v>441967</v>
      </c>
      <c r="E9438" s="486">
        <v>25.33</v>
      </c>
      <c r="F9438" s="486">
        <f t="shared" si="441"/>
        <v>11195024.109999999</v>
      </c>
      <c r="G9438" s="487">
        <v>4.3099999999999996</v>
      </c>
      <c r="H9438" s="485">
        <v>9.4</v>
      </c>
      <c r="I9438" s="486">
        <f t="shared" si="442"/>
        <v>4154489.8000000003</v>
      </c>
      <c r="J9438" s="348">
        <f t="shared" si="443"/>
        <v>0</v>
      </c>
    </row>
    <row r="9439" spans="1:10">
      <c r="A9439" s="483">
        <v>2016</v>
      </c>
      <c r="B9439" s="484" t="s">
        <v>1296</v>
      </c>
      <c r="C9439" s="484" t="s">
        <v>370</v>
      </c>
      <c r="D9439" s="485">
        <v>7911</v>
      </c>
      <c r="E9439" s="486">
        <v>26.13</v>
      </c>
      <c r="F9439" s="486">
        <f t="shared" si="441"/>
        <v>206714.43</v>
      </c>
      <c r="G9439" s="487">
        <v>2.98</v>
      </c>
      <c r="H9439" s="485">
        <v>8.1</v>
      </c>
      <c r="I9439" s="486">
        <f t="shared" si="442"/>
        <v>64079.1</v>
      </c>
      <c r="J9439" s="348">
        <f t="shared" si="443"/>
        <v>0</v>
      </c>
    </row>
    <row r="9440" spans="1:10">
      <c r="A9440" s="483">
        <v>2016</v>
      </c>
      <c r="B9440" s="484" t="s">
        <v>1289</v>
      </c>
      <c r="C9440" s="484" t="s">
        <v>370</v>
      </c>
      <c r="D9440" s="485">
        <v>125760</v>
      </c>
      <c r="E9440" s="486">
        <v>17.088000000000001</v>
      </c>
      <c r="F9440" s="486">
        <f t="shared" si="441"/>
        <v>2148986.8800000004</v>
      </c>
      <c r="G9440" s="487">
        <v>0.26</v>
      </c>
      <c r="H9440" s="485">
        <v>4.8</v>
      </c>
      <c r="I9440" s="486">
        <f t="shared" si="442"/>
        <v>603648</v>
      </c>
      <c r="J9440" s="348">
        <f t="shared" si="443"/>
        <v>0</v>
      </c>
    </row>
    <row r="9441" spans="1:10">
      <c r="A9441" s="483">
        <v>2016</v>
      </c>
      <c r="B9441" s="484" t="s">
        <v>1289</v>
      </c>
      <c r="C9441" s="484" t="s">
        <v>370</v>
      </c>
      <c r="D9441" s="485">
        <v>54813</v>
      </c>
      <c r="E9441" s="486">
        <v>17.64</v>
      </c>
      <c r="F9441" s="486">
        <f t="shared" si="441"/>
        <v>966901.32000000007</v>
      </c>
      <c r="G9441" s="487">
        <v>0.26</v>
      </c>
      <c r="H9441" s="485">
        <v>5.8</v>
      </c>
      <c r="I9441" s="486">
        <f t="shared" si="442"/>
        <v>317915.39999999997</v>
      </c>
      <c r="J9441" s="348">
        <f t="shared" si="443"/>
        <v>0</v>
      </c>
    </row>
    <row r="9442" spans="1:10">
      <c r="A9442" s="483">
        <v>2016</v>
      </c>
      <c r="B9442" s="484" t="s">
        <v>1289</v>
      </c>
      <c r="C9442" s="484" t="s">
        <v>370</v>
      </c>
      <c r="D9442" s="485">
        <v>415846</v>
      </c>
      <c r="E9442" s="486">
        <v>16.73</v>
      </c>
      <c r="F9442" s="486">
        <f t="shared" si="441"/>
        <v>6957103.5800000001</v>
      </c>
      <c r="G9442" s="487">
        <v>0.28999999999999998</v>
      </c>
      <c r="H9442" s="485">
        <v>5.6</v>
      </c>
      <c r="I9442" s="486">
        <f t="shared" si="442"/>
        <v>2328737.5999999996</v>
      </c>
      <c r="J9442" s="348">
        <f t="shared" si="443"/>
        <v>0</v>
      </c>
    </row>
    <row r="9443" spans="1:10">
      <c r="A9443" s="483">
        <v>2016</v>
      </c>
      <c r="B9443" s="484" t="s">
        <v>1289</v>
      </c>
      <c r="C9443" s="484" t="s">
        <v>370</v>
      </c>
      <c r="D9443" s="485">
        <v>96009</v>
      </c>
      <c r="E9443" s="486">
        <v>16.940000000000001</v>
      </c>
      <c r="F9443" s="486">
        <f t="shared" si="441"/>
        <v>1626392.4600000002</v>
      </c>
      <c r="G9443" s="487">
        <v>0.4</v>
      </c>
      <c r="H9443" s="485">
        <v>5.2</v>
      </c>
      <c r="I9443" s="486">
        <f t="shared" si="442"/>
        <v>499246.8</v>
      </c>
      <c r="J9443" s="348">
        <f t="shared" si="443"/>
        <v>0</v>
      </c>
    </row>
    <row r="9444" spans="1:10">
      <c r="A9444" s="483">
        <v>2016</v>
      </c>
      <c r="B9444" s="484" t="s">
        <v>1289</v>
      </c>
      <c r="C9444" s="484" t="s">
        <v>370</v>
      </c>
      <c r="D9444" s="485">
        <v>85096</v>
      </c>
      <c r="E9444" s="486">
        <v>16.68</v>
      </c>
      <c r="F9444" s="486">
        <f t="shared" si="441"/>
        <v>1419401.28</v>
      </c>
      <c r="G9444" s="487">
        <v>0.4</v>
      </c>
      <c r="H9444" s="485">
        <v>5.0999999999999996</v>
      </c>
      <c r="I9444" s="486">
        <f t="shared" si="442"/>
        <v>433989.6</v>
      </c>
      <c r="J9444" s="348">
        <f t="shared" si="443"/>
        <v>0</v>
      </c>
    </row>
    <row r="9445" spans="1:10">
      <c r="A9445" s="483">
        <v>2016</v>
      </c>
      <c r="B9445" s="484" t="s">
        <v>1289</v>
      </c>
      <c r="C9445" s="484" t="s">
        <v>370</v>
      </c>
      <c r="D9445" s="485">
        <v>70622</v>
      </c>
      <c r="E9445" s="486">
        <v>16.468</v>
      </c>
      <c r="F9445" s="486">
        <f t="shared" si="441"/>
        <v>1163003.0959999999</v>
      </c>
      <c r="G9445" s="487">
        <v>0.28999999999999998</v>
      </c>
      <c r="H9445" s="485">
        <v>5.4</v>
      </c>
      <c r="I9445" s="486">
        <f t="shared" si="442"/>
        <v>381358.80000000005</v>
      </c>
      <c r="J9445" s="348">
        <f t="shared" si="443"/>
        <v>0</v>
      </c>
    </row>
    <row r="9446" spans="1:10">
      <c r="A9446" s="483">
        <v>2016</v>
      </c>
      <c r="B9446" s="484" t="s">
        <v>1289</v>
      </c>
      <c r="C9446" s="484" t="s">
        <v>370</v>
      </c>
      <c r="D9446" s="485">
        <v>168307</v>
      </c>
      <c r="E9446" s="486">
        <v>16.094000000000001</v>
      </c>
      <c r="F9446" s="486">
        <f t="shared" si="441"/>
        <v>2708732.858</v>
      </c>
      <c r="G9446" s="487">
        <v>0.5</v>
      </c>
      <c r="H9446" s="485">
        <v>6.4</v>
      </c>
      <c r="I9446" s="486">
        <f t="shared" si="442"/>
        <v>1077164.8</v>
      </c>
      <c r="J9446" s="348">
        <f t="shared" si="443"/>
        <v>0</v>
      </c>
    </row>
    <row r="9447" spans="1:10">
      <c r="A9447" s="483">
        <v>2016</v>
      </c>
      <c r="B9447" s="484" t="s">
        <v>1289</v>
      </c>
      <c r="C9447" s="484" t="s">
        <v>370</v>
      </c>
      <c r="D9447" s="485">
        <v>14007</v>
      </c>
      <c r="E9447" s="486">
        <v>17.46</v>
      </c>
      <c r="F9447" s="486">
        <f t="shared" si="441"/>
        <v>244562.22</v>
      </c>
      <c r="G9447" s="487">
        <v>0.26</v>
      </c>
      <c r="H9447" s="485">
        <v>4.4000000000000004</v>
      </c>
      <c r="I9447" s="486">
        <f t="shared" si="442"/>
        <v>61630.8</v>
      </c>
      <c r="J9447" s="348">
        <f t="shared" si="443"/>
        <v>0</v>
      </c>
    </row>
    <row r="9448" spans="1:10">
      <c r="A9448" s="483">
        <v>2016</v>
      </c>
      <c r="B9448" s="484" t="s">
        <v>1289</v>
      </c>
      <c r="C9448" s="484" t="s">
        <v>370</v>
      </c>
      <c r="D9448" s="485">
        <v>55970</v>
      </c>
      <c r="E9448" s="486">
        <v>17.18</v>
      </c>
      <c r="F9448" s="486">
        <f t="shared" si="441"/>
        <v>961564.6</v>
      </c>
      <c r="G9448" s="487">
        <v>0.23</v>
      </c>
      <c r="H9448" s="485">
        <v>4.4000000000000004</v>
      </c>
      <c r="I9448" s="486">
        <f t="shared" si="442"/>
        <v>246268.00000000003</v>
      </c>
      <c r="J9448" s="348">
        <f t="shared" si="443"/>
        <v>0</v>
      </c>
    </row>
    <row r="9449" spans="1:10">
      <c r="A9449" s="483">
        <v>2016</v>
      </c>
      <c r="B9449" s="484" t="s">
        <v>1296</v>
      </c>
      <c r="C9449" s="484" t="s">
        <v>370</v>
      </c>
      <c r="D9449" s="485">
        <v>98363</v>
      </c>
      <c r="E9449" s="486">
        <v>23.074000000000002</v>
      </c>
      <c r="F9449" s="486">
        <f t="shared" si="441"/>
        <v>2269627.8620000002</v>
      </c>
      <c r="G9449" s="487">
        <v>1.36</v>
      </c>
      <c r="H9449" s="485">
        <v>6.9</v>
      </c>
      <c r="I9449" s="486">
        <f t="shared" si="442"/>
        <v>678704.70000000007</v>
      </c>
      <c r="J9449" s="348">
        <f t="shared" si="443"/>
        <v>0</v>
      </c>
    </row>
    <row r="9450" spans="1:10">
      <c r="A9450" s="483">
        <v>2016</v>
      </c>
      <c r="B9450" s="484" t="s">
        <v>1296</v>
      </c>
      <c r="C9450" s="484" t="s">
        <v>370</v>
      </c>
      <c r="D9450" s="485">
        <v>124651</v>
      </c>
      <c r="E9450" s="486">
        <v>23.192</v>
      </c>
      <c r="F9450" s="486">
        <f t="shared" si="441"/>
        <v>2890905.9920000001</v>
      </c>
      <c r="G9450" s="487">
        <v>3.96</v>
      </c>
      <c r="H9450" s="485">
        <v>7.7</v>
      </c>
      <c r="I9450" s="486">
        <f t="shared" si="442"/>
        <v>959812.70000000007</v>
      </c>
      <c r="J9450" s="348">
        <f t="shared" si="443"/>
        <v>0</v>
      </c>
    </row>
    <row r="9451" spans="1:10">
      <c r="A9451" s="483">
        <v>2016</v>
      </c>
      <c r="B9451" s="484" t="s">
        <v>1296</v>
      </c>
      <c r="C9451" s="484" t="s">
        <v>370</v>
      </c>
      <c r="D9451" s="485">
        <v>54944</v>
      </c>
      <c r="E9451" s="486">
        <v>22.456</v>
      </c>
      <c r="F9451" s="486">
        <f t="shared" si="441"/>
        <v>1233822.4639999999</v>
      </c>
      <c r="G9451" s="487">
        <v>2.4500000000000002</v>
      </c>
      <c r="H9451" s="485">
        <v>8.1999999999999993</v>
      </c>
      <c r="I9451" s="486">
        <f t="shared" si="442"/>
        <v>450540.79999999999</v>
      </c>
      <c r="J9451" s="348">
        <f t="shared" si="443"/>
        <v>0</v>
      </c>
    </row>
    <row r="9452" spans="1:10">
      <c r="A9452" s="483">
        <v>2016</v>
      </c>
      <c r="B9452" s="484" t="s">
        <v>1296</v>
      </c>
      <c r="C9452" s="484" t="s">
        <v>370</v>
      </c>
      <c r="D9452" s="485">
        <v>195158</v>
      </c>
      <c r="E9452" s="486">
        <v>21.994</v>
      </c>
      <c r="F9452" s="486">
        <f t="shared" si="441"/>
        <v>4292305.0520000001</v>
      </c>
      <c r="G9452" s="487">
        <v>1.96</v>
      </c>
      <c r="H9452" s="485">
        <v>8.8000000000000007</v>
      </c>
      <c r="I9452" s="486">
        <f t="shared" si="442"/>
        <v>1717390.4000000001</v>
      </c>
      <c r="J9452" s="348">
        <f t="shared" si="443"/>
        <v>0</v>
      </c>
    </row>
    <row r="9453" spans="1:10">
      <c r="A9453" s="483">
        <v>2016</v>
      </c>
      <c r="B9453" s="484" t="s">
        <v>1296</v>
      </c>
      <c r="C9453" s="484" t="s">
        <v>370</v>
      </c>
      <c r="D9453" s="485">
        <v>46005</v>
      </c>
      <c r="E9453" s="486">
        <v>23.326000000000001</v>
      </c>
      <c r="F9453" s="486">
        <f t="shared" si="441"/>
        <v>1073112.6300000001</v>
      </c>
      <c r="G9453" s="487">
        <v>3.61</v>
      </c>
      <c r="H9453" s="485">
        <v>8</v>
      </c>
      <c r="I9453" s="486">
        <f t="shared" si="442"/>
        <v>368040</v>
      </c>
      <c r="J9453" s="348">
        <f t="shared" si="443"/>
        <v>0</v>
      </c>
    </row>
    <row r="9454" spans="1:10">
      <c r="A9454" s="483">
        <v>2016</v>
      </c>
      <c r="B9454" s="484" t="s">
        <v>1296</v>
      </c>
      <c r="C9454" s="484" t="s">
        <v>370</v>
      </c>
      <c r="D9454" s="485">
        <v>42466</v>
      </c>
      <c r="E9454" s="486">
        <v>21.257999999999999</v>
      </c>
      <c r="F9454" s="486">
        <f t="shared" si="441"/>
        <v>902742.228</v>
      </c>
      <c r="G9454" s="487">
        <v>2.14</v>
      </c>
      <c r="H9454" s="485">
        <v>10.7</v>
      </c>
      <c r="I9454" s="486">
        <f t="shared" si="442"/>
        <v>454386.19999999995</v>
      </c>
      <c r="J9454" s="348">
        <f t="shared" si="443"/>
        <v>0</v>
      </c>
    </row>
    <row r="9455" spans="1:10">
      <c r="A9455" s="483">
        <v>2016</v>
      </c>
      <c r="B9455" s="484" t="s">
        <v>1289</v>
      </c>
      <c r="C9455" s="484" t="s">
        <v>370</v>
      </c>
      <c r="D9455" s="485">
        <v>150251</v>
      </c>
      <c r="E9455" s="486">
        <v>16.347999999999999</v>
      </c>
      <c r="F9455" s="486">
        <f t="shared" si="441"/>
        <v>2456303.3479999998</v>
      </c>
      <c r="G9455" s="487">
        <v>0.28999999999999998</v>
      </c>
      <c r="H9455" s="485">
        <v>6.2</v>
      </c>
      <c r="I9455" s="486">
        <f t="shared" si="442"/>
        <v>931556.20000000007</v>
      </c>
      <c r="J9455" s="348">
        <f t="shared" si="443"/>
        <v>0</v>
      </c>
    </row>
    <row r="9456" spans="1:10">
      <c r="A9456" s="483">
        <v>2016</v>
      </c>
      <c r="B9456" s="484" t="s">
        <v>1296</v>
      </c>
      <c r="C9456" s="484" t="s">
        <v>370</v>
      </c>
      <c r="D9456" s="485">
        <v>88556</v>
      </c>
      <c r="E9456" s="486">
        <v>22.949000000000002</v>
      </c>
      <c r="F9456" s="486">
        <f t="shared" si="441"/>
        <v>2032271.6440000001</v>
      </c>
      <c r="G9456" s="487">
        <v>3.42</v>
      </c>
      <c r="H9456" s="485">
        <v>8.1</v>
      </c>
      <c r="I9456" s="486">
        <f t="shared" si="442"/>
        <v>717303.6</v>
      </c>
      <c r="J9456" s="348">
        <f t="shared" si="443"/>
        <v>0</v>
      </c>
    </row>
    <row r="9457" spans="1:10">
      <c r="A9457" s="483">
        <v>2016</v>
      </c>
      <c r="B9457" s="484" t="s">
        <v>1289</v>
      </c>
      <c r="C9457" s="484" t="s">
        <v>370</v>
      </c>
      <c r="D9457" s="485">
        <v>46054</v>
      </c>
      <c r="E9457" s="486">
        <v>17.276</v>
      </c>
      <c r="F9457" s="486">
        <f t="shared" si="441"/>
        <v>795628.90399999998</v>
      </c>
      <c r="G9457" s="487">
        <v>0.2</v>
      </c>
      <c r="H9457" s="485">
        <v>4.6399999999999997</v>
      </c>
      <c r="I9457" s="486">
        <f t="shared" si="442"/>
        <v>213690.56</v>
      </c>
      <c r="J9457" s="348">
        <f t="shared" si="443"/>
        <v>0</v>
      </c>
    </row>
    <row r="9458" spans="1:10">
      <c r="A9458" s="483">
        <v>2016</v>
      </c>
      <c r="B9458" s="484" t="s">
        <v>1289</v>
      </c>
      <c r="C9458" s="484" t="s">
        <v>370</v>
      </c>
      <c r="D9458" s="485">
        <v>62272</v>
      </c>
      <c r="E9458" s="486">
        <v>17.170000000000002</v>
      </c>
      <c r="F9458" s="486">
        <f t="shared" si="441"/>
        <v>1069210.24</v>
      </c>
      <c r="G9458" s="487">
        <v>0.24</v>
      </c>
      <c r="H9458" s="485">
        <v>4.33</v>
      </c>
      <c r="I9458" s="486">
        <f t="shared" si="442"/>
        <v>269637.76000000001</v>
      </c>
      <c r="J9458" s="348">
        <f t="shared" si="443"/>
        <v>0</v>
      </c>
    </row>
    <row r="9459" spans="1:10">
      <c r="A9459" s="483">
        <v>2016</v>
      </c>
      <c r="B9459" s="484" t="s">
        <v>1289</v>
      </c>
      <c r="C9459" s="484" t="s">
        <v>370</v>
      </c>
      <c r="D9459" s="485">
        <v>76685</v>
      </c>
      <c r="E9459" s="486">
        <v>17.277999999999999</v>
      </c>
      <c r="F9459" s="486">
        <f t="shared" si="441"/>
        <v>1324963.43</v>
      </c>
      <c r="G9459" s="487">
        <v>0.2</v>
      </c>
      <c r="H9459" s="485">
        <v>4.63</v>
      </c>
      <c r="I9459" s="486">
        <f t="shared" si="442"/>
        <v>355051.55</v>
      </c>
      <c r="J9459" s="348">
        <f t="shared" si="443"/>
        <v>0</v>
      </c>
    </row>
    <row r="9460" spans="1:10">
      <c r="A9460" s="483">
        <v>2016</v>
      </c>
      <c r="B9460" s="484" t="s">
        <v>1289</v>
      </c>
      <c r="C9460" s="484" t="s">
        <v>370</v>
      </c>
      <c r="D9460" s="485">
        <v>46098</v>
      </c>
      <c r="E9460" s="486">
        <v>17.164000000000001</v>
      </c>
      <c r="F9460" s="486">
        <f t="shared" si="441"/>
        <v>791226.07200000004</v>
      </c>
      <c r="G9460" s="487">
        <v>0.22</v>
      </c>
      <c r="H9460" s="485">
        <v>4.68</v>
      </c>
      <c r="I9460" s="486">
        <f t="shared" si="442"/>
        <v>215738.63999999998</v>
      </c>
      <c r="J9460" s="348">
        <f t="shared" si="443"/>
        <v>0</v>
      </c>
    </row>
    <row r="9461" spans="1:10">
      <c r="A9461" s="483">
        <v>2016</v>
      </c>
      <c r="B9461" s="484" t="s">
        <v>1289</v>
      </c>
      <c r="C9461" s="484" t="s">
        <v>370</v>
      </c>
      <c r="D9461" s="485">
        <v>75816</v>
      </c>
      <c r="E9461" s="486">
        <v>17.297999999999998</v>
      </c>
      <c r="F9461" s="486">
        <f t="shared" si="441"/>
        <v>1311465.1679999998</v>
      </c>
      <c r="G9461" s="487">
        <v>0.23</v>
      </c>
      <c r="H9461" s="485">
        <v>4.04</v>
      </c>
      <c r="I9461" s="486">
        <f t="shared" si="442"/>
        <v>306296.64</v>
      </c>
      <c r="J9461" s="348">
        <f t="shared" si="443"/>
        <v>0</v>
      </c>
    </row>
    <row r="9462" spans="1:10">
      <c r="A9462" s="483">
        <v>2016</v>
      </c>
      <c r="B9462" s="484" t="s">
        <v>1289</v>
      </c>
      <c r="C9462" s="484" t="s">
        <v>370</v>
      </c>
      <c r="D9462" s="485">
        <v>398432</v>
      </c>
      <c r="E9462" s="486">
        <v>16.75</v>
      </c>
      <c r="F9462" s="486">
        <f t="shared" si="441"/>
        <v>6673736</v>
      </c>
      <c r="G9462" s="487">
        <v>0.5</v>
      </c>
      <c r="H9462" s="485">
        <v>6.9</v>
      </c>
      <c r="I9462" s="486">
        <f t="shared" si="442"/>
        <v>2749180.8000000003</v>
      </c>
      <c r="J9462" s="348">
        <f t="shared" si="443"/>
        <v>0</v>
      </c>
    </row>
    <row r="9463" spans="1:10">
      <c r="A9463" s="483">
        <v>2016</v>
      </c>
      <c r="B9463" s="484" t="s">
        <v>1301</v>
      </c>
      <c r="C9463" s="484" t="s">
        <v>370</v>
      </c>
      <c r="D9463" s="485">
        <v>628177</v>
      </c>
      <c r="E9463" s="486">
        <v>13.53</v>
      </c>
      <c r="F9463" s="486">
        <f t="shared" si="441"/>
        <v>8499234.8100000005</v>
      </c>
      <c r="G9463" s="487">
        <v>0.9</v>
      </c>
      <c r="H9463" s="485">
        <v>12.5</v>
      </c>
      <c r="I9463" s="486">
        <f t="shared" si="442"/>
        <v>7852212.5</v>
      </c>
      <c r="J9463" s="348">
        <f t="shared" si="443"/>
        <v>1</v>
      </c>
    </row>
    <row r="9464" spans="1:10">
      <c r="A9464" s="483">
        <v>2016</v>
      </c>
      <c r="B9464" s="484" t="s">
        <v>1289</v>
      </c>
      <c r="C9464" s="484" t="s">
        <v>370</v>
      </c>
      <c r="D9464" s="485">
        <v>627016</v>
      </c>
      <c r="E9464" s="486">
        <v>16.510000000000002</v>
      </c>
      <c r="F9464" s="486">
        <f t="shared" si="441"/>
        <v>10352034.16</v>
      </c>
      <c r="G9464" s="487">
        <v>0.3</v>
      </c>
      <c r="H9464" s="485">
        <v>5.4</v>
      </c>
      <c r="I9464" s="486">
        <f t="shared" si="442"/>
        <v>3385886.4000000004</v>
      </c>
      <c r="J9464" s="348">
        <f t="shared" si="443"/>
        <v>0</v>
      </c>
    </row>
    <row r="9465" spans="1:10">
      <c r="A9465" s="483">
        <v>2016</v>
      </c>
      <c r="B9465" s="484" t="s">
        <v>1289</v>
      </c>
      <c r="C9465" s="484" t="s">
        <v>370</v>
      </c>
      <c r="D9465" s="485">
        <v>269711</v>
      </c>
      <c r="E9465" s="486">
        <v>17.081</v>
      </c>
      <c r="F9465" s="486">
        <f t="shared" si="441"/>
        <v>4606933.591</v>
      </c>
      <c r="G9465" s="487">
        <v>0.25</v>
      </c>
      <c r="H9465" s="485">
        <v>4.8</v>
      </c>
      <c r="I9465" s="486">
        <f t="shared" si="442"/>
        <v>1294612.8</v>
      </c>
      <c r="J9465" s="348">
        <f t="shared" si="443"/>
        <v>0</v>
      </c>
    </row>
    <row r="9466" spans="1:10">
      <c r="A9466" s="483">
        <v>2016</v>
      </c>
      <c r="B9466" s="484" t="s">
        <v>1296</v>
      </c>
      <c r="C9466" s="484" t="s">
        <v>370</v>
      </c>
      <c r="D9466" s="485">
        <v>43448</v>
      </c>
      <c r="E9466" s="486">
        <v>23.544</v>
      </c>
      <c r="F9466" s="486">
        <f t="shared" si="441"/>
        <v>1022939.7120000001</v>
      </c>
      <c r="G9466" s="487">
        <v>0.97</v>
      </c>
      <c r="H9466" s="485">
        <v>11.1</v>
      </c>
      <c r="I9466" s="486">
        <f t="shared" si="442"/>
        <v>482272.8</v>
      </c>
      <c r="J9466" s="348">
        <f t="shared" si="443"/>
        <v>0</v>
      </c>
    </row>
    <row r="9467" spans="1:10">
      <c r="A9467" s="483">
        <v>2016</v>
      </c>
      <c r="B9467" s="484" t="s">
        <v>1296</v>
      </c>
      <c r="C9467" s="484" t="s">
        <v>370</v>
      </c>
      <c r="D9467" s="485">
        <v>299955</v>
      </c>
      <c r="E9467" s="486">
        <v>22.116</v>
      </c>
      <c r="F9467" s="486">
        <f t="shared" si="441"/>
        <v>6633804.7800000003</v>
      </c>
      <c r="G9467" s="487">
        <v>0.47</v>
      </c>
      <c r="H9467" s="485">
        <v>12.3</v>
      </c>
      <c r="I9467" s="486">
        <f t="shared" si="442"/>
        <v>3689446.5</v>
      </c>
      <c r="J9467" s="348">
        <f t="shared" si="443"/>
        <v>0</v>
      </c>
    </row>
    <row r="9468" spans="1:10">
      <c r="A9468" s="483">
        <v>2016</v>
      </c>
      <c r="B9468" s="484" t="s">
        <v>1296</v>
      </c>
      <c r="C9468" s="484" t="s">
        <v>370</v>
      </c>
      <c r="D9468" s="485">
        <v>42411</v>
      </c>
      <c r="E9468" s="486">
        <v>24.007999999999999</v>
      </c>
      <c r="F9468" s="486">
        <f t="shared" si="441"/>
        <v>1018203.2879999999</v>
      </c>
      <c r="G9468" s="487">
        <v>0.89</v>
      </c>
      <c r="H9468" s="485">
        <v>11.38</v>
      </c>
      <c r="I9468" s="486">
        <f t="shared" si="442"/>
        <v>482637.18000000005</v>
      </c>
      <c r="J9468" s="348">
        <f t="shared" si="443"/>
        <v>0</v>
      </c>
    </row>
    <row r="9469" spans="1:10">
      <c r="A9469" s="483">
        <v>2016</v>
      </c>
      <c r="B9469" s="484" t="s">
        <v>1296</v>
      </c>
      <c r="C9469" s="484" t="s">
        <v>370</v>
      </c>
      <c r="D9469" s="485">
        <v>3395</v>
      </c>
      <c r="E9469" s="486">
        <v>24.545999999999999</v>
      </c>
      <c r="F9469" s="486">
        <f t="shared" si="441"/>
        <v>83333.67</v>
      </c>
      <c r="G9469" s="487">
        <v>0.79</v>
      </c>
      <c r="H9469" s="485">
        <v>11.92</v>
      </c>
      <c r="I9469" s="486">
        <f t="shared" si="442"/>
        <v>40468.400000000001</v>
      </c>
      <c r="J9469" s="348">
        <f t="shared" si="443"/>
        <v>0</v>
      </c>
    </row>
    <row r="9470" spans="1:10">
      <c r="A9470" s="483">
        <v>2016</v>
      </c>
      <c r="B9470" s="484" t="s">
        <v>1296</v>
      </c>
      <c r="C9470" s="484" t="s">
        <v>370</v>
      </c>
      <c r="D9470" s="485">
        <v>13868</v>
      </c>
      <c r="E9470" s="486">
        <v>23.844000000000001</v>
      </c>
      <c r="F9470" s="486">
        <f t="shared" si="441"/>
        <v>330668.592</v>
      </c>
      <c r="G9470" s="487">
        <v>0.95</v>
      </c>
      <c r="H9470" s="485">
        <v>11.03</v>
      </c>
      <c r="I9470" s="486">
        <f t="shared" si="442"/>
        <v>152964.03999999998</v>
      </c>
      <c r="J9470" s="348">
        <f t="shared" si="443"/>
        <v>0</v>
      </c>
    </row>
    <row r="9471" spans="1:10">
      <c r="A9471" s="483">
        <v>2016</v>
      </c>
      <c r="B9471" s="484" t="s">
        <v>1296</v>
      </c>
      <c r="C9471" s="484" t="s">
        <v>370</v>
      </c>
      <c r="D9471" s="485">
        <v>19614</v>
      </c>
      <c r="E9471" s="486">
        <v>24.263999999999999</v>
      </c>
      <c r="F9471" s="486">
        <f t="shared" si="441"/>
        <v>475914.09599999996</v>
      </c>
      <c r="G9471" s="487">
        <v>0.75</v>
      </c>
      <c r="H9471" s="485">
        <v>12.14</v>
      </c>
      <c r="I9471" s="486">
        <f t="shared" si="442"/>
        <v>238113.96000000002</v>
      </c>
      <c r="J9471" s="348">
        <f t="shared" si="443"/>
        <v>0</v>
      </c>
    </row>
    <row r="9472" spans="1:10">
      <c r="A9472" s="483">
        <v>2016</v>
      </c>
      <c r="B9472" s="484" t="s">
        <v>1289</v>
      </c>
      <c r="C9472" s="484" t="s">
        <v>370</v>
      </c>
      <c r="D9472" s="485">
        <v>277826</v>
      </c>
      <c r="E9472" s="486">
        <v>16.739999999999998</v>
      </c>
      <c r="F9472" s="486">
        <f t="shared" si="441"/>
        <v>4650807.2399999993</v>
      </c>
      <c r="G9472" s="487">
        <v>0.3</v>
      </c>
      <c r="H9472" s="485">
        <v>6.1</v>
      </c>
      <c r="I9472" s="486">
        <f t="shared" si="442"/>
        <v>1694738.5999999999</v>
      </c>
      <c r="J9472" s="348">
        <f t="shared" si="443"/>
        <v>0</v>
      </c>
    </row>
    <row r="9473" spans="1:10">
      <c r="A9473" s="483">
        <v>2016</v>
      </c>
      <c r="B9473" s="484" t="s">
        <v>1289</v>
      </c>
      <c r="C9473" s="484" t="s">
        <v>370</v>
      </c>
      <c r="D9473" s="485">
        <v>48882</v>
      </c>
      <c r="E9473" s="486">
        <v>16.920000000000002</v>
      </c>
      <c r="F9473" s="486">
        <f t="shared" si="441"/>
        <v>827083.44000000006</v>
      </c>
      <c r="G9473" s="487">
        <v>0.37</v>
      </c>
      <c r="H9473" s="485">
        <v>5.8</v>
      </c>
      <c r="I9473" s="486">
        <f t="shared" si="442"/>
        <v>283515.59999999998</v>
      </c>
      <c r="J9473" s="348">
        <f t="shared" si="443"/>
        <v>0</v>
      </c>
    </row>
    <row r="9474" spans="1:10">
      <c r="A9474" s="483">
        <v>2016</v>
      </c>
      <c r="B9474" s="484" t="s">
        <v>1289</v>
      </c>
      <c r="C9474" s="484" t="s">
        <v>370</v>
      </c>
      <c r="D9474" s="485">
        <v>97972</v>
      </c>
      <c r="E9474" s="486">
        <v>16.95</v>
      </c>
      <c r="F9474" s="486">
        <f t="shared" si="441"/>
        <v>1660625.4</v>
      </c>
      <c r="G9474" s="487">
        <v>0.35</v>
      </c>
      <c r="H9474" s="485">
        <v>5.6</v>
      </c>
      <c r="I9474" s="486">
        <f t="shared" si="442"/>
        <v>548643.19999999995</v>
      </c>
      <c r="J9474" s="348">
        <f t="shared" si="443"/>
        <v>0</v>
      </c>
    </row>
    <row r="9475" spans="1:10">
      <c r="A9475" s="483">
        <v>2016</v>
      </c>
      <c r="B9475" s="484" t="s">
        <v>1289</v>
      </c>
      <c r="C9475" s="484" t="s">
        <v>370</v>
      </c>
      <c r="D9475" s="485">
        <v>32745</v>
      </c>
      <c r="E9475" s="486">
        <v>16.79</v>
      </c>
      <c r="F9475" s="486">
        <f t="shared" ref="F9475:F9538" si="444">E9475*D9475</f>
        <v>549788.54999999993</v>
      </c>
      <c r="G9475" s="487">
        <v>0.28999999999999998</v>
      </c>
      <c r="H9475" s="485">
        <v>5.6</v>
      </c>
      <c r="I9475" s="486">
        <f t="shared" ref="I9475:I9538" si="445">H9475*D9475</f>
        <v>183372</v>
      </c>
      <c r="J9475" s="348">
        <f t="shared" ref="J9475:J9538" si="446">IF(B9475="LIG",1,0)</f>
        <v>0</v>
      </c>
    </row>
    <row r="9476" spans="1:10">
      <c r="A9476" s="483">
        <v>2016</v>
      </c>
      <c r="B9476" s="484" t="s">
        <v>1289</v>
      </c>
      <c r="C9476" s="484" t="s">
        <v>370</v>
      </c>
      <c r="D9476" s="485">
        <v>30227</v>
      </c>
      <c r="E9476" s="486">
        <v>17.899999999999999</v>
      </c>
      <c r="F9476" s="486">
        <f t="shared" si="444"/>
        <v>541063.29999999993</v>
      </c>
      <c r="G9476" s="487">
        <v>0.26</v>
      </c>
      <c r="H9476" s="485">
        <v>5</v>
      </c>
      <c r="I9476" s="486">
        <f t="shared" si="445"/>
        <v>151135</v>
      </c>
      <c r="J9476" s="348">
        <f t="shared" si="446"/>
        <v>0</v>
      </c>
    </row>
    <row r="9477" spans="1:10">
      <c r="A9477" s="483">
        <v>2016</v>
      </c>
      <c r="B9477" s="484" t="s">
        <v>1289</v>
      </c>
      <c r="C9477" s="484" t="s">
        <v>370</v>
      </c>
      <c r="D9477" s="485">
        <v>59184</v>
      </c>
      <c r="E9477" s="486">
        <v>18.8</v>
      </c>
      <c r="F9477" s="486">
        <f t="shared" si="444"/>
        <v>1112659.2</v>
      </c>
      <c r="G9477" s="487">
        <v>0.36</v>
      </c>
      <c r="H9477" s="485">
        <v>4.2</v>
      </c>
      <c r="I9477" s="486">
        <f t="shared" si="445"/>
        <v>248572.80000000002</v>
      </c>
      <c r="J9477" s="348">
        <f t="shared" si="446"/>
        <v>0</v>
      </c>
    </row>
    <row r="9478" spans="1:10">
      <c r="A9478" s="483">
        <v>2016</v>
      </c>
      <c r="B9478" s="484" t="s">
        <v>1289</v>
      </c>
      <c r="C9478" s="484" t="s">
        <v>370</v>
      </c>
      <c r="D9478" s="485">
        <v>30021</v>
      </c>
      <c r="E9478" s="486">
        <v>17.8</v>
      </c>
      <c r="F9478" s="486">
        <f t="shared" si="444"/>
        <v>534373.80000000005</v>
      </c>
      <c r="G9478" s="487">
        <v>0.26</v>
      </c>
      <c r="H9478" s="485">
        <v>5</v>
      </c>
      <c r="I9478" s="486">
        <f t="shared" si="445"/>
        <v>150105</v>
      </c>
      <c r="J9478" s="348">
        <f t="shared" si="446"/>
        <v>0</v>
      </c>
    </row>
    <row r="9479" spans="1:10">
      <c r="A9479" s="483">
        <v>2016</v>
      </c>
      <c r="B9479" s="484" t="s">
        <v>1289</v>
      </c>
      <c r="C9479" s="484" t="s">
        <v>370</v>
      </c>
      <c r="D9479" s="485">
        <v>64921</v>
      </c>
      <c r="E9479" s="486">
        <v>17.86</v>
      </c>
      <c r="F9479" s="486">
        <f t="shared" si="444"/>
        <v>1159489.06</v>
      </c>
      <c r="G9479" s="487">
        <v>0.28999999999999998</v>
      </c>
      <c r="H9479" s="485">
        <v>4.9000000000000004</v>
      </c>
      <c r="I9479" s="486">
        <f t="shared" si="445"/>
        <v>318112.90000000002</v>
      </c>
      <c r="J9479" s="348">
        <f t="shared" si="446"/>
        <v>0</v>
      </c>
    </row>
    <row r="9480" spans="1:10">
      <c r="A9480" s="483">
        <v>2016</v>
      </c>
      <c r="B9480" s="484" t="s">
        <v>1289</v>
      </c>
      <c r="C9480" s="484" t="s">
        <v>370</v>
      </c>
      <c r="D9480" s="485">
        <v>129899</v>
      </c>
      <c r="E9480" s="486">
        <v>17.57</v>
      </c>
      <c r="F9480" s="486">
        <f t="shared" si="444"/>
        <v>2282325.4300000002</v>
      </c>
      <c r="G9480" s="487">
        <v>0.2</v>
      </c>
      <c r="H9480" s="485">
        <v>4.5</v>
      </c>
      <c r="I9480" s="486">
        <f t="shared" si="445"/>
        <v>584545.5</v>
      </c>
      <c r="J9480" s="348">
        <f t="shared" si="446"/>
        <v>0</v>
      </c>
    </row>
    <row r="9481" spans="1:10">
      <c r="A9481" s="483">
        <v>2016</v>
      </c>
      <c r="B9481" s="484" t="s">
        <v>1289</v>
      </c>
      <c r="C9481" s="484" t="s">
        <v>370</v>
      </c>
      <c r="D9481" s="485">
        <v>15126</v>
      </c>
      <c r="E9481" s="486">
        <v>17.14</v>
      </c>
      <c r="F9481" s="486">
        <f t="shared" si="444"/>
        <v>259259.64</v>
      </c>
      <c r="G9481" s="487">
        <v>0.31</v>
      </c>
      <c r="H9481" s="485">
        <v>4.7</v>
      </c>
      <c r="I9481" s="486">
        <f t="shared" si="445"/>
        <v>71092.2</v>
      </c>
      <c r="J9481" s="348">
        <f t="shared" si="446"/>
        <v>0</v>
      </c>
    </row>
    <row r="9482" spans="1:10">
      <c r="A9482" s="483">
        <v>2016</v>
      </c>
      <c r="B9482" s="484" t="s">
        <v>1289</v>
      </c>
      <c r="C9482" s="484" t="s">
        <v>370</v>
      </c>
      <c r="D9482" s="485">
        <v>15151</v>
      </c>
      <c r="E9482" s="486">
        <v>16.52</v>
      </c>
      <c r="F9482" s="486">
        <f t="shared" si="444"/>
        <v>250294.52</v>
      </c>
      <c r="G9482" s="487">
        <v>0.28999999999999998</v>
      </c>
      <c r="H9482" s="485">
        <v>4.7</v>
      </c>
      <c r="I9482" s="486">
        <f t="shared" si="445"/>
        <v>71209.7</v>
      </c>
      <c r="J9482" s="348">
        <f t="shared" si="446"/>
        <v>0</v>
      </c>
    </row>
    <row r="9483" spans="1:10">
      <c r="A9483" s="483">
        <v>2016</v>
      </c>
      <c r="B9483" s="484" t="s">
        <v>1289</v>
      </c>
      <c r="C9483" s="484" t="s">
        <v>370</v>
      </c>
      <c r="D9483" s="485">
        <v>15065</v>
      </c>
      <c r="E9483" s="486">
        <v>16.748000000000001</v>
      </c>
      <c r="F9483" s="486">
        <f t="shared" si="444"/>
        <v>252308.62000000002</v>
      </c>
      <c r="G9483" s="487">
        <v>0.3</v>
      </c>
      <c r="H9483" s="485">
        <v>6.5</v>
      </c>
      <c r="I9483" s="486">
        <f t="shared" si="445"/>
        <v>97922.5</v>
      </c>
      <c r="J9483" s="348">
        <f t="shared" si="446"/>
        <v>0</v>
      </c>
    </row>
    <row r="9484" spans="1:10">
      <c r="A9484" s="483">
        <v>2016</v>
      </c>
      <c r="B9484" s="484" t="s">
        <v>1289</v>
      </c>
      <c r="C9484" s="484" t="s">
        <v>370</v>
      </c>
      <c r="D9484" s="485">
        <v>75318</v>
      </c>
      <c r="E9484" s="486">
        <v>16.672000000000001</v>
      </c>
      <c r="F9484" s="486">
        <f t="shared" si="444"/>
        <v>1255701.696</v>
      </c>
      <c r="G9484" s="487">
        <v>0.34</v>
      </c>
      <c r="H9484" s="485">
        <v>6.2</v>
      </c>
      <c r="I9484" s="486">
        <f t="shared" si="445"/>
        <v>466971.60000000003</v>
      </c>
      <c r="J9484" s="348">
        <f t="shared" si="446"/>
        <v>0</v>
      </c>
    </row>
    <row r="9485" spans="1:10">
      <c r="A9485" s="483">
        <v>2016</v>
      </c>
      <c r="B9485" s="484" t="s">
        <v>1289</v>
      </c>
      <c r="C9485" s="484" t="s">
        <v>370</v>
      </c>
      <c r="D9485" s="485">
        <v>45289</v>
      </c>
      <c r="E9485" s="486">
        <v>16.751999999999999</v>
      </c>
      <c r="F9485" s="486">
        <f t="shared" si="444"/>
        <v>758681.32799999998</v>
      </c>
      <c r="G9485" s="487">
        <v>0.3</v>
      </c>
      <c r="H9485" s="485">
        <v>5.9</v>
      </c>
      <c r="I9485" s="486">
        <f t="shared" si="445"/>
        <v>267205.10000000003</v>
      </c>
      <c r="J9485" s="348">
        <f t="shared" si="446"/>
        <v>0</v>
      </c>
    </row>
    <row r="9486" spans="1:10">
      <c r="A9486" s="483">
        <v>2016</v>
      </c>
      <c r="B9486" s="484" t="s">
        <v>1289</v>
      </c>
      <c r="C9486" s="484" t="s">
        <v>370</v>
      </c>
      <c r="D9486" s="485">
        <v>45067</v>
      </c>
      <c r="E9486" s="486">
        <v>17.628</v>
      </c>
      <c r="F9486" s="486">
        <f t="shared" si="444"/>
        <v>794441.076</v>
      </c>
      <c r="G9486" s="487">
        <v>0.24</v>
      </c>
      <c r="H9486" s="485">
        <v>5.7</v>
      </c>
      <c r="I9486" s="486">
        <f t="shared" si="445"/>
        <v>256881.9</v>
      </c>
      <c r="J9486" s="348">
        <f t="shared" si="446"/>
        <v>0</v>
      </c>
    </row>
    <row r="9487" spans="1:10">
      <c r="A9487" s="483">
        <v>2016</v>
      </c>
      <c r="B9487" s="484" t="s">
        <v>1289</v>
      </c>
      <c r="C9487" s="484" t="s">
        <v>370</v>
      </c>
      <c r="D9487" s="485">
        <v>45247</v>
      </c>
      <c r="E9487" s="486">
        <v>16.986000000000001</v>
      </c>
      <c r="F9487" s="486">
        <f t="shared" si="444"/>
        <v>768565.54200000002</v>
      </c>
      <c r="G9487" s="487">
        <v>0.28000000000000003</v>
      </c>
      <c r="H9487" s="485">
        <v>4.8</v>
      </c>
      <c r="I9487" s="486">
        <f t="shared" si="445"/>
        <v>217185.6</v>
      </c>
      <c r="J9487" s="348">
        <f t="shared" si="446"/>
        <v>0</v>
      </c>
    </row>
    <row r="9488" spans="1:10">
      <c r="A9488" s="483">
        <v>2016</v>
      </c>
      <c r="B9488" s="484" t="s">
        <v>1289</v>
      </c>
      <c r="C9488" s="484" t="s">
        <v>370</v>
      </c>
      <c r="D9488" s="485">
        <v>45385</v>
      </c>
      <c r="E9488" s="486">
        <v>16.835000000000001</v>
      </c>
      <c r="F9488" s="486">
        <f t="shared" si="444"/>
        <v>764056.47500000009</v>
      </c>
      <c r="G9488" s="487">
        <v>0.42</v>
      </c>
      <c r="H9488" s="485">
        <v>4.9000000000000004</v>
      </c>
      <c r="I9488" s="486">
        <f t="shared" si="445"/>
        <v>222386.50000000003</v>
      </c>
      <c r="J9488" s="348">
        <f t="shared" si="446"/>
        <v>0</v>
      </c>
    </row>
    <row r="9489" spans="1:10">
      <c r="A9489" s="483">
        <v>2016</v>
      </c>
      <c r="B9489" s="484" t="s">
        <v>1289</v>
      </c>
      <c r="C9489" s="484" t="s">
        <v>370</v>
      </c>
      <c r="D9489" s="485">
        <v>89681</v>
      </c>
      <c r="E9489" s="486">
        <v>17.077999999999999</v>
      </c>
      <c r="F9489" s="486">
        <f t="shared" si="444"/>
        <v>1531572.118</v>
      </c>
      <c r="G9489" s="487">
        <v>0.32</v>
      </c>
      <c r="H9489" s="485">
        <v>4.5</v>
      </c>
      <c r="I9489" s="486">
        <f t="shared" si="445"/>
        <v>403564.5</v>
      </c>
      <c r="J9489" s="348">
        <f t="shared" si="446"/>
        <v>0</v>
      </c>
    </row>
    <row r="9490" spans="1:10">
      <c r="A9490" s="483">
        <v>2016</v>
      </c>
      <c r="B9490" s="484" t="s">
        <v>1289</v>
      </c>
      <c r="C9490" s="484" t="s">
        <v>370</v>
      </c>
      <c r="D9490" s="485">
        <v>90616</v>
      </c>
      <c r="E9490" s="486">
        <v>16.677</v>
      </c>
      <c r="F9490" s="486">
        <f t="shared" si="444"/>
        <v>1511203.0319999999</v>
      </c>
      <c r="G9490" s="487">
        <v>0.28999999999999998</v>
      </c>
      <c r="H9490" s="485">
        <v>5.7</v>
      </c>
      <c r="I9490" s="486">
        <f t="shared" si="445"/>
        <v>516511.2</v>
      </c>
      <c r="J9490" s="348">
        <f t="shared" si="446"/>
        <v>0</v>
      </c>
    </row>
    <row r="9491" spans="1:10">
      <c r="A9491" s="483">
        <v>2016</v>
      </c>
      <c r="B9491" s="484" t="s">
        <v>1289</v>
      </c>
      <c r="C9491" s="484" t="s">
        <v>370</v>
      </c>
      <c r="D9491" s="485">
        <v>90289</v>
      </c>
      <c r="E9491" s="486">
        <v>16.657</v>
      </c>
      <c r="F9491" s="486">
        <f t="shared" si="444"/>
        <v>1503943.8729999999</v>
      </c>
      <c r="G9491" s="487">
        <v>0.39</v>
      </c>
      <c r="H9491" s="485">
        <v>5.2</v>
      </c>
      <c r="I9491" s="486">
        <f t="shared" si="445"/>
        <v>469502.8</v>
      </c>
      <c r="J9491" s="348">
        <f t="shared" si="446"/>
        <v>0</v>
      </c>
    </row>
    <row r="9492" spans="1:10">
      <c r="A9492" s="483">
        <v>2016</v>
      </c>
      <c r="B9492" s="484" t="s">
        <v>1301</v>
      </c>
      <c r="C9492" s="484" t="s">
        <v>370</v>
      </c>
      <c r="D9492" s="485">
        <v>837955</v>
      </c>
      <c r="E9492" s="486">
        <v>13.71</v>
      </c>
      <c r="F9492" s="486">
        <f t="shared" si="444"/>
        <v>11488363.050000001</v>
      </c>
      <c r="G9492" s="487">
        <v>0.9</v>
      </c>
      <c r="H9492" s="485">
        <v>16.2</v>
      </c>
      <c r="I9492" s="486">
        <f t="shared" si="445"/>
        <v>13574871</v>
      </c>
      <c r="J9492" s="348">
        <f t="shared" si="446"/>
        <v>1</v>
      </c>
    </row>
    <row r="9493" spans="1:10">
      <c r="A9493" s="483">
        <v>2016</v>
      </c>
      <c r="B9493" s="484" t="s">
        <v>1289</v>
      </c>
      <c r="C9493" s="484" t="s">
        <v>370</v>
      </c>
      <c r="D9493" s="485">
        <v>54764</v>
      </c>
      <c r="E9493" s="486">
        <v>17.510000000000002</v>
      </c>
      <c r="F9493" s="486">
        <f t="shared" si="444"/>
        <v>958917.64000000013</v>
      </c>
      <c r="G9493" s="487">
        <v>0.19</v>
      </c>
      <c r="H9493" s="485">
        <v>4.5999999999999996</v>
      </c>
      <c r="I9493" s="486">
        <f t="shared" si="445"/>
        <v>251914.4</v>
      </c>
      <c r="J9493" s="348">
        <f t="shared" si="446"/>
        <v>0</v>
      </c>
    </row>
    <row r="9494" spans="1:10">
      <c r="A9494" s="483">
        <v>2016</v>
      </c>
      <c r="B9494" s="484" t="s">
        <v>1289</v>
      </c>
      <c r="C9494" s="484" t="s">
        <v>370</v>
      </c>
      <c r="D9494" s="485">
        <v>36609</v>
      </c>
      <c r="E9494" s="486">
        <v>16.588000000000001</v>
      </c>
      <c r="F9494" s="486">
        <f t="shared" si="444"/>
        <v>607270.09200000006</v>
      </c>
      <c r="G9494" s="487">
        <v>0.28000000000000003</v>
      </c>
      <c r="H9494" s="485">
        <v>5.6</v>
      </c>
      <c r="I9494" s="486">
        <f t="shared" si="445"/>
        <v>205010.4</v>
      </c>
      <c r="J9494" s="348">
        <f t="shared" si="446"/>
        <v>0</v>
      </c>
    </row>
    <row r="9495" spans="1:10">
      <c r="A9495" s="483">
        <v>2016</v>
      </c>
      <c r="B9495" s="484" t="s">
        <v>1289</v>
      </c>
      <c r="C9495" s="484" t="s">
        <v>370</v>
      </c>
      <c r="D9495" s="485">
        <v>18001</v>
      </c>
      <c r="E9495" s="486">
        <v>17.82</v>
      </c>
      <c r="F9495" s="486">
        <f t="shared" si="444"/>
        <v>320777.82</v>
      </c>
      <c r="G9495" s="487">
        <v>0.24</v>
      </c>
      <c r="H9495" s="485">
        <v>4.8</v>
      </c>
      <c r="I9495" s="486">
        <f t="shared" si="445"/>
        <v>86404.800000000003</v>
      </c>
      <c r="J9495" s="348">
        <f t="shared" si="446"/>
        <v>0</v>
      </c>
    </row>
    <row r="9496" spans="1:10">
      <c r="A9496" s="483">
        <v>2016</v>
      </c>
      <c r="B9496" s="484" t="s">
        <v>1289</v>
      </c>
      <c r="C9496" s="484" t="s">
        <v>370</v>
      </c>
      <c r="D9496" s="485">
        <v>514060</v>
      </c>
      <c r="E9496" s="486">
        <v>16.687999999999999</v>
      </c>
      <c r="F9496" s="486">
        <f t="shared" si="444"/>
        <v>8578633.2799999993</v>
      </c>
      <c r="G9496" s="487">
        <v>0.3</v>
      </c>
      <c r="H9496" s="485">
        <v>6.2</v>
      </c>
      <c r="I9496" s="486">
        <f t="shared" si="445"/>
        <v>3187172</v>
      </c>
      <c r="J9496" s="348">
        <f t="shared" si="446"/>
        <v>0</v>
      </c>
    </row>
    <row r="9497" spans="1:10">
      <c r="A9497" s="483">
        <v>2016</v>
      </c>
      <c r="B9497" s="484" t="s">
        <v>1301</v>
      </c>
      <c r="C9497" s="484" t="s">
        <v>370</v>
      </c>
      <c r="D9497" s="485">
        <v>223058</v>
      </c>
      <c r="E9497" s="486">
        <v>10.56</v>
      </c>
      <c r="F9497" s="486">
        <f t="shared" si="444"/>
        <v>2355492.48</v>
      </c>
      <c r="G9497" s="487">
        <v>3.02</v>
      </c>
      <c r="H9497" s="485">
        <v>27.8</v>
      </c>
      <c r="I9497" s="486">
        <f t="shared" si="445"/>
        <v>6201012.4000000004</v>
      </c>
      <c r="J9497" s="348">
        <f t="shared" si="446"/>
        <v>1</v>
      </c>
    </row>
    <row r="9498" spans="1:10">
      <c r="A9498" s="483">
        <v>2016</v>
      </c>
      <c r="B9498" s="484" t="s">
        <v>1289</v>
      </c>
      <c r="C9498" s="484" t="s">
        <v>370</v>
      </c>
      <c r="D9498" s="485">
        <v>16087</v>
      </c>
      <c r="E9498" s="486">
        <v>17.690000000000001</v>
      </c>
      <c r="F9498" s="486">
        <f t="shared" si="444"/>
        <v>284579.03000000003</v>
      </c>
      <c r="G9498" s="487">
        <v>0.22</v>
      </c>
      <c r="H9498" s="485">
        <v>5.4</v>
      </c>
      <c r="I9498" s="486">
        <f t="shared" si="445"/>
        <v>86869.8</v>
      </c>
      <c r="J9498" s="348">
        <f t="shared" si="446"/>
        <v>0</v>
      </c>
    </row>
    <row r="9499" spans="1:10">
      <c r="A9499" s="483">
        <v>2016</v>
      </c>
      <c r="B9499" s="484" t="s">
        <v>1289</v>
      </c>
      <c r="C9499" s="484" t="s">
        <v>370</v>
      </c>
      <c r="D9499" s="485">
        <v>49230</v>
      </c>
      <c r="E9499" s="486">
        <v>17.43</v>
      </c>
      <c r="F9499" s="486">
        <f t="shared" si="444"/>
        <v>858078.9</v>
      </c>
      <c r="G9499" s="487">
        <v>0.22</v>
      </c>
      <c r="H9499" s="485">
        <v>5.2</v>
      </c>
      <c r="I9499" s="486">
        <f t="shared" si="445"/>
        <v>255996</v>
      </c>
      <c r="J9499" s="348">
        <f t="shared" si="446"/>
        <v>0</v>
      </c>
    </row>
    <row r="9500" spans="1:10">
      <c r="A9500" s="483">
        <v>2016</v>
      </c>
      <c r="B9500" s="484" t="s">
        <v>1296</v>
      </c>
      <c r="C9500" s="484" t="s">
        <v>370</v>
      </c>
      <c r="D9500" s="485">
        <v>38853</v>
      </c>
      <c r="E9500" s="486">
        <v>21.989000000000001</v>
      </c>
      <c r="F9500" s="486">
        <f t="shared" si="444"/>
        <v>854338.61700000009</v>
      </c>
      <c r="G9500" s="487">
        <v>3.18</v>
      </c>
      <c r="H9500" s="485">
        <v>9.8000000000000007</v>
      </c>
      <c r="I9500" s="486">
        <f t="shared" si="445"/>
        <v>380759.4</v>
      </c>
      <c r="J9500" s="348">
        <f t="shared" si="446"/>
        <v>0</v>
      </c>
    </row>
    <row r="9501" spans="1:10">
      <c r="A9501" s="483">
        <v>2016</v>
      </c>
      <c r="B9501" s="484" t="s">
        <v>1289</v>
      </c>
      <c r="C9501" s="484" t="s">
        <v>370</v>
      </c>
      <c r="D9501" s="485">
        <v>261643</v>
      </c>
      <c r="E9501" s="486">
        <v>17.683</v>
      </c>
      <c r="F9501" s="486">
        <f t="shared" si="444"/>
        <v>4626633.1689999998</v>
      </c>
      <c r="G9501" s="487">
        <v>0.25</v>
      </c>
      <c r="H9501" s="485">
        <v>5.0999999999999996</v>
      </c>
      <c r="I9501" s="486">
        <f t="shared" si="445"/>
        <v>1334379.2999999998</v>
      </c>
      <c r="J9501" s="348">
        <f t="shared" si="446"/>
        <v>0</v>
      </c>
    </row>
    <row r="9502" spans="1:10">
      <c r="A9502" s="483">
        <v>2016</v>
      </c>
      <c r="B9502" s="484" t="s">
        <v>1289</v>
      </c>
      <c r="C9502" s="484" t="s">
        <v>370</v>
      </c>
      <c r="D9502" s="485">
        <v>417065</v>
      </c>
      <c r="E9502" s="486">
        <v>17.855</v>
      </c>
      <c r="F9502" s="486">
        <f t="shared" si="444"/>
        <v>7446695.5750000002</v>
      </c>
      <c r="G9502" s="487">
        <v>0.26</v>
      </c>
      <c r="H9502" s="485">
        <v>5</v>
      </c>
      <c r="I9502" s="486">
        <f t="shared" si="445"/>
        <v>2085325</v>
      </c>
      <c r="J9502" s="348">
        <f t="shared" si="446"/>
        <v>0</v>
      </c>
    </row>
    <row r="9503" spans="1:10">
      <c r="A9503" s="483">
        <v>2016</v>
      </c>
      <c r="B9503" s="484" t="s">
        <v>1289</v>
      </c>
      <c r="C9503" s="484" t="s">
        <v>370</v>
      </c>
      <c r="D9503" s="485">
        <v>48148</v>
      </c>
      <c r="E9503" s="486">
        <v>17.61</v>
      </c>
      <c r="F9503" s="486">
        <f t="shared" si="444"/>
        <v>847886.28</v>
      </c>
      <c r="G9503" s="487">
        <v>0.19</v>
      </c>
      <c r="H9503" s="485">
        <v>4.5999999999999996</v>
      </c>
      <c r="I9503" s="486">
        <f t="shared" si="445"/>
        <v>221480.8</v>
      </c>
      <c r="J9503" s="348">
        <f t="shared" si="446"/>
        <v>0</v>
      </c>
    </row>
    <row r="9504" spans="1:10">
      <c r="A9504" s="483">
        <v>2016</v>
      </c>
      <c r="B9504" s="484" t="s">
        <v>1289</v>
      </c>
      <c r="C9504" s="484" t="s">
        <v>370</v>
      </c>
      <c r="D9504" s="485">
        <v>47516</v>
      </c>
      <c r="E9504" s="486">
        <v>16.782</v>
      </c>
      <c r="F9504" s="486">
        <f t="shared" si="444"/>
        <v>797413.51199999999</v>
      </c>
      <c r="G9504" s="487">
        <v>0.28999999999999998</v>
      </c>
      <c r="H9504" s="485">
        <v>6</v>
      </c>
      <c r="I9504" s="486">
        <f t="shared" si="445"/>
        <v>285096</v>
      </c>
      <c r="J9504" s="348">
        <f t="shared" si="446"/>
        <v>0</v>
      </c>
    </row>
    <row r="9505" spans="1:10">
      <c r="A9505" s="483">
        <v>2016</v>
      </c>
      <c r="B9505" s="484" t="s">
        <v>1289</v>
      </c>
      <c r="C9505" s="484" t="s">
        <v>370</v>
      </c>
      <c r="D9505" s="485">
        <v>365094</v>
      </c>
      <c r="E9505" s="486">
        <v>17.648</v>
      </c>
      <c r="F9505" s="486">
        <f t="shared" si="444"/>
        <v>6443178.9119999995</v>
      </c>
      <c r="G9505" s="487">
        <v>0.24</v>
      </c>
      <c r="H9505" s="485">
        <v>5.4</v>
      </c>
      <c r="I9505" s="486">
        <f t="shared" si="445"/>
        <v>1971507.6</v>
      </c>
      <c r="J9505" s="348">
        <f t="shared" si="446"/>
        <v>0</v>
      </c>
    </row>
    <row r="9506" spans="1:10">
      <c r="A9506" s="483">
        <v>2016</v>
      </c>
      <c r="B9506" s="484" t="s">
        <v>1289</v>
      </c>
      <c r="C9506" s="484" t="s">
        <v>370</v>
      </c>
      <c r="D9506" s="485">
        <v>75647</v>
      </c>
      <c r="E9506" s="486">
        <v>17.18</v>
      </c>
      <c r="F9506" s="486">
        <f t="shared" si="444"/>
        <v>1299615.46</v>
      </c>
      <c r="G9506" s="487">
        <v>0.27</v>
      </c>
      <c r="H9506" s="485">
        <v>4.8</v>
      </c>
      <c r="I9506" s="486">
        <f t="shared" si="445"/>
        <v>363105.6</v>
      </c>
      <c r="J9506" s="348">
        <f t="shared" si="446"/>
        <v>0</v>
      </c>
    </row>
    <row r="9507" spans="1:10">
      <c r="A9507" s="483">
        <v>2016</v>
      </c>
      <c r="B9507" s="484" t="s">
        <v>1289</v>
      </c>
      <c r="C9507" s="484" t="s">
        <v>370</v>
      </c>
      <c r="D9507" s="485">
        <v>44997</v>
      </c>
      <c r="E9507" s="486">
        <v>17.786000000000001</v>
      </c>
      <c r="F9507" s="486">
        <f t="shared" si="444"/>
        <v>800316.64200000011</v>
      </c>
      <c r="G9507" s="487">
        <v>0.35</v>
      </c>
      <c r="H9507" s="485">
        <v>5</v>
      </c>
      <c r="I9507" s="486">
        <f t="shared" si="445"/>
        <v>224985</v>
      </c>
      <c r="J9507" s="348">
        <f t="shared" si="446"/>
        <v>0</v>
      </c>
    </row>
    <row r="9508" spans="1:10">
      <c r="A9508" s="483">
        <v>2016</v>
      </c>
      <c r="B9508" s="484" t="s">
        <v>1289</v>
      </c>
      <c r="C9508" s="484" t="s">
        <v>370</v>
      </c>
      <c r="D9508" s="485">
        <v>150871</v>
      </c>
      <c r="E9508" s="486">
        <v>16.021999999999998</v>
      </c>
      <c r="F9508" s="486">
        <f t="shared" si="444"/>
        <v>2417255.1619999995</v>
      </c>
      <c r="G9508" s="487">
        <v>0.37</v>
      </c>
      <c r="H9508" s="485">
        <v>5.2</v>
      </c>
      <c r="I9508" s="486">
        <f t="shared" si="445"/>
        <v>784529.20000000007</v>
      </c>
      <c r="J9508" s="348">
        <f t="shared" si="446"/>
        <v>0</v>
      </c>
    </row>
    <row r="9509" spans="1:10">
      <c r="A9509" s="483">
        <v>2016</v>
      </c>
      <c r="B9509" s="484" t="s">
        <v>1296</v>
      </c>
      <c r="C9509" s="484" t="s">
        <v>370</v>
      </c>
      <c r="D9509" s="485">
        <v>109251</v>
      </c>
      <c r="E9509" s="486">
        <v>23.02</v>
      </c>
      <c r="F9509" s="486">
        <f t="shared" si="444"/>
        <v>2514958.02</v>
      </c>
      <c r="G9509" s="487">
        <v>3.4</v>
      </c>
      <c r="H9509" s="485">
        <v>7.9</v>
      </c>
      <c r="I9509" s="486">
        <f t="shared" si="445"/>
        <v>863082.9</v>
      </c>
      <c r="J9509" s="348">
        <f t="shared" si="446"/>
        <v>0</v>
      </c>
    </row>
    <row r="9510" spans="1:10">
      <c r="A9510" s="483">
        <v>2016</v>
      </c>
      <c r="B9510" s="484" t="s">
        <v>1296</v>
      </c>
      <c r="C9510" s="484" t="s">
        <v>370</v>
      </c>
      <c r="D9510" s="485">
        <v>107614</v>
      </c>
      <c r="E9510" s="486">
        <v>22.37</v>
      </c>
      <c r="F9510" s="486">
        <f t="shared" si="444"/>
        <v>2407325.1800000002</v>
      </c>
      <c r="G9510" s="487">
        <v>3.12</v>
      </c>
      <c r="H9510" s="485">
        <v>9.1999999999999993</v>
      </c>
      <c r="I9510" s="486">
        <f t="shared" si="445"/>
        <v>990048.79999999993</v>
      </c>
      <c r="J9510" s="348">
        <f t="shared" si="446"/>
        <v>0</v>
      </c>
    </row>
    <row r="9511" spans="1:10">
      <c r="A9511" s="483">
        <v>2016</v>
      </c>
      <c r="B9511" s="484" t="s">
        <v>1289</v>
      </c>
      <c r="C9511" s="484" t="s">
        <v>370</v>
      </c>
      <c r="D9511" s="485">
        <v>56463</v>
      </c>
      <c r="E9511" s="486">
        <v>16.96</v>
      </c>
      <c r="F9511" s="486">
        <f t="shared" si="444"/>
        <v>957612.4800000001</v>
      </c>
      <c r="G9511" s="487">
        <v>0.31</v>
      </c>
      <c r="H9511" s="485">
        <v>4.8</v>
      </c>
      <c r="I9511" s="486">
        <f t="shared" si="445"/>
        <v>271022.39999999997</v>
      </c>
      <c r="J9511" s="348">
        <f t="shared" si="446"/>
        <v>0</v>
      </c>
    </row>
    <row r="9512" spans="1:10">
      <c r="A9512" s="483">
        <v>2016</v>
      </c>
      <c r="B9512" s="484" t="s">
        <v>1289</v>
      </c>
      <c r="C9512" s="484" t="s">
        <v>370</v>
      </c>
      <c r="D9512" s="485">
        <v>14116</v>
      </c>
      <c r="E9512" s="486">
        <v>16.809999999999999</v>
      </c>
      <c r="F9512" s="486">
        <f t="shared" si="444"/>
        <v>237289.96</v>
      </c>
      <c r="G9512" s="487">
        <v>0.35</v>
      </c>
      <c r="H9512" s="485">
        <v>4.5</v>
      </c>
      <c r="I9512" s="486">
        <f t="shared" si="445"/>
        <v>63522</v>
      </c>
      <c r="J9512" s="348">
        <f t="shared" si="446"/>
        <v>0</v>
      </c>
    </row>
    <row r="9513" spans="1:10">
      <c r="A9513" s="483">
        <v>2016</v>
      </c>
      <c r="B9513" s="484" t="s">
        <v>1289</v>
      </c>
      <c r="C9513" s="484" t="s">
        <v>370</v>
      </c>
      <c r="D9513" s="485">
        <v>28174</v>
      </c>
      <c r="E9513" s="486">
        <v>17.18</v>
      </c>
      <c r="F9513" s="486">
        <f t="shared" si="444"/>
        <v>484029.32</v>
      </c>
      <c r="G9513" s="487">
        <v>0.28000000000000003</v>
      </c>
      <c r="H9513" s="485">
        <v>4.2</v>
      </c>
      <c r="I9513" s="486">
        <f t="shared" si="445"/>
        <v>118330.8</v>
      </c>
      <c r="J9513" s="348">
        <f t="shared" si="446"/>
        <v>0</v>
      </c>
    </row>
    <row r="9514" spans="1:10">
      <c r="A9514" s="483">
        <v>2016</v>
      </c>
      <c r="B9514" s="484" t="s">
        <v>1289</v>
      </c>
      <c r="C9514" s="484" t="s">
        <v>370</v>
      </c>
      <c r="D9514" s="485">
        <v>14144</v>
      </c>
      <c r="E9514" s="486">
        <v>16.989999999999998</v>
      </c>
      <c r="F9514" s="486">
        <f t="shared" si="444"/>
        <v>240306.55999999997</v>
      </c>
      <c r="G9514" s="487">
        <v>0.25</v>
      </c>
      <c r="H9514" s="485">
        <v>3.9</v>
      </c>
      <c r="I9514" s="486">
        <f t="shared" si="445"/>
        <v>55161.599999999999</v>
      </c>
      <c r="J9514" s="348">
        <f t="shared" si="446"/>
        <v>0</v>
      </c>
    </row>
    <row r="9515" spans="1:10">
      <c r="A9515" s="483">
        <v>2016</v>
      </c>
      <c r="B9515" s="484" t="s">
        <v>1289</v>
      </c>
      <c r="C9515" s="484" t="s">
        <v>370</v>
      </c>
      <c r="D9515" s="485">
        <v>56439</v>
      </c>
      <c r="E9515" s="486">
        <v>16.8</v>
      </c>
      <c r="F9515" s="486">
        <f t="shared" si="444"/>
        <v>948175.20000000007</v>
      </c>
      <c r="G9515" s="487">
        <v>0.36</v>
      </c>
      <c r="H9515" s="485">
        <v>5</v>
      </c>
      <c r="I9515" s="486">
        <f t="shared" si="445"/>
        <v>282195</v>
      </c>
      <c r="J9515" s="348">
        <f t="shared" si="446"/>
        <v>0</v>
      </c>
    </row>
    <row r="9516" spans="1:10">
      <c r="A9516" s="483">
        <v>2016</v>
      </c>
      <c r="B9516" s="484" t="s">
        <v>1289</v>
      </c>
      <c r="C9516" s="484" t="s">
        <v>370</v>
      </c>
      <c r="D9516" s="485">
        <v>13957</v>
      </c>
      <c r="E9516" s="486">
        <v>17.2</v>
      </c>
      <c r="F9516" s="486">
        <f t="shared" si="444"/>
        <v>240060.4</v>
      </c>
      <c r="G9516" s="487">
        <v>0.3</v>
      </c>
      <c r="H9516" s="485">
        <v>4.4000000000000004</v>
      </c>
      <c r="I9516" s="486">
        <f t="shared" si="445"/>
        <v>61410.8</v>
      </c>
      <c r="J9516" s="348">
        <f t="shared" si="446"/>
        <v>0</v>
      </c>
    </row>
    <row r="9517" spans="1:10">
      <c r="A9517" s="483">
        <v>2016</v>
      </c>
      <c r="B9517" s="484" t="s">
        <v>1296</v>
      </c>
      <c r="C9517" s="484" t="s">
        <v>370</v>
      </c>
      <c r="D9517" s="485">
        <v>51891</v>
      </c>
      <c r="E9517" s="486">
        <v>25.09</v>
      </c>
      <c r="F9517" s="486">
        <f t="shared" si="444"/>
        <v>1301945.19</v>
      </c>
      <c r="G9517" s="487">
        <v>1.68</v>
      </c>
      <c r="H9517" s="485">
        <v>11</v>
      </c>
      <c r="I9517" s="486">
        <f t="shared" si="445"/>
        <v>570801</v>
      </c>
      <c r="J9517" s="348">
        <f t="shared" si="446"/>
        <v>0</v>
      </c>
    </row>
    <row r="9518" spans="1:10">
      <c r="A9518" s="483">
        <v>2016</v>
      </c>
      <c r="B9518" s="484" t="s">
        <v>1296</v>
      </c>
      <c r="C9518" s="484" t="s">
        <v>370</v>
      </c>
      <c r="D9518" s="485">
        <v>45130</v>
      </c>
      <c r="E9518" s="486">
        <v>24.09</v>
      </c>
      <c r="F9518" s="486">
        <f t="shared" si="444"/>
        <v>1087181.7</v>
      </c>
      <c r="G9518" s="487">
        <v>1.5</v>
      </c>
      <c r="H9518" s="485">
        <v>12.8</v>
      </c>
      <c r="I9518" s="486">
        <f t="shared" si="445"/>
        <v>577664</v>
      </c>
      <c r="J9518" s="348">
        <f t="shared" si="446"/>
        <v>0</v>
      </c>
    </row>
    <row r="9519" spans="1:10">
      <c r="A9519" s="483">
        <v>2016</v>
      </c>
      <c r="B9519" s="484" t="s">
        <v>1289</v>
      </c>
      <c r="C9519" s="484" t="s">
        <v>370</v>
      </c>
      <c r="D9519" s="485">
        <v>15457</v>
      </c>
      <c r="E9519" s="486">
        <v>17.77</v>
      </c>
      <c r="F9519" s="486">
        <f t="shared" si="444"/>
        <v>274670.89</v>
      </c>
      <c r="G9519" s="487">
        <v>0.31</v>
      </c>
      <c r="H9519" s="485">
        <v>5.0999999999999996</v>
      </c>
      <c r="I9519" s="486">
        <f t="shared" si="445"/>
        <v>78830.7</v>
      </c>
      <c r="J9519" s="348">
        <f t="shared" si="446"/>
        <v>0</v>
      </c>
    </row>
    <row r="9520" spans="1:10">
      <c r="A9520" s="483">
        <v>2016</v>
      </c>
      <c r="B9520" s="484" t="s">
        <v>1289</v>
      </c>
      <c r="C9520" s="484" t="s">
        <v>370</v>
      </c>
      <c r="D9520" s="485">
        <v>15215</v>
      </c>
      <c r="E9520" s="486">
        <v>17.943999999999999</v>
      </c>
      <c r="F9520" s="486">
        <f t="shared" si="444"/>
        <v>273017.95999999996</v>
      </c>
      <c r="G9520" s="487">
        <v>0.28000000000000003</v>
      </c>
      <c r="H9520" s="485">
        <v>5.2</v>
      </c>
      <c r="I9520" s="486">
        <f t="shared" si="445"/>
        <v>79118</v>
      </c>
      <c r="J9520" s="348">
        <f t="shared" si="446"/>
        <v>0</v>
      </c>
    </row>
    <row r="9521" spans="1:10">
      <c r="A9521" s="483">
        <v>2016</v>
      </c>
      <c r="B9521" s="484" t="s">
        <v>1289</v>
      </c>
      <c r="C9521" s="484" t="s">
        <v>370</v>
      </c>
      <c r="D9521" s="485">
        <v>168679</v>
      </c>
      <c r="E9521" s="486">
        <v>17.085999999999999</v>
      </c>
      <c r="F9521" s="486">
        <f t="shared" si="444"/>
        <v>2882049.3939999999</v>
      </c>
      <c r="G9521" s="487">
        <v>0.3</v>
      </c>
      <c r="H9521" s="485">
        <v>4.5999999999999996</v>
      </c>
      <c r="I9521" s="486">
        <f t="shared" si="445"/>
        <v>775923.39999999991</v>
      </c>
      <c r="J9521" s="348">
        <f t="shared" si="446"/>
        <v>0</v>
      </c>
    </row>
    <row r="9522" spans="1:10">
      <c r="A9522" s="483">
        <v>2016</v>
      </c>
      <c r="B9522" s="484" t="s">
        <v>1289</v>
      </c>
      <c r="C9522" s="484" t="s">
        <v>370</v>
      </c>
      <c r="D9522" s="485">
        <v>61482</v>
      </c>
      <c r="E9522" s="486">
        <v>17.824000000000002</v>
      </c>
      <c r="F9522" s="486">
        <f t="shared" si="444"/>
        <v>1095855.1680000001</v>
      </c>
      <c r="G9522" s="487">
        <v>0.28999999999999998</v>
      </c>
      <c r="H9522" s="485">
        <v>5.3</v>
      </c>
      <c r="I9522" s="486">
        <f t="shared" si="445"/>
        <v>325854.59999999998</v>
      </c>
      <c r="J9522" s="348">
        <f t="shared" si="446"/>
        <v>0</v>
      </c>
    </row>
    <row r="9523" spans="1:10">
      <c r="A9523" s="483">
        <v>2016</v>
      </c>
      <c r="B9523" s="484" t="s">
        <v>1289</v>
      </c>
      <c r="C9523" s="484" t="s">
        <v>370</v>
      </c>
      <c r="D9523" s="485">
        <v>159558</v>
      </c>
      <c r="E9523" s="486">
        <v>16.95</v>
      </c>
      <c r="F9523" s="486">
        <f t="shared" si="444"/>
        <v>2704508.1</v>
      </c>
      <c r="G9523" s="487">
        <v>0.26</v>
      </c>
      <c r="H9523" s="485">
        <v>4.7</v>
      </c>
      <c r="I9523" s="486">
        <f t="shared" si="445"/>
        <v>749922.6</v>
      </c>
      <c r="J9523" s="348">
        <f t="shared" si="446"/>
        <v>0</v>
      </c>
    </row>
    <row r="9524" spans="1:10">
      <c r="A9524" s="483">
        <v>2016</v>
      </c>
      <c r="B9524" s="484" t="s">
        <v>1289</v>
      </c>
      <c r="C9524" s="484" t="s">
        <v>370</v>
      </c>
      <c r="D9524" s="485">
        <v>142878</v>
      </c>
      <c r="E9524" s="486">
        <v>16.768000000000001</v>
      </c>
      <c r="F9524" s="486">
        <f t="shared" si="444"/>
        <v>2395778.304</v>
      </c>
      <c r="G9524" s="487">
        <v>0.36</v>
      </c>
      <c r="H9524" s="485">
        <v>5.4</v>
      </c>
      <c r="I9524" s="486">
        <f t="shared" si="445"/>
        <v>771541.20000000007</v>
      </c>
      <c r="J9524" s="348">
        <f t="shared" si="446"/>
        <v>0</v>
      </c>
    </row>
    <row r="9525" spans="1:10">
      <c r="A9525" s="483">
        <v>2016</v>
      </c>
      <c r="B9525" s="484" t="s">
        <v>1289</v>
      </c>
      <c r="C9525" s="484" t="s">
        <v>370</v>
      </c>
      <c r="D9525" s="485">
        <v>63805</v>
      </c>
      <c r="E9525" s="486">
        <v>16.898</v>
      </c>
      <c r="F9525" s="486">
        <f t="shared" si="444"/>
        <v>1078176.8899999999</v>
      </c>
      <c r="G9525" s="487">
        <v>0.26</v>
      </c>
      <c r="H9525" s="485">
        <v>4.5999999999999996</v>
      </c>
      <c r="I9525" s="486">
        <f t="shared" si="445"/>
        <v>293503</v>
      </c>
      <c r="J9525" s="348">
        <f t="shared" si="446"/>
        <v>0</v>
      </c>
    </row>
    <row r="9526" spans="1:10">
      <c r="A9526" s="483">
        <v>2016</v>
      </c>
      <c r="B9526" s="484" t="s">
        <v>1289</v>
      </c>
      <c r="C9526" s="484" t="s">
        <v>370</v>
      </c>
      <c r="D9526" s="485">
        <v>31851</v>
      </c>
      <c r="E9526" s="486">
        <v>17.702000000000002</v>
      </c>
      <c r="F9526" s="486">
        <f t="shared" si="444"/>
        <v>563826.402</v>
      </c>
      <c r="G9526" s="487">
        <v>0.28999999999999998</v>
      </c>
      <c r="H9526" s="485">
        <v>5.2</v>
      </c>
      <c r="I9526" s="486">
        <f t="shared" si="445"/>
        <v>165625.20000000001</v>
      </c>
      <c r="J9526" s="348">
        <f t="shared" si="446"/>
        <v>0</v>
      </c>
    </row>
    <row r="9527" spans="1:10">
      <c r="A9527" s="483">
        <v>2016</v>
      </c>
      <c r="B9527" s="484" t="s">
        <v>1289</v>
      </c>
      <c r="C9527" s="484" t="s">
        <v>370</v>
      </c>
      <c r="D9527" s="485">
        <v>31747</v>
      </c>
      <c r="E9527" s="486">
        <v>17.13</v>
      </c>
      <c r="F9527" s="486">
        <f t="shared" si="444"/>
        <v>543826.11</v>
      </c>
      <c r="G9527" s="487">
        <v>0.32</v>
      </c>
      <c r="H9527" s="485">
        <v>4.3</v>
      </c>
      <c r="I9527" s="486">
        <f t="shared" si="445"/>
        <v>136512.1</v>
      </c>
      <c r="J9527" s="348">
        <f t="shared" si="446"/>
        <v>0</v>
      </c>
    </row>
    <row r="9528" spans="1:10">
      <c r="A9528" s="483">
        <v>2016</v>
      </c>
      <c r="B9528" s="484" t="s">
        <v>1289</v>
      </c>
      <c r="C9528" s="484" t="s">
        <v>370</v>
      </c>
      <c r="D9528" s="485">
        <v>349898</v>
      </c>
      <c r="E9528" s="486">
        <v>16.827999999999999</v>
      </c>
      <c r="F9528" s="486">
        <f t="shared" si="444"/>
        <v>5888083.5439999998</v>
      </c>
      <c r="G9528" s="487">
        <v>0.4</v>
      </c>
      <c r="H9528" s="485">
        <v>4.7</v>
      </c>
      <c r="I9528" s="486">
        <f t="shared" si="445"/>
        <v>1644520.6</v>
      </c>
      <c r="J9528" s="348">
        <f t="shared" si="446"/>
        <v>0</v>
      </c>
    </row>
    <row r="9529" spans="1:10">
      <c r="A9529" s="483">
        <v>2016</v>
      </c>
      <c r="B9529" s="484" t="s">
        <v>1289</v>
      </c>
      <c r="C9529" s="484" t="s">
        <v>370</v>
      </c>
      <c r="D9529" s="485">
        <v>63595</v>
      </c>
      <c r="E9529" s="486">
        <v>16.795999999999999</v>
      </c>
      <c r="F9529" s="486">
        <f t="shared" si="444"/>
        <v>1068141.6199999999</v>
      </c>
      <c r="G9529" s="487">
        <v>0.3</v>
      </c>
      <c r="H9529" s="485">
        <v>4.3</v>
      </c>
      <c r="I9529" s="486">
        <f t="shared" si="445"/>
        <v>273458.5</v>
      </c>
      <c r="J9529" s="348">
        <f t="shared" si="446"/>
        <v>0</v>
      </c>
    </row>
    <row r="9530" spans="1:10">
      <c r="A9530" s="483">
        <v>2016</v>
      </c>
      <c r="B9530" s="484" t="s">
        <v>1296</v>
      </c>
      <c r="C9530" s="484" t="s">
        <v>370</v>
      </c>
      <c r="D9530" s="485">
        <v>120418</v>
      </c>
      <c r="E9530" s="486">
        <v>25.12</v>
      </c>
      <c r="F9530" s="486">
        <f t="shared" si="444"/>
        <v>3024900.16</v>
      </c>
      <c r="G9530" s="487">
        <v>4.1100000000000003</v>
      </c>
      <c r="H9530" s="485">
        <v>8.86</v>
      </c>
      <c r="I9530" s="486">
        <f t="shared" si="445"/>
        <v>1066903.48</v>
      </c>
      <c r="J9530" s="348">
        <f t="shared" si="446"/>
        <v>0</v>
      </c>
    </row>
    <row r="9531" spans="1:10">
      <c r="A9531" s="483">
        <v>2016</v>
      </c>
      <c r="B9531" s="484" t="s">
        <v>1296</v>
      </c>
      <c r="C9531" s="484" t="s">
        <v>370</v>
      </c>
      <c r="D9531" s="485">
        <v>25490</v>
      </c>
      <c r="E9531" s="486">
        <v>25.245999999999999</v>
      </c>
      <c r="F9531" s="486">
        <f t="shared" si="444"/>
        <v>643520.53999999992</v>
      </c>
      <c r="G9531" s="487">
        <v>4.21</v>
      </c>
      <c r="H9531" s="485">
        <v>9.34</v>
      </c>
      <c r="I9531" s="486">
        <f t="shared" si="445"/>
        <v>238076.6</v>
      </c>
      <c r="J9531" s="348">
        <f t="shared" si="446"/>
        <v>0</v>
      </c>
    </row>
    <row r="9532" spans="1:10">
      <c r="A9532" s="483">
        <v>2016</v>
      </c>
      <c r="B9532" s="484" t="s">
        <v>1296</v>
      </c>
      <c r="C9532" s="484" t="s">
        <v>370</v>
      </c>
      <c r="D9532" s="485">
        <v>28864</v>
      </c>
      <c r="E9532" s="486">
        <v>24.882000000000001</v>
      </c>
      <c r="F9532" s="486">
        <f t="shared" si="444"/>
        <v>718194.04800000007</v>
      </c>
      <c r="G9532" s="487">
        <v>3.78</v>
      </c>
      <c r="H9532" s="485">
        <v>10.11</v>
      </c>
      <c r="I9532" s="486">
        <f t="shared" si="445"/>
        <v>291815.03999999998</v>
      </c>
      <c r="J9532" s="348">
        <f t="shared" si="446"/>
        <v>0</v>
      </c>
    </row>
    <row r="9533" spans="1:10">
      <c r="A9533" s="483">
        <v>2016</v>
      </c>
      <c r="B9533" s="484" t="s">
        <v>1296</v>
      </c>
      <c r="C9533" s="484" t="s">
        <v>370</v>
      </c>
      <c r="D9533" s="485">
        <v>38449</v>
      </c>
      <c r="E9533" s="486">
        <v>25.154</v>
      </c>
      <c r="F9533" s="486">
        <f t="shared" si="444"/>
        <v>967146.14599999995</v>
      </c>
      <c r="G9533" s="487">
        <v>4.2699999999999996</v>
      </c>
      <c r="H9533" s="485">
        <v>8.7799999999999994</v>
      </c>
      <c r="I9533" s="486">
        <f t="shared" si="445"/>
        <v>337582.22</v>
      </c>
      <c r="J9533" s="348">
        <f t="shared" si="446"/>
        <v>0</v>
      </c>
    </row>
    <row r="9534" spans="1:10">
      <c r="A9534" s="483">
        <v>2016</v>
      </c>
      <c r="B9534" s="484" t="s">
        <v>1296</v>
      </c>
      <c r="C9534" s="484" t="s">
        <v>370</v>
      </c>
      <c r="D9534" s="485">
        <v>37013</v>
      </c>
      <c r="E9534" s="486">
        <v>26.074000000000002</v>
      </c>
      <c r="F9534" s="486">
        <f t="shared" si="444"/>
        <v>965076.96200000006</v>
      </c>
      <c r="G9534" s="487">
        <v>2.92</v>
      </c>
      <c r="H9534" s="485">
        <v>8.02</v>
      </c>
      <c r="I9534" s="486">
        <f t="shared" si="445"/>
        <v>296844.26</v>
      </c>
      <c r="J9534" s="348">
        <f t="shared" si="446"/>
        <v>0</v>
      </c>
    </row>
    <row r="9535" spans="1:10">
      <c r="A9535" s="483">
        <v>2016</v>
      </c>
      <c r="B9535" s="484" t="s">
        <v>1301</v>
      </c>
      <c r="C9535" s="484" t="s">
        <v>370</v>
      </c>
      <c r="D9535" s="485">
        <v>15</v>
      </c>
      <c r="E9535" s="486">
        <v>15</v>
      </c>
      <c r="F9535" s="486">
        <f t="shared" si="444"/>
        <v>225</v>
      </c>
      <c r="G9535" s="487">
        <v>0.14000000000000001</v>
      </c>
      <c r="H9535" s="485">
        <v>8.8000000000000007</v>
      </c>
      <c r="I9535" s="486">
        <f t="shared" si="445"/>
        <v>132</v>
      </c>
      <c r="J9535" s="348">
        <f t="shared" si="446"/>
        <v>1</v>
      </c>
    </row>
    <row r="9536" spans="1:10">
      <c r="A9536" s="483">
        <v>2016</v>
      </c>
      <c r="B9536" s="484" t="s">
        <v>1301</v>
      </c>
      <c r="C9536" s="484" t="s">
        <v>370</v>
      </c>
      <c r="D9536" s="485">
        <v>7644</v>
      </c>
      <c r="E9536" s="486">
        <v>14</v>
      </c>
      <c r="F9536" s="486">
        <f t="shared" si="444"/>
        <v>107016</v>
      </c>
      <c r="G9536" s="487">
        <v>0.16</v>
      </c>
      <c r="H9536" s="485">
        <v>10.5</v>
      </c>
      <c r="I9536" s="486">
        <f t="shared" si="445"/>
        <v>80262</v>
      </c>
      <c r="J9536" s="348">
        <f t="shared" si="446"/>
        <v>1</v>
      </c>
    </row>
    <row r="9537" spans="1:10">
      <c r="A9537" s="483">
        <v>2016</v>
      </c>
      <c r="B9537" s="484" t="s">
        <v>1291</v>
      </c>
      <c r="C9537" s="484" t="s">
        <v>370</v>
      </c>
      <c r="D9537" s="485">
        <v>5085</v>
      </c>
      <c r="E9537" s="486">
        <v>14</v>
      </c>
      <c r="F9537" s="486">
        <f t="shared" si="444"/>
        <v>71190</v>
      </c>
      <c r="G9537" s="487">
        <v>0.16</v>
      </c>
      <c r="H9537" s="485">
        <v>10.5</v>
      </c>
      <c r="I9537" s="486">
        <f t="shared" si="445"/>
        <v>53392.5</v>
      </c>
      <c r="J9537" s="348">
        <f t="shared" si="446"/>
        <v>0</v>
      </c>
    </row>
    <row r="9538" spans="1:10">
      <c r="A9538" s="483">
        <v>2016</v>
      </c>
      <c r="B9538" s="484" t="s">
        <v>1291</v>
      </c>
      <c r="C9538" s="484" t="s">
        <v>370</v>
      </c>
      <c r="D9538" s="485">
        <v>3</v>
      </c>
      <c r="E9538" s="486">
        <v>15</v>
      </c>
      <c r="F9538" s="486">
        <f t="shared" si="444"/>
        <v>45</v>
      </c>
      <c r="G9538" s="487">
        <v>0.14000000000000001</v>
      </c>
      <c r="H9538" s="485">
        <v>8.8000000000000007</v>
      </c>
      <c r="I9538" s="486">
        <f t="shared" si="445"/>
        <v>26.400000000000002</v>
      </c>
      <c r="J9538" s="348">
        <f t="shared" si="446"/>
        <v>0</v>
      </c>
    </row>
    <row r="9539" spans="1:10">
      <c r="A9539" s="483">
        <v>2016</v>
      </c>
      <c r="B9539" s="484" t="s">
        <v>1301</v>
      </c>
      <c r="C9539" s="484" t="s">
        <v>370</v>
      </c>
      <c r="D9539" s="485">
        <v>485645</v>
      </c>
      <c r="E9539" s="486">
        <v>13.342000000000001</v>
      </c>
      <c r="F9539" s="486">
        <f t="shared" ref="F9539:F9602" si="447">E9539*D9539</f>
        <v>6479475.5899999999</v>
      </c>
      <c r="G9539" s="487">
        <v>0.96</v>
      </c>
      <c r="H9539" s="485">
        <v>11.1</v>
      </c>
      <c r="I9539" s="486">
        <f t="shared" ref="I9539:I9602" si="448">H9539*D9539</f>
        <v>5390659.5</v>
      </c>
      <c r="J9539" s="348">
        <f t="shared" ref="J9539:J9602" si="449">IF(B9539="LIG",1,0)</f>
        <v>1</v>
      </c>
    </row>
    <row r="9540" spans="1:10">
      <c r="A9540" s="483">
        <v>2016</v>
      </c>
      <c r="B9540" s="484" t="s">
        <v>1296</v>
      </c>
      <c r="C9540" s="484" t="s">
        <v>370</v>
      </c>
      <c r="D9540" s="485">
        <v>89107</v>
      </c>
      <c r="E9540" s="486">
        <v>22.946000000000002</v>
      </c>
      <c r="F9540" s="486">
        <f t="shared" si="447"/>
        <v>2044649.2220000001</v>
      </c>
      <c r="G9540" s="487">
        <v>0.91</v>
      </c>
      <c r="H9540" s="485">
        <v>13.6</v>
      </c>
      <c r="I9540" s="486">
        <f t="shared" si="448"/>
        <v>1211855.2</v>
      </c>
      <c r="J9540" s="348">
        <f t="shared" si="449"/>
        <v>0</v>
      </c>
    </row>
    <row r="9541" spans="1:10">
      <c r="A9541" s="483">
        <v>2016</v>
      </c>
      <c r="B9541" s="484" t="s">
        <v>1296</v>
      </c>
      <c r="C9541" s="484" t="s">
        <v>370</v>
      </c>
      <c r="D9541" s="485">
        <v>48368</v>
      </c>
      <c r="E9541" s="486">
        <v>22.251999999999999</v>
      </c>
      <c r="F9541" s="486">
        <f t="shared" si="447"/>
        <v>1076284.736</v>
      </c>
      <c r="G9541" s="487">
        <v>0.49</v>
      </c>
      <c r="H9541" s="485">
        <v>12</v>
      </c>
      <c r="I9541" s="486">
        <f t="shared" si="448"/>
        <v>580416</v>
      </c>
      <c r="J9541" s="348">
        <f t="shared" si="449"/>
        <v>0</v>
      </c>
    </row>
    <row r="9542" spans="1:10">
      <c r="A9542" s="483">
        <v>2016</v>
      </c>
      <c r="B9542" s="484" t="s">
        <v>1296</v>
      </c>
      <c r="C9542" s="484" t="s">
        <v>370</v>
      </c>
      <c r="D9542" s="485">
        <v>48646</v>
      </c>
      <c r="E9542" s="486">
        <v>23.216999999999999</v>
      </c>
      <c r="F9542" s="486">
        <f t="shared" si="447"/>
        <v>1129414.182</v>
      </c>
      <c r="G9542" s="487">
        <v>0.41</v>
      </c>
      <c r="H9542" s="485">
        <v>6.6</v>
      </c>
      <c r="I9542" s="486">
        <f t="shared" si="448"/>
        <v>321063.59999999998</v>
      </c>
      <c r="J9542" s="348">
        <f t="shared" si="449"/>
        <v>0</v>
      </c>
    </row>
    <row r="9543" spans="1:10">
      <c r="A9543" s="483">
        <v>2016</v>
      </c>
      <c r="B9543" s="484" t="s">
        <v>1296</v>
      </c>
      <c r="C9543" s="484" t="s">
        <v>370</v>
      </c>
      <c r="D9543" s="485">
        <v>22040</v>
      </c>
      <c r="E9543" s="486">
        <v>22.375</v>
      </c>
      <c r="F9543" s="486">
        <f t="shared" si="447"/>
        <v>493145</v>
      </c>
      <c r="G9543" s="487">
        <v>0.47</v>
      </c>
      <c r="H9543" s="485">
        <v>12.3</v>
      </c>
      <c r="I9543" s="486">
        <f t="shared" si="448"/>
        <v>271092</v>
      </c>
      <c r="J9543" s="348">
        <f t="shared" si="449"/>
        <v>0</v>
      </c>
    </row>
    <row r="9544" spans="1:10">
      <c r="A9544" s="483">
        <v>2016</v>
      </c>
      <c r="B9544" s="484" t="s">
        <v>1296</v>
      </c>
      <c r="C9544" s="484" t="s">
        <v>370</v>
      </c>
      <c r="D9544" s="485">
        <v>181553</v>
      </c>
      <c r="E9544" s="486">
        <v>20.052</v>
      </c>
      <c r="F9544" s="486">
        <f t="shared" si="447"/>
        <v>3640500.7560000001</v>
      </c>
      <c r="G9544" s="487">
        <v>0.38</v>
      </c>
      <c r="H9544" s="485">
        <v>16.600000000000001</v>
      </c>
      <c r="I9544" s="486">
        <f t="shared" si="448"/>
        <v>3013779.8000000003</v>
      </c>
      <c r="J9544" s="348">
        <f t="shared" si="449"/>
        <v>0</v>
      </c>
    </row>
    <row r="9545" spans="1:10">
      <c r="A9545" s="483">
        <v>2016</v>
      </c>
      <c r="B9545" s="484" t="s">
        <v>1289</v>
      </c>
      <c r="C9545" s="484" t="s">
        <v>370</v>
      </c>
      <c r="D9545" s="485">
        <v>75590</v>
      </c>
      <c r="E9545" s="486">
        <v>19.891999999999999</v>
      </c>
      <c r="F9545" s="486">
        <f t="shared" si="447"/>
        <v>1503636.28</v>
      </c>
      <c r="G9545" s="487">
        <v>1.07</v>
      </c>
      <c r="H9545" s="485">
        <v>8.6999999999999993</v>
      </c>
      <c r="I9545" s="486">
        <f t="shared" si="448"/>
        <v>657633</v>
      </c>
      <c r="J9545" s="348">
        <f t="shared" si="449"/>
        <v>0</v>
      </c>
    </row>
    <row r="9546" spans="1:10">
      <c r="A9546" s="483">
        <v>2016</v>
      </c>
      <c r="B9546" s="484" t="s">
        <v>1296</v>
      </c>
      <c r="C9546" s="484" t="s">
        <v>370</v>
      </c>
      <c r="D9546" s="485">
        <v>28784</v>
      </c>
      <c r="E9546" s="486">
        <v>23.02</v>
      </c>
      <c r="F9546" s="486">
        <f t="shared" si="447"/>
        <v>662607.67999999993</v>
      </c>
      <c r="G9546" s="487">
        <v>2.96</v>
      </c>
      <c r="H9546" s="485">
        <v>8.3000000000000007</v>
      </c>
      <c r="I9546" s="486">
        <f t="shared" si="448"/>
        <v>238907.2</v>
      </c>
      <c r="J9546" s="348">
        <f t="shared" si="449"/>
        <v>0</v>
      </c>
    </row>
    <row r="9547" spans="1:10">
      <c r="A9547" s="483">
        <v>2016</v>
      </c>
      <c r="B9547" s="484" t="s">
        <v>1296</v>
      </c>
      <c r="C9547" s="484" t="s">
        <v>370</v>
      </c>
      <c r="D9547" s="485">
        <v>24535</v>
      </c>
      <c r="E9547" s="486">
        <v>22.24</v>
      </c>
      <c r="F9547" s="486">
        <f t="shared" si="447"/>
        <v>545658.39999999991</v>
      </c>
      <c r="G9547" s="487">
        <v>2.97</v>
      </c>
      <c r="H9547" s="485">
        <v>8.8000000000000007</v>
      </c>
      <c r="I9547" s="486">
        <f t="shared" si="448"/>
        <v>215908.00000000003</v>
      </c>
      <c r="J9547" s="348">
        <f t="shared" si="449"/>
        <v>0</v>
      </c>
    </row>
    <row r="9548" spans="1:10">
      <c r="A9548" s="483">
        <v>2016</v>
      </c>
      <c r="B9548" s="484" t="s">
        <v>1296</v>
      </c>
      <c r="C9548" s="484" t="s">
        <v>370</v>
      </c>
      <c r="D9548" s="485">
        <v>22401</v>
      </c>
      <c r="E9548" s="486">
        <v>21.74</v>
      </c>
      <c r="F9548" s="486">
        <f t="shared" si="447"/>
        <v>486997.74</v>
      </c>
      <c r="G9548" s="487">
        <v>3.48</v>
      </c>
      <c r="H9548" s="485">
        <v>7.6</v>
      </c>
      <c r="I9548" s="486">
        <f t="shared" si="448"/>
        <v>170247.6</v>
      </c>
      <c r="J9548" s="348">
        <f t="shared" si="449"/>
        <v>0</v>
      </c>
    </row>
    <row r="9549" spans="1:10">
      <c r="A9549" s="483">
        <v>2016</v>
      </c>
      <c r="B9549" s="484" t="s">
        <v>1289</v>
      </c>
      <c r="C9549" s="484" t="s">
        <v>370</v>
      </c>
      <c r="D9549" s="485">
        <v>98086</v>
      </c>
      <c r="E9549" s="486">
        <v>16.7</v>
      </c>
      <c r="F9549" s="486">
        <f t="shared" si="447"/>
        <v>1638036.2</v>
      </c>
      <c r="G9549" s="487">
        <v>0.3</v>
      </c>
      <c r="H9549" s="485">
        <v>6.2</v>
      </c>
      <c r="I9549" s="486">
        <f t="shared" si="448"/>
        <v>608133.20000000007</v>
      </c>
      <c r="J9549" s="348">
        <f t="shared" si="449"/>
        <v>0</v>
      </c>
    </row>
    <row r="9550" spans="1:10">
      <c r="A9550" s="483">
        <v>2016</v>
      </c>
      <c r="B9550" s="484" t="s">
        <v>1289</v>
      </c>
      <c r="C9550" s="484" t="s">
        <v>370</v>
      </c>
      <c r="D9550" s="485">
        <v>82283</v>
      </c>
      <c r="E9550" s="486">
        <v>17.62</v>
      </c>
      <c r="F9550" s="486">
        <f t="shared" si="447"/>
        <v>1449826.4600000002</v>
      </c>
      <c r="G9550" s="487">
        <v>0.19</v>
      </c>
      <c r="H9550" s="485">
        <v>4.5</v>
      </c>
      <c r="I9550" s="486">
        <f t="shared" si="448"/>
        <v>370273.5</v>
      </c>
      <c r="J9550" s="348">
        <f t="shared" si="449"/>
        <v>0</v>
      </c>
    </row>
    <row r="9551" spans="1:10">
      <c r="A9551" s="483">
        <v>2016</v>
      </c>
      <c r="B9551" s="484" t="s">
        <v>1289</v>
      </c>
      <c r="C9551" s="484" t="s">
        <v>370</v>
      </c>
      <c r="D9551" s="485">
        <v>115195</v>
      </c>
      <c r="E9551" s="486">
        <v>17.91</v>
      </c>
      <c r="F9551" s="486">
        <f t="shared" si="447"/>
        <v>2063142.45</v>
      </c>
      <c r="G9551" s="487">
        <v>0.25</v>
      </c>
      <c r="H9551" s="485">
        <v>5.0999999999999996</v>
      </c>
      <c r="I9551" s="486">
        <f t="shared" si="448"/>
        <v>587494.5</v>
      </c>
      <c r="J9551" s="348">
        <f t="shared" si="449"/>
        <v>0</v>
      </c>
    </row>
    <row r="9552" spans="1:10">
      <c r="A9552" s="483">
        <v>2016</v>
      </c>
      <c r="B9552" s="484" t="s">
        <v>1289</v>
      </c>
      <c r="C9552" s="484" t="s">
        <v>370</v>
      </c>
      <c r="D9552" s="485">
        <v>65465</v>
      </c>
      <c r="E9552" s="486">
        <v>16.739999999999998</v>
      </c>
      <c r="F9552" s="486">
        <f t="shared" si="447"/>
        <v>1095884.0999999999</v>
      </c>
      <c r="G9552" s="487">
        <v>0.28999999999999998</v>
      </c>
      <c r="H9552" s="485">
        <v>5.9</v>
      </c>
      <c r="I9552" s="486">
        <f t="shared" si="448"/>
        <v>386243.5</v>
      </c>
      <c r="J9552" s="348">
        <f t="shared" si="449"/>
        <v>0</v>
      </c>
    </row>
    <row r="9553" spans="1:10">
      <c r="A9553" s="483">
        <v>2016</v>
      </c>
      <c r="B9553" s="484" t="s">
        <v>1301</v>
      </c>
      <c r="C9553" s="484" t="s">
        <v>370</v>
      </c>
      <c r="D9553" s="485">
        <v>341011</v>
      </c>
      <c r="E9553" s="486">
        <v>12.12</v>
      </c>
      <c r="F9553" s="486">
        <f t="shared" si="447"/>
        <v>4133053.32</v>
      </c>
      <c r="G9553" s="487">
        <v>1.1000000000000001</v>
      </c>
      <c r="H9553" s="485">
        <v>20.8</v>
      </c>
      <c r="I9553" s="486">
        <f t="shared" si="448"/>
        <v>7093028.7999999998</v>
      </c>
      <c r="J9553" s="348">
        <f t="shared" si="449"/>
        <v>1</v>
      </c>
    </row>
    <row r="9554" spans="1:10">
      <c r="A9554" s="483">
        <v>2016</v>
      </c>
      <c r="B9554" s="484" t="s">
        <v>1289</v>
      </c>
      <c r="C9554" s="484" t="s">
        <v>370</v>
      </c>
      <c r="D9554" s="485">
        <v>16378</v>
      </c>
      <c r="E9554" s="486">
        <v>17.943999999999999</v>
      </c>
      <c r="F9554" s="486">
        <f t="shared" si="447"/>
        <v>293886.83199999999</v>
      </c>
      <c r="G9554" s="487">
        <v>0.26</v>
      </c>
      <c r="H9554" s="485">
        <v>4.5999999999999996</v>
      </c>
      <c r="I9554" s="486">
        <f t="shared" si="448"/>
        <v>75338.799999999988</v>
      </c>
      <c r="J9554" s="348">
        <f t="shared" si="449"/>
        <v>0</v>
      </c>
    </row>
    <row r="9555" spans="1:10">
      <c r="A9555" s="483">
        <v>2016</v>
      </c>
      <c r="B9555" s="484" t="s">
        <v>1289</v>
      </c>
      <c r="C9555" s="484" t="s">
        <v>370</v>
      </c>
      <c r="D9555" s="485">
        <v>48708</v>
      </c>
      <c r="E9555" s="486">
        <v>17.861000000000001</v>
      </c>
      <c r="F9555" s="486">
        <f t="shared" si="447"/>
        <v>869973.58799999999</v>
      </c>
      <c r="G9555" s="487">
        <v>0.27</v>
      </c>
      <c r="H9555" s="485">
        <v>5</v>
      </c>
      <c r="I9555" s="486">
        <f t="shared" si="448"/>
        <v>243540</v>
      </c>
      <c r="J9555" s="348">
        <f t="shared" si="449"/>
        <v>0</v>
      </c>
    </row>
    <row r="9556" spans="1:10">
      <c r="A9556" s="483">
        <v>2016</v>
      </c>
      <c r="B9556" s="484" t="s">
        <v>1289</v>
      </c>
      <c r="C9556" s="484" t="s">
        <v>370</v>
      </c>
      <c r="D9556" s="485">
        <v>31754</v>
      </c>
      <c r="E9556" s="486">
        <v>17.649999999999999</v>
      </c>
      <c r="F9556" s="486">
        <f t="shared" si="447"/>
        <v>560458.1</v>
      </c>
      <c r="G9556" s="487">
        <v>0.19</v>
      </c>
      <c r="H9556" s="485">
        <v>4.5</v>
      </c>
      <c r="I9556" s="486">
        <f t="shared" si="448"/>
        <v>142893</v>
      </c>
      <c r="J9556" s="348">
        <f t="shared" si="449"/>
        <v>0</v>
      </c>
    </row>
    <row r="9557" spans="1:10">
      <c r="A9557" s="483">
        <v>2016</v>
      </c>
      <c r="B9557" s="484" t="s">
        <v>1289</v>
      </c>
      <c r="C9557" s="484" t="s">
        <v>370</v>
      </c>
      <c r="D9557" s="485">
        <v>16307</v>
      </c>
      <c r="E9557" s="486">
        <v>17.713999999999999</v>
      </c>
      <c r="F9557" s="486">
        <f t="shared" si="447"/>
        <v>288862.19799999997</v>
      </c>
      <c r="G9557" s="487">
        <v>0.19</v>
      </c>
      <c r="H9557" s="485">
        <v>4.2</v>
      </c>
      <c r="I9557" s="486">
        <f t="shared" si="448"/>
        <v>68489.400000000009</v>
      </c>
      <c r="J9557" s="348">
        <f t="shared" si="449"/>
        <v>0</v>
      </c>
    </row>
    <row r="9558" spans="1:10">
      <c r="A9558" s="483">
        <v>2016</v>
      </c>
      <c r="B9558" s="484" t="s">
        <v>1289</v>
      </c>
      <c r="C9558" s="484" t="s">
        <v>370</v>
      </c>
      <c r="D9558" s="485">
        <v>16055</v>
      </c>
      <c r="E9558" s="486">
        <v>17.155999999999999</v>
      </c>
      <c r="F9558" s="486">
        <f t="shared" si="447"/>
        <v>275439.57999999996</v>
      </c>
      <c r="G9558" s="487">
        <v>0.23</v>
      </c>
      <c r="H9558" s="485">
        <v>4.0999999999999996</v>
      </c>
      <c r="I9558" s="486">
        <f t="shared" si="448"/>
        <v>65825.5</v>
      </c>
      <c r="J9558" s="348">
        <f t="shared" si="449"/>
        <v>0</v>
      </c>
    </row>
    <row r="9559" spans="1:10">
      <c r="A9559" s="483">
        <v>2016</v>
      </c>
      <c r="B9559" s="484" t="s">
        <v>1289</v>
      </c>
      <c r="C9559" s="484" t="s">
        <v>370</v>
      </c>
      <c r="D9559" s="485">
        <v>48966</v>
      </c>
      <c r="E9559" s="486">
        <v>17.922000000000001</v>
      </c>
      <c r="F9559" s="486">
        <f t="shared" si="447"/>
        <v>877568.652</v>
      </c>
      <c r="G9559" s="487">
        <v>0.23</v>
      </c>
      <c r="H9559" s="485">
        <v>5.2</v>
      </c>
      <c r="I9559" s="486">
        <f t="shared" si="448"/>
        <v>254623.2</v>
      </c>
      <c r="J9559" s="348">
        <f t="shared" si="449"/>
        <v>0</v>
      </c>
    </row>
    <row r="9560" spans="1:10">
      <c r="A9560" s="483">
        <v>2016</v>
      </c>
      <c r="B9560" s="484" t="s">
        <v>1296</v>
      </c>
      <c r="C9560" s="484" t="s">
        <v>370</v>
      </c>
      <c r="D9560" s="485">
        <v>29639</v>
      </c>
      <c r="E9560" s="486">
        <v>23.19</v>
      </c>
      <c r="F9560" s="486">
        <f t="shared" si="447"/>
        <v>687328.41</v>
      </c>
      <c r="G9560" s="487">
        <v>3.52</v>
      </c>
      <c r="H9560" s="485">
        <v>8.1</v>
      </c>
      <c r="I9560" s="486">
        <f t="shared" si="448"/>
        <v>240075.9</v>
      </c>
      <c r="J9560" s="348">
        <f t="shared" si="449"/>
        <v>0</v>
      </c>
    </row>
    <row r="9561" spans="1:10">
      <c r="A9561" s="483">
        <v>2016</v>
      </c>
      <c r="B9561" s="484" t="s">
        <v>1296</v>
      </c>
      <c r="C9561" s="484" t="s">
        <v>370</v>
      </c>
      <c r="D9561" s="485">
        <v>71804</v>
      </c>
      <c r="E9561" s="486">
        <v>22.56</v>
      </c>
      <c r="F9561" s="486">
        <f t="shared" si="447"/>
        <v>1619898.24</v>
      </c>
      <c r="G9561" s="487">
        <v>3.77</v>
      </c>
      <c r="H9561" s="485">
        <v>9.6999999999999993</v>
      </c>
      <c r="I9561" s="486">
        <f t="shared" si="448"/>
        <v>696498.79999999993</v>
      </c>
      <c r="J9561" s="348">
        <f t="shared" si="449"/>
        <v>0</v>
      </c>
    </row>
    <row r="9562" spans="1:10">
      <c r="A9562" s="483">
        <v>2016</v>
      </c>
      <c r="B9562" s="484" t="s">
        <v>1289</v>
      </c>
      <c r="C9562" s="484" t="s">
        <v>370</v>
      </c>
      <c r="D9562" s="485">
        <v>116056</v>
      </c>
      <c r="E9562" s="486">
        <v>17.734999999999999</v>
      </c>
      <c r="F9562" s="486">
        <f t="shared" si="447"/>
        <v>2058253.16</v>
      </c>
      <c r="G9562" s="487">
        <v>0.23</v>
      </c>
      <c r="H9562" s="485">
        <v>5.4</v>
      </c>
      <c r="I9562" s="486">
        <f t="shared" si="448"/>
        <v>626702.4</v>
      </c>
      <c r="J9562" s="348">
        <f t="shared" si="449"/>
        <v>0</v>
      </c>
    </row>
    <row r="9563" spans="1:10">
      <c r="A9563" s="483">
        <v>2016</v>
      </c>
      <c r="B9563" s="484" t="s">
        <v>1289</v>
      </c>
      <c r="C9563" s="484" t="s">
        <v>370</v>
      </c>
      <c r="D9563" s="485">
        <v>63830</v>
      </c>
      <c r="E9563" s="486">
        <v>17.817</v>
      </c>
      <c r="F9563" s="486">
        <f t="shared" si="447"/>
        <v>1137259.1100000001</v>
      </c>
      <c r="G9563" s="487">
        <v>0.66</v>
      </c>
      <c r="H9563" s="485">
        <v>5</v>
      </c>
      <c r="I9563" s="486">
        <f t="shared" si="448"/>
        <v>319150</v>
      </c>
      <c r="J9563" s="348">
        <f t="shared" si="449"/>
        <v>0</v>
      </c>
    </row>
    <row r="9564" spans="1:10">
      <c r="A9564" s="483">
        <v>2016</v>
      </c>
      <c r="B9564" s="484" t="s">
        <v>1289</v>
      </c>
      <c r="C9564" s="484" t="s">
        <v>370</v>
      </c>
      <c r="D9564" s="485">
        <v>148557</v>
      </c>
      <c r="E9564" s="486">
        <v>16.992000000000001</v>
      </c>
      <c r="F9564" s="486">
        <f t="shared" si="447"/>
        <v>2524280.5440000002</v>
      </c>
      <c r="G9564" s="487">
        <v>0.3</v>
      </c>
      <c r="H9564" s="485">
        <v>4.5999999999999996</v>
      </c>
      <c r="I9564" s="486">
        <f t="shared" si="448"/>
        <v>683362.2</v>
      </c>
      <c r="J9564" s="348">
        <f t="shared" si="449"/>
        <v>0</v>
      </c>
    </row>
    <row r="9565" spans="1:10">
      <c r="A9565" s="483">
        <v>2016</v>
      </c>
      <c r="B9565" s="484" t="s">
        <v>1296</v>
      </c>
      <c r="C9565" s="484" t="s">
        <v>370</v>
      </c>
      <c r="D9565" s="485">
        <v>43700</v>
      </c>
      <c r="E9565" s="486">
        <v>23.23</v>
      </c>
      <c r="F9565" s="486">
        <f t="shared" si="447"/>
        <v>1015151</v>
      </c>
      <c r="G9565" s="487">
        <v>2.94</v>
      </c>
      <c r="H9565" s="485">
        <v>8.1</v>
      </c>
      <c r="I9565" s="486">
        <f t="shared" si="448"/>
        <v>353970</v>
      </c>
      <c r="J9565" s="348">
        <f t="shared" si="449"/>
        <v>0</v>
      </c>
    </row>
    <row r="9566" spans="1:10">
      <c r="A9566" s="483">
        <v>2016</v>
      </c>
      <c r="B9566" s="484" t="s">
        <v>1296</v>
      </c>
      <c r="C9566" s="484" t="s">
        <v>370</v>
      </c>
      <c r="D9566" s="485">
        <v>16738</v>
      </c>
      <c r="E9566" s="486">
        <v>22.79</v>
      </c>
      <c r="F9566" s="486">
        <f t="shared" si="447"/>
        <v>381459.01999999996</v>
      </c>
      <c r="G9566" s="487">
        <v>2.59</v>
      </c>
      <c r="H9566" s="485">
        <v>8.3000000000000007</v>
      </c>
      <c r="I9566" s="486">
        <f t="shared" si="448"/>
        <v>138925.40000000002</v>
      </c>
      <c r="J9566" s="348">
        <f t="shared" si="449"/>
        <v>0</v>
      </c>
    </row>
    <row r="9567" spans="1:10">
      <c r="A9567" s="483">
        <v>2016</v>
      </c>
      <c r="B9567" s="484" t="s">
        <v>1296</v>
      </c>
      <c r="C9567" s="484" t="s">
        <v>370</v>
      </c>
      <c r="D9567" s="485">
        <v>43828</v>
      </c>
      <c r="E9567" s="486">
        <v>23.62</v>
      </c>
      <c r="F9567" s="486">
        <f t="shared" si="447"/>
        <v>1035217.36</v>
      </c>
      <c r="G9567" s="487">
        <v>2.79</v>
      </c>
      <c r="H9567" s="485">
        <v>7.9</v>
      </c>
      <c r="I9567" s="486">
        <f t="shared" si="448"/>
        <v>346241.2</v>
      </c>
      <c r="J9567" s="348">
        <f t="shared" si="449"/>
        <v>0</v>
      </c>
    </row>
    <row r="9568" spans="1:10">
      <c r="A9568" s="483">
        <v>2016</v>
      </c>
      <c r="B9568" s="484" t="s">
        <v>1301</v>
      </c>
      <c r="C9568" s="484" t="s">
        <v>370</v>
      </c>
      <c r="D9568" s="485">
        <v>179515</v>
      </c>
      <c r="E9568" s="486">
        <v>13.538</v>
      </c>
      <c r="F9568" s="486">
        <f t="shared" si="447"/>
        <v>2430274.0699999998</v>
      </c>
      <c r="G9568" s="487">
        <v>0.94</v>
      </c>
      <c r="H9568" s="485">
        <v>14.6</v>
      </c>
      <c r="I9568" s="486">
        <f t="shared" si="448"/>
        <v>2620919</v>
      </c>
      <c r="J9568" s="348">
        <f t="shared" si="449"/>
        <v>1</v>
      </c>
    </row>
    <row r="9569" spans="1:10">
      <c r="A9569" s="483">
        <v>2016</v>
      </c>
      <c r="B9569" s="484" t="s">
        <v>1296</v>
      </c>
      <c r="C9569" s="484" t="s">
        <v>370</v>
      </c>
      <c r="D9569" s="485">
        <v>13172</v>
      </c>
      <c r="E9569" s="486">
        <v>25.42</v>
      </c>
      <c r="F9569" s="486">
        <f t="shared" si="447"/>
        <v>334832.24000000005</v>
      </c>
      <c r="G9569" s="487">
        <v>0.72</v>
      </c>
      <c r="H9569" s="485">
        <v>9.1</v>
      </c>
      <c r="I9569" s="486">
        <f t="shared" si="448"/>
        <v>119865.2</v>
      </c>
      <c r="J9569" s="348">
        <f t="shared" si="449"/>
        <v>0</v>
      </c>
    </row>
    <row r="9570" spans="1:10">
      <c r="A9570" s="483">
        <v>2016</v>
      </c>
      <c r="B9570" s="484" t="s">
        <v>1296</v>
      </c>
      <c r="C9570" s="484" t="s">
        <v>370</v>
      </c>
      <c r="D9570" s="485">
        <v>13311</v>
      </c>
      <c r="E9570" s="486">
        <v>26.67</v>
      </c>
      <c r="F9570" s="486">
        <f t="shared" si="447"/>
        <v>355004.37</v>
      </c>
      <c r="G9570" s="487">
        <v>0.82</v>
      </c>
      <c r="H9570" s="485">
        <v>6.1</v>
      </c>
      <c r="I9570" s="486">
        <f t="shared" si="448"/>
        <v>81197.099999999991</v>
      </c>
      <c r="J9570" s="348">
        <f t="shared" si="449"/>
        <v>0</v>
      </c>
    </row>
    <row r="9571" spans="1:10">
      <c r="A9571" s="483">
        <v>2016</v>
      </c>
      <c r="B9571" s="484" t="s">
        <v>1296</v>
      </c>
      <c r="C9571" s="484" t="s">
        <v>370</v>
      </c>
      <c r="D9571" s="485">
        <v>26050</v>
      </c>
      <c r="E9571" s="486">
        <v>24.94</v>
      </c>
      <c r="F9571" s="486">
        <f t="shared" si="447"/>
        <v>649687</v>
      </c>
      <c r="G9571" s="487">
        <v>0.94</v>
      </c>
      <c r="H9571" s="485">
        <v>11.5</v>
      </c>
      <c r="I9571" s="486">
        <f t="shared" si="448"/>
        <v>299575</v>
      </c>
      <c r="J9571" s="348">
        <f t="shared" si="449"/>
        <v>0</v>
      </c>
    </row>
    <row r="9572" spans="1:10">
      <c r="A9572" s="483">
        <v>2016</v>
      </c>
      <c r="B9572" s="484" t="s">
        <v>1296</v>
      </c>
      <c r="C9572" s="484" t="s">
        <v>370</v>
      </c>
      <c r="D9572" s="485">
        <v>23544</v>
      </c>
      <c r="E9572" s="486">
        <v>25.574000000000002</v>
      </c>
      <c r="F9572" s="486">
        <f t="shared" si="447"/>
        <v>602114.25600000005</v>
      </c>
      <c r="G9572" s="487">
        <v>1.1000000000000001</v>
      </c>
      <c r="H9572" s="485">
        <v>10.3</v>
      </c>
      <c r="I9572" s="486">
        <f t="shared" si="448"/>
        <v>242503.2</v>
      </c>
      <c r="J9572" s="348">
        <f t="shared" si="449"/>
        <v>0</v>
      </c>
    </row>
    <row r="9573" spans="1:10">
      <c r="A9573" s="483">
        <v>2016</v>
      </c>
      <c r="B9573" s="484" t="s">
        <v>1296</v>
      </c>
      <c r="C9573" s="484" t="s">
        <v>370</v>
      </c>
      <c r="D9573" s="485">
        <v>11632</v>
      </c>
      <c r="E9573" s="486">
        <v>24.835999999999999</v>
      </c>
      <c r="F9573" s="486">
        <f t="shared" si="447"/>
        <v>288892.35199999996</v>
      </c>
      <c r="G9573" s="487">
        <v>0.94</v>
      </c>
      <c r="H9573" s="485">
        <v>10</v>
      </c>
      <c r="I9573" s="486">
        <f t="shared" si="448"/>
        <v>116320</v>
      </c>
      <c r="J9573" s="348">
        <f t="shared" si="449"/>
        <v>0</v>
      </c>
    </row>
    <row r="9574" spans="1:10">
      <c r="A9574" s="483">
        <v>2016</v>
      </c>
      <c r="B9574" s="484" t="s">
        <v>1296</v>
      </c>
      <c r="C9574" s="484" t="s">
        <v>370</v>
      </c>
      <c r="D9574" s="485">
        <v>36723</v>
      </c>
      <c r="E9574" s="486">
        <v>24.216999999999999</v>
      </c>
      <c r="F9574" s="486">
        <f t="shared" si="447"/>
        <v>889320.89099999995</v>
      </c>
      <c r="G9574" s="487">
        <v>0.71</v>
      </c>
      <c r="H9574" s="485">
        <v>13.9</v>
      </c>
      <c r="I9574" s="486">
        <f t="shared" si="448"/>
        <v>510449.7</v>
      </c>
      <c r="J9574" s="348">
        <f t="shared" si="449"/>
        <v>0</v>
      </c>
    </row>
    <row r="9575" spans="1:10">
      <c r="A9575" s="483">
        <v>2016</v>
      </c>
      <c r="B9575" s="484" t="s">
        <v>1296</v>
      </c>
      <c r="C9575" s="484" t="s">
        <v>370</v>
      </c>
      <c r="D9575" s="485">
        <v>11543</v>
      </c>
      <c r="E9575" s="486">
        <v>25.576000000000001</v>
      </c>
      <c r="F9575" s="486">
        <f t="shared" si="447"/>
        <v>295223.76799999998</v>
      </c>
      <c r="G9575" s="487">
        <v>1.1000000000000001</v>
      </c>
      <c r="H9575" s="485">
        <v>10.6</v>
      </c>
      <c r="I9575" s="486">
        <f t="shared" si="448"/>
        <v>122355.8</v>
      </c>
      <c r="J9575" s="348">
        <f t="shared" si="449"/>
        <v>0</v>
      </c>
    </row>
    <row r="9576" spans="1:10">
      <c r="A9576" s="483">
        <v>2016</v>
      </c>
      <c r="B9576" s="484" t="s">
        <v>1296</v>
      </c>
      <c r="C9576" s="484" t="s">
        <v>370</v>
      </c>
      <c r="D9576" s="485">
        <v>12319</v>
      </c>
      <c r="E9576" s="486">
        <v>23.98</v>
      </c>
      <c r="F9576" s="486">
        <f t="shared" si="447"/>
        <v>295409.62</v>
      </c>
      <c r="G9576" s="487">
        <v>0.64</v>
      </c>
      <c r="H9576" s="485">
        <v>14.9</v>
      </c>
      <c r="I9576" s="486">
        <f t="shared" si="448"/>
        <v>183553.1</v>
      </c>
      <c r="J9576" s="348">
        <f t="shared" si="449"/>
        <v>0</v>
      </c>
    </row>
    <row r="9577" spans="1:10">
      <c r="A9577" s="483">
        <v>2016</v>
      </c>
      <c r="B9577" s="484" t="s">
        <v>1296</v>
      </c>
      <c r="C9577" s="484" t="s">
        <v>370</v>
      </c>
      <c r="D9577" s="485">
        <v>35567</v>
      </c>
      <c r="E9577" s="486">
        <v>24.510999999999999</v>
      </c>
      <c r="F9577" s="486">
        <f t="shared" si="447"/>
        <v>871782.73699999996</v>
      </c>
      <c r="G9577" s="487">
        <v>0.87</v>
      </c>
      <c r="H9577" s="485">
        <v>11.1</v>
      </c>
      <c r="I9577" s="486">
        <f t="shared" si="448"/>
        <v>394793.7</v>
      </c>
      <c r="J9577" s="348">
        <f t="shared" si="449"/>
        <v>0</v>
      </c>
    </row>
    <row r="9578" spans="1:10">
      <c r="A9578" s="483">
        <v>2016</v>
      </c>
      <c r="B9578" s="484" t="s">
        <v>1289</v>
      </c>
      <c r="C9578" s="484" t="s">
        <v>370</v>
      </c>
      <c r="D9578" s="485">
        <v>17720</v>
      </c>
      <c r="E9578" s="486">
        <v>17.936</v>
      </c>
      <c r="F9578" s="486">
        <f t="shared" si="447"/>
        <v>317825.91999999998</v>
      </c>
      <c r="G9578" s="487">
        <v>0.32</v>
      </c>
      <c r="H9578" s="485">
        <v>4.9000000000000004</v>
      </c>
      <c r="I9578" s="486">
        <f t="shared" si="448"/>
        <v>86828</v>
      </c>
      <c r="J9578" s="348">
        <f t="shared" si="449"/>
        <v>0</v>
      </c>
    </row>
    <row r="9579" spans="1:10">
      <c r="A9579" s="483">
        <v>2016</v>
      </c>
      <c r="B9579" s="484" t="s">
        <v>1289</v>
      </c>
      <c r="C9579" s="484" t="s">
        <v>370</v>
      </c>
      <c r="D9579" s="485">
        <v>17781</v>
      </c>
      <c r="E9579" s="486">
        <v>17.873999999999999</v>
      </c>
      <c r="F9579" s="486">
        <f t="shared" si="447"/>
        <v>317817.59399999998</v>
      </c>
      <c r="G9579" s="487">
        <v>0.18</v>
      </c>
      <c r="H9579" s="485">
        <v>4.4000000000000004</v>
      </c>
      <c r="I9579" s="486">
        <f t="shared" si="448"/>
        <v>78236.400000000009</v>
      </c>
      <c r="J9579" s="348">
        <f t="shared" si="449"/>
        <v>0</v>
      </c>
    </row>
    <row r="9580" spans="1:10">
      <c r="A9580" s="483">
        <v>2016</v>
      </c>
      <c r="B9580" s="484" t="s">
        <v>1289</v>
      </c>
      <c r="C9580" s="484" t="s">
        <v>370</v>
      </c>
      <c r="D9580" s="485">
        <v>17797</v>
      </c>
      <c r="E9580" s="486">
        <v>17.492000000000001</v>
      </c>
      <c r="F9580" s="486">
        <f t="shared" si="447"/>
        <v>311305.12400000001</v>
      </c>
      <c r="G9580" s="487">
        <v>0.2</v>
      </c>
      <c r="H9580" s="485">
        <v>4.5</v>
      </c>
      <c r="I9580" s="486">
        <f t="shared" si="448"/>
        <v>80086.5</v>
      </c>
      <c r="J9580" s="348">
        <f t="shared" si="449"/>
        <v>0</v>
      </c>
    </row>
    <row r="9581" spans="1:10">
      <c r="A9581" s="483">
        <v>2016</v>
      </c>
      <c r="B9581" s="484" t="s">
        <v>1289</v>
      </c>
      <c r="C9581" s="484" t="s">
        <v>370</v>
      </c>
      <c r="D9581" s="485">
        <v>35312</v>
      </c>
      <c r="E9581" s="486">
        <v>17.27</v>
      </c>
      <c r="F9581" s="486">
        <f t="shared" si="447"/>
        <v>609838.24</v>
      </c>
      <c r="G9581" s="487">
        <v>0.12</v>
      </c>
      <c r="H9581" s="485">
        <v>4.0999999999999996</v>
      </c>
      <c r="I9581" s="486">
        <f t="shared" si="448"/>
        <v>144779.19999999998</v>
      </c>
      <c r="J9581" s="348">
        <f t="shared" si="449"/>
        <v>0</v>
      </c>
    </row>
    <row r="9582" spans="1:10">
      <c r="A9582" s="483">
        <v>2016</v>
      </c>
      <c r="B9582" s="484" t="s">
        <v>1296</v>
      </c>
      <c r="C9582" s="484" t="s">
        <v>370</v>
      </c>
      <c r="D9582" s="485">
        <v>15545</v>
      </c>
      <c r="E9582" s="486">
        <v>26.224</v>
      </c>
      <c r="F9582" s="486">
        <f t="shared" si="447"/>
        <v>407652.08</v>
      </c>
      <c r="G9582" s="487">
        <v>0.94</v>
      </c>
      <c r="H9582" s="485">
        <v>8.8000000000000007</v>
      </c>
      <c r="I9582" s="486">
        <f t="shared" si="448"/>
        <v>136796</v>
      </c>
      <c r="J9582" s="348">
        <f t="shared" si="449"/>
        <v>0</v>
      </c>
    </row>
    <row r="9583" spans="1:10">
      <c r="A9583" s="483">
        <v>2016</v>
      </c>
      <c r="B9583" s="484" t="s">
        <v>1296</v>
      </c>
      <c r="C9583" s="484" t="s">
        <v>370</v>
      </c>
      <c r="D9583" s="485">
        <v>163515</v>
      </c>
      <c r="E9583" s="486">
        <v>18</v>
      </c>
      <c r="F9583" s="486">
        <f t="shared" si="447"/>
        <v>2943270</v>
      </c>
      <c r="G9583" s="487">
        <v>0.76</v>
      </c>
      <c r="H9583" s="485">
        <v>15.8</v>
      </c>
      <c r="I9583" s="486">
        <f t="shared" si="448"/>
        <v>2583537</v>
      </c>
      <c r="J9583" s="348">
        <f t="shared" si="449"/>
        <v>0</v>
      </c>
    </row>
    <row r="9584" spans="1:10">
      <c r="A9584" s="483">
        <v>2016</v>
      </c>
      <c r="B9584" s="484" t="s">
        <v>1301</v>
      </c>
      <c r="C9584" s="484" t="s">
        <v>370</v>
      </c>
      <c r="D9584" s="485">
        <v>147042</v>
      </c>
      <c r="E9584" s="486">
        <v>12.644</v>
      </c>
      <c r="F9584" s="486">
        <f t="shared" si="447"/>
        <v>1859199.048</v>
      </c>
      <c r="G9584" s="487">
        <v>0.67</v>
      </c>
      <c r="H9584" s="485">
        <v>17.53</v>
      </c>
      <c r="I9584" s="486">
        <f t="shared" si="448"/>
        <v>2577646.2600000002</v>
      </c>
      <c r="J9584" s="348">
        <f t="shared" si="449"/>
        <v>1</v>
      </c>
    </row>
    <row r="9585" spans="1:10">
      <c r="A9585" s="483">
        <v>2016</v>
      </c>
      <c r="B9585" s="484" t="s">
        <v>1289</v>
      </c>
      <c r="C9585" s="484" t="s">
        <v>370</v>
      </c>
      <c r="D9585" s="485">
        <v>28500</v>
      </c>
      <c r="E9585" s="486">
        <v>16.72</v>
      </c>
      <c r="F9585" s="486">
        <f t="shared" si="447"/>
        <v>476519.99999999994</v>
      </c>
      <c r="G9585" s="487">
        <v>0.3</v>
      </c>
      <c r="H9585" s="485">
        <v>6.1</v>
      </c>
      <c r="I9585" s="486">
        <f t="shared" si="448"/>
        <v>173850</v>
      </c>
      <c r="J9585" s="348">
        <f t="shared" si="449"/>
        <v>0</v>
      </c>
    </row>
    <row r="9586" spans="1:10">
      <c r="A9586" s="483">
        <v>2016</v>
      </c>
      <c r="B9586" s="484" t="s">
        <v>1289</v>
      </c>
      <c r="C9586" s="484" t="s">
        <v>370</v>
      </c>
      <c r="D9586" s="485">
        <v>13981</v>
      </c>
      <c r="E9586" s="486">
        <v>17.634</v>
      </c>
      <c r="F9586" s="486">
        <f t="shared" si="447"/>
        <v>246540.954</v>
      </c>
      <c r="G9586" s="487">
        <v>0.21</v>
      </c>
      <c r="H9586" s="485">
        <v>4.5</v>
      </c>
      <c r="I9586" s="486">
        <f t="shared" si="448"/>
        <v>62914.5</v>
      </c>
      <c r="J9586" s="348">
        <f t="shared" si="449"/>
        <v>0</v>
      </c>
    </row>
    <row r="9587" spans="1:10">
      <c r="A9587" s="483">
        <v>2016</v>
      </c>
      <c r="B9587" s="484" t="s">
        <v>1289</v>
      </c>
      <c r="C9587" s="484" t="s">
        <v>370</v>
      </c>
      <c r="D9587" s="485">
        <v>13936</v>
      </c>
      <c r="E9587" s="486">
        <v>17.73</v>
      </c>
      <c r="F9587" s="486">
        <f t="shared" si="447"/>
        <v>247085.28</v>
      </c>
      <c r="G9587" s="487">
        <v>0.23</v>
      </c>
      <c r="H9587" s="485">
        <v>5.2</v>
      </c>
      <c r="I9587" s="486">
        <f t="shared" si="448"/>
        <v>72467.199999999997</v>
      </c>
      <c r="J9587" s="348">
        <f t="shared" si="449"/>
        <v>0</v>
      </c>
    </row>
    <row r="9588" spans="1:10">
      <c r="A9588" s="483">
        <v>2016</v>
      </c>
      <c r="B9588" s="484" t="s">
        <v>1289</v>
      </c>
      <c r="C9588" s="484" t="s">
        <v>370</v>
      </c>
      <c r="D9588" s="485">
        <v>41748</v>
      </c>
      <c r="E9588" s="486">
        <v>17.866</v>
      </c>
      <c r="F9588" s="486">
        <f t="shared" si="447"/>
        <v>745869.76800000004</v>
      </c>
      <c r="G9588" s="487">
        <v>0.25</v>
      </c>
      <c r="H9588" s="485">
        <v>5.3</v>
      </c>
      <c r="I9588" s="486">
        <f t="shared" si="448"/>
        <v>221264.4</v>
      </c>
      <c r="J9588" s="348">
        <f t="shared" si="449"/>
        <v>0</v>
      </c>
    </row>
    <row r="9589" spans="1:10">
      <c r="A9589" s="483">
        <v>2016</v>
      </c>
      <c r="B9589" s="484" t="s">
        <v>1289</v>
      </c>
      <c r="C9589" s="484" t="s">
        <v>370</v>
      </c>
      <c r="D9589" s="485">
        <v>32666</v>
      </c>
      <c r="E9589" s="486">
        <v>16.838000000000001</v>
      </c>
      <c r="F9589" s="486">
        <f t="shared" si="447"/>
        <v>550030.10800000001</v>
      </c>
      <c r="G9589" s="487">
        <v>0.28000000000000003</v>
      </c>
      <c r="H9589" s="485">
        <v>5.7</v>
      </c>
      <c r="I9589" s="486">
        <f t="shared" si="448"/>
        <v>186196.2</v>
      </c>
      <c r="J9589" s="348">
        <f t="shared" si="449"/>
        <v>0</v>
      </c>
    </row>
    <row r="9590" spans="1:10">
      <c r="A9590" s="483">
        <v>2016</v>
      </c>
      <c r="B9590" s="484" t="s">
        <v>1289</v>
      </c>
      <c r="C9590" s="484" t="s">
        <v>370</v>
      </c>
      <c r="D9590" s="485">
        <v>27838</v>
      </c>
      <c r="E9590" s="486">
        <v>16.768000000000001</v>
      </c>
      <c r="F9590" s="486">
        <f t="shared" si="447"/>
        <v>466787.58400000003</v>
      </c>
      <c r="G9590" s="487">
        <v>0.28999999999999998</v>
      </c>
      <c r="H9590" s="485">
        <v>5.9</v>
      </c>
      <c r="I9590" s="486">
        <f t="shared" si="448"/>
        <v>164244.20000000001</v>
      </c>
      <c r="J9590" s="348">
        <f t="shared" si="449"/>
        <v>0</v>
      </c>
    </row>
    <row r="9591" spans="1:10">
      <c r="A9591" s="483">
        <v>2016</v>
      </c>
      <c r="B9591" s="484" t="s">
        <v>1289</v>
      </c>
      <c r="C9591" s="484" t="s">
        <v>370</v>
      </c>
      <c r="D9591" s="485">
        <v>41372</v>
      </c>
      <c r="E9591" s="486">
        <v>17.920000000000002</v>
      </c>
      <c r="F9591" s="486">
        <f t="shared" si="447"/>
        <v>741386.24000000011</v>
      </c>
      <c r="G9591" s="487">
        <v>0.27</v>
      </c>
      <c r="H9591" s="485">
        <v>4.8</v>
      </c>
      <c r="I9591" s="486">
        <f t="shared" si="448"/>
        <v>198585.60000000001</v>
      </c>
      <c r="J9591" s="348">
        <f t="shared" si="449"/>
        <v>0</v>
      </c>
    </row>
    <row r="9592" spans="1:10">
      <c r="A9592" s="483">
        <v>2016</v>
      </c>
      <c r="B9592" s="484" t="s">
        <v>1289</v>
      </c>
      <c r="C9592" s="484" t="s">
        <v>370</v>
      </c>
      <c r="D9592" s="485">
        <v>196121</v>
      </c>
      <c r="E9592" s="486">
        <v>18.936</v>
      </c>
      <c r="F9592" s="486">
        <f t="shared" si="447"/>
        <v>3713747.2560000001</v>
      </c>
      <c r="G9592" s="487">
        <v>0.4</v>
      </c>
      <c r="H9592" s="485">
        <v>9.4</v>
      </c>
      <c r="I9592" s="486">
        <f t="shared" si="448"/>
        <v>1843537.4000000001</v>
      </c>
      <c r="J9592" s="348">
        <f t="shared" si="449"/>
        <v>0</v>
      </c>
    </row>
    <row r="9593" spans="1:10">
      <c r="A9593" s="483">
        <v>2016</v>
      </c>
      <c r="B9593" s="484" t="s">
        <v>1289</v>
      </c>
      <c r="C9593" s="484" t="s">
        <v>370</v>
      </c>
      <c r="D9593" s="485">
        <v>166849</v>
      </c>
      <c r="E9593" s="486">
        <v>18.036000000000001</v>
      </c>
      <c r="F9593" s="486">
        <f t="shared" si="447"/>
        <v>3009288.5640000002</v>
      </c>
      <c r="G9593" s="487">
        <v>0.6</v>
      </c>
      <c r="H9593" s="485">
        <v>12.5</v>
      </c>
      <c r="I9593" s="486">
        <f t="shared" si="448"/>
        <v>2085612.5</v>
      </c>
      <c r="J9593" s="348">
        <f t="shared" si="449"/>
        <v>0</v>
      </c>
    </row>
    <row r="9594" spans="1:10">
      <c r="A9594" s="483">
        <v>2016</v>
      </c>
      <c r="B9594" s="484" t="s">
        <v>1289</v>
      </c>
      <c r="C9594" s="484" t="s">
        <v>370</v>
      </c>
      <c r="D9594" s="485">
        <v>144309</v>
      </c>
      <c r="E9594" s="486">
        <v>18.036000000000001</v>
      </c>
      <c r="F9594" s="486">
        <f t="shared" si="447"/>
        <v>2602757.1240000003</v>
      </c>
      <c r="G9594" s="487">
        <v>0.6</v>
      </c>
      <c r="H9594" s="485">
        <v>12.5</v>
      </c>
      <c r="I9594" s="486">
        <f t="shared" si="448"/>
        <v>1803862.5</v>
      </c>
      <c r="J9594" s="348">
        <f t="shared" si="449"/>
        <v>0</v>
      </c>
    </row>
    <row r="9595" spans="1:10">
      <c r="A9595" s="483">
        <v>2016</v>
      </c>
      <c r="B9595" s="484" t="s">
        <v>1296</v>
      </c>
      <c r="C9595" s="484" t="s">
        <v>370</v>
      </c>
      <c r="D9595" s="485">
        <v>66555</v>
      </c>
      <c r="E9595" s="486">
        <v>20.504000000000001</v>
      </c>
      <c r="F9595" s="486">
        <f t="shared" si="447"/>
        <v>1364643.7200000002</v>
      </c>
      <c r="G9595" s="487">
        <v>0.37</v>
      </c>
      <c r="H9595" s="485">
        <v>15.2</v>
      </c>
      <c r="I9595" s="486">
        <f t="shared" si="448"/>
        <v>1011636</v>
      </c>
      <c r="J9595" s="348">
        <f t="shared" si="449"/>
        <v>0</v>
      </c>
    </row>
    <row r="9596" spans="1:10">
      <c r="A9596" s="483">
        <v>2016</v>
      </c>
      <c r="B9596" s="484" t="s">
        <v>1296</v>
      </c>
      <c r="C9596" s="484" t="s">
        <v>370</v>
      </c>
      <c r="D9596" s="485">
        <v>45447</v>
      </c>
      <c r="E9596" s="486">
        <v>23.978000000000002</v>
      </c>
      <c r="F9596" s="486">
        <f t="shared" si="447"/>
        <v>1089728.166</v>
      </c>
      <c r="G9596" s="487">
        <v>0.69</v>
      </c>
      <c r="H9596" s="485">
        <v>11.8</v>
      </c>
      <c r="I9596" s="486">
        <f t="shared" si="448"/>
        <v>536274.6</v>
      </c>
      <c r="J9596" s="348">
        <f t="shared" si="449"/>
        <v>0</v>
      </c>
    </row>
    <row r="9597" spans="1:10">
      <c r="A9597" s="483">
        <v>2016</v>
      </c>
      <c r="B9597" s="484" t="s">
        <v>1296</v>
      </c>
      <c r="C9597" s="484" t="s">
        <v>370</v>
      </c>
      <c r="D9597" s="485">
        <v>35796</v>
      </c>
      <c r="E9597" s="486">
        <v>24.001999999999999</v>
      </c>
      <c r="F9597" s="486">
        <f t="shared" si="447"/>
        <v>859175.59199999995</v>
      </c>
      <c r="G9597" s="487">
        <v>0.7</v>
      </c>
      <c r="H9597" s="485">
        <v>11.8</v>
      </c>
      <c r="I9597" s="486">
        <f t="shared" si="448"/>
        <v>422392.80000000005</v>
      </c>
      <c r="J9597" s="348">
        <f t="shared" si="449"/>
        <v>0</v>
      </c>
    </row>
    <row r="9598" spans="1:10">
      <c r="A9598" s="483">
        <v>2016</v>
      </c>
      <c r="B9598" s="484" t="s">
        <v>1296</v>
      </c>
      <c r="C9598" s="484" t="s">
        <v>370</v>
      </c>
      <c r="D9598" s="485">
        <v>22846</v>
      </c>
      <c r="E9598" s="486">
        <v>24.068000000000001</v>
      </c>
      <c r="F9598" s="486">
        <f t="shared" si="447"/>
        <v>549857.52800000005</v>
      </c>
      <c r="G9598" s="487">
        <v>1.25</v>
      </c>
      <c r="H9598" s="485">
        <v>11.2</v>
      </c>
      <c r="I9598" s="486">
        <f t="shared" si="448"/>
        <v>255875.19999999998</v>
      </c>
      <c r="J9598" s="348">
        <f t="shared" si="449"/>
        <v>0</v>
      </c>
    </row>
    <row r="9599" spans="1:10">
      <c r="A9599" s="483">
        <v>2016</v>
      </c>
      <c r="B9599" s="484" t="s">
        <v>1296</v>
      </c>
      <c r="C9599" s="484" t="s">
        <v>370</v>
      </c>
      <c r="D9599" s="485">
        <v>53748</v>
      </c>
      <c r="E9599" s="486">
        <v>23.326000000000001</v>
      </c>
      <c r="F9599" s="486">
        <f t="shared" si="447"/>
        <v>1253725.848</v>
      </c>
      <c r="G9599" s="487">
        <v>0.5</v>
      </c>
      <c r="H9599" s="485">
        <v>9.8000000000000007</v>
      </c>
      <c r="I9599" s="486">
        <f t="shared" si="448"/>
        <v>526730.4</v>
      </c>
      <c r="J9599" s="348">
        <f t="shared" si="449"/>
        <v>0</v>
      </c>
    </row>
    <row r="9600" spans="1:10">
      <c r="A9600" s="483">
        <v>2016</v>
      </c>
      <c r="B9600" s="484" t="s">
        <v>1296</v>
      </c>
      <c r="C9600" s="484" t="s">
        <v>370</v>
      </c>
      <c r="D9600" s="485">
        <v>20042</v>
      </c>
      <c r="E9600" s="486">
        <v>24.536000000000001</v>
      </c>
      <c r="F9600" s="486">
        <f t="shared" si="447"/>
        <v>491750.51200000005</v>
      </c>
      <c r="G9600" s="487">
        <v>3.33</v>
      </c>
      <c r="H9600" s="485">
        <v>10.27</v>
      </c>
      <c r="I9600" s="486">
        <f t="shared" si="448"/>
        <v>205831.34</v>
      </c>
      <c r="J9600" s="348">
        <f t="shared" si="449"/>
        <v>0</v>
      </c>
    </row>
    <row r="9601" spans="1:10">
      <c r="A9601" s="483">
        <v>2016</v>
      </c>
      <c r="B9601" s="484" t="s">
        <v>1296</v>
      </c>
      <c r="C9601" s="484" t="s">
        <v>370</v>
      </c>
      <c r="D9601" s="485">
        <v>20042</v>
      </c>
      <c r="E9601" s="486">
        <v>24.536000000000001</v>
      </c>
      <c r="F9601" s="486">
        <f t="shared" si="447"/>
        <v>491750.51200000005</v>
      </c>
      <c r="G9601" s="487">
        <v>3.33</v>
      </c>
      <c r="H9601" s="485">
        <v>10.27</v>
      </c>
      <c r="I9601" s="486">
        <f t="shared" si="448"/>
        <v>205831.34</v>
      </c>
      <c r="J9601" s="348">
        <f t="shared" si="449"/>
        <v>0</v>
      </c>
    </row>
    <row r="9602" spans="1:10">
      <c r="A9602" s="483">
        <v>2016</v>
      </c>
      <c r="B9602" s="484" t="s">
        <v>1296</v>
      </c>
      <c r="C9602" s="484" t="s">
        <v>370</v>
      </c>
      <c r="D9602" s="485">
        <v>240987</v>
      </c>
      <c r="E9602" s="486">
        <v>25.106000000000002</v>
      </c>
      <c r="F9602" s="486">
        <f t="shared" si="447"/>
        <v>6050219.6220000004</v>
      </c>
      <c r="G9602" s="487">
        <v>4.0199999999999996</v>
      </c>
      <c r="H9602" s="485">
        <v>9.27</v>
      </c>
      <c r="I9602" s="486">
        <f t="shared" si="448"/>
        <v>2233949.4899999998</v>
      </c>
      <c r="J9602" s="348">
        <f t="shared" si="449"/>
        <v>0</v>
      </c>
    </row>
    <row r="9603" spans="1:10">
      <c r="A9603" s="483">
        <v>2016</v>
      </c>
      <c r="B9603" s="484" t="s">
        <v>1296</v>
      </c>
      <c r="C9603" s="484" t="s">
        <v>370</v>
      </c>
      <c r="D9603" s="485">
        <v>23799</v>
      </c>
      <c r="E9603" s="486">
        <v>26.116</v>
      </c>
      <c r="F9603" s="486">
        <f t="shared" ref="F9603:F9666" si="450">E9603*D9603</f>
        <v>621534.68400000001</v>
      </c>
      <c r="G9603" s="487">
        <v>2.99</v>
      </c>
      <c r="H9603" s="485">
        <v>8.1300000000000008</v>
      </c>
      <c r="I9603" s="486">
        <f t="shared" ref="I9603:I9666" si="451">H9603*D9603</f>
        <v>193485.87000000002</v>
      </c>
      <c r="J9603" s="348">
        <f t="shared" ref="J9603:J9666" si="452">IF(B9603="LIG",1,0)</f>
        <v>0</v>
      </c>
    </row>
    <row r="9604" spans="1:10">
      <c r="A9604" s="483">
        <v>2016</v>
      </c>
      <c r="B9604" s="484" t="s">
        <v>1296</v>
      </c>
      <c r="C9604" s="484" t="s">
        <v>370</v>
      </c>
      <c r="D9604" s="485">
        <v>52954</v>
      </c>
      <c r="E9604" s="486">
        <v>24.936</v>
      </c>
      <c r="F9604" s="486">
        <f t="shared" si="450"/>
        <v>1320460.9439999999</v>
      </c>
      <c r="G9604" s="487">
        <v>4.2</v>
      </c>
      <c r="H9604" s="485">
        <v>9.11</v>
      </c>
      <c r="I9604" s="486">
        <f t="shared" si="451"/>
        <v>482410.93999999994</v>
      </c>
      <c r="J9604" s="348">
        <f t="shared" si="452"/>
        <v>0</v>
      </c>
    </row>
    <row r="9605" spans="1:10">
      <c r="A9605" s="483">
        <v>2016</v>
      </c>
      <c r="B9605" s="484" t="s">
        <v>1289</v>
      </c>
      <c r="C9605" s="484" t="s">
        <v>370</v>
      </c>
      <c r="D9605" s="485">
        <v>29310</v>
      </c>
      <c r="E9605" s="486">
        <v>17.832000000000001</v>
      </c>
      <c r="F9605" s="486">
        <f t="shared" si="450"/>
        <v>522655.92000000004</v>
      </c>
      <c r="G9605" s="487">
        <v>0.19</v>
      </c>
      <c r="H9605" s="485">
        <v>4.3</v>
      </c>
      <c r="I9605" s="486">
        <f t="shared" si="451"/>
        <v>126033</v>
      </c>
      <c r="J9605" s="348">
        <f t="shared" si="452"/>
        <v>0</v>
      </c>
    </row>
    <row r="9606" spans="1:10">
      <c r="A9606" s="483">
        <v>2016</v>
      </c>
      <c r="B9606" s="484" t="s">
        <v>1289</v>
      </c>
      <c r="C9606" s="484" t="s">
        <v>370</v>
      </c>
      <c r="D9606" s="485">
        <v>29428</v>
      </c>
      <c r="E9606" s="486">
        <v>17.623000000000001</v>
      </c>
      <c r="F9606" s="486">
        <f t="shared" si="450"/>
        <v>518609.64400000003</v>
      </c>
      <c r="G9606" s="487">
        <v>0.2</v>
      </c>
      <c r="H9606" s="485">
        <v>4.4000000000000004</v>
      </c>
      <c r="I9606" s="486">
        <f t="shared" si="451"/>
        <v>129483.20000000001</v>
      </c>
      <c r="J9606" s="348">
        <f t="shared" si="452"/>
        <v>0</v>
      </c>
    </row>
    <row r="9607" spans="1:10">
      <c r="A9607" s="483">
        <v>2016</v>
      </c>
      <c r="B9607" s="484" t="s">
        <v>1301</v>
      </c>
      <c r="C9607" s="484" t="s">
        <v>370</v>
      </c>
      <c r="D9607" s="485">
        <v>185193</v>
      </c>
      <c r="E9607" s="486">
        <v>13.624000000000001</v>
      </c>
      <c r="F9607" s="486">
        <f t="shared" si="450"/>
        <v>2523069.432</v>
      </c>
      <c r="G9607" s="487">
        <v>0.73</v>
      </c>
      <c r="H9607" s="485">
        <v>9.6999999999999993</v>
      </c>
      <c r="I9607" s="486">
        <f t="shared" si="451"/>
        <v>1796372.0999999999</v>
      </c>
      <c r="J9607" s="348">
        <f t="shared" si="452"/>
        <v>1</v>
      </c>
    </row>
    <row r="9608" spans="1:10">
      <c r="A9608" s="483">
        <v>2016</v>
      </c>
      <c r="B9608" s="484" t="s">
        <v>1289</v>
      </c>
      <c r="C9608" s="484" t="s">
        <v>370</v>
      </c>
      <c r="D9608" s="485">
        <v>149862</v>
      </c>
      <c r="E9608" s="486">
        <v>17.68</v>
      </c>
      <c r="F9608" s="486">
        <f t="shared" si="450"/>
        <v>2649560.16</v>
      </c>
      <c r="G9608" s="487">
        <v>0.2</v>
      </c>
      <c r="H9608" s="485">
        <v>4.7</v>
      </c>
      <c r="I9608" s="486">
        <f t="shared" si="451"/>
        <v>704351.4</v>
      </c>
      <c r="J9608" s="348">
        <f t="shared" si="452"/>
        <v>0</v>
      </c>
    </row>
    <row r="9609" spans="1:10">
      <c r="A9609" s="483">
        <v>2016</v>
      </c>
      <c r="B9609" s="484" t="s">
        <v>1289</v>
      </c>
      <c r="C9609" s="484" t="s">
        <v>370</v>
      </c>
      <c r="D9609" s="485">
        <v>281474</v>
      </c>
      <c r="E9609" s="486">
        <v>18.28</v>
      </c>
      <c r="F9609" s="486">
        <f t="shared" si="450"/>
        <v>5145344.7200000007</v>
      </c>
      <c r="G9609" s="487">
        <v>1.01</v>
      </c>
      <c r="H9609" s="485">
        <v>16.399999999999999</v>
      </c>
      <c r="I9609" s="486">
        <f t="shared" si="451"/>
        <v>4616173.5999999996</v>
      </c>
      <c r="J9609" s="348">
        <f t="shared" si="452"/>
        <v>0</v>
      </c>
    </row>
    <row r="9610" spans="1:10">
      <c r="A9610" s="483">
        <v>2016</v>
      </c>
      <c r="B9610" s="484" t="s">
        <v>1289</v>
      </c>
      <c r="C9610" s="484" t="s">
        <v>370</v>
      </c>
      <c r="D9610" s="485">
        <v>30108</v>
      </c>
      <c r="E9610" s="486">
        <v>17.760000000000002</v>
      </c>
      <c r="F9610" s="486">
        <f t="shared" si="450"/>
        <v>534718.08000000007</v>
      </c>
      <c r="G9610" s="487">
        <v>0.19</v>
      </c>
      <c r="H9610" s="485">
        <v>4.5</v>
      </c>
      <c r="I9610" s="486">
        <f t="shared" si="451"/>
        <v>135486</v>
      </c>
      <c r="J9610" s="348">
        <f t="shared" si="452"/>
        <v>0</v>
      </c>
    </row>
    <row r="9611" spans="1:10">
      <c r="A9611" s="483">
        <v>2016</v>
      </c>
      <c r="B9611" s="484" t="s">
        <v>1296</v>
      </c>
      <c r="C9611" s="484" t="s">
        <v>370</v>
      </c>
      <c r="D9611" s="485">
        <v>36364</v>
      </c>
      <c r="E9611" s="486">
        <v>23.38</v>
      </c>
      <c r="F9611" s="486">
        <f t="shared" si="450"/>
        <v>850190.32</v>
      </c>
      <c r="G9611" s="487">
        <v>0.42</v>
      </c>
      <c r="H9611" s="485">
        <v>6</v>
      </c>
      <c r="I9611" s="486">
        <f t="shared" si="451"/>
        <v>218184</v>
      </c>
      <c r="J9611" s="348">
        <f t="shared" si="452"/>
        <v>0</v>
      </c>
    </row>
    <row r="9612" spans="1:10">
      <c r="A9612" s="483">
        <v>2016</v>
      </c>
      <c r="B9612" s="484" t="s">
        <v>1296</v>
      </c>
      <c r="C9612" s="484" t="s">
        <v>370</v>
      </c>
      <c r="D9612" s="485">
        <v>1856</v>
      </c>
      <c r="E9612" s="486">
        <v>25.06</v>
      </c>
      <c r="F9612" s="486">
        <f t="shared" si="450"/>
        <v>46511.360000000001</v>
      </c>
      <c r="G9612" s="487">
        <v>3.07</v>
      </c>
      <c r="H9612" s="485">
        <v>9.5</v>
      </c>
      <c r="I9612" s="486">
        <f t="shared" si="451"/>
        <v>17632</v>
      </c>
      <c r="J9612" s="348">
        <f t="shared" si="452"/>
        <v>0</v>
      </c>
    </row>
    <row r="9613" spans="1:10">
      <c r="A9613" s="483">
        <v>2016</v>
      </c>
      <c r="B9613" s="484" t="s">
        <v>1296</v>
      </c>
      <c r="C9613" s="484" t="s">
        <v>370</v>
      </c>
      <c r="D9613" s="485">
        <v>2820</v>
      </c>
      <c r="E9613" s="486">
        <v>25.46</v>
      </c>
      <c r="F9613" s="486">
        <f t="shared" si="450"/>
        <v>71797.2</v>
      </c>
      <c r="G9613" s="487">
        <v>3.55</v>
      </c>
      <c r="H9613" s="485">
        <v>9.5</v>
      </c>
      <c r="I9613" s="486">
        <f t="shared" si="451"/>
        <v>26790</v>
      </c>
      <c r="J9613" s="348">
        <f t="shared" si="452"/>
        <v>0</v>
      </c>
    </row>
    <row r="9614" spans="1:10">
      <c r="A9614" s="483">
        <v>2016</v>
      </c>
      <c r="B9614" s="484" t="s">
        <v>1296</v>
      </c>
      <c r="C9614" s="484" t="s">
        <v>370</v>
      </c>
      <c r="D9614" s="485">
        <v>2795</v>
      </c>
      <c r="E9614" s="486">
        <v>25.95</v>
      </c>
      <c r="F9614" s="486">
        <f t="shared" si="450"/>
        <v>72530.25</v>
      </c>
      <c r="G9614" s="487">
        <v>2.73</v>
      </c>
      <c r="H9614" s="485">
        <v>8.1999999999999993</v>
      </c>
      <c r="I9614" s="486">
        <f t="shared" si="451"/>
        <v>22918.999999999996</v>
      </c>
      <c r="J9614" s="348">
        <f t="shared" si="452"/>
        <v>0</v>
      </c>
    </row>
    <row r="9615" spans="1:10">
      <c r="A9615" s="483">
        <v>2016</v>
      </c>
      <c r="B9615" s="484" t="s">
        <v>1296</v>
      </c>
      <c r="C9615" s="484" t="s">
        <v>370</v>
      </c>
      <c r="D9615" s="485">
        <v>37695</v>
      </c>
      <c r="E9615" s="486">
        <v>22.599</v>
      </c>
      <c r="F9615" s="486">
        <f t="shared" si="450"/>
        <v>851869.30500000005</v>
      </c>
      <c r="G9615" s="487">
        <v>3.03</v>
      </c>
      <c r="H9615" s="485">
        <v>8.3000000000000007</v>
      </c>
      <c r="I9615" s="486">
        <f t="shared" si="451"/>
        <v>312868.5</v>
      </c>
      <c r="J9615" s="348">
        <f t="shared" si="452"/>
        <v>0</v>
      </c>
    </row>
    <row r="9616" spans="1:10">
      <c r="A9616" s="483">
        <v>2016</v>
      </c>
      <c r="B9616" s="484" t="s">
        <v>1296</v>
      </c>
      <c r="C9616" s="484" t="s">
        <v>370</v>
      </c>
      <c r="D9616" s="485">
        <v>34610</v>
      </c>
      <c r="E9616" s="486">
        <v>22.971</v>
      </c>
      <c r="F9616" s="486">
        <f t="shared" si="450"/>
        <v>795026.31</v>
      </c>
      <c r="G9616" s="487">
        <v>2.96</v>
      </c>
      <c r="H9616" s="485">
        <v>8.3000000000000007</v>
      </c>
      <c r="I9616" s="486">
        <f t="shared" si="451"/>
        <v>287263</v>
      </c>
      <c r="J9616" s="348">
        <f t="shared" si="452"/>
        <v>0</v>
      </c>
    </row>
    <row r="9617" spans="1:10">
      <c r="A9617" s="483">
        <v>2016</v>
      </c>
      <c r="B9617" s="484" t="s">
        <v>1296</v>
      </c>
      <c r="C9617" s="484" t="s">
        <v>370</v>
      </c>
      <c r="D9617" s="485">
        <v>23733</v>
      </c>
      <c r="E9617" s="486">
        <v>23.585999999999999</v>
      </c>
      <c r="F9617" s="486">
        <f t="shared" si="450"/>
        <v>559766.53799999994</v>
      </c>
      <c r="G9617" s="487">
        <v>2.66</v>
      </c>
      <c r="H9617" s="485">
        <v>9.1999999999999993</v>
      </c>
      <c r="I9617" s="486">
        <f t="shared" si="451"/>
        <v>218343.59999999998</v>
      </c>
      <c r="J9617" s="348">
        <f t="shared" si="452"/>
        <v>0</v>
      </c>
    </row>
    <row r="9618" spans="1:10">
      <c r="A9618" s="483">
        <v>2016</v>
      </c>
      <c r="B9618" s="484" t="s">
        <v>1296</v>
      </c>
      <c r="C9618" s="484" t="s">
        <v>370</v>
      </c>
      <c r="D9618" s="485">
        <v>1842</v>
      </c>
      <c r="E9618" s="486">
        <v>22.946000000000002</v>
      </c>
      <c r="F9618" s="486">
        <f t="shared" si="450"/>
        <v>42266.531999999999</v>
      </c>
      <c r="G9618" s="487">
        <v>3.31</v>
      </c>
      <c r="H9618" s="485">
        <v>7.4</v>
      </c>
      <c r="I9618" s="486">
        <f t="shared" si="451"/>
        <v>13630.800000000001</v>
      </c>
      <c r="J9618" s="348">
        <f t="shared" si="452"/>
        <v>0</v>
      </c>
    </row>
    <row r="9619" spans="1:10">
      <c r="A9619" s="483">
        <v>2016</v>
      </c>
      <c r="B9619" s="484" t="s">
        <v>1296</v>
      </c>
      <c r="C9619" s="484" t="s">
        <v>370</v>
      </c>
      <c r="D9619" s="485">
        <v>1795</v>
      </c>
      <c r="E9619" s="486">
        <v>23.045999999999999</v>
      </c>
      <c r="F9619" s="486">
        <f t="shared" si="450"/>
        <v>41367.57</v>
      </c>
      <c r="G9619" s="487">
        <v>3.06</v>
      </c>
      <c r="H9619" s="485">
        <v>8.1999999999999993</v>
      </c>
      <c r="I9619" s="486">
        <f t="shared" si="451"/>
        <v>14718.999999999998</v>
      </c>
      <c r="J9619" s="348">
        <f t="shared" si="452"/>
        <v>0</v>
      </c>
    </row>
    <row r="9620" spans="1:10">
      <c r="A9620" s="483">
        <v>2016</v>
      </c>
      <c r="B9620" s="484" t="s">
        <v>1296</v>
      </c>
      <c r="C9620" s="484" t="s">
        <v>370</v>
      </c>
      <c r="D9620" s="485">
        <v>33534</v>
      </c>
      <c r="E9620" s="486">
        <v>22.321999999999999</v>
      </c>
      <c r="F9620" s="486">
        <f t="shared" si="450"/>
        <v>748545.94799999997</v>
      </c>
      <c r="G9620" s="487">
        <v>3.11</v>
      </c>
      <c r="H9620" s="485">
        <v>9.1999999999999993</v>
      </c>
      <c r="I9620" s="486">
        <f t="shared" si="451"/>
        <v>308512.8</v>
      </c>
      <c r="J9620" s="348">
        <f t="shared" si="452"/>
        <v>0</v>
      </c>
    </row>
    <row r="9621" spans="1:10">
      <c r="A9621" s="483">
        <v>2016</v>
      </c>
      <c r="B9621" s="484" t="s">
        <v>1296</v>
      </c>
      <c r="C9621" s="484" t="s">
        <v>370</v>
      </c>
      <c r="D9621" s="485">
        <v>60556</v>
      </c>
      <c r="E9621" s="486">
        <v>22.326000000000001</v>
      </c>
      <c r="F9621" s="486">
        <f t="shared" si="450"/>
        <v>1351973.2560000001</v>
      </c>
      <c r="G9621" s="487">
        <v>3.16</v>
      </c>
      <c r="H9621" s="485">
        <v>9.4</v>
      </c>
      <c r="I9621" s="486">
        <f t="shared" si="451"/>
        <v>569226.4</v>
      </c>
      <c r="J9621" s="348">
        <f t="shared" si="452"/>
        <v>0</v>
      </c>
    </row>
    <row r="9622" spans="1:10">
      <c r="A9622" s="483">
        <v>2016</v>
      </c>
      <c r="B9622" s="484" t="s">
        <v>1289</v>
      </c>
      <c r="C9622" s="484" t="s">
        <v>370</v>
      </c>
      <c r="D9622" s="485">
        <v>15948</v>
      </c>
      <c r="E9622" s="486">
        <v>17.79</v>
      </c>
      <c r="F9622" s="486">
        <f t="shared" si="450"/>
        <v>283714.92</v>
      </c>
      <c r="G9622" s="487">
        <v>0.32</v>
      </c>
      <c r="H9622" s="485">
        <v>5.0999999999999996</v>
      </c>
      <c r="I9622" s="486">
        <f t="shared" si="451"/>
        <v>81334.799999999988</v>
      </c>
      <c r="J9622" s="348">
        <f t="shared" si="452"/>
        <v>0</v>
      </c>
    </row>
    <row r="9623" spans="1:10">
      <c r="A9623" s="483">
        <v>2016</v>
      </c>
      <c r="B9623" s="484" t="s">
        <v>1289</v>
      </c>
      <c r="C9623" s="484" t="s">
        <v>370</v>
      </c>
      <c r="D9623" s="485">
        <v>48029</v>
      </c>
      <c r="E9623" s="486">
        <v>17.661999999999999</v>
      </c>
      <c r="F9623" s="486">
        <f t="shared" si="450"/>
        <v>848288.19799999997</v>
      </c>
      <c r="G9623" s="487">
        <v>0.25</v>
      </c>
      <c r="H9623" s="485">
        <v>5.8</v>
      </c>
      <c r="I9623" s="486">
        <f t="shared" si="451"/>
        <v>278568.2</v>
      </c>
      <c r="J9623" s="348">
        <f t="shared" si="452"/>
        <v>0</v>
      </c>
    </row>
    <row r="9624" spans="1:10">
      <c r="A9624" s="483">
        <v>2016</v>
      </c>
      <c r="B9624" s="484" t="s">
        <v>1289</v>
      </c>
      <c r="C9624" s="484" t="s">
        <v>370</v>
      </c>
      <c r="D9624" s="485">
        <v>152225</v>
      </c>
      <c r="E9624" s="486">
        <v>17.564</v>
      </c>
      <c r="F9624" s="486">
        <f t="shared" si="450"/>
        <v>2673679.9</v>
      </c>
      <c r="G9624" s="487">
        <v>0.2</v>
      </c>
      <c r="H9624" s="485">
        <v>4.5999999999999996</v>
      </c>
      <c r="I9624" s="486">
        <f t="shared" si="451"/>
        <v>700235</v>
      </c>
      <c r="J9624" s="348">
        <f t="shared" si="452"/>
        <v>0</v>
      </c>
    </row>
    <row r="9625" spans="1:10">
      <c r="A9625" s="483">
        <v>2016</v>
      </c>
      <c r="B9625" s="484" t="s">
        <v>1289</v>
      </c>
      <c r="C9625" s="484" t="s">
        <v>370</v>
      </c>
      <c r="D9625" s="485">
        <v>15942</v>
      </c>
      <c r="E9625" s="486">
        <v>17.533999999999999</v>
      </c>
      <c r="F9625" s="486">
        <f t="shared" si="450"/>
        <v>279527.02799999999</v>
      </c>
      <c r="G9625" s="487">
        <v>0.19</v>
      </c>
      <c r="H9625" s="485">
        <v>4.4000000000000004</v>
      </c>
      <c r="I9625" s="486">
        <f t="shared" si="451"/>
        <v>70144.800000000003</v>
      </c>
      <c r="J9625" s="348">
        <f t="shared" si="452"/>
        <v>0</v>
      </c>
    </row>
    <row r="9626" spans="1:10">
      <c r="A9626" s="483">
        <v>2016</v>
      </c>
      <c r="B9626" s="484" t="s">
        <v>1289</v>
      </c>
      <c r="C9626" s="484" t="s">
        <v>370</v>
      </c>
      <c r="D9626" s="485">
        <v>79865</v>
      </c>
      <c r="E9626" s="486">
        <v>17.77</v>
      </c>
      <c r="F9626" s="486">
        <f t="shared" si="450"/>
        <v>1419201.05</v>
      </c>
      <c r="G9626" s="487">
        <v>0.25</v>
      </c>
      <c r="H9626" s="485">
        <v>5</v>
      </c>
      <c r="I9626" s="486">
        <f t="shared" si="451"/>
        <v>399325</v>
      </c>
      <c r="J9626" s="348">
        <f t="shared" si="452"/>
        <v>0</v>
      </c>
    </row>
    <row r="9627" spans="1:10">
      <c r="A9627" s="483">
        <v>2016</v>
      </c>
      <c r="B9627" s="484" t="s">
        <v>1296</v>
      </c>
      <c r="C9627" s="484" t="s">
        <v>370</v>
      </c>
      <c r="D9627" s="485">
        <v>150149</v>
      </c>
      <c r="E9627" s="486">
        <v>25.094000000000001</v>
      </c>
      <c r="F9627" s="486">
        <f t="shared" si="450"/>
        <v>3767839.0060000001</v>
      </c>
      <c r="G9627" s="487">
        <v>3.14</v>
      </c>
      <c r="H9627" s="485">
        <v>6.5</v>
      </c>
      <c r="I9627" s="486">
        <f t="shared" si="451"/>
        <v>975968.5</v>
      </c>
      <c r="J9627" s="348">
        <f t="shared" si="452"/>
        <v>0</v>
      </c>
    </row>
    <row r="9628" spans="1:10">
      <c r="A9628" s="483">
        <v>2016</v>
      </c>
      <c r="B9628" s="484" t="s">
        <v>1289</v>
      </c>
      <c r="C9628" s="484" t="s">
        <v>370</v>
      </c>
      <c r="D9628" s="485">
        <v>111219</v>
      </c>
      <c r="E9628" s="486">
        <v>17.8</v>
      </c>
      <c r="F9628" s="486">
        <f t="shared" si="450"/>
        <v>1979698.2000000002</v>
      </c>
      <c r="G9628" s="487">
        <v>0.33</v>
      </c>
      <c r="H9628" s="485">
        <v>5.0999999999999996</v>
      </c>
      <c r="I9628" s="486">
        <f t="shared" si="451"/>
        <v>567216.89999999991</v>
      </c>
      <c r="J9628" s="348">
        <f t="shared" si="452"/>
        <v>0</v>
      </c>
    </row>
    <row r="9629" spans="1:10">
      <c r="A9629" s="483">
        <v>2016</v>
      </c>
      <c r="B9629" s="484" t="s">
        <v>1289</v>
      </c>
      <c r="C9629" s="484" t="s">
        <v>370</v>
      </c>
      <c r="D9629" s="485">
        <v>111641</v>
      </c>
      <c r="E9629" s="486">
        <v>17.937999999999999</v>
      </c>
      <c r="F9629" s="486">
        <f t="shared" si="450"/>
        <v>2002616.2579999999</v>
      </c>
      <c r="G9629" s="487">
        <v>0.25</v>
      </c>
      <c r="H9629" s="485">
        <v>4.9000000000000004</v>
      </c>
      <c r="I9629" s="486">
        <f t="shared" si="451"/>
        <v>547040.9</v>
      </c>
      <c r="J9629" s="348">
        <f t="shared" si="452"/>
        <v>0</v>
      </c>
    </row>
    <row r="9630" spans="1:10">
      <c r="A9630" s="483">
        <v>2016</v>
      </c>
      <c r="B9630" s="484" t="s">
        <v>1289</v>
      </c>
      <c r="C9630" s="484" t="s">
        <v>370</v>
      </c>
      <c r="D9630" s="485">
        <v>111789</v>
      </c>
      <c r="E9630" s="486">
        <v>17.724</v>
      </c>
      <c r="F9630" s="486">
        <f t="shared" si="450"/>
        <v>1981348.236</v>
      </c>
      <c r="G9630" s="487">
        <v>0.23</v>
      </c>
      <c r="H9630" s="485">
        <v>5.5</v>
      </c>
      <c r="I9630" s="486">
        <f t="shared" si="451"/>
        <v>614839.5</v>
      </c>
      <c r="J9630" s="348">
        <f t="shared" si="452"/>
        <v>0</v>
      </c>
    </row>
    <row r="9631" spans="1:10">
      <c r="A9631" s="483">
        <v>2016</v>
      </c>
      <c r="B9631" s="484" t="s">
        <v>1289</v>
      </c>
      <c r="C9631" s="484" t="s">
        <v>370</v>
      </c>
      <c r="D9631" s="485">
        <v>15925</v>
      </c>
      <c r="E9631" s="486">
        <v>17.916</v>
      </c>
      <c r="F9631" s="486">
        <f t="shared" si="450"/>
        <v>285312.3</v>
      </c>
      <c r="G9631" s="487">
        <v>0.32</v>
      </c>
      <c r="H9631" s="485">
        <v>5</v>
      </c>
      <c r="I9631" s="486">
        <f t="shared" si="451"/>
        <v>79625</v>
      </c>
      <c r="J9631" s="348">
        <f t="shared" si="452"/>
        <v>0</v>
      </c>
    </row>
    <row r="9632" spans="1:10">
      <c r="A9632" s="483">
        <v>2016</v>
      </c>
      <c r="B9632" s="484" t="s">
        <v>1289</v>
      </c>
      <c r="C9632" s="484" t="s">
        <v>370</v>
      </c>
      <c r="D9632" s="485">
        <v>35699</v>
      </c>
      <c r="E9632" s="486">
        <v>18.667999999999999</v>
      </c>
      <c r="F9632" s="486">
        <f t="shared" si="450"/>
        <v>666428.93200000003</v>
      </c>
      <c r="G9632" s="487">
        <v>0.35</v>
      </c>
      <c r="H9632" s="485">
        <v>4.3</v>
      </c>
      <c r="I9632" s="486">
        <f t="shared" si="451"/>
        <v>153505.69999999998</v>
      </c>
      <c r="J9632" s="348">
        <f t="shared" si="452"/>
        <v>0</v>
      </c>
    </row>
    <row r="9633" spans="1:10">
      <c r="A9633" s="483">
        <v>2016</v>
      </c>
      <c r="B9633" s="484" t="s">
        <v>1289</v>
      </c>
      <c r="C9633" s="484" t="s">
        <v>370</v>
      </c>
      <c r="D9633" s="485">
        <v>102579</v>
      </c>
      <c r="E9633" s="486">
        <v>18.716000000000001</v>
      </c>
      <c r="F9633" s="486">
        <f t="shared" si="450"/>
        <v>1919868.564</v>
      </c>
      <c r="G9633" s="487">
        <v>0.34</v>
      </c>
      <c r="H9633" s="485">
        <v>4.3</v>
      </c>
      <c r="I9633" s="486">
        <f t="shared" si="451"/>
        <v>441089.69999999995</v>
      </c>
      <c r="J9633" s="348">
        <f t="shared" si="452"/>
        <v>0</v>
      </c>
    </row>
    <row r="9634" spans="1:10">
      <c r="A9634" s="483">
        <v>2016</v>
      </c>
      <c r="B9634" s="484" t="s">
        <v>1289</v>
      </c>
      <c r="C9634" s="484" t="s">
        <v>370</v>
      </c>
      <c r="D9634" s="485">
        <v>54779</v>
      </c>
      <c r="E9634" s="486">
        <v>18.725000000000001</v>
      </c>
      <c r="F9634" s="486">
        <f t="shared" si="450"/>
        <v>1025736.775</v>
      </c>
      <c r="G9634" s="487">
        <v>0.38</v>
      </c>
      <c r="H9634" s="485">
        <v>4.3</v>
      </c>
      <c r="I9634" s="486">
        <f t="shared" si="451"/>
        <v>235549.69999999998</v>
      </c>
      <c r="J9634" s="348">
        <f t="shared" si="452"/>
        <v>0</v>
      </c>
    </row>
    <row r="9635" spans="1:10">
      <c r="A9635" s="483">
        <v>2016</v>
      </c>
      <c r="B9635" s="484" t="s">
        <v>1289</v>
      </c>
      <c r="C9635" s="484" t="s">
        <v>370</v>
      </c>
      <c r="D9635" s="485">
        <v>131850</v>
      </c>
      <c r="E9635" s="486">
        <v>19.097999999999999</v>
      </c>
      <c r="F9635" s="486">
        <f t="shared" si="450"/>
        <v>2518071.2999999998</v>
      </c>
      <c r="G9635" s="487">
        <v>0.39</v>
      </c>
      <c r="H9635" s="485">
        <v>4.5</v>
      </c>
      <c r="I9635" s="486">
        <f t="shared" si="451"/>
        <v>593325</v>
      </c>
      <c r="J9635" s="348">
        <f t="shared" si="452"/>
        <v>0</v>
      </c>
    </row>
    <row r="9636" spans="1:10">
      <c r="A9636" s="483">
        <v>2016</v>
      </c>
      <c r="B9636" s="484" t="s">
        <v>1296</v>
      </c>
      <c r="C9636" s="484" t="s">
        <v>370</v>
      </c>
      <c r="D9636" s="485">
        <v>5371</v>
      </c>
      <c r="E9636" s="486">
        <v>23.562000000000001</v>
      </c>
      <c r="F9636" s="486">
        <f t="shared" si="450"/>
        <v>126551.50200000001</v>
      </c>
      <c r="G9636" s="487">
        <v>3.59</v>
      </c>
      <c r="H9636" s="485">
        <v>15.1</v>
      </c>
      <c r="I9636" s="486">
        <f t="shared" si="451"/>
        <v>81102.099999999991</v>
      </c>
      <c r="J9636" s="348">
        <f t="shared" si="452"/>
        <v>0</v>
      </c>
    </row>
    <row r="9637" spans="1:10">
      <c r="A9637" s="483">
        <v>2016</v>
      </c>
      <c r="B9637" s="484" t="s">
        <v>1291</v>
      </c>
      <c r="C9637" s="484" t="s">
        <v>370</v>
      </c>
      <c r="D9637" s="485">
        <v>9105</v>
      </c>
      <c r="E9637" s="486">
        <v>16.861999999999998</v>
      </c>
      <c r="F9637" s="486">
        <f t="shared" si="450"/>
        <v>153528.50999999998</v>
      </c>
      <c r="G9637" s="487">
        <v>1.29</v>
      </c>
      <c r="H9637" s="485">
        <v>23.2</v>
      </c>
      <c r="I9637" s="486">
        <f t="shared" si="451"/>
        <v>211236</v>
      </c>
      <c r="J9637" s="348">
        <f t="shared" si="452"/>
        <v>0</v>
      </c>
    </row>
    <row r="9638" spans="1:10">
      <c r="A9638" s="483">
        <v>2016</v>
      </c>
      <c r="B9638" s="484" t="s">
        <v>1296</v>
      </c>
      <c r="C9638" s="484" t="s">
        <v>370</v>
      </c>
      <c r="D9638" s="485">
        <v>10545</v>
      </c>
      <c r="E9638" s="486">
        <v>25.416</v>
      </c>
      <c r="F9638" s="486">
        <f t="shared" si="450"/>
        <v>268011.72000000003</v>
      </c>
      <c r="G9638" s="487">
        <v>2.87</v>
      </c>
      <c r="H9638" s="485">
        <v>8.6</v>
      </c>
      <c r="I9638" s="486">
        <f t="shared" si="451"/>
        <v>90687</v>
      </c>
      <c r="J9638" s="348">
        <f t="shared" si="452"/>
        <v>0</v>
      </c>
    </row>
    <row r="9639" spans="1:10">
      <c r="A9639" s="483">
        <v>2016</v>
      </c>
      <c r="B9639" s="484" t="s">
        <v>1296</v>
      </c>
      <c r="C9639" s="484" t="s">
        <v>370</v>
      </c>
      <c r="D9639" s="485">
        <v>8766</v>
      </c>
      <c r="E9639" s="486">
        <v>23.664000000000001</v>
      </c>
      <c r="F9639" s="486">
        <f t="shared" si="450"/>
        <v>207438.62400000001</v>
      </c>
      <c r="G9639" s="487">
        <v>2.97</v>
      </c>
      <c r="H9639" s="485">
        <v>16</v>
      </c>
      <c r="I9639" s="486">
        <f t="shared" si="451"/>
        <v>140256</v>
      </c>
      <c r="J9639" s="348">
        <f t="shared" si="452"/>
        <v>0</v>
      </c>
    </row>
    <row r="9640" spans="1:10">
      <c r="A9640" s="483">
        <v>2016</v>
      </c>
      <c r="B9640" s="484" t="s">
        <v>1296</v>
      </c>
      <c r="C9640" s="484" t="s">
        <v>370</v>
      </c>
      <c r="D9640" s="485">
        <v>150214</v>
      </c>
      <c r="E9640" s="486">
        <v>26.138000000000002</v>
      </c>
      <c r="F9640" s="486">
        <f t="shared" si="450"/>
        <v>3926293.5320000001</v>
      </c>
      <c r="G9640" s="487">
        <v>3.11</v>
      </c>
      <c r="H9640" s="485">
        <v>7.7</v>
      </c>
      <c r="I9640" s="486">
        <f t="shared" si="451"/>
        <v>1156647.8</v>
      </c>
      <c r="J9640" s="348">
        <f t="shared" si="452"/>
        <v>0</v>
      </c>
    </row>
    <row r="9641" spans="1:10">
      <c r="A9641" s="483">
        <v>2016</v>
      </c>
      <c r="B9641" s="484" t="s">
        <v>1296</v>
      </c>
      <c r="C9641" s="484" t="s">
        <v>370</v>
      </c>
      <c r="D9641" s="485">
        <v>134024</v>
      </c>
      <c r="E9641" s="486">
        <v>25.995999999999999</v>
      </c>
      <c r="F9641" s="486">
        <f t="shared" si="450"/>
        <v>3484087.9039999996</v>
      </c>
      <c r="G9641" s="487">
        <v>2.69</v>
      </c>
      <c r="H9641" s="485">
        <v>7.6</v>
      </c>
      <c r="I9641" s="486">
        <f t="shared" si="451"/>
        <v>1018582.3999999999</v>
      </c>
      <c r="J9641" s="348">
        <f t="shared" si="452"/>
        <v>0</v>
      </c>
    </row>
    <row r="9642" spans="1:10">
      <c r="A9642" s="483">
        <v>2016</v>
      </c>
      <c r="B9642" s="484" t="s">
        <v>1296</v>
      </c>
      <c r="C9642" s="484" t="s">
        <v>370</v>
      </c>
      <c r="D9642" s="485">
        <v>16309</v>
      </c>
      <c r="E9642" s="486">
        <v>21.72</v>
      </c>
      <c r="F9642" s="486">
        <f t="shared" si="450"/>
        <v>354231.48</v>
      </c>
      <c r="G9642" s="487">
        <v>2.4900000000000002</v>
      </c>
      <c r="H9642" s="485">
        <v>19.8</v>
      </c>
      <c r="I9642" s="486">
        <f t="shared" si="451"/>
        <v>322918.2</v>
      </c>
      <c r="J9642" s="348">
        <f t="shared" si="452"/>
        <v>0</v>
      </c>
    </row>
    <row r="9643" spans="1:10">
      <c r="A9643" s="483">
        <v>2016</v>
      </c>
      <c r="B9643" s="484" t="s">
        <v>1296</v>
      </c>
      <c r="C9643" s="484" t="s">
        <v>370</v>
      </c>
      <c r="D9643" s="485">
        <v>10563</v>
      </c>
      <c r="E9643" s="486">
        <v>22.22</v>
      </c>
      <c r="F9643" s="486">
        <f t="shared" si="450"/>
        <v>234709.86</v>
      </c>
      <c r="G9643" s="487">
        <v>2.14</v>
      </c>
      <c r="H9643" s="485">
        <v>18.399999999999999</v>
      </c>
      <c r="I9643" s="486">
        <f t="shared" si="451"/>
        <v>194359.19999999998</v>
      </c>
      <c r="J9643" s="348">
        <f t="shared" si="452"/>
        <v>0</v>
      </c>
    </row>
    <row r="9644" spans="1:10">
      <c r="A9644" s="483">
        <v>2016</v>
      </c>
      <c r="B9644" s="484" t="s">
        <v>1291</v>
      </c>
      <c r="C9644" s="484" t="s">
        <v>370</v>
      </c>
      <c r="D9644" s="485">
        <v>1391</v>
      </c>
      <c r="E9644" s="486">
        <v>15.182</v>
      </c>
      <c r="F9644" s="486">
        <f t="shared" si="450"/>
        <v>21118.162</v>
      </c>
      <c r="G9644" s="487">
        <v>1.63</v>
      </c>
      <c r="H9644" s="485">
        <v>29.4</v>
      </c>
      <c r="I9644" s="486">
        <f t="shared" si="451"/>
        <v>40895.4</v>
      </c>
      <c r="J9644" s="348">
        <f t="shared" si="452"/>
        <v>0</v>
      </c>
    </row>
    <row r="9645" spans="1:10">
      <c r="A9645" s="483">
        <v>2016</v>
      </c>
      <c r="B9645" s="484" t="s">
        <v>1296</v>
      </c>
      <c r="C9645" s="484" t="s">
        <v>370</v>
      </c>
      <c r="D9645" s="485">
        <v>13231</v>
      </c>
      <c r="E9645" s="486">
        <v>25.681999999999999</v>
      </c>
      <c r="F9645" s="486">
        <f t="shared" si="450"/>
        <v>339798.54199999996</v>
      </c>
      <c r="G9645" s="487">
        <v>2.88</v>
      </c>
      <c r="H9645" s="485">
        <v>8.4</v>
      </c>
      <c r="I9645" s="486">
        <f t="shared" si="451"/>
        <v>111140.40000000001</v>
      </c>
      <c r="J9645" s="348">
        <f t="shared" si="452"/>
        <v>0</v>
      </c>
    </row>
    <row r="9646" spans="1:10">
      <c r="A9646" s="483">
        <v>2016</v>
      </c>
      <c r="B9646" s="484" t="s">
        <v>1296</v>
      </c>
      <c r="C9646" s="484" t="s">
        <v>370</v>
      </c>
      <c r="D9646" s="485">
        <v>17277</v>
      </c>
      <c r="E9646" s="486">
        <v>23.803999999999998</v>
      </c>
      <c r="F9646" s="486">
        <f t="shared" si="450"/>
        <v>411261.70799999998</v>
      </c>
      <c r="G9646" s="487">
        <v>2.3199999999999998</v>
      </c>
      <c r="H9646" s="485">
        <v>13.8</v>
      </c>
      <c r="I9646" s="486">
        <f t="shared" si="451"/>
        <v>238422.6</v>
      </c>
      <c r="J9646" s="348">
        <f t="shared" si="452"/>
        <v>0</v>
      </c>
    </row>
    <row r="9647" spans="1:10">
      <c r="A9647" s="483">
        <v>2016</v>
      </c>
      <c r="B9647" s="484" t="s">
        <v>1296</v>
      </c>
      <c r="C9647" s="484" t="s">
        <v>370</v>
      </c>
      <c r="D9647" s="485">
        <v>2138</v>
      </c>
      <c r="E9647" s="486">
        <v>24.206</v>
      </c>
      <c r="F9647" s="486">
        <f t="shared" si="450"/>
        <v>51752.428</v>
      </c>
      <c r="G9647" s="487">
        <v>2.13</v>
      </c>
      <c r="H9647" s="485">
        <v>14.3</v>
      </c>
      <c r="I9647" s="486">
        <f t="shared" si="451"/>
        <v>30573.4</v>
      </c>
      <c r="J9647" s="348">
        <f t="shared" si="452"/>
        <v>0</v>
      </c>
    </row>
    <row r="9648" spans="1:10">
      <c r="A9648" s="483">
        <v>2016</v>
      </c>
      <c r="B9648" s="484" t="s">
        <v>1296</v>
      </c>
      <c r="C9648" s="484" t="s">
        <v>370</v>
      </c>
      <c r="D9648" s="485">
        <v>6357</v>
      </c>
      <c r="E9648" s="486">
        <v>17.658000000000001</v>
      </c>
      <c r="F9648" s="486">
        <f t="shared" si="450"/>
        <v>112251.906</v>
      </c>
      <c r="G9648" s="487">
        <v>1.83</v>
      </c>
      <c r="H9648" s="485">
        <v>28</v>
      </c>
      <c r="I9648" s="486">
        <f t="shared" si="451"/>
        <v>177996</v>
      </c>
      <c r="J9648" s="348">
        <f t="shared" si="452"/>
        <v>0</v>
      </c>
    </row>
    <row r="9649" spans="1:10">
      <c r="A9649" s="483">
        <v>2016</v>
      </c>
      <c r="B9649" s="484" t="s">
        <v>1296</v>
      </c>
      <c r="C9649" s="484" t="s">
        <v>370</v>
      </c>
      <c r="D9649" s="485">
        <v>8778</v>
      </c>
      <c r="E9649" s="486">
        <v>23.501999999999999</v>
      </c>
      <c r="F9649" s="486">
        <f t="shared" si="450"/>
        <v>206300.55599999998</v>
      </c>
      <c r="G9649" s="487">
        <v>3.13</v>
      </c>
      <c r="H9649" s="485">
        <v>18.7</v>
      </c>
      <c r="I9649" s="486">
        <f t="shared" si="451"/>
        <v>164148.6</v>
      </c>
      <c r="J9649" s="348">
        <f t="shared" si="452"/>
        <v>0</v>
      </c>
    </row>
    <row r="9650" spans="1:10">
      <c r="A9650" s="483">
        <v>2016</v>
      </c>
      <c r="B9650" s="484" t="s">
        <v>1296</v>
      </c>
      <c r="C9650" s="484" t="s">
        <v>370</v>
      </c>
      <c r="D9650" s="485">
        <v>6968</v>
      </c>
      <c r="E9650" s="486">
        <v>24.094000000000001</v>
      </c>
      <c r="F9650" s="486">
        <f t="shared" si="450"/>
        <v>167886.992</v>
      </c>
      <c r="G9650" s="487">
        <v>1.43</v>
      </c>
      <c r="H9650" s="485">
        <v>13.1</v>
      </c>
      <c r="I9650" s="486">
        <f t="shared" si="451"/>
        <v>91280.8</v>
      </c>
      <c r="J9650" s="348">
        <f t="shared" si="452"/>
        <v>0</v>
      </c>
    </row>
    <row r="9651" spans="1:10">
      <c r="A9651" s="483">
        <v>2016</v>
      </c>
      <c r="B9651" s="484" t="s">
        <v>1291</v>
      </c>
      <c r="C9651" s="484" t="s">
        <v>370</v>
      </c>
      <c r="D9651" s="485">
        <v>4427</v>
      </c>
      <c r="E9651" s="486">
        <v>17.576000000000001</v>
      </c>
      <c r="F9651" s="486">
        <f t="shared" si="450"/>
        <v>77808.952000000005</v>
      </c>
      <c r="G9651" s="487">
        <v>1.89</v>
      </c>
      <c r="H9651" s="485">
        <v>26.7</v>
      </c>
      <c r="I9651" s="486">
        <f t="shared" si="451"/>
        <v>118200.9</v>
      </c>
      <c r="J9651" s="348">
        <f t="shared" si="452"/>
        <v>0</v>
      </c>
    </row>
    <row r="9652" spans="1:10">
      <c r="A9652" s="483">
        <v>2016</v>
      </c>
      <c r="B9652" s="484" t="s">
        <v>1296</v>
      </c>
      <c r="C9652" s="484" t="s">
        <v>370</v>
      </c>
      <c r="D9652" s="485">
        <v>135393</v>
      </c>
      <c r="E9652" s="486">
        <v>26.032</v>
      </c>
      <c r="F9652" s="486">
        <f t="shared" si="450"/>
        <v>3524550.5759999999</v>
      </c>
      <c r="G9652" s="487">
        <v>3.12</v>
      </c>
      <c r="H9652" s="485">
        <v>7.8</v>
      </c>
      <c r="I9652" s="486">
        <f t="shared" si="451"/>
        <v>1056065.3999999999</v>
      </c>
      <c r="J9652" s="348">
        <f t="shared" si="452"/>
        <v>0</v>
      </c>
    </row>
    <row r="9653" spans="1:10">
      <c r="A9653" s="483">
        <v>2016</v>
      </c>
      <c r="B9653" s="484" t="s">
        <v>1296</v>
      </c>
      <c r="C9653" s="484" t="s">
        <v>370</v>
      </c>
      <c r="D9653" s="485">
        <v>70078</v>
      </c>
      <c r="E9653" s="486">
        <v>25.923999999999999</v>
      </c>
      <c r="F9653" s="486">
        <f t="shared" si="450"/>
        <v>1816702.0719999999</v>
      </c>
      <c r="G9653" s="487">
        <v>2.66</v>
      </c>
      <c r="H9653" s="485">
        <v>7.7</v>
      </c>
      <c r="I9653" s="486">
        <f t="shared" si="451"/>
        <v>539600.6</v>
      </c>
      <c r="J9653" s="348">
        <f t="shared" si="452"/>
        <v>0</v>
      </c>
    </row>
    <row r="9654" spans="1:10">
      <c r="A9654" s="483">
        <v>2016</v>
      </c>
      <c r="B9654" s="484" t="s">
        <v>1296</v>
      </c>
      <c r="C9654" s="484" t="s">
        <v>370</v>
      </c>
      <c r="D9654" s="485">
        <v>28405</v>
      </c>
      <c r="E9654" s="486">
        <v>25.975999999999999</v>
      </c>
      <c r="F9654" s="486">
        <f t="shared" si="450"/>
        <v>737848.28</v>
      </c>
      <c r="G9654" s="487">
        <v>2.58</v>
      </c>
      <c r="H9654" s="485">
        <v>7.6</v>
      </c>
      <c r="I9654" s="486">
        <f t="shared" si="451"/>
        <v>215878</v>
      </c>
      <c r="J9654" s="348">
        <f t="shared" si="452"/>
        <v>0</v>
      </c>
    </row>
    <row r="9655" spans="1:10">
      <c r="A9655" s="483">
        <v>2016</v>
      </c>
      <c r="B9655" s="484" t="s">
        <v>1296</v>
      </c>
      <c r="C9655" s="484" t="s">
        <v>370</v>
      </c>
      <c r="D9655" s="485">
        <v>1964</v>
      </c>
      <c r="E9655" s="486">
        <v>22.466000000000001</v>
      </c>
      <c r="F9655" s="486">
        <f t="shared" si="450"/>
        <v>44123.224000000002</v>
      </c>
      <c r="G9655" s="487">
        <v>3.09</v>
      </c>
      <c r="H9655" s="485">
        <v>9.1</v>
      </c>
      <c r="I9655" s="486">
        <f t="shared" si="451"/>
        <v>17872.399999999998</v>
      </c>
      <c r="J9655" s="348">
        <f t="shared" si="452"/>
        <v>0</v>
      </c>
    </row>
    <row r="9656" spans="1:10">
      <c r="A9656" s="483">
        <v>2016</v>
      </c>
      <c r="B9656" s="484" t="s">
        <v>1296</v>
      </c>
      <c r="C9656" s="484" t="s">
        <v>370</v>
      </c>
      <c r="D9656" s="485">
        <v>17736</v>
      </c>
      <c r="E9656" s="486">
        <v>22.995999999999999</v>
      </c>
      <c r="F9656" s="486">
        <f t="shared" si="450"/>
        <v>407857.05599999998</v>
      </c>
      <c r="G9656" s="487">
        <v>2.99</v>
      </c>
      <c r="H9656" s="485">
        <v>8.5</v>
      </c>
      <c r="I9656" s="486">
        <f t="shared" si="451"/>
        <v>150756</v>
      </c>
      <c r="J9656" s="348">
        <f t="shared" si="452"/>
        <v>0</v>
      </c>
    </row>
    <row r="9657" spans="1:10">
      <c r="A9657" s="483">
        <v>2016</v>
      </c>
      <c r="B9657" s="484" t="s">
        <v>1289</v>
      </c>
      <c r="C9657" s="484" t="s">
        <v>370</v>
      </c>
      <c r="D9657" s="485">
        <v>32293</v>
      </c>
      <c r="E9657" s="486">
        <v>18.100000000000001</v>
      </c>
      <c r="F9657" s="486">
        <f t="shared" si="450"/>
        <v>584503.30000000005</v>
      </c>
      <c r="G9657" s="487">
        <v>0.25</v>
      </c>
      <c r="H9657" s="485">
        <v>4.9800000000000004</v>
      </c>
      <c r="I9657" s="486">
        <f t="shared" si="451"/>
        <v>160819.14000000001</v>
      </c>
      <c r="J9657" s="348">
        <f t="shared" si="452"/>
        <v>0</v>
      </c>
    </row>
    <row r="9658" spans="1:10">
      <c r="A9658" s="483">
        <v>2016</v>
      </c>
      <c r="B9658" s="484" t="s">
        <v>1289</v>
      </c>
      <c r="C9658" s="484" t="s">
        <v>370</v>
      </c>
      <c r="D9658" s="485">
        <v>16454</v>
      </c>
      <c r="E9658" s="486">
        <v>17.143999999999998</v>
      </c>
      <c r="F9658" s="486">
        <f t="shared" si="450"/>
        <v>282087.37599999999</v>
      </c>
      <c r="G9658" s="487">
        <v>0.24</v>
      </c>
      <c r="H9658" s="485">
        <v>4.7300000000000004</v>
      </c>
      <c r="I9658" s="486">
        <f t="shared" si="451"/>
        <v>77827.420000000013</v>
      </c>
      <c r="J9658" s="348">
        <f t="shared" si="452"/>
        <v>0</v>
      </c>
    </row>
    <row r="9659" spans="1:10">
      <c r="A9659" s="483">
        <v>2016</v>
      </c>
      <c r="B9659" s="484" t="s">
        <v>1289</v>
      </c>
      <c r="C9659" s="484" t="s">
        <v>370</v>
      </c>
      <c r="D9659" s="485">
        <v>330016</v>
      </c>
      <c r="E9659" s="486">
        <v>17.507999999999999</v>
      </c>
      <c r="F9659" s="486">
        <f t="shared" si="450"/>
        <v>5777920.1279999996</v>
      </c>
      <c r="G9659" s="487">
        <v>0.19</v>
      </c>
      <c r="H9659" s="485">
        <v>4.58</v>
      </c>
      <c r="I9659" s="486">
        <f t="shared" si="451"/>
        <v>1511473.28</v>
      </c>
      <c r="J9659" s="348">
        <f t="shared" si="452"/>
        <v>0</v>
      </c>
    </row>
    <row r="9660" spans="1:10">
      <c r="A9660" s="483">
        <v>2016</v>
      </c>
      <c r="B9660" s="484" t="s">
        <v>1289</v>
      </c>
      <c r="C9660" s="484" t="s">
        <v>370</v>
      </c>
      <c r="D9660" s="485">
        <v>32996</v>
      </c>
      <c r="E9660" s="486">
        <v>17.327999999999999</v>
      </c>
      <c r="F9660" s="486">
        <f t="shared" si="450"/>
        <v>571754.68799999997</v>
      </c>
      <c r="G9660" s="487">
        <v>0.23</v>
      </c>
      <c r="H9660" s="485">
        <v>4.5999999999999996</v>
      </c>
      <c r="I9660" s="486">
        <f t="shared" si="451"/>
        <v>151781.59999999998</v>
      </c>
      <c r="J9660" s="348">
        <f t="shared" si="452"/>
        <v>0</v>
      </c>
    </row>
    <row r="9661" spans="1:10">
      <c r="A9661" s="483">
        <v>2016</v>
      </c>
      <c r="B9661" s="484" t="s">
        <v>1289</v>
      </c>
      <c r="C9661" s="484" t="s">
        <v>370</v>
      </c>
      <c r="D9661" s="485">
        <v>16051</v>
      </c>
      <c r="E9661" s="486">
        <v>17.687999999999999</v>
      </c>
      <c r="F9661" s="486">
        <f t="shared" si="450"/>
        <v>283910.08799999999</v>
      </c>
      <c r="G9661" s="487">
        <v>0.23</v>
      </c>
      <c r="H9661" s="485">
        <v>5.5</v>
      </c>
      <c r="I9661" s="486">
        <f t="shared" si="451"/>
        <v>88280.5</v>
      </c>
      <c r="J9661" s="348">
        <f t="shared" si="452"/>
        <v>0</v>
      </c>
    </row>
    <row r="9662" spans="1:10">
      <c r="A9662" s="483">
        <v>2016</v>
      </c>
      <c r="B9662" s="484" t="s">
        <v>1296</v>
      </c>
      <c r="C9662" s="484" t="s">
        <v>370</v>
      </c>
      <c r="D9662" s="485">
        <v>2000</v>
      </c>
      <c r="E9662" s="486">
        <v>25</v>
      </c>
      <c r="F9662" s="486">
        <f t="shared" si="450"/>
        <v>50000</v>
      </c>
      <c r="G9662" s="487">
        <v>0.71</v>
      </c>
      <c r="H9662" s="485">
        <v>5.2</v>
      </c>
      <c r="I9662" s="486">
        <f t="shared" si="451"/>
        <v>10400</v>
      </c>
      <c r="J9662" s="348">
        <f t="shared" si="452"/>
        <v>0</v>
      </c>
    </row>
    <row r="9663" spans="1:10">
      <c r="A9663" s="483">
        <v>2016</v>
      </c>
      <c r="B9663" s="484" t="s">
        <v>1296</v>
      </c>
      <c r="C9663" s="484" t="s">
        <v>370</v>
      </c>
      <c r="D9663" s="485">
        <v>8078</v>
      </c>
      <c r="E9663" s="486">
        <v>25.87</v>
      </c>
      <c r="F9663" s="486">
        <f t="shared" si="450"/>
        <v>208977.86000000002</v>
      </c>
      <c r="G9663" s="487">
        <v>0.62</v>
      </c>
      <c r="H9663" s="485">
        <v>8.9</v>
      </c>
      <c r="I9663" s="486">
        <f t="shared" si="451"/>
        <v>71894.2</v>
      </c>
      <c r="J9663" s="348">
        <f t="shared" si="452"/>
        <v>0</v>
      </c>
    </row>
    <row r="9664" spans="1:10">
      <c r="A9664" s="483">
        <v>2016</v>
      </c>
      <c r="B9664" s="484" t="s">
        <v>1296</v>
      </c>
      <c r="C9664" s="484" t="s">
        <v>370</v>
      </c>
      <c r="D9664" s="485">
        <v>16368</v>
      </c>
      <c r="E9664" s="486">
        <v>26.03</v>
      </c>
      <c r="F9664" s="486">
        <f t="shared" si="450"/>
        <v>426059.04000000004</v>
      </c>
      <c r="G9664" s="487">
        <v>2.2400000000000002</v>
      </c>
      <c r="H9664" s="485">
        <v>8.4</v>
      </c>
      <c r="I9664" s="486">
        <f t="shared" si="451"/>
        <v>137491.20000000001</v>
      </c>
      <c r="J9664" s="348">
        <f t="shared" si="452"/>
        <v>0</v>
      </c>
    </row>
    <row r="9665" spans="1:10">
      <c r="A9665" s="483">
        <v>2016</v>
      </c>
      <c r="B9665" s="484" t="s">
        <v>1296</v>
      </c>
      <c r="C9665" s="484" t="s">
        <v>370</v>
      </c>
      <c r="D9665" s="485">
        <v>3904</v>
      </c>
      <c r="E9665" s="486">
        <v>25.83</v>
      </c>
      <c r="F9665" s="486">
        <f t="shared" si="450"/>
        <v>100840.31999999999</v>
      </c>
      <c r="G9665" s="487">
        <v>2.2999999999999998</v>
      </c>
      <c r="H9665" s="485">
        <v>8</v>
      </c>
      <c r="I9665" s="486">
        <f t="shared" si="451"/>
        <v>31232</v>
      </c>
      <c r="J9665" s="348">
        <f t="shared" si="452"/>
        <v>0</v>
      </c>
    </row>
    <row r="9666" spans="1:10">
      <c r="A9666" s="483">
        <v>2016</v>
      </c>
      <c r="B9666" s="484" t="s">
        <v>1296</v>
      </c>
      <c r="C9666" s="484" t="s">
        <v>370</v>
      </c>
      <c r="D9666" s="485">
        <v>4105</v>
      </c>
      <c r="E9666" s="486">
        <v>27.91</v>
      </c>
      <c r="F9666" s="486">
        <f t="shared" si="450"/>
        <v>114570.55</v>
      </c>
      <c r="G9666" s="487">
        <v>0.72</v>
      </c>
      <c r="H9666" s="485">
        <v>5.2</v>
      </c>
      <c r="I9666" s="486">
        <f t="shared" si="451"/>
        <v>21346</v>
      </c>
      <c r="J9666" s="348">
        <f t="shared" si="452"/>
        <v>0</v>
      </c>
    </row>
    <row r="9667" spans="1:10">
      <c r="A9667" s="483">
        <v>2016</v>
      </c>
      <c r="B9667" s="484" t="s">
        <v>1291</v>
      </c>
      <c r="C9667" s="484" t="s">
        <v>370</v>
      </c>
      <c r="D9667" s="485">
        <v>8162</v>
      </c>
      <c r="E9667" s="486">
        <v>17.242000000000001</v>
      </c>
      <c r="F9667" s="486">
        <f t="shared" ref="F9667:F9730" si="453">E9667*D9667</f>
        <v>140729.204</v>
      </c>
      <c r="G9667" s="487">
        <v>1.58</v>
      </c>
      <c r="H9667" s="485">
        <v>22.6</v>
      </c>
      <c r="I9667" s="486">
        <f t="shared" ref="I9667:I9730" si="454">H9667*D9667</f>
        <v>184461.2</v>
      </c>
      <c r="J9667" s="348">
        <f t="shared" ref="J9667:J9730" si="455">IF(B9667="LIG",1,0)</f>
        <v>0</v>
      </c>
    </row>
    <row r="9668" spans="1:10">
      <c r="A9668" s="483">
        <v>2016</v>
      </c>
      <c r="B9668" s="484" t="s">
        <v>1291</v>
      </c>
      <c r="C9668" s="484" t="s">
        <v>370</v>
      </c>
      <c r="D9668" s="485">
        <v>7288</v>
      </c>
      <c r="E9668" s="486">
        <v>8.9380000000000006</v>
      </c>
      <c r="F9668" s="486">
        <f t="shared" si="453"/>
        <v>65140.144000000008</v>
      </c>
      <c r="G9668" s="487">
        <v>2.16</v>
      </c>
      <c r="H9668" s="485">
        <v>55</v>
      </c>
      <c r="I9668" s="486">
        <f t="shared" si="454"/>
        <v>400840</v>
      </c>
      <c r="J9668" s="348">
        <f t="shared" si="455"/>
        <v>0</v>
      </c>
    </row>
    <row r="9669" spans="1:10">
      <c r="A9669" s="483">
        <v>2016</v>
      </c>
      <c r="B9669" s="484" t="s">
        <v>1291</v>
      </c>
      <c r="C9669" s="484" t="s">
        <v>370</v>
      </c>
      <c r="D9669" s="485">
        <v>6111</v>
      </c>
      <c r="E9669" s="486">
        <v>9.1519999999999992</v>
      </c>
      <c r="F9669" s="486">
        <f t="shared" si="453"/>
        <v>55927.871999999996</v>
      </c>
      <c r="G9669" s="487">
        <v>1.84</v>
      </c>
      <c r="H9669" s="485">
        <v>53.2</v>
      </c>
      <c r="I9669" s="486">
        <f t="shared" si="454"/>
        <v>325105.2</v>
      </c>
      <c r="J9669" s="348">
        <f t="shared" si="455"/>
        <v>0</v>
      </c>
    </row>
    <row r="9670" spans="1:10">
      <c r="A9670" s="483">
        <v>2016</v>
      </c>
      <c r="B9670" s="484" t="s">
        <v>1291</v>
      </c>
      <c r="C9670" s="484" t="s">
        <v>370</v>
      </c>
      <c r="D9670" s="485">
        <v>3410</v>
      </c>
      <c r="E9670" s="486">
        <v>18.942</v>
      </c>
      <c r="F9670" s="486">
        <f t="shared" si="453"/>
        <v>64592.22</v>
      </c>
      <c r="G9670" s="487">
        <v>3.13</v>
      </c>
      <c r="H9670" s="485">
        <v>22</v>
      </c>
      <c r="I9670" s="486">
        <f t="shared" si="454"/>
        <v>75020</v>
      </c>
      <c r="J9670" s="348">
        <f t="shared" si="455"/>
        <v>0</v>
      </c>
    </row>
    <row r="9671" spans="1:10">
      <c r="A9671" s="483">
        <v>2016</v>
      </c>
      <c r="B9671" s="484" t="s">
        <v>1291</v>
      </c>
      <c r="C9671" s="484" t="s">
        <v>370</v>
      </c>
      <c r="D9671" s="485">
        <v>244</v>
      </c>
      <c r="E9671" s="486">
        <v>15.605</v>
      </c>
      <c r="F9671" s="486">
        <f t="shared" si="453"/>
        <v>3807.62</v>
      </c>
      <c r="G9671" s="487">
        <v>6.27</v>
      </c>
      <c r="H9671" s="485">
        <v>37.9</v>
      </c>
      <c r="I9671" s="486">
        <f t="shared" si="454"/>
        <v>9247.6</v>
      </c>
      <c r="J9671" s="348">
        <f t="shared" si="455"/>
        <v>0</v>
      </c>
    </row>
    <row r="9672" spans="1:10">
      <c r="A9672" s="483">
        <v>2016</v>
      </c>
      <c r="B9672" s="484" t="s">
        <v>1291</v>
      </c>
      <c r="C9672" s="484" t="s">
        <v>370</v>
      </c>
      <c r="D9672" s="485">
        <v>11200</v>
      </c>
      <c r="E9672" s="486">
        <v>15.885999999999999</v>
      </c>
      <c r="F9672" s="486">
        <f t="shared" si="453"/>
        <v>177923.19999999998</v>
      </c>
      <c r="G9672" s="487">
        <v>2.61</v>
      </c>
      <c r="H9672" s="485">
        <v>34.9</v>
      </c>
      <c r="I9672" s="486">
        <f t="shared" si="454"/>
        <v>390880</v>
      </c>
      <c r="J9672" s="348">
        <f t="shared" si="455"/>
        <v>0</v>
      </c>
    </row>
    <row r="9673" spans="1:10">
      <c r="A9673" s="483">
        <v>2016</v>
      </c>
      <c r="B9673" s="484" t="s">
        <v>1289</v>
      </c>
      <c r="C9673" s="484" t="s">
        <v>370</v>
      </c>
      <c r="D9673" s="485">
        <v>13484</v>
      </c>
      <c r="E9673" s="486">
        <v>16.98</v>
      </c>
      <c r="F9673" s="486">
        <f t="shared" si="453"/>
        <v>228958.32</v>
      </c>
      <c r="G9673" s="487">
        <v>0.28000000000000003</v>
      </c>
      <c r="H9673" s="485">
        <v>5.8</v>
      </c>
      <c r="I9673" s="486">
        <f t="shared" si="454"/>
        <v>78207.199999999997</v>
      </c>
      <c r="J9673" s="348">
        <f t="shared" si="455"/>
        <v>0</v>
      </c>
    </row>
    <row r="9674" spans="1:10">
      <c r="A9674" s="483">
        <v>2016</v>
      </c>
      <c r="B9674" s="484" t="s">
        <v>1296</v>
      </c>
      <c r="C9674" s="484" t="s">
        <v>370</v>
      </c>
      <c r="D9674" s="485">
        <v>13703</v>
      </c>
      <c r="E9674" s="486">
        <v>22.2</v>
      </c>
      <c r="F9674" s="486">
        <f t="shared" si="453"/>
        <v>304206.59999999998</v>
      </c>
      <c r="G9674" s="487">
        <v>0.5</v>
      </c>
      <c r="H9674" s="485">
        <v>11.5</v>
      </c>
      <c r="I9674" s="486">
        <f t="shared" si="454"/>
        <v>157584.5</v>
      </c>
      <c r="J9674" s="348">
        <f t="shared" si="455"/>
        <v>0</v>
      </c>
    </row>
    <row r="9675" spans="1:10">
      <c r="A9675" s="483">
        <v>2016</v>
      </c>
      <c r="B9675" s="484" t="s">
        <v>1289</v>
      </c>
      <c r="C9675" s="484" t="s">
        <v>370</v>
      </c>
      <c r="D9675" s="485">
        <v>12284</v>
      </c>
      <c r="E9675" s="486">
        <v>16.98</v>
      </c>
      <c r="F9675" s="486">
        <f t="shared" si="453"/>
        <v>208582.32</v>
      </c>
      <c r="G9675" s="487">
        <v>0.28000000000000003</v>
      </c>
      <c r="H9675" s="485">
        <v>5.8</v>
      </c>
      <c r="I9675" s="486">
        <f t="shared" si="454"/>
        <v>71247.199999999997</v>
      </c>
      <c r="J9675" s="348">
        <f t="shared" si="455"/>
        <v>0</v>
      </c>
    </row>
    <row r="9676" spans="1:10">
      <c r="A9676" s="483">
        <v>2016</v>
      </c>
      <c r="B9676" s="484" t="s">
        <v>1296</v>
      </c>
      <c r="C9676" s="484" t="s">
        <v>370</v>
      </c>
      <c r="D9676" s="485">
        <v>4825</v>
      </c>
      <c r="E9676" s="486">
        <v>24.8</v>
      </c>
      <c r="F9676" s="486">
        <f t="shared" si="453"/>
        <v>119660</v>
      </c>
      <c r="G9676" s="487">
        <v>0.74</v>
      </c>
      <c r="H9676" s="485">
        <v>7.9</v>
      </c>
      <c r="I9676" s="486">
        <f t="shared" si="454"/>
        <v>38117.5</v>
      </c>
      <c r="J9676" s="348">
        <f t="shared" si="455"/>
        <v>0</v>
      </c>
    </row>
    <row r="9677" spans="1:10">
      <c r="A9677" s="483">
        <v>2016</v>
      </c>
      <c r="B9677" s="484" t="s">
        <v>1296</v>
      </c>
      <c r="C9677" s="484" t="s">
        <v>370</v>
      </c>
      <c r="D9677" s="485">
        <v>33689</v>
      </c>
      <c r="E9677" s="486">
        <v>25.68</v>
      </c>
      <c r="F9677" s="486">
        <f t="shared" si="453"/>
        <v>865133.52</v>
      </c>
      <c r="G9677" s="487">
        <v>2.2000000000000002</v>
      </c>
      <c r="H9677" s="485">
        <v>7.8</v>
      </c>
      <c r="I9677" s="486">
        <f t="shared" si="454"/>
        <v>262774.2</v>
      </c>
      <c r="J9677" s="348">
        <f t="shared" si="455"/>
        <v>0</v>
      </c>
    </row>
    <row r="9678" spans="1:10">
      <c r="A9678" s="483">
        <v>2016</v>
      </c>
      <c r="B9678" s="484" t="s">
        <v>1296</v>
      </c>
      <c r="C9678" s="484" t="s">
        <v>370</v>
      </c>
      <c r="D9678" s="485">
        <v>10769</v>
      </c>
      <c r="E9678" s="486">
        <v>27.94</v>
      </c>
      <c r="F9678" s="486">
        <f t="shared" si="453"/>
        <v>300885.86</v>
      </c>
      <c r="G9678" s="487">
        <v>0.74</v>
      </c>
      <c r="H9678" s="485">
        <v>5.8</v>
      </c>
      <c r="I9678" s="486">
        <f t="shared" si="454"/>
        <v>62460.2</v>
      </c>
      <c r="J9678" s="348">
        <f t="shared" si="455"/>
        <v>0</v>
      </c>
    </row>
    <row r="9679" spans="1:10">
      <c r="A9679" s="483">
        <v>2016</v>
      </c>
      <c r="B9679" s="484" t="s">
        <v>1296</v>
      </c>
      <c r="C9679" s="484" t="s">
        <v>370</v>
      </c>
      <c r="D9679" s="485">
        <v>28228</v>
      </c>
      <c r="E9679" s="486">
        <v>21.04</v>
      </c>
      <c r="F9679" s="486">
        <f t="shared" si="453"/>
        <v>593917.12</v>
      </c>
      <c r="G9679" s="487">
        <v>1.95</v>
      </c>
      <c r="H9679" s="485">
        <v>24.8</v>
      </c>
      <c r="I9679" s="486">
        <f t="shared" si="454"/>
        <v>700054.4</v>
      </c>
      <c r="J9679" s="348">
        <f t="shared" si="455"/>
        <v>0</v>
      </c>
    </row>
    <row r="9680" spans="1:10">
      <c r="A9680" s="483">
        <v>2016</v>
      </c>
      <c r="B9680" s="484" t="s">
        <v>1289</v>
      </c>
      <c r="C9680" s="484" t="s">
        <v>370</v>
      </c>
      <c r="D9680" s="485">
        <v>14010</v>
      </c>
      <c r="E9680" s="486">
        <v>17.07</v>
      </c>
      <c r="F9680" s="486">
        <f t="shared" si="453"/>
        <v>239150.7</v>
      </c>
      <c r="G9680" s="487">
        <v>0.31</v>
      </c>
      <c r="H9680" s="485">
        <v>4.3</v>
      </c>
      <c r="I9680" s="486">
        <f t="shared" si="454"/>
        <v>60243</v>
      </c>
      <c r="J9680" s="348">
        <f t="shared" si="455"/>
        <v>0</v>
      </c>
    </row>
    <row r="9681" spans="1:10">
      <c r="A9681" s="483">
        <v>2016</v>
      </c>
      <c r="B9681" s="484" t="s">
        <v>1296</v>
      </c>
      <c r="C9681" s="484" t="s">
        <v>370</v>
      </c>
      <c r="D9681" s="485">
        <v>3650</v>
      </c>
      <c r="E9681" s="486">
        <v>19.16</v>
      </c>
      <c r="F9681" s="486">
        <f t="shared" si="453"/>
        <v>69934</v>
      </c>
      <c r="G9681" s="487">
        <v>1.4</v>
      </c>
      <c r="H9681" s="485">
        <v>29.2</v>
      </c>
      <c r="I9681" s="486">
        <f t="shared" si="454"/>
        <v>106580</v>
      </c>
      <c r="J9681" s="348">
        <f t="shared" si="455"/>
        <v>0</v>
      </c>
    </row>
    <row r="9682" spans="1:10">
      <c r="A9682" s="483">
        <v>2016</v>
      </c>
      <c r="B9682" s="484" t="s">
        <v>1296</v>
      </c>
      <c r="C9682" s="484" t="s">
        <v>370</v>
      </c>
      <c r="D9682" s="485">
        <v>1331</v>
      </c>
      <c r="E9682" s="486">
        <v>14.92</v>
      </c>
      <c r="F9682" s="486">
        <f t="shared" si="453"/>
        <v>19858.52</v>
      </c>
      <c r="G9682" s="487">
        <v>1.79</v>
      </c>
      <c r="H9682" s="485">
        <v>42.7</v>
      </c>
      <c r="I9682" s="486">
        <f t="shared" si="454"/>
        <v>56833.700000000004</v>
      </c>
      <c r="J9682" s="348">
        <f t="shared" si="455"/>
        <v>0</v>
      </c>
    </row>
    <row r="9683" spans="1:10">
      <c r="A9683" s="483">
        <v>2016</v>
      </c>
      <c r="B9683" s="484" t="s">
        <v>1289</v>
      </c>
      <c r="C9683" s="484" t="s">
        <v>370</v>
      </c>
      <c r="D9683" s="485">
        <v>41915</v>
      </c>
      <c r="E9683" s="486">
        <v>17.739999999999998</v>
      </c>
      <c r="F9683" s="486">
        <f t="shared" si="453"/>
        <v>743572.1</v>
      </c>
      <c r="G9683" s="487">
        <v>0.43</v>
      </c>
      <c r="H9683" s="485">
        <v>5.2</v>
      </c>
      <c r="I9683" s="486">
        <f t="shared" si="454"/>
        <v>217958</v>
      </c>
      <c r="J9683" s="348">
        <f t="shared" si="455"/>
        <v>0</v>
      </c>
    </row>
    <row r="9684" spans="1:10">
      <c r="A9684" s="483">
        <v>2016</v>
      </c>
      <c r="B9684" s="484" t="s">
        <v>1289</v>
      </c>
      <c r="C9684" s="484" t="s">
        <v>370</v>
      </c>
      <c r="D9684" s="485">
        <v>120293</v>
      </c>
      <c r="E9684" s="486">
        <v>19.472999999999999</v>
      </c>
      <c r="F9684" s="486">
        <f t="shared" si="453"/>
        <v>2342465.5889999997</v>
      </c>
      <c r="G9684" s="487">
        <v>0.19</v>
      </c>
      <c r="H9684" s="485">
        <v>3.8</v>
      </c>
      <c r="I9684" s="486">
        <f t="shared" si="454"/>
        <v>457113.39999999997</v>
      </c>
      <c r="J9684" s="348">
        <f t="shared" si="455"/>
        <v>0</v>
      </c>
    </row>
    <row r="9685" spans="1:10">
      <c r="A9685" s="483">
        <v>2016</v>
      </c>
      <c r="B9685" s="484" t="s">
        <v>1296</v>
      </c>
      <c r="C9685" s="484" t="s">
        <v>370</v>
      </c>
      <c r="D9685" s="485">
        <v>4505</v>
      </c>
      <c r="E9685" s="486">
        <v>22.09</v>
      </c>
      <c r="F9685" s="486">
        <f t="shared" si="453"/>
        <v>99515.45</v>
      </c>
      <c r="G9685" s="487">
        <v>1.78</v>
      </c>
      <c r="H9685" s="485">
        <v>22.2</v>
      </c>
      <c r="I9685" s="486">
        <f t="shared" si="454"/>
        <v>100011</v>
      </c>
      <c r="J9685" s="348">
        <f t="shared" si="455"/>
        <v>0</v>
      </c>
    </row>
    <row r="9686" spans="1:10">
      <c r="A9686" s="483">
        <v>2016</v>
      </c>
      <c r="B9686" s="484" t="s">
        <v>1296</v>
      </c>
      <c r="C9686" s="484" t="s">
        <v>370</v>
      </c>
      <c r="D9686" s="485">
        <v>11984</v>
      </c>
      <c r="E9686" s="486">
        <v>22.48</v>
      </c>
      <c r="F9686" s="486">
        <f t="shared" si="453"/>
        <v>269400.32000000001</v>
      </c>
      <c r="G9686" s="487">
        <v>1.81</v>
      </c>
      <c r="H9686" s="485">
        <v>22.8</v>
      </c>
      <c r="I9686" s="486">
        <f t="shared" si="454"/>
        <v>273235.20000000001</v>
      </c>
      <c r="J9686" s="348">
        <f t="shared" si="455"/>
        <v>0</v>
      </c>
    </row>
    <row r="9687" spans="1:10">
      <c r="A9687" s="483">
        <v>2016</v>
      </c>
      <c r="B9687" s="484" t="s">
        <v>1296</v>
      </c>
      <c r="C9687" s="484" t="s">
        <v>370</v>
      </c>
      <c r="D9687" s="485">
        <v>13493</v>
      </c>
      <c r="E9687" s="486">
        <v>22.54</v>
      </c>
      <c r="F9687" s="486">
        <f t="shared" si="453"/>
        <v>304132.21999999997</v>
      </c>
      <c r="G9687" s="487">
        <v>1.74</v>
      </c>
      <c r="H9687" s="485">
        <v>21.8</v>
      </c>
      <c r="I9687" s="486">
        <f t="shared" si="454"/>
        <v>294147.40000000002</v>
      </c>
      <c r="J9687" s="348">
        <f t="shared" si="455"/>
        <v>0</v>
      </c>
    </row>
    <row r="9688" spans="1:10">
      <c r="A9688" s="483">
        <v>2016</v>
      </c>
      <c r="B9688" s="484" t="s">
        <v>1296</v>
      </c>
      <c r="C9688" s="484" t="s">
        <v>370</v>
      </c>
      <c r="D9688" s="485">
        <v>18606</v>
      </c>
      <c r="E9688" s="486">
        <v>22.09</v>
      </c>
      <c r="F9688" s="486">
        <f t="shared" si="453"/>
        <v>411006.54</v>
      </c>
      <c r="G9688" s="487">
        <v>1.33</v>
      </c>
      <c r="H9688" s="485">
        <v>23.3</v>
      </c>
      <c r="I9688" s="486">
        <f t="shared" si="454"/>
        <v>433519.8</v>
      </c>
      <c r="J9688" s="348">
        <f t="shared" si="455"/>
        <v>0</v>
      </c>
    </row>
    <row r="9689" spans="1:10">
      <c r="A9689" s="483">
        <v>2016</v>
      </c>
      <c r="B9689" s="484" t="s">
        <v>1296</v>
      </c>
      <c r="C9689" s="484" t="s">
        <v>370</v>
      </c>
      <c r="D9689" s="485">
        <v>43618</v>
      </c>
      <c r="E9689" s="486">
        <v>22.936</v>
      </c>
      <c r="F9689" s="486">
        <f t="shared" si="453"/>
        <v>1000422.448</v>
      </c>
      <c r="G9689" s="487">
        <v>0.48</v>
      </c>
      <c r="H9689" s="485">
        <v>10</v>
      </c>
      <c r="I9689" s="486">
        <f t="shared" si="454"/>
        <v>436180</v>
      </c>
      <c r="J9689" s="348">
        <f t="shared" si="455"/>
        <v>0</v>
      </c>
    </row>
    <row r="9690" spans="1:10">
      <c r="A9690" s="483">
        <v>2016</v>
      </c>
      <c r="B9690" s="484" t="s">
        <v>1296</v>
      </c>
      <c r="C9690" s="484" t="s">
        <v>370</v>
      </c>
      <c r="D9690" s="485">
        <v>11229</v>
      </c>
      <c r="E9690" s="486">
        <v>21.8</v>
      </c>
      <c r="F9690" s="486">
        <f t="shared" si="453"/>
        <v>244792.2</v>
      </c>
      <c r="G9690" s="487">
        <v>3.4</v>
      </c>
      <c r="H9690" s="485">
        <v>7.4</v>
      </c>
      <c r="I9690" s="486">
        <f t="shared" si="454"/>
        <v>83094.600000000006</v>
      </c>
      <c r="J9690" s="348">
        <f t="shared" si="455"/>
        <v>0</v>
      </c>
    </row>
    <row r="9691" spans="1:10">
      <c r="A9691" s="483">
        <v>2016</v>
      </c>
      <c r="B9691" s="484" t="s">
        <v>1289</v>
      </c>
      <c r="C9691" s="484" t="s">
        <v>370</v>
      </c>
      <c r="D9691" s="485">
        <v>49451</v>
      </c>
      <c r="E9691" s="486">
        <v>17.5</v>
      </c>
      <c r="F9691" s="486">
        <f t="shared" si="453"/>
        <v>865392.5</v>
      </c>
      <c r="G9691" s="487">
        <v>0.18</v>
      </c>
      <c r="H9691" s="485">
        <v>4.4000000000000004</v>
      </c>
      <c r="I9691" s="486">
        <f t="shared" si="454"/>
        <v>217584.40000000002</v>
      </c>
      <c r="J9691" s="348">
        <f t="shared" si="455"/>
        <v>0</v>
      </c>
    </row>
    <row r="9692" spans="1:10">
      <c r="A9692" s="483">
        <v>2016</v>
      </c>
      <c r="B9692" s="484" t="s">
        <v>1296</v>
      </c>
      <c r="C9692" s="484" t="s">
        <v>370</v>
      </c>
      <c r="D9692" s="485">
        <v>10671</v>
      </c>
      <c r="E9692" s="486">
        <v>21.7</v>
      </c>
      <c r="F9692" s="486">
        <f t="shared" si="453"/>
        <v>231560.69999999998</v>
      </c>
      <c r="G9692" s="487">
        <v>3.7</v>
      </c>
      <c r="H9692" s="485">
        <v>8.5</v>
      </c>
      <c r="I9692" s="486">
        <f t="shared" si="454"/>
        <v>90703.5</v>
      </c>
      <c r="J9692" s="348">
        <f t="shared" si="455"/>
        <v>0</v>
      </c>
    </row>
    <row r="9693" spans="1:10">
      <c r="A9693" s="483">
        <v>2016</v>
      </c>
      <c r="B9693" s="484" t="s">
        <v>1296</v>
      </c>
      <c r="C9693" s="484" t="s">
        <v>370</v>
      </c>
      <c r="D9693" s="485">
        <v>86958</v>
      </c>
      <c r="E9693" s="486">
        <v>21.7</v>
      </c>
      <c r="F9693" s="486">
        <f t="shared" si="453"/>
        <v>1886988.5999999999</v>
      </c>
      <c r="G9693" s="487">
        <v>3.7</v>
      </c>
      <c r="H9693" s="485">
        <v>8.5</v>
      </c>
      <c r="I9693" s="486">
        <f t="shared" si="454"/>
        <v>739143</v>
      </c>
      <c r="J9693" s="348">
        <f t="shared" si="455"/>
        <v>0</v>
      </c>
    </row>
    <row r="9694" spans="1:10">
      <c r="A9694" s="483">
        <v>2016</v>
      </c>
      <c r="B9694" s="484" t="s">
        <v>1289</v>
      </c>
      <c r="C9694" s="484" t="s">
        <v>370</v>
      </c>
      <c r="D9694" s="485">
        <v>32396</v>
      </c>
      <c r="E9694" s="486">
        <v>17.399999999999999</v>
      </c>
      <c r="F9694" s="486">
        <f t="shared" si="453"/>
        <v>563690.39999999991</v>
      </c>
      <c r="G9694" s="487">
        <v>0.8</v>
      </c>
      <c r="H9694" s="485">
        <v>6.5</v>
      </c>
      <c r="I9694" s="486">
        <f t="shared" si="454"/>
        <v>210574</v>
      </c>
      <c r="J9694" s="348">
        <f t="shared" si="455"/>
        <v>0</v>
      </c>
    </row>
    <row r="9695" spans="1:10">
      <c r="A9695" s="483">
        <v>2016</v>
      </c>
      <c r="B9695" s="484" t="s">
        <v>1289</v>
      </c>
      <c r="C9695" s="484" t="s">
        <v>370</v>
      </c>
      <c r="D9695" s="485">
        <v>16420</v>
      </c>
      <c r="E9695" s="486">
        <v>17.399999999999999</v>
      </c>
      <c r="F9695" s="486">
        <f t="shared" si="453"/>
        <v>285708</v>
      </c>
      <c r="G9695" s="487">
        <v>0.8</v>
      </c>
      <c r="H9695" s="485">
        <v>6.5</v>
      </c>
      <c r="I9695" s="486">
        <f t="shared" si="454"/>
        <v>106730</v>
      </c>
      <c r="J9695" s="348">
        <f t="shared" si="455"/>
        <v>0</v>
      </c>
    </row>
    <row r="9696" spans="1:10">
      <c r="A9696" s="483">
        <v>2016</v>
      </c>
      <c r="B9696" s="484" t="s">
        <v>1296</v>
      </c>
      <c r="C9696" s="484" t="s">
        <v>370</v>
      </c>
      <c r="D9696" s="485">
        <v>5792</v>
      </c>
      <c r="E9696" s="486">
        <v>21.9</v>
      </c>
      <c r="F9696" s="486">
        <f t="shared" si="453"/>
        <v>126844.79999999999</v>
      </c>
      <c r="G9696" s="487">
        <v>2.15</v>
      </c>
      <c r="H9696" s="485">
        <v>21.1</v>
      </c>
      <c r="I9696" s="486">
        <f t="shared" si="454"/>
        <v>122211.20000000001</v>
      </c>
      <c r="J9696" s="348">
        <f t="shared" si="455"/>
        <v>0</v>
      </c>
    </row>
    <row r="9697" spans="1:10">
      <c r="A9697" s="483">
        <v>2016</v>
      </c>
      <c r="B9697" s="484" t="s">
        <v>1296</v>
      </c>
      <c r="C9697" s="484" t="s">
        <v>370</v>
      </c>
      <c r="D9697" s="485">
        <v>9497</v>
      </c>
      <c r="E9697" s="486">
        <v>22.24</v>
      </c>
      <c r="F9697" s="486">
        <f t="shared" si="453"/>
        <v>211213.28</v>
      </c>
      <c r="G9697" s="487">
        <v>1.65</v>
      </c>
      <c r="H9697" s="485">
        <v>21.5</v>
      </c>
      <c r="I9697" s="486">
        <f t="shared" si="454"/>
        <v>204185.5</v>
      </c>
      <c r="J9697" s="348">
        <f t="shared" si="455"/>
        <v>0</v>
      </c>
    </row>
    <row r="9698" spans="1:10">
      <c r="A9698" s="483">
        <v>2016</v>
      </c>
      <c r="B9698" s="484" t="s">
        <v>1296</v>
      </c>
      <c r="C9698" s="484" t="s">
        <v>370</v>
      </c>
      <c r="D9698" s="485">
        <v>2789</v>
      </c>
      <c r="E9698" s="486">
        <v>20.68</v>
      </c>
      <c r="F9698" s="486">
        <f t="shared" si="453"/>
        <v>57676.52</v>
      </c>
      <c r="G9698" s="487">
        <v>1.65</v>
      </c>
      <c r="H9698" s="485">
        <v>25.4</v>
      </c>
      <c r="I9698" s="486">
        <f t="shared" si="454"/>
        <v>70840.599999999991</v>
      </c>
      <c r="J9698" s="348">
        <f t="shared" si="455"/>
        <v>0</v>
      </c>
    </row>
    <row r="9699" spans="1:10">
      <c r="A9699" s="483">
        <v>2016</v>
      </c>
      <c r="B9699" s="484" t="s">
        <v>1296</v>
      </c>
      <c r="C9699" s="484" t="s">
        <v>370</v>
      </c>
      <c r="D9699" s="485">
        <v>59</v>
      </c>
      <c r="E9699" s="486">
        <v>26.4</v>
      </c>
      <c r="F9699" s="486">
        <f t="shared" si="453"/>
        <v>1557.6</v>
      </c>
      <c r="G9699" s="487">
        <v>0.84</v>
      </c>
      <c r="H9699" s="485">
        <v>13</v>
      </c>
      <c r="I9699" s="486">
        <f t="shared" si="454"/>
        <v>767</v>
      </c>
      <c r="J9699" s="348">
        <f t="shared" si="455"/>
        <v>0</v>
      </c>
    </row>
    <row r="9700" spans="1:10">
      <c r="A9700" s="483">
        <v>2016</v>
      </c>
      <c r="B9700" s="484" t="s">
        <v>1296</v>
      </c>
      <c r="C9700" s="484" t="s">
        <v>370</v>
      </c>
      <c r="D9700" s="485">
        <v>1696</v>
      </c>
      <c r="E9700" s="486">
        <v>25.24</v>
      </c>
      <c r="F9700" s="486">
        <f t="shared" si="453"/>
        <v>42807.040000000001</v>
      </c>
      <c r="G9700" s="487">
        <v>0.79</v>
      </c>
      <c r="H9700" s="485">
        <v>8.3000000000000007</v>
      </c>
      <c r="I9700" s="486">
        <f t="shared" si="454"/>
        <v>14076.800000000001</v>
      </c>
      <c r="J9700" s="348">
        <f t="shared" si="455"/>
        <v>0</v>
      </c>
    </row>
    <row r="9701" spans="1:10">
      <c r="A9701" s="483">
        <v>2016</v>
      </c>
      <c r="B9701" s="484" t="s">
        <v>1296</v>
      </c>
      <c r="C9701" s="484" t="s">
        <v>370</v>
      </c>
      <c r="D9701" s="485">
        <v>19585</v>
      </c>
      <c r="E9701" s="486">
        <v>26.65</v>
      </c>
      <c r="F9701" s="486">
        <f t="shared" si="453"/>
        <v>521940.25</v>
      </c>
      <c r="G9701" s="487">
        <v>0.92</v>
      </c>
      <c r="H9701" s="485">
        <v>6</v>
      </c>
      <c r="I9701" s="486">
        <f t="shared" si="454"/>
        <v>117510</v>
      </c>
      <c r="J9701" s="348">
        <f t="shared" si="455"/>
        <v>0</v>
      </c>
    </row>
    <row r="9702" spans="1:10">
      <c r="A9702" s="483">
        <v>2016</v>
      </c>
      <c r="B9702" s="484" t="s">
        <v>1296</v>
      </c>
      <c r="C9702" s="484" t="s">
        <v>370</v>
      </c>
      <c r="D9702" s="485">
        <v>14464</v>
      </c>
      <c r="E9702" s="486">
        <v>26.76</v>
      </c>
      <c r="F9702" s="486">
        <f t="shared" si="453"/>
        <v>387056.64000000001</v>
      </c>
      <c r="G9702" s="487">
        <v>0.67</v>
      </c>
      <c r="H9702" s="485">
        <v>5.5</v>
      </c>
      <c r="I9702" s="486">
        <f t="shared" si="454"/>
        <v>79552</v>
      </c>
      <c r="J9702" s="348">
        <f t="shared" si="455"/>
        <v>0</v>
      </c>
    </row>
    <row r="9703" spans="1:10">
      <c r="A9703" s="483">
        <v>2016</v>
      </c>
      <c r="B9703" s="484" t="s">
        <v>1296</v>
      </c>
      <c r="C9703" s="484" t="s">
        <v>370</v>
      </c>
      <c r="D9703" s="485">
        <v>20201</v>
      </c>
      <c r="E9703" s="486">
        <v>27.24</v>
      </c>
      <c r="F9703" s="486">
        <f t="shared" si="453"/>
        <v>550275.24</v>
      </c>
      <c r="G9703" s="487">
        <v>0.66</v>
      </c>
      <c r="H9703" s="485">
        <v>5.4</v>
      </c>
      <c r="I9703" s="486">
        <f t="shared" si="454"/>
        <v>109085.40000000001</v>
      </c>
      <c r="J9703" s="348">
        <f t="shared" si="455"/>
        <v>0</v>
      </c>
    </row>
    <row r="9704" spans="1:10">
      <c r="A9704" s="483">
        <v>2016</v>
      </c>
      <c r="B9704" s="484" t="s">
        <v>1296</v>
      </c>
      <c r="C9704" s="484" t="s">
        <v>370</v>
      </c>
      <c r="D9704" s="485">
        <v>9176</v>
      </c>
      <c r="E9704" s="486">
        <v>26.54</v>
      </c>
      <c r="F9704" s="486">
        <f t="shared" si="453"/>
        <v>243531.03999999998</v>
      </c>
      <c r="G9704" s="487">
        <v>0.99</v>
      </c>
      <c r="H9704" s="485">
        <v>6.2</v>
      </c>
      <c r="I9704" s="486">
        <f t="shared" si="454"/>
        <v>56891.200000000004</v>
      </c>
      <c r="J9704" s="348">
        <f t="shared" si="455"/>
        <v>0</v>
      </c>
    </row>
    <row r="9705" spans="1:10">
      <c r="A9705" s="483">
        <v>2016</v>
      </c>
      <c r="B9705" s="484" t="s">
        <v>1296</v>
      </c>
      <c r="C9705" s="484" t="s">
        <v>370</v>
      </c>
      <c r="D9705" s="485">
        <v>8746</v>
      </c>
      <c r="E9705" s="486">
        <v>25.77</v>
      </c>
      <c r="F9705" s="486">
        <f t="shared" si="453"/>
        <v>225384.41999999998</v>
      </c>
      <c r="G9705" s="487">
        <v>0.86</v>
      </c>
      <c r="H9705" s="485">
        <v>7.6</v>
      </c>
      <c r="I9705" s="486">
        <f t="shared" si="454"/>
        <v>66469.599999999991</v>
      </c>
      <c r="J9705" s="348">
        <f t="shared" si="455"/>
        <v>0</v>
      </c>
    </row>
    <row r="9706" spans="1:10">
      <c r="A9706" s="483">
        <v>2016</v>
      </c>
      <c r="B9706" s="484" t="s">
        <v>1296</v>
      </c>
      <c r="C9706" s="484" t="s">
        <v>370</v>
      </c>
      <c r="D9706" s="485">
        <v>17407</v>
      </c>
      <c r="E9706" s="486">
        <v>20.399999999999999</v>
      </c>
      <c r="F9706" s="486">
        <f t="shared" si="453"/>
        <v>355102.8</v>
      </c>
      <c r="G9706" s="487">
        <v>0.48</v>
      </c>
      <c r="H9706" s="485">
        <v>5.8</v>
      </c>
      <c r="I9706" s="486">
        <f t="shared" si="454"/>
        <v>100960.59999999999</v>
      </c>
      <c r="J9706" s="348">
        <f t="shared" si="455"/>
        <v>0</v>
      </c>
    </row>
    <row r="9707" spans="1:10">
      <c r="A9707" s="483">
        <v>2016</v>
      </c>
      <c r="B9707" s="484" t="s">
        <v>1296</v>
      </c>
      <c r="C9707" s="484" t="s">
        <v>370</v>
      </c>
      <c r="D9707" s="485">
        <v>24133</v>
      </c>
      <c r="E9707" s="486">
        <v>26</v>
      </c>
      <c r="F9707" s="486">
        <f t="shared" si="453"/>
        <v>627458</v>
      </c>
      <c r="G9707" s="487">
        <v>0.64</v>
      </c>
      <c r="H9707" s="485">
        <v>7.1</v>
      </c>
      <c r="I9707" s="486">
        <f t="shared" si="454"/>
        <v>171344.3</v>
      </c>
      <c r="J9707" s="348">
        <f t="shared" si="455"/>
        <v>0</v>
      </c>
    </row>
    <row r="9708" spans="1:10">
      <c r="A9708" s="483">
        <v>2016</v>
      </c>
      <c r="B9708" s="484" t="s">
        <v>1296</v>
      </c>
      <c r="C9708" s="484" t="s">
        <v>370</v>
      </c>
      <c r="D9708" s="485">
        <v>10465</v>
      </c>
      <c r="E9708" s="486">
        <v>22.64</v>
      </c>
      <c r="F9708" s="486">
        <f t="shared" si="453"/>
        <v>236927.6</v>
      </c>
      <c r="G9708" s="487">
        <v>3.04</v>
      </c>
      <c r="H9708" s="485">
        <v>8.5</v>
      </c>
      <c r="I9708" s="486">
        <f t="shared" si="454"/>
        <v>88952.5</v>
      </c>
      <c r="J9708" s="348">
        <f t="shared" si="455"/>
        <v>0</v>
      </c>
    </row>
    <row r="9709" spans="1:10">
      <c r="A9709" s="483">
        <v>2016</v>
      </c>
      <c r="B9709" s="484" t="s">
        <v>1296</v>
      </c>
      <c r="C9709" s="484" t="s">
        <v>370</v>
      </c>
      <c r="D9709" s="485">
        <v>2721</v>
      </c>
      <c r="E9709" s="486">
        <v>26.4</v>
      </c>
      <c r="F9709" s="486">
        <f t="shared" si="453"/>
        <v>71834.399999999994</v>
      </c>
      <c r="G9709" s="487">
        <v>0.76</v>
      </c>
      <c r="H9709" s="485">
        <v>8.6999999999999993</v>
      </c>
      <c r="I9709" s="486">
        <f t="shared" si="454"/>
        <v>23672.699999999997</v>
      </c>
      <c r="J9709" s="348">
        <f t="shared" si="455"/>
        <v>0</v>
      </c>
    </row>
    <row r="9710" spans="1:10">
      <c r="A9710" s="483">
        <v>2016</v>
      </c>
      <c r="B9710" s="484" t="s">
        <v>1296</v>
      </c>
      <c r="C9710" s="484" t="s">
        <v>370</v>
      </c>
      <c r="D9710" s="485">
        <v>31968</v>
      </c>
      <c r="E9710" s="486">
        <v>26.22</v>
      </c>
      <c r="F9710" s="486">
        <f t="shared" si="453"/>
        <v>838200.96</v>
      </c>
      <c r="G9710" s="487">
        <v>0.82</v>
      </c>
      <c r="H9710" s="485">
        <v>8.4</v>
      </c>
      <c r="I9710" s="486">
        <f t="shared" si="454"/>
        <v>268531.20000000001</v>
      </c>
      <c r="J9710" s="348">
        <f t="shared" si="455"/>
        <v>0</v>
      </c>
    </row>
    <row r="9711" spans="1:10">
      <c r="A9711" s="483">
        <v>2016</v>
      </c>
      <c r="B9711" s="484" t="s">
        <v>1296</v>
      </c>
      <c r="C9711" s="484" t="s">
        <v>370</v>
      </c>
      <c r="D9711" s="485">
        <v>11132</v>
      </c>
      <c r="E9711" s="486">
        <v>25.97</v>
      </c>
      <c r="F9711" s="486">
        <f t="shared" si="453"/>
        <v>289098.03999999998</v>
      </c>
      <c r="G9711" s="487">
        <v>0.72</v>
      </c>
      <c r="H9711" s="485">
        <v>7.6</v>
      </c>
      <c r="I9711" s="486">
        <f t="shared" si="454"/>
        <v>84603.199999999997</v>
      </c>
      <c r="J9711" s="348">
        <f t="shared" si="455"/>
        <v>0</v>
      </c>
    </row>
    <row r="9712" spans="1:10">
      <c r="A9712" s="483">
        <v>2016</v>
      </c>
      <c r="B9712" s="484" t="s">
        <v>1296</v>
      </c>
      <c r="C9712" s="484" t="s">
        <v>370</v>
      </c>
      <c r="D9712" s="485">
        <v>3409</v>
      </c>
      <c r="E9712" s="486">
        <v>25.044</v>
      </c>
      <c r="F9712" s="486">
        <f t="shared" si="453"/>
        <v>85374.995999999999</v>
      </c>
      <c r="G9712" s="487">
        <v>1.4</v>
      </c>
      <c r="H9712" s="485">
        <v>10.5</v>
      </c>
      <c r="I9712" s="486">
        <f t="shared" si="454"/>
        <v>35794.5</v>
      </c>
      <c r="J9712" s="348">
        <f t="shared" si="455"/>
        <v>0</v>
      </c>
    </row>
    <row r="9713" spans="1:10">
      <c r="A9713" s="483">
        <v>2016</v>
      </c>
      <c r="B9713" s="484" t="s">
        <v>1296</v>
      </c>
      <c r="C9713" s="484" t="s">
        <v>370</v>
      </c>
      <c r="D9713" s="485">
        <v>3257</v>
      </c>
      <c r="E9713" s="486">
        <v>25.4</v>
      </c>
      <c r="F9713" s="486">
        <f t="shared" si="453"/>
        <v>82727.799999999988</v>
      </c>
      <c r="G9713" s="487">
        <v>1.2</v>
      </c>
      <c r="H9713" s="485">
        <v>8.5</v>
      </c>
      <c r="I9713" s="486">
        <f t="shared" si="454"/>
        <v>27684.5</v>
      </c>
      <c r="J9713" s="348">
        <f t="shared" si="455"/>
        <v>0</v>
      </c>
    </row>
    <row r="9714" spans="1:10">
      <c r="A9714" s="483">
        <v>2016</v>
      </c>
      <c r="B9714" s="484" t="s">
        <v>1296</v>
      </c>
      <c r="C9714" s="484" t="s">
        <v>370</v>
      </c>
      <c r="D9714" s="485">
        <v>3352</v>
      </c>
      <c r="E9714" s="486">
        <v>24.884</v>
      </c>
      <c r="F9714" s="486">
        <f t="shared" si="453"/>
        <v>83411.168000000005</v>
      </c>
      <c r="G9714" s="487">
        <v>1.1000000000000001</v>
      </c>
      <c r="H9714" s="485">
        <v>10.4</v>
      </c>
      <c r="I9714" s="486">
        <f t="shared" si="454"/>
        <v>34860.800000000003</v>
      </c>
      <c r="J9714" s="348">
        <f t="shared" si="455"/>
        <v>0</v>
      </c>
    </row>
    <row r="9715" spans="1:10">
      <c r="A9715" s="483">
        <v>2016</v>
      </c>
      <c r="B9715" s="484" t="s">
        <v>1296</v>
      </c>
      <c r="C9715" s="484" t="s">
        <v>370</v>
      </c>
      <c r="D9715" s="485">
        <v>5194</v>
      </c>
      <c r="E9715" s="486">
        <v>24</v>
      </c>
      <c r="F9715" s="486">
        <f t="shared" si="453"/>
        <v>124656</v>
      </c>
      <c r="G9715" s="487">
        <v>0.64</v>
      </c>
      <c r="H9715" s="485">
        <v>8.1</v>
      </c>
      <c r="I9715" s="486">
        <f t="shared" si="454"/>
        <v>42071.4</v>
      </c>
      <c r="J9715" s="348">
        <f t="shared" si="455"/>
        <v>0</v>
      </c>
    </row>
    <row r="9716" spans="1:10">
      <c r="A9716" s="483">
        <v>2016</v>
      </c>
      <c r="B9716" s="484" t="s">
        <v>1296</v>
      </c>
      <c r="C9716" s="484" t="s">
        <v>370</v>
      </c>
      <c r="D9716" s="485">
        <v>11759</v>
      </c>
      <c r="E9716" s="486">
        <v>24.33</v>
      </c>
      <c r="F9716" s="486">
        <f t="shared" si="453"/>
        <v>286096.46999999997</v>
      </c>
      <c r="G9716" s="487">
        <v>0.86</v>
      </c>
      <c r="H9716" s="485">
        <v>10.6</v>
      </c>
      <c r="I9716" s="486">
        <f t="shared" si="454"/>
        <v>124645.4</v>
      </c>
      <c r="J9716" s="348">
        <f t="shared" si="455"/>
        <v>0</v>
      </c>
    </row>
    <row r="9717" spans="1:10">
      <c r="A9717" s="483">
        <v>2016</v>
      </c>
      <c r="B9717" s="484" t="s">
        <v>1296</v>
      </c>
      <c r="C9717" s="484" t="s">
        <v>370</v>
      </c>
      <c r="D9717" s="485">
        <v>11826</v>
      </c>
      <c r="E9717" s="486">
        <v>24.3</v>
      </c>
      <c r="F9717" s="486">
        <f t="shared" si="453"/>
        <v>287371.8</v>
      </c>
      <c r="G9717" s="487">
        <v>0.8</v>
      </c>
      <c r="H9717" s="485">
        <v>10.8</v>
      </c>
      <c r="I9717" s="486">
        <f t="shared" si="454"/>
        <v>127720.8</v>
      </c>
      <c r="J9717" s="348">
        <f t="shared" si="455"/>
        <v>0</v>
      </c>
    </row>
    <row r="9718" spans="1:10">
      <c r="A9718" s="483">
        <v>2016</v>
      </c>
      <c r="B9718" s="484" t="s">
        <v>1296</v>
      </c>
      <c r="C9718" s="484" t="s">
        <v>370</v>
      </c>
      <c r="D9718" s="485">
        <v>75</v>
      </c>
      <c r="E9718" s="486">
        <v>23.19</v>
      </c>
      <c r="F9718" s="486">
        <f t="shared" si="453"/>
        <v>1739.25</v>
      </c>
      <c r="G9718" s="487">
        <v>1.6</v>
      </c>
      <c r="H9718" s="485">
        <v>11.7</v>
      </c>
      <c r="I9718" s="486">
        <f t="shared" si="454"/>
        <v>877.5</v>
      </c>
      <c r="J9718" s="348">
        <f t="shared" si="455"/>
        <v>0</v>
      </c>
    </row>
    <row r="9719" spans="1:10">
      <c r="A9719" s="483">
        <v>2016</v>
      </c>
      <c r="B9719" s="484" t="s">
        <v>1301</v>
      </c>
      <c r="C9719" s="484" t="s">
        <v>370</v>
      </c>
      <c r="D9719" s="485">
        <v>261336</v>
      </c>
      <c r="E9719" s="486">
        <v>10.59</v>
      </c>
      <c r="F9719" s="486">
        <f t="shared" si="453"/>
        <v>2767548.2399999998</v>
      </c>
      <c r="G9719" s="487">
        <v>0.48</v>
      </c>
      <c r="H9719" s="485">
        <v>14.1</v>
      </c>
      <c r="I9719" s="486">
        <f t="shared" si="454"/>
        <v>3684837.6</v>
      </c>
      <c r="J9719" s="348">
        <f t="shared" si="455"/>
        <v>1</v>
      </c>
    </row>
    <row r="9720" spans="1:10">
      <c r="A9720" s="483">
        <v>2016</v>
      </c>
      <c r="B9720" s="484" t="s">
        <v>1296</v>
      </c>
      <c r="C9720" s="484" t="s">
        <v>370</v>
      </c>
      <c r="D9720" s="485">
        <v>266718</v>
      </c>
      <c r="E9720" s="486">
        <v>16.8</v>
      </c>
      <c r="F9720" s="486">
        <f t="shared" si="453"/>
        <v>4480862.4000000004</v>
      </c>
      <c r="G9720" s="487">
        <v>3.97</v>
      </c>
      <c r="H9720" s="485">
        <v>27.7</v>
      </c>
      <c r="I9720" s="486">
        <f t="shared" si="454"/>
        <v>7388088.5999999996</v>
      </c>
      <c r="J9720" s="348">
        <f t="shared" si="455"/>
        <v>0</v>
      </c>
    </row>
    <row r="9721" spans="1:10">
      <c r="A9721" s="483">
        <v>2016</v>
      </c>
      <c r="B9721" s="484" t="s">
        <v>1296</v>
      </c>
      <c r="C9721" s="484" t="s">
        <v>370</v>
      </c>
      <c r="D9721" s="485">
        <v>12594</v>
      </c>
      <c r="E9721" s="486">
        <v>23.23</v>
      </c>
      <c r="F9721" s="486">
        <f t="shared" si="453"/>
        <v>292558.62</v>
      </c>
      <c r="G9721" s="487">
        <v>0.42</v>
      </c>
      <c r="H9721" s="485">
        <v>6.4</v>
      </c>
      <c r="I9721" s="486">
        <f t="shared" si="454"/>
        <v>80601.600000000006</v>
      </c>
      <c r="J9721" s="348">
        <f t="shared" si="455"/>
        <v>0</v>
      </c>
    </row>
    <row r="9722" spans="1:10">
      <c r="A9722" s="483">
        <v>2016</v>
      </c>
      <c r="B9722" s="484" t="s">
        <v>1296</v>
      </c>
      <c r="C9722" s="484" t="s">
        <v>370</v>
      </c>
      <c r="D9722" s="485">
        <v>31337</v>
      </c>
      <c r="E9722" s="486">
        <v>26.34</v>
      </c>
      <c r="F9722" s="486">
        <f t="shared" si="453"/>
        <v>825416.58</v>
      </c>
      <c r="G9722" s="487">
        <v>2.78</v>
      </c>
      <c r="H9722" s="485">
        <v>8</v>
      </c>
      <c r="I9722" s="486">
        <f t="shared" si="454"/>
        <v>250696</v>
      </c>
      <c r="J9722" s="348">
        <f t="shared" si="455"/>
        <v>0</v>
      </c>
    </row>
    <row r="9723" spans="1:10">
      <c r="A9723" s="483">
        <v>2016</v>
      </c>
      <c r="B9723" s="484" t="s">
        <v>1296</v>
      </c>
      <c r="C9723" s="484" t="s">
        <v>370</v>
      </c>
      <c r="D9723" s="485">
        <v>92424</v>
      </c>
      <c r="E9723" s="486">
        <v>26.15</v>
      </c>
      <c r="F9723" s="486">
        <f t="shared" si="453"/>
        <v>2416887.6</v>
      </c>
      <c r="G9723" s="487">
        <v>3.2</v>
      </c>
      <c r="H9723" s="485">
        <v>7.9</v>
      </c>
      <c r="I9723" s="486">
        <f t="shared" si="454"/>
        <v>730149.6</v>
      </c>
      <c r="J9723" s="348">
        <f t="shared" si="455"/>
        <v>0</v>
      </c>
    </row>
    <row r="9724" spans="1:10">
      <c r="A9724" s="483">
        <v>2016</v>
      </c>
      <c r="B9724" s="484" t="s">
        <v>1289</v>
      </c>
      <c r="C9724" s="484" t="s">
        <v>370</v>
      </c>
      <c r="D9724" s="485">
        <v>70448</v>
      </c>
      <c r="E9724" s="486">
        <v>17.59</v>
      </c>
      <c r="F9724" s="486">
        <f t="shared" si="453"/>
        <v>1239180.32</v>
      </c>
      <c r="G9724" s="487">
        <v>0.19</v>
      </c>
      <c r="H9724" s="485">
        <v>4.5</v>
      </c>
      <c r="I9724" s="486">
        <f t="shared" si="454"/>
        <v>317016</v>
      </c>
      <c r="J9724" s="348">
        <f t="shared" si="455"/>
        <v>0</v>
      </c>
    </row>
    <row r="9725" spans="1:10">
      <c r="A9725" s="483">
        <v>2016</v>
      </c>
      <c r="B9725" s="484" t="s">
        <v>1289</v>
      </c>
      <c r="C9725" s="484" t="s">
        <v>370</v>
      </c>
      <c r="D9725" s="485">
        <v>40260</v>
      </c>
      <c r="E9725" s="486">
        <v>17.844000000000001</v>
      </c>
      <c r="F9725" s="486">
        <f t="shared" si="453"/>
        <v>718399.44000000006</v>
      </c>
      <c r="G9725" s="487">
        <v>0.32</v>
      </c>
      <c r="H9725" s="485">
        <v>5.4</v>
      </c>
      <c r="I9725" s="486">
        <f t="shared" si="454"/>
        <v>217404</v>
      </c>
      <c r="J9725" s="348">
        <f t="shared" si="455"/>
        <v>0</v>
      </c>
    </row>
    <row r="9726" spans="1:10">
      <c r="A9726" s="483">
        <v>2016</v>
      </c>
      <c r="B9726" s="484" t="s">
        <v>1289</v>
      </c>
      <c r="C9726" s="484" t="s">
        <v>370</v>
      </c>
      <c r="D9726" s="485">
        <v>43283</v>
      </c>
      <c r="E9726" s="486">
        <v>15.9</v>
      </c>
      <c r="F9726" s="486">
        <f t="shared" si="453"/>
        <v>688199.70000000007</v>
      </c>
      <c r="G9726" s="487">
        <v>0.45</v>
      </c>
      <c r="H9726" s="485">
        <v>6.1</v>
      </c>
      <c r="I9726" s="486">
        <f t="shared" si="454"/>
        <v>264026.3</v>
      </c>
      <c r="J9726" s="348">
        <f t="shared" si="455"/>
        <v>0</v>
      </c>
    </row>
    <row r="9727" spans="1:10">
      <c r="A9727" s="483">
        <v>2016</v>
      </c>
      <c r="B9727" s="484" t="s">
        <v>1289</v>
      </c>
      <c r="C9727" s="484" t="s">
        <v>370</v>
      </c>
      <c r="D9727" s="485">
        <v>165451</v>
      </c>
      <c r="E9727" s="486">
        <v>17.7</v>
      </c>
      <c r="F9727" s="486">
        <f t="shared" si="453"/>
        <v>2928482.6999999997</v>
      </c>
      <c r="G9727" s="487">
        <v>0.22</v>
      </c>
      <c r="H9727" s="485">
        <v>5.6</v>
      </c>
      <c r="I9727" s="486">
        <f t="shared" si="454"/>
        <v>926525.6</v>
      </c>
      <c r="J9727" s="348">
        <f t="shared" si="455"/>
        <v>0</v>
      </c>
    </row>
    <row r="9728" spans="1:10">
      <c r="A9728" s="483">
        <v>2016</v>
      </c>
      <c r="B9728" s="484" t="s">
        <v>1289</v>
      </c>
      <c r="C9728" s="484" t="s">
        <v>370</v>
      </c>
      <c r="D9728" s="485">
        <v>49540</v>
      </c>
      <c r="E9728" s="486">
        <v>17.8</v>
      </c>
      <c r="F9728" s="486">
        <f t="shared" si="453"/>
        <v>881812</v>
      </c>
      <c r="G9728" s="487">
        <v>0.28000000000000003</v>
      </c>
      <c r="H9728" s="485">
        <v>5.3</v>
      </c>
      <c r="I9728" s="486">
        <f t="shared" si="454"/>
        <v>262562</v>
      </c>
      <c r="J9728" s="348">
        <f t="shared" si="455"/>
        <v>0</v>
      </c>
    </row>
    <row r="9729" spans="1:10">
      <c r="A9729" s="483">
        <v>2016</v>
      </c>
      <c r="B9729" s="484" t="s">
        <v>1289</v>
      </c>
      <c r="C9729" s="484" t="s">
        <v>370</v>
      </c>
      <c r="D9729" s="485">
        <v>82797</v>
      </c>
      <c r="E9729" s="486">
        <v>17.768000000000001</v>
      </c>
      <c r="F9729" s="486">
        <f t="shared" si="453"/>
        <v>1471137.0960000001</v>
      </c>
      <c r="G9729" s="487">
        <v>0.27</v>
      </c>
      <c r="H9729" s="485">
        <v>5.31</v>
      </c>
      <c r="I9729" s="486">
        <f t="shared" si="454"/>
        <v>439652.06999999995</v>
      </c>
      <c r="J9729" s="348">
        <f t="shared" si="455"/>
        <v>0</v>
      </c>
    </row>
    <row r="9730" spans="1:10">
      <c r="A9730" s="483">
        <v>2016</v>
      </c>
      <c r="B9730" s="484" t="s">
        <v>1289</v>
      </c>
      <c r="C9730" s="484" t="s">
        <v>370</v>
      </c>
      <c r="D9730" s="485">
        <v>65611</v>
      </c>
      <c r="E9730" s="486">
        <v>17.742000000000001</v>
      </c>
      <c r="F9730" s="486">
        <f t="shared" si="453"/>
        <v>1164070.362</v>
      </c>
      <c r="G9730" s="487">
        <v>0.28000000000000003</v>
      </c>
      <c r="H9730" s="485">
        <v>5.4</v>
      </c>
      <c r="I9730" s="486">
        <f t="shared" si="454"/>
        <v>354299.4</v>
      </c>
      <c r="J9730" s="348">
        <f t="shared" si="455"/>
        <v>0</v>
      </c>
    </row>
    <row r="9731" spans="1:10">
      <c r="A9731" s="483">
        <v>2016</v>
      </c>
      <c r="B9731" s="484" t="s">
        <v>1289</v>
      </c>
      <c r="C9731" s="484" t="s">
        <v>370</v>
      </c>
      <c r="D9731" s="485">
        <v>32602</v>
      </c>
      <c r="E9731" s="486">
        <v>17.096</v>
      </c>
      <c r="F9731" s="486">
        <f t="shared" ref="F9731:F9794" si="456">E9731*D9731</f>
        <v>557363.79200000002</v>
      </c>
      <c r="G9731" s="487">
        <v>0.27</v>
      </c>
      <c r="H9731" s="485">
        <v>5.09</v>
      </c>
      <c r="I9731" s="486">
        <f t="shared" ref="I9731:I9794" si="457">H9731*D9731</f>
        <v>165944.18</v>
      </c>
      <c r="J9731" s="348">
        <f t="shared" ref="J9731:J9794" si="458">IF(B9731="LIG",1,0)</f>
        <v>0</v>
      </c>
    </row>
    <row r="9732" spans="1:10">
      <c r="A9732" s="483">
        <v>2016</v>
      </c>
      <c r="B9732" s="484" t="s">
        <v>1289</v>
      </c>
      <c r="C9732" s="484" t="s">
        <v>370</v>
      </c>
      <c r="D9732" s="485">
        <v>185243</v>
      </c>
      <c r="E9732" s="486">
        <v>15.946</v>
      </c>
      <c r="F9732" s="486">
        <f t="shared" si="456"/>
        <v>2953884.878</v>
      </c>
      <c r="G9732" s="487">
        <v>0.35</v>
      </c>
      <c r="H9732" s="485">
        <v>5.5</v>
      </c>
      <c r="I9732" s="486">
        <f t="shared" si="457"/>
        <v>1018836.5</v>
      </c>
      <c r="J9732" s="348">
        <f t="shared" si="458"/>
        <v>0</v>
      </c>
    </row>
    <row r="9733" spans="1:10">
      <c r="A9733" s="483">
        <v>2016</v>
      </c>
      <c r="B9733" s="484" t="s">
        <v>1289</v>
      </c>
      <c r="C9733" s="484" t="s">
        <v>370</v>
      </c>
      <c r="D9733" s="485">
        <v>227039</v>
      </c>
      <c r="E9733" s="486">
        <v>17.53</v>
      </c>
      <c r="F9733" s="486">
        <f t="shared" si="456"/>
        <v>3979993.6700000004</v>
      </c>
      <c r="G9733" s="487">
        <v>0.19</v>
      </c>
      <c r="H9733" s="485">
        <v>4.5</v>
      </c>
      <c r="I9733" s="486">
        <f t="shared" si="457"/>
        <v>1021675.5</v>
      </c>
      <c r="J9733" s="348">
        <f t="shared" si="458"/>
        <v>0</v>
      </c>
    </row>
    <row r="9734" spans="1:10">
      <c r="A9734" s="483">
        <v>2016</v>
      </c>
      <c r="B9734" s="484" t="s">
        <v>1289</v>
      </c>
      <c r="C9734" s="484" t="s">
        <v>370</v>
      </c>
      <c r="D9734" s="485">
        <v>18156</v>
      </c>
      <c r="E9734" s="486">
        <v>17.62</v>
      </c>
      <c r="F9734" s="486">
        <f t="shared" si="456"/>
        <v>319908.72000000003</v>
      </c>
      <c r="G9734" s="487">
        <v>0.21</v>
      </c>
      <c r="H9734" s="485">
        <v>6.1</v>
      </c>
      <c r="I9734" s="486">
        <f t="shared" si="457"/>
        <v>110751.59999999999</v>
      </c>
      <c r="J9734" s="348">
        <f t="shared" si="458"/>
        <v>0</v>
      </c>
    </row>
    <row r="9735" spans="1:10">
      <c r="A9735" s="483">
        <v>2016</v>
      </c>
      <c r="B9735" s="484" t="s">
        <v>1296</v>
      </c>
      <c r="C9735" s="484" t="s">
        <v>370</v>
      </c>
      <c r="D9735" s="485">
        <v>139693</v>
      </c>
      <c r="E9735" s="486">
        <v>22.2</v>
      </c>
      <c r="F9735" s="486">
        <f t="shared" si="456"/>
        <v>3101184.6</v>
      </c>
      <c r="G9735" s="487">
        <v>3.06</v>
      </c>
      <c r="H9735" s="485">
        <v>21.5</v>
      </c>
      <c r="I9735" s="486">
        <f t="shared" si="457"/>
        <v>3003399.5</v>
      </c>
      <c r="J9735" s="348">
        <f t="shared" si="458"/>
        <v>0</v>
      </c>
    </row>
    <row r="9736" spans="1:10">
      <c r="A9736" s="483">
        <v>2016</v>
      </c>
      <c r="B9736" s="484" t="s">
        <v>1301</v>
      </c>
      <c r="C9736" s="484" t="s">
        <v>370</v>
      </c>
      <c r="D9736" s="485">
        <v>15162</v>
      </c>
      <c r="E9736" s="486">
        <v>14.5</v>
      </c>
      <c r="F9736" s="486">
        <f t="shared" si="456"/>
        <v>219849</v>
      </c>
      <c r="G9736" s="487">
        <v>0.69</v>
      </c>
      <c r="H9736" s="485">
        <v>9.4</v>
      </c>
      <c r="I9736" s="486">
        <f t="shared" si="457"/>
        <v>142522.80000000002</v>
      </c>
      <c r="J9736" s="348">
        <f t="shared" si="458"/>
        <v>1</v>
      </c>
    </row>
    <row r="9737" spans="1:10">
      <c r="A9737" s="483">
        <v>2016</v>
      </c>
      <c r="B9737" s="484" t="s">
        <v>1296</v>
      </c>
      <c r="C9737" s="484" t="s">
        <v>370</v>
      </c>
      <c r="D9737" s="485">
        <v>115445</v>
      </c>
      <c r="E9737" s="486">
        <v>15.978</v>
      </c>
      <c r="F9737" s="486">
        <f t="shared" si="456"/>
        <v>1844580.21</v>
      </c>
      <c r="G9737" s="487">
        <v>0.82</v>
      </c>
      <c r="H9737" s="485">
        <v>38.299999999999997</v>
      </c>
      <c r="I9737" s="486">
        <f t="shared" si="457"/>
        <v>4421543.5</v>
      </c>
      <c r="J9737" s="348">
        <f t="shared" si="458"/>
        <v>0</v>
      </c>
    </row>
    <row r="9738" spans="1:10">
      <c r="A9738" s="483">
        <v>2016</v>
      </c>
      <c r="B9738" s="484" t="s">
        <v>1296</v>
      </c>
      <c r="C9738" s="484" t="s">
        <v>370</v>
      </c>
      <c r="D9738" s="485">
        <v>23199</v>
      </c>
      <c r="E9738" s="486">
        <v>22.634</v>
      </c>
      <c r="F9738" s="486">
        <f t="shared" si="456"/>
        <v>525086.16599999997</v>
      </c>
      <c r="G9738" s="487">
        <v>0.36</v>
      </c>
      <c r="H9738" s="485">
        <v>7.7</v>
      </c>
      <c r="I9738" s="486">
        <f t="shared" si="457"/>
        <v>178632.30000000002</v>
      </c>
      <c r="J9738" s="348">
        <f t="shared" si="458"/>
        <v>0</v>
      </c>
    </row>
    <row r="9739" spans="1:10">
      <c r="A9739" s="483">
        <v>2016</v>
      </c>
      <c r="B9739" s="484" t="s">
        <v>1296</v>
      </c>
      <c r="C9739" s="484" t="s">
        <v>370</v>
      </c>
      <c r="D9739" s="485">
        <v>61978</v>
      </c>
      <c r="E9739" s="486">
        <v>21.085999999999999</v>
      </c>
      <c r="F9739" s="486">
        <f t="shared" si="456"/>
        <v>1306868.108</v>
      </c>
      <c r="G9739" s="487">
        <v>0.55000000000000004</v>
      </c>
      <c r="H9739" s="485">
        <v>7.8</v>
      </c>
      <c r="I9739" s="486">
        <f t="shared" si="457"/>
        <v>483428.39999999997</v>
      </c>
      <c r="J9739" s="348">
        <f t="shared" si="458"/>
        <v>0</v>
      </c>
    </row>
    <row r="9740" spans="1:10">
      <c r="A9740" s="483">
        <v>2016</v>
      </c>
      <c r="B9740" s="484" t="s">
        <v>1296</v>
      </c>
      <c r="C9740" s="484" t="s">
        <v>370</v>
      </c>
      <c r="D9740" s="485">
        <v>79065</v>
      </c>
      <c r="E9740" s="486">
        <v>22.936</v>
      </c>
      <c r="F9740" s="486">
        <f t="shared" si="456"/>
        <v>1813434.84</v>
      </c>
      <c r="G9740" s="487">
        <v>1.1499999999999999</v>
      </c>
      <c r="H9740" s="485">
        <v>15.6</v>
      </c>
      <c r="I9740" s="486">
        <f t="shared" si="457"/>
        <v>1233414</v>
      </c>
      <c r="J9740" s="348">
        <f t="shared" si="458"/>
        <v>0</v>
      </c>
    </row>
    <row r="9741" spans="1:10">
      <c r="A9741" s="483">
        <v>2016</v>
      </c>
      <c r="B9741" s="484" t="s">
        <v>1296</v>
      </c>
      <c r="C9741" s="484" t="s">
        <v>370</v>
      </c>
      <c r="D9741" s="485">
        <v>31610</v>
      </c>
      <c r="E9741" s="486">
        <v>23.763999999999999</v>
      </c>
      <c r="F9741" s="486">
        <f t="shared" si="456"/>
        <v>751180.04</v>
      </c>
      <c r="G9741" s="487">
        <v>1.26</v>
      </c>
      <c r="H9741" s="485">
        <v>15</v>
      </c>
      <c r="I9741" s="486">
        <f t="shared" si="457"/>
        <v>474150</v>
      </c>
      <c r="J9741" s="348">
        <f t="shared" si="458"/>
        <v>0</v>
      </c>
    </row>
    <row r="9742" spans="1:10">
      <c r="A9742" s="483">
        <v>2016</v>
      </c>
      <c r="B9742" s="484" t="s">
        <v>1296</v>
      </c>
      <c r="C9742" s="484" t="s">
        <v>370</v>
      </c>
      <c r="D9742" s="485">
        <v>35438</v>
      </c>
      <c r="E9742" s="486">
        <v>23.097999999999999</v>
      </c>
      <c r="F9742" s="486">
        <f t="shared" si="456"/>
        <v>818546.924</v>
      </c>
      <c r="G9742" s="487">
        <v>1.41</v>
      </c>
      <c r="H9742" s="485">
        <v>7.5</v>
      </c>
      <c r="I9742" s="486">
        <f t="shared" si="457"/>
        <v>265785</v>
      </c>
      <c r="J9742" s="348">
        <f t="shared" si="458"/>
        <v>0</v>
      </c>
    </row>
    <row r="9743" spans="1:10">
      <c r="A9743" s="483">
        <v>2016</v>
      </c>
      <c r="B9743" s="484" t="s">
        <v>1296</v>
      </c>
      <c r="C9743" s="484" t="s">
        <v>370</v>
      </c>
      <c r="D9743" s="485">
        <v>21049</v>
      </c>
      <c r="E9743" s="486">
        <v>23.254000000000001</v>
      </c>
      <c r="F9743" s="486">
        <f t="shared" si="456"/>
        <v>489473.44600000005</v>
      </c>
      <c r="G9743" s="487">
        <v>1.41</v>
      </c>
      <c r="H9743" s="485">
        <v>7.2</v>
      </c>
      <c r="I9743" s="486">
        <f t="shared" si="457"/>
        <v>151552.80000000002</v>
      </c>
      <c r="J9743" s="348">
        <f t="shared" si="458"/>
        <v>0</v>
      </c>
    </row>
    <row r="9744" spans="1:10">
      <c r="A9744" s="483">
        <v>2016</v>
      </c>
      <c r="B9744" s="484" t="s">
        <v>1296</v>
      </c>
      <c r="C9744" s="484" t="s">
        <v>370</v>
      </c>
      <c r="D9744" s="485">
        <v>63387</v>
      </c>
      <c r="E9744" s="486">
        <v>23.942</v>
      </c>
      <c r="F9744" s="486">
        <f t="shared" si="456"/>
        <v>1517611.554</v>
      </c>
      <c r="G9744" s="487">
        <v>2.72</v>
      </c>
      <c r="H9744" s="485">
        <v>7.9</v>
      </c>
      <c r="I9744" s="486">
        <f t="shared" si="457"/>
        <v>500757.30000000005</v>
      </c>
      <c r="J9744" s="348">
        <f t="shared" si="458"/>
        <v>0</v>
      </c>
    </row>
    <row r="9745" spans="1:10">
      <c r="A9745" s="483">
        <v>2016</v>
      </c>
      <c r="B9745" s="484" t="s">
        <v>1301</v>
      </c>
      <c r="C9745" s="484" t="s">
        <v>370</v>
      </c>
      <c r="D9745" s="485">
        <v>39780</v>
      </c>
      <c r="E9745" s="486">
        <v>13.74</v>
      </c>
      <c r="F9745" s="486">
        <f t="shared" si="456"/>
        <v>546577.19999999995</v>
      </c>
      <c r="G9745" s="487">
        <v>0.67</v>
      </c>
      <c r="H9745" s="485">
        <v>15.6</v>
      </c>
      <c r="I9745" s="486">
        <f t="shared" si="457"/>
        <v>620568</v>
      </c>
      <c r="J9745" s="348">
        <f t="shared" si="458"/>
        <v>1</v>
      </c>
    </row>
    <row r="9746" spans="1:10">
      <c r="A9746" s="483">
        <v>2016</v>
      </c>
      <c r="B9746" s="484" t="s">
        <v>1301</v>
      </c>
      <c r="C9746" s="484" t="s">
        <v>370</v>
      </c>
      <c r="D9746" s="485">
        <v>153725</v>
      </c>
      <c r="E9746" s="486">
        <v>13.53</v>
      </c>
      <c r="F9746" s="486">
        <f t="shared" si="456"/>
        <v>2079899.25</v>
      </c>
      <c r="G9746" s="487">
        <v>0.5</v>
      </c>
      <c r="H9746" s="485">
        <v>14.3</v>
      </c>
      <c r="I9746" s="486">
        <f t="shared" si="457"/>
        <v>2198267.5</v>
      </c>
      <c r="J9746" s="348">
        <f t="shared" si="458"/>
        <v>1</v>
      </c>
    </row>
    <row r="9747" spans="1:10">
      <c r="A9747" s="483">
        <v>2016</v>
      </c>
      <c r="B9747" s="484" t="s">
        <v>1301</v>
      </c>
      <c r="C9747" s="484" t="s">
        <v>370</v>
      </c>
      <c r="D9747" s="485">
        <v>16332</v>
      </c>
      <c r="E9747" s="486">
        <v>15</v>
      </c>
      <c r="F9747" s="486">
        <f t="shared" si="456"/>
        <v>244980</v>
      </c>
      <c r="G9747" s="487">
        <v>0.6</v>
      </c>
      <c r="H9747" s="485">
        <v>6.1</v>
      </c>
      <c r="I9747" s="486">
        <f t="shared" si="457"/>
        <v>99625.2</v>
      </c>
      <c r="J9747" s="348">
        <f t="shared" si="458"/>
        <v>1</v>
      </c>
    </row>
    <row r="9748" spans="1:10">
      <c r="A9748" s="483">
        <v>2016</v>
      </c>
      <c r="B9748" s="484" t="s">
        <v>1296</v>
      </c>
      <c r="C9748" s="484" t="s">
        <v>370</v>
      </c>
      <c r="D9748" s="485">
        <v>24567</v>
      </c>
      <c r="E9748" s="486">
        <v>23.074000000000002</v>
      </c>
      <c r="F9748" s="486">
        <f t="shared" si="456"/>
        <v>566858.95799999998</v>
      </c>
      <c r="G9748" s="487">
        <v>1.36</v>
      </c>
      <c r="H9748" s="485">
        <v>7</v>
      </c>
      <c r="I9748" s="486">
        <f t="shared" si="457"/>
        <v>171969</v>
      </c>
      <c r="J9748" s="348">
        <f t="shared" si="458"/>
        <v>0</v>
      </c>
    </row>
    <row r="9749" spans="1:10">
      <c r="A9749" s="483">
        <v>2016</v>
      </c>
      <c r="B9749" s="484" t="s">
        <v>1296</v>
      </c>
      <c r="C9749" s="484" t="s">
        <v>370</v>
      </c>
      <c r="D9749" s="485">
        <v>3106</v>
      </c>
      <c r="E9749" s="486">
        <v>22.436</v>
      </c>
      <c r="F9749" s="486">
        <f t="shared" si="456"/>
        <v>69686.216</v>
      </c>
      <c r="G9749" s="487">
        <v>2.48</v>
      </c>
      <c r="H9749" s="485">
        <v>9.1</v>
      </c>
      <c r="I9749" s="486">
        <f t="shared" si="457"/>
        <v>28264.6</v>
      </c>
      <c r="J9749" s="348">
        <f t="shared" si="458"/>
        <v>0</v>
      </c>
    </row>
    <row r="9750" spans="1:10">
      <c r="A9750" s="483">
        <v>2016</v>
      </c>
      <c r="B9750" s="484" t="s">
        <v>1289</v>
      </c>
      <c r="C9750" s="484" t="s">
        <v>370</v>
      </c>
      <c r="D9750" s="485">
        <v>62973</v>
      </c>
      <c r="E9750" s="486">
        <v>16.47</v>
      </c>
      <c r="F9750" s="486">
        <f t="shared" si="456"/>
        <v>1037165.3099999999</v>
      </c>
      <c r="G9750" s="487">
        <v>0.32</v>
      </c>
      <c r="H9750" s="485">
        <v>5.3</v>
      </c>
      <c r="I9750" s="486">
        <f t="shared" si="457"/>
        <v>333756.89999999997</v>
      </c>
      <c r="J9750" s="348">
        <f t="shared" si="458"/>
        <v>0</v>
      </c>
    </row>
    <row r="9751" spans="1:10">
      <c r="A9751" s="483">
        <v>2016</v>
      </c>
      <c r="B9751" s="484" t="s">
        <v>1289</v>
      </c>
      <c r="C9751" s="484" t="s">
        <v>370</v>
      </c>
      <c r="D9751" s="485">
        <v>30981</v>
      </c>
      <c r="E9751" s="486">
        <v>18.309999999999999</v>
      </c>
      <c r="F9751" s="486">
        <f t="shared" si="456"/>
        <v>567262.11</v>
      </c>
      <c r="G9751" s="487">
        <v>1</v>
      </c>
      <c r="H9751" s="485">
        <v>15.4</v>
      </c>
      <c r="I9751" s="486">
        <f t="shared" si="457"/>
        <v>477107.4</v>
      </c>
      <c r="J9751" s="348">
        <f t="shared" si="458"/>
        <v>0</v>
      </c>
    </row>
    <row r="9752" spans="1:10">
      <c r="A9752" s="483">
        <v>2016</v>
      </c>
      <c r="B9752" s="484" t="s">
        <v>1289</v>
      </c>
      <c r="C9752" s="484" t="s">
        <v>370</v>
      </c>
      <c r="D9752" s="485">
        <v>20645</v>
      </c>
      <c r="E9752" s="486">
        <v>16.71</v>
      </c>
      <c r="F9752" s="486">
        <f t="shared" si="456"/>
        <v>344977.95</v>
      </c>
      <c r="G9752" s="487">
        <v>0.67</v>
      </c>
      <c r="H9752" s="485">
        <v>20.9</v>
      </c>
      <c r="I9752" s="486">
        <f t="shared" si="457"/>
        <v>431480.49999999994</v>
      </c>
      <c r="J9752" s="348">
        <f t="shared" si="458"/>
        <v>0</v>
      </c>
    </row>
    <row r="9753" spans="1:10">
      <c r="A9753" s="483">
        <v>2016</v>
      </c>
      <c r="B9753" s="484" t="s">
        <v>1289</v>
      </c>
      <c r="C9753" s="484" t="s">
        <v>370</v>
      </c>
      <c r="D9753" s="485">
        <v>15223</v>
      </c>
      <c r="E9753" s="486">
        <v>17.684000000000001</v>
      </c>
      <c r="F9753" s="486">
        <f t="shared" si="456"/>
        <v>269203.53200000001</v>
      </c>
      <c r="G9753" s="487">
        <v>0.22</v>
      </c>
      <c r="H9753" s="485">
        <v>5.5</v>
      </c>
      <c r="I9753" s="486">
        <f t="shared" si="457"/>
        <v>83726.5</v>
      </c>
      <c r="J9753" s="348">
        <f t="shared" si="458"/>
        <v>0</v>
      </c>
    </row>
    <row r="9754" spans="1:10">
      <c r="A9754" s="483">
        <v>2016</v>
      </c>
      <c r="B9754" s="484" t="s">
        <v>1289</v>
      </c>
      <c r="C9754" s="484" t="s">
        <v>370</v>
      </c>
      <c r="D9754" s="485">
        <v>14967</v>
      </c>
      <c r="E9754" s="486">
        <v>18.065999999999999</v>
      </c>
      <c r="F9754" s="486">
        <f t="shared" si="456"/>
        <v>270393.82199999999</v>
      </c>
      <c r="G9754" s="487">
        <v>0.28000000000000003</v>
      </c>
      <c r="H9754" s="485">
        <v>4.3</v>
      </c>
      <c r="I9754" s="486">
        <f t="shared" si="457"/>
        <v>64358.1</v>
      </c>
      <c r="J9754" s="348">
        <f t="shared" si="458"/>
        <v>0</v>
      </c>
    </row>
    <row r="9755" spans="1:10">
      <c r="A9755" s="483">
        <v>2016</v>
      </c>
      <c r="B9755" s="484" t="s">
        <v>1289</v>
      </c>
      <c r="C9755" s="484" t="s">
        <v>370</v>
      </c>
      <c r="D9755" s="485">
        <v>59313</v>
      </c>
      <c r="E9755" s="486">
        <v>17.288</v>
      </c>
      <c r="F9755" s="486">
        <f t="shared" si="456"/>
        <v>1025403.144</v>
      </c>
      <c r="G9755" s="487">
        <v>0.21</v>
      </c>
      <c r="H9755" s="485">
        <v>4.45</v>
      </c>
      <c r="I9755" s="486">
        <f t="shared" si="457"/>
        <v>263942.85000000003</v>
      </c>
      <c r="J9755" s="348">
        <f t="shared" si="458"/>
        <v>0</v>
      </c>
    </row>
    <row r="9756" spans="1:10">
      <c r="A9756" s="483">
        <v>2016</v>
      </c>
      <c r="B9756" s="484" t="s">
        <v>1289</v>
      </c>
      <c r="C9756" s="484" t="s">
        <v>370</v>
      </c>
      <c r="D9756" s="485">
        <v>30071</v>
      </c>
      <c r="E9756" s="486">
        <v>17.303999999999998</v>
      </c>
      <c r="F9756" s="486">
        <f t="shared" si="456"/>
        <v>520348.58399999997</v>
      </c>
      <c r="G9756" s="487">
        <v>0.19</v>
      </c>
      <c r="H9756" s="485">
        <v>4.4000000000000004</v>
      </c>
      <c r="I9756" s="486">
        <f t="shared" si="457"/>
        <v>132312.40000000002</v>
      </c>
      <c r="J9756" s="348">
        <f t="shared" si="458"/>
        <v>0</v>
      </c>
    </row>
    <row r="9757" spans="1:10">
      <c r="A9757" s="483">
        <v>2016</v>
      </c>
      <c r="B9757" s="484" t="s">
        <v>1289</v>
      </c>
      <c r="C9757" s="484" t="s">
        <v>370</v>
      </c>
      <c r="D9757" s="485">
        <v>59482</v>
      </c>
      <c r="E9757" s="486">
        <v>17.39</v>
      </c>
      <c r="F9757" s="486">
        <f t="shared" si="456"/>
        <v>1034391.98</v>
      </c>
      <c r="G9757" s="487">
        <v>0.2</v>
      </c>
      <c r="H9757" s="485">
        <v>4.5</v>
      </c>
      <c r="I9757" s="486">
        <f t="shared" si="457"/>
        <v>267669</v>
      </c>
      <c r="J9757" s="348">
        <f t="shared" si="458"/>
        <v>0</v>
      </c>
    </row>
    <row r="9758" spans="1:10">
      <c r="A9758" s="483">
        <v>2016</v>
      </c>
      <c r="B9758" s="484" t="s">
        <v>1296</v>
      </c>
      <c r="C9758" s="484" t="s">
        <v>370</v>
      </c>
      <c r="D9758" s="485">
        <v>164214</v>
      </c>
      <c r="E9758" s="486">
        <v>25.62</v>
      </c>
      <c r="F9758" s="486">
        <f t="shared" si="456"/>
        <v>4207162.68</v>
      </c>
      <c r="G9758" s="487">
        <v>2.4500000000000002</v>
      </c>
      <c r="H9758" s="485">
        <v>8.1</v>
      </c>
      <c r="I9758" s="486">
        <f t="shared" si="457"/>
        <v>1330133.3999999999</v>
      </c>
      <c r="J9758" s="348">
        <f t="shared" si="458"/>
        <v>0</v>
      </c>
    </row>
    <row r="9759" spans="1:10">
      <c r="A9759" s="483">
        <v>2016</v>
      </c>
      <c r="B9759" s="484" t="s">
        <v>1296</v>
      </c>
      <c r="C9759" s="484" t="s">
        <v>370</v>
      </c>
      <c r="D9759" s="485">
        <v>117629</v>
      </c>
      <c r="E9759" s="486">
        <v>24.06</v>
      </c>
      <c r="F9759" s="486">
        <f t="shared" si="456"/>
        <v>2830153.7399999998</v>
      </c>
      <c r="G9759" s="487">
        <v>2.68</v>
      </c>
      <c r="H9759" s="485">
        <v>7.7</v>
      </c>
      <c r="I9759" s="486">
        <f t="shared" si="457"/>
        <v>905743.3</v>
      </c>
      <c r="J9759" s="348">
        <f t="shared" si="458"/>
        <v>0</v>
      </c>
    </row>
    <row r="9760" spans="1:10">
      <c r="A9760" s="483">
        <v>2016</v>
      </c>
      <c r="B9760" s="484" t="s">
        <v>1296</v>
      </c>
      <c r="C9760" s="484" t="s">
        <v>370</v>
      </c>
      <c r="D9760" s="485">
        <v>80271</v>
      </c>
      <c r="E9760" s="486">
        <v>25.07</v>
      </c>
      <c r="F9760" s="486">
        <f t="shared" si="456"/>
        <v>2012393.97</v>
      </c>
      <c r="G9760" s="487">
        <v>3.1</v>
      </c>
      <c r="H9760" s="485">
        <v>6.7</v>
      </c>
      <c r="I9760" s="486">
        <f t="shared" si="457"/>
        <v>537815.70000000007</v>
      </c>
      <c r="J9760" s="348">
        <f t="shared" si="458"/>
        <v>0</v>
      </c>
    </row>
    <row r="9761" spans="1:10">
      <c r="A9761" s="483">
        <v>2016</v>
      </c>
      <c r="B9761" s="484" t="s">
        <v>1296</v>
      </c>
      <c r="C9761" s="484" t="s">
        <v>370</v>
      </c>
      <c r="D9761" s="485">
        <v>61112</v>
      </c>
      <c r="E9761" s="486">
        <v>23.93</v>
      </c>
      <c r="F9761" s="486">
        <f t="shared" si="456"/>
        <v>1462410.16</v>
      </c>
      <c r="G9761" s="487">
        <v>2.86</v>
      </c>
      <c r="H9761" s="485">
        <v>7.9</v>
      </c>
      <c r="I9761" s="486">
        <f t="shared" si="457"/>
        <v>482784.80000000005</v>
      </c>
      <c r="J9761" s="348">
        <f t="shared" si="458"/>
        <v>0</v>
      </c>
    </row>
    <row r="9762" spans="1:10">
      <c r="A9762" s="483">
        <v>2016</v>
      </c>
      <c r="B9762" s="484" t="s">
        <v>1296</v>
      </c>
      <c r="C9762" s="484" t="s">
        <v>370</v>
      </c>
      <c r="D9762" s="485">
        <v>102190</v>
      </c>
      <c r="E9762" s="486">
        <v>24.65</v>
      </c>
      <c r="F9762" s="486">
        <f t="shared" si="456"/>
        <v>2518983.5</v>
      </c>
      <c r="G9762" s="487">
        <v>3.21</v>
      </c>
      <c r="H9762" s="485">
        <v>8.1999999999999993</v>
      </c>
      <c r="I9762" s="486">
        <f t="shared" si="457"/>
        <v>837957.99999999988</v>
      </c>
      <c r="J9762" s="348">
        <f t="shared" si="458"/>
        <v>0</v>
      </c>
    </row>
    <row r="9763" spans="1:10">
      <c r="A9763" s="483">
        <v>2016</v>
      </c>
      <c r="B9763" s="484" t="s">
        <v>1296</v>
      </c>
      <c r="C9763" s="484" t="s">
        <v>370</v>
      </c>
      <c r="D9763" s="485">
        <v>117</v>
      </c>
      <c r="E9763" s="486">
        <v>22.8</v>
      </c>
      <c r="F9763" s="486">
        <f t="shared" si="456"/>
        <v>2667.6</v>
      </c>
      <c r="G9763" s="487">
        <v>0.43</v>
      </c>
      <c r="H9763" s="485">
        <v>7.7</v>
      </c>
      <c r="I9763" s="486">
        <f t="shared" si="457"/>
        <v>900.9</v>
      </c>
      <c r="J9763" s="348">
        <f t="shared" si="458"/>
        <v>0</v>
      </c>
    </row>
    <row r="9764" spans="1:10">
      <c r="A9764" s="483">
        <v>2016</v>
      </c>
      <c r="B9764" s="484" t="s">
        <v>1289</v>
      </c>
      <c r="C9764" s="484" t="s">
        <v>370</v>
      </c>
      <c r="D9764" s="485">
        <v>14160</v>
      </c>
      <c r="E9764" s="486">
        <v>17.751999999999999</v>
      </c>
      <c r="F9764" s="486">
        <f t="shared" si="456"/>
        <v>251368.31999999998</v>
      </c>
      <c r="G9764" s="487">
        <v>0.17</v>
      </c>
      <c r="H9764" s="485">
        <v>4.0999999999999996</v>
      </c>
      <c r="I9764" s="486">
        <f t="shared" si="457"/>
        <v>58055.999999999993</v>
      </c>
      <c r="J9764" s="348">
        <f t="shared" si="458"/>
        <v>0</v>
      </c>
    </row>
    <row r="9765" spans="1:10">
      <c r="A9765" s="483">
        <v>2016</v>
      </c>
      <c r="B9765" s="484" t="s">
        <v>1289</v>
      </c>
      <c r="C9765" s="484" t="s">
        <v>370</v>
      </c>
      <c r="D9765" s="485">
        <v>41167</v>
      </c>
      <c r="E9765" s="486">
        <v>18.454000000000001</v>
      </c>
      <c r="F9765" s="486">
        <f t="shared" si="456"/>
        <v>759695.81799999997</v>
      </c>
      <c r="G9765" s="487">
        <v>1.1000000000000001</v>
      </c>
      <c r="H9765" s="485">
        <v>15.3</v>
      </c>
      <c r="I9765" s="486">
        <f t="shared" si="457"/>
        <v>629855.1</v>
      </c>
      <c r="J9765" s="348">
        <f t="shared" si="458"/>
        <v>0</v>
      </c>
    </row>
    <row r="9766" spans="1:10">
      <c r="A9766" s="483">
        <v>2016</v>
      </c>
      <c r="B9766" s="484" t="s">
        <v>1296</v>
      </c>
      <c r="C9766" s="484" t="s">
        <v>370</v>
      </c>
      <c r="D9766" s="485">
        <v>26916</v>
      </c>
      <c r="E9766" s="486">
        <v>21.696000000000002</v>
      </c>
      <c r="F9766" s="486">
        <f t="shared" si="456"/>
        <v>583969.53600000008</v>
      </c>
      <c r="G9766" s="487">
        <v>0.83</v>
      </c>
      <c r="H9766" s="485">
        <v>9.6</v>
      </c>
      <c r="I9766" s="486">
        <f t="shared" si="457"/>
        <v>258393.59999999998</v>
      </c>
      <c r="J9766" s="348">
        <f t="shared" si="458"/>
        <v>0</v>
      </c>
    </row>
    <row r="9767" spans="1:10">
      <c r="A9767" s="483">
        <v>2016</v>
      </c>
      <c r="B9767" s="484" t="s">
        <v>1296</v>
      </c>
      <c r="C9767" s="484" t="s">
        <v>370</v>
      </c>
      <c r="D9767" s="485">
        <v>126282</v>
      </c>
      <c r="E9767" s="486">
        <v>21.628</v>
      </c>
      <c r="F9767" s="486">
        <f t="shared" si="456"/>
        <v>2731227.0959999999</v>
      </c>
      <c r="G9767" s="487">
        <v>0.56999999999999995</v>
      </c>
      <c r="H9767" s="485">
        <v>12.2</v>
      </c>
      <c r="I9767" s="486">
        <f t="shared" si="457"/>
        <v>1540640.4</v>
      </c>
      <c r="J9767" s="348">
        <f t="shared" si="458"/>
        <v>0</v>
      </c>
    </row>
    <row r="9768" spans="1:10">
      <c r="A9768" s="483">
        <v>2016</v>
      </c>
      <c r="B9768" s="484" t="s">
        <v>1289</v>
      </c>
      <c r="C9768" s="484" t="s">
        <v>370</v>
      </c>
      <c r="D9768" s="485">
        <v>32926</v>
      </c>
      <c r="E9768" s="486">
        <v>16.75</v>
      </c>
      <c r="F9768" s="486">
        <f t="shared" si="456"/>
        <v>551510.5</v>
      </c>
      <c r="G9768" s="487">
        <v>0.37</v>
      </c>
      <c r="H9768" s="485">
        <v>4.8</v>
      </c>
      <c r="I9768" s="486">
        <f t="shared" si="457"/>
        <v>158044.79999999999</v>
      </c>
      <c r="J9768" s="348">
        <f t="shared" si="458"/>
        <v>0</v>
      </c>
    </row>
    <row r="9769" spans="1:10">
      <c r="A9769" s="483">
        <v>2016</v>
      </c>
      <c r="B9769" s="484" t="s">
        <v>1301</v>
      </c>
      <c r="C9769" s="484" t="s">
        <v>370</v>
      </c>
      <c r="D9769" s="485">
        <v>427135</v>
      </c>
      <c r="E9769" s="486">
        <v>13.95</v>
      </c>
      <c r="F9769" s="486">
        <f t="shared" si="456"/>
        <v>5958533.25</v>
      </c>
      <c r="G9769" s="487">
        <v>1.1399999999999999</v>
      </c>
      <c r="H9769" s="485">
        <v>14.9</v>
      </c>
      <c r="I9769" s="486">
        <f t="shared" si="457"/>
        <v>6364311.5</v>
      </c>
      <c r="J9769" s="348">
        <f t="shared" si="458"/>
        <v>1</v>
      </c>
    </row>
    <row r="9770" spans="1:10">
      <c r="A9770" s="483">
        <v>2016</v>
      </c>
      <c r="B9770" s="484" t="s">
        <v>1289</v>
      </c>
      <c r="C9770" s="484" t="s">
        <v>370</v>
      </c>
      <c r="D9770" s="485">
        <v>65430</v>
      </c>
      <c r="E9770" s="486">
        <v>16.5</v>
      </c>
      <c r="F9770" s="486">
        <f t="shared" si="456"/>
        <v>1079595</v>
      </c>
      <c r="G9770" s="487">
        <v>0.28999999999999998</v>
      </c>
      <c r="H9770" s="485">
        <v>5.0999999999999996</v>
      </c>
      <c r="I9770" s="486">
        <f t="shared" si="457"/>
        <v>333693</v>
      </c>
      <c r="J9770" s="348">
        <f t="shared" si="458"/>
        <v>0</v>
      </c>
    </row>
    <row r="9771" spans="1:10">
      <c r="A9771" s="483">
        <v>2016</v>
      </c>
      <c r="B9771" s="484" t="s">
        <v>1289</v>
      </c>
      <c r="C9771" s="484" t="s">
        <v>370</v>
      </c>
      <c r="D9771" s="485">
        <v>31735</v>
      </c>
      <c r="E9771" s="486">
        <v>17.59</v>
      </c>
      <c r="F9771" s="486">
        <f t="shared" si="456"/>
        <v>558218.65</v>
      </c>
      <c r="G9771" s="487">
        <v>0.2</v>
      </c>
      <c r="H9771" s="485">
        <v>4.4000000000000004</v>
      </c>
      <c r="I9771" s="486">
        <f t="shared" si="457"/>
        <v>139634</v>
      </c>
      <c r="J9771" s="348">
        <f t="shared" si="458"/>
        <v>0</v>
      </c>
    </row>
    <row r="9772" spans="1:10">
      <c r="A9772" s="483">
        <v>2016</v>
      </c>
      <c r="B9772" s="484" t="s">
        <v>1289</v>
      </c>
      <c r="C9772" s="484" t="s">
        <v>370</v>
      </c>
      <c r="D9772" s="485">
        <v>33039</v>
      </c>
      <c r="E9772" s="486">
        <v>18.010000000000002</v>
      </c>
      <c r="F9772" s="486">
        <f t="shared" si="456"/>
        <v>595032.39</v>
      </c>
      <c r="G9772" s="487">
        <v>0.2</v>
      </c>
      <c r="H9772" s="485">
        <v>4.4000000000000004</v>
      </c>
      <c r="I9772" s="486">
        <f t="shared" si="457"/>
        <v>145371.6</v>
      </c>
      <c r="J9772" s="348">
        <f t="shared" si="458"/>
        <v>0</v>
      </c>
    </row>
    <row r="9773" spans="1:10">
      <c r="A9773" s="483">
        <v>2016</v>
      </c>
      <c r="B9773" s="484" t="s">
        <v>1289</v>
      </c>
      <c r="C9773" s="484" t="s">
        <v>370</v>
      </c>
      <c r="D9773" s="485">
        <v>16463</v>
      </c>
      <c r="E9773" s="486">
        <v>16.87</v>
      </c>
      <c r="F9773" s="486">
        <f t="shared" si="456"/>
        <v>277730.81</v>
      </c>
      <c r="G9773" s="487">
        <v>0.25</v>
      </c>
      <c r="H9773" s="485">
        <v>5.5</v>
      </c>
      <c r="I9773" s="486">
        <f t="shared" si="457"/>
        <v>90546.5</v>
      </c>
      <c r="J9773" s="348">
        <f t="shared" si="458"/>
        <v>0</v>
      </c>
    </row>
    <row r="9774" spans="1:10">
      <c r="A9774" s="483">
        <v>2016</v>
      </c>
      <c r="B9774" s="484" t="s">
        <v>1296</v>
      </c>
      <c r="C9774" s="484" t="s">
        <v>370</v>
      </c>
      <c r="D9774" s="485">
        <v>26908</v>
      </c>
      <c r="E9774" s="486">
        <v>22.21</v>
      </c>
      <c r="F9774" s="486">
        <f t="shared" si="456"/>
        <v>597626.68000000005</v>
      </c>
      <c r="G9774" s="487">
        <v>0.45</v>
      </c>
      <c r="H9774" s="485">
        <v>11</v>
      </c>
      <c r="I9774" s="486">
        <f t="shared" si="457"/>
        <v>295988</v>
      </c>
      <c r="J9774" s="348">
        <f t="shared" si="458"/>
        <v>0</v>
      </c>
    </row>
    <row r="9775" spans="1:10">
      <c r="A9775" s="483">
        <v>2016</v>
      </c>
      <c r="B9775" s="484" t="s">
        <v>1296</v>
      </c>
      <c r="C9775" s="484" t="s">
        <v>370</v>
      </c>
      <c r="D9775" s="485">
        <v>24633</v>
      </c>
      <c r="E9775" s="486">
        <v>23.41</v>
      </c>
      <c r="F9775" s="486">
        <f t="shared" si="456"/>
        <v>576658.53</v>
      </c>
      <c r="G9775" s="487">
        <v>0.43</v>
      </c>
      <c r="H9775" s="485">
        <v>5.3</v>
      </c>
      <c r="I9775" s="486">
        <f t="shared" si="457"/>
        <v>130554.9</v>
      </c>
      <c r="J9775" s="348">
        <f t="shared" si="458"/>
        <v>0</v>
      </c>
    </row>
    <row r="9776" spans="1:10">
      <c r="A9776" s="483">
        <v>2016</v>
      </c>
      <c r="B9776" s="484" t="s">
        <v>1289</v>
      </c>
      <c r="C9776" s="484" t="s">
        <v>370</v>
      </c>
      <c r="D9776" s="485">
        <v>105</v>
      </c>
      <c r="E9776" s="486">
        <v>16.93</v>
      </c>
      <c r="F9776" s="486">
        <f t="shared" si="456"/>
        <v>1777.6499999999999</v>
      </c>
      <c r="G9776" s="487">
        <v>0.28000000000000003</v>
      </c>
      <c r="H9776" s="485">
        <v>4.9000000000000004</v>
      </c>
      <c r="I9776" s="486">
        <f t="shared" si="457"/>
        <v>514.5</v>
      </c>
      <c r="J9776" s="348">
        <f t="shared" si="458"/>
        <v>0</v>
      </c>
    </row>
    <row r="9777" spans="1:10">
      <c r="A9777" s="483">
        <v>2016</v>
      </c>
      <c r="B9777" s="484" t="s">
        <v>1289</v>
      </c>
      <c r="C9777" s="484" t="s">
        <v>370</v>
      </c>
      <c r="D9777" s="485">
        <v>14112</v>
      </c>
      <c r="E9777" s="486">
        <v>17.14</v>
      </c>
      <c r="F9777" s="486">
        <f t="shared" si="456"/>
        <v>241879.68000000002</v>
      </c>
      <c r="G9777" s="487">
        <v>0.24</v>
      </c>
      <c r="H9777" s="485">
        <v>4.5</v>
      </c>
      <c r="I9777" s="486">
        <f t="shared" si="457"/>
        <v>63504</v>
      </c>
      <c r="J9777" s="348">
        <f t="shared" si="458"/>
        <v>0</v>
      </c>
    </row>
    <row r="9778" spans="1:10">
      <c r="A9778" s="483">
        <v>2016</v>
      </c>
      <c r="B9778" s="484" t="s">
        <v>1289</v>
      </c>
      <c r="C9778" s="484" t="s">
        <v>370</v>
      </c>
      <c r="D9778" s="485">
        <v>42009</v>
      </c>
      <c r="E9778" s="486">
        <v>17.739999999999998</v>
      </c>
      <c r="F9778" s="486">
        <f t="shared" si="456"/>
        <v>745239.65999999992</v>
      </c>
      <c r="G9778" s="487">
        <v>0.2</v>
      </c>
      <c r="H9778" s="485">
        <v>5</v>
      </c>
      <c r="I9778" s="486">
        <f t="shared" si="457"/>
        <v>210045</v>
      </c>
      <c r="J9778" s="348">
        <f t="shared" si="458"/>
        <v>0</v>
      </c>
    </row>
    <row r="9779" spans="1:10">
      <c r="A9779" s="483">
        <v>2016</v>
      </c>
      <c r="B9779" s="484" t="s">
        <v>1289</v>
      </c>
      <c r="C9779" s="484" t="s">
        <v>370</v>
      </c>
      <c r="D9779" s="485">
        <v>27824</v>
      </c>
      <c r="E9779" s="486">
        <v>17.16</v>
      </c>
      <c r="F9779" s="486">
        <f t="shared" si="456"/>
        <v>477459.84</v>
      </c>
      <c r="G9779" s="487">
        <v>0.24</v>
      </c>
      <c r="H9779" s="485">
        <v>4</v>
      </c>
      <c r="I9779" s="486">
        <f t="shared" si="457"/>
        <v>111296</v>
      </c>
      <c r="J9779" s="348">
        <f t="shared" si="458"/>
        <v>0</v>
      </c>
    </row>
    <row r="9780" spans="1:10">
      <c r="A9780" s="483">
        <v>2016</v>
      </c>
      <c r="B9780" s="484" t="s">
        <v>1289</v>
      </c>
      <c r="C9780" s="484" t="s">
        <v>370</v>
      </c>
      <c r="D9780" s="485">
        <v>70167</v>
      </c>
      <c r="E9780" s="486">
        <v>17.690000000000001</v>
      </c>
      <c r="F9780" s="486">
        <f t="shared" si="456"/>
        <v>1241254.23</v>
      </c>
      <c r="G9780" s="487">
        <v>0.32</v>
      </c>
      <c r="H9780" s="485">
        <v>5.2</v>
      </c>
      <c r="I9780" s="486">
        <f t="shared" si="457"/>
        <v>364868.4</v>
      </c>
      <c r="J9780" s="348">
        <f t="shared" si="458"/>
        <v>0</v>
      </c>
    </row>
    <row r="9781" spans="1:10">
      <c r="A9781" s="483">
        <v>2016</v>
      </c>
      <c r="B9781" s="484" t="s">
        <v>1289</v>
      </c>
      <c r="C9781" s="484" t="s">
        <v>370</v>
      </c>
      <c r="D9781" s="485">
        <v>117</v>
      </c>
      <c r="E9781" s="486">
        <v>16.68</v>
      </c>
      <c r="F9781" s="486">
        <f t="shared" si="456"/>
        <v>1951.56</v>
      </c>
      <c r="G9781" s="487">
        <v>0.42</v>
      </c>
      <c r="H9781" s="485">
        <v>5.0999999999999996</v>
      </c>
      <c r="I9781" s="486">
        <f t="shared" si="457"/>
        <v>596.69999999999993</v>
      </c>
      <c r="J9781" s="348">
        <f t="shared" si="458"/>
        <v>0</v>
      </c>
    </row>
    <row r="9782" spans="1:10">
      <c r="A9782" s="483">
        <v>2016</v>
      </c>
      <c r="B9782" s="484" t="s">
        <v>1289</v>
      </c>
      <c r="C9782" s="484" t="s">
        <v>370</v>
      </c>
      <c r="D9782" s="485">
        <v>27159</v>
      </c>
      <c r="E9782" s="486">
        <v>17.22</v>
      </c>
      <c r="F9782" s="486">
        <f t="shared" si="456"/>
        <v>467677.98</v>
      </c>
      <c r="G9782" s="487">
        <v>0.23</v>
      </c>
      <c r="H9782" s="485">
        <v>4</v>
      </c>
      <c r="I9782" s="486">
        <f t="shared" si="457"/>
        <v>108636</v>
      </c>
      <c r="J9782" s="348">
        <f t="shared" si="458"/>
        <v>0</v>
      </c>
    </row>
    <row r="9783" spans="1:10">
      <c r="A9783" s="483">
        <v>2016</v>
      </c>
      <c r="B9783" s="484" t="s">
        <v>1289</v>
      </c>
      <c r="C9783" s="484" t="s">
        <v>370</v>
      </c>
      <c r="D9783" s="485">
        <v>97867</v>
      </c>
      <c r="E9783" s="486">
        <v>17.149999999999999</v>
      </c>
      <c r="F9783" s="486">
        <f t="shared" si="456"/>
        <v>1678419.0499999998</v>
      </c>
      <c r="G9783" s="487">
        <v>0.23</v>
      </c>
      <c r="H9783" s="485">
        <v>4.0999999999999996</v>
      </c>
      <c r="I9783" s="486">
        <f t="shared" si="457"/>
        <v>401254.69999999995</v>
      </c>
      <c r="J9783" s="348">
        <f t="shared" si="458"/>
        <v>0</v>
      </c>
    </row>
    <row r="9784" spans="1:10">
      <c r="A9784" s="483">
        <v>2016</v>
      </c>
      <c r="B9784" s="484" t="s">
        <v>1289</v>
      </c>
      <c r="C9784" s="484" t="s">
        <v>370</v>
      </c>
      <c r="D9784" s="485">
        <v>27581</v>
      </c>
      <c r="E9784" s="486">
        <v>17.84</v>
      </c>
      <c r="F9784" s="486">
        <f t="shared" si="456"/>
        <v>492045.04</v>
      </c>
      <c r="G9784" s="487">
        <v>0.25</v>
      </c>
      <c r="H9784" s="485">
        <v>5.4</v>
      </c>
      <c r="I9784" s="486">
        <f t="shared" si="457"/>
        <v>148937.40000000002</v>
      </c>
      <c r="J9784" s="348">
        <f t="shared" si="458"/>
        <v>0</v>
      </c>
    </row>
    <row r="9785" spans="1:10">
      <c r="A9785" s="483">
        <v>2016</v>
      </c>
      <c r="B9785" s="484" t="s">
        <v>1289</v>
      </c>
      <c r="C9785" s="484" t="s">
        <v>370</v>
      </c>
      <c r="D9785" s="485">
        <v>56273</v>
      </c>
      <c r="E9785" s="486">
        <v>17.170000000000002</v>
      </c>
      <c r="F9785" s="486">
        <f t="shared" si="456"/>
        <v>966207.41000000015</v>
      </c>
      <c r="G9785" s="487">
        <v>0.21</v>
      </c>
      <c r="H9785" s="485">
        <v>4</v>
      </c>
      <c r="I9785" s="486">
        <f t="shared" si="457"/>
        <v>225092</v>
      </c>
      <c r="J9785" s="348">
        <f t="shared" si="458"/>
        <v>0</v>
      </c>
    </row>
    <row r="9786" spans="1:10">
      <c r="A9786" s="483">
        <v>2016</v>
      </c>
      <c r="B9786" s="484" t="s">
        <v>1289</v>
      </c>
      <c r="C9786" s="484" t="s">
        <v>370</v>
      </c>
      <c r="D9786" s="485">
        <v>83512</v>
      </c>
      <c r="E9786" s="486">
        <v>17.14</v>
      </c>
      <c r="F9786" s="486">
        <f t="shared" si="456"/>
        <v>1431395.68</v>
      </c>
      <c r="G9786" s="487">
        <v>0.22</v>
      </c>
      <c r="H9786" s="485">
        <v>4.0999999999999996</v>
      </c>
      <c r="I9786" s="486">
        <f t="shared" si="457"/>
        <v>342399.19999999995</v>
      </c>
      <c r="J9786" s="348">
        <f t="shared" si="458"/>
        <v>0</v>
      </c>
    </row>
    <row r="9787" spans="1:10">
      <c r="A9787" s="483">
        <v>2016</v>
      </c>
      <c r="B9787" s="484" t="s">
        <v>1296</v>
      </c>
      <c r="C9787" s="484" t="s">
        <v>370</v>
      </c>
      <c r="D9787" s="485">
        <v>12187</v>
      </c>
      <c r="E9787" s="486">
        <v>22.38</v>
      </c>
      <c r="F9787" s="486">
        <f t="shared" si="456"/>
        <v>272745.06</v>
      </c>
      <c r="G9787" s="487">
        <v>0.45</v>
      </c>
      <c r="H9787" s="485">
        <v>10.199999999999999</v>
      </c>
      <c r="I9787" s="486">
        <f t="shared" si="457"/>
        <v>124307.4</v>
      </c>
      <c r="J9787" s="348">
        <f t="shared" si="458"/>
        <v>0</v>
      </c>
    </row>
    <row r="9788" spans="1:10">
      <c r="A9788" s="483">
        <v>2016</v>
      </c>
      <c r="B9788" s="484" t="s">
        <v>1296</v>
      </c>
      <c r="C9788" s="484" t="s">
        <v>370</v>
      </c>
      <c r="D9788" s="485">
        <v>24596</v>
      </c>
      <c r="E9788" s="486">
        <v>23.22</v>
      </c>
      <c r="F9788" s="486">
        <f t="shared" si="456"/>
        <v>571119.12</v>
      </c>
      <c r="G9788" s="487">
        <v>0.43</v>
      </c>
      <c r="H9788" s="485">
        <v>5.9</v>
      </c>
      <c r="I9788" s="486">
        <f t="shared" si="457"/>
        <v>145116.40000000002</v>
      </c>
      <c r="J9788" s="348">
        <f t="shared" si="458"/>
        <v>0</v>
      </c>
    </row>
    <row r="9789" spans="1:10">
      <c r="A9789" s="483">
        <v>2016</v>
      </c>
      <c r="B9789" s="484" t="s">
        <v>1289</v>
      </c>
      <c r="C9789" s="484" t="s">
        <v>370</v>
      </c>
      <c r="D9789" s="485">
        <v>14138</v>
      </c>
      <c r="E9789" s="486">
        <v>17.468</v>
      </c>
      <c r="F9789" s="486">
        <f t="shared" si="456"/>
        <v>246962.584</v>
      </c>
      <c r="G9789" s="487">
        <v>0.22</v>
      </c>
      <c r="H9789" s="485">
        <v>6.5</v>
      </c>
      <c r="I9789" s="486">
        <f t="shared" si="457"/>
        <v>91897</v>
      </c>
      <c r="J9789" s="348">
        <f t="shared" si="458"/>
        <v>0</v>
      </c>
    </row>
    <row r="9790" spans="1:10">
      <c r="A9790" s="483">
        <v>2016</v>
      </c>
      <c r="B9790" s="484" t="s">
        <v>1289</v>
      </c>
      <c r="C9790" s="484" t="s">
        <v>370</v>
      </c>
      <c r="D9790" s="485">
        <v>28131</v>
      </c>
      <c r="E9790" s="486">
        <v>17.626999999999999</v>
      </c>
      <c r="F9790" s="486">
        <f t="shared" si="456"/>
        <v>495865.13699999999</v>
      </c>
      <c r="G9790" s="487">
        <v>0.19</v>
      </c>
      <c r="H9790" s="485">
        <v>4.5</v>
      </c>
      <c r="I9790" s="486">
        <f t="shared" si="457"/>
        <v>126589.5</v>
      </c>
      <c r="J9790" s="348">
        <f t="shared" si="458"/>
        <v>0</v>
      </c>
    </row>
    <row r="9791" spans="1:10">
      <c r="A9791" s="483">
        <v>2016</v>
      </c>
      <c r="B9791" s="484" t="s">
        <v>1296</v>
      </c>
      <c r="C9791" s="484" t="s">
        <v>370</v>
      </c>
      <c r="D9791" s="485">
        <v>26934</v>
      </c>
      <c r="E9791" s="486">
        <v>22.28</v>
      </c>
      <c r="F9791" s="486">
        <f t="shared" si="456"/>
        <v>600089.52</v>
      </c>
      <c r="G9791" s="487">
        <v>0.46</v>
      </c>
      <c r="H9791" s="485">
        <v>11</v>
      </c>
      <c r="I9791" s="486">
        <f t="shared" si="457"/>
        <v>296274</v>
      </c>
      <c r="J9791" s="348">
        <f t="shared" si="458"/>
        <v>0</v>
      </c>
    </row>
    <row r="9792" spans="1:10">
      <c r="A9792" s="483">
        <v>2016</v>
      </c>
      <c r="B9792" s="484" t="s">
        <v>1296</v>
      </c>
      <c r="C9792" s="484" t="s">
        <v>370</v>
      </c>
      <c r="D9792" s="485">
        <v>88947</v>
      </c>
      <c r="E9792" s="486">
        <v>23.98</v>
      </c>
      <c r="F9792" s="486">
        <f t="shared" si="456"/>
        <v>2132949.06</v>
      </c>
      <c r="G9792" s="487">
        <v>3.08</v>
      </c>
      <c r="H9792" s="485">
        <v>7.6</v>
      </c>
      <c r="I9792" s="486">
        <f t="shared" si="457"/>
        <v>675997.2</v>
      </c>
      <c r="J9792" s="348">
        <f t="shared" si="458"/>
        <v>0</v>
      </c>
    </row>
    <row r="9793" spans="1:10">
      <c r="A9793" s="483">
        <v>2016</v>
      </c>
      <c r="B9793" s="484" t="s">
        <v>1296</v>
      </c>
      <c r="C9793" s="484" t="s">
        <v>370</v>
      </c>
      <c r="D9793" s="485">
        <v>38973</v>
      </c>
      <c r="E9793" s="486">
        <v>23.87</v>
      </c>
      <c r="F9793" s="486">
        <f t="shared" si="456"/>
        <v>930285.51</v>
      </c>
      <c r="G9793" s="487">
        <v>3.06</v>
      </c>
      <c r="H9793" s="485">
        <v>7.7</v>
      </c>
      <c r="I9793" s="486">
        <f t="shared" si="457"/>
        <v>300092.10000000003</v>
      </c>
      <c r="J9793" s="348">
        <f t="shared" si="458"/>
        <v>0</v>
      </c>
    </row>
    <row r="9794" spans="1:10">
      <c r="A9794" s="483">
        <v>2016</v>
      </c>
      <c r="B9794" s="484" t="s">
        <v>1296</v>
      </c>
      <c r="C9794" s="484" t="s">
        <v>370</v>
      </c>
      <c r="D9794" s="485">
        <v>37764</v>
      </c>
      <c r="E9794" s="486">
        <v>23.93</v>
      </c>
      <c r="F9794" s="486">
        <f t="shared" si="456"/>
        <v>903692.52</v>
      </c>
      <c r="G9794" s="487">
        <v>2.59</v>
      </c>
      <c r="H9794" s="485">
        <v>7.3</v>
      </c>
      <c r="I9794" s="486">
        <f t="shared" si="457"/>
        <v>275677.2</v>
      </c>
      <c r="J9794" s="348">
        <f t="shared" si="458"/>
        <v>0</v>
      </c>
    </row>
    <row r="9795" spans="1:10">
      <c r="A9795" s="483">
        <v>2016</v>
      </c>
      <c r="B9795" s="484" t="s">
        <v>1296</v>
      </c>
      <c r="C9795" s="484" t="s">
        <v>370</v>
      </c>
      <c r="D9795" s="485">
        <v>29135</v>
      </c>
      <c r="E9795" s="486">
        <v>26.06</v>
      </c>
      <c r="F9795" s="486">
        <f t="shared" ref="F9795:F9858" si="459">E9795*D9795</f>
        <v>759258.1</v>
      </c>
      <c r="G9795" s="487">
        <v>2.41</v>
      </c>
      <c r="H9795" s="485">
        <v>7.4</v>
      </c>
      <c r="I9795" s="486">
        <f t="shared" ref="I9795:I9858" si="460">H9795*D9795</f>
        <v>215599</v>
      </c>
      <c r="J9795" s="348">
        <f t="shared" ref="J9795:J9858" si="461">IF(B9795="LIG",1,0)</f>
        <v>0</v>
      </c>
    </row>
    <row r="9796" spans="1:10">
      <c r="A9796" s="483">
        <v>2016</v>
      </c>
      <c r="B9796" s="484" t="s">
        <v>1296</v>
      </c>
      <c r="C9796" s="484" t="s">
        <v>370</v>
      </c>
      <c r="D9796" s="485">
        <v>218944</v>
      </c>
      <c r="E9796" s="486">
        <v>26</v>
      </c>
      <c r="F9796" s="486">
        <f t="shared" si="459"/>
        <v>5692544</v>
      </c>
      <c r="G9796" s="487">
        <v>2.44</v>
      </c>
      <c r="H9796" s="485">
        <v>7.7</v>
      </c>
      <c r="I9796" s="486">
        <f t="shared" si="460"/>
        <v>1685868.8</v>
      </c>
      <c r="J9796" s="348">
        <f t="shared" si="461"/>
        <v>0</v>
      </c>
    </row>
    <row r="9797" spans="1:10">
      <c r="A9797" s="483">
        <v>2016</v>
      </c>
      <c r="B9797" s="484" t="s">
        <v>1296</v>
      </c>
      <c r="C9797" s="484" t="s">
        <v>370</v>
      </c>
      <c r="D9797" s="485">
        <v>30636</v>
      </c>
      <c r="E9797" s="486">
        <v>26.114999999999998</v>
      </c>
      <c r="F9797" s="486">
        <f t="shared" si="459"/>
        <v>800059.1399999999</v>
      </c>
      <c r="G9797" s="487">
        <v>3.13</v>
      </c>
      <c r="H9797" s="485">
        <v>7.9</v>
      </c>
      <c r="I9797" s="486">
        <f t="shared" si="460"/>
        <v>242024.40000000002</v>
      </c>
      <c r="J9797" s="348">
        <f t="shared" si="461"/>
        <v>0</v>
      </c>
    </row>
    <row r="9798" spans="1:10">
      <c r="A9798" s="483">
        <v>2016</v>
      </c>
      <c r="B9798" s="484" t="s">
        <v>1296</v>
      </c>
      <c r="C9798" s="484" t="s">
        <v>370</v>
      </c>
      <c r="D9798" s="485">
        <v>101234</v>
      </c>
      <c r="E9798" s="486">
        <v>23.911000000000001</v>
      </c>
      <c r="F9798" s="486">
        <f t="shared" si="459"/>
        <v>2420606.1740000001</v>
      </c>
      <c r="G9798" s="487">
        <v>1.22</v>
      </c>
      <c r="H9798" s="485">
        <v>8.5</v>
      </c>
      <c r="I9798" s="486">
        <f t="shared" si="460"/>
        <v>860489</v>
      </c>
      <c r="J9798" s="348">
        <f t="shared" si="461"/>
        <v>0</v>
      </c>
    </row>
    <row r="9799" spans="1:10">
      <c r="A9799" s="483">
        <v>2016</v>
      </c>
      <c r="B9799" s="484" t="s">
        <v>1296</v>
      </c>
      <c r="C9799" s="484" t="s">
        <v>370</v>
      </c>
      <c r="D9799" s="485">
        <v>50190</v>
      </c>
      <c r="E9799" s="486">
        <v>25.806999999999999</v>
      </c>
      <c r="F9799" s="486">
        <f t="shared" si="459"/>
        <v>1295253.3299999998</v>
      </c>
      <c r="G9799" s="487">
        <v>2.35</v>
      </c>
      <c r="H9799" s="485">
        <v>7.6</v>
      </c>
      <c r="I9799" s="486">
        <f t="shared" si="460"/>
        <v>381444</v>
      </c>
      <c r="J9799" s="348">
        <f t="shared" si="461"/>
        <v>0</v>
      </c>
    </row>
    <row r="9800" spans="1:10">
      <c r="A9800" s="483">
        <v>2016</v>
      </c>
      <c r="B9800" s="484" t="s">
        <v>1296</v>
      </c>
      <c r="C9800" s="484" t="s">
        <v>370</v>
      </c>
      <c r="D9800" s="485">
        <v>26003</v>
      </c>
      <c r="E9800" s="486">
        <v>23.268000000000001</v>
      </c>
      <c r="F9800" s="486">
        <f t="shared" si="459"/>
        <v>605037.804</v>
      </c>
      <c r="G9800" s="487">
        <v>2.62</v>
      </c>
      <c r="H9800" s="485">
        <v>8</v>
      </c>
      <c r="I9800" s="486">
        <f t="shared" si="460"/>
        <v>208024</v>
      </c>
      <c r="J9800" s="348">
        <f t="shared" si="461"/>
        <v>0</v>
      </c>
    </row>
    <row r="9801" spans="1:10">
      <c r="A9801" s="483">
        <v>2016</v>
      </c>
      <c r="B9801" s="484" t="s">
        <v>1296</v>
      </c>
      <c r="C9801" s="484" t="s">
        <v>370</v>
      </c>
      <c r="D9801" s="485">
        <v>84958</v>
      </c>
      <c r="E9801" s="486">
        <v>24.948</v>
      </c>
      <c r="F9801" s="486">
        <f t="shared" si="459"/>
        <v>2119532.1839999999</v>
      </c>
      <c r="G9801" s="487">
        <v>3.07</v>
      </c>
      <c r="H9801" s="485">
        <v>6.6</v>
      </c>
      <c r="I9801" s="486">
        <f t="shared" si="460"/>
        <v>560722.79999999993</v>
      </c>
      <c r="J9801" s="348">
        <f t="shared" si="461"/>
        <v>0</v>
      </c>
    </row>
    <row r="9802" spans="1:10">
      <c r="A9802" s="483">
        <v>2016</v>
      </c>
      <c r="B9802" s="484" t="s">
        <v>1296</v>
      </c>
      <c r="C9802" s="484" t="s">
        <v>370</v>
      </c>
      <c r="D9802" s="485">
        <v>33226</v>
      </c>
      <c r="E9802" s="486">
        <v>22.416</v>
      </c>
      <c r="F9802" s="486">
        <f t="shared" si="459"/>
        <v>744794.01600000006</v>
      </c>
      <c r="G9802" s="487">
        <v>0.56000000000000005</v>
      </c>
      <c r="H9802" s="485">
        <v>9.9</v>
      </c>
      <c r="I9802" s="486">
        <f t="shared" si="460"/>
        <v>328937.40000000002</v>
      </c>
      <c r="J9802" s="348">
        <f t="shared" si="461"/>
        <v>0</v>
      </c>
    </row>
    <row r="9803" spans="1:10">
      <c r="A9803" s="483">
        <v>2016</v>
      </c>
      <c r="B9803" s="484" t="s">
        <v>1296</v>
      </c>
      <c r="C9803" s="484" t="s">
        <v>370</v>
      </c>
      <c r="D9803" s="485">
        <v>53528</v>
      </c>
      <c r="E9803" s="486">
        <v>22.72</v>
      </c>
      <c r="F9803" s="486">
        <f t="shared" si="459"/>
        <v>1216156.1599999999</v>
      </c>
      <c r="G9803" s="487">
        <v>2.52</v>
      </c>
      <c r="H9803" s="485">
        <v>7.1</v>
      </c>
      <c r="I9803" s="486">
        <f t="shared" si="460"/>
        <v>380048.8</v>
      </c>
      <c r="J9803" s="348">
        <f t="shared" si="461"/>
        <v>0</v>
      </c>
    </row>
    <row r="9804" spans="1:10">
      <c r="A9804" s="483">
        <v>2016</v>
      </c>
      <c r="B9804" s="484" t="s">
        <v>1296</v>
      </c>
      <c r="C9804" s="484" t="s">
        <v>370</v>
      </c>
      <c r="D9804" s="485">
        <v>251840</v>
      </c>
      <c r="E9804" s="486">
        <v>25.797999999999998</v>
      </c>
      <c r="F9804" s="486">
        <f t="shared" si="459"/>
        <v>6496968.3199999994</v>
      </c>
      <c r="G9804" s="487">
        <v>2.41</v>
      </c>
      <c r="H9804" s="485">
        <v>7.7</v>
      </c>
      <c r="I9804" s="486">
        <f t="shared" si="460"/>
        <v>1939168</v>
      </c>
      <c r="J9804" s="348">
        <f t="shared" si="461"/>
        <v>0</v>
      </c>
    </row>
    <row r="9805" spans="1:10">
      <c r="A9805" s="483">
        <v>2016</v>
      </c>
      <c r="B9805" s="484" t="s">
        <v>1296</v>
      </c>
      <c r="C9805" s="484" t="s">
        <v>370</v>
      </c>
      <c r="D9805" s="485">
        <v>33475</v>
      </c>
      <c r="E9805" s="486">
        <v>23.834</v>
      </c>
      <c r="F9805" s="486">
        <f t="shared" si="459"/>
        <v>797843.15</v>
      </c>
      <c r="G9805" s="487">
        <v>2.62</v>
      </c>
      <c r="H9805" s="485">
        <v>7.7</v>
      </c>
      <c r="I9805" s="486">
        <f t="shared" si="460"/>
        <v>257757.5</v>
      </c>
      <c r="J9805" s="348">
        <f t="shared" si="461"/>
        <v>0</v>
      </c>
    </row>
    <row r="9806" spans="1:10">
      <c r="A9806" s="483">
        <v>2016</v>
      </c>
      <c r="B9806" s="484" t="s">
        <v>1296</v>
      </c>
      <c r="C9806" s="484" t="s">
        <v>370</v>
      </c>
      <c r="D9806" s="485">
        <v>21915</v>
      </c>
      <c r="E9806" s="486">
        <v>23.608000000000001</v>
      </c>
      <c r="F9806" s="486">
        <f t="shared" si="459"/>
        <v>517369.32</v>
      </c>
      <c r="G9806" s="487">
        <v>2.6</v>
      </c>
      <c r="H9806" s="485">
        <v>7.9</v>
      </c>
      <c r="I9806" s="486">
        <f t="shared" si="460"/>
        <v>173128.5</v>
      </c>
      <c r="J9806" s="348">
        <f t="shared" si="461"/>
        <v>0</v>
      </c>
    </row>
    <row r="9807" spans="1:10">
      <c r="A9807" s="483">
        <v>2016</v>
      </c>
      <c r="B9807" s="484" t="s">
        <v>1296</v>
      </c>
      <c r="C9807" s="484" t="s">
        <v>370</v>
      </c>
      <c r="D9807" s="485">
        <v>189631</v>
      </c>
      <c r="E9807" s="486">
        <v>23.934000000000001</v>
      </c>
      <c r="F9807" s="486">
        <f t="shared" si="459"/>
        <v>4538628.3540000003</v>
      </c>
      <c r="G9807" s="487">
        <v>2.58</v>
      </c>
      <c r="H9807" s="485">
        <v>7.6</v>
      </c>
      <c r="I9807" s="486">
        <f t="shared" si="460"/>
        <v>1441195.5999999999</v>
      </c>
      <c r="J9807" s="348">
        <f t="shared" si="461"/>
        <v>0</v>
      </c>
    </row>
    <row r="9808" spans="1:10">
      <c r="A9808" s="483">
        <v>2016</v>
      </c>
      <c r="B9808" s="484" t="s">
        <v>1296</v>
      </c>
      <c r="C9808" s="484" t="s">
        <v>370</v>
      </c>
      <c r="D9808" s="485">
        <v>33319</v>
      </c>
      <c r="E9808" s="486">
        <v>22.943999999999999</v>
      </c>
      <c r="F9808" s="486">
        <f t="shared" si="459"/>
        <v>764471.13599999994</v>
      </c>
      <c r="G9808" s="487">
        <v>1.34</v>
      </c>
      <c r="H9808" s="485">
        <v>6.9</v>
      </c>
      <c r="I9808" s="486">
        <f t="shared" si="460"/>
        <v>229901.1</v>
      </c>
      <c r="J9808" s="348">
        <f t="shared" si="461"/>
        <v>0</v>
      </c>
    </row>
    <row r="9809" spans="1:10">
      <c r="A9809" s="483">
        <v>2016</v>
      </c>
      <c r="B9809" s="484" t="s">
        <v>1289</v>
      </c>
      <c r="C9809" s="484" t="s">
        <v>370</v>
      </c>
      <c r="D9809" s="485">
        <v>113503</v>
      </c>
      <c r="E9809" s="486">
        <v>17.600000000000001</v>
      </c>
      <c r="F9809" s="486">
        <f t="shared" si="459"/>
        <v>1997652.8</v>
      </c>
      <c r="G9809" s="487">
        <v>0.2</v>
      </c>
      <c r="H9809" s="485">
        <v>4.4000000000000004</v>
      </c>
      <c r="I9809" s="486">
        <f t="shared" si="460"/>
        <v>499413.2</v>
      </c>
      <c r="J9809" s="348">
        <f t="shared" si="461"/>
        <v>0</v>
      </c>
    </row>
    <row r="9810" spans="1:10">
      <c r="A9810" s="483">
        <v>2016</v>
      </c>
      <c r="B9810" s="484" t="s">
        <v>1289</v>
      </c>
      <c r="C9810" s="484" t="s">
        <v>370</v>
      </c>
      <c r="D9810" s="485">
        <v>64537</v>
      </c>
      <c r="E9810" s="486">
        <v>17.600000000000001</v>
      </c>
      <c r="F9810" s="486">
        <f t="shared" si="459"/>
        <v>1135851.2000000002</v>
      </c>
      <c r="G9810" s="487">
        <v>0.2</v>
      </c>
      <c r="H9810" s="485">
        <v>4.8</v>
      </c>
      <c r="I9810" s="486">
        <f t="shared" si="460"/>
        <v>309777.59999999998</v>
      </c>
      <c r="J9810" s="348">
        <f t="shared" si="461"/>
        <v>0</v>
      </c>
    </row>
    <row r="9811" spans="1:10">
      <c r="A9811" s="483">
        <v>2016</v>
      </c>
      <c r="B9811" s="484" t="s">
        <v>1289</v>
      </c>
      <c r="C9811" s="484" t="s">
        <v>370</v>
      </c>
      <c r="D9811" s="485">
        <v>223237</v>
      </c>
      <c r="E9811" s="486">
        <v>17.46</v>
      </c>
      <c r="F9811" s="486">
        <f t="shared" si="459"/>
        <v>3897718.02</v>
      </c>
      <c r="G9811" s="487">
        <v>0.2</v>
      </c>
      <c r="H9811" s="485">
        <v>4.4000000000000004</v>
      </c>
      <c r="I9811" s="486">
        <f t="shared" si="460"/>
        <v>982242.8</v>
      </c>
      <c r="J9811" s="348">
        <f t="shared" si="461"/>
        <v>0</v>
      </c>
    </row>
    <row r="9812" spans="1:10">
      <c r="A9812" s="483">
        <v>2016</v>
      </c>
      <c r="B9812" s="484" t="s">
        <v>1289</v>
      </c>
      <c r="C9812" s="484" t="s">
        <v>370</v>
      </c>
      <c r="D9812" s="485">
        <v>13897</v>
      </c>
      <c r="E9812" s="486">
        <v>17.46</v>
      </c>
      <c r="F9812" s="486">
        <f t="shared" si="459"/>
        <v>242641.62000000002</v>
      </c>
      <c r="G9812" s="487">
        <v>0.24</v>
      </c>
      <c r="H9812" s="485">
        <v>4.3</v>
      </c>
      <c r="I9812" s="486">
        <f t="shared" si="460"/>
        <v>59757.1</v>
      </c>
      <c r="J9812" s="348">
        <f t="shared" si="461"/>
        <v>0</v>
      </c>
    </row>
    <row r="9813" spans="1:10">
      <c r="A9813" s="483">
        <v>2016</v>
      </c>
      <c r="B9813" s="484" t="s">
        <v>1289</v>
      </c>
      <c r="C9813" s="484" t="s">
        <v>370</v>
      </c>
      <c r="D9813" s="485">
        <v>204746</v>
      </c>
      <c r="E9813" s="486">
        <v>17.611000000000001</v>
      </c>
      <c r="F9813" s="486">
        <f t="shared" si="459"/>
        <v>3605781.8060000003</v>
      </c>
      <c r="G9813" s="487">
        <v>0.2</v>
      </c>
      <c r="H9813" s="485">
        <v>4.4000000000000004</v>
      </c>
      <c r="I9813" s="486">
        <f t="shared" si="460"/>
        <v>900882.4</v>
      </c>
      <c r="J9813" s="348">
        <f t="shared" si="461"/>
        <v>0</v>
      </c>
    </row>
    <row r="9814" spans="1:10">
      <c r="A9814" s="483">
        <v>2016</v>
      </c>
      <c r="B9814" s="484" t="s">
        <v>1289</v>
      </c>
      <c r="C9814" s="484" t="s">
        <v>370</v>
      </c>
      <c r="D9814" s="485">
        <v>109195</v>
      </c>
      <c r="E9814" s="486">
        <v>17.667999999999999</v>
      </c>
      <c r="F9814" s="486">
        <f t="shared" si="459"/>
        <v>1929257.26</v>
      </c>
      <c r="G9814" s="487">
        <v>0.26</v>
      </c>
      <c r="H9814" s="485">
        <v>5.6</v>
      </c>
      <c r="I9814" s="486">
        <f t="shared" si="460"/>
        <v>611492</v>
      </c>
      <c r="J9814" s="348">
        <f t="shared" si="461"/>
        <v>0</v>
      </c>
    </row>
    <row r="9815" spans="1:10">
      <c r="A9815" s="483">
        <v>2016</v>
      </c>
      <c r="B9815" s="484" t="s">
        <v>1289</v>
      </c>
      <c r="C9815" s="484" t="s">
        <v>370</v>
      </c>
      <c r="D9815" s="485">
        <v>285145</v>
      </c>
      <c r="E9815" s="486">
        <v>17.149999999999999</v>
      </c>
      <c r="F9815" s="486">
        <f t="shared" si="459"/>
        <v>4890236.75</v>
      </c>
      <c r="G9815" s="487">
        <v>0.2</v>
      </c>
      <c r="H9815" s="485">
        <v>4.5</v>
      </c>
      <c r="I9815" s="486">
        <f t="shared" si="460"/>
        <v>1283152.5</v>
      </c>
      <c r="J9815" s="348">
        <f t="shared" si="461"/>
        <v>0</v>
      </c>
    </row>
    <row r="9816" spans="1:10">
      <c r="A9816" s="483">
        <v>2016</v>
      </c>
      <c r="B9816" s="484" t="s">
        <v>1289</v>
      </c>
      <c r="C9816" s="484" t="s">
        <v>370</v>
      </c>
      <c r="D9816" s="485">
        <v>95427</v>
      </c>
      <c r="E9816" s="486">
        <v>17.149999999999999</v>
      </c>
      <c r="F9816" s="486">
        <f t="shared" si="459"/>
        <v>1636573.0499999998</v>
      </c>
      <c r="G9816" s="487">
        <v>0.2</v>
      </c>
      <c r="H9816" s="485">
        <v>4.4000000000000004</v>
      </c>
      <c r="I9816" s="486">
        <f t="shared" si="460"/>
        <v>419878.80000000005</v>
      </c>
      <c r="J9816" s="348">
        <f t="shared" si="461"/>
        <v>0</v>
      </c>
    </row>
    <row r="9817" spans="1:10">
      <c r="A9817" s="483">
        <v>2016</v>
      </c>
      <c r="B9817" s="484" t="s">
        <v>1289</v>
      </c>
      <c r="C9817" s="484" t="s">
        <v>370</v>
      </c>
      <c r="D9817" s="485">
        <v>65981</v>
      </c>
      <c r="E9817" s="486">
        <v>17.14</v>
      </c>
      <c r="F9817" s="486">
        <f t="shared" si="459"/>
        <v>1130914.3400000001</v>
      </c>
      <c r="G9817" s="487">
        <v>0.2</v>
      </c>
      <c r="H9817" s="485">
        <v>4.5</v>
      </c>
      <c r="I9817" s="486">
        <f t="shared" si="460"/>
        <v>296914.5</v>
      </c>
      <c r="J9817" s="348">
        <f t="shared" si="461"/>
        <v>0</v>
      </c>
    </row>
    <row r="9818" spans="1:10">
      <c r="A9818" s="483">
        <v>2016</v>
      </c>
      <c r="B9818" s="484" t="s">
        <v>1289</v>
      </c>
      <c r="C9818" s="484" t="s">
        <v>370</v>
      </c>
      <c r="D9818" s="485">
        <v>80030</v>
      </c>
      <c r="E9818" s="486">
        <v>17.36</v>
      </c>
      <c r="F9818" s="486">
        <f t="shared" si="459"/>
        <v>1389320.8</v>
      </c>
      <c r="G9818" s="487">
        <v>0.21</v>
      </c>
      <c r="H9818" s="485">
        <v>4.5</v>
      </c>
      <c r="I9818" s="486">
        <f t="shared" si="460"/>
        <v>360135</v>
      </c>
      <c r="J9818" s="348">
        <f t="shared" si="461"/>
        <v>0</v>
      </c>
    </row>
    <row r="9819" spans="1:10">
      <c r="A9819" s="483">
        <v>2016</v>
      </c>
      <c r="B9819" s="484" t="s">
        <v>1289</v>
      </c>
      <c r="C9819" s="484" t="s">
        <v>370</v>
      </c>
      <c r="D9819" s="485">
        <v>46959</v>
      </c>
      <c r="E9819" s="486">
        <v>17.36</v>
      </c>
      <c r="F9819" s="486">
        <f t="shared" si="459"/>
        <v>815208.24</v>
      </c>
      <c r="G9819" s="487">
        <v>0.25</v>
      </c>
      <c r="H9819" s="485">
        <v>5.4</v>
      </c>
      <c r="I9819" s="486">
        <f t="shared" si="460"/>
        <v>253578.6</v>
      </c>
      <c r="J9819" s="348">
        <f t="shared" si="461"/>
        <v>0</v>
      </c>
    </row>
    <row r="9820" spans="1:10">
      <c r="A9820" s="483">
        <v>2016</v>
      </c>
      <c r="B9820" s="484" t="s">
        <v>1289</v>
      </c>
      <c r="C9820" s="484" t="s">
        <v>370</v>
      </c>
      <c r="D9820" s="485">
        <v>31679</v>
      </c>
      <c r="E9820" s="486">
        <v>17.36</v>
      </c>
      <c r="F9820" s="486">
        <f t="shared" si="459"/>
        <v>549947.43999999994</v>
      </c>
      <c r="G9820" s="487">
        <v>0.23</v>
      </c>
      <c r="H9820" s="485">
        <v>3.9</v>
      </c>
      <c r="I9820" s="486">
        <f t="shared" si="460"/>
        <v>123548.09999999999</v>
      </c>
      <c r="J9820" s="348">
        <f t="shared" si="461"/>
        <v>0</v>
      </c>
    </row>
    <row r="9821" spans="1:10">
      <c r="A9821" s="483">
        <v>2016</v>
      </c>
      <c r="B9821" s="484" t="s">
        <v>1289</v>
      </c>
      <c r="C9821" s="484" t="s">
        <v>370</v>
      </c>
      <c r="D9821" s="485">
        <v>367453</v>
      </c>
      <c r="E9821" s="486">
        <v>17.579999999999998</v>
      </c>
      <c r="F9821" s="486">
        <f t="shared" si="459"/>
        <v>6459823.7399999993</v>
      </c>
      <c r="G9821" s="487">
        <v>0.2</v>
      </c>
      <c r="H9821" s="485">
        <v>4.4000000000000004</v>
      </c>
      <c r="I9821" s="486">
        <f t="shared" si="460"/>
        <v>1616793.2000000002</v>
      </c>
      <c r="J9821" s="348">
        <f t="shared" si="461"/>
        <v>0</v>
      </c>
    </row>
    <row r="9822" spans="1:10">
      <c r="A9822" s="483">
        <v>2016</v>
      </c>
      <c r="B9822" s="484" t="s">
        <v>1289</v>
      </c>
      <c r="C9822" s="484" t="s">
        <v>370</v>
      </c>
      <c r="D9822" s="485">
        <v>102590</v>
      </c>
      <c r="E9822" s="486">
        <v>17.190000000000001</v>
      </c>
      <c r="F9822" s="486">
        <f t="shared" si="459"/>
        <v>1763522.1</v>
      </c>
      <c r="G9822" s="487">
        <v>0.22</v>
      </c>
      <c r="H9822" s="485">
        <v>4</v>
      </c>
      <c r="I9822" s="486">
        <f t="shared" si="460"/>
        <v>410360</v>
      </c>
      <c r="J9822" s="348">
        <f t="shared" si="461"/>
        <v>0</v>
      </c>
    </row>
    <row r="9823" spans="1:10">
      <c r="A9823" s="483">
        <v>2016</v>
      </c>
      <c r="B9823" s="484" t="s">
        <v>1289</v>
      </c>
      <c r="C9823" s="484" t="s">
        <v>370</v>
      </c>
      <c r="D9823" s="485">
        <v>84471</v>
      </c>
      <c r="E9823" s="486">
        <v>17.8</v>
      </c>
      <c r="F9823" s="486">
        <f t="shared" si="459"/>
        <v>1503583.8</v>
      </c>
      <c r="G9823" s="487">
        <v>0.24</v>
      </c>
      <c r="H9823" s="485">
        <v>5</v>
      </c>
      <c r="I9823" s="486">
        <f t="shared" si="460"/>
        <v>422355</v>
      </c>
      <c r="J9823" s="348">
        <f t="shared" si="461"/>
        <v>0</v>
      </c>
    </row>
    <row r="9824" spans="1:10">
      <c r="A9824" s="483">
        <v>2016</v>
      </c>
      <c r="B9824" s="484" t="s">
        <v>1289</v>
      </c>
      <c r="C9824" s="484" t="s">
        <v>370</v>
      </c>
      <c r="D9824" s="485">
        <v>51261</v>
      </c>
      <c r="E9824" s="486">
        <v>17.5</v>
      </c>
      <c r="F9824" s="486">
        <f t="shared" si="459"/>
        <v>897067.5</v>
      </c>
      <c r="G9824" s="487">
        <v>0.2</v>
      </c>
      <c r="H9824" s="485">
        <v>4.5</v>
      </c>
      <c r="I9824" s="486">
        <f t="shared" si="460"/>
        <v>230674.5</v>
      </c>
      <c r="J9824" s="348">
        <f t="shared" si="461"/>
        <v>0</v>
      </c>
    </row>
    <row r="9825" spans="1:10">
      <c r="A9825" s="483">
        <v>2016</v>
      </c>
      <c r="B9825" s="484" t="s">
        <v>1289</v>
      </c>
      <c r="C9825" s="484" t="s">
        <v>370</v>
      </c>
      <c r="D9825" s="485">
        <v>37130</v>
      </c>
      <c r="E9825" s="486">
        <v>17.3</v>
      </c>
      <c r="F9825" s="486">
        <f t="shared" si="459"/>
        <v>642349</v>
      </c>
      <c r="G9825" s="487">
        <v>0.24</v>
      </c>
      <c r="H9825" s="485">
        <v>4.0999999999999996</v>
      </c>
      <c r="I9825" s="486">
        <f t="shared" si="460"/>
        <v>152233</v>
      </c>
      <c r="J9825" s="348">
        <f t="shared" si="461"/>
        <v>0</v>
      </c>
    </row>
    <row r="9826" spans="1:10">
      <c r="A9826" s="483">
        <v>2016</v>
      </c>
      <c r="B9826" s="484" t="s">
        <v>1289</v>
      </c>
      <c r="C9826" s="484" t="s">
        <v>370</v>
      </c>
      <c r="D9826" s="485">
        <v>43172</v>
      </c>
      <c r="E9826" s="486">
        <v>17.3</v>
      </c>
      <c r="F9826" s="486">
        <f t="shared" si="459"/>
        <v>746875.6</v>
      </c>
      <c r="G9826" s="487">
        <v>0.24</v>
      </c>
      <c r="H9826" s="485">
        <v>4.0999999999999996</v>
      </c>
      <c r="I9826" s="486">
        <f t="shared" si="460"/>
        <v>177005.19999999998</v>
      </c>
      <c r="J9826" s="348">
        <f t="shared" si="461"/>
        <v>0</v>
      </c>
    </row>
    <row r="9827" spans="1:10">
      <c r="A9827" s="483">
        <v>2016</v>
      </c>
      <c r="B9827" s="484" t="s">
        <v>1289</v>
      </c>
      <c r="C9827" s="484" t="s">
        <v>370</v>
      </c>
      <c r="D9827" s="485">
        <v>12594</v>
      </c>
      <c r="E9827" s="486">
        <v>17.8</v>
      </c>
      <c r="F9827" s="486">
        <f t="shared" si="459"/>
        <v>224173.2</v>
      </c>
      <c r="G9827" s="487">
        <v>0.24</v>
      </c>
      <c r="H9827" s="485">
        <v>5</v>
      </c>
      <c r="I9827" s="486">
        <f t="shared" si="460"/>
        <v>62970</v>
      </c>
      <c r="J9827" s="348">
        <f t="shared" si="461"/>
        <v>0</v>
      </c>
    </row>
    <row r="9828" spans="1:10">
      <c r="A9828" s="483">
        <v>2016</v>
      </c>
      <c r="B9828" s="484" t="s">
        <v>1289</v>
      </c>
      <c r="C9828" s="484" t="s">
        <v>370</v>
      </c>
      <c r="D9828" s="485">
        <v>11371</v>
      </c>
      <c r="E9828" s="486">
        <v>17.5</v>
      </c>
      <c r="F9828" s="486">
        <f t="shared" si="459"/>
        <v>198992.5</v>
      </c>
      <c r="G9828" s="487">
        <v>0.2</v>
      </c>
      <c r="H9828" s="485">
        <v>4.5</v>
      </c>
      <c r="I9828" s="486">
        <f t="shared" si="460"/>
        <v>51169.5</v>
      </c>
      <c r="J9828" s="348">
        <f t="shared" si="461"/>
        <v>0</v>
      </c>
    </row>
    <row r="9829" spans="1:10">
      <c r="A9829" s="483">
        <v>2016</v>
      </c>
      <c r="B9829" s="484" t="s">
        <v>1296</v>
      </c>
      <c r="C9829" s="484" t="s">
        <v>370</v>
      </c>
      <c r="D9829" s="485">
        <v>62110</v>
      </c>
      <c r="E9829" s="486">
        <v>21.367000000000001</v>
      </c>
      <c r="F9829" s="486">
        <f t="shared" si="459"/>
        <v>1327104.3700000001</v>
      </c>
      <c r="G9829" s="487">
        <v>3.44</v>
      </c>
      <c r="H9829" s="485">
        <v>9</v>
      </c>
      <c r="I9829" s="486">
        <f t="shared" si="460"/>
        <v>558990</v>
      </c>
      <c r="J9829" s="348">
        <f t="shared" si="461"/>
        <v>0</v>
      </c>
    </row>
    <row r="9830" spans="1:10">
      <c r="A9830" s="483">
        <v>2016</v>
      </c>
      <c r="B9830" s="484" t="s">
        <v>1296</v>
      </c>
      <c r="C9830" s="484" t="s">
        <v>370</v>
      </c>
      <c r="D9830" s="485">
        <v>32796</v>
      </c>
      <c r="E9830" s="486">
        <v>25.04</v>
      </c>
      <c r="F9830" s="486">
        <f t="shared" si="459"/>
        <v>821211.84</v>
      </c>
      <c r="G9830" s="487">
        <v>3.1</v>
      </c>
      <c r="H9830" s="485">
        <v>8.4</v>
      </c>
      <c r="I9830" s="486">
        <f t="shared" si="460"/>
        <v>275486.40000000002</v>
      </c>
      <c r="J9830" s="348">
        <f t="shared" si="461"/>
        <v>0</v>
      </c>
    </row>
    <row r="9831" spans="1:10">
      <c r="A9831" s="483">
        <v>2016</v>
      </c>
      <c r="B9831" s="484" t="s">
        <v>1296</v>
      </c>
      <c r="C9831" s="484" t="s">
        <v>370</v>
      </c>
      <c r="D9831" s="485">
        <v>13851</v>
      </c>
      <c r="E9831" s="486">
        <v>15.74</v>
      </c>
      <c r="F9831" s="486">
        <f t="shared" si="459"/>
        <v>218014.74</v>
      </c>
      <c r="G9831" s="487">
        <v>1.79</v>
      </c>
      <c r="H9831" s="485">
        <v>24.8</v>
      </c>
      <c r="I9831" s="486">
        <f t="shared" si="460"/>
        <v>343504.8</v>
      </c>
      <c r="J9831" s="348">
        <f t="shared" si="461"/>
        <v>0</v>
      </c>
    </row>
    <row r="9832" spans="1:10">
      <c r="A9832" s="483">
        <v>2016</v>
      </c>
      <c r="B9832" s="484" t="s">
        <v>1296</v>
      </c>
      <c r="C9832" s="484" t="s">
        <v>370</v>
      </c>
      <c r="D9832" s="485">
        <v>2664</v>
      </c>
      <c r="E9832" s="486">
        <v>17.399999999999999</v>
      </c>
      <c r="F9832" s="486">
        <f t="shared" si="459"/>
        <v>46353.599999999999</v>
      </c>
      <c r="G9832" s="487">
        <v>2.65</v>
      </c>
      <c r="H9832" s="485">
        <v>16.7</v>
      </c>
      <c r="I9832" s="486">
        <f t="shared" si="460"/>
        <v>44488.799999999996</v>
      </c>
      <c r="J9832" s="348">
        <f t="shared" si="461"/>
        <v>0</v>
      </c>
    </row>
    <row r="9833" spans="1:10">
      <c r="A9833" s="483">
        <v>2016</v>
      </c>
      <c r="B9833" s="484" t="s">
        <v>1296</v>
      </c>
      <c r="C9833" s="484" t="s">
        <v>370</v>
      </c>
      <c r="D9833" s="485">
        <v>19724</v>
      </c>
      <c r="E9833" s="486">
        <v>21.95</v>
      </c>
      <c r="F9833" s="486">
        <f t="shared" si="459"/>
        <v>432941.8</v>
      </c>
      <c r="G9833" s="487">
        <v>3.06</v>
      </c>
      <c r="H9833" s="485">
        <v>9.5</v>
      </c>
      <c r="I9833" s="486">
        <f t="shared" si="460"/>
        <v>187378</v>
      </c>
      <c r="J9833" s="348">
        <f t="shared" si="461"/>
        <v>0</v>
      </c>
    </row>
    <row r="9834" spans="1:10">
      <c r="A9834" s="483">
        <v>2016</v>
      </c>
      <c r="B9834" s="484" t="s">
        <v>1296</v>
      </c>
      <c r="C9834" s="484" t="s">
        <v>370</v>
      </c>
      <c r="D9834" s="485">
        <v>5665</v>
      </c>
      <c r="E9834" s="486">
        <v>18.29</v>
      </c>
      <c r="F9834" s="486">
        <f t="shared" si="459"/>
        <v>103612.84999999999</v>
      </c>
      <c r="G9834" s="487">
        <v>2.64</v>
      </c>
      <c r="H9834" s="485">
        <v>14.3</v>
      </c>
      <c r="I9834" s="486">
        <f t="shared" si="460"/>
        <v>81009.5</v>
      </c>
      <c r="J9834" s="348">
        <f t="shared" si="461"/>
        <v>0</v>
      </c>
    </row>
    <row r="9835" spans="1:10">
      <c r="A9835" s="483">
        <v>2016</v>
      </c>
      <c r="B9835" s="484" t="s">
        <v>1296</v>
      </c>
      <c r="C9835" s="484" t="s">
        <v>370</v>
      </c>
      <c r="D9835" s="485">
        <v>7678</v>
      </c>
      <c r="E9835" s="486">
        <v>19.03</v>
      </c>
      <c r="F9835" s="486">
        <f t="shared" si="459"/>
        <v>146112.34</v>
      </c>
      <c r="G9835" s="487">
        <v>2.4900000000000002</v>
      </c>
      <c r="H9835" s="485">
        <v>10.7</v>
      </c>
      <c r="I9835" s="486">
        <f t="shared" si="460"/>
        <v>82154.599999999991</v>
      </c>
      <c r="J9835" s="348">
        <f t="shared" si="461"/>
        <v>0</v>
      </c>
    </row>
    <row r="9836" spans="1:10">
      <c r="A9836" s="483">
        <v>2016</v>
      </c>
      <c r="B9836" s="484" t="s">
        <v>1296</v>
      </c>
      <c r="C9836" s="484" t="s">
        <v>370</v>
      </c>
      <c r="D9836" s="485">
        <v>123706</v>
      </c>
      <c r="E9836" s="486">
        <v>22.312000000000001</v>
      </c>
      <c r="F9836" s="486">
        <f t="shared" si="459"/>
        <v>2760128.2720000003</v>
      </c>
      <c r="G9836" s="487">
        <v>2.81</v>
      </c>
      <c r="H9836" s="485">
        <v>8.3000000000000007</v>
      </c>
      <c r="I9836" s="486">
        <f t="shared" si="460"/>
        <v>1026759.8</v>
      </c>
      <c r="J9836" s="348">
        <f t="shared" si="461"/>
        <v>0</v>
      </c>
    </row>
    <row r="9837" spans="1:10">
      <c r="A9837" s="483">
        <v>2016</v>
      </c>
      <c r="B9837" s="484" t="s">
        <v>1296</v>
      </c>
      <c r="C9837" s="484" t="s">
        <v>370</v>
      </c>
      <c r="D9837" s="485">
        <v>114034</v>
      </c>
      <c r="E9837" s="486">
        <v>22.878</v>
      </c>
      <c r="F9837" s="486">
        <f t="shared" si="459"/>
        <v>2608869.852</v>
      </c>
      <c r="G9837" s="487">
        <v>2.93</v>
      </c>
      <c r="H9837" s="485">
        <v>8.1999999999999993</v>
      </c>
      <c r="I9837" s="486">
        <f t="shared" si="460"/>
        <v>935078.79999999993</v>
      </c>
      <c r="J9837" s="348">
        <f t="shared" si="461"/>
        <v>0</v>
      </c>
    </row>
    <row r="9838" spans="1:10">
      <c r="A9838" s="483">
        <v>2016</v>
      </c>
      <c r="B9838" s="484" t="s">
        <v>1296</v>
      </c>
      <c r="C9838" s="484" t="s">
        <v>370</v>
      </c>
      <c r="D9838" s="485">
        <v>17313</v>
      </c>
      <c r="E9838" s="486">
        <v>22.96</v>
      </c>
      <c r="F9838" s="486">
        <f t="shared" si="459"/>
        <v>397506.48000000004</v>
      </c>
      <c r="G9838" s="487">
        <v>2.96</v>
      </c>
      <c r="H9838" s="485">
        <v>7.8</v>
      </c>
      <c r="I9838" s="486">
        <f t="shared" si="460"/>
        <v>135041.4</v>
      </c>
      <c r="J9838" s="348">
        <f t="shared" si="461"/>
        <v>0</v>
      </c>
    </row>
    <row r="9839" spans="1:10">
      <c r="A9839" s="483">
        <v>2016</v>
      </c>
      <c r="B9839" s="484" t="s">
        <v>1296</v>
      </c>
      <c r="C9839" s="484" t="s">
        <v>370</v>
      </c>
      <c r="D9839" s="485">
        <v>113217</v>
      </c>
      <c r="E9839" s="486">
        <v>22.2</v>
      </c>
      <c r="F9839" s="486">
        <f t="shared" si="459"/>
        <v>2513417.4</v>
      </c>
      <c r="G9839" s="487">
        <v>2.98</v>
      </c>
      <c r="H9839" s="485">
        <v>8.1999999999999993</v>
      </c>
      <c r="I9839" s="486">
        <f t="shared" si="460"/>
        <v>928379.39999999991</v>
      </c>
      <c r="J9839" s="348">
        <f t="shared" si="461"/>
        <v>0</v>
      </c>
    </row>
    <row r="9840" spans="1:10">
      <c r="A9840" s="483">
        <v>2016</v>
      </c>
      <c r="B9840" s="484" t="s">
        <v>1296</v>
      </c>
      <c r="C9840" s="484" t="s">
        <v>370</v>
      </c>
      <c r="D9840" s="485">
        <v>74940</v>
      </c>
      <c r="E9840" s="486">
        <v>22.46</v>
      </c>
      <c r="F9840" s="486">
        <f t="shared" si="459"/>
        <v>1683152.4000000001</v>
      </c>
      <c r="G9840" s="487">
        <v>2.7</v>
      </c>
      <c r="H9840" s="485">
        <v>8.4</v>
      </c>
      <c r="I9840" s="486">
        <f t="shared" si="460"/>
        <v>629496</v>
      </c>
      <c r="J9840" s="348">
        <f t="shared" si="461"/>
        <v>0</v>
      </c>
    </row>
    <row r="9841" spans="1:10">
      <c r="A9841" s="483">
        <v>2016</v>
      </c>
      <c r="B9841" s="484" t="s">
        <v>1296</v>
      </c>
      <c r="C9841" s="484" t="s">
        <v>370</v>
      </c>
      <c r="D9841" s="485">
        <v>52751</v>
      </c>
      <c r="E9841" s="486">
        <v>23.1</v>
      </c>
      <c r="F9841" s="486">
        <f t="shared" si="459"/>
        <v>1218548.1000000001</v>
      </c>
      <c r="G9841" s="487">
        <v>1.4</v>
      </c>
      <c r="H9841" s="485">
        <v>6.7</v>
      </c>
      <c r="I9841" s="486">
        <f t="shared" si="460"/>
        <v>353431.7</v>
      </c>
      <c r="J9841" s="348">
        <f t="shared" si="461"/>
        <v>0</v>
      </c>
    </row>
    <row r="9842" spans="1:10">
      <c r="A9842" s="483">
        <v>2016</v>
      </c>
      <c r="B9842" s="484" t="s">
        <v>1296</v>
      </c>
      <c r="C9842" s="484" t="s">
        <v>370</v>
      </c>
      <c r="D9842" s="485">
        <v>79139</v>
      </c>
      <c r="E9842" s="486">
        <v>23.31</v>
      </c>
      <c r="F9842" s="486">
        <f t="shared" si="459"/>
        <v>1844730.0899999999</v>
      </c>
      <c r="G9842" s="487">
        <v>3.19</v>
      </c>
      <c r="H9842" s="485">
        <v>7.7</v>
      </c>
      <c r="I9842" s="486">
        <f t="shared" si="460"/>
        <v>609370.30000000005</v>
      </c>
      <c r="J9842" s="348">
        <f t="shared" si="461"/>
        <v>0</v>
      </c>
    </row>
    <row r="9843" spans="1:10">
      <c r="A9843" s="483">
        <v>2016</v>
      </c>
      <c r="B9843" s="484" t="s">
        <v>1296</v>
      </c>
      <c r="C9843" s="484" t="s">
        <v>370</v>
      </c>
      <c r="D9843" s="485">
        <v>35698</v>
      </c>
      <c r="E9843" s="486">
        <v>23.04</v>
      </c>
      <c r="F9843" s="486">
        <f t="shared" si="459"/>
        <v>822481.91999999993</v>
      </c>
      <c r="G9843" s="487">
        <v>3.29</v>
      </c>
      <c r="H9843" s="485">
        <v>7.6</v>
      </c>
      <c r="I9843" s="486">
        <f t="shared" si="460"/>
        <v>271304.8</v>
      </c>
      <c r="J9843" s="348">
        <f t="shared" si="461"/>
        <v>0</v>
      </c>
    </row>
    <row r="9844" spans="1:10">
      <c r="A9844" s="483">
        <v>2016</v>
      </c>
      <c r="B9844" s="484" t="s">
        <v>1296</v>
      </c>
      <c r="C9844" s="484" t="s">
        <v>370</v>
      </c>
      <c r="D9844" s="485">
        <v>61245</v>
      </c>
      <c r="E9844" s="486">
        <v>22.2</v>
      </c>
      <c r="F9844" s="486">
        <f t="shared" si="459"/>
        <v>1359639</v>
      </c>
      <c r="G9844" s="487">
        <v>2.39</v>
      </c>
      <c r="H9844" s="485">
        <v>7.9</v>
      </c>
      <c r="I9844" s="486">
        <f t="shared" si="460"/>
        <v>483835.5</v>
      </c>
      <c r="J9844" s="348">
        <f t="shared" si="461"/>
        <v>0</v>
      </c>
    </row>
    <row r="9845" spans="1:10">
      <c r="A9845" s="483">
        <v>2016</v>
      </c>
      <c r="B9845" s="484" t="s">
        <v>1296</v>
      </c>
      <c r="C9845" s="484" t="s">
        <v>370</v>
      </c>
      <c r="D9845" s="485">
        <v>93370</v>
      </c>
      <c r="E9845" s="486">
        <v>22.55</v>
      </c>
      <c r="F9845" s="486">
        <f t="shared" si="459"/>
        <v>2105493.5</v>
      </c>
      <c r="G9845" s="487">
        <v>2.85</v>
      </c>
      <c r="H9845" s="485">
        <v>9.5</v>
      </c>
      <c r="I9845" s="486">
        <f t="shared" si="460"/>
        <v>887015</v>
      </c>
      <c r="J9845" s="348">
        <f t="shared" si="461"/>
        <v>0</v>
      </c>
    </row>
    <row r="9846" spans="1:10">
      <c r="A9846" s="483">
        <v>2016</v>
      </c>
      <c r="B9846" s="484" t="s">
        <v>1296</v>
      </c>
      <c r="C9846" s="484" t="s">
        <v>370</v>
      </c>
      <c r="D9846" s="485">
        <v>38942</v>
      </c>
      <c r="E9846" s="486">
        <v>22.925999999999998</v>
      </c>
      <c r="F9846" s="486">
        <f t="shared" si="459"/>
        <v>892784.2919999999</v>
      </c>
      <c r="G9846" s="487">
        <v>3.31</v>
      </c>
      <c r="H9846" s="485">
        <v>7.6</v>
      </c>
      <c r="I9846" s="486">
        <f t="shared" si="460"/>
        <v>295959.2</v>
      </c>
      <c r="J9846" s="348">
        <f t="shared" si="461"/>
        <v>0</v>
      </c>
    </row>
    <row r="9847" spans="1:10">
      <c r="A9847" s="483">
        <v>2016</v>
      </c>
      <c r="B9847" s="484" t="s">
        <v>1296</v>
      </c>
      <c r="C9847" s="484" t="s">
        <v>370</v>
      </c>
      <c r="D9847" s="485">
        <v>13469</v>
      </c>
      <c r="E9847" s="486">
        <v>23.67</v>
      </c>
      <c r="F9847" s="486">
        <f t="shared" si="459"/>
        <v>318811.23000000004</v>
      </c>
      <c r="G9847" s="487">
        <v>2.91</v>
      </c>
      <c r="H9847" s="485">
        <v>8.1999999999999993</v>
      </c>
      <c r="I9847" s="486">
        <f t="shared" si="460"/>
        <v>110445.79999999999</v>
      </c>
      <c r="J9847" s="348">
        <f t="shared" si="461"/>
        <v>0</v>
      </c>
    </row>
    <row r="9848" spans="1:10">
      <c r="A9848" s="483">
        <v>2016</v>
      </c>
      <c r="B9848" s="484" t="s">
        <v>1289</v>
      </c>
      <c r="C9848" s="484" t="s">
        <v>370</v>
      </c>
      <c r="D9848" s="485">
        <v>63343</v>
      </c>
      <c r="E9848" s="486">
        <v>17.776</v>
      </c>
      <c r="F9848" s="486">
        <f t="shared" si="459"/>
        <v>1125985.1680000001</v>
      </c>
      <c r="G9848" s="487">
        <v>0.31</v>
      </c>
      <c r="H9848" s="485">
        <v>4.7</v>
      </c>
      <c r="I9848" s="486">
        <f t="shared" si="460"/>
        <v>297712.10000000003</v>
      </c>
      <c r="J9848" s="348">
        <f t="shared" si="461"/>
        <v>0</v>
      </c>
    </row>
    <row r="9849" spans="1:10">
      <c r="A9849" s="483">
        <v>2016</v>
      </c>
      <c r="B9849" s="484" t="s">
        <v>1289</v>
      </c>
      <c r="C9849" s="484" t="s">
        <v>370</v>
      </c>
      <c r="D9849" s="485">
        <v>7232</v>
      </c>
      <c r="E9849" s="486">
        <v>17.716000000000001</v>
      </c>
      <c r="F9849" s="486">
        <f t="shared" si="459"/>
        <v>128122.11200000001</v>
      </c>
      <c r="G9849" s="487">
        <v>0.19</v>
      </c>
      <c r="H9849" s="485">
        <v>4.4000000000000004</v>
      </c>
      <c r="I9849" s="486">
        <f t="shared" si="460"/>
        <v>31820.800000000003</v>
      </c>
      <c r="J9849" s="348">
        <f t="shared" si="461"/>
        <v>0</v>
      </c>
    </row>
    <row r="9850" spans="1:10">
      <c r="A9850" s="483">
        <v>2016</v>
      </c>
      <c r="B9850" s="484" t="s">
        <v>1296</v>
      </c>
      <c r="C9850" s="484" t="s">
        <v>370</v>
      </c>
      <c r="D9850" s="485">
        <v>11807</v>
      </c>
      <c r="E9850" s="486">
        <v>22.936</v>
      </c>
      <c r="F9850" s="486">
        <f t="shared" si="459"/>
        <v>270805.35200000001</v>
      </c>
      <c r="G9850" s="487">
        <v>3.37</v>
      </c>
      <c r="H9850" s="485">
        <v>8</v>
      </c>
      <c r="I9850" s="486">
        <f t="shared" si="460"/>
        <v>94456</v>
      </c>
      <c r="J9850" s="348">
        <f t="shared" si="461"/>
        <v>0</v>
      </c>
    </row>
    <row r="9851" spans="1:10">
      <c r="A9851" s="483">
        <v>2016</v>
      </c>
      <c r="B9851" s="484" t="s">
        <v>1296</v>
      </c>
      <c r="C9851" s="484" t="s">
        <v>370</v>
      </c>
      <c r="D9851" s="485">
        <v>151179</v>
      </c>
      <c r="E9851" s="486">
        <v>22.248000000000001</v>
      </c>
      <c r="F9851" s="486">
        <f t="shared" si="459"/>
        <v>3363430.392</v>
      </c>
      <c r="G9851" s="487">
        <v>3.15</v>
      </c>
      <c r="H9851" s="485">
        <v>9.1999999999999993</v>
      </c>
      <c r="I9851" s="486">
        <f t="shared" si="460"/>
        <v>1390846.7999999998</v>
      </c>
      <c r="J9851" s="348">
        <f t="shared" si="461"/>
        <v>0</v>
      </c>
    </row>
    <row r="9852" spans="1:10">
      <c r="A9852" s="483">
        <v>2016</v>
      </c>
      <c r="B9852" s="484" t="s">
        <v>1296</v>
      </c>
      <c r="C9852" s="484" t="s">
        <v>370</v>
      </c>
      <c r="D9852" s="485">
        <v>11607</v>
      </c>
      <c r="E9852" s="486">
        <v>22.616</v>
      </c>
      <c r="F9852" s="486">
        <f t="shared" si="459"/>
        <v>262503.91200000001</v>
      </c>
      <c r="G9852" s="487">
        <v>2.85</v>
      </c>
      <c r="H9852" s="485">
        <v>8.8000000000000007</v>
      </c>
      <c r="I9852" s="486">
        <f t="shared" si="460"/>
        <v>102141.6</v>
      </c>
      <c r="J9852" s="348">
        <f t="shared" si="461"/>
        <v>0</v>
      </c>
    </row>
    <row r="9853" spans="1:10">
      <c r="A9853" s="483">
        <v>2016</v>
      </c>
      <c r="B9853" s="484" t="s">
        <v>1296</v>
      </c>
      <c r="C9853" s="484" t="s">
        <v>370</v>
      </c>
      <c r="D9853" s="485">
        <v>16385</v>
      </c>
      <c r="E9853" s="486">
        <v>24.026</v>
      </c>
      <c r="F9853" s="486">
        <f t="shared" si="459"/>
        <v>393666.01</v>
      </c>
      <c r="G9853" s="487">
        <v>0.78</v>
      </c>
      <c r="H9853" s="485">
        <v>13.9</v>
      </c>
      <c r="I9853" s="486">
        <f t="shared" si="460"/>
        <v>227751.5</v>
      </c>
      <c r="J9853" s="348">
        <f t="shared" si="461"/>
        <v>0</v>
      </c>
    </row>
    <row r="9854" spans="1:10">
      <c r="A9854" s="483">
        <v>2016</v>
      </c>
      <c r="B9854" s="484" t="s">
        <v>1296</v>
      </c>
      <c r="C9854" s="484" t="s">
        <v>370</v>
      </c>
      <c r="D9854" s="485">
        <v>12887</v>
      </c>
      <c r="E9854" s="486">
        <v>22.271999999999998</v>
      </c>
      <c r="F9854" s="486">
        <f t="shared" si="459"/>
        <v>287019.26399999997</v>
      </c>
      <c r="G9854" s="487">
        <v>0.89</v>
      </c>
      <c r="H9854" s="485">
        <v>15.4</v>
      </c>
      <c r="I9854" s="486">
        <f t="shared" si="460"/>
        <v>198459.80000000002</v>
      </c>
      <c r="J9854" s="348">
        <f t="shared" si="461"/>
        <v>0</v>
      </c>
    </row>
    <row r="9855" spans="1:10">
      <c r="A9855" s="483">
        <v>2016</v>
      </c>
      <c r="B9855" s="484" t="s">
        <v>1296</v>
      </c>
      <c r="C9855" s="484" t="s">
        <v>370</v>
      </c>
      <c r="D9855" s="485">
        <v>8209</v>
      </c>
      <c r="E9855" s="486">
        <v>24.564</v>
      </c>
      <c r="F9855" s="486">
        <f t="shared" si="459"/>
        <v>201645.87599999999</v>
      </c>
      <c r="G9855" s="487">
        <v>0.56999999999999995</v>
      </c>
      <c r="H9855" s="485">
        <v>12.4</v>
      </c>
      <c r="I9855" s="486">
        <f t="shared" si="460"/>
        <v>101791.6</v>
      </c>
      <c r="J9855" s="348">
        <f t="shared" si="461"/>
        <v>0</v>
      </c>
    </row>
    <row r="9856" spans="1:10">
      <c r="A9856" s="483">
        <v>2016</v>
      </c>
      <c r="B9856" s="484" t="s">
        <v>1296</v>
      </c>
      <c r="C9856" s="484" t="s">
        <v>370</v>
      </c>
      <c r="D9856" s="485">
        <v>6028</v>
      </c>
      <c r="E9856" s="486">
        <v>24.036000000000001</v>
      </c>
      <c r="F9856" s="486">
        <f t="shared" si="459"/>
        <v>144889.008</v>
      </c>
      <c r="G9856" s="487">
        <v>0.76</v>
      </c>
      <c r="H9856" s="485">
        <v>11.8</v>
      </c>
      <c r="I9856" s="486">
        <f t="shared" si="460"/>
        <v>71130.400000000009</v>
      </c>
      <c r="J9856" s="348">
        <f t="shared" si="461"/>
        <v>0</v>
      </c>
    </row>
    <row r="9857" spans="1:10">
      <c r="A9857" s="483">
        <v>2016</v>
      </c>
      <c r="B9857" s="484" t="s">
        <v>1296</v>
      </c>
      <c r="C9857" s="484" t="s">
        <v>370</v>
      </c>
      <c r="D9857" s="485">
        <v>6341</v>
      </c>
      <c r="E9857" s="486">
        <v>23.994</v>
      </c>
      <c r="F9857" s="486">
        <f t="shared" si="459"/>
        <v>152145.954</v>
      </c>
      <c r="G9857" s="487">
        <v>0.69</v>
      </c>
      <c r="H9857" s="485">
        <v>13.3</v>
      </c>
      <c r="I9857" s="486">
        <f t="shared" si="460"/>
        <v>84335.3</v>
      </c>
      <c r="J9857" s="348">
        <f t="shared" si="461"/>
        <v>0</v>
      </c>
    </row>
    <row r="9858" spans="1:10">
      <c r="A9858" s="483">
        <v>2016</v>
      </c>
      <c r="B9858" s="484" t="s">
        <v>1296</v>
      </c>
      <c r="C9858" s="484" t="s">
        <v>370</v>
      </c>
      <c r="D9858" s="485">
        <v>8208</v>
      </c>
      <c r="E9858" s="486">
        <v>23.135999999999999</v>
      </c>
      <c r="F9858" s="486">
        <f t="shared" si="459"/>
        <v>189900.288</v>
      </c>
      <c r="G9858" s="487">
        <v>0.54</v>
      </c>
      <c r="H9858" s="485">
        <v>16.8</v>
      </c>
      <c r="I9858" s="486">
        <f t="shared" si="460"/>
        <v>137894.39999999999</v>
      </c>
      <c r="J9858" s="348">
        <f t="shared" si="461"/>
        <v>0</v>
      </c>
    </row>
    <row r="9859" spans="1:10">
      <c r="A9859" s="483">
        <v>2016</v>
      </c>
      <c r="B9859" s="484" t="s">
        <v>1296</v>
      </c>
      <c r="C9859" s="484" t="s">
        <v>370</v>
      </c>
      <c r="D9859" s="485">
        <v>74444</v>
      </c>
      <c r="E9859" s="486">
        <v>23.172000000000001</v>
      </c>
      <c r="F9859" s="486">
        <f t="shared" ref="F9859:F9922" si="462">E9859*D9859</f>
        <v>1725016.368</v>
      </c>
      <c r="G9859" s="487">
        <v>3.43</v>
      </c>
      <c r="H9859" s="485">
        <v>7.8</v>
      </c>
      <c r="I9859" s="486">
        <f t="shared" ref="I9859:I9922" si="463">H9859*D9859</f>
        <v>580663.19999999995</v>
      </c>
      <c r="J9859" s="348">
        <f t="shared" ref="J9859:J9922" si="464">IF(B9859="LIG",1,0)</f>
        <v>0</v>
      </c>
    </row>
    <row r="9860" spans="1:10">
      <c r="A9860" s="483">
        <v>2016</v>
      </c>
      <c r="B9860" s="484" t="s">
        <v>1289</v>
      </c>
      <c r="C9860" s="484" t="s">
        <v>370</v>
      </c>
      <c r="D9860" s="485">
        <v>14664</v>
      </c>
      <c r="E9860" s="486">
        <v>17.48</v>
      </c>
      <c r="F9860" s="486">
        <f t="shared" si="462"/>
        <v>256326.72</v>
      </c>
      <c r="G9860" s="487">
        <v>0.19</v>
      </c>
      <c r="H9860" s="485">
        <v>4.4000000000000004</v>
      </c>
      <c r="I9860" s="486">
        <f t="shared" si="463"/>
        <v>64521.600000000006</v>
      </c>
      <c r="J9860" s="348">
        <f t="shared" si="464"/>
        <v>0</v>
      </c>
    </row>
    <row r="9861" spans="1:10">
      <c r="A9861" s="483">
        <v>2016</v>
      </c>
      <c r="B9861" s="484" t="s">
        <v>1289</v>
      </c>
      <c r="C9861" s="484" t="s">
        <v>370</v>
      </c>
      <c r="D9861" s="485">
        <v>14826</v>
      </c>
      <c r="E9861" s="486">
        <v>17.512</v>
      </c>
      <c r="F9861" s="486">
        <f t="shared" si="462"/>
        <v>259632.91200000001</v>
      </c>
      <c r="G9861" s="487">
        <v>0.19</v>
      </c>
      <c r="H9861" s="485">
        <v>4.4000000000000004</v>
      </c>
      <c r="I9861" s="486">
        <f t="shared" si="463"/>
        <v>65234.400000000009</v>
      </c>
      <c r="J9861" s="348">
        <f t="shared" si="464"/>
        <v>0</v>
      </c>
    </row>
    <row r="9862" spans="1:10">
      <c r="A9862" s="483">
        <v>2016</v>
      </c>
      <c r="B9862" s="484" t="s">
        <v>1289</v>
      </c>
      <c r="C9862" s="484" t="s">
        <v>370</v>
      </c>
      <c r="D9862" s="485">
        <v>16481</v>
      </c>
      <c r="E9862" s="486">
        <v>17.501999999999999</v>
      </c>
      <c r="F9862" s="486">
        <f t="shared" si="462"/>
        <v>288450.462</v>
      </c>
      <c r="G9862" s="487">
        <v>0.26</v>
      </c>
      <c r="H9862" s="485">
        <v>6.3</v>
      </c>
      <c r="I9862" s="486">
        <f t="shared" si="463"/>
        <v>103830.3</v>
      </c>
      <c r="J9862" s="348">
        <f t="shared" si="464"/>
        <v>0</v>
      </c>
    </row>
    <row r="9863" spans="1:10">
      <c r="A9863" s="483">
        <v>2016</v>
      </c>
      <c r="B9863" s="484" t="s">
        <v>1289</v>
      </c>
      <c r="C9863" s="484" t="s">
        <v>370</v>
      </c>
      <c r="D9863" s="485">
        <v>32541</v>
      </c>
      <c r="E9863" s="486">
        <v>17.72</v>
      </c>
      <c r="F9863" s="486">
        <f t="shared" si="462"/>
        <v>576626.52</v>
      </c>
      <c r="G9863" s="487">
        <v>0.24</v>
      </c>
      <c r="H9863" s="485">
        <v>5.7</v>
      </c>
      <c r="I9863" s="486">
        <f t="shared" si="463"/>
        <v>185483.7</v>
      </c>
      <c r="J9863" s="348">
        <f t="shared" si="464"/>
        <v>0</v>
      </c>
    </row>
    <row r="9864" spans="1:10">
      <c r="A9864" s="483">
        <v>2016</v>
      </c>
      <c r="B9864" s="484" t="s">
        <v>1289</v>
      </c>
      <c r="C9864" s="484" t="s">
        <v>370</v>
      </c>
      <c r="D9864" s="485">
        <v>48636</v>
      </c>
      <c r="E9864" s="486">
        <v>17.943999999999999</v>
      </c>
      <c r="F9864" s="486">
        <f t="shared" si="462"/>
        <v>872724.38399999996</v>
      </c>
      <c r="G9864" s="487">
        <v>0.26</v>
      </c>
      <c r="H9864" s="485">
        <v>4.5999999999999996</v>
      </c>
      <c r="I9864" s="486">
        <f t="shared" si="463"/>
        <v>223725.59999999998</v>
      </c>
      <c r="J9864" s="348">
        <f t="shared" si="464"/>
        <v>0</v>
      </c>
    </row>
    <row r="9865" spans="1:10">
      <c r="A9865" s="483">
        <v>2016</v>
      </c>
      <c r="B9865" s="484" t="s">
        <v>1289</v>
      </c>
      <c r="C9865" s="484" t="s">
        <v>370</v>
      </c>
      <c r="D9865" s="485">
        <v>31739</v>
      </c>
      <c r="E9865" s="486">
        <v>16.713999999999999</v>
      </c>
      <c r="F9865" s="486">
        <f t="shared" si="462"/>
        <v>530485.64599999995</v>
      </c>
      <c r="G9865" s="487">
        <v>0.35</v>
      </c>
      <c r="H9865" s="485">
        <v>6.1</v>
      </c>
      <c r="I9865" s="486">
        <f t="shared" si="463"/>
        <v>193607.9</v>
      </c>
      <c r="J9865" s="348">
        <f t="shared" si="464"/>
        <v>0</v>
      </c>
    </row>
    <row r="9866" spans="1:10">
      <c r="A9866" s="483">
        <v>2016</v>
      </c>
      <c r="B9866" s="484" t="s">
        <v>1289</v>
      </c>
      <c r="C9866" s="484" t="s">
        <v>370</v>
      </c>
      <c r="D9866" s="485">
        <v>32162</v>
      </c>
      <c r="E9866" s="486">
        <v>17.033999999999999</v>
      </c>
      <c r="F9866" s="486">
        <f t="shared" si="462"/>
        <v>547847.50799999991</v>
      </c>
      <c r="G9866" s="487">
        <v>0.23</v>
      </c>
      <c r="H9866" s="485">
        <v>4.2</v>
      </c>
      <c r="I9866" s="486">
        <f t="shared" si="463"/>
        <v>135080.4</v>
      </c>
      <c r="J9866" s="348">
        <f t="shared" si="464"/>
        <v>0</v>
      </c>
    </row>
    <row r="9867" spans="1:10">
      <c r="A9867" s="483">
        <v>2016</v>
      </c>
      <c r="B9867" s="484" t="s">
        <v>1289</v>
      </c>
      <c r="C9867" s="484" t="s">
        <v>370</v>
      </c>
      <c r="D9867" s="485">
        <v>64698</v>
      </c>
      <c r="E9867" s="486">
        <v>17.643000000000001</v>
      </c>
      <c r="F9867" s="486">
        <f t="shared" si="462"/>
        <v>1141466.814</v>
      </c>
      <c r="G9867" s="487">
        <v>0.2</v>
      </c>
      <c r="H9867" s="485">
        <v>4.2</v>
      </c>
      <c r="I9867" s="486">
        <f t="shared" si="463"/>
        <v>271731.60000000003</v>
      </c>
      <c r="J9867" s="348">
        <f t="shared" si="464"/>
        <v>0</v>
      </c>
    </row>
    <row r="9868" spans="1:10">
      <c r="A9868" s="483">
        <v>2016</v>
      </c>
      <c r="B9868" s="484" t="s">
        <v>1289</v>
      </c>
      <c r="C9868" s="484" t="s">
        <v>370</v>
      </c>
      <c r="D9868" s="485">
        <v>80934</v>
      </c>
      <c r="E9868" s="486">
        <v>17.576000000000001</v>
      </c>
      <c r="F9868" s="486">
        <f t="shared" si="462"/>
        <v>1422495.9839999999</v>
      </c>
      <c r="G9868" s="487">
        <v>0.21</v>
      </c>
      <c r="H9868" s="485">
        <v>4.5</v>
      </c>
      <c r="I9868" s="486">
        <f t="shared" si="463"/>
        <v>364203</v>
      </c>
      <c r="J9868" s="348">
        <f t="shared" si="464"/>
        <v>0</v>
      </c>
    </row>
    <row r="9869" spans="1:10">
      <c r="A9869" s="483">
        <v>2016</v>
      </c>
      <c r="B9869" s="484" t="s">
        <v>1289</v>
      </c>
      <c r="C9869" s="484" t="s">
        <v>370</v>
      </c>
      <c r="D9869" s="485">
        <v>48195</v>
      </c>
      <c r="E9869" s="486">
        <v>18.004999999999999</v>
      </c>
      <c r="F9869" s="486">
        <f t="shared" si="462"/>
        <v>867750.97499999998</v>
      </c>
      <c r="G9869" s="487">
        <v>0.24</v>
      </c>
      <c r="H9869" s="485">
        <v>4.5999999999999996</v>
      </c>
      <c r="I9869" s="486">
        <f t="shared" si="463"/>
        <v>221696.99999999997</v>
      </c>
      <c r="J9869" s="348">
        <f t="shared" si="464"/>
        <v>0</v>
      </c>
    </row>
    <row r="9870" spans="1:10">
      <c r="A9870" s="483">
        <v>2016</v>
      </c>
      <c r="B9870" s="484" t="s">
        <v>1289</v>
      </c>
      <c r="C9870" s="484" t="s">
        <v>370</v>
      </c>
      <c r="D9870" s="485">
        <v>16265</v>
      </c>
      <c r="E9870" s="486">
        <v>17.797999999999998</v>
      </c>
      <c r="F9870" s="486">
        <f t="shared" si="462"/>
        <v>289484.46999999997</v>
      </c>
      <c r="G9870" s="487">
        <v>0.21</v>
      </c>
      <c r="H9870" s="485">
        <v>5.3</v>
      </c>
      <c r="I9870" s="486">
        <f t="shared" si="463"/>
        <v>86204.5</v>
      </c>
      <c r="J9870" s="348">
        <f t="shared" si="464"/>
        <v>0</v>
      </c>
    </row>
    <row r="9871" spans="1:10">
      <c r="A9871" s="483">
        <v>2016</v>
      </c>
      <c r="B9871" s="484" t="s">
        <v>1289</v>
      </c>
      <c r="C9871" s="484" t="s">
        <v>370</v>
      </c>
      <c r="D9871" s="485">
        <v>17297</v>
      </c>
      <c r="E9871" s="486">
        <v>17.03</v>
      </c>
      <c r="F9871" s="486">
        <f t="shared" si="462"/>
        <v>294567.91000000003</v>
      </c>
      <c r="G9871" s="487">
        <v>0.21</v>
      </c>
      <c r="H9871" s="485">
        <v>4.5</v>
      </c>
      <c r="I9871" s="486">
        <f t="shared" si="463"/>
        <v>77836.5</v>
      </c>
      <c r="J9871" s="348">
        <f t="shared" si="464"/>
        <v>0</v>
      </c>
    </row>
    <row r="9872" spans="1:10">
      <c r="A9872" s="483">
        <v>2016</v>
      </c>
      <c r="B9872" s="484" t="s">
        <v>1289</v>
      </c>
      <c r="C9872" s="484" t="s">
        <v>370</v>
      </c>
      <c r="D9872" s="485">
        <v>14064</v>
      </c>
      <c r="E9872" s="486">
        <v>17.448</v>
      </c>
      <c r="F9872" s="486">
        <f t="shared" si="462"/>
        <v>245388.67199999999</v>
      </c>
      <c r="G9872" s="487">
        <v>0.21</v>
      </c>
      <c r="H9872" s="485">
        <v>4.7</v>
      </c>
      <c r="I9872" s="486">
        <f t="shared" si="463"/>
        <v>66100.800000000003</v>
      </c>
      <c r="J9872" s="348">
        <f t="shared" si="464"/>
        <v>0</v>
      </c>
    </row>
    <row r="9873" spans="1:10">
      <c r="A9873" s="483">
        <v>2016</v>
      </c>
      <c r="B9873" s="484" t="s">
        <v>1289</v>
      </c>
      <c r="C9873" s="484" t="s">
        <v>370</v>
      </c>
      <c r="D9873" s="485">
        <v>14064</v>
      </c>
      <c r="E9873" s="486">
        <v>17.634</v>
      </c>
      <c r="F9873" s="486">
        <f t="shared" si="462"/>
        <v>248004.576</v>
      </c>
      <c r="G9873" s="487">
        <v>0.24</v>
      </c>
      <c r="H9873" s="485">
        <v>6.2</v>
      </c>
      <c r="I9873" s="486">
        <f t="shared" si="463"/>
        <v>87196.800000000003</v>
      </c>
      <c r="J9873" s="348">
        <f t="shared" si="464"/>
        <v>0</v>
      </c>
    </row>
    <row r="9874" spans="1:10">
      <c r="A9874" s="483">
        <v>2016</v>
      </c>
      <c r="B9874" s="484" t="s">
        <v>1289</v>
      </c>
      <c r="C9874" s="484" t="s">
        <v>370</v>
      </c>
      <c r="D9874" s="485">
        <v>13907</v>
      </c>
      <c r="E9874" s="486">
        <v>17.684000000000001</v>
      </c>
      <c r="F9874" s="486">
        <f t="shared" si="462"/>
        <v>245931.38800000001</v>
      </c>
      <c r="G9874" s="487">
        <v>0.28000000000000003</v>
      </c>
      <c r="H9874" s="485">
        <v>4.7</v>
      </c>
      <c r="I9874" s="486">
        <f t="shared" si="463"/>
        <v>65362.9</v>
      </c>
      <c r="J9874" s="348">
        <f t="shared" si="464"/>
        <v>0</v>
      </c>
    </row>
    <row r="9875" spans="1:10">
      <c r="A9875" s="483">
        <v>2016</v>
      </c>
      <c r="B9875" s="484" t="s">
        <v>1289</v>
      </c>
      <c r="C9875" s="484" t="s">
        <v>370</v>
      </c>
      <c r="D9875" s="485">
        <v>13833</v>
      </c>
      <c r="E9875" s="486">
        <v>17.071999999999999</v>
      </c>
      <c r="F9875" s="486">
        <f t="shared" si="462"/>
        <v>236156.976</v>
      </c>
      <c r="G9875" s="487">
        <v>0.26</v>
      </c>
      <c r="H9875" s="485">
        <v>5</v>
      </c>
      <c r="I9875" s="486">
        <f t="shared" si="463"/>
        <v>69165</v>
      </c>
      <c r="J9875" s="348">
        <f t="shared" si="464"/>
        <v>0</v>
      </c>
    </row>
    <row r="9876" spans="1:10">
      <c r="A9876" s="483">
        <v>2016</v>
      </c>
      <c r="B9876" s="484" t="s">
        <v>1289</v>
      </c>
      <c r="C9876" s="484" t="s">
        <v>370</v>
      </c>
      <c r="D9876" s="485">
        <v>58128</v>
      </c>
      <c r="E9876" s="486">
        <v>16.978000000000002</v>
      </c>
      <c r="F9876" s="486">
        <f t="shared" si="462"/>
        <v>986897.18400000012</v>
      </c>
      <c r="G9876" s="487">
        <v>0.23</v>
      </c>
      <c r="H9876" s="485">
        <v>4.8</v>
      </c>
      <c r="I9876" s="486">
        <f t="shared" si="463"/>
        <v>279014.39999999997</v>
      </c>
      <c r="J9876" s="348">
        <f t="shared" si="464"/>
        <v>0</v>
      </c>
    </row>
    <row r="9877" spans="1:10">
      <c r="A9877" s="483">
        <v>2016</v>
      </c>
      <c r="B9877" s="484" t="s">
        <v>1296</v>
      </c>
      <c r="C9877" s="484" t="s">
        <v>370</v>
      </c>
      <c r="D9877" s="485">
        <v>15017</v>
      </c>
      <c r="E9877" s="486">
        <v>21.82</v>
      </c>
      <c r="F9877" s="486">
        <f t="shared" si="462"/>
        <v>327670.94</v>
      </c>
      <c r="G9877" s="487">
        <v>3.02</v>
      </c>
      <c r="H9877" s="485">
        <v>13.1</v>
      </c>
      <c r="I9877" s="486">
        <f t="shared" si="463"/>
        <v>196722.69999999998</v>
      </c>
      <c r="J9877" s="348">
        <f t="shared" si="464"/>
        <v>0</v>
      </c>
    </row>
    <row r="9878" spans="1:10">
      <c r="A9878" s="483">
        <v>2016</v>
      </c>
      <c r="B9878" s="484" t="s">
        <v>1289</v>
      </c>
      <c r="C9878" s="484" t="s">
        <v>370</v>
      </c>
      <c r="D9878" s="485">
        <v>16155</v>
      </c>
      <c r="E9878" s="486">
        <v>17.829999999999998</v>
      </c>
      <c r="F9878" s="486">
        <f t="shared" si="462"/>
        <v>288043.64999999997</v>
      </c>
      <c r="G9878" s="487">
        <v>0.24</v>
      </c>
      <c r="H9878" s="485">
        <v>5.4</v>
      </c>
      <c r="I9878" s="486">
        <f t="shared" si="463"/>
        <v>87237</v>
      </c>
      <c r="J9878" s="348">
        <f t="shared" si="464"/>
        <v>0</v>
      </c>
    </row>
    <row r="9879" spans="1:10">
      <c r="A9879" s="483">
        <v>2016</v>
      </c>
      <c r="B9879" s="484" t="s">
        <v>1289</v>
      </c>
      <c r="C9879" s="484" t="s">
        <v>370</v>
      </c>
      <c r="D9879" s="485">
        <v>48389</v>
      </c>
      <c r="E9879" s="486">
        <v>17.7</v>
      </c>
      <c r="F9879" s="486">
        <f t="shared" si="462"/>
        <v>856485.29999999993</v>
      </c>
      <c r="G9879" s="487">
        <v>0.26</v>
      </c>
      <c r="H9879" s="485">
        <v>5.7</v>
      </c>
      <c r="I9879" s="486">
        <f t="shared" si="463"/>
        <v>275817.3</v>
      </c>
      <c r="J9879" s="348">
        <f t="shared" si="464"/>
        <v>0</v>
      </c>
    </row>
    <row r="9880" spans="1:10">
      <c r="A9880" s="483">
        <v>2016</v>
      </c>
      <c r="B9880" s="484" t="s">
        <v>1289</v>
      </c>
      <c r="C9880" s="484" t="s">
        <v>370</v>
      </c>
      <c r="D9880" s="485">
        <v>15930</v>
      </c>
      <c r="E9880" s="486">
        <v>16.59</v>
      </c>
      <c r="F9880" s="486">
        <f t="shared" si="462"/>
        <v>264278.7</v>
      </c>
      <c r="G9880" s="487">
        <v>0.33</v>
      </c>
      <c r="H9880" s="485">
        <v>6.1</v>
      </c>
      <c r="I9880" s="486">
        <f t="shared" si="463"/>
        <v>97173</v>
      </c>
      <c r="J9880" s="348">
        <f t="shared" si="464"/>
        <v>0</v>
      </c>
    </row>
    <row r="9881" spans="1:10">
      <c r="A9881" s="483">
        <v>2016</v>
      </c>
      <c r="B9881" s="484" t="s">
        <v>1289</v>
      </c>
      <c r="C9881" s="484" t="s">
        <v>370</v>
      </c>
      <c r="D9881" s="485">
        <v>16036</v>
      </c>
      <c r="E9881" s="486">
        <v>17.54</v>
      </c>
      <c r="F9881" s="486">
        <f t="shared" si="462"/>
        <v>281271.44</v>
      </c>
      <c r="G9881" s="487">
        <v>0.2</v>
      </c>
      <c r="H9881" s="485">
        <v>4.5</v>
      </c>
      <c r="I9881" s="486">
        <f t="shared" si="463"/>
        <v>72162</v>
      </c>
      <c r="J9881" s="348">
        <f t="shared" si="464"/>
        <v>0</v>
      </c>
    </row>
    <row r="9882" spans="1:10">
      <c r="A9882" s="483">
        <v>2016</v>
      </c>
      <c r="B9882" s="484" t="s">
        <v>1289</v>
      </c>
      <c r="C9882" s="484" t="s">
        <v>370</v>
      </c>
      <c r="D9882" s="485">
        <v>32448</v>
      </c>
      <c r="E9882" s="486">
        <v>17.45</v>
      </c>
      <c r="F9882" s="486">
        <f t="shared" si="462"/>
        <v>566217.6</v>
      </c>
      <c r="G9882" s="487">
        <v>0.22</v>
      </c>
      <c r="H9882" s="485">
        <v>4.3</v>
      </c>
      <c r="I9882" s="486">
        <f t="shared" si="463"/>
        <v>139526.39999999999</v>
      </c>
      <c r="J9882" s="348">
        <f t="shared" si="464"/>
        <v>0</v>
      </c>
    </row>
    <row r="9883" spans="1:10">
      <c r="A9883" s="483">
        <v>2016</v>
      </c>
      <c r="B9883" s="484" t="s">
        <v>1289</v>
      </c>
      <c r="C9883" s="484" t="s">
        <v>370</v>
      </c>
      <c r="D9883" s="485">
        <v>32514</v>
      </c>
      <c r="E9883" s="486">
        <v>16.829999999999998</v>
      </c>
      <c r="F9883" s="486">
        <f t="shared" si="462"/>
        <v>547210.62</v>
      </c>
      <c r="G9883" s="487">
        <v>0.31</v>
      </c>
      <c r="H9883" s="485">
        <v>6</v>
      </c>
      <c r="I9883" s="486">
        <f t="shared" si="463"/>
        <v>195084</v>
      </c>
      <c r="J9883" s="348">
        <f t="shared" si="464"/>
        <v>0</v>
      </c>
    </row>
    <row r="9884" spans="1:10">
      <c r="A9884" s="483">
        <v>2016</v>
      </c>
      <c r="B9884" s="484" t="s">
        <v>1289</v>
      </c>
      <c r="C9884" s="484" t="s">
        <v>370</v>
      </c>
      <c r="D9884" s="485">
        <v>47564</v>
      </c>
      <c r="E9884" s="486">
        <v>17.649999999999999</v>
      </c>
      <c r="F9884" s="486">
        <f t="shared" si="462"/>
        <v>839504.6</v>
      </c>
      <c r="G9884" s="487">
        <v>0.35</v>
      </c>
      <c r="H9884" s="485">
        <v>5.4</v>
      </c>
      <c r="I9884" s="486">
        <f t="shared" si="463"/>
        <v>256845.6</v>
      </c>
      <c r="J9884" s="348">
        <f t="shared" si="464"/>
        <v>0</v>
      </c>
    </row>
    <row r="9885" spans="1:10">
      <c r="A9885" s="483">
        <v>2016</v>
      </c>
      <c r="B9885" s="484" t="s">
        <v>1289</v>
      </c>
      <c r="C9885" s="484" t="s">
        <v>370</v>
      </c>
      <c r="D9885" s="485">
        <v>64874</v>
      </c>
      <c r="E9885" s="486">
        <v>17.149999999999999</v>
      </c>
      <c r="F9885" s="486">
        <f t="shared" si="462"/>
        <v>1112589.0999999999</v>
      </c>
      <c r="G9885" s="487">
        <v>0.23</v>
      </c>
      <c r="H9885" s="485">
        <v>4.2</v>
      </c>
      <c r="I9885" s="486">
        <f t="shared" si="463"/>
        <v>272470.8</v>
      </c>
      <c r="J9885" s="348">
        <f t="shared" si="464"/>
        <v>0</v>
      </c>
    </row>
    <row r="9886" spans="1:10">
      <c r="A9886" s="483">
        <v>2016</v>
      </c>
      <c r="B9886" s="484" t="s">
        <v>1289</v>
      </c>
      <c r="C9886" s="484" t="s">
        <v>370</v>
      </c>
      <c r="D9886" s="485">
        <v>81112</v>
      </c>
      <c r="E9886" s="486">
        <v>17.190000000000001</v>
      </c>
      <c r="F9886" s="486">
        <f t="shared" si="462"/>
        <v>1394315.28</v>
      </c>
      <c r="G9886" s="487">
        <v>0.24</v>
      </c>
      <c r="H9886" s="485">
        <v>4.2</v>
      </c>
      <c r="I9886" s="486">
        <f t="shared" si="463"/>
        <v>340670.4</v>
      </c>
      <c r="J9886" s="348">
        <f t="shared" si="464"/>
        <v>0</v>
      </c>
    </row>
    <row r="9887" spans="1:10">
      <c r="A9887" s="483">
        <v>2016</v>
      </c>
      <c r="B9887" s="484" t="s">
        <v>1289</v>
      </c>
      <c r="C9887" s="484" t="s">
        <v>370</v>
      </c>
      <c r="D9887" s="485">
        <v>16006</v>
      </c>
      <c r="E9887" s="486">
        <v>17.55</v>
      </c>
      <c r="F9887" s="486">
        <f t="shared" si="462"/>
        <v>280905.3</v>
      </c>
      <c r="G9887" s="487">
        <v>0.31</v>
      </c>
      <c r="H9887" s="485">
        <v>4.9000000000000004</v>
      </c>
      <c r="I9887" s="486">
        <f t="shared" si="463"/>
        <v>78429.400000000009</v>
      </c>
      <c r="J9887" s="348">
        <f t="shared" si="464"/>
        <v>0</v>
      </c>
    </row>
    <row r="9888" spans="1:10">
      <c r="A9888" s="483">
        <v>2016</v>
      </c>
      <c r="B9888" s="484" t="s">
        <v>1289</v>
      </c>
      <c r="C9888" s="484" t="s">
        <v>370</v>
      </c>
      <c r="D9888" s="485">
        <v>167150</v>
      </c>
      <c r="E9888" s="486">
        <v>17.768000000000001</v>
      </c>
      <c r="F9888" s="486">
        <f t="shared" si="462"/>
        <v>2969921.2</v>
      </c>
      <c r="G9888" s="487">
        <v>0.28000000000000003</v>
      </c>
      <c r="H9888" s="485">
        <v>5.3</v>
      </c>
      <c r="I9888" s="486">
        <f t="shared" si="463"/>
        <v>885895</v>
      </c>
      <c r="J9888" s="348">
        <f t="shared" si="464"/>
        <v>0</v>
      </c>
    </row>
    <row r="9889" spans="1:10">
      <c r="A9889" s="483">
        <v>2016</v>
      </c>
      <c r="B9889" s="484" t="s">
        <v>1289</v>
      </c>
      <c r="C9889" s="484" t="s">
        <v>370</v>
      </c>
      <c r="D9889" s="485">
        <v>7049</v>
      </c>
      <c r="E9889" s="486">
        <v>17.844000000000001</v>
      </c>
      <c r="F9889" s="486">
        <f t="shared" si="462"/>
        <v>125782.35600000001</v>
      </c>
      <c r="G9889" s="487">
        <v>0.3</v>
      </c>
      <c r="H9889" s="485">
        <v>5.2</v>
      </c>
      <c r="I9889" s="486">
        <f t="shared" si="463"/>
        <v>36654.800000000003</v>
      </c>
      <c r="J9889" s="348">
        <f t="shared" si="464"/>
        <v>0</v>
      </c>
    </row>
    <row r="9890" spans="1:10">
      <c r="A9890" s="483">
        <v>2016</v>
      </c>
      <c r="B9890" s="484" t="s">
        <v>1296</v>
      </c>
      <c r="C9890" s="484" t="s">
        <v>370</v>
      </c>
      <c r="D9890" s="485">
        <v>33765</v>
      </c>
      <c r="E9890" s="486">
        <v>23.004000000000001</v>
      </c>
      <c r="F9890" s="486">
        <f t="shared" si="462"/>
        <v>776730.06</v>
      </c>
      <c r="G9890" s="487">
        <v>3.39</v>
      </c>
      <c r="H9890" s="485">
        <v>7.5</v>
      </c>
      <c r="I9890" s="486">
        <f t="shared" si="463"/>
        <v>253237.5</v>
      </c>
      <c r="J9890" s="348">
        <f t="shared" si="464"/>
        <v>0</v>
      </c>
    </row>
    <row r="9891" spans="1:10">
      <c r="A9891" s="483">
        <v>2016</v>
      </c>
      <c r="B9891" s="484" t="s">
        <v>1296</v>
      </c>
      <c r="C9891" s="484" t="s">
        <v>370</v>
      </c>
      <c r="D9891" s="485">
        <v>44840</v>
      </c>
      <c r="E9891" s="486">
        <v>22.42</v>
      </c>
      <c r="F9891" s="486">
        <f t="shared" si="462"/>
        <v>1005312.8</v>
      </c>
      <c r="G9891" s="487">
        <v>3.05</v>
      </c>
      <c r="H9891" s="485">
        <v>8.1</v>
      </c>
      <c r="I9891" s="486">
        <f t="shared" si="463"/>
        <v>363204</v>
      </c>
      <c r="J9891" s="348">
        <f t="shared" si="464"/>
        <v>0</v>
      </c>
    </row>
    <row r="9892" spans="1:10">
      <c r="A9892" s="483">
        <v>2016</v>
      </c>
      <c r="B9892" s="484" t="s">
        <v>1296</v>
      </c>
      <c r="C9892" s="484" t="s">
        <v>370</v>
      </c>
      <c r="D9892" s="485">
        <v>65880</v>
      </c>
      <c r="E9892" s="486">
        <v>22.922000000000001</v>
      </c>
      <c r="F9892" s="486">
        <f t="shared" si="462"/>
        <v>1510101.36</v>
      </c>
      <c r="G9892" s="487">
        <v>2.94</v>
      </c>
      <c r="H9892" s="485">
        <v>8.3000000000000007</v>
      </c>
      <c r="I9892" s="486">
        <f t="shared" si="463"/>
        <v>546804</v>
      </c>
      <c r="J9892" s="348">
        <f t="shared" si="464"/>
        <v>0</v>
      </c>
    </row>
    <row r="9893" spans="1:10">
      <c r="A9893" s="483">
        <v>2016</v>
      </c>
      <c r="B9893" s="484" t="s">
        <v>1296</v>
      </c>
      <c r="C9893" s="484" t="s">
        <v>370</v>
      </c>
      <c r="D9893" s="485">
        <v>47880</v>
      </c>
      <c r="E9893" s="486">
        <v>22.396999999999998</v>
      </c>
      <c r="F9893" s="486">
        <f t="shared" si="462"/>
        <v>1072368.3599999999</v>
      </c>
      <c r="G9893" s="487">
        <v>3.11</v>
      </c>
      <c r="H9893" s="485">
        <v>11.1</v>
      </c>
      <c r="I9893" s="486">
        <f t="shared" si="463"/>
        <v>531468</v>
      </c>
      <c r="J9893" s="348">
        <f t="shared" si="464"/>
        <v>0</v>
      </c>
    </row>
    <row r="9894" spans="1:10">
      <c r="A9894" s="483">
        <v>2016</v>
      </c>
      <c r="B9894" s="484" t="s">
        <v>1296</v>
      </c>
      <c r="C9894" s="484" t="s">
        <v>370</v>
      </c>
      <c r="D9894" s="485">
        <v>6299</v>
      </c>
      <c r="E9894" s="486">
        <v>22.946000000000002</v>
      </c>
      <c r="F9894" s="486">
        <f t="shared" si="462"/>
        <v>144536.85400000002</v>
      </c>
      <c r="G9894" s="487">
        <v>2.94</v>
      </c>
      <c r="H9894" s="485">
        <v>8.1999999999999993</v>
      </c>
      <c r="I9894" s="486">
        <f t="shared" si="463"/>
        <v>51651.799999999996</v>
      </c>
      <c r="J9894" s="348">
        <f t="shared" si="464"/>
        <v>0</v>
      </c>
    </row>
    <row r="9895" spans="1:10">
      <c r="A9895" s="483">
        <v>2016</v>
      </c>
      <c r="B9895" s="484" t="s">
        <v>1296</v>
      </c>
      <c r="C9895" s="484" t="s">
        <v>370</v>
      </c>
      <c r="D9895" s="485">
        <v>16551</v>
      </c>
      <c r="E9895" s="486">
        <v>25.54</v>
      </c>
      <c r="F9895" s="486">
        <f t="shared" si="462"/>
        <v>422712.54</v>
      </c>
      <c r="G9895" s="487">
        <v>3.33</v>
      </c>
      <c r="H9895" s="485">
        <v>7.9</v>
      </c>
      <c r="I9895" s="486">
        <f t="shared" si="463"/>
        <v>130752.90000000001</v>
      </c>
      <c r="J9895" s="348">
        <f t="shared" si="464"/>
        <v>0</v>
      </c>
    </row>
    <row r="9896" spans="1:10">
      <c r="A9896" s="483">
        <v>2016</v>
      </c>
      <c r="B9896" s="484" t="s">
        <v>1296</v>
      </c>
      <c r="C9896" s="484" t="s">
        <v>370</v>
      </c>
      <c r="D9896" s="485">
        <v>11832</v>
      </c>
      <c r="E9896" s="486">
        <v>22.036000000000001</v>
      </c>
      <c r="F9896" s="486">
        <f t="shared" si="462"/>
        <v>260729.95200000002</v>
      </c>
      <c r="G9896" s="487">
        <v>3.01</v>
      </c>
      <c r="H9896" s="485">
        <v>8.8000000000000007</v>
      </c>
      <c r="I9896" s="486">
        <f t="shared" si="463"/>
        <v>104121.60000000001</v>
      </c>
      <c r="J9896" s="348">
        <f t="shared" si="464"/>
        <v>0</v>
      </c>
    </row>
    <row r="9897" spans="1:10">
      <c r="A9897" s="483">
        <v>2016</v>
      </c>
      <c r="B9897" s="484" t="s">
        <v>1296</v>
      </c>
      <c r="C9897" s="484" t="s">
        <v>370</v>
      </c>
      <c r="D9897" s="485">
        <v>9546</v>
      </c>
      <c r="E9897" s="486">
        <v>22.306999999999999</v>
      </c>
      <c r="F9897" s="486">
        <f t="shared" si="462"/>
        <v>212942.62199999997</v>
      </c>
      <c r="G9897" s="487">
        <v>3.2</v>
      </c>
      <c r="H9897" s="485">
        <v>10.9</v>
      </c>
      <c r="I9897" s="486">
        <f t="shared" si="463"/>
        <v>104051.40000000001</v>
      </c>
      <c r="J9897" s="348">
        <f t="shared" si="464"/>
        <v>0</v>
      </c>
    </row>
    <row r="9898" spans="1:10">
      <c r="A9898" s="483">
        <v>2016</v>
      </c>
      <c r="B9898" s="484" t="s">
        <v>1296</v>
      </c>
      <c r="C9898" s="484" t="s">
        <v>370</v>
      </c>
      <c r="D9898" s="485">
        <v>6400</v>
      </c>
      <c r="E9898" s="486">
        <v>22.53</v>
      </c>
      <c r="F9898" s="486">
        <f t="shared" si="462"/>
        <v>144192</v>
      </c>
      <c r="G9898" s="487">
        <v>3.13</v>
      </c>
      <c r="H9898" s="485">
        <v>11</v>
      </c>
      <c r="I9898" s="486">
        <f t="shared" si="463"/>
        <v>70400</v>
      </c>
      <c r="J9898" s="348">
        <f t="shared" si="464"/>
        <v>0</v>
      </c>
    </row>
    <row r="9899" spans="1:10">
      <c r="A9899" s="483">
        <v>2016</v>
      </c>
      <c r="B9899" s="484" t="s">
        <v>1296</v>
      </c>
      <c r="C9899" s="484" t="s">
        <v>370</v>
      </c>
      <c r="D9899" s="485">
        <v>49366</v>
      </c>
      <c r="E9899" s="486">
        <v>22.247</v>
      </c>
      <c r="F9899" s="486">
        <f t="shared" si="462"/>
        <v>1098245.402</v>
      </c>
      <c r="G9899" s="487">
        <v>3.2</v>
      </c>
      <c r="H9899" s="485">
        <v>11.1</v>
      </c>
      <c r="I9899" s="486">
        <f t="shared" si="463"/>
        <v>547962.6</v>
      </c>
      <c r="J9899" s="348">
        <f t="shared" si="464"/>
        <v>0</v>
      </c>
    </row>
    <row r="9900" spans="1:10">
      <c r="A9900" s="483">
        <v>2016</v>
      </c>
      <c r="B9900" s="484" t="s">
        <v>1296</v>
      </c>
      <c r="C9900" s="484" t="s">
        <v>370</v>
      </c>
      <c r="D9900" s="485">
        <v>97686</v>
      </c>
      <c r="E9900" s="486">
        <v>22.667999999999999</v>
      </c>
      <c r="F9900" s="486">
        <f t="shared" si="462"/>
        <v>2214346.2480000001</v>
      </c>
      <c r="G9900" s="487">
        <v>2.63</v>
      </c>
      <c r="H9900" s="485">
        <v>8.5</v>
      </c>
      <c r="I9900" s="486">
        <f t="shared" si="463"/>
        <v>830331</v>
      </c>
      <c r="J9900" s="348">
        <f t="shared" si="464"/>
        <v>0</v>
      </c>
    </row>
    <row r="9901" spans="1:10">
      <c r="A9901" s="483">
        <v>2016</v>
      </c>
      <c r="B9901" s="484" t="s">
        <v>1296</v>
      </c>
      <c r="C9901" s="484" t="s">
        <v>370</v>
      </c>
      <c r="D9901" s="485">
        <v>3193</v>
      </c>
      <c r="E9901" s="486">
        <v>19.972000000000001</v>
      </c>
      <c r="F9901" s="486">
        <f t="shared" si="462"/>
        <v>63770.596000000005</v>
      </c>
      <c r="G9901" s="487">
        <v>0.46</v>
      </c>
      <c r="H9901" s="485">
        <v>26.5</v>
      </c>
      <c r="I9901" s="486">
        <f t="shared" si="463"/>
        <v>84614.5</v>
      </c>
      <c r="J9901" s="348">
        <f t="shared" si="464"/>
        <v>0</v>
      </c>
    </row>
    <row r="9902" spans="1:10">
      <c r="A9902" s="483">
        <v>2016</v>
      </c>
      <c r="B9902" s="484" t="s">
        <v>1296</v>
      </c>
      <c r="C9902" s="484" t="s">
        <v>370</v>
      </c>
      <c r="D9902" s="485">
        <v>3101</v>
      </c>
      <c r="E9902" s="486">
        <v>19.100999999999999</v>
      </c>
      <c r="F9902" s="486">
        <f t="shared" si="462"/>
        <v>59232.200999999994</v>
      </c>
      <c r="G9902" s="487">
        <v>0.73</v>
      </c>
      <c r="H9902" s="485">
        <v>25.9</v>
      </c>
      <c r="I9902" s="486">
        <f t="shared" si="463"/>
        <v>80315.899999999994</v>
      </c>
      <c r="J9902" s="348">
        <f t="shared" si="464"/>
        <v>0</v>
      </c>
    </row>
    <row r="9903" spans="1:10">
      <c r="A9903" s="483">
        <v>2016</v>
      </c>
      <c r="B9903" s="484" t="s">
        <v>1296</v>
      </c>
      <c r="C9903" s="484" t="s">
        <v>370</v>
      </c>
      <c r="D9903" s="485">
        <v>111881</v>
      </c>
      <c r="E9903" s="486">
        <v>25.486999999999998</v>
      </c>
      <c r="F9903" s="486">
        <f t="shared" si="462"/>
        <v>2851511.0469999998</v>
      </c>
      <c r="G9903" s="487">
        <v>3.1</v>
      </c>
      <c r="H9903" s="485">
        <v>8.9</v>
      </c>
      <c r="I9903" s="486">
        <f t="shared" si="463"/>
        <v>995740.9</v>
      </c>
      <c r="J9903" s="348">
        <f t="shared" si="464"/>
        <v>0</v>
      </c>
    </row>
    <row r="9904" spans="1:10">
      <c r="A9904" s="483">
        <v>2016</v>
      </c>
      <c r="B9904" s="484" t="s">
        <v>1296</v>
      </c>
      <c r="C9904" s="484" t="s">
        <v>370</v>
      </c>
      <c r="D9904" s="485">
        <v>88771</v>
      </c>
      <c r="E9904" s="486">
        <v>25.518000000000001</v>
      </c>
      <c r="F9904" s="486">
        <f t="shared" si="462"/>
        <v>2265258.378</v>
      </c>
      <c r="G9904" s="487">
        <v>3.04</v>
      </c>
      <c r="H9904" s="485">
        <v>8.8000000000000007</v>
      </c>
      <c r="I9904" s="486">
        <f t="shared" si="463"/>
        <v>781184.8</v>
      </c>
      <c r="J9904" s="348">
        <f t="shared" si="464"/>
        <v>0</v>
      </c>
    </row>
    <row r="9905" spans="1:10">
      <c r="A9905" s="483">
        <v>2016</v>
      </c>
      <c r="B9905" s="484" t="s">
        <v>1296</v>
      </c>
      <c r="C9905" s="484" t="s">
        <v>370</v>
      </c>
      <c r="D9905" s="485">
        <v>4858</v>
      </c>
      <c r="E9905" s="486">
        <v>22.843</v>
      </c>
      <c r="F9905" s="486">
        <f t="shared" si="462"/>
        <v>110971.29399999999</v>
      </c>
      <c r="G9905" s="487">
        <v>2.92</v>
      </c>
      <c r="H9905" s="485">
        <v>8.3000000000000007</v>
      </c>
      <c r="I9905" s="486">
        <f t="shared" si="463"/>
        <v>40321.4</v>
      </c>
      <c r="J9905" s="348">
        <f t="shared" si="464"/>
        <v>0</v>
      </c>
    </row>
    <row r="9906" spans="1:10">
      <c r="A9906" s="483">
        <v>2016</v>
      </c>
      <c r="B9906" s="484" t="s">
        <v>1296</v>
      </c>
      <c r="C9906" s="484" t="s">
        <v>370</v>
      </c>
      <c r="D9906" s="485">
        <v>55956</v>
      </c>
      <c r="E9906" s="486">
        <v>22.832999999999998</v>
      </c>
      <c r="F9906" s="486">
        <f t="shared" si="462"/>
        <v>1277643.348</v>
      </c>
      <c r="G9906" s="487">
        <v>2.89</v>
      </c>
      <c r="H9906" s="485">
        <v>8.1</v>
      </c>
      <c r="I9906" s="486">
        <f t="shared" si="463"/>
        <v>453243.6</v>
      </c>
      <c r="J9906" s="348">
        <f t="shared" si="464"/>
        <v>0</v>
      </c>
    </row>
    <row r="9907" spans="1:10">
      <c r="A9907" s="483">
        <v>2016</v>
      </c>
      <c r="B9907" s="484" t="s">
        <v>1296</v>
      </c>
      <c r="C9907" s="484" t="s">
        <v>370</v>
      </c>
      <c r="D9907" s="485">
        <v>89120</v>
      </c>
      <c r="E9907" s="486">
        <v>24.190999999999999</v>
      </c>
      <c r="F9907" s="486">
        <f t="shared" si="462"/>
        <v>2155901.92</v>
      </c>
      <c r="G9907" s="487">
        <v>3.65</v>
      </c>
      <c r="H9907" s="485">
        <v>9.6999999999999993</v>
      </c>
      <c r="I9907" s="486">
        <f t="shared" si="463"/>
        <v>864463.99999999988</v>
      </c>
      <c r="J9907" s="348">
        <f t="shared" si="464"/>
        <v>0</v>
      </c>
    </row>
    <row r="9908" spans="1:10">
      <c r="A9908" s="483">
        <v>2016</v>
      </c>
      <c r="B9908" s="484" t="s">
        <v>1296</v>
      </c>
      <c r="C9908" s="484" t="s">
        <v>370</v>
      </c>
      <c r="D9908" s="485">
        <v>59345</v>
      </c>
      <c r="E9908" s="486">
        <v>22.032</v>
      </c>
      <c r="F9908" s="486">
        <f t="shared" si="462"/>
        <v>1307489.04</v>
      </c>
      <c r="G9908" s="487">
        <v>3</v>
      </c>
      <c r="H9908" s="485">
        <v>11</v>
      </c>
      <c r="I9908" s="486">
        <f t="shared" si="463"/>
        <v>652795</v>
      </c>
      <c r="J9908" s="348">
        <f t="shared" si="464"/>
        <v>0</v>
      </c>
    </row>
    <row r="9909" spans="1:10">
      <c r="A9909" s="483">
        <v>2016</v>
      </c>
      <c r="B9909" s="484" t="s">
        <v>1296</v>
      </c>
      <c r="C9909" s="484" t="s">
        <v>370</v>
      </c>
      <c r="D9909" s="485">
        <v>11235</v>
      </c>
      <c r="E9909" s="486">
        <v>22.718</v>
      </c>
      <c r="F9909" s="486">
        <f t="shared" si="462"/>
        <v>255236.73</v>
      </c>
      <c r="G9909" s="487">
        <v>3.04</v>
      </c>
      <c r="H9909" s="485">
        <v>8.5</v>
      </c>
      <c r="I9909" s="486">
        <f t="shared" si="463"/>
        <v>95497.5</v>
      </c>
      <c r="J9909" s="348">
        <f t="shared" si="464"/>
        <v>0</v>
      </c>
    </row>
    <row r="9910" spans="1:10">
      <c r="A9910" s="483">
        <v>2016</v>
      </c>
      <c r="B9910" s="484" t="s">
        <v>1296</v>
      </c>
      <c r="C9910" s="484" t="s">
        <v>370</v>
      </c>
      <c r="D9910" s="485">
        <v>1616</v>
      </c>
      <c r="E9910" s="486">
        <v>22.731999999999999</v>
      </c>
      <c r="F9910" s="486">
        <f t="shared" si="462"/>
        <v>36734.911999999997</v>
      </c>
      <c r="G9910" s="487">
        <v>3.12</v>
      </c>
      <c r="H9910" s="485">
        <v>10.6</v>
      </c>
      <c r="I9910" s="486">
        <f t="shared" si="463"/>
        <v>17129.599999999999</v>
      </c>
      <c r="J9910" s="348">
        <f t="shared" si="464"/>
        <v>0</v>
      </c>
    </row>
    <row r="9911" spans="1:10">
      <c r="A9911" s="483">
        <v>2016</v>
      </c>
      <c r="B9911" s="484" t="s">
        <v>1296</v>
      </c>
      <c r="C9911" s="484" t="s">
        <v>370</v>
      </c>
      <c r="D9911" s="485">
        <v>15951</v>
      </c>
      <c r="E9911" s="486">
        <v>21.959</v>
      </c>
      <c r="F9911" s="486">
        <f t="shared" si="462"/>
        <v>350268.00900000002</v>
      </c>
      <c r="G9911" s="487">
        <v>3.28</v>
      </c>
      <c r="H9911" s="485">
        <v>10.6</v>
      </c>
      <c r="I9911" s="486">
        <f t="shared" si="463"/>
        <v>169080.6</v>
      </c>
      <c r="J9911" s="348">
        <f t="shared" si="464"/>
        <v>0</v>
      </c>
    </row>
    <row r="9912" spans="1:10">
      <c r="A9912" s="483">
        <v>2016</v>
      </c>
      <c r="B9912" s="484" t="s">
        <v>1296</v>
      </c>
      <c r="C9912" s="484" t="s">
        <v>370</v>
      </c>
      <c r="D9912" s="485">
        <v>19912</v>
      </c>
      <c r="E9912" s="486">
        <v>22.152999999999999</v>
      </c>
      <c r="F9912" s="486">
        <f t="shared" si="462"/>
        <v>441110.53599999996</v>
      </c>
      <c r="G9912" s="487">
        <v>2.94</v>
      </c>
      <c r="H9912" s="485">
        <v>10.3</v>
      </c>
      <c r="I9912" s="486">
        <f t="shared" si="463"/>
        <v>205093.6</v>
      </c>
      <c r="J9912" s="348">
        <f t="shared" si="464"/>
        <v>0</v>
      </c>
    </row>
    <row r="9913" spans="1:10">
      <c r="A9913" s="483">
        <v>2016</v>
      </c>
      <c r="B9913" s="484" t="s">
        <v>1296</v>
      </c>
      <c r="C9913" s="484" t="s">
        <v>370</v>
      </c>
      <c r="D9913" s="485">
        <v>19961</v>
      </c>
      <c r="E9913" s="486">
        <v>22.8</v>
      </c>
      <c r="F9913" s="486">
        <f t="shared" si="462"/>
        <v>455110.8</v>
      </c>
      <c r="G9913" s="487">
        <v>3.02</v>
      </c>
      <c r="H9913" s="485">
        <v>9.3000000000000007</v>
      </c>
      <c r="I9913" s="486">
        <f t="shared" si="463"/>
        <v>185637.30000000002</v>
      </c>
      <c r="J9913" s="348">
        <f t="shared" si="464"/>
        <v>0</v>
      </c>
    </row>
    <row r="9914" spans="1:10">
      <c r="A9914" s="483">
        <v>2016</v>
      </c>
      <c r="B9914" s="484" t="s">
        <v>1296</v>
      </c>
      <c r="C9914" s="484" t="s">
        <v>370</v>
      </c>
      <c r="D9914" s="485">
        <v>4031</v>
      </c>
      <c r="E9914" s="486">
        <v>23.481999999999999</v>
      </c>
      <c r="F9914" s="486">
        <f t="shared" si="462"/>
        <v>94655.941999999995</v>
      </c>
      <c r="G9914" s="487">
        <v>2.82</v>
      </c>
      <c r="H9914" s="485">
        <v>8.1</v>
      </c>
      <c r="I9914" s="486">
        <f t="shared" si="463"/>
        <v>32651.1</v>
      </c>
      <c r="J9914" s="348">
        <f t="shared" si="464"/>
        <v>0</v>
      </c>
    </row>
    <row r="9915" spans="1:10">
      <c r="A9915" s="483">
        <v>2016</v>
      </c>
      <c r="B9915" s="484" t="s">
        <v>1296</v>
      </c>
      <c r="C9915" s="484" t="s">
        <v>370</v>
      </c>
      <c r="D9915" s="485">
        <v>19303</v>
      </c>
      <c r="E9915" s="486">
        <v>22.277999999999999</v>
      </c>
      <c r="F9915" s="486">
        <f t="shared" si="462"/>
        <v>430032.234</v>
      </c>
      <c r="G9915" s="487">
        <v>3.09</v>
      </c>
      <c r="H9915" s="485">
        <v>8.6999999999999993</v>
      </c>
      <c r="I9915" s="486">
        <f t="shared" si="463"/>
        <v>167936.09999999998</v>
      </c>
      <c r="J9915" s="348">
        <f t="shared" si="464"/>
        <v>0</v>
      </c>
    </row>
    <row r="9916" spans="1:10">
      <c r="A9916" s="483">
        <v>2016</v>
      </c>
      <c r="B9916" s="484" t="s">
        <v>1296</v>
      </c>
      <c r="C9916" s="484" t="s">
        <v>370</v>
      </c>
      <c r="D9916" s="485">
        <v>34823</v>
      </c>
      <c r="E9916" s="486">
        <v>23.484000000000002</v>
      </c>
      <c r="F9916" s="486">
        <f t="shared" si="462"/>
        <v>817783.33200000005</v>
      </c>
      <c r="G9916" s="487">
        <v>2.72</v>
      </c>
      <c r="H9916" s="485">
        <v>8.8000000000000007</v>
      </c>
      <c r="I9916" s="486">
        <f t="shared" si="463"/>
        <v>306442.40000000002</v>
      </c>
      <c r="J9916" s="348">
        <f t="shared" si="464"/>
        <v>0</v>
      </c>
    </row>
    <row r="9917" spans="1:10">
      <c r="A9917" s="483">
        <v>2016</v>
      </c>
      <c r="B9917" s="484" t="s">
        <v>1296</v>
      </c>
      <c r="C9917" s="484" t="s">
        <v>370</v>
      </c>
      <c r="D9917" s="485">
        <v>28116</v>
      </c>
      <c r="E9917" s="486">
        <v>22.378</v>
      </c>
      <c r="F9917" s="486">
        <f t="shared" si="462"/>
        <v>629179.848</v>
      </c>
      <c r="G9917" s="487">
        <v>2.7</v>
      </c>
      <c r="H9917" s="485">
        <v>9.1999999999999993</v>
      </c>
      <c r="I9917" s="486">
        <f t="shared" si="463"/>
        <v>258667.19999999998</v>
      </c>
      <c r="J9917" s="348">
        <f t="shared" si="464"/>
        <v>0</v>
      </c>
    </row>
    <row r="9918" spans="1:10">
      <c r="A9918" s="483">
        <v>2016</v>
      </c>
      <c r="B9918" s="484" t="s">
        <v>1296</v>
      </c>
      <c r="C9918" s="484" t="s">
        <v>370</v>
      </c>
      <c r="D9918" s="485">
        <v>19939</v>
      </c>
      <c r="E9918" s="486">
        <v>23.227</v>
      </c>
      <c r="F9918" s="486">
        <f t="shared" si="462"/>
        <v>463123.15299999999</v>
      </c>
      <c r="G9918" s="487">
        <v>3.07</v>
      </c>
      <c r="H9918" s="485">
        <v>9</v>
      </c>
      <c r="I9918" s="486">
        <f t="shared" si="463"/>
        <v>179451</v>
      </c>
      <c r="J9918" s="348">
        <f t="shared" si="464"/>
        <v>0</v>
      </c>
    </row>
    <row r="9919" spans="1:10">
      <c r="A9919" s="483">
        <v>2016</v>
      </c>
      <c r="B9919" s="484" t="s">
        <v>1296</v>
      </c>
      <c r="C9919" s="484" t="s">
        <v>370</v>
      </c>
      <c r="D9919" s="485">
        <v>37165</v>
      </c>
      <c r="E9919" s="486">
        <v>25.236000000000001</v>
      </c>
      <c r="F9919" s="486">
        <f t="shared" si="462"/>
        <v>937895.94000000006</v>
      </c>
      <c r="G9919" s="487">
        <v>3.19</v>
      </c>
      <c r="H9919" s="485">
        <v>7</v>
      </c>
      <c r="I9919" s="486">
        <f t="shared" si="463"/>
        <v>260155</v>
      </c>
      <c r="J9919" s="348">
        <f t="shared" si="464"/>
        <v>0</v>
      </c>
    </row>
    <row r="9920" spans="1:10">
      <c r="A9920" s="483">
        <v>2016</v>
      </c>
      <c r="B9920" s="484" t="s">
        <v>1296</v>
      </c>
      <c r="C9920" s="484" t="s">
        <v>370</v>
      </c>
      <c r="D9920" s="485">
        <v>11500</v>
      </c>
      <c r="E9920" s="486">
        <v>23.442</v>
      </c>
      <c r="F9920" s="486">
        <f t="shared" si="462"/>
        <v>269583</v>
      </c>
      <c r="G9920" s="487">
        <v>2.64</v>
      </c>
      <c r="H9920" s="485">
        <v>8.1999999999999993</v>
      </c>
      <c r="I9920" s="486">
        <f t="shared" si="463"/>
        <v>94299.999999999985</v>
      </c>
      <c r="J9920" s="348">
        <f t="shared" si="464"/>
        <v>0</v>
      </c>
    </row>
    <row r="9921" spans="1:10">
      <c r="A9921" s="483">
        <v>2016</v>
      </c>
      <c r="B9921" s="484" t="s">
        <v>1296</v>
      </c>
      <c r="C9921" s="484" t="s">
        <v>370</v>
      </c>
      <c r="D9921" s="485">
        <v>5528</v>
      </c>
      <c r="E9921" s="486">
        <v>23.68</v>
      </c>
      <c r="F9921" s="486">
        <f t="shared" si="462"/>
        <v>130903.03999999999</v>
      </c>
      <c r="G9921" s="487">
        <v>2.85</v>
      </c>
      <c r="H9921" s="485">
        <v>8.1</v>
      </c>
      <c r="I9921" s="486">
        <f t="shared" si="463"/>
        <v>44776.799999999996</v>
      </c>
      <c r="J9921" s="348">
        <f t="shared" si="464"/>
        <v>0</v>
      </c>
    </row>
    <row r="9922" spans="1:10">
      <c r="A9922" s="483">
        <v>2016</v>
      </c>
      <c r="B9922" s="484" t="s">
        <v>1296</v>
      </c>
      <c r="C9922" s="484" t="s">
        <v>370</v>
      </c>
      <c r="D9922" s="485">
        <v>132507</v>
      </c>
      <c r="E9922" s="486">
        <v>23.382000000000001</v>
      </c>
      <c r="F9922" s="486">
        <f t="shared" si="462"/>
        <v>3098278.6740000001</v>
      </c>
      <c r="G9922" s="487">
        <v>2.65</v>
      </c>
      <c r="H9922" s="485">
        <v>8.1</v>
      </c>
      <c r="I9922" s="486">
        <f t="shared" si="463"/>
        <v>1073306.7</v>
      </c>
      <c r="J9922" s="348">
        <f t="shared" si="464"/>
        <v>0</v>
      </c>
    </row>
    <row r="9923" spans="1:10">
      <c r="A9923" s="483">
        <v>2016</v>
      </c>
      <c r="B9923" s="484" t="s">
        <v>1296</v>
      </c>
      <c r="C9923" s="484" t="s">
        <v>370</v>
      </c>
      <c r="D9923" s="485">
        <v>133887</v>
      </c>
      <c r="E9923" s="486">
        <v>23.584</v>
      </c>
      <c r="F9923" s="486">
        <f t="shared" ref="F9923:F9986" si="465">E9923*D9923</f>
        <v>3157591.0079999999</v>
      </c>
      <c r="G9923" s="487">
        <v>2.87</v>
      </c>
      <c r="H9923" s="485">
        <v>8.1999999999999993</v>
      </c>
      <c r="I9923" s="486">
        <f t="shared" ref="I9923:I9986" si="466">H9923*D9923</f>
        <v>1097873.3999999999</v>
      </c>
      <c r="J9923" s="348">
        <f t="shared" ref="J9923:J9986" si="467">IF(B9923="LIG",1,0)</f>
        <v>0</v>
      </c>
    </row>
    <row r="9924" spans="1:10">
      <c r="A9924" s="483">
        <v>2016</v>
      </c>
      <c r="B9924" s="484" t="s">
        <v>1296</v>
      </c>
      <c r="C9924" s="484" t="s">
        <v>370</v>
      </c>
      <c r="D9924" s="485">
        <v>13709</v>
      </c>
      <c r="E9924" s="486">
        <v>23.437999999999999</v>
      </c>
      <c r="F9924" s="486">
        <f t="shared" si="465"/>
        <v>321311.54199999996</v>
      </c>
      <c r="G9924" s="487">
        <v>2.7</v>
      </c>
      <c r="H9924" s="485">
        <v>8</v>
      </c>
      <c r="I9924" s="486">
        <f t="shared" si="466"/>
        <v>109672</v>
      </c>
      <c r="J9924" s="348">
        <f t="shared" si="467"/>
        <v>0</v>
      </c>
    </row>
    <row r="9925" spans="1:10">
      <c r="A9925" s="483">
        <v>2016</v>
      </c>
      <c r="B9925" s="484" t="s">
        <v>1289</v>
      </c>
      <c r="C9925" s="484" t="s">
        <v>370</v>
      </c>
      <c r="D9925" s="485">
        <v>14646</v>
      </c>
      <c r="E9925" s="486">
        <v>17.556000000000001</v>
      </c>
      <c r="F9925" s="486">
        <f t="shared" si="465"/>
        <v>257125.17600000001</v>
      </c>
      <c r="G9925" s="487">
        <v>0.41</v>
      </c>
      <c r="H9925" s="485">
        <v>5.3</v>
      </c>
      <c r="I9925" s="486">
        <f t="shared" si="466"/>
        <v>77623.8</v>
      </c>
      <c r="J9925" s="348">
        <f t="shared" si="467"/>
        <v>0</v>
      </c>
    </row>
    <row r="9926" spans="1:10">
      <c r="A9926" s="483">
        <v>2016</v>
      </c>
      <c r="B9926" s="484" t="s">
        <v>1289</v>
      </c>
      <c r="C9926" s="484" t="s">
        <v>370</v>
      </c>
      <c r="D9926" s="485">
        <v>15636</v>
      </c>
      <c r="E9926" s="486">
        <v>17.916</v>
      </c>
      <c r="F9926" s="486">
        <f t="shared" si="465"/>
        <v>280134.576</v>
      </c>
      <c r="G9926" s="487">
        <v>0.22</v>
      </c>
      <c r="H9926" s="485">
        <v>4.9000000000000004</v>
      </c>
      <c r="I9926" s="486">
        <f t="shared" si="466"/>
        <v>76616.400000000009</v>
      </c>
      <c r="J9926" s="348">
        <f t="shared" si="467"/>
        <v>0</v>
      </c>
    </row>
    <row r="9927" spans="1:10">
      <c r="A9927" s="483">
        <v>2016</v>
      </c>
      <c r="B9927" s="484" t="s">
        <v>1289</v>
      </c>
      <c r="C9927" s="484" t="s">
        <v>370</v>
      </c>
      <c r="D9927" s="485">
        <v>79569</v>
      </c>
      <c r="E9927" s="486">
        <v>17.917999999999999</v>
      </c>
      <c r="F9927" s="486">
        <f t="shared" si="465"/>
        <v>1425717.3419999999</v>
      </c>
      <c r="G9927" s="487">
        <v>0.23</v>
      </c>
      <c r="H9927" s="485">
        <v>4.8</v>
      </c>
      <c r="I9927" s="486">
        <f t="shared" si="466"/>
        <v>381931.2</v>
      </c>
      <c r="J9927" s="348">
        <f t="shared" si="467"/>
        <v>0</v>
      </c>
    </row>
    <row r="9928" spans="1:10">
      <c r="A9928" s="483">
        <v>2016</v>
      </c>
      <c r="B9928" s="484" t="s">
        <v>1289</v>
      </c>
      <c r="C9928" s="484" t="s">
        <v>370</v>
      </c>
      <c r="D9928" s="485">
        <v>62936</v>
      </c>
      <c r="E9928" s="486">
        <v>17.606000000000002</v>
      </c>
      <c r="F9928" s="486">
        <f t="shared" si="465"/>
        <v>1108051.216</v>
      </c>
      <c r="G9928" s="487">
        <v>0.34</v>
      </c>
      <c r="H9928" s="485">
        <v>5.3</v>
      </c>
      <c r="I9928" s="486">
        <f t="shared" si="466"/>
        <v>333560.8</v>
      </c>
      <c r="J9928" s="348">
        <f t="shared" si="467"/>
        <v>0</v>
      </c>
    </row>
    <row r="9929" spans="1:10">
      <c r="A9929" s="483">
        <v>2016</v>
      </c>
      <c r="B9929" s="484" t="s">
        <v>1296</v>
      </c>
      <c r="C9929" s="484" t="s">
        <v>370</v>
      </c>
      <c r="D9929" s="485">
        <v>25048</v>
      </c>
      <c r="E9929" s="486">
        <v>24.23</v>
      </c>
      <c r="F9929" s="486">
        <f t="shared" si="465"/>
        <v>606913.04</v>
      </c>
      <c r="G9929" s="487">
        <v>3.47</v>
      </c>
      <c r="H9929" s="485">
        <v>9.4</v>
      </c>
      <c r="I9929" s="486">
        <f t="shared" si="466"/>
        <v>235451.2</v>
      </c>
      <c r="J9929" s="348">
        <f t="shared" si="467"/>
        <v>0</v>
      </c>
    </row>
    <row r="9930" spans="1:10">
      <c r="A9930" s="483">
        <v>2016</v>
      </c>
      <c r="B9930" s="484" t="s">
        <v>1296</v>
      </c>
      <c r="C9930" s="484" t="s">
        <v>370</v>
      </c>
      <c r="D9930" s="485">
        <v>26473</v>
      </c>
      <c r="E9930" s="486">
        <v>24.23</v>
      </c>
      <c r="F9930" s="486">
        <f t="shared" si="465"/>
        <v>641440.79</v>
      </c>
      <c r="G9930" s="487">
        <v>5.56</v>
      </c>
      <c r="H9930" s="485">
        <v>9.4</v>
      </c>
      <c r="I9930" s="486">
        <f t="shared" si="466"/>
        <v>248846.2</v>
      </c>
      <c r="J9930" s="348">
        <f t="shared" si="467"/>
        <v>0</v>
      </c>
    </row>
    <row r="9931" spans="1:10">
      <c r="A9931" s="483">
        <v>2016</v>
      </c>
      <c r="B9931" s="484" t="s">
        <v>1296</v>
      </c>
      <c r="C9931" s="484" t="s">
        <v>370</v>
      </c>
      <c r="D9931" s="485">
        <v>18493</v>
      </c>
      <c r="E9931" s="486">
        <v>24.76</v>
      </c>
      <c r="F9931" s="486">
        <f t="shared" si="465"/>
        <v>457886.68000000005</v>
      </c>
      <c r="G9931" s="487">
        <v>1.73</v>
      </c>
      <c r="H9931" s="485">
        <v>12.1</v>
      </c>
      <c r="I9931" s="486">
        <f t="shared" si="466"/>
        <v>223765.3</v>
      </c>
      <c r="J9931" s="348">
        <f t="shared" si="467"/>
        <v>0</v>
      </c>
    </row>
    <row r="9932" spans="1:10">
      <c r="A9932" s="483">
        <v>2016</v>
      </c>
      <c r="B9932" s="484" t="s">
        <v>1289</v>
      </c>
      <c r="C9932" s="484" t="s">
        <v>370</v>
      </c>
      <c r="D9932" s="485">
        <v>60244</v>
      </c>
      <c r="E9932" s="486">
        <v>16.71</v>
      </c>
      <c r="F9932" s="486">
        <f t="shared" si="465"/>
        <v>1006677.2400000001</v>
      </c>
      <c r="G9932" s="487">
        <v>0.28999999999999998</v>
      </c>
      <c r="H9932" s="485">
        <v>6.2</v>
      </c>
      <c r="I9932" s="486">
        <f t="shared" si="466"/>
        <v>373512.8</v>
      </c>
      <c r="J9932" s="348">
        <f t="shared" si="467"/>
        <v>0</v>
      </c>
    </row>
    <row r="9933" spans="1:10">
      <c r="A9933" s="483">
        <v>2016</v>
      </c>
      <c r="B9933" s="484" t="s">
        <v>1289</v>
      </c>
      <c r="C9933" s="484" t="s">
        <v>370</v>
      </c>
      <c r="D9933" s="485">
        <v>45480</v>
      </c>
      <c r="E9933" s="486">
        <v>17.82</v>
      </c>
      <c r="F9933" s="486">
        <f t="shared" si="465"/>
        <v>810453.6</v>
      </c>
      <c r="G9933" s="487">
        <v>0.26</v>
      </c>
      <c r="H9933" s="485">
        <v>5.3</v>
      </c>
      <c r="I9933" s="486">
        <f t="shared" si="466"/>
        <v>241044</v>
      </c>
      <c r="J9933" s="348">
        <f t="shared" si="467"/>
        <v>0</v>
      </c>
    </row>
    <row r="9934" spans="1:10">
      <c r="A9934" s="483">
        <v>2016</v>
      </c>
      <c r="B9934" s="484" t="s">
        <v>1289</v>
      </c>
      <c r="C9934" s="484" t="s">
        <v>370</v>
      </c>
      <c r="D9934" s="485">
        <v>45027</v>
      </c>
      <c r="E9934" s="486">
        <v>16.78</v>
      </c>
      <c r="F9934" s="486">
        <f t="shared" si="465"/>
        <v>755553.06</v>
      </c>
      <c r="G9934" s="487">
        <v>0.3</v>
      </c>
      <c r="H9934" s="485">
        <v>5.7</v>
      </c>
      <c r="I9934" s="486">
        <f t="shared" si="466"/>
        <v>256653.9</v>
      </c>
      <c r="J9934" s="348">
        <f t="shared" si="467"/>
        <v>0</v>
      </c>
    </row>
    <row r="9935" spans="1:10">
      <c r="A9935" s="483">
        <v>2016</v>
      </c>
      <c r="B9935" s="484" t="s">
        <v>1289</v>
      </c>
      <c r="C9935" s="484" t="s">
        <v>370</v>
      </c>
      <c r="D9935" s="485">
        <v>30465</v>
      </c>
      <c r="E9935" s="486">
        <v>17.97</v>
      </c>
      <c r="F9935" s="486">
        <f t="shared" si="465"/>
        <v>547456.04999999993</v>
      </c>
      <c r="G9935" s="487">
        <v>0.23</v>
      </c>
      <c r="H9935" s="485">
        <v>4.5999999999999996</v>
      </c>
      <c r="I9935" s="486">
        <f t="shared" si="466"/>
        <v>140139</v>
      </c>
      <c r="J9935" s="348">
        <f t="shared" si="467"/>
        <v>0</v>
      </c>
    </row>
    <row r="9936" spans="1:10">
      <c r="A9936" s="483">
        <v>2016</v>
      </c>
      <c r="B9936" s="484" t="s">
        <v>1289</v>
      </c>
      <c r="C9936" s="484" t="s">
        <v>370</v>
      </c>
      <c r="D9936" s="485">
        <v>15096</v>
      </c>
      <c r="E9936" s="486">
        <v>17.22</v>
      </c>
      <c r="F9936" s="486">
        <f t="shared" si="465"/>
        <v>259953.12</v>
      </c>
      <c r="G9936" s="487">
        <v>0.25</v>
      </c>
      <c r="H9936" s="485">
        <v>3.9</v>
      </c>
      <c r="I9936" s="486">
        <f t="shared" si="466"/>
        <v>58874.400000000001</v>
      </c>
      <c r="J9936" s="348">
        <f t="shared" si="467"/>
        <v>0</v>
      </c>
    </row>
    <row r="9937" spans="1:10">
      <c r="A9937" s="483">
        <v>2016</v>
      </c>
      <c r="B9937" s="484" t="s">
        <v>1296</v>
      </c>
      <c r="C9937" s="484" t="s">
        <v>370</v>
      </c>
      <c r="D9937" s="485">
        <v>11529</v>
      </c>
      <c r="E9937" s="486">
        <v>25.5</v>
      </c>
      <c r="F9937" s="486">
        <f t="shared" si="465"/>
        <v>293989.5</v>
      </c>
      <c r="G9937" s="487">
        <v>0.8</v>
      </c>
      <c r="H9937" s="485">
        <v>11.2</v>
      </c>
      <c r="I9937" s="486">
        <f t="shared" si="466"/>
        <v>129124.79999999999</v>
      </c>
      <c r="J9937" s="348">
        <f t="shared" si="467"/>
        <v>0</v>
      </c>
    </row>
    <row r="9938" spans="1:10">
      <c r="A9938" s="483">
        <v>2016</v>
      </c>
      <c r="B9938" s="484" t="s">
        <v>1289</v>
      </c>
      <c r="C9938" s="484" t="s">
        <v>370</v>
      </c>
      <c r="D9938" s="485">
        <v>31166</v>
      </c>
      <c r="E9938" s="486">
        <v>17.600000000000001</v>
      </c>
      <c r="F9938" s="486">
        <f t="shared" si="465"/>
        <v>548521.60000000009</v>
      </c>
      <c r="G9938" s="487">
        <v>0.2</v>
      </c>
      <c r="H9938" s="485">
        <v>4.5999999999999996</v>
      </c>
      <c r="I9938" s="486">
        <f t="shared" si="466"/>
        <v>143363.59999999998</v>
      </c>
      <c r="J9938" s="348">
        <f t="shared" si="467"/>
        <v>0</v>
      </c>
    </row>
    <row r="9939" spans="1:10">
      <c r="A9939" s="483">
        <v>2016</v>
      </c>
      <c r="B9939" s="484" t="s">
        <v>1296</v>
      </c>
      <c r="C9939" s="484" t="s">
        <v>370</v>
      </c>
      <c r="D9939" s="485">
        <v>13565</v>
      </c>
      <c r="E9939" s="486">
        <v>22.207999999999998</v>
      </c>
      <c r="F9939" s="486">
        <f t="shared" si="465"/>
        <v>301251.51999999996</v>
      </c>
      <c r="G9939" s="487">
        <v>0.48</v>
      </c>
      <c r="H9939" s="485">
        <v>11.5</v>
      </c>
      <c r="I9939" s="486">
        <f t="shared" si="466"/>
        <v>155997.5</v>
      </c>
      <c r="J9939" s="348">
        <f t="shared" si="467"/>
        <v>0</v>
      </c>
    </row>
    <row r="9940" spans="1:10">
      <c r="A9940" s="483">
        <v>2016</v>
      </c>
      <c r="B9940" s="484" t="s">
        <v>1296</v>
      </c>
      <c r="C9940" s="484" t="s">
        <v>370</v>
      </c>
      <c r="D9940" s="485">
        <v>31704</v>
      </c>
      <c r="E9940" s="486">
        <v>24.231999999999999</v>
      </c>
      <c r="F9940" s="486">
        <f t="shared" si="465"/>
        <v>768251.32799999998</v>
      </c>
      <c r="G9940" s="487">
        <v>0.4</v>
      </c>
      <c r="H9940" s="485">
        <v>5.5</v>
      </c>
      <c r="I9940" s="486">
        <f t="shared" si="466"/>
        <v>174372</v>
      </c>
      <c r="J9940" s="348">
        <f t="shared" si="467"/>
        <v>0</v>
      </c>
    </row>
    <row r="9941" spans="1:10">
      <c r="A9941" s="483">
        <v>2016</v>
      </c>
      <c r="B9941" s="484" t="s">
        <v>1296</v>
      </c>
      <c r="C9941" s="484" t="s">
        <v>370</v>
      </c>
      <c r="D9941" s="485">
        <v>9473</v>
      </c>
      <c r="E9941" s="486">
        <v>26.18</v>
      </c>
      <c r="F9941" s="486">
        <f t="shared" si="465"/>
        <v>248003.13999999998</v>
      </c>
      <c r="G9941" s="487">
        <v>3.02</v>
      </c>
      <c r="H9941" s="485">
        <v>8.1999999999999993</v>
      </c>
      <c r="I9941" s="486">
        <f t="shared" si="466"/>
        <v>77678.599999999991</v>
      </c>
      <c r="J9941" s="348">
        <f t="shared" si="467"/>
        <v>0</v>
      </c>
    </row>
    <row r="9942" spans="1:10">
      <c r="A9942" s="483">
        <v>2016</v>
      </c>
      <c r="B9942" s="484" t="s">
        <v>1296</v>
      </c>
      <c r="C9942" s="484" t="s">
        <v>370</v>
      </c>
      <c r="D9942" s="485">
        <v>75204</v>
      </c>
      <c r="E9942" s="486">
        <v>25.91</v>
      </c>
      <c r="F9942" s="486">
        <f t="shared" si="465"/>
        <v>1948535.64</v>
      </c>
      <c r="G9942" s="487">
        <v>2.44</v>
      </c>
      <c r="H9942" s="485">
        <v>7.7</v>
      </c>
      <c r="I9942" s="486">
        <f t="shared" si="466"/>
        <v>579070.80000000005</v>
      </c>
      <c r="J9942" s="348">
        <f t="shared" si="467"/>
        <v>0</v>
      </c>
    </row>
    <row r="9943" spans="1:10">
      <c r="A9943" s="483">
        <v>2016</v>
      </c>
      <c r="B9943" s="484" t="s">
        <v>1296</v>
      </c>
      <c r="C9943" s="484" t="s">
        <v>370</v>
      </c>
      <c r="D9943" s="485">
        <v>15363</v>
      </c>
      <c r="E9943" s="486">
        <v>26.13</v>
      </c>
      <c r="F9943" s="486">
        <f t="shared" si="465"/>
        <v>401435.19</v>
      </c>
      <c r="G9943" s="487">
        <v>3.06</v>
      </c>
      <c r="H9943" s="485">
        <v>8.4</v>
      </c>
      <c r="I9943" s="486">
        <f t="shared" si="466"/>
        <v>129049.20000000001</v>
      </c>
      <c r="J9943" s="348">
        <f t="shared" si="467"/>
        <v>0</v>
      </c>
    </row>
    <row r="9944" spans="1:10">
      <c r="A9944" s="483">
        <v>2016</v>
      </c>
      <c r="B9944" s="484" t="s">
        <v>1296</v>
      </c>
      <c r="C9944" s="484" t="s">
        <v>370</v>
      </c>
      <c r="D9944" s="485">
        <v>9253</v>
      </c>
      <c r="E9944" s="486">
        <v>25.56</v>
      </c>
      <c r="F9944" s="486">
        <f t="shared" si="465"/>
        <v>236506.68</v>
      </c>
      <c r="G9944" s="487">
        <v>2.83</v>
      </c>
      <c r="H9944" s="485">
        <v>7.9</v>
      </c>
      <c r="I9944" s="486">
        <f t="shared" si="466"/>
        <v>73098.7</v>
      </c>
      <c r="J9944" s="348">
        <f t="shared" si="467"/>
        <v>0</v>
      </c>
    </row>
    <row r="9945" spans="1:10">
      <c r="A9945" s="483">
        <v>2016</v>
      </c>
      <c r="B9945" s="484" t="s">
        <v>1296</v>
      </c>
      <c r="C9945" s="484" t="s">
        <v>370</v>
      </c>
      <c r="D9945" s="485">
        <v>21255</v>
      </c>
      <c r="E9945" s="486">
        <v>25.95</v>
      </c>
      <c r="F9945" s="486">
        <f t="shared" si="465"/>
        <v>551567.25</v>
      </c>
      <c r="G9945" s="487">
        <v>3.04</v>
      </c>
      <c r="H9945" s="485">
        <v>8.5</v>
      </c>
      <c r="I9945" s="486">
        <f t="shared" si="466"/>
        <v>180667.5</v>
      </c>
      <c r="J9945" s="348">
        <f t="shared" si="467"/>
        <v>0</v>
      </c>
    </row>
    <row r="9946" spans="1:10">
      <c r="A9946" s="483">
        <v>2016</v>
      </c>
      <c r="B9946" s="484" t="s">
        <v>1296</v>
      </c>
      <c r="C9946" s="484" t="s">
        <v>370</v>
      </c>
      <c r="D9946" s="485">
        <v>7226</v>
      </c>
      <c r="E9946" s="486">
        <v>26.03</v>
      </c>
      <c r="F9946" s="486">
        <f t="shared" si="465"/>
        <v>188092.78</v>
      </c>
      <c r="G9946" s="487">
        <v>3.07</v>
      </c>
      <c r="H9946" s="485">
        <v>9</v>
      </c>
      <c r="I9946" s="486">
        <f t="shared" si="466"/>
        <v>65034</v>
      </c>
      <c r="J9946" s="348">
        <f t="shared" si="467"/>
        <v>0</v>
      </c>
    </row>
    <row r="9947" spans="1:10">
      <c r="A9947" s="483">
        <v>2016</v>
      </c>
      <c r="B9947" s="484" t="s">
        <v>1296</v>
      </c>
      <c r="C9947" s="484" t="s">
        <v>370</v>
      </c>
      <c r="D9947" s="485">
        <v>130921</v>
      </c>
      <c r="E9947" s="486">
        <v>25.88</v>
      </c>
      <c r="F9947" s="486">
        <f t="shared" si="465"/>
        <v>3388235.48</v>
      </c>
      <c r="G9947" s="487">
        <v>2.41</v>
      </c>
      <c r="H9947" s="485">
        <v>7.6</v>
      </c>
      <c r="I9947" s="486">
        <f t="shared" si="466"/>
        <v>994999.6</v>
      </c>
      <c r="J9947" s="348">
        <f t="shared" si="467"/>
        <v>0</v>
      </c>
    </row>
    <row r="9948" spans="1:10">
      <c r="A9948" s="483">
        <v>2016</v>
      </c>
      <c r="B9948" s="484" t="s">
        <v>1296</v>
      </c>
      <c r="C9948" s="484" t="s">
        <v>370</v>
      </c>
      <c r="D9948" s="485">
        <v>9096</v>
      </c>
      <c r="E9948" s="486">
        <v>25.29</v>
      </c>
      <c r="F9948" s="486">
        <f t="shared" si="465"/>
        <v>230037.84</v>
      </c>
      <c r="G9948" s="487">
        <v>2.5</v>
      </c>
      <c r="H9948" s="485">
        <v>7.1</v>
      </c>
      <c r="I9948" s="486">
        <f t="shared" si="466"/>
        <v>64581.599999999999</v>
      </c>
      <c r="J9948" s="348">
        <f t="shared" si="467"/>
        <v>0</v>
      </c>
    </row>
    <row r="9949" spans="1:10">
      <c r="A9949" s="483">
        <v>2016</v>
      </c>
      <c r="B9949" s="484" t="s">
        <v>1289</v>
      </c>
      <c r="C9949" s="484" t="s">
        <v>370</v>
      </c>
      <c r="D9949" s="485">
        <v>15881</v>
      </c>
      <c r="E9949" s="486">
        <v>17.815999999999999</v>
      </c>
      <c r="F9949" s="486">
        <f t="shared" si="465"/>
        <v>282935.89600000001</v>
      </c>
      <c r="G9949" s="487">
        <v>0.28000000000000003</v>
      </c>
      <c r="H9949" s="485">
        <v>4.9000000000000004</v>
      </c>
      <c r="I9949" s="486">
        <f t="shared" si="466"/>
        <v>77816.900000000009</v>
      </c>
      <c r="J9949" s="348">
        <f t="shared" si="467"/>
        <v>0</v>
      </c>
    </row>
    <row r="9950" spans="1:10">
      <c r="A9950" s="483">
        <v>2016</v>
      </c>
      <c r="B9950" s="484" t="s">
        <v>1296</v>
      </c>
      <c r="C9950" s="484" t="s">
        <v>370</v>
      </c>
      <c r="D9950" s="485">
        <v>11888</v>
      </c>
      <c r="E9950" s="486">
        <v>26.245999999999999</v>
      </c>
      <c r="F9950" s="486">
        <f t="shared" si="465"/>
        <v>312012.44799999997</v>
      </c>
      <c r="G9950" s="487">
        <v>0.9</v>
      </c>
      <c r="H9950" s="485">
        <v>8</v>
      </c>
      <c r="I9950" s="486">
        <f t="shared" si="466"/>
        <v>95104</v>
      </c>
      <c r="J9950" s="348">
        <f t="shared" si="467"/>
        <v>0</v>
      </c>
    </row>
    <row r="9951" spans="1:10">
      <c r="A9951" s="483">
        <v>2016</v>
      </c>
      <c r="B9951" s="484" t="s">
        <v>1289</v>
      </c>
      <c r="C9951" s="484" t="s">
        <v>370</v>
      </c>
      <c r="D9951" s="485">
        <v>58023</v>
      </c>
      <c r="E9951" s="486">
        <v>18.350999999999999</v>
      </c>
      <c r="F9951" s="486">
        <f t="shared" si="465"/>
        <v>1064780.0729999999</v>
      </c>
      <c r="G9951" s="487">
        <v>0.28999999999999998</v>
      </c>
      <c r="H9951" s="485">
        <v>4.7</v>
      </c>
      <c r="I9951" s="486">
        <f t="shared" si="466"/>
        <v>272708.10000000003</v>
      </c>
      <c r="J9951" s="348">
        <f t="shared" si="467"/>
        <v>0</v>
      </c>
    </row>
    <row r="9952" spans="1:10">
      <c r="A9952" s="483">
        <v>2016</v>
      </c>
      <c r="B9952" s="484" t="s">
        <v>1289</v>
      </c>
      <c r="C9952" s="484" t="s">
        <v>370</v>
      </c>
      <c r="D9952" s="485">
        <v>47642</v>
      </c>
      <c r="E9952" s="486">
        <v>17.875</v>
      </c>
      <c r="F9952" s="486">
        <f t="shared" si="465"/>
        <v>851600.75</v>
      </c>
      <c r="G9952" s="487">
        <v>0.33</v>
      </c>
      <c r="H9952" s="485">
        <v>5</v>
      </c>
      <c r="I9952" s="486">
        <f t="shared" si="466"/>
        <v>238210</v>
      </c>
      <c r="J9952" s="348">
        <f t="shared" si="467"/>
        <v>0</v>
      </c>
    </row>
    <row r="9953" spans="1:10">
      <c r="A9953" s="483">
        <v>2016</v>
      </c>
      <c r="B9953" s="484" t="s">
        <v>1289</v>
      </c>
      <c r="C9953" s="484" t="s">
        <v>370</v>
      </c>
      <c r="D9953" s="485">
        <v>63623</v>
      </c>
      <c r="E9953" s="486">
        <v>17.814</v>
      </c>
      <c r="F9953" s="486">
        <f t="shared" si="465"/>
        <v>1133380.122</v>
      </c>
      <c r="G9953" s="487">
        <v>0.24</v>
      </c>
      <c r="H9953" s="485">
        <v>5.4</v>
      </c>
      <c r="I9953" s="486">
        <f t="shared" si="466"/>
        <v>343564.2</v>
      </c>
      <c r="J9953" s="348">
        <f t="shared" si="467"/>
        <v>0</v>
      </c>
    </row>
    <row r="9954" spans="1:10">
      <c r="A9954" s="483">
        <v>2016</v>
      </c>
      <c r="B9954" s="484" t="s">
        <v>1289</v>
      </c>
      <c r="C9954" s="484" t="s">
        <v>370</v>
      </c>
      <c r="D9954" s="485">
        <v>15861</v>
      </c>
      <c r="E9954" s="486">
        <v>17.914000000000001</v>
      </c>
      <c r="F9954" s="486">
        <f t="shared" si="465"/>
        <v>284133.95400000003</v>
      </c>
      <c r="G9954" s="487">
        <v>0.25</v>
      </c>
      <c r="H9954" s="485">
        <v>5</v>
      </c>
      <c r="I9954" s="486">
        <f t="shared" si="466"/>
        <v>79305</v>
      </c>
      <c r="J9954" s="348">
        <f t="shared" si="467"/>
        <v>0</v>
      </c>
    </row>
    <row r="9955" spans="1:10">
      <c r="A9955" s="483">
        <v>2016</v>
      </c>
      <c r="B9955" s="484" t="s">
        <v>1289</v>
      </c>
      <c r="C9955" s="484" t="s">
        <v>370</v>
      </c>
      <c r="D9955" s="485">
        <v>15869</v>
      </c>
      <c r="E9955" s="486">
        <v>17.899999999999999</v>
      </c>
      <c r="F9955" s="486">
        <f t="shared" si="465"/>
        <v>284055.09999999998</v>
      </c>
      <c r="G9955" s="487">
        <v>0.19</v>
      </c>
      <c r="H9955" s="485">
        <v>4.5999999999999996</v>
      </c>
      <c r="I9955" s="486">
        <f t="shared" si="466"/>
        <v>72997.399999999994</v>
      </c>
      <c r="J9955" s="348">
        <f t="shared" si="467"/>
        <v>0</v>
      </c>
    </row>
    <row r="9956" spans="1:10">
      <c r="A9956" s="483">
        <v>2016</v>
      </c>
      <c r="B9956" s="484" t="s">
        <v>1289</v>
      </c>
      <c r="C9956" s="484" t="s">
        <v>370</v>
      </c>
      <c r="D9956" s="485">
        <v>31607</v>
      </c>
      <c r="E9956" s="486">
        <v>17.859000000000002</v>
      </c>
      <c r="F9956" s="486">
        <f t="shared" si="465"/>
        <v>564469.41300000006</v>
      </c>
      <c r="G9956" s="487">
        <v>0.27</v>
      </c>
      <c r="H9956" s="485">
        <v>5.3</v>
      </c>
      <c r="I9956" s="486">
        <f t="shared" si="466"/>
        <v>167517.1</v>
      </c>
      <c r="J9956" s="348">
        <f t="shared" si="467"/>
        <v>0</v>
      </c>
    </row>
    <row r="9957" spans="1:10">
      <c r="A9957" s="483">
        <v>2016</v>
      </c>
      <c r="B9957" s="484" t="s">
        <v>1289</v>
      </c>
      <c r="C9957" s="484" t="s">
        <v>370</v>
      </c>
      <c r="D9957" s="485">
        <v>95365</v>
      </c>
      <c r="E9957" s="486">
        <v>17.759</v>
      </c>
      <c r="F9957" s="486">
        <f t="shared" si="465"/>
        <v>1693587.0349999999</v>
      </c>
      <c r="G9957" s="487">
        <v>0.19</v>
      </c>
      <c r="H9957" s="485">
        <v>4.3</v>
      </c>
      <c r="I9957" s="486">
        <f t="shared" si="466"/>
        <v>410069.5</v>
      </c>
      <c r="J9957" s="348">
        <f t="shared" si="467"/>
        <v>0</v>
      </c>
    </row>
    <row r="9958" spans="1:10">
      <c r="A9958" s="483">
        <v>2016</v>
      </c>
      <c r="B9958" s="484" t="s">
        <v>1289</v>
      </c>
      <c r="C9958" s="484" t="s">
        <v>370</v>
      </c>
      <c r="D9958" s="485">
        <v>63592</v>
      </c>
      <c r="E9958" s="486">
        <v>17.97</v>
      </c>
      <c r="F9958" s="486">
        <f t="shared" si="465"/>
        <v>1142748.24</v>
      </c>
      <c r="G9958" s="487">
        <v>0.25</v>
      </c>
      <c r="H9958" s="485">
        <v>4.8</v>
      </c>
      <c r="I9958" s="486">
        <f t="shared" si="466"/>
        <v>305241.59999999998</v>
      </c>
      <c r="J9958" s="348">
        <f t="shared" si="467"/>
        <v>0</v>
      </c>
    </row>
    <row r="9959" spans="1:10">
      <c r="A9959" s="483">
        <v>2016</v>
      </c>
      <c r="B9959" s="484" t="s">
        <v>1289</v>
      </c>
      <c r="C9959" s="484" t="s">
        <v>370</v>
      </c>
      <c r="D9959" s="485">
        <v>79143</v>
      </c>
      <c r="E9959" s="486">
        <v>17.760999999999999</v>
      </c>
      <c r="F9959" s="486">
        <f t="shared" si="465"/>
        <v>1405658.8229999999</v>
      </c>
      <c r="G9959" s="487">
        <v>0.23</v>
      </c>
      <c r="H9959" s="485">
        <v>5.3</v>
      </c>
      <c r="I9959" s="486">
        <f t="shared" si="466"/>
        <v>419457.89999999997</v>
      </c>
      <c r="J9959" s="348">
        <f t="shared" si="467"/>
        <v>0</v>
      </c>
    </row>
    <row r="9960" spans="1:10">
      <c r="A9960" s="483">
        <v>2016</v>
      </c>
      <c r="B9960" s="484" t="s">
        <v>1296</v>
      </c>
      <c r="C9960" s="484" t="s">
        <v>370</v>
      </c>
      <c r="D9960" s="485">
        <v>46693</v>
      </c>
      <c r="E9960" s="486">
        <v>25.914000000000001</v>
      </c>
      <c r="F9960" s="486">
        <f t="shared" si="465"/>
        <v>1210002.402</v>
      </c>
      <c r="G9960" s="487">
        <v>2.2599999999999998</v>
      </c>
      <c r="H9960" s="485">
        <v>7.6</v>
      </c>
      <c r="I9960" s="486">
        <f t="shared" si="466"/>
        <v>354866.8</v>
      </c>
      <c r="J9960" s="348">
        <f t="shared" si="467"/>
        <v>0</v>
      </c>
    </row>
    <row r="9961" spans="1:10">
      <c r="A9961" s="483">
        <v>2016</v>
      </c>
      <c r="B9961" s="484" t="s">
        <v>1289</v>
      </c>
      <c r="C9961" s="484" t="s">
        <v>370</v>
      </c>
      <c r="D9961" s="485">
        <v>61598</v>
      </c>
      <c r="E9961" s="486">
        <v>17.666</v>
      </c>
      <c r="F9961" s="486">
        <f t="shared" si="465"/>
        <v>1088190.2679999999</v>
      </c>
      <c r="G9961" s="487">
        <v>0.19</v>
      </c>
      <c r="H9961" s="485">
        <v>4.3</v>
      </c>
      <c r="I9961" s="486">
        <f t="shared" si="466"/>
        <v>264871.39999999997</v>
      </c>
      <c r="J9961" s="348">
        <f t="shared" si="467"/>
        <v>0</v>
      </c>
    </row>
    <row r="9962" spans="1:10">
      <c r="A9962" s="483">
        <v>2016</v>
      </c>
      <c r="B9962" s="484" t="s">
        <v>1289</v>
      </c>
      <c r="C9962" s="484" t="s">
        <v>370</v>
      </c>
      <c r="D9962" s="485">
        <v>60101</v>
      </c>
      <c r="E9962" s="486">
        <v>17.84</v>
      </c>
      <c r="F9962" s="486">
        <f t="shared" si="465"/>
        <v>1072201.8400000001</v>
      </c>
      <c r="G9962" s="487">
        <v>0.23</v>
      </c>
      <c r="H9962" s="485">
        <v>5.4</v>
      </c>
      <c r="I9962" s="486">
        <f t="shared" si="466"/>
        <v>324545.40000000002</v>
      </c>
      <c r="J9962" s="348">
        <f t="shared" si="467"/>
        <v>0</v>
      </c>
    </row>
    <row r="9963" spans="1:10">
      <c r="A9963" s="483">
        <v>2016</v>
      </c>
      <c r="B9963" s="484" t="s">
        <v>1289</v>
      </c>
      <c r="C9963" s="484" t="s">
        <v>370</v>
      </c>
      <c r="D9963" s="485">
        <v>31105</v>
      </c>
      <c r="E9963" s="486">
        <v>17.995999999999999</v>
      </c>
      <c r="F9963" s="486">
        <f t="shared" si="465"/>
        <v>559765.57999999996</v>
      </c>
      <c r="G9963" s="487">
        <v>0.27</v>
      </c>
      <c r="H9963" s="485">
        <v>4.5999999999999996</v>
      </c>
      <c r="I9963" s="486">
        <f t="shared" si="466"/>
        <v>143083</v>
      </c>
      <c r="J9963" s="348">
        <f t="shared" si="467"/>
        <v>0</v>
      </c>
    </row>
    <row r="9964" spans="1:10">
      <c r="A9964" s="483">
        <v>2016</v>
      </c>
      <c r="B9964" s="484" t="s">
        <v>1289</v>
      </c>
      <c r="C9964" s="484" t="s">
        <v>370</v>
      </c>
      <c r="D9964" s="485">
        <v>30232</v>
      </c>
      <c r="E9964" s="486">
        <v>17.896000000000001</v>
      </c>
      <c r="F9964" s="486">
        <f t="shared" si="465"/>
        <v>541031.87199999997</v>
      </c>
      <c r="G9964" s="487">
        <v>0.22</v>
      </c>
      <c r="H9964" s="485">
        <v>4.8</v>
      </c>
      <c r="I9964" s="486">
        <f t="shared" si="466"/>
        <v>145113.60000000001</v>
      </c>
      <c r="J9964" s="348">
        <f t="shared" si="467"/>
        <v>0</v>
      </c>
    </row>
    <row r="9965" spans="1:10">
      <c r="A9965" s="483">
        <v>2016</v>
      </c>
      <c r="B9965" s="484" t="s">
        <v>1289</v>
      </c>
      <c r="C9965" s="484" t="s">
        <v>370</v>
      </c>
      <c r="D9965" s="485">
        <v>15809</v>
      </c>
      <c r="E9965" s="486">
        <v>17.718</v>
      </c>
      <c r="F9965" s="486">
        <f t="shared" si="465"/>
        <v>280103.86200000002</v>
      </c>
      <c r="G9965" s="487">
        <v>0.24</v>
      </c>
      <c r="H9965" s="485">
        <v>5.5</v>
      </c>
      <c r="I9965" s="486">
        <f t="shared" si="466"/>
        <v>86949.5</v>
      </c>
      <c r="J9965" s="348">
        <f t="shared" si="467"/>
        <v>0</v>
      </c>
    </row>
    <row r="9966" spans="1:10">
      <c r="A9966" s="483">
        <v>2016</v>
      </c>
      <c r="B9966" s="484" t="s">
        <v>1289</v>
      </c>
      <c r="C9966" s="484" t="s">
        <v>370</v>
      </c>
      <c r="D9966" s="485">
        <v>14856</v>
      </c>
      <c r="E9966" s="486">
        <v>17.75</v>
      </c>
      <c r="F9966" s="486">
        <f t="shared" si="465"/>
        <v>263694</v>
      </c>
      <c r="G9966" s="487">
        <v>0.26</v>
      </c>
      <c r="H9966" s="485">
        <v>5</v>
      </c>
      <c r="I9966" s="486">
        <f t="shared" si="466"/>
        <v>74280</v>
      </c>
      <c r="J9966" s="348">
        <f t="shared" si="467"/>
        <v>0</v>
      </c>
    </row>
    <row r="9967" spans="1:10">
      <c r="A9967" s="483">
        <v>2016</v>
      </c>
      <c r="B9967" s="484" t="s">
        <v>1289</v>
      </c>
      <c r="C9967" s="484" t="s">
        <v>370</v>
      </c>
      <c r="D9967" s="485">
        <v>62338</v>
      </c>
      <c r="E9967" s="486">
        <v>17.986000000000001</v>
      </c>
      <c r="F9967" s="486">
        <f t="shared" si="465"/>
        <v>1121211.2680000002</v>
      </c>
      <c r="G9967" s="487">
        <v>0.26</v>
      </c>
      <c r="H9967" s="485">
        <v>4.7</v>
      </c>
      <c r="I9967" s="486">
        <f t="shared" si="466"/>
        <v>292988.60000000003</v>
      </c>
      <c r="J9967" s="348">
        <f t="shared" si="467"/>
        <v>0</v>
      </c>
    </row>
    <row r="9968" spans="1:10">
      <c r="A9968" s="483">
        <v>2016</v>
      </c>
      <c r="B9968" s="484" t="s">
        <v>1289</v>
      </c>
      <c r="C9968" s="484" t="s">
        <v>370</v>
      </c>
      <c r="D9968" s="485">
        <v>62232</v>
      </c>
      <c r="E9968" s="486">
        <v>17.736999999999998</v>
      </c>
      <c r="F9968" s="486">
        <f t="shared" si="465"/>
        <v>1103808.9839999999</v>
      </c>
      <c r="G9968" s="487">
        <v>0.24</v>
      </c>
      <c r="H9968" s="485">
        <v>5.7</v>
      </c>
      <c r="I9968" s="486">
        <f t="shared" si="466"/>
        <v>354722.4</v>
      </c>
      <c r="J9968" s="348">
        <f t="shared" si="467"/>
        <v>0</v>
      </c>
    </row>
    <row r="9969" spans="1:10">
      <c r="A9969" s="483">
        <v>2016</v>
      </c>
      <c r="B9969" s="484" t="s">
        <v>1289</v>
      </c>
      <c r="C9969" s="484" t="s">
        <v>370</v>
      </c>
      <c r="D9969" s="485">
        <v>66799</v>
      </c>
      <c r="E9969" s="486">
        <v>17.568000000000001</v>
      </c>
      <c r="F9969" s="486">
        <f t="shared" si="465"/>
        <v>1173524.8320000002</v>
      </c>
      <c r="G9969" s="487">
        <v>0.21</v>
      </c>
      <c r="H9969" s="485">
        <v>4.5</v>
      </c>
      <c r="I9969" s="486">
        <f t="shared" si="466"/>
        <v>300595.5</v>
      </c>
      <c r="J9969" s="348">
        <f t="shared" si="467"/>
        <v>0</v>
      </c>
    </row>
    <row r="9970" spans="1:10">
      <c r="A9970" s="483">
        <v>2016</v>
      </c>
      <c r="B9970" s="484" t="s">
        <v>1296</v>
      </c>
      <c r="C9970" s="484" t="s">
        <v>370</v>
      </c>
      <c r="D9970" s="485">
        <v>15080</v>
      </c>
      <c r="E9970" s="486">
        <v>25.704000000000001</v>
      </c>
      <c r="F9970" s="486">
        <f t="shared" si="465"/>
        <v>387616.32</v>
      </c>
      <c r="G9970" s="487">
        <v>2.66</v>
      </c>
      <c r="H9970" s="485">
        <v>8.1</v>
      </c>
      <c r="I9970" s="486">
        <f t="shared" si="466"/>
        <v>122148</v>
      </c>
      <c r="J9970" s="348">
        <f t="shared" si="467"/>
        <v>0</v>
      </c>
    </row>
    <row r="9971" spans="1:10">
      <c r="A9971" s="483">
        <v>2016</v>
      </c>
      <c r="B9971" s="484" t="s">
        <v>1289</v>
      </c>
      <c r="C9971" s="484" t="s">
        <v>370</v>
      </c>
      <c r="D9971" s="485">
        <v>10558</v>
      </c>
      <c r="E9971" s="486">
        <v>17.512</v>
      </c>
      <c r="F9971" s="486">
        <f t="shared" si="465"/>
        <v>184891.696</v>
      </c>
      <c r="G9971" s="487">
        <v>0.26</v>
      </c>
      <c r="H9971" s="485">
        <v>6.2</v>
      </c>
      <c r="I9971" s="486">
        <f t="shared" si="466"/>
        <v>65459.6</v>
      </c>
      <c r="J9971" s="348">
        <f t="shared" si="467"/>
        <v>0</v>
      </c>
    </row>
    <row r="9972" spans="1:10">
      <c r="A9972" s="483">
        <v>2016</v>
      </c>
      <c r="B9972" s="484" t="s">
        <v>1289</v>
      </c>
      <c r="C9972" s="484" t="s">
        <v>370</v>
      </c>
      <c r="D9972" s="485">
        <v>74527</v>
      </c>
      <c r="E9972" s="486">
        <v>17.893000000000001</v>
      </c>
      <c r="F9972" s="486">
        <f t="shared" si="465"/>
        <v>1333511.611</v>
      </c>
      <c r="G9972" s="487">
        <v>0.28000000000000003</v>
      </c>
      <c r="H9972" s="485">
        <v>5.0999999999999996</v>
      </c>
      <c r="I9972" s="486">
        <f t="shared" si="466"/>
        <v>380087.69999999995</v>
      </c>
      <c r="J9972" s="348">
        <f t="shared" si="467"/>
        <v>0</v>
      </c>
    </row>
    <row r="9973" spans="1:10">
      <c r="A9973" s="483">
        <v>2016</v>
      </c>
      <c r="B9973" s="484" t="s">
        <v>1289</v>
      </c>
      <c r="C9973" s="484" t="s">
        <v>370</v>
      </c>
      <c r="D9973" s="485">
        <v>15799</v>
      </c>
      <c r="E9973" s="486">
        <v>17.776</v>
      </c>
      <c r="F9973" s="486">
        <f t="shared" si="465"/>
        <v>280843.02399999998</v>
      </c>
      <c r="G9973" s="487">
        <v>0.24</v>
      </c>
      <c r="H9973" s="485">
        <v>5.3</v>
      </c>
      <c r="I9973" s="486">
        <f t="shared" si="466"/>
        <v>83734.7</v>
      </c>
      <c r="J9973" s="348">
        <f t="shared" si="467"/>
        <v>0</v>
      </c>
    </row>
    <row r="9974" spans="1:10">
      <c r="A9974" s="483">
        <v>2016</v>
      </c>
      <c r="B9974" s="484" t="s">
        <v>1296</v>
      </c>
      <c r="C9974" s="484" t="s">
        <v>370</v>
      </c>
      <c r="D9974" s="485">
        <v>31105</v>
      </c>
      <c r="E9974" s="486">
        <v>25.882999999999999</v>
      </c>
      <c r="F9974" s="486">
        <f t="shared" si="465"/>
        <v>805090.71499999997</v>
      </c>
      <c r="G9974" s="487">
        <v>2.4500000000000002</v>
      </c>
      <c r="H9974" s="485">
        <v>7.7</v>
      </c>
      <c r="I9974" s="486">
        <f t="shared" si="466"/>
        <v>239508.5</v>
      </c>
      <c r="J9974" s="348">
        <f t="shared" si="467"/>
        <v>0</v>
      </c>
    </row>
    <row r="9975" spans="1:10">
      <c r="A9975" s="483">
        <v>2016</v>
      </c>
      <c r="B9975" s="484" t="s">
        <v>1289</v>
      </c>
      <c r="C9975" s="484" t="s">
        <v>370</v>
      </c>
      <c r="D9975" s="485">
        <v>13639</v>
      </c>
      <c r="E9975" s="486">
        <v>17.739999999999998</v>
      </c>
      <c r="F9975" s="486">
        <f t="shared" si="465"/>
        <v>241955.86</v>
      </c>
      <c r="G9975" s="487">
        <v>0.25</v>
      </c>
      <c r="H9975" s="485">
        <v>5.4</v>
      </c>
      <c r="I9975" s="486">
        <f t="shared" si="466"/>
        <v>73650.600000000006</v>
      </c>
      <c r="J9975" s="348">
        <f t="shared" si="467"/>
        <v>0</v>
      </c>
    </row>
    <row r="9976" spans="1:10">
      <c r="A9976" s="483">
        <v>2016</v>
      </c>
      <c r="B9976" s="484" t="s">
        <v>1289</v>
      </c>
      <c r="C9976" s="484" t="s">
        <v>370</v>
      </c>
      <c r="D9976" s="485">
        <v>44816</v>
      </c>
      <c r="E9976" s="486">
        <v>17.788</v>
      </c>
      <c r="F9976" s="486">
        <f t="shared" si="465"/>
        <v>797187.00800000003</v>
      </c>
      <c r="G9976" s="487">
        <v>0.24</v>
      </c>
      <c r="H9976" s="485">
        <v>5.4</v>
      </c>
      <c r="I9976" s="486">
        <f t="shared" si="466"/>
        <v>242006.40000000002</v>
      </c>
      <c r="J9976" s="348">
        <f t="shared" si="467"/>
        <v>0</v>
      </c>
    </row>
    <row r="9977" spans="1:10">
      <c r="A9977" s="483">
        <v>2016</v>
      </c>
      <c r="B9977" s="484" t="s">
        <v>1289</v>
      </c>
      <c r="C9977" s="484" t="s">
        <v>370</v>
      </c>
      <c r="D9977" s="485">
        <v>16194</v>
      </c>
      <c r="E9977" s="486">
        <v>17.713999999999999</v>
      </c>
      <c r="F9977" s="486">
        <f t="shared" si="465"/>
        <v>286860.516</v>
      </c>
      <c r="G9977" s="487">
        <v>0.18</v>
      </c>
      <c r="H9977" s="485">
        <v>4.5999999999999996</v>
      </c>
      <c r="I9977" s="486">
        <f t="shared" si="466"/>
        <v>74492.399999999994</v>
      </c>
      <c r="J9977" s="348">
        <f t="shared" si="467"/>
        <v>0</v>
      </c>
    </row>
    <row r="9978" spans="1:10">
      <c r="A9978" s="483">
        <v>2016</v>
      </c>
      <c r="B9978" s="484" t="s">
        <v>1289</v>
      </c>
      <c r="C9978" s="484" t="s">
        <v>370</v>
      </c>
      <c r="D9978" s="485">
        <v>15775</v>
      </c>
      <c r="E9978" s="486">
        <v>17.937999999999999</v>
      </c>
      <c r="F9978" s="486">
        <f t="shared" si="465"/>
        <v>282971.94999999995</v>
      </c>
      <c r="G9978" s="487">
        <v>0.26</v>
      </c>
      <c r="H9978" s="485">
        <v>4.9000000000000004</v>
      </c>
      <c r="I9978" s="486">
        <f t="shared" si="466"/>
        <v>77297.5</v>
      </c>
      <c r="J9978" s="348">
        <f t="shared" si="467"/>
        <v>0</v>
      </c>
    </row>
    <row r="9979" spans="1:10">
      <c r="A9979" s="483">
        <v>2016</v>
      </c>
      <c r="B9979" s="484" t="s">
        <v>1289</v>
      </c>
      <c r="C9979" s="484" t="s">
        <v>370</v>
      </c>
      <c r="D9979" s="485">
        <v>15764</v>
      </c>
      <c r="E9979" s="486">
        <v>17.431999999999999</v>
      </c>
      <c r="F9979" s="486">
        <f t="shared" si="465"/>
        <v>274798.04799999995</v>
      </c>
      <c r="G9979" s="487">
        <v>0.21</v>
      </c>
      <c r="H9979" s="485">
        <v>4.5999999999999996</v>
      </c>
      <c r="I9979" s="486">
        <f t="shared" si="466"/>
        <v>72514.399999999994</v>
      </c>
      <c r="J9979" s="348">
        <f t="shared" si="467"/>
        <v>0</v>
      </c>
    </row>
    <row r="9980" spans="1:10">
      <c r="A9980" s="483">
        <v>2016</v>
      </c>
      <c r="B9980" s="484" t="s">
        <v>1296</v>
      </c>
      <c r="C9980" s="484" t="s">
        <v>370</v>
      </c>
      <c r="D9980" s="485">
        <v>38244</v>
      </c>
      <c r="E9980" s="486">
        <v>25.940999999999999</v>
      </c>
      <c r="F9980" s="486">
        <f t="shared" si="465"/>
        <v>992087.60399999993</v>
      </c>
      <c r="G9980" s="487">
        <v>2.6</v>
      </c>
      <c r="H9980" s="485">
        <v>7.7</v>
      </c>
      <c r="I9980" s="486">
        <f t="shared" si="466"/>
        <v>294478.8</v>
      </c>
      <c r="J9980" s="348">
        <f t="shared" si="467"/>
        <v>0</v>
      </c>
    </row>
    <row r="9981" spans="1:10">
      <c r="A9981" s="483">
        <v>2016</v>
      </c>
      <c r="B9981" s="484" t="s">
        <v>1289</v>
      </c>
      <c r="C9981" s="484" t="s">
        <v>370</v>
      </c>
      <c r="D9981" s="485">
        <v>71583</v>
      </c>
      <c r="E9981" s="486">
        <v>17.344999999999999</v>
      </c>
      <c r="F9981" s="486">
        <f t="shared" si="465"/>
        <v>1241607.135</v>
      </c>
      <c r="G9981" s="487">
        <v>0.2</v>
      </c>
      <c r="H9981" s="485">
        <v>4.5999999999999996</v>
      </c>
      <c r="I9981" s="486">
        <f t="shared" si="466"/>
        <v>329281.8</v>
      </c>
      <c r="J9981" s="348">
        <f t="shared" si="467"/>
        <v>0</v>
      </c>
    </row>
    <row r="9982" spans="1:10">
      <c r="A9982" s="483">
        <v>2016</v>
      </c>
      <c r="B9982" s="484" t="s">
        <v>1289</v>
      </c>
      <c r="C9982" s="484" t="s">
        <v>370</v>
      </c>
      <c r="D9982" s="485">
        <v>37256</v>
      </c>
      <c r="E9982" s="486">
        <v>17.64</v>
      </c>
      <c r="F9982" s="486">
        <f t="shared" si="465"/>
        <v>657195.84</v>
      </c>
      <c r="G9982" s="487">
        <v>0.23</v>
      </c>
      <c r="H9982" s="485">
        <v>5.9</v>
      </c>
      <c r="I9982" s="486">
        <f t="shared" si="466"/>
        <v>219810.40000000002</v>
      </c>
      <c r="J9982" s="348">
        <f t="shared" si="467"/>
        <v>0</v>
      </c>
    </row>
    <row r="9983" spans="1:10">
      <c r="A9983" s="483">
        <v>2016</v>
      </c>
      <c r="B9983" s="484" t="s">
        <v>1289</v>
      </c>
      <c r="C9983" s="484" t="s">
        <v>370</v>
      </c>
      <c r="D9983" s="485">
        <v>88605</v>
      </c>
      <c r="E9983" s="486">
        <v>18.8</v>
      </c>
      <c r="F9983" s="486">
        <f t="shared" si="465"/>
        <v>1665774</v>
      </c>
      <c r="G9983" s="487">
        <v>0.34</v>
      </c>
      <c r="H9983" s="485">
        <v>4.0999999999999996</v>
      </c>
      <c r="I9983" s="486">
        <f t="shared" si="466"/>
        <v>363280.49999999994</v>
      </c>
      <c r="J9983" s="348">
        <f t="shared" si="467"/>
        <v>0</v>
      </c>
    </row>
    <row r="9984" spans="1:10">
      <c r="A9984" s="483">
        <v>2016</v>
      </c>
      <c r="B9984" s="484" t="s">
        <v>1289</v>
      </c>
      <c r="C9984" s="484" t="s">
        <v>370</v>
      </c>
      <c r="D9984" s="485">
        <v>38265</v>
      </c>
      <c r="E9984" s="486">
        <v>17.853999999999999</v>
      </c>
      <c r="F9984" s="486">
        <f t="shared" si="465"/>
        <v>683183.30999999994</v>
      </c>
      <c r="G9984" s="487">
        <v>0.27</v>
      </c>
      <c r="H9984" s="485">
        <v>5.2</v>
      </c>
      <c r="I9984" s="486">
        <f t="shared" si="466"/>
        <v>198978</v>
      </c>
      <c r="J9984" s="348">
        <f t="shared" si="467"/>
        <v>0</v>
      </c>
    </row>
    <row r="9985" spans="1:10">
      <c r="A9985" s="483">
        <v>2016</v>
      </c>
      <c r="B9985" s="484" t="s">
        <v>1289</v>
      </c>
      <c r="C9985" s="484" t="s">
        <v>370</v>
      </c>
      <c r="D9985" s="485">
        <v>14061</v>
      </c>
      <c r="E9985" s="486">
        <v>17.760000000000002</v>
      </c>
      <c r="F9985" s="486">
        <f t="shared" si="465"/>
        <v>249723.36000000002</v>
      </c>
      <c r="G9985" s="487">
        <v>0.19</v>
      </c>
      <c r="H9985" s="485">
        <v>4.2</v>
      </c>
      <c r="I9985" s="486">
        <f t="shared" si="466"/>
        <v>59056.200000000004</v>
      </c>
      <c r="J9985" s="348">
        <f t="shared" si="467"/>
        <v>0</v>
      </c>
    </row>
    <row r="9986" spans="1:10">
      <c r="A9986" s="483">
        <v>2016</v>
      </c>
      <c r="B9986" s="484" t="s">
        <v>1289</v>
      </c>
      <c r="C9986" s="484" t="s">
        <v>370</v>
      </c>
      <c r="D9986" s="485">
        <v>58098</v>
      </c>
      <c r="E9986" s="486">
        <v>17.72</v>
      </c>
      <c r="F9986" s="486">
        <f t="shared" si="465"/>
        <v>1029496.5599999999</v>
      </c>
      <c r="G9986" s="487">
        <v>0.25</v>
      </c>
      <c r="H9986" s="485">
        <v>5.6</v>
      </c>
      <c r="I9986" s="486">
        <f t="shared" si="466"/>
        <v>325348.8</v>
      </c>
      <c r="J9986" s="348">
        <f t="shared" si="467"/>
        <v>0</v>
      </c>
    </row>
    <row r="9987" spans="1:10">
      <c r="A9987" s="483">
        <v>2016</v>
      </c>
      <c r="B9987" s="484" t="s">
        <v>1289</v>
      </c>
      <c r="C9987" s="484" t="s">
        <v>370</v>
      </c>
      <c r="D9987" s="485">
        <v>71911</v>
      </c>
      <c r="E9987" s="486">
        <v>18.7</v>
      </c>
      <c r="F9987" s="486">
        <f t="shared" ref="F9987:F10050" si="468">E9987*D9987</f>
        <v>1344735.7</v>
      </c>
      <c r="G9987" s="487">
        <v>0.32</v>
      </c>
      <c r="H9987" s="485">
        <v>4.0999999999999996</v>
      </c>
      <c r="I9987" s="486">
        <f t="shared" ref="I9987:I10050" si="469">H9987*D9987</f>
        <v>294835.09999999998</v>
      </c>
      <c r="J9987" s="348">
        <f t="shared" ref="J9987:J10050" si="470">IF(B9987="LIG",1,0)</f>
        <v>0</v>
      </c>
    </row>
    <row r="9988" spans="1:10">
      <c r="A9988" s="483">
        <v>2016</v>
      </c>
      <c r="B9988" s="484" t="s">
        <v>1289</v>
      </c>
      <c r="C9988" s="484" t="s">
        <v>370</v>
      </c>
      <c r="D9988" s="485">
        <v>130401</v>
      </c>
      <c r="E9988" s="486">
        <v>17.84</v>
      </c>
      <c r="F9988" s="486">
        <f t="shared" si="468"/>
        <v>2326353.84</v>
      </c>
      <c r="G9988" s="487">
        <v>0.28999999999999998</v>
      </c>
      <c r="H9988" s="485">
        <v>5</v>
      </c>
      <c r="I9988" s="486">
        <f t="shared" si="469"/>
        <v>652005</v>
      </c>
      <c r="J9988" s="348">
        <f t="shared" si="470"/>
        <v>0</v>
      </c>
    </row>
    <row r="9989" spans="1:10">
      <c r="A9989" s="483">
        <v>2016</v>
      </c>
      <c r="B9989" s="484" t="s">
        <v>1289</v>
      </c>
      <c r="C9989" s="484" t="s">
        <v>370</v>
      </c>
      <c r="D9989" s="485">
        <v>58534</v>
      </c>
      <c r="E9989" s="486">
        <v>18.79</v>
      </c>
      <c r="F9989" s="486">
        <f t="shared" si="468"/>
        <v>1099853.8599999999</v>
      </c>
      <c r="G9989" s="487">
        <v>0.31</v>
      </c>
      <c r="H9989" s="485">
        <v>4.3</v>
      </c>
      <c r="I9989" s="486">
        <f t="shared" si="469"/>
        <v>251696.19999999998</v>
      </c>
      <c r="J9989" s="348">
        <f t="shared" si="470"/>
        <v>0</v>
      </c>
    </row>
    <row r="9990" spans="1:10">
      <c r="A9990" s="483">
        <v>2016</v>
      </c>
      <c r="B9990" s="484" t="s">
        <v>1289</v>
      </c>
      <c r="C9990" s="484" t="s">
        <v>370</v>
      </c>
      <c r="D9990" s="485">
        <v>51586</v>
      </c>
      <c r="E9990" s="486">
        <v>17.47</v>
      </c>
      <c r="F9990" s="486">
        <f t="shared" si="468"/>
        <v>901207.41999999993</v>
      </c>
      <c r="G9990" s="487">
        <v>0.22</v>
      </c>
      <c r="H9990" s="485">
        <v>4.5999999999999996</v>
      </c>
      <c r="I9990" s="486">
        <f t="shared" si="469"/>
        <v>237295.59999999998</v>
      </c>
      <c r="J9990" s="348">
        <f t="shared" si="470"/>
        <v>0</v>
      </c>
    </row>
    <row r="9991" spans="1:10">
      <c r="A9991" s="483">
        <v>2016</v>
      </c>
      <c r="B9991" s="484" t="s">
        <v>1289</v>
      </c>
      <c r="C9991" s="484" t="s">
        <v>370</v>
      </c>
      <c r="D9991" s="485">
        <v>12233</v>
      </c>
      <c r="E9991" s="486">
        <v>17.53</v>
      </c>
      <c r="F9991" s="486">
        <f t="shared" si="468"/>
        <v>214444.49000000002</v>
      </c>
      <c r="G9991" s="487">
        <v>0.28000000000000003</v>
      </c>
      <c r="H9991" s="485">
        <v>5</v>
      </c>
      <c r="I9991" s="486">
        <f t="shared" si="469"/>
        <v>61165</v>
      </c>
      <c r="J9991" s="348">
        <f t="shared" si="470"/>
        <v>0</v>
      </c>
    </row>
    <row r="9992" spans="1:10">
      <c r="A9992" s="483">
        <v>2016</v>
      </c>
      <c r="B9992" s="484" t="s">
        <v>1289</v>
      </c>
      <c r="C9992" s="484" t="s">
        <v>370</v>
      </c>
      <c r="D9992" s="485">
        <v>37074</v>
      </c>
      <c r="E9992" s="486">
        <v>17.55</v>
      </c>
      <c r="F9992" s="486">
        <f t="shared" si="468"/>
        <v>650648.70000000007</v>
      </c>
      <c r="G9992" s="487">
        <v>0.2</v>
      </c>
      <c r="H9992" s="485">
        <v>4.5</v>
      </c>
      <c r="I9992" s="486">
        <f t="shared" si="469"/>
        <v>166833</v>
      </c>
      <c r="J9992" s="348">
        <f t="shared" si="470"/>
        <v>0</v>
      </c>
    </row>
    <row r="9993" spans="1:10">
      <c r="A9993" s="483">
        <v>2016</v>
      </c>
      <c r="B9993" s="484" t="s">
        <v>1289</v>
      </c>
      <c r="C9993" s="484" t="s">
        <v>370</v>
      </c>
      <c r="D9993" s="485">
        <v>76529</v>
      </c>
      <c r="E9993" s="486">
        <v>17.73</v>
      </c>
      <c r="F9993" s="486">
        <f t="shared" si="468"/>
        <v>1356859.17</v>
      </c>
      <c r="G9993" s="487">
        <v>0.31</v>
      </c>
      <c r="H9993" s="485">
        <v>4.8</v>
      </c>
      <c r="I9993" s="486">
        <f t="shared" si="469"/>
        <v>367339.2</v>
      </c>
      <c r="J9993" s="348">
        <f t="shared" si="470"/>
        <v>0</v>
      </c>
    </row>
    <row r="9994" spans="1:10">
      <c r="A9994" s="483">
        <v>2016</v>
      </c>
      <c r="B9994" s="484" t="s">
        <v>1289</v>
      </c>
      <c r="C9994" s="484" t="s">
        <v>370</v>
      </c>
      <c r="D9994" s="485">
        <v>30114</v>
      </c>
      <c r="E9994" s="486">
        <v>17.7</v>
      </c>
      <c r="F9994" s="486">
        <f t="shared" si="468"/>
        <v>533017.79999999993</v>
      </c>
      <c r="G9994" s="487">
        <v>0.22</v>
      </c>
      <c r="H9994" s="485">
        <v>5</v>
      </c>
      <c r="I9994" s="486">
        <f t="shared" si="469"/>
        <v>150570</v>
      </c>
      <c r="J9994" s="348">
        <f t="shared" si="470"/>
        <v>0</v>
      </c>
    </row>
    <row r="9995" spans="1:10">
      <c r="A9995" s="483">
        <v>2016</v>
      </c>
      <c r="B9995" s="484" t="s">
        <v>1289</v>
      </c>
      <c r="C9995" s="484" t="s">
        <v>370</v>
      </c>
      <c r="D9995" s="485">
        <v>15497</v>
      </c>
      <c r="E9995" s="486">
        <v>17.940000000000001</v>
      </c>
      <c r="F9995" s="486">
        <f t="shared" si="468"/>
        <v>278016.18</v>
      </c>
      <c r="G9995" s="487">
        <v>0.2</v>
      </c>
      <c r="H9995" s="485">
        <v>4.2</v>
      </c>
      <c r="I9995" s="486">
        <f t="shared" si="469"/>
        <v>65087.4</v>
      </c>
      <c r="J9995" s="348">
        <f t="shared" si="470"/>
        <v>0</v>
      </c>
    </row>
    <row r="9996" spans="1:10">
      <c r="A9996" s="483">
        <v>2016</v>
      </c>
      <c r="B9996" s="484" t="s">
        <v>1289</v>
      </c>
      <c r="C9996" s="484" t="s">
        <v>370</v>
      </c>
      <c r="D9996" s="485">
        <v>16182</v>
      </c>
      <c r="E9996" s="486">
        <v>18.309999999999999</v>
      </c>
      <c r="F9996" s="486">
        <f t="shared" si="468"/>
        <v>296292.42</v>
      </c>
      <c r="G9996" s="487">
        <v>0.22</v>
      </c>
      <c r="H9996" s="485">
        <v>4</v>
      </c>
      <c r="I9996" s="486">
        <f t="shared" si="469"/>
        <v>64728</v>
      </c>
      <c r="J9996" s="348">
        <f t="shared" si="470"/>
        <v>0</v>
      </c>
    </row>
    <row r="9997" spans="1:10">
      <c r="A9997" s="483">
        <v>2016</v>
      </c>
      <c r="B9997" s="484" t="s">
        <v>1289</v>
      </c>
      <c r="C9997" s="484" t="s">
        <v>370</v>
      </c>
      <c r="D9997" s="485">
        <v>16430</v>
      </c>
      <c r="E9997" s="486">
        <v>17.95</v>
      </c>
      <c r="F9997" s="486">
        <f t="shared" si="468"/>
        <v>294918.5</v>
      </c>
      <c r="G9997" s="487">
        <v>0.3</v>
      </c>
      <c r="H9997" s="485">
        <v>5.0999999999999996</v>
      </c>
      <c r="I9997" s="486">
        <f t="shared" si="469"/>
        <v>83793</v>
      </c>
      <c r="J9997" s="348">
        <f t="shared" si="470"/>
        <v>0</v>
      </c>
    </row>
    <row r="9998" spans="1:10">
      <c r="A9998" s="483">
        <v>2016</v>
      </c>
      <c r="B9998" s="484" t="s">
        <v>1289</v>
      </c>
      <c r="C9998" s="484" t="s">
        <v>370</v>
      </c>
      <c r="D9998" s="485">
        <v>16452</v>
      </c>
      <c r="E9998" s="486">
        <v>17.95</v>
      </c>
      <c r="F9998" s="486">
        <f t="shared" si="468"/>
        <v>295313.39999999997</v>
      </c>
      <c r="G9998" s="487">
        <v>0.21</v>
      </c>
      <c r="H9998" s="485">
        <v>4.5</v>
      </c>
      <c r="I9998" s="486">
        <f t="shared" si="469"/>
        <v>74034</v>
      </c>
      <c r="J9998" s="348">
        <f t="shared" si="470"/>
        <v>0</v>
      </c>
    </row>
    <row r="9999" spans="1:10">
      <c r="A9999" s="483">
        <v>2016</v>
      </c>
      <c r="B9999" s="484" t="s">
        <v>1289</v>
      </c>
      <c r="C9999" s="484" t="s">
        <v>370</v>
      </c>
      <c r="D9999" s="485">
        <v>25947</v>
      </c>
      <c r="E9999" s="486">
        <v>17.71</v>
      </c>
      <c r="F9999" s="486">
        <f t="shared" si="468"/>
        <v>459521.37</v>
      </c>
      <c r="G9999" s="487">
        <v>0.26</v>
      </c>
      <c r="H9999" s="485">
        <v>5.6</v>
      </c>
      <c r="I9999" s="486">
        <f t="shared" si="469"/>
        <v>145303.19999999998</v>
      </c>
      <c r="J9999" s="348">
        <f t="shared" si="470"/>
        <v>0</v>
      </c>
    </row>
    <row r="10000" spans="1:10">
      <c r="A10000" s="483">
        <v>2016</v>
      </c>
      <c r="B10000" s="484" t="s">
        <v>1289</v>
      </c>
      <c r="C10000" s="484" t="s">
        <v>370</v>
      </c>
      <c r="D10000" s="485">
        <v>13355</v>
      </c>
      <c r="E10000" s="486">
        <v>17.54</v>
      </c>
      <c r="F10000" s="486">
        <f t="shared" si="468"/>
        <v>234246.69999999998</v>
      </c>
      <c r="G10000" s="487">
        <v>0.27</v>
      </c>
      <c r="H10000" s="485">
        <v>6.1</v>
      </c>
      <c r="I10000" s="486">
        <f t="shared" si="469"/>
        <v>81465.5</v>
      </c>
      <c r="J10000" s="348">
        <f t="shared" si="470"/>
        <v>0</v>
      </c>
    </row>
    <row r="10001" spans="1:10">
      <c r="A10001" s="483">
        <v>2016</v>
      </c>
      <c r="B10001" s="484" t="s">
        <v>1289</v>
      </c>
      <c r="C10001" s="484" t="s">
        <v>370</v>
      </c>
      <c r="D10001" s="485">
        <v>112192</v>
      </c>
      <c r="E10001" s="486">
        <v>17.762</v>
      </c>
      <c r="F10001" s="486">
        <f t="shared" si="468"/>
        <v>1992754.304</v>
      </c>
      <c r="G10001" s="487">
        <v>0.19</v>
      </c>
      <c r="H10001" s="485">
        <v>4.3</v>
      </c>
      <c r="I10001" s="486">
        <f t="shared" si="469"/>
        <v>482425.59999999998</v>
      </c>
      <c r="J10001" s="348">
        <f t="shared" si="470"/>
        <v>0</v>
      </c>
    </row>
    <row r="10002" spans="1:10">
      <c r="A10002" s="483">
        <v>2016</v>
      </c>
      <c r="B10002" s="484" t="s">
        <v>1289</v>
      </c>
      <c r="C10002" s="484" t="s">
        <v>370</v>
      </c>
      <c r="D10002" s="485">
        <v>62640</v>
      </c>
      <c r="E10002" s="486">
        <v>17.036000000000001</v>
      </c>
      <c r="F10002" s="486">
        <f t="shared" si="468"/>
        <v>1067135.04</v>
      </c>
      <c r="G10002" s="487">
        <v>0.24</v>
      </c>
      <c r="H10002" s="485">
        <v>4.7</v>
      </c>
      <c r="I10002" s="486">
        <f t="shared" si="469"/>
        <v>294408</v>
      </c>
      <c r="J10002" s="348">
        <f t="shared" si="470"/>
        <v>0</v>
      </c>
    </row>
    <row r="10003" spans="1:10">
      <c r="A10003" s="483">
        <v>2016</v>
      </c>
      <c r="B10003" s="484" t="s">
        <v>1289</v>
      </c>
      <c r="C10003" s="484" t="s">
        <v>370</v>
      </c>
      <c r="D10003" s="485">
        <v>258711</v>
      </c>
      <c r="E10003" s="486">
        <v>17.591000000000001</v>
      </c>
      <c r="F10003" s="486">
        <f t="shared" si="468"/>
        <v>4550985.2010000004</v>
      </c>
      <c r="G10003" s="487">
        <v>0.2</v>
      </c>
      <c r="H10003" s="485">
        <v>4.4000000000000004</v>
      </c>
      <c r="I10003" s="486">
        <f t="shared" si="469"/>
        <v>1138328.4000000001</v>
      </c>
      <c r="J10003" s="348">
        <f t="shared" si="470"/>
        <v>0</v>
      </c>
    </row>
    <row r="10004" spans="1:10">
      <c r="A10004" s="483">
        <v>2016</v>
      </c>
      <c r="B10004" s="484" t="s">
        <v>1289</v>
      </c>
      <c r="C10004" s="484" t="s">
        <v>370</v>
      </c>
      <c r="D10004" s="485">
        <v>321572</v>
      </c>
      <c r="E10004" s="486">
        <v>17.600999999999999</v>
      </c>
      <c r="F10004" s="486">
        <f t="shared" si="468"/>
        <v>5659988.7719999999</v>
      </c>
      <c r="G10004" s="487">
        <v>0.2</v>
      </c>
      <c r="H10004" s="485">
        <v>4.5</v>
      </c>
      <c r="I10004" s="486">
        <f t="shared" si="469"/>
        <v>1447074</v>
      </c>
      <c r="J10004" s="348">
        <f t="shared" si="470"/>
        <v>0</v>
      </c>
    </row>
    <row r="10005" spans="1:10">
      <c r="A10005" s="483">
        <v>2016</v>
      </c>
      <c r="B10005" s="484" t="s">
        <v>1289</v>
      </c>
      <c r="C10005" s="484" t="s">
        <v>370</v>
      </c>
      <c r="D10005" s="485">
        <v>31476</v>
      </c>
      <c r="E10005" s="486">
        <v>17.806999999999999</v>
      </c>
      <c r="F10005" s="486">
        <f t="shared" si="468"/>
        <v>560493.13199999998</v>
      </c>
      <c r="G10005" s="487">
        <v>0.2</v>
      </c>
      <c r="H10005" s="485">
        <v>4.0999999999999996</v>
      </c>
      <c r="I10005" s="486">
        <f t="shared" si="469"/>
        <v>129051.59999999999</v>
      </c>
      <c r="J10005" s="348">
        <f t="shared" si="470"/>
        <v>0</v>
      </c>
    </row>
    <row r="10006" spans="1:10">
      <c r="A10006" s="483">
        <v>2016</v>
      </c>
      <c r="B10006" s="484" t="s">
        <v>1289</v>
      </c>
      <c r="C10006" s="484" t="s">
        <v>370</v>
      </c>
      <c r="D10006" s="485">
        <v>31785</v>
      </c>
      <c r="E10006" s="486">
        <v>17.724</v>
      </c>
      <c r="F10006" s="486">
        <f t="shared" si="468"/>
        <v>563357.34</v>
      </c>
      <c r="G10006" s="487">
        <v>0.2</v>
      </c>
      <c r="H10006" s="485">
        <v>4.2</v>
      </c>
      <c r="I10006" s="486">
        <f t="shared" si="469"/>
        <v>133497</v>
      </c>
      <c r="J10006" s="348">
        <f t="shared" si="470"/>
        <v>0</v>
      </c>
    </row>
    <row r="10007" spans="1:10">
      <c r="A10007" s="483">
        <v>2016</v>
      </c>
      <c r="B10007" s="484" t="s">
        <v>1289</v>
      </c>
      <c r="C10007" s="484" t="s">
        <v>370</v>
      </c>
      <c r="D10007" s="485">
        <v>47572</v>
      </c>
      <c r="E10007" s="486">
        <v>17.120999999999999</v>
      </c>
      <c r="F10007" s="486">
        <f t="shared" si="468"/>
        <v>814480.21199999994</v>
      </c>
      <c r="G10007" s="487">
        <v>0.25</v>
      </c>
      <c r="H10007" s="485">
        <v>4.8</v>
      </c>
      <c r="I10007" s="486">
        <f t="shared" si="469"/>
        <v>228345.60000000001</v>
      </c>
      <c r="J10007" s="348">
        <f t="shared" si="470"/>
        <v>0</v>
      </c>
    </row>
    <row r="10008" spans="1:10">
      <c r="A10008" s="483">
        <v>2016</v>
      </c>
      <c r="B10008" s="484" t="s">
        <v>1296</v>
      </c>
      <c r="C10008" s="484" t="s">
        <v>370</v>
      </c>
      <c r="D10008" s="485">
        <v>20138</v>
      </c>
      <c r="E10008" s="486">
        <v>22.234000000000002</v>
      </c>
      <c r="F10008" s="486">
        <f t="shared" si="468"/>
        <v>447748.29200000002</v>
      </c>
      <c r="G10008" s="487">
        <v>3.03</v>
      </c>
      <c r="H10008" s="485">
        <v>8.9</v>
      </c>
      <c r="I10008" s="486">
        <f t="shared" si="469"/>
        <v>179228.2</v>
      </c>
      <c r="J10008" s="348">
        <f t="shared" si="470"/>
        <v>0</v>
      </c>
    </row>
    <row r="10009" spans="1:10">
      <c r="A10009" s="483">
        <v>2016</v>
      </c>
      <c r="B10009" s="484" t="s">
        <v>1289</v>
      </c>
      <c r="C10009" s="484" t="s">
        <v>370</v>
      </c>
      <c r="D10009" s="485">
        <v>31722</v>
      </c>
      <c r="E10009" s="486">
        <v>17.731000000000002</v>
      </c>
      <c r="F10009" s="486">
        <f t="shared" si="468"/>
        <v>562462.78200000001</v>
      </c>
      <c r="G10009" s="487">
        <v>0.21</v>
      </c>
      <c r="H10009" s="485">
        <v>4.4000000000000004</v>
      </c>
      <c r="I10009" s="486">
        <f t="shared" si="469"/>
        <v>139576.80000000002</v>
      </c>
      <c r="J10009" s="348">
        <f t="shared" si="470"/>
        <v>0</v>
      </c>
    </row>
    <row r="10010" spans="1:10">
      <c r="A10010" s="483">
        <v>2016</v>
      </c>
      <c r="B10010" s="484" t="s">
        <v>1289</v>
      </c>
      <c r="C10010" s="484" t="s">
        <v>370</v>
      </c>
      <c r="D10010" s="485">
        <v>95114</v>
      </c>
      <c r="E10010" s="486">
        <v>17.521999999999998</v>
      </c>
      <c r="F10010" s="486">
        <f t="shared" si="468"/>
        <v>1666587.5079999999</v>
      </c>
      <c r="G10010" s="487">
        <v>0.21</v>
      </c>
      <c r="H10010" s="485">
        <v>4.4000000000000004</v>
      </c>
      <c r="I10010" s="486">
        <f t="shared" si="469"/>
        <v>418501.60000000003</v>
      </c>
      <c r="J10010" s="348">
        <f t="shared" si="470"/>
        <v>0</v>
      </c>
    </row>
    <row r="10011" spans="1:10">
      <c r="A10011" s="483">
        <v>2016</v>
      </c>
      <c r="B10011" s="484" t="s">
        <v>1289</v>
      </c>
      <c r="C10011" s="484" t="s">
        <v>370</v>
      </c>
      <c r="D10011" s="485">
        <v>373903</v>
      </c>
      <c r="E10011" s="486">
        <v>17.613</v>
      </c>
      <c r="F10011" s="486">
        <f t="shared" si="468"/>
        <v>6585553.5389999999</v>
      </c>
      <c r="G10011" s="487">
        <v>0.2</v>
      </c>
      <c r="H10011" s="485">
        <v>4.4000000000000004</v>
      </c>
      <c r="I10011" s="486">
        <f t="shared" si="469"/>
        <v>1645173.2000000002</v>
      </c>
      <c r="J10011" s="348">
        <f t="shared" si="470"/>
        <v>0</v>
      </c>
    </row>
    <row r="10012" spans="1:10">
      <c r="A10012" s="483">
        <v>2016</v>
      </c>
      <c r="B10012" s="484" t="s">
        <v>1289</v>
      </c>
      <c r="C10012" s="484" t="s">
        <v>370</v>
      </c>
      <c r="D10012" s="485">
        <v>378927</v>
      </c>
      <c r="E10012" s="486">
        <v>17.638000000000002</v>
      </c>
      <c r="F10012" s="486">
        <f t="shared" si="468"/>
        <v>6683514.4260000009</v>
      </c>
      <c r="G10012" s="487">
        <v>0.2</v>
      </c>
      <c r="H10012" s="485">
        <v>4.4000000000000004</v>
      </c>
      <c r="I10012" s="486">
        <f t="shared" si="469"/>
        <v>1667278.8</v>
      </c>
      <c r="J10012" s="348">
        <f t="shared" si="470"/>
        <v>0</v>
      </c>
    </row>
    <row r="10013" spans="1:10">
      <c r="A10013" s="483">
        <v>2016</v>
      </c>
      <c r="B10013" s="484" t="s">
        <v>1289</v>
      </c>
      <c r="C10013" s="484" t="s">
        <v>370</v>
      </c>
      <c r="D10013" s="485">
        <v>58874</v>
      </c>
      <c r="E10013" s="486">
        <v>17.126000000000001</v>
      </c>
      <c r="F10013" s="486">
        <f t="shared" si="468"/>
        <v>1008276.1240000001</v>
      </c>
      <c r="G10013" s="487">
        <v>0.24</v>
      </c>
      <c r="H10013" s="485">
        <v>4</v>
      </c>
      <c r="I10013" s="486">
        <f t="shared" si="469"/>
        <v>235496</v>
      </c>
      <c r="J10013" s="348">
        <f t="shared" si="470"/>
        <v>0</v>
      </c>
    </row>
    <row r="10014" spans="1:10">
      <c r="A10014" s="483">
        <v>2016</v>
      </c>
      <c r="B10014" s="484" t="s">
        <v>1289</v>
      </c>
      <c r="C10014" s="484" t="s">
        <v>370</v>
      </c>
      <c r="D10014" s="485">
        <v>77314</v>
      </c>
      <c r="E10014" s="486">
        <v>16.95</v>
      </c>
      <c r="F10014" s="486">
        <f t="shared" si="468"/>
        <v>1310472.3</v>
      </c>
      <c r="G10014" s="487">
        <v>0.33</v>
      </c>
      <c r="H10014" s="485">
        <v>5.6</v>
      </c>
      <c r="I10014" s="486">
        <f t="shared" si="469"/>
        <v>432958.39999999997</v>
      </c>
      <c r="J10014" s="348">
        <f t="shared" si="470"/>
        <v>0</v>
      </c>
    </row>
    <row r="10015" spans="1:10">
      <c r="A10015" s="483">
        <v>2016</v>
      </c>
      <c r="B10015" s="484" t="s">
        <v>1289</v>
      </c>
      <c r="C10015" s="484" t="s">
        <v>370</v>
      </c>
      <c r="D10015" s="485">
        <v>531295</v>
      </c>
      <c r="E10015" s="486">
        <v>17.469000000000001</v>
      </c>
      <c r="F10015" s="486">
        <f t="shared" si="468"/>
        <v>9281192.3550000004</v>
      </c>
      <c r="G10015" s="487">
        <v>0.7</v>
      </c>
      <c r="H10015" s="485">
        <v>22.8</v>
      </c>
      <c r="I10015" s="486">
        <f t="shared" si="469"/>
        <v>12113526</v>
      </c>
      <c r="J10015" s="348">
        <f t="shared" si="470"/>
        <v>0</v>
      </c>
    </row>
    <row r="10016" spans="1:10">
      <c r="A10016" s="483">
        <v>2016</v>
      </c>
      <c r="B10016" s="484" t="s">
        <v>1296</v>
      </c>
      <c r="C10016" s="484" t="s">
        <v>370</v>
      </c>
      <c r="D10016" s="485">
        <v>524899</v>
      </c>
      <c r="E10016" s="486">
        <v>19.138000000000002</v>
      </c>
      <c r="F10016" s="486">
        <f t="shared" si="468"/>
        <v>10045517.062000001</v>
      </c>
      <c r="G10016" s="487">
        <v>0.8</v>
      </c>
      <c r="H10016" s="485">
        <v>22.9</v>
      </c>
      <c r="I10016" s="486">
        <f t="shared" si="469"/>
        <v>12020187.1</v>
      </c>
      <c r="J10016" s="348">
        <f t="shared" si="470"/>
        <v>0</v>
      </c>
    </row>
    <row r="10017" spans="1:10">
      <c r="A10017" s="483">
        <v>2016</v>
      </c>
      <c r="B10017" s="484" t="s">
        <v>1296</v>
      </c>
      <c r="C10017" s="484" t="s">
        <v>370</v>
      </c>
      <c r="D10017" s="485">
        <v>2870</v>
      </c>
      <c r="E10017" s="486">
        <v>23.655000000000001</v>
      </c>
      <c r="F10017" s="486">
        <f t="shared" si="468"/>
        <v>67889.850000000006</v>
      </c>
      <c r="G10017" s="487">
        <v>0.77</v>
      </c>
      <c r="H10017" s="485">
        <v>15.8</v>
      </c>
      <c r="I10017" s="486">
        <f t="shared" si="469"/>
        <v>45346</v>
      </c>
      <c r="J10017" s="348">
        <f t="shared" si="470"/>
        <v>0</v>
      </c>
    </row>
    <row r="10018" spans="1:10">
      <c r="A10018" s="483">
        <v>2016</v>
      </c>
      <c r="B10018" s="484" t="s">
        <v>1296</v>
      </c>
      <c r="C10018" s="484" t="s">
        <v>370</v>
      </c>
      <c r="D10018" s="485">
        <v>22277</v>
      </c>
      <c r="E10018" s="486">
        <v>23.856000000000002</v>
      </c>
      <c r="F10018" s="486">
        <f t="shared" si="468"/>
        <v>531440.11200000008</v>
      </c>
      <c r="G10018" s="487">
        <v>0.81</v>
      </c>
      <c r="H10018" s="485">
        <v>13.7</v>
      </c>
      <c r="I10018" s="486">
        <f t="shared" si="469"/>
        <v>305194.89999999997</v>
      </c>
      <c r="J10018" s="348">
        <f t="shared" si="470"/>
        <v>0</v>
      </c>
    </row>
    <row r="10019" spans="1:10">
      <c r="A10019" s="483">
        <v>2016</v>
      </c>
      <c r="B10019" s="484" t="s">
        <v>1296</v>
      </c>
      <c r="C10019" s="484" t="s">
        <v>370</v>
      </c>
      <c r="D10019" s="485">
        <v>35085</v>
      </c>
      <c r="E10019" s="486">
        <v>25.803999999999998</v>
      </c>
      <c r="F10019" s="486">
        <f t="shared" si="468"/>
        <v>905333.34</v>
      </c>
      <c r="G10019" s="487">
        <v>2.4300000000000002</v>
      </c>
      <c r="H10019" s="485">
        <v>7.8</v>
      </c>
      <c r="I10019" s="486">
        <f t="shared" si="469"/>
        <v>273663</v>
      </c>
      <c r="J10019" s="348">
        <f t="shared" si="470"/>
        <v>0</v>
      </c>
    </row>
    <row r="10020" spans="1:10">
      <c r="A10020" s="483">
        <v>2016</v>
      </c>
      <c r="B10020" s="484" t="s">
        <v>1296</v>
      </c>
      <c r="C10020" s="484" t="s">
        <v>370</v>
      </c>
      <c r="D10020" s="485">
        <v>57692</v>
      </c>
      <c r="E10020" s="486">
        <v>23.856000000000002</v>
      </c>
      <c r="F10020" s="486">
        <f t="shared" si="468"/>
        <v>1376300.3520000002</v>
      </c>
      <c r="G10020" s="487">
        <v>0.78</v>
      </c>
      <c r="H10020" s="485">
        <v>13.7</v>
      </c>
      <c r="I10020" s="486">
        <f t="shared" si="469"/>
        <v>790380.39999999991</v>
      </c>
      <c r="J10020" s="348">
        <f t="shared" si="470"/>
        <v>0</v>
      </c>
    </row>
    <row r="10021" spans="1:10">
      <c r="A10021" s="483">
        <v>2016</v>
      </c>
      <c r="B10021" s="484" t="s">
        <v>1296</v>
      </c>
      <c r="C10021" s="484" t="s">
        <v>370</v>
      </c>
      <c r="D10021" s="485">
        <v>63764</v>
      </c>
      <c r="E10021" s="486">
        <v>25.07</v>
      </c>
      <c r="F10021" s="486">
        <f t="shared" si="468"/>
        <v>1598563.48</v>
      </c>
      <c r="G10021" s="487">
        <v>1.5</v>
      </c>
      <c r="H10021" s="485">
        <v>8.3000000000000007</v>
      </c>
      <c r="I10021" s="486">
        <f t="shared" si="469"/>
        <v>529241.20000000007</v>
      </c>
      <c r="J10021" s="348">
        <f t="shared" si="470"/>
        <v>0</v>
      </c>
    </row>
    <row r="10022" spans="1:10">
      <c r="A10022" s="483">
        <v>2016</v>
      </c>
      <c r="B10022" s="484" t="s">
        <v>1296</v>
      </c>
      <c r="C10022" s="484" t="s">
        <v>370</v>
      </c>
      <c r="D10022" s="485">
        <v>81689</v>
      </c>
      <c r="E10022" s="486">
        <v>25.718</v>
      </c>
      <c r="F10022" s="486">
        <f t="shared" si="468"/>
        <v>2100877.702</v>
      </c>
      <c r="G10022" s="487">
        <v>2.52</v>
      </c>
      <c r="H10022" s="485">
        <v>7.7</v>
      </c>
      <c r="I10022" s="486">
        <f t="shared" si="469"/>
        <v>629005.30000000005</v>
      </c>
      <c r="J10022" s="348">
        <f t="shared" si="470"/>
        <v>0</v>
      </c>
    </row>
    <row r="10023" spans="1:10">
      <c r="A10023" s="483">
        <v>2016</v>
      </c>
      <c r="B10023" s="484" t="s">
        <v>1296</v>
      </c>
      <c r="C10023" s="484" t="s">
        <v>370</v>
      </c>
      <c r="D10023" s="485">
        <v>34949</v>
      </c>
      <c r="E10023" s="486">
        <v>25.882000000000001</v>
      </c>
      <c r="F10023" s="486">
        <f t="shared" si="468"/>
        <v>904550.01800000004</v>
      </c>
      <c r="G10023" s="487">
        <v>2.41</v>
      </c>
      <c r="H10023" s="485">
        <v>7.6</v>
      </c>
      <c r="I10023" s="486">
        <f t="shared" si="469"/>
        <v>265612.39999999997</v>
      </c>
      <c r="J10023" s="348">
        <f t="shared" si="470"/>
        <v>0</v>
      </c>
    </row>
    <row r="10024" spans="1:10">
      <c r="A10024" s="483">
        <v>2016</v>
      </c>
      <c r="B10024" s="484" t="s">
        <v>1296</v>
      </c>
      <c r="C10024" s="484" t="s">
        <v>370</v>
      </c>
      <c r="D10024" s="485">
        <v>12899</v>
      </c>
      <c r="E10024" s="486">
        <v>23.603999999999999</v>
      </c>
      <c r="F10024" s="486">
        <f t="shared" si="468"/>
        <v>304467.99599999998</v>
      </c>
      <c r="G10024" s="487">
        <v>0.7</v>
      </c>
      <c r="H10024" s="485">
        <v>13.8</v>
      </c>
      <c r="I10024" s="486">
        <f t="shared" si="469"/>
        <v>178006.2</v>
      </c>
      <c r="J10024" s="348">
        <f t="shared" si="470"/>
        <v>0</v>
      </c>
    </row>
    <row r="10025" spans="1:10">
      <c r="A10025" s="483">
        <v>2016</v>
      </c>
      <c r="B10025" s="484" t="s">
        <v>1296</v>
      </c>
      <c r="C10025" s="484" t="s">
        <v>370</v>
      </c>
      <c r="D10025" s="485">
        <v>21107</v>
      </c>
      <c r="E10025" s="486">
        <v>24.21</v>
      </c>
      <c r="F10025" s="486">
        <f t="shared" si="468"/>
        <v>511000.47000000003</v>
      </c>
      <c r="G10025" s="487">
        <v>0.74</v>
      </c>
      <c r="H10025" s="485">
        <v>11.6</v>
      </c>
      <c r="I10025" s="486">
        <f t="shared" si="469"/>
        <v>244841.19999999998</v>
      </c>
      <c r="J10025" s="348">
        <f t="shared" si="470"/>
        <v>0</v>
      </c>
    </row>
    <row r="10026" spans="1:10">
      <c r="A10026" s="483">
        <v>2016</v>
      </c>
      <c r="B10026" s="484" t="s">
        <v>1296</v>
      </c>
      <c r="C10026" s="484" t="s">
        <v>370</v>
      </c>
      <c r="D10026" s="485">
        <v>21779</v>
      </c>
      <c r="E10026" s="486">
        <v>24.218</v>
      </c>
      <c r="F10026" s="486">
        <f t="shared" si="468"/>
        <v>527443.82200000004</v>
      </c>
      <c r="G10026" s="487">
        <v>0.7</v>
      </c>
      <c r="H10026" s="485">
        <v>12.4</v>
      </c>
      <c r="I10026" s="486">
        <f t="shared" si="469"/>
        <v>270059.60000000003</v>
      </c>
      <c r="J10026" s="348">
        <f t="shared" si="470"/>
        <v>0</v>
      </c>
    </row>
    <row r="10027" spans="1:10">
      <c r="A10027" s="483">
        <v>2016</v>
      </c>
      <c r="B10027" s="484" t="s">
        <v>1296</v>
      </c>
      <c r="C10027" s="484" t="s">
        <v>370</v>
      </c>
      <c r="D10027" s="485">
        <v>114345</v>
      </c>
      <c r="E10027" s="486">
        <v>23.254000000000001</v>
      </c>
      <c r="F10027" s="486">
        <f t="shared" si="468"/>
        <v>2658978.6300000004</v>
      </c>
      <c r="G10027" s="487">
        <v>3.04</v>
      </c>
      <c r="H10027" s="485">
        <v>8.5</v>
      </c>
      <c r="I10027" s="486">
        <f t="shared" si="469"/>
        <v>971932.5</v>
      </c>
      <c r="J10027" s="348">
        <f t="shared" si="470"/>
        <v>0</v>
      </c>
    </row>
    <row r="10028" spans="1:10">
      <c r="A10028" s="483">
        <v>2016</v>
      </c>
      <c r="B10028" s="484" t="s">
        <v>1296</v>
      </c>
      <c r="C10028" s="484" t="s">
        <v>370</v>
      </c>
      <c r="D10028" s="485">
        <v>64871</v>
      </c>
      <c r="E10028" s="486">
        <v>24.95</v>
      </c>
      <c r="F10028" s="486">
        <f t="shared" si="468"/>
        <v>1618531.45</v>
      </c>
      <c r="G10028" s="487">
        <v>0.85</v>
      </c>
      <c r="H10028" s="485">
        <v>11</v>
      </c>
      <c r="I10028" s="486">
        <f t="shared" si="469"/>
        <v>713581</v>
      </c>
      <c r="J10028" s="348">
        <f t="shared" si="470"/>
        <v>0</v>
      </c>
    </row>
    <row r="10029" spans="1:10">
      <c r="A10029" s="483">
        <v>2016</v>
      </c>
      <c r="B10029" s="484" t="s">
        <v>1296</v>
      </c>
      <c r="C10029" s="484" t="s">
        <v>370</v>
      </c>
      <c r="D10029" s="485">
        <v>36163</v>
      </c>
      <c r="E10029" s="486">
        <v>26.3</v>
      </c>
      <c r="F10029" s="486">
        <f t="shared" si="468"/>
        <v>951086.9</v>
      </c>
      <c r="G10029" s="487">
        <v>2.14</v>
      </c>
      <c r="H10029" s="485">
        <v>7.4</v>
      </c>
      <c r="I10029" s="486">
        <f t="shared" si="469"/>
        <v>267606.2</v>
      </c>
      <c r="J10029" s="348">
        <f t="shared" si="470"/>
        <v>0</v>
      </c>
    </row>
    <row r="10030" spans="1:10">
      <c r="A10030" s="483">
        <v>2016</v>
      </c>
      <c r="B10030" s="484" t="s">
        <v>1296</v>
      </c>
      <c r="C10030" s="484" t="s">
        <v>370</v>
      </c>
      <c r="D10030" s="485">
        <v>46836</v>
      </c>
      <c r="E10030" s="486">
        <v>24.17</v>
      </c>
      <c r="F10030" s="486">
        <f t="shared" si="468"/>
        <v>1132026.1200000001</v>
      </c>
      <c r="G10030" s="487">
        <v>0.76</v>
      </c>
      <c r="H10030" s="485">
        <v>12.4</v>
      </c>
      <c r="I10030" s="486">
        <f t="shared" si="469"/>
        <v>580766.4</v>
      </c>
      <c r="J10030" s="348">
        <f t="shared" si="470"/>
        <v>0</v>
      </c>
    </row>
    <row r="10031" spans="1:10">
      <c r="A10031" s="483">
        <v>2016</v>
      </c>
      <c r="B10031" s="484" t="s">
        <v>1296</v>
      </c>
      <c r="C10031" s="484" t="s">
        <v>370</v>
      </c>
      <c r="D10031" s="485">
        <v>36040</v>
      </c>
      <c r="E10031" s="486">
        <v>25.372</v>
      </c>
      <c r="F10031" s="486">
        <f t="shared" si="468"/>
        <v>914406.88</v>
      </c>
      <c r="G10031" s="487">
        <v>0.82</v>
      </c>
      <c r="H10031" s="485">
        <v>7.9</v>
      </c>
      <c r="I10031" s="486">
        <f t="shared" si="469"/>
        <v>284716</v>
      </c>
      <c r="J10031" s="348">
        <f t="shared" si="470"/>
        <v>0</v>
      </c>
    </row>
    <row r="10032" spans="1:10">
      <c r="A10032" s="483">
        <v>2016</v>
      </c>
      <c r="B10032" s="484" t="s">
        <v>1296</v>
      </c>
      <c r="C10032" s="484" t="s">
        <v>370</v>
      </c>
      <c r="D10032" s="485">
        <v>23121</v>
      </c>
      <c r="E10032" s="486">
        <v>26.574000000000002</v>
      </c>
      <c r="F10032" s="486">
        <f t="shared" si="468"/>
        <v>614417.45400000003</v>
      </c>
      <c r="G10032" s="487">
        <v>2.93</v>
      </c>
      <c r="H10032" s="485">
        <v>7.9</v>
      </c>
      <c r="I10032" s="486">
        <f t="shared" si="469"/>
        <v>182655.9</v>
      </c>
      <c r="J10032" s="348">
        <f t="shared" si="470"/>
        <v>0</v>
      </c>
    </row>
    <row r="10033" spans="1:10">
      <c r="A10033" s="483">
        <v>2016</v>
      </c>
      <c r="B10033" s="484" t="s">
        <v>1296</v>
      </c>
      <c r="C10033" s="484" t="s">
        <v>370</v>
      </c>
      <c r="D10033" s="485">
        <v>59314</v>
      </c>
      <c r="E10033" s="486">
        <v>24.356000000000002</v>
      </c>
      <c r="F10033" s="486">
        <f t="shared" si="468"/>
        <v>1444651.784</v>
      </c>
      <c r="G10033" s="487">
        <v>0.76</v>
      </c>
      <c r="H10033" s="485">
        <v>11.8</v>
      </c>
      <c r="I10033" s="486">
        <f t="shared" si="469"/>
        <v>699905.20000000007</v>
      </c>
      <c r="J10033" s="348">
        <f t="shared" si="470"/>
        <v>0</v>
      </c>
    </row>
    <row r="10034" spans="1:10">
      <c r="A10034" s="483">
        <v>2016</v>
      </c>
      <c r="B10034" s="484" t="s">
        <v>1296</v>
      </c>
      <c r="C10034" s="484" t="s">
        <v>370</v>
      </c>
      <c r="D10034" s="485">
        <v>12218</v>
      </c>
      <c r="E10034" s="486">
        <v>26.19</v>
      </c>
      <c r="F10034" s="486">
        <f t="shared" si="468"/>
        <v>319989.42000000004</v>
      </c>
      <c r="G10034" s="487">
        <v>3.14</v>
      </c>
      <c r="H10034" s="485">
        <v>8</v>
      </c>
      <c r="I10034" s="486">
        <f t="shared" si="469"/>
        <v>97744</v>
      </c>
      <c r="J10034" s="348">
        <f t="shared" si="470"/>
        <v>0</v>
      </c>
    </row>
    <row r="10035" spans="1:10">
      <c r="A10035" s="483">
        <v>2016</v>
      </c>
      <c r="B10035" s="484" t="s">
        <v>1296</v>
      </c>
      <c r="C10035" s="484" t="s">
        <v>370</v>
      </c>
      <c r="D10035" s="485">
        <v>36314</v>
      </c>
      <c r="E10035" s="486">
        <v>24.01</v>
      </c>
      <c r="F10035" s="486">
        <f t="shared" si="468"/>
        <v>871899.14</v>
      </c>
      <c r="G10035" s="487">
        <v>0.74</v>
      </c>
      <c r="H10035" s="485">
        <v>13.2</v>
      </c>
      <c r="I10035" s="486">
        <f t="shared" si="469"/>
        <v>479344.8</v>
      </c>
      <c r="J10035" s="348">
        <f t="shared" si="470"/>
        <v>0</v>
      </c>
    </row>
    <row r="10036" spans="1:10">
      <c r="A10036" s="483">
        <v>2016</v>
      </c>
      <c r="B10036" s="484" t="s">
        <v>1296</v>
      </c>
      <c r="C10036" s="484" t="s">
        <v>370</v>
      </c>
      <c r="D10036" s="485">
        <v>23875</v>
      </c>
      <c r="E10036" s="486">
        <v>24.102</v>
      </c>
      <c r="F10036" s="486">
        <f t="shared" si="468"/>
        <v>575435.25</v>
      </c>
      <c r="G10036" s="487">
        <v>0.82</v>
      </c>
      <c r="H10036" s="485">
        <v>11.4</v>
      </c>
      <c r="I10036" s="486">
        <f t="shared" si="469"/>
        <v>272175</v>
      </c>
      <c r="J10036" s="348">
        <f t="shared" si="470"/>
        <v>0</v>
      </c>
    </row>
    <row r="10037" spans="1:10">
      <c r="A10037" s="483">
        <v>2016</v>
      </c>
      <c r="B10037" s="484" t="s">
        <v>1296</v>
      </c>
      <c r="C10037" s="484" t="s">
        <v>370</v>
      </c>
      <c r="D10037" s="485">
        <v>12028</v>
      </c>
      <c r="E10037" s="486">
        <v>25.015999999999998</v>
      </c>
      <c r="F10037" s="486">
        <f t="shared" si="468"/>
        <v>300892.44799999997</v>
      </c>
      <c r="G10037" s="487">
        <v>0.94</v>
      </c>
      <c r="H10037" s="485">
        <v>10.4</v>
      </c>
      <c r="I10037" s="486">
        <f t="shared" si="469"/>
        <v>125091.2</v>
      </c>
      <c r="J10037" s="348">
        <f t="shared" si="470"/>
        <v>0</v>
      </c>
    </row>
    <row r="10038" spans="1:10">
      <c r="A10038" s="483">
        <v>2016</v>
      </c>
      <c r="B10038" s="484" t="s">
        <v>1301</v>
      </c>
      <c r="C10038" s="484" t="s">
        <v>370</v>
      </c>
      <c r="D10038" s="485">
        <v>180592</v>
      </c>
      <c r="E10038" s="486">
        <v>13.236000000000001</v>
      </c>
      <c r="F10038" s="486">
        <f t="shared" si="468"/>
        <v>2390315.7120000003</v>
      </c>
      <c r="G10038" s="487">
        <v>1.04</v>
      </c>
      <c r="H10038" s="485">
        <v>9.6</v>
      </c>
      <c r="I10038" s="486">
        <f t="shared" si="469"/>
        <v>1733683.2</v>
      </c>
      <c r="J10038" s="348">
        <f t="shared" si="470"/>
        <v>1</v>
      </c>
    </row>
    <row r="10039" spans="1:10">
      <c r="A10039" s="483">
        <v>2016</v>
      </c>
      <c r="B10039" s="484" t="s">
        <v>1301</v>
      </c>
      <c r="C10039" s="484" t="s">
        <v>370</v>
      </c>
      <c r="D10039" s="485">
        <v>151689</v>
      </c>
      <c r="E10039" s="486">
        <v>13.49</v>
      </c>
      <c r="F10039" s="486">
        <f t="shared" si="468"/>
        <v>2046284.61</v>
      </c>
      <c r="G10039" s="487">
        <v>0.86</v>
      </c>
      <c r="H10039" s="485">
        <v>7.4</v>
      </c>
      <c r="I10039" s="486">
        <f t="shared" si="469"/>
        <v>1122498.6000000001</v>
      </c>
      <c r="J10039" s="348">
        <f t="shared" si="470"/>
        <v>1</v>
      </c>
    </row>
    <row r="10040" spans="1:10">
      <c r="A10040" s="483">
        <v>2016</v>
      </c>
      <c r="B10040" s="484" t="s">
        <v>1301</v>
      </c>
      <c r="C10040" s="484" t="s">
        <v>370</v>
      </c>
      <c r="D10040" s="485">
        <v>54119</v>
      </c>
      <c r="E10040" s="486">
        <v>13.302</v>
      </c>
      <c r="F10040" s="486">
        <f t="shared" si="468"/>
        <v>719890.93799999997</v>
      </c>
      <c r="G10040" s="487">
        <v>0.92</v>
      </c>
      <c r="H10040" s="485">
        <v>9</v>
      </c>
      <c r="I10040" s="486">
        <f t="shared" si="469"/>
        <v>487071</v>
      </c>
      <c r="J10040" s="348">
        <f t="shared" si="470"/>
        <v>1</v>
      </c>
    </row>
    <row r="10041" spans="1:10">
      <c r="A10041" s="483">
        <v>2016</v>
      </c>
      <c r="B10041" s="484" t="s">
        <v>1289</v>
      </c>
      <c r="C10041" s="484" t="s">
        <v>370</v>
      </c>
      <c r="D10041" s="485">
        <v>68200</v>
      </c>
      <c r="E10041" s="486">
        <v>18.7</v>
      </c>
      <c r="F10041" s="486">
        <f t="shared" si="468"/>
        <v>1275340</v>
      </c>
      <c r="G10041" s="487">
        <v>0.33</v>
      </c>
      <c r="H10041" s="485">
        <v>4.5</v>
      </c>
      <c r="I10041" s="486">
        <f t="shared" si="469"/>
        <v>306900</v>
      </c>
      <c r="J10041" s="348">
        <f t="shared" si="470"/>
        <v>0</v>
      </c>
    </row>
    <row r="10042" spans="1:10">
      <c r="A10042" s="483">
        <v>2016</v>
      </c>
      <c r="B10042" s="484" t="s">
        <v>1296</v>
      </c>
      <c r="C10042" s="484" t="s">
        <v>370</v>
      </c>
      <c r="D10042" s="485">
        <v>25636</v>
      </c>
      <c r="E10042" s="486">
        <v>24.736000000000001</v>
      </c>
      <c r="F10042" s="486">
        <f t="shared" si="468"/>
        <v>634132.09600000002</v>
      </c>
      <c r="G10042" s="487">
        <v>4.24</v>
      </c>
      <c r="H10042" s="485">
        <v>9.02</v>
      </c>
      <c r="I10042" s="486">
        <f t="shared" si="469"/>
        <v>231236.72</v>
      </c>
      <c r="J10042" s="348">
        <f t="shared" si="470"/>
        <v>0</v>
      </c>
    </row>
    <row r="10043" spans="1:10">
      <c r="A10043" s="483">
        <v>2016</v>
      </c>
      <c r="B10043" s="484" t="s">
        <v>1296</v>
      </c>
      <c r="C10043" s="484" t="s">
        <v>370</v>
      </c>
      <c r="D10043" s="485">
        <v>1564</v>
      </c>
      <c r="E10043" s="486">
        <v>24.736000000000001</v>
      </c>
      <c r="F10043" s="486">
        <f t="shared" si="468"/>
        <v>38687.103999999999</v>
      </c>
      <c r="G10043" s="487">
        <v>4.24</v>
      </c>
      <c r="H10043" s="485">
        <v>9.02</v>
      </c>
      <c r="I10043" s="486">
        <f t="shared" si="469"/>
        <v>14107.279999999999</v>
      </c>
      <c r="J10043" s="348">
        <f t="shared" si="470"/>
        <v>0</v>
      </c>
    </row>
    <row r="10044" spans="1:10">
      <c r="A10044" s="483">
        <v>2016</v>
      </c>
      <c r="B10044" s="484" t="s">
        <v>1296</v>
      </c>
      <c r="C10044" s="484" t="s">
        <v>370</v>
      </c>
      <c r="D10044" s="485">
        <v>71804</v>
      </c>
      <c r="E10044" s="486">
        <v>24.878</v>
      </c>
      <c r="F10044" s="486">
        <f t="shared" si="468"/>
        <v>1786339.912</v>
      </c>
      <c r="G10044" s="487">
        <v>3.91</v>
      </c>
      <c r="H10044" s="485">
        <v>9.81</v>
      </c>
      <c r="I10044" s="486">
        <f t="shared" si="469"/>
        <v>704397.24</v>
      </c>
      <c r="J10044" s="348">
        <f t="shared" si="470"/>
        <v>0</v>
      </c>
    </row>
    <row r="10045" spans="1:10">
      <c r="A10045" s="483">
        <v>2016</v>
      </c>
      <c r="B10045" s="484" t="s">
        <v>1296</v>
      </c>
      <c r="C10045" s="484" t="s">
        <v>370</v>
      </c>
      <c r="D10045" s="485">
        <v>9002</v>
      </c>
      <c r="E10045" s="486">
        <v>23.704000000000001</v>
      </c>
      <c r="F10045" s="486">
        <f t="shared" si="468"/>
        <v>213383.408</v>
      </c>
      <c r="G10045" s="487">
        <v>2.93</v>
      </c>
      <c r="H10045" s="485">
        <v>11.76</v>
      </c>
      <c r="I10045" s="486">
        <f t="shared" si="469"/>
        <v>105863.52</v>
      </c>
      <c r="J10045" s="348">
        <f t="shared" si="470"/>
        <v>0</v>
      </c>
    </row>
    <row r="10046" spans="1:10">
      <c r="A10046" s="483">
        <v>2016</v>
      </c>
      <c r="B10046" s="484" t="s">
        <v>1296</v>
      </c>
      <c r="C10046" s="484" t="s">
        <v>370</v>
      </c>
      <c r="D10046" s="485">
        <v>33113</v>
      </c>
      <c r="E10046" s="486">
        <v>25.172000000000001</v>
      </c>
      <c r="F10046" s="486">
        <f t="shared" si="468"/>
        <v>833520.43599999999</v>
      </c>
      <c r="G10046" s="487">
        <v>2.92</v>
      </c>
      <c r="H10046" s="485">
        <v>9.06</v>
      </c>
      <c r="I10046" s="486">
        <f t="shared" si="469"/>
        <v>300003.78000000003</v>
      </c>
      <c r="J10046" s="348">
        <f t="shared" si="470"/>
        <v>0</v>
      </c>
    </row>
    <row r="10047" spans="1:10">
      <c r="A10047" s="483">
        <v>2016</v>
      </c>
      <c r="B10047" s="484" t="s">
        <v>1296</v>
      </c>
      <c r="C10047" s="484" t="s">
        <v>370</v>
      </c>
      <c r="D10047" s="485">
        <v>33113</v>
      </c>
      <c r="E10047" s="486">
        <v>25.172000000000001</v>
      </c>
      <c r="F10047" s="486">
        <f t="shared" si="468"/>
        <v>833520.43599999999</v>
      </c>
      <c r="G10047" s="487">
        <v>2.92</v>
      </c>
      <c r="H10047" s="485">
        <v>9.06</v>
      </c>
      <c r="I10047" s="486">
        <f t="shared" si="469"/>
        <v>300003.78000000003</v>
      </c>
      <c r="J10047" s="348">
        <f t="shared" si="470"/>
        <v>0</v>
      </c>
    </row>
    <row r="10048" spans="1:10">
      <c r="A10048" s="483">
        <v>2016</v>
      </c>
      <c r="B10048" s="484" t="s">
        <v>1296</v>
      </c>
      <c r="C10048" s="484" t="s">
        <v>370</v>
      </c>
      <c r="D10048" s="485">
        <v>48764</v>
      </c>
      <c r="E10048" s="486">
        <v>25.187999999999999</v>
      </c>
      <c r="F10048" s="486">
        <f t="shared" si="468"/>
        <v>1228267.632</v>
      </c>
      <c r="G10048" s="487">
        <v>2.96</v>
      </c>
      <c r="H10048" s="485">
        <v>9.01</v>
      </c>
      <c r="I10048" s="486">
        <f t="shared" si="469"/>
        <v>439363.64</v>
      </c>
      <c r="J10048" s="348">
        <f t="shared" si="470"/>
        <v>0</v>
      </c>
    </row>
    <row r="10049" spans="1:10">
      <c r="A10049" s="483">
        <v>2016</v>
      </c>
      <c r="B10049" s="484" t="s">
        <v>1296</v>
      </c>
      <c r="C10049" s="484" t="s">
        <v>370</v>
      </c>
      <c r="D10049" s="485">
        <v>48764</v>
      </c>
      <c r="E10049" s="486">
        <v>25.187999999999999</v>
      </c>
      <c r="F10049" s="486">
        <f t="shared" si="468"/>
        <v>1228267.632</v>
      </c>
      <c r="G10049" s="487">
        <v>2.96</v>
      </c>
      <c r="H10049" s="485">
        <v>9.01</v>
      </c>
      <c r="I10049" s="486">
        <f t="shared" si="469"/>
        <v>439363.64</v>
      </c>
      <c r="J10049" s="348">
        <f t="shared" si="470"/>
        <v>0</v>
      </c>
    </row>
    <row r="10050" spans="1:10">
      <c r="A10050" s="483">
        <v>2016</v>
      </c>
      <c r="B10050" s="484" t="s">
        <v>1296</v>
      </c>
      <c r="C10050" s="484" t="s">
        <v>370</v>
      </c>
      <c r="D10050" s="485">
        <v>60999</v>
      </c>
      <c r="E10050" s="486">
        <v>26.08</v>
      </c>
      <c r="F10050" s="486">
        <f t="shared" si="468"/>
        <v>1590853.92</v>
      </c>
      <c r="G10050" s="487">
        <v>3.03</v>
      </c>
      <c r="H10050" s="485">
        <v>8.1</v>
      </c>
      <c r="I10050" s="486">
        <f t="shared" si="469"/>
        <v>494091.89999999997</v>
      </c>
      <c r="J10050" s="348">
        <f t="shared" si="470"/>
        <v>0</v>
      </c>
    </row>
    <row r="10051" spans="1:10">
      <c r="A10051" s="483">
        <v>2016</v>
      </c>
      <c r="B10051" s="484" t="s">
        <v>1296</v>
      </c>
      <c r="C10051" s="484" t="s">
        <v>370</v>
      </c>
      <c r="D10051" s="485">
        <v>95809</v>
      </c>
      <c r="E10051" s="486">
        <v>25</v>
      </c>
      <c r="F10051" s="486">
        <f t="shared" ref="F10051:F10114" si="471">E10051*D10051</f>
        <v>2395225</v>
      </c>
      <c r="G10051" s="487">
        <v>3.73</v>
      </c>
      <c r="H10051" s="485">
        <v>9.74</v>
      </c>
      <c r="I10051" s="486">
        <f t="shared" ref="I10051:I10114" si="472">H10051*D10051</f>
        <v>933179.66</v>
      </c>
      <c r="J10051" s="348">
        <f t="shared" ref="J10051:J10114" si="473">IF(B10051="LIG",1,0)</f>
        <v>0</v>
      </c>
    </row>
    <row r="10052" spans="1:10">
      <c r="A10052" s="483">
        <v>2016</v>
      </c>
      <c r="B10052" s="484" t="s">
        <v>1296</v>
      </c>
      <c r="C10052" s="484" t="s">
        <v>370</v>
      </c>
      <c r="D10052" s="485">
        <v>25646</v>
      </c>
      <c r="E10052" s="486">
        <v>25.013999999999999</v>
      </c>
      <c r="F10052" s="486">
        <f t="shared" si="471"/>
        <v>641509.04399999999</v>
      </c>
      <c r="G10052" s="487">
        <v>3.71</v>
      </c>
      <c r="H10052" s="485">
        <v>9.82</v>
      </c>
      <c r="I10052" s="486">
        <f t="shared" si="472"/>
        <v>251843.72</v>
      </c>
      <c r="J10052" s="348">
        <f t="shared" si="473"/>
        <v>0</v>
      </c>
    </row>
    <row r="10053" spans="1:10">
      <c r="A10053" s="483">
        <v>2016</v>
      </c>
      <c r="B10053" s="484" t="s">
        <v>1296</v>
      </c>
      <c r="C10053" s="484" t="s">
        <v>370</v>
      </c>
      <c r="D10053" s="485">
        <v>56656</v>
      </c>
      <c r="E10053" s="486">
        <v>22.172000000000001</v>
      </c>
      <c r="F10053" s="486">
        <f t="shared" si="471"/>
        <v>1256176.8319999999</v>
      </c>
      <c r="G10053" s="487">
        <v>3.04</v>
      </c>
      <c r="H10053" s="485">
        <v>8.6999999999999993</v>
      </c>
      <c r="I10053" s="486">
        <f t="shared" si="472"/>
        <v>492907.19999999995</v>
      </c>
      <c r="J10053" s="348">
        <f t="shared" si="473"/>
        <v>0</v>
      </c>
    </row>
    <row r="10054" spans="1:10">
      <c r="A10054" s="483">
        <v>2016</v>
      </c>
      <c r="B10054" s="484" t="s">
        <v>1296</v>
      </c>
      <c r="C10054" s="484" t="s">
        <v>370</v>
      </c>
      <c r="D10054" s="485">
        <v>37135</v>
      </c>
      <c r="E10054" s="486">
        <v>25.114000000000001</v>
      </c>
      <c r="F10054" s="486">
        <f t="shared" si="471"/>
        <v>932608.39</v>
      </c>
      <c r="G10054" s="487">
        <v>2.92</v>
      </c>
      <c r="H10054" s="485">
        <v>9.1</v>
      </c>
      <c r="I10054" s="486">
        <f t="shared" si="472"/>
        <v>337928.5</v>
      </c>
      <c r="J10054" s="348">
        <f t="shared" si="473"/>
        <v>0</v>
      </c>
    </row>
    <row r="10055" spans="1:10">
      <c r="A10055" s="483">
        <v>2016</v>
      </c>
      <c r="B10055" s="484" t="s">
        <v>1296</v>
      </c>
      <c r="C10055" s="484" t="s">
        <v>370</v>
      </c>
      <c r="D10055" s="485">
        <v>27680</v>
      </c>
      <c r="E10055" s="486">
        <v>26.038</v>
      </c>
      <c r="F10055" s="486">
        <f t="shared" si="471"/>
        <v>720731.84</v>
      </c>
      <c r="G10055" s="487">
        <v>3.17</v>
      </c>
      <c r="H10055" s="485">
        <v>8.1999999999999993</v>
      </c>
      <c r="I10055" s="486">
        <f t="shared" si="472"/>
        <v>226975.99999999997</v>
      </c>
      <c r="J10055" s="348">
        <f t="shared" si="473"/>
        <v>0</v>
      </c>
    </row>
    <row r="10056" spans="1:10">
      <c r="A10056" s="483">
        <v>2016</v>
      </c>
      <c r="B10056" s="484" t="s">
        <v>1296</v>
      </c>
      <c r="C10056" s="484" t="s">
        <v>370</v>
      </c>
      <c r="D10056" s="485">
        <v>20775</v>
      </c>
      <c r="E10056" s="486">
        <v>25.196000000000002</v>
      </c>
      <c r="F10056" s="486">
        <f t="shared" si="471"/>
        <v>523446.9</v>
      </c>
      <c r="G10056" s="487">
        <v>2.88</v>
      </c>
      <c r="H10056" s="485">
        <v>9</v>
      </c>
      <c r="I10056" s="486">
        <f t="shared" si="472"/>
        <v>186975</v>
      </c>
      <c r="J10056" s="348">
        <f t="shared" si="473"/>
        <v>0</v>
      </c>
    </row>
    <row r="10057" spans="1:10">
      <c r="A10057" s="483">
        <v>2016</v>
      </c>
      <c r="B10057" s="484" t="s">
        <v>1296</v>
      </c>
      <c r="C10057" s="484" t="s">
        <v>370</v>
      </c>
      <c r="D10057" s="485">
        <v>17431</v>
      </c>
      <c r="E10057" s="486">
        <v>25.187999999999999</v>
      </c>
      <c r="F10057" s="486">
        <f t="shared" si="471"/>
        <v>439052.02799999999</v>
      </c>
      <c r="G10057" s="487">
        <v>2.94</v>
      </c>
      <c r="H10057" s="485">
        <v>8.9</v>
      </c>
      <c r="I10057" s="486">
        <f t="shared" si="472"/>
        <v>155135.9</v>
      </c>
      <c r="J10057" s="348">
        <f t="shared" si="473"/>
        <v>0</v>
      </c>
    </row>
    <row r="10058" spans="1:10">
      <c r="A10058" s="483">
        <v>2016</v>
      </c>
      <c r="B10058" s="484" t="s">
        <v>1296</v>
      </c>
      <c r="C10058" s="484" t="s">
        <v>370</v>
      </c>
      <c r="D10058" s="485">
        <v>5180</v>
      </c>
      <c r="E10058" s="486">
        <v>25.222000000000001</v>
      </c>
      <c r="F10058" s="486">
        <f t="shared" si="471"/>
        <v>130649.96</v>
      </c>
      <c r="G10058" s="487">
        <v>2.89</v>
      </c>
      <c r="H10058" s="485">
        <v>9</v>
      </c>
      <c r="I10058" s="486">
        <f t="shared" si="472"/>
        <v>46620</v>
      </c>
      <c r="J10058" s="348">
        <f t="shared" si="473"/>
        <v>0</v>
      </c>
    </row>
    <row r="10059" spans="1:10">
      <c r="A10059" s="483">
        <v>2016</v>
      </c>
      <c r="B10059" s="484" t="s">
        <v>1296</v>
      </c>
      <c r="C10059" s="484" t="s">
        <v>370</v>
      </c>
      <c r="D10059" s="485">
        <v>15527</v>
      </c>
      <c r="E10059" s="486">
        <v>25.116</v>
      </c>
      <c r="F10059" s="486">
        <f t="shared" si="471"/>
        <v>389976.13199999998</v>
      </c>
      <c r="G10059" s="487">
        <v>2.98</v>
      </c>
      <c r="H10059" s="485">
        <v>9.1</v>
      </c>
      <c r="I10059" s="486">
        <f t="shared" si="472"/>
        <v>141295.69999999998</v>
      </c>
      <c r="J10059" s="348">
        <f t="shared" si="473"/>
        <v>0</v>
      </c>
    </row>
    <row r="10060" spans="1:10">
      <c r="A10060" s="483">
        <v>2016</v>
      </c>
      <c r="B10060" s="484" t="s">
        <v>1296</v>
      </c>
      <c r="C10060" s="484" t="s">
        <v>370</v>
      </c>
      <c r="D10060" s="485">
        <v>72981</v>
      </c>
      <c r="E10060" s="486">
        <v>25.484000000000002</v>
      </c>
      <c r="F10060" s="486">
        <f t="shared" si="471"/>
        <v>1859847.8040000002</v>
      </c>
      <c r="G10060" s="487">
        <v>2.94</v>
      </c>
      <c r="H10060" s="485">
        <v>9.1</v>
      </c>
      <c r="I10060" s="486">
        <f t="shared" si="472"/>
        <v>664127.1</v>
      </c>
      <c r="J10060" s="348">
        <f t="shared" si="473"/>
        <v>0</v>
      </c>
    </row>
    <row r="10061" spans="1:10">
      <c r="A10061" s="483">
        <v>2016</v>
      </c>
      <c r="B10061" s="484" t="s">
        <v>1296</v>
      </c>
      <c r="C10061" s="484" t="s">
        <v>370</v>
      </c>
      <c r="D10061" s="485">
        <v>23452</v>
      </c>
      <c r="E10061" s="486">
        <v>22.99</v>
      </c>
      <c r="F10061" s="486">
        <f t="shared" si="471"/>
        <v>539161.48</v>
      </c>
      <c r="G10061" s="487">
        <v>0.42</v>
      </c>
      <c r="H10061" s="485">
        <v>7.1</v>
      </c>
      <c r="I10061" s="486">
        <f t="shared" si="472"/>
        <v>166509.19999999998</v>
      </c>
      <c r="J10061" s="348">
        <f t="shared" si="473"/>
        <v>0</v>
      </c>
    </row>
    <row r="10062" spans="1:10">
      <c r="A10062" s="483">
        <v>2016</v>
      </c>
      <c r="B10062" s="484" t="s">
        <v>1296</v>
      </c>
      <c r="C10062" s="484" t="s">
        <v>370</v>
      </c>
      <c r="D10062" s="485">
        <v>56720</v>
      </c>
      <c r="E10062" s="486">
        <v>22.873999999999999</v>
      </c>
      <c r="F10062" s="486">
        <f t="shared" si="471"/>
        <v>1297413.28</v>
      </c>
      <c r="G10062" s="487">
        <v>3.78</v>
      </c>
      <c r="H10062" s="485">
        <v>11.48</v>
      </c>
      <c r="I10062" s="486">
        <f t="shared" si="472"/>
        <v>651145.6</v>
      </c>
      <c r="J10062" s="348">
        <f t="shared" si="473"/>
        <v>0</v>
      </c>
    </row>
    <row r="10063" spans="1:10">
      <c r="A10063" s="483">
        <v>2016</v>
      </c>
      <c r="B10063" s="484" t="s">
        <v>1296</v>
      </c>
      <c r="C10063" s="484" t="s">
        <v>370</v>
      </c>
      <c r="D10063" s="485">
        <v>43399</v>
      </c>
      <c r="E10063" s="486">
        <v>23.94</v>
      </c>
      <c r="F10063" s="486">
        <f t="shared" si="471"/>
        <v>1038972.06</v>
      </c>
      <c r="G10063" s="487">
        <v>2.83</v>
      </c>
      <c r="H10063" s="485">
        <v>10.07</v>
      </c>
      <c r="I10063" s="486">
        <f t="shared" si="472"/>
        <v>437027.93</v>
      </c>
      <c r="J10063" s="348">
        <f t="shared" si="473"/>
        <v>0</v>
      </c>
    </row>
    <row r="10064" spans="1:10">
      <c r="A10064" s="483">
        <v>2016</v>
      </c>
      <c r="B10064" s="484" t="s">
        <v>1296</v>
      </c>
      <c r="C10064" s="484" t="s">
        <v>370</v>
      </c>
      <c r="D10064" s="485">
        <v>35673</v>
      </c>
      <c r="E10064" s="486">
        <v>23.611999999999998</v>
      </c>
      <c r="F10064" s="486">
        <f t="shared" si="471"/>
        <v>842310.87599999993</v>
      </c>
      <c r="G10064" s="487">
        <v>2.06</v>
      </c>
      <c r="H10064" s="485">
        <v>8.58</v>
      </c>
      <c r="I10064" s="486">
        <f t="shared" si="472"/>
        <v>306074.34000000003</v>
      </c>
      <c r="J10064" s="348">
        <f t="shared" si="473"/>
        <v>0</v>
      </c>
    </row>
    <row r="10065" spans="1:10">
      <c r="A10065" s="483">
        <v>2016</v>
      </c>
      <c r="B10065" s="484" t="s">
        <v>1296</v>
      </c>
      <c r="C10065" s="484" t="s">
        <v>370</v>
      </c>
      <c r="D10065" s="485">
        <v>16821</v>
      </c>
      <c r="E10065" s="486">
        <v>23.83</v>
      </c>
      <c r="F10065" s="486">
        <f t="shared" si="471"/>
        <v>400844.43</v>
      </c>
      <c r="G10065" s="487">
        <v>2.73</v>
      </c>
      <c r="H10065" s="485">
        <v>8.4</v>
      </c>
      <c r="I10065" s="486">
        <f t="shared" si="472"/>
        <v>141296.4</v>
      </c>
      <c r="J10065" s="348">
        <f t="shared" si="473"/>
        <v>0</v>
      </c>
    </row>
    <row r="10066" spans="1:10">
      <c r="A10066" s="483">
        <v>2016</v>
      </c>
      <c r="B10066" s="484" t="s">
        <v>1296</v>
      </c>
      <c r="C10066" s="484" t="s">
        <v>370</v>
      </c>
      <c r="D10066" s="485">
        <v>120253</v>
      </c>
      <c r="E10066" s="486">
        <v>23.97</v>
      </c>
      <c r="F10066" s="486">
        <f t="shared" si="471"/>
        <v>2882464.4099999997</v>
      </c>
      <c r="G10066" s="487">
        <v>2.8</v>
      </c>
      <c r="H10066" s="485">
        <v>7.8</v>
      </c>
      <c r="I10066" s="486">
        <f t="shared" si="472"/>
        <v>937973.4</v>
      </c>
      <c r="J10066" s="348">
        <f t="shared" si="473"/>
        <v>0</v>
      </c>
    </row>
    <row r="10067" spans="1:10">
      <c r="A10067" s="483">
        <v>2016</v>
      </c>
      <c r="B10067" s="484" t="s">
        <v>1296</v>
      </c>
      <c r="C10067" s="484" t="s">
        <v>370</v>
      </c>
      <c r="D10067" s="485">
        <v>14114</v>
      </c>
      <c r="E10067" s="486">
        <v>23.74</v>
      </c>
      <c r="F10067" s="486">
        <f t="shared" si="471"/>
        <v>335066.36</v>
      </c>
      <c r="G10067" s="487">
        <v>2.69</v>
      </c>
      <c r="H10067" s="485">
        <v>7.9</v>
      </c>
      <c r="I10067" s="486">
        <f t="shared" si="472"/>
        <v>111500.6</v>
      </c>
      <c r="J10067" s="348">
        <f t="shared" si="473"/>
        <v>0</v>
      </c>
    </row>
    <row r="10068" spans="1:10">
      <c r="A10068" s="483">
        <v>2016</v>
      </c>
      <c r="B10068" s="484" t="s">
        <v>1296</v>
      </c>
      <c r="C10068" s="484" t="s">
        <v>370</v>
      </c>
      <c r="D10068" s="485">
        <v>19202</v>
      </c>
      <c r="E10068" s="486">
        <v>23.74</v>
      </c>
      <c r="F10068" s="486">
        <f t="shared" si="471"/>
        <v>455855.48</v>
      </c>
      <c r="G10068" s="487">
        <v>2.79</v>
      </c>
      <c r="H10068" s="485">
        <v>8.3000000000000007</v>
      </c>
      <c r="I10068" s="486">
        <f t="shared" si="472"/>
        <v>159376.6</v>
      </c>
      <c r="J10068" s="348">
        <f t="shared" si="473"/>
        <v>0</v>
      </c>
    </row>
    <row r="10069" spans="1:10">
      <c r="A10069" s="483">
        <v>2016</v>
      </c>
      <c r="B10069" s="484" t="s">
        <v>1296</v>
      </c>
      <c r="C10069" s="484" t="s">
        <v>370</v>
      </c>
      <c r="D10069" s="485">
        <v>103007</v>
      </c>
      <c r="E10069" s="486">
        <v>25.12</v>
      </c>
      <c r="F10069" s="486">
        <f t="shared" si="471"/>
        <v>2587535.8400000003</v>
      </c>
      <c r="G10069" s="487">
        <v>2.98</v>
      </c>
      <c r="H10069" s="485">
        <v>9.1999999999999993</v>
      </c>
      <c r="I10069" s="486">
        <f t="shared" si="472"/>
        <v>947664.39999999991</v>
      </c>
      <c r="J10069" s="348">
        <f t="shared" si="473"/>
        <v>0</v>
      </c>
    </row>
    <row r="10070" spans="1:10">
      <c r="A10070" s="483">
        <v>2016</v>
      </c>
      <c r="B10070" s="484" t="s">
        <v>1296</v>
      </c>
      <c r="C10070" s="484" t="s">
        <v>370</v>
      </c>
      <c r="D10070" s="485">
        <v>28047</v>
      </c>
      <c r="E10070" s="486">
        <v>23.64</v>
      </c>
      <c r="F10070" s="486">
        <f t="shared" si="471"/>
        <v>663031.07999999996</v>
      </c>
      <c r="G10070" s="487">
        <v>2.71</v>
      </c>
      <c r="H10070" s="485">
        <v>7.8</v>
      </c>
      <c r="I10070" s="486">
        <f t="shared" si="472"/>
        <v>218766.6</v>
      </c>
      <c r="J10070" s="348">
        <f t="shared" si="473"/>
        <v>0</v>
      </c>
    </row>
    <row r="10071" spans="1:10">
      <c r="A10071" s="483">
        <v>2016</v>
      </c>
      <c r="B10071" s="484" t="s">
        <v>1296</v>
      </c>
      <c r="C10071" s="484" t="s">
        <v>370</v>
      </c>
      <c r="D10071" s="485">
        <v>25549</v>
      </c>
      <c r="E10071" s="486">
        <v>23.11</v>
      </c>
      <c r="F10071" s="486">
        <f t="shared" si="471"/>
        <v>590437.39</v>
      </c>
      <c r="G10071" s="487">
        <v>3.08</v>
      </c>
      <c r="H10071" s="485">
        <v>8.3000000000000007</v>
      </c>
      <c r="I10071" s="486">
        <f t="shared" si="472"/>
        <v>212056.7</v>
      </c>
      <c r="J10071" s="348">
        <f t="shared" si="473"/>
        <v>0</v>
      </c>
    </row>
    <row r="10072" spans="1:10">
      <c r="A10072" s="483">
        <v>2016</v>
      </c>
      <c r="B10072" s="484" t="s">
        <v>1296</v>
      </c>
      <c r="C10072" s="484" t="s">
        <v>370</v>
      </c>
      <c r="D10072" s="485">
        <v>34116</v>
      </c>
      <c r="E10072" s="486">
        <v>25.05</v>
      </c>
      <c r="F10072" s="486">
        <f t="shared" si="471"/>
        <v>854605.8</v>
      </c>
      <c r="G10072" s="487">
        <v>2.99</v>
      </c>
      <c r="H10072" s="485">
        <v>9.3000000000000007</v>
      </c>
      <c r="I10072" s="486">
        <f t="shared" si="472"/>
        <v>317278.80000000005</v>
      </c>
      <c r="J10072" s="348">
        <f t="shared" si="473"/>
        <v>0</v>
      </c>
    </row>
    <row r="10073" spans="1:10">
      <c r="A10073" s="483">
        <v>2016</v>
      </c>
      <c r="B10073" s="484" t="s">
        <v>1296</v>
      </c>
      <c r="C10073" s="484" t="s">
        <v>370</v>
      </c>
      <c r="D10073" s="485">
        <v>1554</v>
      </c>
      <c r="E10073" s="486">
        <v>23.3</v>
      </c>
      <c r="F10073" s="486">
        <f t="shared" si="471"/>
        <v>36208.200000000004</v>
      </c>
      <c r="G10073" s="487">
        <v>3.05</v>
      </c>
      <c r="H10073" s="485">
        <v>8.3000000000000007</v>
      </c>
      <c r="I10073" s="486">
        <f t="shared" si="472"/>
        <v>12898.2</v>
      </c>
      <c r="J10073" s="348">
        <f t="shared" si="473"/>
        <v>0</v>
      </c>
    </row>
    <row r="10074" spans="1:10">
      <c r="A10074" s="483">
        <v>2016</v>
      </c>
      <c r="B10074" s="484" t="s">
        <v>1296</v>
      </c>
      <c r="C10074" s="484" t="s">
        <v>370</v>
      </c>
      <c r="D10074" s="485">
        <v>68207</v>
      </c>
      <c r="E10074" s="486">
        <v>23.92</v>
      </c>
      <c r="F10074" s="486">
        <f t="shared" si="471"/>
        <v>1631511.4400000002</v>
      </c>
      <c r="G10074" s="487">
        <v>2.78</v>
      </c>
      <c r="H10074" s="485">
        <v>8.1999999999999993</v>
      </c>
      <c r="I10074" s="486">
        <f t="shared" si="472"/>
        <v>559297.39999999991</v>
      </c>
      <c r="J10074" s="348">
        <f t="shared" si="473"/>
        <v>0</v>
      </c>
    </row>
    <row r="10075" spans="1:10">
      <c r="A10075" s="483">
        <v>2016</v>
      </c>
      <c r="B10075" s="484" t="s">
        <v>1296</v>
      </c>
      <c r="C10075" s="484" t="s">
        <v>370</v>
      </c>
      <c r="D10075" s="485">
        <v>5442</v>
      </c>
      <c r="E10075" s="486">
        <v>23.45</v>
      </c>
      <c r="F10075" s="486">
        <f t="shared" si="471"/>
        <v>127614.9</v>
      </c>
      <c r="G10075" s="487">
        <v>3.01</v>
      </c>
      <c r="H10075" s="485">
        <v>14.3</v>
      </c>
      <c r="I10075" s="486">
        <f t="shared" si="472"/>
        <v>77820.600000000006</v>
      </c>
      <c r="J10075" s="348">
        <f t="shared" si="473"/>
        <v>0</v>
      </c>
    </row>
    <row r="10076" spans="1:10">
      <c r="A10076" s="483">
        <v>2016</v>
      </c>
      <c r="B10076" s="484" t="s">
        <v>1296</v>
      </c>
      <c r="C10076" s="484" t="s">
        <v>370</v>
      </c>
      <c r="D10076" s="485">
        <v>208</v>
      </c>
      <c r="E10076" s="486">
        <v>17.059999999999999</v>
      </c>
      <c r="F10076" s="486">
        <f t="shared" si="471"/>
        <v>3548.4799999999996</v>
      </c>
      <c r="G10076" s="487">
        <v>2.0299999999999998</v>
      </c>
      <c r="H10076" s="485">
        <v>27.2</v>
      </c>
      <c r="I10076" s="486">
        <f t="shared" si="472"/>
        <v>5657.5999999999995</v>
      </c>
      <c r="J10076" s="348">
        <f t="shared" si="473"/>
        <v>0</v>
      </c>
    </row>
    <row r="10077" spans="1:10">
      <c r="A10077" s="483">
        <v>2016</v>
      </c>
      <c r="B10077" s="484" t="s">
        <v>1296</v>
      </c>
      <c r="C10077" s="484" t="s">
        <v>370</v>
      </c>
      <c r="D10077" s="485">
        <v>71780</v>
      </c>
      <c r="E10077" s="486">
        <v>25.46</v>
      </c>
      <c r="F10077" s="486">
        <f t="shared" si="471"/>
        <v>1827518.8</v>
      </c>
      <c r="G10077" s="487">
        <v>3.06</v>
      </c>
      <c r="H10077" s="485">
        <v>9.1</v>
      </c>
      <c r="I10077" s="486">
        <f t="shared" si="472"/>
        <v>653198</v>
      </c>
      <c r="J10077" s="348">
        <f t="shared" si="473"/>
        <v>0</v>
      </c>
    </row>
    <row r="10078" spans="1:10">
      <c r="A10078" s="483">
        <v>2016</v>
      </c>
      <c r="B10078" s="484" t="s">
        <v>1296</v>
      </c>
      <c r="C10078" s="484" t="s">
        <v>370</v>
      </c>
      <c r="D10078" s="485">
        <v>51053</v>
      </c>
      <c r="E10078" s="486">
        <v>26.03</v>
      </c>
      <c r="F10078" s="486">
        <f t="shared" si="471"/>
        <v>1328909.5900000001</v>
      </c>
      <c r="G10078" s="487">
        <v>2.99</v>
      </c>
      <c r="H10078" s="485">
        <v>8.1</v>
      </c>
      <c r="I10078" s="486">
        <f t="shared" si="472"/>
        <v>413529.3</v>
      </c>
      <c r="J10078" s="348">
        <f t="shared" si="473"/>
        <v>0</v>
      </c>
    </row>
    <row r="10079" spans="1:10">
      <c r="A10079" s="483">
        <v>2016</v>
      </c>
      <c r="B10079" s="484" t="s">
        <v>1296</v>
      </c>
      <c r="C10079" s="484" t="s">
        <v>370</v>
      </c>
      <c r="D10079" s="485">
        <v>59443</v>
      </c>
      <c r="E10079" s="486">
        <v>25.21</v>
      </c>
      <c r="F10079" s="486">
        <f t="shared" si="471"/>
        <v>1498558.03</v>
      </c>
      <c r="G10079" s="487">
        <v>2.95</v>
      </c>
      <c r="H10079" s="485">
        <v>8.9</v>
      </c>
      <c r="I10079" s="486">
        <f t="shared" si="472"/>
        <v>529042.70000000007</v>
      </c>
      <c r="J10079" s="348">
        <f t="shared" si="473"/>
        <v>0</v>
      </c>
    </row>
    <row r="10080" spans="1:10">
      <c r="A10080" s="483">
        <v>2016</v>
      </c>
      <c r="B10080" s="484" t="s">
        <v>1296</v>
      </c>
      <c r="C10080" s="484" t="s">
        <v>370</v>
      </c>
      <c r="D10080" s="485">
        <v>4633</v>
      </c>
      <c r="E10080" s="486">
        <v>26.08</v>
      </c>
      <c r="F10080" s="486">
        <f t="shared" si="471"/>
        <v>120828.63999999998</v>
      </c>
      <c r="G10080" s="487">
        <v>3.24</v>
      </c>
      <c r="H10080" s="485">
        <v>8.1999999999999993</v>
      </c>
      <c r="I10080" s="486">
        <f t="shared" si="472"/>
        <v>37990.6</v>
      </c>
      <c r="J10080" s="348">
        <f t="shared" si="473"/>
        <v>0</v>
      </c>
    </row>
    <row r="10081" spans="1:10">
      <c r="A10081" s="483">
        <v>2016</v>
      </c>
      <c r="B10081" s="484" t="s">
        <v>1289</v>
      </c>
      <c r="C10081" s="484" t="s">
        <v>370</v>
      </c>
      <c r="D10081" s="485">
        <v>15402</v>
      </c>
      <c r="E10081" s="486">
        <v>18.04</v>
      </c>
      <c r="F10081" s="486">
        <f t="shared" si="471"/>
        <v>277852.07999999996</v>
      </c>
      <c r="G10081" s="487">
        <v>0.23</v>
      </c>
      <c r="H10081" s="485">
        <v>4.9000000000000004</v>
      </c>
      <c r="I10081" s="486">
        <f t="shared" si="472"/>
        <v>75469.8</v>
      </c>
      <c r="J10081" s="348">
        <f t="shared" si="473"/>
        <v>0</v>
      </c>
    </row>
    <row r="10082" spans="1:10">
      <c r="A10082" s="483">
        <v>2016</v>
      </c>
      <c r="B10082" s="484" t="s">
        <v>1289</v>
      </c>
      <c r="C10082" s="484" t="s">
        <v>370</v>
      </c>
      <c r="D10082" s="485">
        <v>14766</v>
      </c>
      <c r="E10082" s="486">
        <v>17.670000000000002</v>
      </c>
      <c r="F10082" s="486">
        <f t="shared" si="471"/>
        <v>260915.22000000003</v>
      </c>
      <c r="G10082" s="487">
        <v>0.19</v>
      </c>
      <c r="H10082" s="485">
        <v>4.2</v>
      </c>
      <c r="I10082" s="486">
        <f t="shared" si="472"/>
        <v>62017.200000000004</v>
      </c>
      <c r="J10082" s="348">
        <f t="shared" si="473"/>
        <v>0</v>
      </c>
    </row>
    <row r="10083" spans="1:10">
      <c r="A10083" s="483">
        <v>2016</v>
      </c>
      <c r="B10083" s="484" t="s">
        <v>1296</v>
      </c>
      <c r="C10083" s="484" t="s">
        <v>370</v>
      </c>
      <c r="D10083" s="485">
        <v>128607</v>
      </c>
      <c r="E10083" s="486">
        <v>25.321999999999999</v>
      </c>
      <c r="F10083" s="486">
        <f t="shared" si="471"/>
        <v>3256586.4539999999</v>
      </c>
      <c r="G10083" s="487">
        <v>4.21</v>
      </c>
      <c r="H10083" s="485">
        <v>8.9</v>
      </c>
      <c r="I10083" s="486">
        <f t="shared" si="472"/>
        <v>1144602.3</v>
      </c>
      <c r="J10083" s="348">
        <f t="shared" si="473"/>
        <v>0</v>
      </c>
    </row>
    <row r="10084" spans="1:10">
      <c r="A10084" s="483">
        <v>2016</v>
      </c>
      <c r="B10084" s="484" t="s">
        <v>1289</v>
      </c>
      <c r="C10084" s="484" t="s">
        <v>370</v>
      </c>
      <c r="D10084" s="485">
        <v>305244</v>
      </c>
      <c r="E10084" s="486">
        <v>17.062000000000001</v>
      </c>
      <c r="F10084" s="486">
        <f t="shared" si="471"/>
        <v>5208073.1280000005</v>
      </c>
      <c r="G10084" s="487">
        <v>0.25</v>
      </c>
      <c r="H10084" s="485">
        <v>4.9000000000000004</v>
      </c>
      <c r="I10084" s="486">
        <f t="shared" si="472"/>
        <v>1495695.6</v>
      </c>
      <c r="J10084" s="348">
        <f t="shared" si="473"/>
        <v>0</v>
      </c>
    </row>
    <row r="10085" spans="1:10">
      <c r="A10085" s="483">
        <v>2016</v>
      </c>
      <c r="B10085" s="484" t="s">
        <v>1289</v>
      </c>
      <c r="C10085" s="484" t="s">
        <v>370</v>
      </c>
      <c r="D10085" s="485">
        <v>112742</v>
      </c>
      <c r="E10085" s="486">
        <v>17.762</v>
      </c>
      <c r="F10085" s="486">
        <f t="shared" si="471"/>
        <v>2002523.4040000001</v>
      </c>
      <c r="G10085" s="487">
        <v>0.25</v>
      </c>
      <c r="H10085" s="485">
        <v>5.5</v>
      </c>
      <c r="I10085" s="486">
        <f t="shared" si="472"/>
        <v>620081</v>
      </c>
      <c r="J10085" s="348">
        <f t="shared" si="473"/>
        <v>0</v>
      </c>
    </row>
    <row r="10086" spans="1:10">
      <c r="A10086" s="483">
        <v>2016</v>
      </c>
      <c r="B10086" s="484" t="s">
        <v>1289</v>
      </c>
      <c r="C10086" s="484" t="s">
        <v>370</v>
      </c>
      <c r="D10086" s="485">
        <v>364</v>
      </c>
      <c r="E10086" s="486">
        <v>17.39</v>
      </c>
      <c r="F10086" s="486">
        <f t="shared" si="471"/>
        <v>6329.96</v>
      </c>
      <c r="G10086" s="487">
        <v>0.19</v>
      </c>
      <c r="H10086" s="485">
        <v>4.5</v>
      </c>
      <c r="I10086" s="486">
        <f t="shared" si="472"/>
        <v>1638</v>
      </c>
      <c r="J10086" s="348">
        <f t="shared" si="473"/>
        <v>0</v>
      </c>
    </row>
    <row r="10087" spans="1:10">
      <c r="A10087" s="483">
        <v>2016</v>
      </c>
      <c r="B10087" s="484" t="s">
        <v>1289</v>
      </c>
      <c r="C10087" s="484" t="s">
        <v>370</v>
      </c>
      <c r="D10087" s="485">
        <v>31624</v>
      </c>
      <c r="E10087" s="486">
        <v>17.417999999999999</v>
      </c>
      <c r="F10087" s="486">
        <f t="shared" si="471"/>
        <v>550826.83199999994</v>
      </c>
      <c r="G10087" s="487">
        <v>0.21</v>
      </c>
      <c r="H10087" s="485">
        <v>4.8099999999999996</v>
      </c>
      <c r="I10087" s="486">
        <f t="shared" si="472"/>
        <v>152111.43999999997</v>
      </c>
      <c r="J10087" s="348">
        <f t="shared" si="473"/>
        <v>0</v>
      </c>
    </row>
    <row r="10088" spans="1:10">
      <c r="A10088" s="483">
        <v>2016</v>
      </c>
      <c r="B10088" s="484" t="s">
        <v>1296</v>
      </c>
      <c r="C10088" s="484" t="s">
        <v>370</v>
      </c>
      <c r="D10088" s="485">
        <v>4664</v>
      </c>
      <c r="E10088" s="486">
        <v>24</v>
      </c>
      <c r="F10088" s="486">
        <f t="shared" si="471"/>
        <v>111936</v>
      </c>
      <c r="G10088" s="487">
        <v>2.4500000000000002</v>
      </c>
      <c r="H10088" s="485">
        <v>13</v>
      </c>
      <c r="I10088" s="486">
        <f t="shared" si="472"/>
        <v>60632</v>
      </c>
      <c r="J10088" s="348">
        <f t="shared" si="473"/>
        <v>0</v>
      </c>
    </row>
    <row r="10089" spans="1:10">
      <c r="A10089" s="483">
        <v>2016</v>
      </c>
      <c r="B10089" s="484" t="s">
        <v>1296</v>
      </c>
      <c r="C10089" s="484" t="s">
        <v>370</v>
      </c>
      <c r="D10089" s="485">
        <v>1008</v>
      </c>
      <c r="E10089" s="486">
        <v>24</v>
      </c>
      <c r="F10089" s="486">
        <f t="shared" si="471"/>
        <v>24192</v>
      </c>
      <c r="G10089" s="487">
        <v>2.31</v>
      </c>
      <c r="H10089" s="485">
        <v>13</v>
      </c>
      <c r="I10089" s="486">
        <f t="shared" si="472"/>
        <v>13104</v>
      </c>
      <c r="J10089" s="348">
        <f t="shared" si="473"/>
        <v>0</v>
      </c>
    </row>
    <row r="10090" spans="1:10">
      <c r="A10090" s="483">
        <v>2016</v>
      </c>
      <c r="B10090" s="484" t="s">
        <v>1296</v>
      </c>
      <c r="C10090" s="484" t="s">
        <v>370</v>
      </c>
      <c r="D10090" s="485">
        <v>2646</v>
      </c>
      <c r="E10090" s="486">
        <v>25</v>
      </c>
      <c r="F10090" s="486">
        <f t="shared" si="471"/>
        <v>66150</v>
      </c>
      <c r="G10090" s="487">
        <v>1.9</v>
      </c>
      <c r="H10090" s="485">
        <v>12</v>
      </c>
      <c r="I10090" s="486">
        <f t="shared" si="472"/>
        <v>31752</v>
      </c>
      <c r="J10090" s="348">
        <f t="shared" si="473"/>
        <v>0</v>
      </c>
    </row>
    <row r="10091" spans="1:10">
      <c r="A10091" s="483">
        <v>2016</v>
      </c>
      <c r="B10091" s="484" t="s">
        <v>1296</v>
      </c>
      <c r="C10091" s="484" t="s">
        <v>370</v>
      </c>
      <c r="D10091" s="485">
        <v>9765</v>
      </c>
      <c r="E10091" s="486">
        <v>24</v>
      </c>
      <c r="F10091" s="486">
        <f t="shared" si="471"/>
        <v>234360</v>
      </c>
      <c r="G10091" s="487">
        <v>2.61</v>
      </c>
      <c r="H10091" s="485">
        <v>12</v>
      </c>
      <c r="I10091" s="486">
        <f t="shared" si="472"/>
        <v>117180</v>
      </c>
      <c r="J10091" s="348">
        <f t="shared" si="473"/>
        <v>0</v>
      </c>
    </row>
    <row r="10092" spans="1:10">
      <c r="A10092" s="483">
        <v>2016</v>
      </c>
      <c r="B10092" s="484" t="s">
        <v>1296</v>
      </c>
      <c r="C10092" s="484" t="s">
        <v>370</v>
      </c>
      <c r="D10092" s="485">
        <v>6586</v>
      </c>
      <c r="E10092" s="486">
        <v>24</v>
      </c>
      <c r="F10092" s="486">
        <f t="shared" si="471"/>
        <v>158064</v>
      </c>
      <c r="G10092" s="487">
        <v>2.65</v>
      </c>
      <c r="H10092" s="485">
        <v>14</v>
      </c>
      <c r="I10092" s="486">
        <f t="shared" si="472"/>
        <v>92204</v>
      </c>
      <c r="J10092" s="348">
        <f t="shared" si="473"/>
        <v>0</v>
      </c>
    </row>
    <row r="10093" spans="1:10">
      <c r="A10093" s="483">
        <v>2016</v>
      </c>
      <c r="B10093" s="484" t="s">
        <v>1296</v>
      </c>
      <c r="C10093" s="484" t="s">
        <v>370</v>
      </c>
      <c r="D10093" s="485">
        <v>3864</v>
      </c>
      <c r="E10093" s="486">
        <v>24</v>
      </c>
      <c r="F10093" s="486">
        <f t="shared" si="471"/>
        <v>92736</v>
      </c>
      <c r="G10093" s="487">
        <v>1.93</v>
      </c>
      <c r="H10093" s="485">
        <v>11</v>
      </c>
      <c r="I10093" s="486">
        <f t="shared" si="472"/>
        <v>42504</v>
      </c>
      <c r="J10093" s="348">
        <f t="shared" si="473"/>
        <v>0</v>
      </c>
    </row>
    <row r="10094" spans="1:10">
      <c r="A10094" s="483">
        <v>2016</v>
      </c>
      <c r="B10094" s="484" t="s">
        <v>1296</v>
      </c>
      <c r="C10094" s="484" t="s">
        <v>370</v>
      </c>
      <c r="D10094" s="485">
        <v>3604</v>
      </c>
      <c r="E10094" s="486">
        <v>24</v>
      </c>
      <c r="F10094" s="486">
        <f t="shared" si="471"/>
        <v>86496</v>
      </c>
      <c r="G10094" s="487">
        <v>2.12</v>
      </c>
      <c r="H10094" s="485">
        <v>12</v>
      </c>
      <c r="I10094" s="486">
        <f t="shared" si="472"/>
        <v>43248</v>
      </c>
      <c r="J10094" s="348">
        <f t="shared" si="473"/>
        <v>0</v>
      </c>
    </row>
    <row r="10095" spans="1:10">
      <c r="A10095" s="483">
        <v>2016</v>
      </c>
      <c r="B10095" s="484" t="s">
        <v>1296</v>
      </c>
      <c r="C10095" s="484" t="s">
        <v>370</v>
      </c>
      <c r="D10095" s="485">
        <v>2761</v>
      </c>
      <c r="E10095" s="486">
        <v>25</v>
      </c>
      <c r="F10095" s="486">
        <f t="shared" si="471"/>
        <v>69025</v>
      </c>
      <c r="G10095" s="487">
        <v>2.72</v>
      </c>
      <c r="H10095" s="485">
        <v>9</v>
      </c>
      <c r="I10095" s="486">
        <f t="shared" si="472"/>
        <v>24849</v>
      </c>
      <c r="J10095" s="348">
        <f t="shared" si="473"/>
        <v>0</v>
      </c>
    </row>
    <row r="10096" spans="1:10">
      <c r="A10096" s="483">
        <v>2016</v>
      </c>
      <c r="B10096" s="484" t="s">
        <v>1296</v>
      </c>
      <c r="C10096" s="484" t="s">
        <v>370</v>
      </c>
      <c r="D10096" s="485">
        <v>128594</v>
      </c>
      <c r="E10096" s="486">
        <v>26</v>
      </c>
      <c r="F10096" s="486">
        <f t="shared" si="471"/>
        <v>3343444</v>
      </c>
      <c r="G10096" s="487">
        <v>2.46</v>
      </c>
      <c r="H10096" s="485">
        <v>8</v>
      </c>
      <c r="I10096" s="486">
        <f t="shared" si="472"/>
        <v>1028752</v>
      </c>
      <c r="J10096" s="348">
        <f t="shared" si="473"/>
        <v>0</v>
      </c>
    </row>
    <row r="10097" spans="1:10">
      <c r="A10097" s="483">
        <v>2016</v>
      </c>
      <c r="B10097" s="484" t="s">
        <v>1291</v>
      </c>
      <c r="C10097" s="484" t="s">
        <v>370</v>
      </c>
      <c r="D10097" s="485">
        <v>277552</v>
      </c>
      <c r="E10097" s="486">
        <v>11.91</v>
      </c>
      <c r="F10097" s="486">
        <f t="shared" si="471"/>
        <v>3305644.32</v>
      </c>
      <c r="G10097" s="487">
        <v>3.14</v>
      </c>
      <c r="H10097" s="485">
        <v>48.4</v>
      </c>
      <c r="I10097" s="486">
        <f t="shared" si="472"/>
        <v>13433516.799999999</v>
      </c>
      <c r="J10097" s="348">
        <f t="shared" si="473"/>
        <v>0</v>
      </c>
    </row>
    <row r="10098" spans="1:10">
      <c r="A10098" s="483">
        <v>2016</v>
      </c>
      <c r="B10098" s="484" t="s">
        <v>1296</v>
      </c>
      <c r="C10098" s="484" t="s">
        <v>370</v>
      </c>
      <c r="D10098" s="485">
        <v>61038</v>
      </c>
      <c r="E10098" s="486">
        <v>25.998000000000001</v>
      </c>
      <c r="F10098" s="486">
        <f t="shared" si="471"/>
        <v>1586865.9240000001</v>
      </c>
      <c r="G10098" s="487">
        <v>2.71</v>
      </c>
      <c r="H10098" s="485">
        <v>7.7</v>
      </c>
      <c r="I10098" s="486">
        <f t="shared" si="472"/>
        <v>469992.60000000003</v>
      </c>
      <c r="J10098" s="348">
        <f t="shared" si="473"/>
        <v>0</v>
      </c>
    </row>
    <row r="10099" spans="1:10">
      <c r="A10099" s="483">
        <v>2016</v>
      </c>
      <c r="B10099" s="484" t="s">
        <v>1296</v>
      </c>
      <c r="C10099" s="484" t="s">
        <v>370</v>
      </c>
      <c r="D10099" s="485">
        <v>15455</v>
      </c>
      <c r="E10099" s="486">
        <v>26.094000000000001</v>
      </c>
      <c r="F10099" s="486">
        <f t="shared" si="471"/>
        <v>403282.77</v>
      </c>
      <c r="G10099" s="487">
        <v>2.0099999999999998</v>
      </c>
      <c r="H10099" s="485">
        <v>7.5</v>
      </c>
      <c r="I10099" s="486">
        <f t="shared" si="472"/>
        <v>115912.5</v>
      </c>
      <c r="J10099" s="348">
        <f t="shared" si="473"/>
        <v>0</v>
      </c>
    </row>
    <row r="10100" spans="1:10">
      <c r="A10100" s="483">
        <v>2016</v>
      </c>
      <c r="B10100" s="484" t="s">
        <v>1296</v>
      </c>
      <c r="C10100" s="484" t="s">
        <v>370</v>
      </c>
      <c r="D10100" s="485">
        <v>15409</v>
      </c>
      <c r="E10100" s="486">
        <v>24.143999999999998</v>
      </c>
      <c r="F10100" s="486">
        <f t="shared" si="471"/>
        <v>372034.89599999995</v>
      </c>
      <c r="G10100" s="487">
        <v>2.2200000000000002</v>
      </c>
      <c r="H10100" s="485">
        <v>8.6999999999999993</v>
      </c>
      <c r="I10100" s="486">
        <f t="shared" si="472"/>
        <v>134058.29999999999</v>
      </c>
      <c r="J10100" s="348">
        <f t="shared" si="473"/>
        <v>0</v>
      </c>
    </row>
    <row r="10101" spans="1:10">
      <c r="A10101" s="483">
        <v>2016</v>
      </c>
      <c r="B10101" s="484" t="s">
        <v>1296</v>
      </c>
      <c r="C10101" s="484" t="s">
        <v>370</v>
      </c>
      <c r="D10101" s="485">
        <v>123964</v>
      </c>
      <c r="E10101" s="486">
        <v>26.062000000000001</v>
      </c>
      <c r="F10101" s="486">
        <f t="shared" si="471"/>
        <v>3230749.7680000002</v>
      </c>
      <c r="G10101" s="487">
        <v>2.79</v>
      </c>
      <c r="H10101" s="485">
        <v>7.8</v>
      </c>
      <c r="I10101" s="486">
        <f t="shared" si="472"/>
        <v>966919.2</v>
      </c>
      <c r="J10101" s="348">
        <f t="shared" si="473"/>
        <v>0</v>
      </c>
    </row>
    <row r="10102" spans="1:10">
      <c r="A10102" s="483">
        <v>2016</v>
      </c>
      <c r="B10102" s="484" t="s">
        <v>1296</v>
      </c>
      <c r="C10102" s="484" t="s">
        <v>370</v>
      </c>
      <c r="D10102" s="485">
        <v>13155</v>
      </c>
      <c r="E10102" s="486">
        <v>25.1</v>
      </c>
      <c r="F10102" s="486">
        <f t="shared" si="471"/>
        <v>330190.5</v>
      </c>
      <c r="G10102" s="487">
        <v>1.44</v>
      </c>
      <c r="H10102" s="485">
        <v>9.4</v>
      </c>
      <c r="I10102" s="486">
        <f t="shared" si="472"/>
        <v>123657</v>
      </c>
      <c r="J10102" s="348">
        <f t="shared" si="473"/>
        <v>0</v>
      </c>
    </row>
    <row r="10103" spans="1:10">
      <c r="A10103" s="483">
        <v>2016</v>
      </c>
      <c r="B10103" s="484" t="s">
        <v>1296</v>
      </c>
      <c r="C10103" s="484" t="s">
        <v>370</v>
      </c>
      <c r="D10103" s="485">
        <v>12994</v>
      </c>
      <c r="E10103" s="486">
        <v>24.88</v>
      </c>
      <c r="F10103" s="486">
        <f t="shared" si="471"/>
        <v>323290.71999999997</v>
      </c>
      <c r="G10103" s="487">
        <v>0.99</v>
      </c>
      <c r="H10103" s="485">
        <v>10.1</v>
      </c>
      <c r="I10103" s="486">
        <f t="shared" si="472"/>
        <v>131239.4</v>
      </c>
      <c r="J10103" s="348">
        <f t="shared" si="473"/>
        <v>0</v>
      </c>
    </row>
    <row r="10104" spans="1:10">
      <c r="A10104" s="483">
        <v>2016</v>
      </c>
      <c r="B10104" s="484" t="s">
        <v>1296</v>
      </c>
      <c r="C10104" s="484" t="s">
        <v>370</v>
      </c>
      <c r="D10104" s="485">
        <v>12851</v>
      </c>
      <c r="E10104" s="486">
        <v>26.16</v>
      </c>
      <c r="F10104" s="486">
        <f t="shared" si="471"/>
        <v>336182.16</v>
      </c>
      <c r="G10104" s="487">
        <v>0.84</v>
      </c>
      <c r="H10104" s="485">
        <v>7.4</v>
      </c>
      <c r="I10104" s="486">
        <f t="shared" si="472"/>
        <v>95097.400000000009</v>
      </c>
      <c r="J10104" s="348">
        <f t="shared" si="473"/>
        <v>0</v>
      </c>
    </row>
    <row r="10105" spans="1:10">
      <c r="A10105" s="483">
        <v>2016</v>
      </c>
      <c r="B10105" s="484" t="s">
        <v>1296</v>
      </c>
      <c r="C10105" s="484" t="s">
        <v>370</v>
      </c>
      <c r="D10105" s="485">
        <v>23318</v>
      </c>
      <c r="E10105" s="486">
        <v>25.7</v>
      </c>
      <c r="F10105" s="486">
        <f t="shared" si="471"/>
        <v>599272.6</v>
      </c>
      <c r="G10105" s="487">
        <v>1.18</v>
      </c>
      <c r="H10105" s="485">
        <v>10.3</v>
      </c>
      <c r="I10105" s="486">
        <f t="shared" si="472"/>
        <v>240175.40000000002</v>
      </c>
      <c r="J10105" s="348">
        <f t="shared" si="473"/>
        <v>0</v>
      </c>
    </row>
    <row r="10106" spans="1:10">
      <c r="A10106" s="483">
        <v>2016</v>
      </c>
      <c r="B10106" s="484" t="s">
        <v>1296</v>
      </c>
      <c r="C10106" s="484" t="s">
        <v>370</v>
      </c>
      <c r="D10106" s="485">
        <v>25924</v>
      </c>
      <c r="E10106" s="486">
        <v>25.14</v>
      </c>
      <c r="F10106" s="486">
        <f t="shared" si="471"/>
        <v>651729.36</v>
      </c>
      <c r="G10106" s="487">
        <v>0.98</v>
      </c>
      <c r="H10106" s="485">
        <v>10.3</v>
      </c>
      <c r="I10106" s="486">
        <f t="shared" si="472"/>
        <v>267017.2</v>
      </c>
      <c r="J10106" s="348">
        <f t="shared" si="473"/>
        <v>0</v>
      </c>
    </row>
    <row r="10107" spans="1:10">
      <c r="A10107" s="483">
        <v>2016</v>
      </c>
      <c r="B10107" s="484" t="s">
        <v>1296</v>
      </c>
      <c r="C10107" s="484" t="s">
        <v>370</v>
      </c>
      <c r="D10107" s="485">
        <v>113</v>
      </c>
      <c r="E10107" s="486">
        <v>26.12</v>
      </c>
      <c r="F10107" s="486">
        <f t="shared" si="471"/>
        <v>2951.56</v>
      </c>
      <c r="G10107" s="487">
        <v>3.19</v>
      </c>
      <c r="H10107" s="485">
        <v>8.1</v>
      </c>
      <c r="I10107" s="486">
        <f t="shared" si="472"/>
        <v>915.3</v>
      </c>
      <c r="J10107" s="348">
        <f t="shared" si="473"/>
        <v>0</v>
      </c>
    </row>
    <row r="10108" spans="1:10">
      <c r="A10108" s="483">
        <v>2016</v>
      </c>
      <c r="B10108" s="484" t="s">
        <v>1296</v>
      </c>
      <c r="C10108" s="484" t="s">
        <v>370</v>
      </c>
      <c r="D10108" s="485">
        <v>26251</v>
      </c>
      <c r="E10108" s="486">
        <v>25.23</v>
      </c>
      <c r="F10108" s="486">
        <f t="shared" si="471"/>
        <v>662312.73</v>
      </c>
      <c r="G10108" s="487">
        <v>1.55</v>
      </c>
      <c r="H10108" s="485">
        <v>8.6</v>
      </c>
      <c r="I10108" s="486">
        <f t="shared" si="472"/>
        <v>225758.59999999998</v>
      </c>
      <c r="J10108" s="348">
        <f t="shared" si="473"/>
        <v>0</v>
      </c>
    </row>
    <row r="10109" spans="1:10">
      <c r="A10109" s="483">
        <v>2016</v>
      </c>
      <c r="B10109" s="484" t="s">
        <v>1296</v>
      </c>
      <c r="C10109" s="484" t="s">
        <v>370</v>
      </c>
      <c r="D10109" s="485">
        <v>25233</v>
      </c>
      <c r="E10109" s="486">
        <v>25.95</v>
      </c>
      <c r="F10109" s="486">
        <f t="shared" si="471"/>
        <v>654796.35</v>
      </c>
      <c r="G10109" s="487">
        <v>0.56999999999999995</v>
      </c>
      <c r="H10109" s="485">
        <v>6.4</v>
      </c>
      <c r="I10109" s="486">
        <f t="shared" si="472"/>
        <v>161491.20000000001</v>
      </c>
      <c r="J10109" s="348">
        <f t="shared" si="473"/>
        <v>0</v>
      </c>
    </row>
    <row r="10110" spans="1:10">
      <c r="A10110" s="483">
        <v>2016</v>
      </c>
      <c r="B10110" s="484" t="s">
        <v>1296</v>
      </c>
      <c r="C10110" s="484" t="s">
        <v>370</v>
      </c>
      <c r="D10110" s="485">
        <v>13102</v>
      </c>
      <c r="E10110" s="486">
        <v>24.79</v>
      </c>
      <c r="F10110" s="486">
        <f t="shared" si="471"/>
        <v>324798.58</v>
      </c>
      <c r="G10110" s="487">
        <v>0.65</v>
      </c>
      <c r="H10110" s="485">
        <v>10.6</v>
      </c>
      <c r="I10110" s="486">
        <f t="shared" si="472"/>
        <v>138881.19999999998</v>
      </c>
      <c r="J10110" s="348">
        <f t="shared" si="473"/>
        <v>0</v>
      </c>
    </row>
    <row r="10111" spans="1:10">
      <c r="A10111" s="483">
        <v>2016</v>
      </c>
      <c r="B10111" s="484" t="s">
        <v>1296</v>
      </c>
      <c r="C10111" s="484" t="s">
        <v>370</v>
      </c>
      <c r="D10111" s="485">
        <v>13089</v>
      </c>
      <c r="E10111" s="486">
        <v>26.21</v>
      </c>
      <c r="F10111" s="486">
        <f t="shared" si="471"/>
        <v>343062.69</v>
      </c>
      <c r="G10111" s="487">
        <v>0.78</v>
      </c>
      <c r="H10111" s="485">
        <v>7.5</v>
      </c>
      <c r="I10111" s="486">
        <f t="shared" si="472"/>
        <v>98167.5</v>
      </c>
      <c r="J10111" s="348">
        <f t="shared" si="473"/>
        <v>0</v>
      </c>
    </row>
    <row r="10112" spans="1:10">
      <c r="A10112" s="483">
        <v>2016</v>
      </c>
      <c r="B10112" s="484" t="s">
        <v>1296</v>
      </c>
      <c r="C10112" s="484" t="s">
        <v>370</v>
      </c>
      <c r="D10112" s="485">
        <v>12800</v>
      </c>
      <c r="E10112" s="486">
        <v>25.99</v>
      </c>
      <c r="F10112" s="486">
        <f t="shared" si="471"/>
        <v>332672</v>
      </c>
      <c r="G10112" s="487">
        <v>0.81</v>
      </c>
      <c r="H10112" s="485">
        <v>8.4</v>
      </c>
      <c r="I10112" s="486">
        <f t="shared" si="472"/>
        <v>107520</v>
      </c>
      <c r="J10112" s="348">
        <f t="shared" si="473"/>
        <v>0</v>
      </c>
    </row>
    <row r="10113" spans="1:10">
      <c r="A10113" s="483">
        <v>2016</v>
      </c>
      <c r="B10113" s="484" t="s">
        <v>1296</v>
      </c>
      <c r="C10113" s="484" t="s">
        <v>370</v>
      </c>
      <c r="D10113" s="485">
        <v>12670</v>
      </c>
      <c r="E10113" s="486">
        <v>25.78</v>
      </c>
      <c r="F10113" s="486">
        <f t="shared" si="471"/>
        <v>326632.60000000003</v>
      </c>
      <c r="G10113" s="487">
        <v>0.53</v>
      </c>
      <c r="H10113" s="485">
        <v>6.5</v>
      </c>
      <c r="I10113" s="486">
        <f t="shared" si="472"/>
        <v>82355</v>
      </c>
      <c r="J10113" s="348">
        <f t="shared" si="473"/>
        <v>0</v>
      </c>
    </row>
    <row r="10114" spans="1:10">
      <c r="A10114" s="483">
        <v>2016</v>
      </c>
      <c r="B10114" s="484" t="s">
        <v>1296</v>
      </c>
      <c r="C10114" s="484" t="s">
        <v>370</v>
      </c>
      <c r="D10114" s="485">
        <v>11256</v>
      </c>
      <c r="E10114" s="486">
        <v>23.2</v>
      </c>
      <c r="F10114" s="486">
        <f t="shared" si="471"/>
        <v>261139.19999999998</v>
      </c>
      <c r="G10114" s="487">
        <v>1.31</v>
      </c>
      <c r="H10114" s="485">
        <v>6.2</v>
      </c>
      <c r="I10114" s="486">
        <f t="shared" si="472"/>
        <v>69787.199999999997</v>
      </c>
      <c r="J10114" s="348">
        <f t="shared" si="473"/>
        <v>0</v>
      </c>
    </row>
    <row r="10115" spans="1:10">
      <c r="A10115" s="483">
        <v>2016</v>
      </c>
      <c r="B10115" s="484" t="s">
        <v>1296</v>
      </c>
      <c r="C10115" s="484" t="s">
        <v>370</v>
      </c>
      <c r="D10115" s="485">
        <v>23074</v>
      </c>
      <c r="E10115" s="486">
        <v>24.718</v>
      </c>
      <c r="F10115" s="486">
        <f t="shared" ref="F10115:F10178" si="474">E10115*D10115</f>
        <v>570343.13199999998</v>
      </c>
      <c r="G10115" s="487">
        <v>0.87</v>
      </c>
      <c r="H10115" s="485">
        <v>9.1999999999999993</v>
      </c>
      <c r="I10115" s="486">
        <f t="shared" ref="I10115:I10178" si="475">H10115*D10115</f>
        <v>212280.8</v>
      </c>
      <c r="J10115" s="348">
        <f t="shared" ref="J10115:J10178" si="476">IF(B10115="LIG",1,0)</f>
        <v>0</v>
      </c>
    </row>
    <row r="10116" spans="1:10">
      <c r="A10116" s="483">
        <v>2016</v>
      </c>
      <c r="B10116" s="484" t="s">
        <v>1296</v>
      </c>
      <c r="C10116" s="484" t="s">
        <v>370</v>
      </c>
      <c r="D10116" s="485">
        <v>11559</v>
      </c>
      <c r="E10116" s="486">
        <v>24.202000000000002</v>
      </c>
      <c r="F10116" s="486">
        <f t="shared" si="474"/>
        <v>279750.91800000001</v>
      </c>
      <c r="G10116" s="487">
        <v>0.83</v>
      </c>
      <c r="H10116" s="485">
        <v>11.8</v>
      </c>
      <c r="I10116" s="486">
        <f t="shared" si="475"/>
        <v>136396.20000000001</v>
      </c>
      <c r="J10116" s="348">
        <f t="shared" si="476"/>
        <v>0</v>
      </c>
    </row>
    <row r="10117" spans="1:10">
      <c r="A10117" s="483">
        <v>2016</v>
      </c>
      <c r="B10117" s="484" t="s">
        <v>1296</v>
      </c>
      <c r="C10117" s="484" t="s">
        <v>370</v>
      </c>
      <c r="D10117" s="485">
        <v>11455</v>
      </c>
      <c r="E10117" s="486">
        <v>26.204000000000001</v>
      </c>
      <c r="F10117" s="486">
        <f t="shared" si="474"/>
        <v>300166.82</v>
      </c>
      <c r="G10117" s="487">
        <v>1.39</v>
      </c>
      <c r="H10117" s="485">
        <v>6.3</v>
      </c>
      <c r="I10117" s="486">
        <f t="shared" si="475"/>
        <v>72166.5</v>
      </c>
      <c r="J10117" s="348">
        <f t="shared" si="476"/>
        <v>0</v>
      </c>
    </row>
    <row r="10118" spans="1:10">
      <c r="A10118" s="483">
        <v>2016</v>
      </c>
      <c r="B10118" s="484" t="s">
        <v>1296</v>
      </c>
      <c r="C10118" s="484" t="s">
        <v>370</v>
      </c>
      <c r="D10118" s="485">
        <v>10861</v>
      </c>
      <c r="E10118" s="486">
        <v>24.835999999999999</v>
      </c>
      <c r="F10118" s="486">
        <f t="shared" si="474"/>
        <v>269743.79599999997</v>
      </c>
      <c r="G10118" s="487">
        <v>1.18</v>
      </c>
      <c r="H10118" s="485">
        <v>9.4</v>
      </c>
      <c r="I10118" s="486">
        <f t="shared" si="475"/>
        <v>102093.40000000001</v>
      </c>
      <c r="J10118" s="348">
        <f t="shared" si="476"/>
        <v>0</v>
      </c>
    </row>
    <row r="10119" spans="1:10">
      <c r="A10119" s="483">
        <v>2016</v>
      </c>
      <c r="B10119" s="484" t="s">
        <v>1296</v>
      </c>
      <c r="C10119" s="484" t="s">
        <v>370</v>
      </c>
      <c r="D10119" s="485">
        <v>56578</v>
      </c>
      <c r="E10119" s="486">
        <v>23</v>
      </c>
      <c r="F10119" s="486">
        <f t="shared" si="474"/>
        <v>1301294</v>
      </c>
      <c r="G10119" s="487">
        <v>3.1</v>
      </c>
      <c r="H10119" s="485">
        <v>8.5</v>
      </c>
      <c r="I10119" s="486">
        <f t="shared" si="475"/>
        <v>480913</v>
      </c>
      <c r="J10119" s="348">
        <f t="shared" si="476"/>
        <v>0</v>
      </c>
    </row>
    <row r="10120" spans="1:10">
      <c r="A10120" s="483">
        <v>2016</v>
      </c>
      <c r="B10120" s="484" t="s">
        <v>1296</v>
      </c>
      <c r="C10120" s="484" t="s">
        <v>370</v>
      </c>
      <c r="D10120" s="485">
        <v>76222</v>
      </c>
      <c r="E10120" s="486">
        <v>23.788</v>
      </c>
      <c r="F10120" s="486">
        <f t="shared" si="474"/>
        <v>1813168.936</v>
      </c>
      <c r="G10120" s="487">
        <v>2.68</v>
      </c>
      <c r="H10120" s="485">
        <v>8.1</v>
      </c>
      <c r="I10120" s="486">
        <f t="shared" si="475"/>
        <v>617398.19999999995</v>
      </c>
      <c r="J10120" s="348">
        <f t="shared" si="476"/>
        <v>0</v>
      </c>
    </row>
    <row r="10121" spans="1:10">
      <c r="A10121" s="483">
        <v>2016</v>
      </c>
      <c r="B10121" s="484" t="s">
        <v>1296</v>
      </c>
      <c r="C10121" s="484" t="s">
        <v>370</v>
      </c>
      <c r="D10121" s="485">
        <v>138021</v>
      </c>
      <c r="E10121" s="486">
        <v>24.402000000000001</v>
      </c>
      <c r="F10121" s="486">
        <f t="shared" si="474"/>
        <v>3367988.4420000003</v>
      </c>
      <c r="G10121" s="487">
        <v>2.65</v>
      </c>
      <c r="H10121" s="485">
        <v>7.9</v>
      </c>
      <c r="I10121" s="486">
        <f t="shared" si="475"/>
        <v>1090365.9000000001</v>
      </c>
      <c r="J10121" s="348">
        <f t="shared" si="476"/>
        <v>0</v>
      </c>
    </row>
    <row r="10122" spans="1:10">
      <c r="A10122" s="483">
        <v>2016</v>
      </c>
      <c r="B10122" s="484" t="s">
        <v>1296</v>
      </c>
      <c r="C10122" s="484" t="s">
        <v>370</v>
      </c>
      <c r="D10122" s="485">
        <v>91258</v>
      </c>
      <c r="E10122" s="486">
        <v>22.25</v>
      </c>
      <c r="F10122" s="486">
        <f t="shared" si="474"/>
        <v>2030490.5</v>
      </c>
      <c r="G10122" s="487">
        <v>2.54</v>
      </c>
      <c r="H10122" s="485">
        <v>8.5</v>
      </c>
      <c r="I10122" s="486">
        <f t="shared" si="475"/>
        <v>775693</v>
      </c>
      <c r="J10122" s="348">
        <f t="shared" si="476"/>
        <v>0</v>
      </c>
    </row>
    <row r="10123" spans="1:10">
      <c r="A10123" s="483">
        <v>2016</v>
      </c>
      <c r="B10123" s="484" t="s">
        <v>1296</v>
      </c>
      <c r="C10123" s="484" t="s">
        <v>370</v>
      </c>
      <c r="D10123" s="485">
        <v>11695</v>
      </c>
      <c r="E10123" s="486">
        <v>23.329000000000001</v>
      </c>
      <c r="F10123" s="486">
        <f t="shared" si="474"/>
        <v>272832.65500000003</v>
      </c>
      <c r="G10123" s="487">
        <v>1.31</v>
      </c>
      <c r="H10123" s="485">
        <v>6</v>
      </c>
      <c r="I10123" s="486">
        <f t="shared" si="475"/>
        <v>70170</v>
      </c>
      <c r="J10123" s="348">
        <f t="shared" si="476"/>
        <v>0</v>
      </c>
    </row>
    <row r="10124" spans="1:10">
      <c r="A10124" s="483">
        <v>2016</v>
      </c>
      <c r="B10124" s="484" t="s">
        <v>1296</v>
      </c>
      <c r="C10124" s="484" t="s">
        <v>370</v>
      </c>
      <c r="D10124" s="485">
        <v>35240</v>
      </c>
      <c r="E10124" s="486">
        <v>23.334</v>
      </c>
      <c r="F10124" s="486">
        <f t="shared" si="474"/>
        <v>822290.16</v>
      </c>
      <c r="G10124" s="487">
        <v>2.64</v>
      </c>
      <c r="H10124" s="485">
        <v>8.1999999999999993</v>
      </c>
      <c r="I10124" s="486">
        <f t="shared" si="475"/>
        <v>288968</v>
      </c>
      <c r="J10124" s="348">
        <f t="shared" si="476"/>
        <v>0</v>
      </c>
    </row>
    <row r="10125" spans="1:10">
      <c r="A10125" s="483">
        <v>2016</v>
      </c>
      <c r="B10125" s="484" t="s">
        <v>1289</v>
      </c>
      <c r="C10125" s="484" t="s">
        <v>370</v>
      </c>
      <c r="D10125" s="485">
        <v>72901</v>
      </c>
      <c r="E10125" s="486">
        <v>17.696000000000002</v>
      </c>
      <c r="F10125" s="486">
        <f t="shared" si="474"/>
        <v>1290056.0960000001</v>
      </c>
      <c r="G10125" s="487">
        <v>0.34</v>
      </c>
      <c r="H10125" s="485">
        <v>5.3</v>
      </c>
      <c r="I10125" s="486">
        <f t="shared" si="475"/>
        <v>386375.3</v>
      </c>
      <c r="J10125" s="348">
        <f t="shared" si="476"/>
        <v>0</v>
      </c>
    </row>
    <row r="10126" spans="1:10">
      <c r="A10126" s="483">
        <v>2016</v>
      </c>
      <c r="B10126" s="484" t="s">
        <v>1289</v>
      </c>
      <c r="C10126" s="484" t="s">
        <v>370</v>
      </c>
      <c r="D10126" s="485">
        <v>41892</v>
      </c>
      <c r="E10126" s="486">
        <v>18.038</v>
      </c>
      <c r="F10126" s="486">
        <f t="shared" si="474"/>
        <v>755647.89600000007</v>
      </c>
      <c r="G10126" s="487">
        <v>0.26</v>
      </c>
      <c r="H10126" s="485">
        <v>4.7</v>
      </c>
      <c r="I10126" s="486">
        <f t="shared" si="475"/>
        <v>196892.4</v>
      </c>
      <c r="J10126" s="348">
        <f t="shared" si="476"/>
        <v>0</v>
      </c>
    </row>
    <row r="10127" spans="1:10">
      <c r="A10127" s="483">
        <v>2016</v>
      </c>
      <c r="B10127" s="484" t="s">
        <v>1289</v>
      </c>
      <c r="C10127" s="484" t="s">
        <v>370</v>
      </c>
      <c r="D10127" s="485">
        <v>196221</v>
      </c>
      <c r="E10127" s="486">
        <v>16.649999999999999</v>
      </c>
      <c r="F10127" s="486">
        <f t="shared" si="474"/>
        <v>3267079.65</v>
      </c>
      <c r="G10127" s="487">
        <v>0.4</v>
      </c>
      <c r="H10127" s="485">
        <v>5.2</v>
      </c>
      <c r="I10127" s="486">
        <f t="shared" si="475"/>
        <v>1020349.2000000001</v>
      </c>
      <c r="J10127" s="348">
        <f t="shared" si="476"/>
        <v>0</v>
      </c>
    </row>
    <row r="10128" spans="1:10">
      <c r="A10128" s="483">
        <v>2016</v>
      </c>
      <c r="B10128" s="484" t="s">
        <v>1289</v>
      </c>
      <c r="C10128" s="484" t="s">
        <v>370</v>
      </c>
      <c r="D10128" s="485">
        <v>15121</v>
      </c>
      <c r="E10128" s="486">
        <v>17.84</v>
      </c>
      <c r="F10128" s="486">
        <f t="shared" si="474"/>
        <v>269758.64</v>
      </c>
      <c r="G10128" s="487">
        <v>0.24</v>
      </c>
      <c r="H10128" s="485">
        <v>5.4</v>
      </c>
      <c r="I10128" s="486">
        <f t="shared" si="475"/>
        <v>81653.400000000009</v>
      </c>
      <c r="J10128" s="348">
        <f t="shared" si="476"/>
        <v>0</v>
      </c>
    </row>
    <row r="10129" spans="1:10">
      <c r="A10129" s="483">
        <v>2016</v>
      </c>
      <c r="B10129" s="484" t="s">
        <v>1289</v>
      </c>
      <c r="C10129" s="484" t="s">
        <v>370</v>
      </c>
      <c r="D10129" s="485">
        <v>211200</v>
      </c>
      <c r="E10129" s="486">
        <v>16.760000000000002</v>
      </c>
      <c r="F10129" s="486">
        <f t="shared" si="474"/>
        <v>3539712.0000000005</v>
      </c>
      <c r="G10129" s="487">
        <v>0.33</v>
      </c>
      <c r="H10129" s="485">
        <v>6.1</v>
      </c>
      <c r="I10129" s="486">
        <f t="shared" si="475"/>
        <v>1288320</v>
      </c>
      <c r="J10129" s="348">
        <f t="shared" si="476"/>
        <v>0</v>
      </c>
    </row>
    <row r="10130" spans="1:10">
      <c r="A10130" s="483">
        <v>2016</v>
      </c>
      <c r="B10130" s="484" t="s">
        <v>1289</v>
      </c>
      <c r="C10130" s="484" t="s">
        <v>370</v>
      </c>
      <c r="D10130" s="485">
        <v>225504</v>
      </c>
      <c r="E10130" s="486">
        <v>17.420000000000002</v>
      </c>
      <c r="F10130" s="486">
        <f t="shared" si="474"/>
        <v>3928279.68</v>
      </c>
      <c r="G10130" s="487">
        <v>0.24</v>
      </c>
      <c r="H10130" s="485">
        <v>4.7</v>
      </c>
      <c r="I10130" s="486">
        <f t="shared" si="475"/>
        <v>1059868.8</v>
      </c>
      <c r="J10130" s="348">
        <f t="shared" si="476"/>
        <v>0</v>
      </c>
    </row>
    <row r="10131" spans="1:10">
      <c r="A10131" s="483">
        <v>2016</v>
      </c>
      <c r="B10131" s="484" t="s">
        <v>1289</v>
      </c>
      <c r="C10131" s="484" t="s">
        <v>370</v>
      </c>
      <c r="D10131" s="485">
        <v>165699</v>
      </c>
      <c r="E10131" s="486">
        <v>16.48</v>
      </c>
      <c r="F10131" s="486">
        <f t="shared" si="474"/>
        <v>2730719.52</v>
      </c>
      <c r="G10131" s="487">
        <v>0.33</v>
      </c>
      <c r="H10131" s="485">
        <v>5.0999999999999996</v>
      </c>
      <c r="I10131" s="486">
        <f t="shared" si="475"/>
        <v>845064.89999999991</v>
      </c>
      <c r="J10131" s="348">
        <f t="shared" si="476"/>
        <v>0</v>
      </c>
    </row>
    <row r="10132" spans="1:10">
      <c r="A10132" s="483">
        <v>2016</v>
      </c>
      <c r="B10132" s="484" t="s">
        <v>1289</v>
      </c>
      <c r="C10132" s="484" t="s">
        <v>370</v>
      </c>
      <c r="D10132" s="485">
        <v>136555</v>
      </c>
      <c r="E10132" s="486">
        <v>17.82</v>
      </c>
      <c r="F10132" s="486">
        <f t="shared" si="474"/>
        <v>2433410.1</v>
      </c>
      <c r="G10132" s="487">
        <v>0.23</v>
      </c>
      <c r="H10132" s="485">
        <v>4.9000000000000004</v>
      </c>
      <c r="I10132" s="486">
        <f t="shared" si="475"/>
        <v>669119.5</v>
      </c>
      <c r="J10132" s="348">
        <f t="shared" si="476"/>
        <v>0</v>
      </c>
    </row>
    <row r="10133" spans="1:10">
      <c r="A10133" s="483">
        <v>2016</v>
      </c>
      <c r="B10133" s="484" t="s">
        <v>1289</v>
      </c>
      <c r="C10133" s="484" t="s">
        <v>370</v>
      </c>
      <c r="D10133" s="485">
        <v>15122</v>
      </c>
      <c r="E10133" s="486">
        <v>17.850000000000001</v>
      </c>
      <c r="F10133" s="486">
        <f t="shared" si="474"/>
        <v>269927.7</v>
      </c>
      <c r="G10133" s="487">
        <v>0.24</v>
      </c>
      <c r="H10133" s="485">
        <v>4.4000000000000004</v>
      </c>
      <c r="I10133" s="486">
        <f t="shared" si="475"/>
        <v>66536.800000000003</v>
      </c>
      <c r="J10133" s="348">
        <f t="shared" si="476"/>
        <v>0</v>
      </c>
    </row>
    <row r="10134" spans="1:10">
      <c r="A10134" s="483">
        <v>2016</v>
      </c>
      <c r="B10134" s="484" t="s">
        <v>1289</v>
      </c>
      <c r="C10134" s="484" t="s">
        <v>370</v>
      </c>
      <c r="D10134" s="485">
        <v>15136</v>
      </c>
      <c r="E10134" s="486">
        <v>17.940000000000001</v>
      </c>
      <c r="F10134" s="486">
        <f t="shared" si="474"/>
        <v>271539.84000000003</v>
      </c>
      <c r="G10134" s="487">
        <v>0.26</v>
      </c>
      <c r="H10134" s="485">
        <v>5.3</v>
      </c>
      <c r="I10134" s="486">
        <f t="shared" si="475"/>
        <v>80220.800000000003</v>
      </c>
      <c r="J10134" s="348">
        <f t="shared" si="476"/>
        <v>0</v>
      </c>
    </row>
    <row r="10135" spans="1:10">
      <c r="A10135" s="483">
        <v>2016</v>
      </c>
      <c r="B10135" s="484" t="s">
        <v>1289</v>
      </c>
      <c r="C10135" s="484" t="s">
        <v>370</v>
      </c>
      <c r="D10135" s="485">
        <v>29593</v>
      </c>
      <c r="E10135" s="486">
        <v>17.809999999999999</v>
      </c>
      <c r="F10135" s="486">
        <f t="shared" si="474"/>
        <v>527051.32999999996</v>
      </c>
      <c r="G10135" s="487">
        <v>0.26</v>
      </c>
      <c r="H10135" s="485">
        <v>5.0999999999999996</v>
      </c>
      <c r="I10135" s="486">
        <f t="shared" si="475"/>
        <v>150924.29999999999</v>
      </c>
      <c r="J10135" s="348">
        <f t="shared" si="476"/>
        <v>0</v>
      </c>
    </row>
    <row r="10136" spans="1:10">
      <c r="A10136" s="483">
        <v>2016</v>
      </c>
      <c r="B10136" s="484" t="s">
        <v>1289</v>
      </c>
      <c r="C10136" s="484" t="s">
        <v>370</v>
      </c>
      <c r="D10136" s="485">
        <v>45308</v>
      </c>
      <c r="E10136" s="486">
        <v>17.12</v>
      </c>
      <c r="F10136" s="486">
        <f t="shared" si="474"/>
        <v>775672.96000000008</v>
      </c>
      <c r="G10136" s="487">
        <v>0.25</v>
      </c>
      <c r="H10136" s="485">
        <v>4.3</v>
      </c>
      <c r="I10136" s="486">
        <f t="shared" si="475"/>
        <v>194824.4</v>
      </c>
      <c r="J10136" s="348">
        <f t="shared" si="476"/>
        <v>0</v>
      </c>
    </row>
    <row r="10137" spans="1:10">
      <c r="A10137" s="483">
        <v>2016</v>
      </c>
      <c r="B10137" s="484" t="s">
        <v>1289</v>
      </c>
      <c r="C10137" s="484" t="s">
        <v>370</v>
      </c>
      <c r="D10137" s="485">
        <v>375619</v>
      </c>
      <c r="E10137" s="486">
        <v>16.600000000000001</v>
      </c>
      <c r="F10137" s="486">
        <f t="shared" si="474"/>
        <v>6235275.4000000004</v>
      </c>
      <c r="G10137" s="487">
        <v>0.3</v>
      </c>
      <c r="H10137" s="485">
        <v>5</v>
      </c>
      <c r="I10137" s="486">
        <f t="shared" si="475"/>
        <v>1878095</v>
      </c>
      <c r="J10137" s="348">
        <f t="shared" si="476"/>
        <v>0</v>
      </c>
    </row>
    <row r="10138" spans="1:10">
      <c r="A10138" s="483">
        <v>2016</v>
      </c>
      <c r="B10138" s="484" t="s">
        <v>1301</v>
      </c>
      <c r="C10138" s="484" t="s">
        <v>370</v>
      </c>
      <c r="D10138" s="485">
        <v>64630</v>
      </c>
      <c r="E10138" s="486">
        <v>14.02</v>
      </c>
      <c r="F10138" s="486">
        <f t="shared" si="474"/>
        <v>906112.6</v>
      </c>
      <c r="G10138" s="487">
        <v>0.5</v>
      </c>
      <c r="H10138" s="485">
        <v>14.8</v>
      </c>
      <c r="I10138" s="486">
        <f t="shared" si="475"/>
        <v>956524</v>
      </c>
      <c r="J10138" s="348">
        <f t="shared" si="476"/>
        <v>1</v>
      </c>
    </row>
    <row r="10139" spans="1:10">
      <c r="A10139" s="483">
        <v>2016</v>
      </c>
      <c r="B10139" s="484" t="s">
        <v>1296</v>
      </c>
      <c r="C10139" s="484" t="s">
        <v>370</v>
      </c>
      <c r="D10139" s="485">
        <v>11817</v>
      </c>
      <c r="E10139" s="486">
        <v>24.841999999999999</v>
      </c>
      <c r="F10139" s="486">
        <f t="shared" si="474"/>
        <v>293557.91399999999</v>
      </c>
      <c r="G10139" s="487">
        <v>0.68</v>
      </c>
      <c r="H10139" s="485">
        <v>8</v>
      </c>
      <c r="I10139" s="486">
        <f t="shared" si="475"/>
        <v>94536</v>
      </c>
      <c r="J10139" s="348">
        <f t="shared" si="476"/>
        <v>0</v>
      </c>
    </row>
    <row r="10140" spans="1:10">
      <c r="A10140" s="483">
        <v>2016</v>
      </c>
      <c r="B10140" s="484" t="s">
        <v>1296</v>
      </c>
      <c r="C10140" s="484" t="s">
        <v>370</v>
      </c>
      <c r="D10140" s="485">
        <v>11298</v>
      </c>
      <c r="E10140" s="486">
        <v>27.417999999999999</v>
      </c>
      <c r="F10140" s="486">
        <f t="shared" si="474"/>
        <v>309768.56400000001</v>
      </c>
      <c r="G10140" s="487">
        <v>0.78</v>
      </c>
      <c r="H10140" s="485">
        <v>6.7</v>
      </c>
      <c r="I10140" s="486">
        <f t="shared" si="475"/>
        <v>75696.600000000006</v>
      </c>
      <c r="J10140" s="348">
        <f t="shared" si="476"/>
        <v>0</v>
      </c>
    </row>
    <row r="10141" spans="1:10">
      <c r="A10141" s="483">
        <v>2016</v>
      </c>
      <c r="B10141" s="484" t="s">
        <v>1296</v>
      </c>
      <c r="C10141" s="484" t="s">
        <v>370</v>
      </c>
      <c r="D10141" s="485">
        <v>35852</v>
      </c>
      <c r="E10141" s="486">
        <v>25.87</v>
      </c>
      <c r="F10141" s="486">
        <f t="shared" si="474"/>
        <v>927491.24</v>
      </c>
      <c r="G10141" s="487">
        <v>1.1000000000000001</v>
      </c>
      <c r="H10141" s="485">
        <v>8.1999999999999993</v>
      </c>
      <c r="I10141" s="486">
        <f t="shared" si="475"/>
        <v>293986.39999999997</v>
      </c>
      <c r="J10141" s="348">
        <f t="shared" si="476"/>
        <v>0</v>
      </c>
    </row>
    <row r="10142" spans="1:10">
      <c r="A10142" s="483">
        <v>2016</v>
      </c>
      <c r="B10142" s="484" t="s">
        <v>1296</v>
      </c>
      <c r="C10142" s="484" t="s">
        <v>370</v>
      </c>
      <c r="D10142" s="485">
        <v>23927</v>
      </c>
      <c r="E10142" s="486">
        <v>25.783000000000001</v>
      </c>
      <c r="F10142" s="486">
        <f t="shared" si="474"/>
        <v>616909.84100000001</v>
      </c>
      <c r="G10142" s="487">
        <v>2.5099999999999998</v>
      </c>
      <c r="H10142" s="485">
        <v>7.8</v>
      </c>
      <c r="I10142" s="486">
        <f t="shared" si="475"/>
        <v>186630.6</v>
      </c>
      <c r="J10142" s="348">
        <f t="shared" si="476"/>
        <v>0</v>
      </c>
    </row>
    <row r="10143" spans="1:10">
      <c r="A10143" s="483">
        <v>2016</v>
      </c>
      <c r="B10143" s="484" t="s">
        <v>1296</v>
      </c>
      <c r="C10143" s="484" t="s">
        <v>370</v>
      </c>
      <c r="D10143" s="485">
        <v>11754</v>
      </c>
      <c r="E10143" s="486">
        <v>25.01</v>
      </c>
      <c r="F10143" s="486">
        <f t="shared" si="474"/>
        <v>293967.54000000004</v>
      </c>
      <c r="G10143" s="487">
        <v>1.28</v>
      </c>
      <c r="H10143" s="485">
        <v>10.3</v>
      </c>
      <c r="I10143" s="486">
        <f t="shared" si="475"/>
        <v>121066.20000000001</v>
      </c>
      <c r="J10143" s="348">
        <f t="shared" si="476"/>
        <v>0</v>
      </c>
    </row>
    <row r="10144" spans="1:10">
      <c r="A10144" s="483">
        <v>2016</v>
      </c>
      <c r="B10144" s="484" t="s">
        <v>1296</v>
      </c>
      <c r="C10144" s="484" t="s">
        <v>370</v>
      </c>
      <c r="D10144" s="485">
        <v>11363</v>
      </c>
      <c r="E10144" s="486">
        <v>24.71</v>
      </c>
      <c r="F10144" s="486">
        <f t="shared" si="474"/>
        <v>280779.73</v>
      </c>
      <c r="G10144" s="487">
        <v>0.8</v>
      </c>
      <c r="H10144" s="485">
        <v>12.3</v>
      </c>
      <c r="I10144" s="486">
        <f t="shared" si="475"/>
        <v>139764.9</v>
      </c>
      <c r="J10144" s="348">
        <f t="shared" si="476"/>
        <v>0</v>
      </c>
    </row>
    <row r="10145" spans="1:10">
      <c r="A10145" s="483">
        <v>2016</v>
      </c>
      <c r="B10145" s="484" t="s">
        <v>1296</v>
      </c>
      <c r="C10145" s="484" t="s">
        <v>370</v>
      </c>
      <c r="D10145" s="485">
        <v>11149</v>
      </c>
      <c r="E10145" s="486">
        <v>25.684000000000001</v>
      </c>
      <c r="F10145" s="486">
        <f t="shared" si="474"/>
        <v>286350.91600000003</v>
      </c>
      <c r="G10145" s="487">
        <v>0.59</v>
      </c>
      <c r="H10145" s="485">
        <v>11.1</v>
      </c>
      <c r="I10145" s="486">
        <f t="shared" si="475"/>
        <v>123753.9</v>
      </c>
      <c r="J10145" s="348">
        <f t="shared" si="476"/>
        <v>0</v>
      </c>
    </row>
    <row r="10146" spans="1:10">
      <c r="A10146" s="483">
        <v>2016</v>
      </c>
      <c r="B10146" s="484" t="s">
        <v>1296</v>
      </c>
      <c r="C10146" s="484" t="s">
        <v>370</v>
      </c>
      <c r="D10146" s="485">
        <v>11947</v>
      </c>
      <c r="E10146" s="486">
        <v>24.417999999999999</v>
      </c>
      <c r="F10146" s="486">
        <f t="shared" si="474"/>
        <v>291721.84600000002</v>
      </c>
      <c r="G10146" s="487">
        <v>0.71</v>
      </c>
      <c r="H10146" s="485">
        <v>11.5</v>
      </c>
      <c r="I10146" s="486">
        <f t="shared" si="475"/>
        <v>137390.5</v>
      </c>
      <c r="J10146" s="348">
        <f t="shared" si="476"/>
        <v>0</v>
      </c>
    </row>
    <row r="10147" spans="1:10">
      <c r="A10147" s="483">
        <v>2016</v>
      </c>
      <c r="B10147" s="484" t="s">
        <v>1289</v>
      </c>
      <c r="C10147" s="484" t="s">
        <v>370</v>
      </c>
      <c r="D10147" s="485">
        <v>367912</v>
      </c>
      <c r="E10147" s="486">
        <v>17.14</v>
      </c>
      <c r="F10147" s="486">
        <f t="shared" si="474"/>
        <v>6306011.6800000006</v>
      </c>
      <c r="G10147" s="487">
        <v>0.41</v>
      </c>
      <c r="H10147" s="485">
        <v>11.2</v>
      </c>
      <c r="I10147" s="486">
        <f t="shared" si="475"/>
        <v>4120614.4</v>
      </c>
      <c r="J10147" s="348">
        <f t="shared" si="476"/>
        <v>0</v>
      </c>
    </row>
    <row r="10148" spans="1:10">
      <c r="A10148" s="483">
        <v>2016</v>
      </c>
      <c r="B10148" s="484" t="s">
        <v>1289</v>
      </c>
      <c r="C10148" s="484" t="s">
        <v>370</v>
      </c>
      <c r="D10148" s="485">
        <v>87243</v>
      </c>
      <c r="E10148" s="486">
        <v>16.489999999999998</v>
      </c>
      <c r="F10148" s="486">
        <f t="shared" si="474"/>
        <v>1438637.0699999998</v>
      </c>
      <c r="G10148" s="487">
        <v>0.43</v>
      </c>
      <c r="H10148" s="485">
        <v>5.0999999999999996</v>
      </c>
      <c r="I10148" s="486">
        <f t="shared" si="475"/>
        <v>444939.3</v>
      </c>
      <c r="J10148" s="348">
        <f t="shared" si="476"/>
        <v>0</v>
      </c>
    </row>
    <row r="10149" spans="1:10">
      <c r="A10149" s="483">
        <v>2016</v>
      </c>
      <c r="B10149" s="484" t="s">
        <v>1291</v>
      </c>
      <c r="C10149" s="484" t="s">
        <v>370</v>
      </c>
      <c r="D10149" s="485">
        <v>1504</v>
      </c>
      <c r="E10149" s="486">
        <v>14.75</v>
      </c>
      <c r="F10149" s="486">
        <f t="shared" si="474"/>
        <v>22184</v>
      </c>
      <c r="G10149" s="487">
        <v>0.7</v>
      </c>
      <c r="H10149" s="485">
        <v>10.5</v>
      </c>
      <c r="I10149" s="486">
        <f t="shared" si="475"/>
        <v>15792</v>
      </c>
      <c r="J10149" s="348">
        <f t="shared" si="476"/>
        <v>0</v>
      </c>
    </row>
    <row r="10150" spans="1:10">
      <c r="A10150" s="483">
        <v>2016</v>
      </c>
      <c r="B10150" s="484" t="s">
        <v>1296</v>
      </c>
      <c r="C10150" s="484" t="s">
        <v>370</v>
      </c>
      <c r="D10150" s="485">
        <v>10823</v>
      </c>
      <c r="E10150" s="486">
        <v>23.462</v>
      </c>
      <c r="F10150" s="486">
        <f t="shared" si="474"/>
        <v>253929.226</v>
      </c>
      <c r="G10150" s="487">
        <v>0.84</v>
      </c>
      <c r="H10150" s="485">
        <v>12.49</v>
      </c>
      <c r="I10150" s="486">
        <f t="shared" si="475"/>
        <v>135179.26999999999</v>
      </c>
      <c r="J10150" s="348">
        <f t="shared" si="476"/>
        <v>0</v>
      </c>
    </row>
    <row r="10151" spans="1:10">
      <c r="A10151" s="483">
        <v>2016</v>
      </c>
      <c r="B10151" s="484" t="s">
        <v>1296</v>
      </c>
      <c r="C10151" s="484" t="s">
        <v>370</v>
      </c>
      <c r="D10151" s="485">
        <v>10823</v>
      </c>
      <c r="E10151" s="486">
        <v>23.462</v>
      </c>
      <c r="F10151" s="486">
        <f t="shared" si="474"/>
        <v>253929.226</v>
      </c>
      <c r="G10151" s="487">
        <v>0.84</v>
      </c>
      <c r="H10151" s="485">
        <v>12.49</v>
      </c>
      <c r="I10151" s="486">
        <f t="shared" si="475"/>
        <v>135179.26999999999</v>
      </c>
      <c r="J10151" s="348">
        <f t="shared" si="476"/>
        <v>0</v>
      </c>
    </row>
    <row r="10152" spans="1:10">
      <c r="A10152" s="483">
        <v>2016</v>
      </c>
      <c r="B10152" s="484" t="s">
        <v>1296</v>
      </c>
      <c r="C10152" s="484" t="s">
        <v>370</v>
      </c>
      <c r="D10152" s="485">
        <v>32621</v>
      </c>
      <c r="E10152" s="486">
        <v>24.443999999999999</v>
      </c>
      <c r="F10152" s="486">
        <f t="shared" si="474"/>
        <v>797387.72399999993</v>
      </c>
      <c r="G10152" s="487">
        <v>0.91</v>
      </c>
      <c r="H10152" s="485">
        <v>12.27</v>
      </c>
      <c r="I10152" s="486">
        <f t="shared" si="475"/>
        <v>400259.67</v>
      </c>
      <c r="J10152" s="348">
        <f t="shared" si="476"/>
        <v>0</v>
      </c>
    </row>
    <row r="10153" spans="1:10">
      <c r="A10153" s="483">
        <v>2016</v>
      </c>
      <c r="B10153" s="484" t="s">
        <v>1296</v>
      </c>
      <c r="C10153" s="484" t="s">
        <v>370</v>
      </c>
      <c r="D10153" s="485">
        <v>19433</v>
      </c>
      <c r="E10153" s="486">
        <v>24.161999999999999</v>
      </c>
      <c r="F10153" s="486">
        <f t="shared" si="474"/>
        <v>469540.14600000001</v>
      </c>
      <c r="G10153" s="487">
        <v>0.82</v>
      </c>
      <c r="H10153" s="485">
        <v>12.4</v>
      </c>
      <c r="I10153" s="486">
        <f t="shared" si="475"/>
        <v>240969.2</v>
      </c>
      <c r="J10153" s="348">
        <f t="shared" si="476"/>
        <v>0</v>
      </c>
    </row>
    <row r="10154" spans="1:10">
      <c r="A10154" s="483">
        <v>2016</v>
      </c>
      <c r="B10154" s="484" t="s">
        <v>1296</v>
      </c>
      <c r="C10154" s="484" t="s">
        <v>370</v>
      </c>
      <c r="D10154" s="485">
        <v>19433</v>
      </c>
      <c r="E10154" s="486">
        <v>24.161999999999999</v>
      </c>
      <c r="F10154" s="486">
        <f t="shared" si="474"/>
        <v>469540.14600000001</v>
      </c>
      <c r="G10154" s="487">
        <v>0.82</v>
      </c>
      <c r="H10154" s="485">
        <v>12.4</v>
      </c>
      <c r="I10154" s="486">
        <f t="shared" si="475"/>
        <v>240969.2</v>
      </c>
      <c r="J10154" s="348">
        <f t="shared" si="476"/>
        <v>0</v>
      </c>
    </row>
    <row r="10155" spans="1:10">
      <c r="A10155" s="483">
        <v>2016</v>
      </c>
      <c r="B10155" s="484" t="s">
        <v>1296</v>
      </c>
      <c r="C10155" s="484" t="s">
        <v>370</v>
      </c>
      <c r="D10155" s="485">
        <v>61843</v>
      </c>
      <c r="E10155" s="486">
        <v>25.225999999999999</v>
      </c>
      <c r="F10155" s="486">
        <f t="shared" si="474"/>
        <v>1560051.5179999999</v>
      </c>
      <c r="G10155" s="487">
        <v>4.13</v>
      </c>
      <c r="H10155" s="485">
        <v>9.02</v>
      </c>
      <c r="I10155" s="486">
        <f t="shared" si="475"/>
        <v>557823.86</v>
      </c>
      <c r="J10155" s="348">
        <f t="shared" si="476"/>
        <v>0</v>
      </c>
    </row>
    <row r="10156" spans="1:10">
      <c r="A10156" s="483">
        <v>2016</v>
      </c>
      <c r="B10156" s="484" t="s">
        <v>1296</v>
      </c>
      <c r="C10156" s="484" t="s">
        <v>370</v>
      </c>
      <c r="D10156" s="485">
        <v>218807</v>
      </c>
      <c r="E10156" s="486">
        <v>25.245999999999999</v>
      </c>
      <c r="F10156" s="486">
        <f t="shared" si="474"/>
        <v>5524001.5219999999</v>
      </c>
      <c r="G10156" s="487">
        <v>4.22</v>
      </c>
      <c r="H10156" s="485">
        <v>9.02</v>
      </c>
      <c r="I10156" s="486">
        <f t="shared" si="475"/>
        <v>1973639.14</v>
      </c>
      <c r="J10156" s="348">
        <f t="shared" si="476"/>
        <v>0</v>
      </c>
    </row>
    <row r="10157" spans="1:10">
      <c r="A10157" s="483">
        <v>2016</v>
      </c>
      <c r="B10157" s="484" t="s">
        <v>1296</v>
      </c>
      <c r="C10157" s="484" t="s">
        <v>370</v>
      </c>
      <c r="D10157" s="485">
        <v>11697</v>
      </c>
      <c r="E10157" s="486">
        <v>25.498000000000001</v>
      </c>
      <c r="F10157" s="486">
        <f t="shared" si="474"/>
        <v>298250.10600000003</v>
      </c>
      <c r="G10157" s="487">
        <v>4.2</v>
      </c>
      <c r="H10157" s="485">
        <v>9.43</v>
      </c>
      <c r="I10157" s="486">
        <f t="shared" si="475"/>
        <v>110302.70999999999</v>
      </c>
      <c r="J10157" s="348">
        <f t="shared" si="476"/>
        <v>0</v>
      </c>
    </row>
    <row r="10158" spans="1:10">
      <c r="A10158" s="483">
        <v>2016</v>
      </c>
      <c r="B10158" s="484" t="s">
        <v>1296</v>
      </c>
      <c r="C10158" s="484" t="s">
        <v>370</v>
      </c>
      <c r="D10158" s="485">
        <v>12578</v>
      </c>
      <c r="E10158" s="486">
        <v>25.777999999999999</v>
      </c>
      <c r="F10158" s="486">
        <f t="shared" si="474"/>
        <v>324235.68400000001</v>
      </c>
      <c r="G10158" s="487">
        <v>4.13</v>
      </c>
      <c r="H10158" s="485">
        <v>8.4499999999999993</v>
      </c>
      <c r="I10158" s="486">
        <f t="shared" si="475"/>
        <v>106284.09999999999</v>
      </c>
      <c r="J10158" s="348">
        <f t="shared" si="476"/>
        <v>0</v>
      </c>
    </row>
    <row r="10159" spans="1:10">
      <c r="A10159" s="483">
        <v>2016</v>
      </c>
      <c r="B10159" s="484" t="s">
        <v>1296</v>
      </c>
      <c r="C10159" s="484" t="s">
        <v>370</v>
      </c>
      <c r="D10159" s="485">
        <v>5672</v>
      </c>
      <c r="E10159" s="486">
        <v>24.286000000000001</v>
      </c>
      <c r="F10159" s="486">
        <f t="shared" si="474"/>
        <v>137750.19200000001</v>
      </c>
      <c r="G10159" s="487">
        <v>0.82</v>
      </c>
      <c r="H10159" s="485">
        <v>12.27</v>
      </c>
      <c r="I10159" s="486">
        <f t="shared" si="475"/>
        <v>69595.44</v>
      </c>
      <c r="J10159" s="348">
        <f t="shared" si="476"/>
        <v>0</v>
      </c>
    </row>
    <row r="10160" spans="1:10">
      <c r="A10160" s="483">
        <v>2016</v>
      </c>
      <c r="B10160" s="484" t="s">
        <v>1296</v>
      </c>
      <c r="C10160" s="484" t="s">
        <v>370</v>
      </c>
      <c r="D10160" s="485">
        <v>5672</v>
      </c>
      <c r="E10160" s="486">
        <v>24.286000000000001</v>
      </c>
      <c r="F10160" s="486">
        <f t="shared" si="474"/>
        <v>137750.19200000001</v>
      </c>
      <c r="G10160" s="487">
        <v>0.82</v>
      </c>
      <c r="H10160" s="485">
        <v>12.27</v>
      </c>
      <c r="I10160" s="486">
        <f t="shared" si="475"/>
        <v>69595.44</v>
      </c>
      <c r="J10160" s="348">
        <f t="shared" si="476"/>
        <v>0</v>
      </c>
    </row>
    <row r="10161" spans="1:10">
      <c r="A10161" s="483">
        <v>2016</v>
      </c>
      <c r="B10161" s="484" t="s">
        <v>1296</v>
      </c>
      <c r="C10161" s="484" t="s">
        <v>370</v>
      </c>
      <c r="D10161" s="485">
        <v>36461</v>
      </c>
      <c r="E10161" s="486">
        <v>23.956</v>
      </c>
      <c r="F10161" s="486">
        <f t="shared" si="474"/>
        <v>873459.71600000001</v>
      </c>
      <c r="G10161" s="487">
        <v>0.69</v>
      </c>
      <c r="H10161" s="485">
        <v>11.8</v>
      </c>
      <c r="I10161" s="486">
        <f t="shared" si="475"/>
        <v>430239.80000000005</v>
      </c>
      <c r="J10161" s="348">
        <f t="shared" si="476"/>
        <v>0</v>
      </c>
    </row>
    <row r="10162" spans="1:10">
      <c r="A10162" s="483">
        <v>2016</v>
      </c>
      <c r="B10162" s="484" t="s">
        <v>1296</v>
      </c>
      <c r="C10162" s="484" t="s">
        <v>370</v>
      </c>
      <c r="D10162" s="485">
        <v>9494</v>
      </c>
      <c r="E10162" s="486">
        <v>23.606000000000002</v>
      </c>
      <c r="F10162" s="486">
        <f t="shared" si="474"/>
        <v>224115.364</v>
      </c>
      <c r="G10162" s="487">
        <v>1.33</v>
      </c>
      <c r="H10162" s="485">
        <v>13.48</v>
      </c>
      <c r="I10162" s="486">
        <f t="shared" si="475"/>
        <v>127979.12000000001</v>
      </c>
      <c r="J10162" s="348">
        <f t="shared" si="476"/>
        <v>0</v>
      </c>
    </row>
    <row r="10163" spans="1:10">
      <c r="A10163" s="483">
        <v>2016</v>
      </c>
      <c r="B10163" s="484" t="s">
        <v>1296</v>
      </c>
      <c r="C10163" s="484" t="s">
        <v>370</v>
      </c>
      <c r="D10163" s="485">
        <v>36461</v>
      </c>
      <c r="E10163" s="486">
        <v>23.956</v>
      </c>
      <c r="F10163" s="486">
        <f t="shared" si="474"/>
        <v>873459.71600000001</v>
      </c>
      <c r="G10163" s="487">
        <v>0.69</v>
      </c>
      <c r="H10163" s="485">
        <v>11.8</v>
      </c>
      <c r="I10163" s="486">
        <f t="shared" si="475"/>
        <v>430239.80000000005</v>
      </c>
      <c r="J10163" s="348">
        <f t="shared" si="476"/>
        <v>0</v>
      </c>
    </row>
    <row r="10164" spans="1:10">
      <c r="A10164" s="483">
        <v>2016</v>
      </c>
      <c r="B10164" s="484" t="s">
        <v>1296</v>
      </c>
      <c r="C10164" s="484" t="s">
        <v>370</v>
      </c>
      <c r="D10164" s="485">
        <v>25715</v>
      </c>
      <c r="E10164" s="486">
        <v>24.148</v>
      </c>
      <c r="F10164" s="486">
        <f t="shared" si="474"/>
        <v>620965.81999999995</v>
      </c>
      <c r="G10164" s="487">
        <v>0.71</v>
      </c>
      <c r="H10164" s="485">
        <v>12.38</v>
      </c>
      <c r="I10164" s="486">
        <f t="shared" si="475"/>
        <v>318351.7</v>
      </c>
      <c r="J10164" s="348">
        <f t="shared" si="476"/>
        <v>0</v>
      </c>
    </row>
    <row r="10165" spans="1:10">
      <c r="A10165" s="483">
        <v>2016</v>
      </c>
      <c r="B10165" s="484" t="s">
        <v>1296</v>
      </c>
      <c r="C10165" s="484" t="s">
        <v>370</v>
      </c>
      <c r="D10165" s="485">
        <v>25715</v>
      </c>
      <c r="E10165" s="486">
        <v>24.148</v>
      </c>
      <c r="F10165" s="486">
        <f t="shared" si="474"/>
        <v>620965.81999999995</v>
      </c>
      <c r="G10165" s="487">
        <v>0.71</v>
      </c>
      <c r="H10165" s="485">
        <v>12.38</v>
      </c>
      <c r="I10165" s="486">
        <f t="shared" si="475"/>
        <v>318351.7</v>
      </c>
      <c r="J10165" s="348">
        <f t="shared" si="476"/>
        <v>0</v>
      </c>
    </row>
    <row r="10166" spans="1:10">
      <c r="A10166" s="483">
        <v>2016</v>
      </c>
      <c r="B10166" s="484" t="s">
        <v>1296</v>
      </c>
      <c r="C10166" s="484" t="s">
        <v>370</v>
      </c>
      <c r="D10166" s="485">
        <v>116063</v>
      </c>
      <c r="E10166" s="486">
        <v>26.02</v>
      </c>
      <c r="F10166" s="486">
        <f t="shared" si="474"/>
        <v>3019959.26</v>
      </c>
      <c r="G10166" s="487">
        <v>3.06</v>
      </c>
      <c r="H10166" s="485">
        <v>8.1</v>
      </c>
      <c r="I10166" s="486">
        <f t="shared" si="475"/>
        <v>940110.29999999993</v>
      </c>
      <c r="J10166" s="348">
        <f t="shared" si="476"/>
        <v>0</v>
      </c>
    </row>
    <row r="10167" spans="1:10">
      <c r="A10167" s="483">
        <v>2016</v>
      </c>
      <c r="B10167" s="484" t="s">
        <v>1296</v>
      </c>
      <c r="C10167" s="484" t="s">
        <v>370</v>
      </c>
      <c r="D10167" s="485">
        <v>75897</v>
      </c>
      <c r="E10167" s="486">
        <v>24.19</v>
      </c>
      <c r="F10167" s="486">
        <f t="shared" si="474"/>
        <v>1835948.4300000002</v>
      </c>
      <c r="G10167" s="487">
        <v>2.31</v>
      </c>
      <c r="H10167" s="485">
        <v>13.9</v>
      </c>
      <c r="I10167" s="486">
        <f t="shared" si="475"/>
        <v>1054968.3</v>
      </c>
      <c r="J10167" s="348">
        <f t="shared" si="476"/>
        <v>0</v>
      </c>
    </row>
    <row r="10168" spans="1:10">
      <c r="A10168" s="483">
        <v>2016</v>
      </c>
      <c r="B10168" s="484" t="s">
        <v>1296</v>
      </c>
      <c r="C10168" s="484" t="s">
        <v>370</v>
      </c>
      <c r="D10168" s="485">
        <v>56475</v>
      </c>
      <c r="E10168" s="486">
        <v>25.22</v>
      </c>
      <c r="F10168" s="486">
        <f t="shared" si="474"/>
        <v>1424299.5</v>
      </c>
      <c r="G10168" s="487">
        <v>2.97</v>
      </c>
      <c r="H10168" s="485">
        <v>9</v>
      </c>
      <c r="I10168" s="486">
        <f t="shared" si="475"/>
        <v>508275</v>
      </c>
      <c r="J10168" s="348">
        <f t="shared" si="476"/>
        <v>0</v>
      </c>
    </row>
    <row r="10169" spans="1:10">
      <c r="A10169" s="483">
        <v>2016</v>
      </c>
      <c r="B10169" s="484" t="s">
        <v>1296</v>
      </c>
      <c r="C10169" s="484" t="s">
        <v>370</v>
      </c>
      <c r="D10169" s="485">
        <v>398647</v>
      </c>
      <c r="E10169" s="486">
        <v>25.01</v>
      </c>
      <c r="F10169" s="486">
        <f t="shared" si="474"/>
        <v>9970161.4700000007</v>
      </c>
      <c r="G10169" s="487">
        <v>3.7</v>
      </c>
      <c r="H10169" s="485">
        <v>12.8</v>
      </c>
      <c r="I10169" s="486">
        <f t="shared" si="475"/>
        <v>5102681.6000000006</v>
      </c>
      <c r="J10169" s="348">
        <f t="shared" si="476"/>
        <v>0</v>
      </c>
    </row>
    <row r="10170" spans="1:10">
      <c r="A10170" s="483">
        <v>2016</v>
      </c>
      <c r="B10170" s="484" t="s">
        <v>1296</v>
      </c>
      <c r="C10170" s="484" t="s">
        <v>370</v>
      </c>
      <c r="D10170" s="485">
        <v>5561</v>
      </c>
      <c r="E10170" s="486">
        <v>24.166</v>
      </c>
      <c r="F10170" s="486">
        <f t="shared" si="474"/>
        <v>134387.12599999999</v>
      </c>
      <c r="G10170" s="487">
        <v>0.76</v>
      </c>
      <c r="H10170" s="485">
        <v>12.68</v>
      </c>
      <c r="I10170" s="486">
        <f t="shared" si="475"/>
        <v>70513.48</v>
      </c>
      <c r="J10170" s="348">
        <f t="shared" si="476"/>
        <v>0</v>
      </c>
    </row>
    <row r="10171" spans="1:10">
      <c r="A10171" s="483">
        <v>2016</v>
      </c>
      <c r="B10171" s="484" t="s">
        <v>1296</v>
      </c>
      <c r="C10171" s="484" t="s">
        <v>370</v>
      </c>
      <c r="D10171" s="485">
        <v>5561</v>
      </c>
      <c r="E10171" s="486">
        <v>24.166</v>
      </c>
      <c r="F10171" s="486">
        <f t="shared" si="474"/>
        <v>134387.12599999999</v>
      </c>
      <c r="G10171" s="487">
        <v>0.76</v>
      </c>
      <c r="H10171" s="485">
        <v>12.68</v>
      </c>
      <c r="I10171" s="486">
        <f t="shared" si="475"/>
        <v>70513.48</v>
      </c>
      <c r="J10171" s="348">
        <f t="shared" si="476"/>
        <v>0</v>
      </c>
    </row>
    <row r="10172" spans="1:10">
      <c r="A10172" s="483">
        <v>2016</v>
      </c>
      <c r="B10172" s="484" t="s">
        <v>1296</v>
      </c>
      <c r="C10172" s="484" t="s">
        <v>370</v>
      </c>
      <c r="D10172" s="485">
        <v>16722</v>
      </c>
      <c r="E10172" s="486">
        <v>25.085999999999999</v>
      </c>
      <c r="F10172" s="486">
        <f t="shared" si="474"/>
        <v>419488.092</v>
      </c>
      <c r="G10172" s="487">
        <v>0.77</v>
      </c>
      <c r="H10172" s="485">
        <v>8.6199999999999992</v>
      </c>
      <c r="I10172" s="486">
        <f t="shared" si="475"/>
        <v>144143.63999999998</v>
      </c>
      <c r="J10172" s="348">
        <f t="shared" si="476"/>
        <v>0</v>
      </c>
    </row>
    <row r="10173" spans="1:10">
      <c r="A10173" s="483">
        <v>2016</v>
      </c>
      <c r="B10173" s="484" t="s">
        <v>1296</v>
      </c>
      <c r="C10173" s="484" t="s">
        <v>370</v>
      </c>
      <c r="D10173" s="485">
        <v>15788</v>
      </c>
      <c r="E10173" s="486">
        <v>24.074000000000002</v>
      </c>
      <c r="F10173" s="486">
        <f t="shared" si="474"/>
        <v>380080.31200000003</v>
      </c>
      <c r="G10173" s="487">
        <v>0.7</v>
      </c>
      <c r="H10173" s="485">
        <v>11.81</v>
      </c>
      <c r="I10173" s="486">
        <f t="shared" si="475"/>
        <v>186456.28</v>
      </c>
      <c r="J10173" s="348">
        <f t="shared" si="476"/>
        <v>0</v>
      </c>
    </row>
    <row r="10174" spans="1:10">
      <c r="A10174" s="483">
        <v>2016</v>
      </c>
      <c r="B10174" s="484" t="s">
        <v>1296</v>
      </c>
      <c r="C10174" s="484" t="s">
        <v>370</v>
      </c>
      <c r="D10174" s="485">
        <v>15788</v>
      </c>
      <c r="E10174" s="486">
        <v>24.074000000000002</v>
      </c>
      <c r="F10174" s="486">
        <f t="shared" si="474"/>
        <v>380080.31200000003</v>
      </c>
      <c r="G10174" s="487">
        <v>0.7</v>
      </c>
      <c r="H10174" s="485">
        <v>11.81</v>
      </c>
      <c r="I10174" s="486">
        <f t="shared" si="475"/>
        <v>186456.28</v>
      </c>
      <c r="J10174" s="348">
        <f t="shared" si="476"/>
        <v>0</v>
      </c>
    </row>
    <row r="10175" spans="1:10">
      <c r="A10175" s="483">
        <v>2016</v>
      </c>
      <c r="B10175" s="484" t="s">
        <v>1296</v>
      </c>
      <c r="C10175" s="484" t="s">
        <v>370</v>
      </c>
      <c r="D10175" s="485">
        <v>75548</v>
      </c>
      <c r="E10175" s="486">
        <v>24.13</v>
      </c>
      <c r="F10175" s="486">
        <f t="shared" si="474"/>
        <v>1822973.24</v>
      </c>
      <c r="G10175" s="487">
        <v>0.77</v>
      </c>
      <c r="H10175" s="485">
        <v>12.28</v>
      </c>
      <c r="I10175" s="486">
        <f t="shared" si="475"/>
        <v>927729.44</v>
      </c>
      <c r="J10175" s="348">
        <f t="shared" si="476"/>
        <v>0</v>
      </c>
    </row>
    <row r="10176" spans="1:10">
      <c r="A10176" s="483">
        <v>2016</v>
      </c>
      <c r="B10176" s="484" t="s">
        <v>1296</v>
      </c>
      <c r="C10176" s="484" t="s">
        <v>370</v>
      </c>
      <c r="D10176" s="485">
        <v>160460</v>
      </c>
      <c r="E10176" s="486">
        <v>25.338000000000001</v>
      </c>
      <c r="F10176" s="486">
        <f t="shared" si="474"/>
        <v>4065735.48</v>
      </c>
      <c r="G10176" s="487">
        <v>4</v>
      </c>
      <c r="H10176" s="485">
        <v>9.02</v>
      </c>
      <c r="I10176" s="486">
        <f t="shared" si="475"/>
        <v>1447349.2</v>
      </c>
      <c r="J10176" s="348">
        <f t="shared" si="476"/>
        <v>0</v>
      </c>
    </row>
    <row r="10177" spans="1:10">
      <c r="A10177" s="483">
        <v>2016</v>
      </c>
      <c r="B10177" s="484" t="s">
        <v>1296</v>
      </c>
      <c r="C10177" s="484" t="s">
        <v>370</v>
      </c>
      <c r="D10177" s="485">
        <v>8155</v>
      </c>
      <c r="E10177" s="486">
        <v>24.544</v>
      </c>
      <c r="F10177" s="486">
        <f t="shared" si="474"/>
        <v>200156.32</v>
      </c>
      <c r="G10177" s="487">
        <v>0.79</v>
      </c>
      <c r="H10177" s="485">
        <v>13.43</v>
      </c>
      <c r="I10177" s="486">
        <f t="shared" si="475"/>
        <v>109521.65</v>
      </c>
      <c r="J10177" s="348">
        <f t="shared" si="476"/>
        <v>0</v>
      </c>
    </row>
    <row r="10178" spans="1:10">
      <c r="A10178" s="483">
        <v>2016</v>
      </c>
      <c r="B10178" s="484" t="s">
        <v>1296</v>
      </c>
      <c r="C10178" s="484" t="s">
        <v>370</v>
      </c>
      <c r="D10178" s="485">
        <v>2230</v>
      </c>
      <c r="E10178" s="486">
        <v>23.76</v>
      </c>
      <c r="F10178" s="486">
        <f t="shared" si="474"/>
        <v>52984.800000000003</v>
      </c>
      <c r="G10178" s="487">
        <v>0.72</v>
      </c>
      <c r="H10178" s="485">
        <v>11.39</v>
      </c>
      <c r="I10178" s="486">
        <f t="shared" si="475"/>
        <v>25399.7</v>
      </c>
      <c r="J10178" s="348">
        <f t="shared" si="476"/>
        <v>0</v>
      </c>
    </row>
    <row r="10179" spans="1:10">
      <c r="A10179" s="483">
        <v>2016</v>
      </c>
      <c r="B10179" s="484" t="s">
        <v>1296</v>
      </c>
      <c r="C10179" s="484" t="s">
        <v>370</v>
      </c>
      <c r="D10179" s="485">
        <v>2230</v>
      </c>
      <c r="E10179" s="486">
        <v>23.76</v>
      </c>
      <c r="F10179" s="486">
        <f t="shared" ref="F10179:F10242" si="477">E10179*D10179</f>
        <v>52984.800000000003</v>
      </c>
      <c r="G10179" s="487">
        <v>0.72</v>
      </c>
      <c r="H10179" s="485">
        <v>11.39</v>
      </c>
      <c r="I10179" s="486">
        <f t="shared" ref="I10179:I10242" si="478">H10179*D10179</f>
        <v>25399.7</v>
      </c>
      <c r="J10179" s="348">
        <f t="shared" ref="J10179:J10242" si="479">IF(B10179="LIG",1,0)</f>
        <v>0</v>
      </c>
    </row>
    <row r="10180" spans="1:10">
      <c r="A10180" s="483">
        <v>2016</v>
      </c>
      <c r="B10180" s="484" t="s">
        <v>1296</v>
      </c>
      <c r="C10180" s="484" t="s">
        <v>370</v>
      </c>
      <c r="D10180" s="485">
        <v>22396</v>
      </c>
      <c r="E10180" s="486">
        <v>23.73</v>
      </c>
      <c r="F10180" s="486">
        <f t="shared" si="477"/>
        <v>531457.07999999996</v>
      </c>
      <c r="G10180" s="487">
        <v>1.58</v>
      </c>
      <c r="H10180" s="485">
        <v>17.899999999999999</v>
      </c>
      <c r="I10180" s="486">
        <f t="shared" si="478"/>
        <v>400888.39999999997</v>
      </c>
      <c r="J10180" s="348">
        <f t="shared" si="479"/>
        <v>0</v>
      </c>
    </row>
    <row r="10181" spans="1:10">
      <c r="A10181" s="483">
        <v>2016</v>
      </c>
      <c r="B10181" s="484" t="s">
        <v>1296</v>
      </c>
      <c r="C10181" s="484" t="s">
        <v>370</v>
      </c>
      <c r="D10181" s="485">
        <v>8666</v>
      </c>
      <c r="E10181" s="486">
        <v>22.562000000000001</v>
      </c>
      <c r="F10181" s="486">
        <f t="shared" si="477"/>
        <v>195522.29200000002</v>
      </c>
      <c r="G10181" s="487">
        <v>1.71</v>
      </c>
      <c r="H10181" s="485">
        <v>21.3</v>
      </c>
      <c r="I10181" s="486">
        <f t="shared" si="478"/>
        <v>184585.80000000002</v>
      </c>
      <c r="J10181" s="348">
        <f t="shared" si="479"/>
        <v>0</v>
      </c>
    </row>
    <row r="10182" spans="1:10">
      <c r="A10182" s="483">
        <v>2016</v>
      </c>
      <c r="B10182" s="484" t="s">
        <v>1296</v>
      </c>
      <c r="C10182" s="484" t="s">
        <v>370</v>
      </c>
      <c r="D10182" s="485">
        <v>53748</v>
      </c>
      <c r="E10182" s="486">
        <v>26.152000000000001</v>
      </c>
      <c r="F10182" s="486">
        <f t="shared" si="477"/>
        <v>1405617.696</v>
      </c>
      <c r="G10182" s="487">
        <v>2.42</v>
      </c>
      <c r="H10182" s="485">
        <v>7.6</v>
      </c>
      <c r="I10182" s="486">
        <f t="shared" si="478"/>
        <v>408484.8</v>
      </c>
      <c r="J10182" s="348">
        <f t="shared" si="479"/>
        <v>0</v>
      </c>
    </row>
    <row r="10183" spans="1:10">
      <c r="A10183" s="483">
        <v>2016</v>
      </c>
      <c r="B10183" s="484" t="s">
        <v>1296</v>
      </c>
      <c r="C10183" s="484" t="s">
        <v>370</v>
      </c>
      <c r="D10183" s="485">
        <v>109450</v>
      </c>
      <c r="E10183" s="486">
        <v>22.975999999999999</v>
      </c>
      <c r="F10183" s="486">
        <f t="shared" si="477"/>
        <v>2514723.1999999997</v>
      </c>
      <c r="G10183" s="487">
        <v>1.49</v>
      </c>
      <c r="H10183" s="485">
        <v>13.8</v>
      </c>
      <c r="I10183" s="486">
        <f t="shared" si="478"/>
        <v>1510410</v>
      </c>
      <c r="J10183" s="348">
        <f t="shared" si="479"/>
        <v>0</v>
      </c>
    </row>
    <row r="10184" spans="1:10">
      <c r="A10184" s="483">
        <v>2016</v>
      </c>
      <c r="B10184" s="484" t="s">
        <v>1296</v>
      </c>
      <c r="C10184" s="484" t="s">
        <v>370</v>
      </c>
      <c r="D10184" s="485">
        <v>44772</v>
      </c>
      <c r="E10184" s="486">
        <v>25.934000000000001</v>
      </c>
      <c r="F10184" s="486">
        <f t="shared" si="477"/>
        <v>1161117.048</v>
      </c>
      <c r="G10184" s="487">
        <v>2.4300000000000002</v>
      </c>
      <c r="H10184" s="485">
        <v>7.8</v>
      </c>
      <c r="I10184" s="486">
        <f t="shared" si="478"/>
        <v>349221.6</v>
      </c>
      <c r="J10184" s="348">
        <f t="shared" si="479"/>
        <v>0</v>
      </c>
    </row>
    <row r="10185" spans="1:10">
      <c r="A10185" s="483">
        <v>2016</v>
      </c>
      <c r="B10185" s="484" t="s">
        <v>1289</v>
      </c>
      <c r="C10185" s="484" t="s">
        <v>370</v>
      </c>
      <c r="D10185" s="485">
        <v>51763</v>
      </c>
      <c r="E10185" s="486">
        <v>17.690000000000001</v>
      </c>
      <c r="F10185" s="486">
        <f t="shared" si="477"/>
        <v>915687.47000000009</v>
      </c>
      <c r="G10185" s="487">
        <v>0.2</v>
      </c>
      <c r="H10185" s="485">
        <v>4.5</v>
      </c>
      <c r="I10185" s="486">
        <f t="shared" si="478"/>
        <v>232933.5</v>
      </c>
      <c r="J10185" s="348">
        <f t="shared" si="479"/>
        <v>0</v>
      </c>
    </row>
    <row r="10186" spans="1:10">
      <c r="A10186" s="483">
        <v>2016</v>
      </c>
      <c r="B10186" s="484" t="s">
        <v>1289</v>
      </c>
      <c r="C10186" s="484" t="s">
        <v>370</v>
      </c>
      <c r="D10186" s="485">
        <v>122245</v>
      </c>
      <c r="E10186" s="486">
        <v>17.62</v>
      </c>
      <c r="F10186" s="486">
        <f t="shared" si="477"/>
        <v>2153956.9</v>
      </c>
      <c r="G10186" s="487">
        <v>0.2</v>
      </c>
      <c r="H10186" s="485">
        <v>4.3</v>
      </c>
      <c r="I10186" s="486">
        <f t="shared" si="478"/>
        <v>525653.5</v>
      </c>
      <c r="J10186" s="348">
        <f t="shared" si="479"/>
        <v>0</v>
      </c>
    </row>
    <row r="10187" spans="1:10">
      <c r="A10187" s="483">
        <v>2016</v>
      </c>
      <c r="B10187" s="484" t="s">
        <v>1289</v>
      </c>
      <c r="C10187" s="484" t="s">
        <v>370</v>
      </c>
      <c r="D10187" s="485">
        <v>15055</v>
      </c>
      <c r="E10187" s="486">
        <v>17.442</v>
      </c>
      <c r="F10187" s="486">
        <f t="shared" si="477"/>
        <v>262589.31</v>
      </c>
      <c r="G10187" s="487">
        <v>0.2</v>
      </c>
      <c r="H10187" s="485">
        <v>4.3</v>
      </c>
      <c r="I10187" s="486">
        <f t="shared" si="478"/>
        <v>64736.5</v>
      </c>
      <c r="J10187" s="348">
        <f t="shared" si="479"/>
        <v>0</v>
      </c>
    </row>
    <row r="10188" spans="1:10">
      <c r="A10188" s="483">
        <v>2016</v>
      </c>
      <c r="B10188" s="484" t="s">
        <v>1289</v>
      </c>
      <c r="C10188" s="484" t="s">
        <v>370</v>
      </c>
      <c r="D10188" s="485">
        <v>15161</v>
      </c>
      <c r="E10188" s="486">
        <v>16.899999999999999</v>
      </c>
      <c r="F10188" s="486">
        <f t="shared" si="477"/>
        <v>256220.89999999997</v>
      </c>
      <c r="G10188" s="487">
        <v>0.3</v>
      </c>
      <c r="H10188" s="485">
        <v>5.9</v>
      </c>
      <c r="I10188" s="486">
        <f t="shared" si="478"/>
        <v>89449.900000000009</v>
      </c>
      <c r="J10188" s="348">
        <f t="shared" si="479"/>
        <v>0</v>
      </c>
    </row>
    <row r="10189" spans="1:10">
      <c r="A10189" s="483">
        <v>2016</v>
      </c>
      <c r="B10189" s="484" t="s">
        <v>1289</v>
      </c>
      <c r="C10189" s="484" t="s">
        <v>370</v>
      </c>
      <c r="D10189" s="485">
        <v>15203</v>
      </c>
      <c r="E10189" s="486">
        <v>18.123999999999999</v>
      </c>
      <c r="F10189" s="486">
        <f t="shared" si="477"/>
        <v>275539.17199999996</v>
      </c>
      <c r="G10189" s="487">
        <v>0.26</v>
      </c>
      <c r="H10189" s="485">
        <v>4.5</v>
      </c>
      <c r="I10189" s="486">
        <f t="shared" si="478"/>
        <v>68413.5</v>
      </c>
      <c r="J10189" s="348">
        <f t="shared" si="479"/>
        <v>0</v>
      </c>
    </row>
    <row r="10190" spans="1:10">
      <c r="A10190" s="483">
        <v>2016</v>
      </c>
      <c r="B10190" s="484" t="s">
        <v>1289</v>
      </c>
      <c r="C10190" s="484" t="s">
        <v>370</v>
      </c>
      <c r="D10190" s="485">
        <v>15064</v>
      </c>
      <c r="E10190" s="486">
        <v>17.673999999999999</v>
      </c>
      <c r="F10190" s="486">
        <f t="shared" si="477"/>
        <v>266241.136</v>
      </c>
      <c r="G10190" s="487">
        <v>0.18</v>
      </c>
      <c r="H10190" s="485">
        <v>4.4000000000000004</v>
      </c>
      <c r="I10190" s="486">
        <f t="shared" si="478"/>
        <v>66281.600000000006</v>
      </c>
      <c r="J10190" s="348">
        <f t="shared" si="479"/>
        <v>0</v>
      </c>
    </row>
    <row r="10191" spans="1:10">
      <c r="A10191" s="483">
        <v>2016</v>
      </c>
      <c r="B10191" s="484" t="s">
        <v>1289</v>
      </c>
      <c r="C10191" s="484" t="s">
        <v>370</v>
      </c>
      <c r="D10191" s="485">
        <v>15007</v>
      </c>
      <c r="E10191" s="486">
        <v>17.603999999999999</v>
      </c>
      <c r="F10191" s="486">
        <f t="shared" si="477"/>
        <v>264183.228</v>
      </c>
      <c r="G10191" s="487">
        <v>0.22</v>
      </c>
      <c r="H10191" s="485">
        <v>6.3</v>
      </c>
      <c r="I10191" s="486">
        <f t="shared" si="478"/>
        <v>94544.099999999991</v>
      </c>
      <c r="J10191" s="348">
        <f t="shared" si="479"/>
        <v>0</v>
      </c>
    </row>
    <row r="10192" spans="1:10">
      <c r="A10192" s="483">
        <v>2016</v>
      </c>
      <c r="B10192" s="484" t="s">
        <v>1289</v>
      </c>
      <c r="C10192" s="484" t="s">
        <v>370</v>
      </c>
      <c r="D10192" s="485">
        <v>76133</v>
      </c>
      <c r="E10192" s="486">
        <v>17.922000000000001</v>
      </c>
      <c r="F10192" s="486">
        <f t="shared" si="477"/>
        <v>1364455.6259999999</v>
      </c>
      <c r="G10192" s="487">
        <v>0.23</v>
      </c>
      <c r="H10192" s="485">
        <v>5</v>
      </c>
      <c r="I10192" s="486">
        <f t="shared" si="478"/>
        <v>380665</v>
      </c>
      <c r="J10192" s="348">
        <f t="shared" si="479"/>
        <v>0</v>
      </c>
    </row>
    <row r="10193" spans="1:10">
      <c r="A10193" s="483">
        <v>2016</v>
      </c>
      <c r="B10193" s="484" t="s">
        <v>1289</v>
      </c>
      <c r="C10193" s="484" t="s">
        <v>370</v>
      </c>
      <c r="D10193" s="485">
        <v>30327</v>
      </c>
      <c r="E10193" s="486">
        <v>16.718</v>
      </c>
      <c r="F10193" s="486">
        <f t="shared" si="477"/>
        <v>507006.78600000002</v>
      </c>
      <c r="G10193" s="487">
        <v>0.3</v>
      </c>
      <c r="H10193" s="485">
        <v>6.1</v>
      </c>
      <c r="I10193" s="486">
        <f t="shared" si="478"/>
        <v>184994.69999999998</v>
      </c>
      <c r="J10193" s="348">
        <f t="shared" si="479"/>
        <v>0</v>
      </c>
    </row>
    <row r="10194" spans="1:10">
      <c r="A10194" s="483">
        <v>2016</v>
      </c>
      <c r="B10194" s="484" t="s">
        <v>1289</v>
      </c>
      <c r="C10194" s="484" t="s">
        <v>370</v>
      </c>
      <c r="D10194" s="485">
        <v>29913</v>
      </c>
      <c r="E10194" s="486">
        <v>16.704000000000001</v>
      </c>
      <c r="F10194" s="486">
        <f t="shared" si="477"/>
        <v>499666.75200000004</v>
      </c>
      <c r="G10194" s="487">
        <v>0.28000000000000003</v>
      </c>
      <c r="H10194" s="485">
        <v>5.4</v>
      </c>
      <c r="I10194" s="486">
        <f t="shared" si="478"/>
        <v>161530.20000000001</v>
      </c>
      <c r="J10194" s="348">
        <f t="shared" si="479"/>
        <v>0</v>
      </c>
    </row>
    <row r="10195" spans="1:10">
      <c r="A10195" s="483">
        <v>2016</v>
      </c>
      <c r="B10195" s="484" t="s">
        <v>1289</v>
      </c>
      <c r="C10195" s="484" t="s">
        <v>370</v>
      </c>
      <c r="D10195" s="485">
        <v>33536</v>
      </c>
      <c r="E10195" s="486">
        <v>17.54</v>
      </c>
      <c r="F10195" s="486">
        <f t="shared" si="477"/>
        <v>588221.43999999994</v>
      </c>
      <c r="G10195" s="487">
        <v>0.28999999999999998</v>
      </c>
      <c r="H10195" s="485">
        <v>6.2</v>
      </c>
      <c r="I10195" s="486">
        <f t="shared" si="478"/>
        <v>207923.20000000001</v>
      </c>
      <c r="J10195" s="348">
        <f t="shared" si="479"/>
        <v>0</v>
      </c>
    </row>
    <row r="10196" spans="1:10">
      <c r="A10196" s="483">
        <v>2016</v>
      </c>
      <c r="B10196" s="484" t="s">
        <v>1289</v>
      </c>
      <c r="C10196" s="484" t="s">
        <v>370</v>
      </c>
      <c r="D10196" s="485">
        <v>66647</v>
      </c>
      <c r="E10196" s="486">
        <v>17.71</v>
      </c>
      <c r="F10196" s="486">
        <f t="shared" si="477"/>
        <v>1180318.3700000001</v>
      </c>
      <c r="G10196" s="487">
        <v>0.57999999999999996</v>
      </c>
      <c r="H10196" s="485">
        <v>5.4</v>
      </c>
      <c r="I10196" s="486">
        <f t="shared" si="478"/>
        <v>359893.80000000005</v>
      </c>
      <c r="J10196" s="348">
        <f t="shared" si="479"/>
        <v>0</v>
      </c>
    </row>
    <row r="10197" spans="1:10">
      <c r="A10197" s="483">
        <v>2016</v>
      </c>
      <c r="B10197" s="484" t="s">
        <v>1289</v>
      </c>
      <c r="C10197" s="484" t="s">
        <v>370</v>
      </c>
      <c r="D10197" s="485">
        <v>85434</v>
      </c>
      <c r="E10197" s="486">
        <v>17.73</v>
      </c>
      <c r="F10197" s="486">
        <f t="shared" si="477"/>
        <v>1514744.82</v>
      </c>
      <c r="G10197" s="487">
        <v>0.28000000000000003</v>
      </c>
      <c r="H10197" s="485">
        <v>5.0999999999999996</v>
      </c>
      <c r="I10197" s="486">
        <f t="shared" si="478"/>
        <v>435713.39999999997</v>
      </c>
      <c r="J10197" s="348">
        <f t="shared" si="479"/>
        <v>0</v>
      </c>
    </row>
    <row r="10198" spans="1:10">
      <c r="A10198" s="483">
        <v>2016</v>
      </c>
      <c r="B10198" s="484" t="s">
        <v>1289</v>
      </c>
      <c r="C10198" s="484" t="s">
        <v>370</v>
      </c>
      <c r="D10198" s="485">
        <v>201595</v>
      </c>
      <c r="E10198" s="486">
        <v>15.87</v>
      </c>
      <c r="F10198" s="486">
        <f t="shared" si="477"/>
        <v>3199312.65</v>
      </c>
      <c r="G10198" s="487">
        <v>0.32</v>
      </c>
      <c r="H10198" s="485">
        <v>5.5</v>
      </c>
      <c r="I10198" s="486">
        <f t="shared" si="478"/>
        <v>1108772.5</v>
      </c>
      <c r="J10198" s="348">
        <f t="shared" si="479"/>
        <v>0</v>
      </c>
    </row>
    <row r="10199" spans="1:10">
      <c r="A10199" s="483">
        <v>2016</v>
      </c>
      <c r="B10199" s="484" t="s">
        <v>1289</v>
      </c>
      <c r="C10199" s="484" t="s">
        <v>370</v>
      </c>
      <c r="D10199" s="485">
        <v>15607</v>
      </c>
      <c r="E10199" s="486">
        <v>16.783999999999999</v>
      </c>
      <c r="F10199" s="486">
        <f t="shared" si="477"/>
        <v>261947.88799999998</v>
      </c>
      <c r="G10199" s="487">
        <v>0.28999999999999998</v>
      </c>
      <c r="H10199" s="485">
        <v>6</v>
      </c>
      <c r="I10199" s="486">
        <f t="shared" si="478"/>
        <v>93642</v>
      </c>
      <c r="J10199" s="348">
        <f t="shared" si="479"/>
        <v>0</v>
      </c>
    </row>
    <row r="10200" spans="1:10">
      <c r="A10200" s="483">
        <v>2016</v>
      </c>
      <c r="B10200" s="484" t="s">
        <v>1289</v>
      </c>
      <c r="C10200" s="484" t="s">
        <v>370</v>
      </c>
      <c r="D10200" s="485">
        <v>207110</v>
      </c>
      <c r="E10200" s="486">
        <v>20.335999999999999</v>
      </c>
      <c r="F10200" s="486">
        <f t="shared" si="477"/>
        <v>4211788.96</v>
      </c>
      <c r="G10200" s="487">
        <v>0.57999999999999996</v>
      </c>
      <c r="H10200" s="485">
        <v>4.7</v>
      </c>
      <c r="I10200" s="486">
        <f t="shared" si="478"/>
        <v>973417</v>
      </c>
      <c r="J10200" s="348">
        <f t="shared" si="479"/>
        <v>0</v>
      </c>
    </row>
    <row r="10201" spans="1:10">
      <c r="A10201" s="483">
        <v>2016</v>
      </c>
      <c r="B10201" s="484" t="s">
        <v>1289</v>
      </c>
      <c r="C10201" s="484" t="s">
        <v>370</v>
      </c>
      <c r="D10201" s="485">
        <v>58151</v>
      </c>
      <c r="E10201" s="486">
        <v>17.638000000000002</v>
      </c>
      <c r="F10201" s="486">
        <f t="shared" si="477"/>
        <v>1025667.3380000001</v>
      </c>
      <c r="G10201" s="487">
        <v>0.19</v>
      </c>
      <c r="H10201" s="485">
        <v>4.5</v>
      </c>
      <c r="I10201" s="486">
        <f t="shared" si="478"/>
        <v>261679.5</v>
      </c>
      <c r="J10201" s="348">
        <f t="shared" si="479"/>
        <v>0</v>
      </c>
    </row>
    <row r="10202" spans="1:10">
      <c r="A10202" s="483">
        <v>2016</v>
      </c>
      <c r="B10202" s="484" t="s">
        <v>1289</v>
      </c>
      <c r="C10202" s="484" t="s">
        <v>370</v>
      </c>
      <c r="D10202" s="485">
        <v>72773</v>
      </c>
      <c r="E10202" s="486">
        <v>18.012</v>
      </c>
      <c r="F10202" s="486">
        <f t="shared" si="477"/>
        <v>1310787.2760000001</v>
      </c>
      <c r="G10202" s="487">
        <v>0.27</v>
      </c>
      <c r="H10202" s="485">
        <v>4.7</v>
      </c>
      <c r="I10202" s="486">
        <f t="shared" si="478"/>
        <v>342033.10000000003</v>
      </c>
      <c r="J10202" s="348">
        <f t="shared" si="479"/>
        <v>0</v>
      </c>
    </row>
    <row r="10203" spans="1:10">
      <c r="A10203" s="483">
        <v>2016</v>
      </c>
      <c r="B10203" s="484" t="s">
        <v>1296</v>
      </c>
      <c r="C10203" s="484" t="s">
        <v>370</v>
      </c>
      <c r="D10203" s="485">
        <v>626941</v>
      </c>
      <c r="E10203" s="486">
        <v>21.5</v>
      </c>
      <c r="F10203" s="486">
        <f t="shared" si="477"/>
        <v>13479231.5</v>
      </c>
      <c r="G10203" s="487">
        <v>0.64</v>
      </c>
      <c r="H10203" s="485">
        <v>10.3</v>
      </c>
      <c r="I10203" s="486">
        <f t="shared" si="478"/>
        <v>6457492.3000000007</v>
      </c>
      <c r="J10203" s="348">
        <f t="shared" si="479"/>
        <v>0</v>
      </c>
    </row>
    <row r="10204" spans="1:10">
      <c r="A10204" s="483">
        <v>2016</v>
      </c>
      <c r="B10204" s="484" t="s">
        <v>1289</v>
      </c>
      <c r="C10204" s="484" t="s">
        <v>370</v>
      </c>
      <c r="D10204" s="485">
        <v>96238</v>
      </c>
      <c r="E10204" s="486">
        <v>17.648</v>
      </c>
      <c r="F10204" s="486">
        <f t="shared" si="477"/>
        <v>1698408.2239999999</v>
      </c>
      <c r="G10204" s="487">
        <v>0.23</v>
      </c>
      <c r="H10204" s="485">
        <v>5.4</v>
      </c>
      <c r="I10204" s="486">
        <f t="shared" si="478"/>
        <v>519685.2</v>
      </c>
      <c r="J10204" s="348">
        <f t="shared" si="479"/>
        <v>0</v>
      </c>
    </row>
    <row r="10205" spans="1:10">
      <c r="A10205" s="483">
        <v>2016</v>
      </c>
      <c r="B10205" s="484" t="s">
        <v>1289</v>
      </c>
      <c r="C10205" s="484" t="s">
        <v>370</v>
      </c>
      <c r="D10205" s="485">
        <v>64243</v>
      </c>
      <c r="E10205" s="486">
        <v>17.745999999999999</v>
      </c>
      <c r="F10205" s="486">
        <f t="shared" si="477"/>
        <v>1140056.2779999999</v>
      </c>
      <c r="G10205" s="487">
        <v>0.23</v>
      </c>
      <c r="H10205" s="485">
        <v>5.7</v>
      </c>
      <c r="I10205" s="486">
        <f t="shared" si="478"/>
        <v>366185.10000000003</v>
      </c>
      <c r="J10205" s="348">
        <f t="shared" si="479"/>
        <v>0</v>
      </c>
    </row>
    <row r="10206" spans="1:10">
      <c r="A10206" s="483">
        <v>2016</v>
      </c>
      <c r="B10206" s="484" t="s">
        <v>1289</v>
      </c>
      <c r="C10206" s="484" t="s">
        <v>370</v>
      </c>
      <c r="D10206" s="485">
        <v>255715</v>
      </c>
      <c r="E10206" s="486">
        <v>17.608000000000001</v>
      </c>
      <c r="F10206" s="486">
        <f t="shared" si="477"/>
        <v>4502629.72</v>
      </c>
      <c r="G10206" s="487">
        <v>0.28999999999999998</v>
      </c>
      <c r="H10206" s="485">
        <v>5.4</v>
      </c>
      <c r="I10206" s="486">
        <f t="shared" si="478"/>
        <v>1380861</v>
      </c>
      <c r="J10206" s="348">
        <f t="shared" si="479"/>
        <v>0</v>
      </c>
    </row>
    <row r="10207" spans="1:10">
      <c r="A10207" s="483">
        <v>2016</v>
      </c>
      <c r="B10207" s="484" t="s">
        <v>1289</v>
      </c>
      <c r="C10207" s="484" t="s">
        <v>370</v>
      </c>
      <c r="D10207" s="485">
        <v>176015</v>
      </c>
      <c r="E10207" s="486">
        <v>17.734000000000002</v>
      </c>
      <c r="F10207" s="486">
        <f t="shared" si="477"/>
        <v>3121450.0100000002</v>
      </c>
      <c r="G10207" s="487">
        <v>0.27</v>
      </c>
      <c r="H10207" s="485">
        <v>5.0999999999999996</v>
      </c>
      <c r="I10207" s="486">
        <f t="shared" si="478"/>
        <v>897676.49999999988</v>
      </c>
      <c r="J10207" s="348">
        <f t="shared" si="479"/>
        <v>0</v>
      </c>
    </row>
    <row r="10208" spans="1:10">
      <c r="A10208" s="483">
        <v>2016</v>
      </c>
      <c r="B10208" s="484" t="s">
        <v>1289</v>
      </c>
      <c r="C10208" s="484" t="s">
        <v>370</v>
      </c>
      <c r="D10208" s="485">
        <v>128164</v>
      </c>
      <c r="E10208" s="486">
        <v>17.687999999999999</v>
      </c>
      <c r="F10208" s="486">
        <f t="shared" si="477"/>
        <v>2266964.8319999999</v>
      </c>
      <c r="G10208" s="487">
        <v>0.2</v>
      </c>
      <c r="H10208" s="485">
        <v>5.5</v>
      </c>
      <c r="I10208" s="486">
        <f t="shared" si="478"/>
        <v>704902</v>
      </c>
      <c r="J10208" s="348">
        <f t="shared" si="479"/>
        <v>0</v>
      </c>
    </row>
    <row r="10209" spans="1:10">
      <c r="A10209" s="483">
        <v>2016</v>
      </c>
      <c r="B10209" s="484" t="s">
        <v>1289</v>
      </c>
      <c r="C10209" s="484" t="s">
        <v>370</v>
      </c>
      <c r="D10209" s="485">
        <v>32026</v>
      </c>
      <c r="E10209" s="486">
        <v>17.704000000000001</v>
      </c>
      <c r="F10209" s="486">
        <f t="shared" si="477"/>
        <v>566988.304</v>
      </c>
      <c r="G10209" s="487">
        <v>0.3</v>
      </c>
      <c r="H10209" s="485">
        <v>5.4</v>
      </c>
      <c r="I10209" s="486">
        <f t="shared" si="478"/>
        <v>172940.40000000002</v>
      </c>
      <c r="J10209" s="348">
        <f t="shared" si="479"/>
        <v>0</v>
      </c>
    </row>
    <row r="10210" spans="1:10">
      <c r="A10210" s="483">
        <v>2016</v>
      </c>
      <c r="B10210" s="484" t="s">
        <v>1289</v>
      </c>
      <c r="C10210" s="484" t="s">
        <v>370</v>
      </c>
      <c r="D10210" s="485">
        <v>192206</v>
      </c>
      <c r="E10210" s="486">
        <v>17.425999999999998</v>
      </c>
      <c r="F10210" s="486">
        <f t="shared" si="477"/>
        <v>3349381.7559999996</v>
      </c>
      <c r="G10210" s="487">
        <v>0.17</v>
      </c>
      <c r="H10210" s="485">
        <v>4.5</v>
      </c>
      <c r="I10210" s="486">
        <f t="shared" si="478"/>
        <v>864927</v>
      </c>
      <c r="J10210" s="348">
        <f t="shared" si="479"/>
        <v>0</v>
      </c>
    </row>
    <row r="10211" spans="1:10">
      <c r="A10211" s="483">
        <v>2016</v>
      </c>
      <c r="B10211" s="484" t="s">
        <v>1296</v>
      </c>
      <c r="C10211" s="484" t="s">
        <v>370</v>
      </c>
      <c r="D10211" s="485">
        <v>163546</v>
      </c>
      <c r="E10211" s="486">
        <v>24.9</v>
      </c>
      <c r="F10211" s="486">
        <f t="shared" si="477"/>
        <v>4072295.4</v>
      </c>
      <c r="G10211" s="487">
        <v>4.18</v>
      </c>
      <c r="H10211" s="485">
        <v>9</v>
      </c>
      <c r="I10211" s="486">
        <f t="shared" si="478"/>
        <v>1471914</v>
      </c>
      <c r="J10211" s="348">
        <f t="shared" si="479"/>
        <v>0</v>
      </c>
    </row>
    <row r="10212" spans="1:10">
      <c r="A10212" s="483">
        <v>2016</v>
      </c>
      <c r="B10212" s="484" t="s">
        <v>1296</v>
      </c>
      <c r="C10212" s="484" t="s">
        <v>370</v>
      </c>
      <c r="D10212" s="485">
        <v>77209</v>
      </c>
      <c r="E10212" s="486">
        <v>25.21</v>
      </c>
      <c r="F10212" s="486">
        <f t="shared" si="477"/>
        <v>1946438.8900000001</v>
      </c>
      <c r="G10212" s="487">
        <v>4.17</v>
      </c>
      <c r="H10212" s="485">
        <v>9.1</v>
      </c>
      <c r="I10212" s="486">
        <f t="shared" si="478"/>
        <v>702601.9</v>
      </c>
      <c r="J10212" s="348">
        <f t="shared" si="479"/>
        <v>0</v>
      </c>
    </row>
    <row r="10213" spans="1:10">
      <c r="A10213" s="483">
        <v>2016</v>
      </c>
      <c r="B10213" s="484" t="s">
        <v>1289</v>
      </c>
      <c r="C10213" s="484" t="s">
        <v>370</v>
      </c>
      <c r="D10213" s="485">
        <v>97914</v>
      </c>
      <c r="E10213" s="486">
        <v>16.760000000000002</v>
      </c>
      <c r="F10213" s="486">
        <f t="shared" si="477"/>
        <v>1641038.6400000001</v>
      </c>
      <c r="G10213" s="487">
        <v>0.3</v>
      </c>
      <c r="H10213" s="485">
        <v>6.2</v>
      </c>
      <c r="I10213" s="486">
        <f t="shared" si="478"/>
        <v>607066.80000000005</v>
      </c>
      <c r="J10213" s="348">
        <f t="shared" si="479"/>
        <v>0</v>
      </c>
    </row>
    <row r="10214" spans="1:10">
      <c r="A10214" s="483">
        <v>2016</v>
      </c>
      <c r="B10214" s="484" t="s">
        <v>1289</v>
      </c>
      <c r="C10214" s="484" t="s">
        <v>370</v>
      </c>
      <c r="D10214" s="485">
        <v>49123</v>
      </c>
      <c r="E10214" s="486">
        <v>17.5</v>
      </c>
      <c r="F10214" s="486">
        <f t="shared" si="477"/>
        <v>859652.5</v>
      </c>
      <c r="G10214" s="487">
        <v>0.2</v>
      </c>
      <c r="H10214" s="485">
        <v>4.5</v>
      </c>
      <c r="I10214" s="486">
        <f t="shared" si="478"/>
        <v>221053.5</v>
      </c>
      <c r="J10214" s="348">
        <f t="shared" si="479"/>
        <v>0</v>
      </c>
    </row>
    <row r="10215" spans="1:10">
      <c r="A10215" s="483">
        <v>2016</v>
      </c>
      <c r="B10215" s="484" t="s">
        <v>1289</v>
      </c>
      <c r="C10215" s="484" t="s">
        <v>370</v>
      </c>
      <c r="D10215" s="485">
        <v>49346</v>
      </c>
      <c r="E10215" s="486">
        <v>16.760000000000002</v>
      </c>
      <c r="F10215" s="486">
        <f t="shared" si="477"/>
        <v>827038.96000000008</v>
      </c>
      <c r="G10215" s="487">
        <v>0.3</v>
      </c>
      <c r="H10215" s="485">
        <v>6.1</v>
      </c>
      <c r="I10215" s="486">
        <f t="shared" si="478"/>
        <v>301010.59999999998</v>
      </c>
      <c r="J10215" s="348">
        <f t="shared" si="479"/>
        <v>0</v>
      </c>
    </row>
    <row r="10216" spans="1:10">
      <c r="A10216" s="483">
        <v>2016</v>
      </c>
      <c r="B10216" s="484" t="s">
        <v>1289</v>
      </c>
      <c r="C10216" s="484" t="s">
        <v>370</v>
      </c>
      <c r="D10216" s="485">
        <v>81128</v>
      </c>
      <c r="E10216" s="486">
        <v>17.18</v>
      </c>
      <c r="F10216" s="486">
        <f t="shared" si="477"/>
        <v>1393779.04</v>
      </c>
      <c r="G10216" s="487">
        <v>0.23</v>
      </c>
      <c r="H10216" s="485">
        <v>4.0999999999999996</v>
      </c>
      <c r="I10216" s="486">
        <f t="shared" si="478"/>
        <v>332624.8</v>
      </c>
      <c r="J10216" s="348">
        <f t="shared" si="479"/>
        <v>0</v>
      </c>
    </row>
    <row r="10217" spans="1:10">
      <c r="A10217" s="483">
        <v>2016</v>
      </c>
      <c r="B10217" s="484" t="s">
        <v>1289</v>
      </c>
      <c r="C10217" s="484" t="s">
        <v>370</v>
      </c>
      <c r="D10217" s="485">
        <v>82115</v>
      </c>
      <c r="E10217" s="486">
        <v>17.809999999999999</v>
      </c>
      <c r="F10217" s="486">
        <f t="shared" si="477"/>
        <v>1462468.15</v>
      </c>
      <c r="G10217" s="487">
        <v>0.25</v>
      </c>
      <c r="H10217" s="485">
        <v>5.0999999999999996</v>
      </c>
      <c r="I10217" s="486">
        <f t="shared" si="478"/>
        <v>418786.49999999994</v>
      </c>
      <c r="J10217" s="348">
        <f t="shared" si="479"/>
        <v>0</v>
      </c>
    </row>
    <row r="10218" spans="1:10">
      <c r="A10218" s="483">
        <v>2016</v>
      </c>
      <c r="B10218" s="484" t="s">
        <v>1289</v>
      </c>
      <c r="C10218" s="484" t="s">
        <v>370</v>
      </c>
      <c r="D10218" s="485">
        <v>80346</v>
      </c>
      <c r="E10218" s="486">
        <v>16.87</v>
      </c>
      <c r="F10218" s="486">
        <f t="shared" si="477"/>
        <v>1355437.02</v>
      </c>
      <c r="G10218" s="487">
        <v>0.31</v>
      </c>
      <c r="H10218" s="485">
        <v>5.9</v>
      </c>
      <c r="I10218" s="486">
        <f t="shared" si="478"/>
        <v>474041.4</v>
      </c>
      <c r="J10218" s="348">
        <f t="shared" si="479"/>
        <v>0</v>
      </c>
    </row>
    <row r="10219" spans="1:10">
      <c r="A10219" s="483">
        <v>2016</v>
      </c>
      <c r="B10219" s="484" t="s">
        <v>1289</v>
      </c>
      <c r="C10219" s="484" t="s">
        <v>370</v>
      </c>
      <c r="D10219" s="485">
        <v>97098</v>
      </c>
      <c r="E10219" s="486">
        <v>17.96</v>
      </c>
      <c r="F10219" s="486">
        <f t="shared" si="477"/>
        <v>1743880.08</v>
      </c>
      <c r="G10219" s="487">
        <v>0.2</v>
      </c>
      <c r="H10219" s="485">
        <v>4.5</v>
      </c>
      <c r="I10219" s="486">
        <f t="shared" si="478"/>
        <v>436941</v>
      </c>
      <c r="J10219" s="348">
        <f t="shared" si="479"/>
        <v>0</v>
      </c>
    </row>
    <row r="10220" spans="1:10">
      <c r="A10220" s="483">
        <v>2016</v>
      </c>
      <c r="B10220" s="484" t="s">
        <v>1289</v>
      </c>
      <c r="C10220" s="484" t="s">
        <v>370</v>
      </c>
      <c r="D10220" s="485">
        <v>135933</v>
      </c>
      <c r="E10220" s="486">
        <v>17.600000000000001</v>
      </c>
      <c r="F10220" s="486">
        <f t="shared" si="477"/>
        <v>2392420.8000000003</v>
      </c>
      <c r="G10220" s="487">
        <v>0.21</v>
      </c>
      <c r="H10220" s="485">
        <v>4.5</v>
      </c>
      <c r="I10220" s="486">
        <f t="shared" si="478"/>
        <v>611698.5</v>
      </c>
      <c r="J10220" s="348">
        <f t="shared" si="479"/>
        <v>0</v>
      </c>
    </row>
    <row r="10221" spans="1:10">
      <c r="A10221" s="483">
        <v>2016</v>
      </c>
      <c r="B10221" s="484" t="s">
        <v>1296</v>
      </c>
      <c r="C10221" s="484" t="s">
        <v>370</v>
      </c>
      <c r="D10221" s="485">
        <v>9566</v>
      </c>
      <c r="E10221" s="486">
        <v>22.204000000000001</v>
      </c>
      <c r="F10221" s="486">
        <f t="shared" si="477"/>
        <v>212403.46400000001</v>
      </c>
      <c r="G10221" s="487">
        <v>3.29</v>
      </c>
      <c r="H10221" s="485">
        <v>7.5</v>
      </c>
      <c r="I10221" s="486">
        <f t="shared" si="478"/>
        <v>71745</v>
      </c>
      <c r="J10221" s="348">
        <f t="shared" si="479"/>
        <v>0</v>
      </c>
    </row>
    <row r="10222" spans="1:10">
      <c r="A10222" s="483">
        <v>2016</v>
      </c>
      <c r="B10222" s="484" t="s">
        <v>1296</v>
      </c>
      <c r="C10222" s="484" t="s">
        <v>370</v>
      </c>
      <c r="D10222" s="485">
        <v>35305</v>
      </c>
      <c r="E10222" s="486">
        <v>25.936</v>
      </c>
      <c r="F10222" s="486">
        <f t="shared" si="477"/>
        <v>915670.48</v>
      </c>
      <c r="G10222" s="487">
        <v>3.72</v>
      </c>
      <c r="H10222" s="485">
        <v>7.2</v>
      </c>
      <c r="I10222" s="486">
        <f t="shared" si="478"/>
        <v>254196</v>
      </c>
      <c r="J10222" s="348">
        <f t="shared" si="479"/>
        <v>0</v>
      </c>
    </row>
    <row r="10223" spans="1:10">
      <c r="A10223" s="483">
        <v>2016</v>
      </c>
      <c r="B10223" s="484" t="s">
        <v>1296</v>
      </c>
      <c r="C10223" s="484" t="s">
        <v>370</v>
      </c>
      <c r="D10223" s="485">
        <v>34825</v>
      </c>
      <c r="E10223" s="486">
        <v>22.966000000000001</v>
      </c>
      <c r="F10223" s="486">
        <f t="shared" si="477"/>
        <v>799790.95000000007</v>
      </c>
      <c r="G10223" s="487">
        <v>2.92</v>
      </c>
      <c r="H10223" s="485">
        <v>8.3000000000000007</v>
      </c>
      <c r="I10223" s="486">
        <f t="shared" si="478"/>
        <v>289047.5</v>
      </c>
      <c r="J10223" s="348">
        <f t="shared" si="479"/>
        <v>0</v>
      </c>
    </row>
    <row r="10224" spans="1:10">
      <c r="A10224" s="483">
        <v>2016</v>
      </c>
      <c r="B10224" s="484" t="s">
        <v>1296</v>
      </c>
      <c r="C10224" s="484" t="s">
        <v>370</v>
      </c>
      <c r="D10224" s="485">
        <v>17536</v>
      </c>
      <c r="E10224" s="486">
        <v>23.42</v>
      </c>
      <c r="F10224" s="486">
        <f t="shared" si="477"/>
        <v>410693.12000000005</v>
      </c>
      <c r="G10224" s="487">
        <v>2.73</v>
      </c>
      <c r="H10224" s="485">
        <v>9.6999999999999993</v>
      </c>
      <c r="I10224" s="486">
        <f t="shared" si="478"/>
        <v>170099.19999999998</v>
      </c>
      <c r="J10224" s="348">
        <f t="shared" si="479"/>
        <v>0</v>
      </c>
    </row>
    <row r="10225" spans="1:10">
      <c r="A10225" s="483">
        <v>2016</v>
      </c>
      <c r="B10225" s="484" t="s">
        <v>1296</v>
      </c>
      <c r="C10225" s="484" t="s">
        <v>370</v>
      </c>
      <c r="D10225" s="485">
        <v>2974</v>
      </c>
      <c r="E10225" s="486">
        <v>25.09</v>
      </c>
      <c r="F10225" s="486">
        <f t="shared" si="477"/>
        <v>74617.66</v>
      </c>
      <c r="G10225" s="487">
        <v>3.02</v>
      </c>
      <c r="H10225" s="485">
        <v>9.3000000000000007</v>
      </c>
      <c r="I10225" s="486">
        <f t="shared" si="478"/>
        <v>27658.2</v>
      </c>
      <c r="J10225" s="348">
        <f t="shared" si="479"/>
        <v>0</v>
      </c>
    </row>
    <row r="10226" spans="1:10">
      <c r="A10226" s="483">
        <v>2016</v>
      </c>
      <c r="B10226" s="484" t="s">
        <v>1296</v>
      </c>
      <c r="C10226" s="484" t="s">
        <v>370</v>
      </c>
      <c r="D10226" s="485">
        <v>25424</v>
      </c>
      <c r="E10226" s="486">
        <v>26.117999999999999</v>
      </c>
      <c r="F10226" s="486">
        <f t="shared" si="477"/>
        <v>664024.03200000001</v>
      </c>
      <c r="G10226" s="487">
        <v>2.96</v>
      </c>
      <c r="H10226" s="485">
        <v>8.1</v>
      </c>
      <c r="I10226" s="486">
        <f t="shared" si="478"/>
        <v>205934.4</v>
      </c>
      <c r="J10226" s="348">
        <f t="shared" si="479"/>
        <v>0</v>
      </c>
    </row>
    <row r="10227" spans="1:10">
      <c r="A10227" s="483">
        <v>2016</v>
      </c>
      <c r="B10227" s="484" t="s">
        <v>1296</v>
      </c>
      <c r="C10227" s="484" t="s">
        <v>370</v>
      </c>
      <c r="D10227" s="485">
        <v>8622</v>
      </c>
      <c r="E10227" s="486">
        <v>22.382000000000001</v>
      </c>
      <c r="F10227" s="486">
        <f t="shared" si="477"/>
        <v>192977.60400000002</v>
      </c>
      <c r="G10227" s="487">
        <v>2.93</v>
      </c>
      <c r="H10227" s="485">
        <v>8.3000000000000007</v>
      </c>
      <c r="I10227" s="486">
        <f t="shared" si="478"/>
        <v>71562.600000000006</v>
      </c>
      <c r="J10227" s="348">
        <f t="shared" si="479"/>
        <v>0</v>
      </c>
    </row>
    <row r="10228" spans="1:10">
      <c r="A10228" s="483">
        <v>2016</v>
      </c>
      <c r="B10228" s="484" t="s">
        <v>1296</v>
      </c>
      <c r="C10228" s="484" t="s">
        <v>370</v>
      </c>
      <c r="D10228" s="485">
        <v>34943</v>
      </c>
      <c r="E10228" s="486">
        <v>25.51</v>
      </c>
      <c r="F10228" s="486">
        <f t="shared" si="477"/>
        <v>891395.93</v>
      </c>
      <c r="G10228" s="487">
        <v>2.98</v>
      </c>
      <c r="H10228" s="485">
        <v>8.1</v>
      </c>
      <c r="I10228" s="486">
        <f t="shared" si="478"/>
        <v>283038.3</v>
      </c>
      <c r="J10228" s="348">
        <f t="shared" si="479"/>
        <v>0</v>
      </c>
    </row>
    <row r="10229" spans="1:10">
      <c r="A10229" s="483">
        <v>2016</v>
      </c>
      <c r="B10229" s="484" t="s">
        <v>1296</v>
      </c>
      <c r="C10229" s="484" t="s">
        <v>370</v>
      </c>
      <c r="D10229" s="485">
        <v>42962</v>
      </c>
      <c r="E10229" s="486">
        <v>26.02</v>
      </c>
      <c r="F10229" s="486">
        <f t="shared" si="477"/>
        <v>1117871.24</v>
      </c>
      <c r="G10229" s="487">
        <v>3</v>
      </c>
      <c r="H10229" s="485">
        <v>7.4</v>
      </c>
      <c r="I10229" s="486">
        <f t="shared" si="478"/>
        <v>317918.8</v>
      </c>
      <c r="J10229" s="348">
        <f t="shared" si="479"/>
        <v>0</v>
      </c>
    </row>
    <row r="10230" spans="1:10">
      <c r="A10230" s="483">
        <v>2016</v>
      </c>
      <c r="B10230" s="484" t="s">
        <v>1296</v>
      </c>
      <c r="C10230" s="484" t="s">
        <v>370</v>
      </c>
      <c r="D10230" s="485">
        <v>17322</v>
      </c>
      <c r="E10230" s="486">
        <v>25.4</v>
      </c>
      <c r="F10230" s="486">
        <f t="shared" si="477"/>
        <v>439978.8</v>
      </c>
      <c r="G10230" s="487">
        <v>2.94</v>
      </c>
      <c r="H10230" s="485">
        <v>8.3000000000000007</v>
      </c>
      <c r="I10230" s="486">
        <f t="shared" si="478"/>
        <v>143772.6</v>
      </c>
      <c r="J10230" s="348">
        <f t="shared" si="479"/>
        <v>0</v>
      </c>
    </row>
    <row r="10231" spans="1:10">
      <c r="A10231" s="483">
        <v>2016</v>
      </c>
      <c r="B10231" s="484" t="s">
        <v>1296</v>
      </c>
      <c r="C10231" s="484" t="s">
        <v>370</v>
      </c>
      <c r="D10231" s="485">
        <v>15580</v>
      </c>
      <c r="E10231" s="486">
        <v>22.83</v>
      </c>
      <c r="F10231" s="486">
        <f t="shared" si="477"/>
        <v>355691.39999999997</v>
      </c>
      <c r="G10231" s="487">
        <v>2.96</v>
      </c>
      <c r="H10231" s="485">
        <v>8.1</v>
      </c>
      <c r="I10231" s="486">
        <f t="shared" si="478"/>
        <v>126198</v>
      </c>
      <c r="J10231" s="348">
        <f t="shared" si="479"/>
        <v>0</v>
      </c>
    </row>
    <row r="10232" spans="1:10">
      <c r="A10232" s="483">
        <v>2016</v>
      </c>
      <c r="B10232" s="484" t="s">
        <v>1296</v>
      </c>
      <c r="C10232" s="484" t="s">
        <v>370</v>
      </c>
      <c r="D10232" s="485">
        <v>44500</v>
      </c>
      <c r="E10232" s="486">
        <v>25.44</v>
      </c>
      <c r="F10232" s="486">
        <f t="shared" si="477"/>
        <v>1132080</v>
      </c>
      <c r="G10232" s="487">
        <v>3.22</v>
      </c>
      <c r="H10232" s="485">
        <v>8.3000000000000007</v>
      </c>
      <c r="I10232" s="486">
        <f t="shared" si="478"/>
        <v>369350.00000000006</v>
      </c>
      <c r="J10232" s="348">
        <f t="shared" si="479"/>
        <v>0</v>
      </c>
    </row>
    <row r="10233" spans="1:10">
      <c r="A10233" s="483">
        <v>2016</v>
      </c>
      <c r="B10233" s="484" t="s">
        <v>1296</v>
      </c>
      <c r="C10233" s="484" t="s">
        <v>370</v>
      </c>
      <c r="D10233" s="485">
        <v>82168</v>
      </c>
      <c r="E10233" s="486">
        <v>22.09</v>
      </c>
      <c r="F10233" s="486">
        <f t="shared" si="477"/>
        <v>1815091.1199999999</v>
      </c>
      <c r="G10233" s="487">
        <v>2.95</v>
      </c>
      <c r="H10233" s="485">
        <v>8.1999999999999993</v>
      </c>
      <c r="I10233" s="486">
        <f t="shared" si="478"/>
        <v>673777.6</v>
      </c>
      <c r="J10233" s="348">
        <f t="shared" si="479"/>
        <v>0</v>
      </c>
    </row>
    <row r="10234" spans="1:10">
      <c r="A10234" s="483">
        <v>2016</v>
      </c>
      <c r="B10234" s="484" t="s">
        <v>1289</v>
      </c>
      <c r="C10234" s="484" t="s">
        <v>370</v>
      </c>
      <c r="D10234" s="485">
        <v>97657</v>
      </c>
      <c r="E10234" s="486">
        <v>20.27</v>
      </c>
      <c r="F10234" s="486">
        <f t="shared" si="477"/>
        <v>1979507.39</v>
      </c>
      <c r="G10234" s="487">
        <v>0.5</v>
      </c>
      <c r="H10234" s="485">
        <v>7.3</v>
      </c>
      <c r="I10234" s="486">
        <f t="shared" si="478"/>
        <v>712896.1</v>
      </c>
      <c r="J10234" s="348">
        <f t="shared" si="479"/>
        <v>0</v>
      </c>
    </row>
    <row r="10235" spans="1:10">
      <c r="A10235" s="483">
        <v>2016</v>
      </c>
      <c r="B10235" s="484" t="s">
        <v>1289</v>
      </c>
      <c r="C10235" s="484" t="s">
        <v>370</v>
      </c>
      <c r="D10235" s="485">
        <v>87404</v>
      </c>
      <c r="E10235" s="486">
        <v>20.27</v>
      </c>
      <c r="F10235" s="486">
        <f t="shared" si="477"/>
        <v>1771679.08</v>
      </c>
      <c r="G10235" s="487">
        <v>0.5</v>
      </c>
      <c r="H10235" s="485">
        <v>7.3</v>
      </c>
      <c r="I10235" s="486">
        <f t="shared" si="478"/>
        <v>638049.19999999995</v>
      </c>
      <c r="J10235" s="348">
        <f t="shared" si="479"/>
        <v>0</v>
      </c>
    </row>
    <row r="10236" spans="1:10">
      <c r="A10236" s="483">
        <v>2016</v>
      </c>
      <c r="B10236" s="484" t="s">
        <v>1289</v>
      </c>
      <c r="C10236" s="484" t="s">
        <v>370</v>
      </c>
      <c r="D10236" s="485">
        <v>146240</v>
      </c>
      <c r="E10236" s="486">
        <v>19.89</v>
      </c>
      <c r="F10236" s="486">
        <f t="shared" si="477"/>
        <v>2908713.6</v>
      </c>
      <c r="G10236" s="487">
        <v>0.39</v>
      </c>
      <c r="H10236" s="485">
        <v>7.1</v>
      </c>
      <c r="I10236" s="486">
        <f t="shared" si="478"/>
        <v>1038304</v>
      </c>
      <c r="J10236" s="348">
        <f t="shared" si="479"/>
        <v>0</v>
      </c>
    </row>
    <row r="10237" spans="1:10">
      <c r="A10237" s="483">
        <v>2016</v>
      </c>
      <c r="B10237" s="484" t="s">
        <v>1301</v>
      </c>
      <c r="C10237" s="484" t="s">
        <v>370</v>
      </c>
      <c r="D10237" s="485">
        <v>692557</v>
      </c>
      <c r="E10237" s="486">
        <v>12.7</v>
      </c>
      <c r="F10237" s="486">
        <f t="shared" si="477"/>
        <v>8795473.9000000004</v>
      </c>
      <c r="G10237" s="487">
        <v>0.57999999999999996</v>
      </c>
      <c r="H10237" s="485">
        <v>9.6</v>
      </c>
      <c r="I10237" s="486">
        <f t="shared" si="478"/>
        <v>6648547.2000000002</v>
      </c>
      <c r="J10237" s="348">
        <f t="shared" si="479"/>
        <v>1</v>
      </c>
    </row>
    <row r="10238" spans="1:10">
      <c r="A10238" s="483">
        <v>2016</v>
      </c>
      <c r="B10238" s="484" t="s">
        <v>1296</v>
      </c>
      <c r="C10238" s="484" t="s">
        <v>370</v>
      </c>
      <c r="D10238" s="485">
        <v>9847</v>
      </c>
      <c r="E10238" s="486">
        <v>23.83</v>
      </c>
      <c r="F10238" s="486">
        <f t="shared" si="477"/>
        <v>234654.00999999998</v>
      </c>
      <c r="G10238" s="487">
        <v>2.73</v>
      </c>
      <c r="H10238" s="485">
        <v>8.4</v>
      </c>
      <c r="I10238" s="486">
        <f t="shared" si="478"/>
        <v>82714.8</v>
      </c>
      <c r="J10238" s="348">
        <f t="shared" si="479"/>
        <v>0</v>
      </c>
    </row>
    <row r="10239" spans="1:10">
      <c r="A10239" s="483">
        <v>2016</v>
      </c>
      <c r="B10239" s="484" t="s">
        <v>1296</v>
      </c>
      <c r="C10239" s="484" t="s">
        <v>370</v>
      </c>
      <c r="D10239" s="485">
        <v>27957</v>
      </c>
      <c r="E10239" s="486">
        <v>23.67</v>
      </c>
      <c r="F10239" s="486">
        <f t="shared" si="477"/>
        <v>661742.19000000006</v>
      </c>
      <c r="G10239" s="487">
        <v>2.77</v>
      </c>
      <c r="H10239" s="485">
        <v>7.8</v>
      </c>
      <c r="I10239" s="486">
        <f t="shared" si="478"/>
        <v>218064.6</v>
      </c>
      <c r="J10239" s="348">
        <f t="shared" si="479"/>
        <v>0</v>
      </c>
    </row>
    <row r="10240" spans="1:10">
      <c r="A10240" s="483">
        <v>2016</v>
      </c>
      <c r="B10240" s="484" t="s">
        <v>1296</v>
      </c>
      <c r="C10240" s="484" t="s">
        <v>370</v>
      </c>
      <c r="D10240" s="485">
        <v>4716</v>
      </c>
      <c r="E10240" s="486">
        <v>23.08</v>
      </c>
      <c r="F10240" s="486">
        <f t="shared" si="477"/>
        <v>108845.28</v>
      </c>
      <c r="G10240" s="487">
        <v>3.08</v>
      </c>
      <c r="H10240" s="485">
        <v>8.1999999999999993</v>
      </c>
      <c r="I10240" s="486">
        <f t="shared" si="478"/>
        <v>38671.199999999997</v>
      </c>
      <c r="J10240" s="348">
        <f t="shared" si="479"/>
        <v>0</v>
      </c>
    </row>
    <row r="10241" spans="1:10">
      <c r="A10241" s="483">
        <v>2016</v>
      </c>
      <c r="B10241" s="484" t="s">
        <v>1296</v>
      </c>
      <c r="C10241" s="484" t="s">
        <v>370</v>
      </c>
      <c r="D10241" s="485">
        <v>44942</v>
      </c>
      <c r="E10241" s="486">
        <v>23.93</v>
      </c>
      <c r="F10241" s="486">
        <f t="shared" si="477"/>
        <v>1075462.06</v>
      </c>
      <c r="G10241" s="487">
        <v>2.8</v>
      </c>
      <c r="H10241" s="485">
        <v>8.1999999999999993</v>
      </c>
      <c r="I10241" s="486">
        <f t="shared" si="478"/>
        <v>368524.39999999997</v>
      </c>
      <c r="J10241" s="348">
        <f t="shared" si="479"/>
        <v>0</v>
      </c>
    </row>
    <row r="10242" spans="1:10">
      <c r="A10242" s="483">
        <v>2016</v>
      </c>
      <c r="B10242" s="484" t="s">
        <v>1296</v>
      </c>
      <c r="C10242" s="484" t="s">
        <v>370</v>
      </c>
      <c r="D10242" s="485">
        <v>4727</v>
      </c>
      <c r="E10242" s="486">
        <v>23.97</v>
      </c>
      <c r="F10242" s="486">
        <f t="shared" si="477"/>
        <v>113306.18999999999</v>
      </c>
      <c r="G10242" s="487">
        <v>2.83</v>
      </c>
      <c r="H10242" s="485">
        <v>7.7</v>
      </c>
      <c r="I10242" s="486">
        <f t="shared" si="478"/>
        <v>36397.9</v>
      </c>
      <c r="J10242" s="348">
        <f t="shared" si="479"/>
        <v>0</v>
      </c>
    </row>
    <row r="10243" spans="1:10">
      <c r="A10243" s="483">
        <v>2016</v>
      </c>
      <c r="B10243" s="484" t="s">
        <v>1296</v>
      </c>
      <c r="C10243" s="484" t="s">
        <v>370</v>
      </c>
      <c r="D10243" s="485">
        <v>33466</v>
      </c>
      <c r="E10243" s="486">
        <v>23.08</v>
      </c>
      <c r="F10243" s="486">
        <f t="shared" ref="F10243:F10306" si="480">E10243*D10243</f>
        <v>772395.27999999991</v>
      </c>
      <c r="G10243" s="487">
        <v>3.1</v>
      </c>
      <c r="H10243" s="485">
        <v>8.1999999999999993</v>
      </c>
      <c r="I10243" s="486">
        <f t="shared" ref="I10243:I10306" si="481">H10243*D10243</f>
        <v>274421.19999999995</v>
      </c>
      <c r="J10243" s="348">
        <f t="shared" ref="J10243:J10306" si="482">IF(B10243="LIG",1,0)</f>
        <v>0</v>
      </c>
    </row>
    <row r="10244" spans="1:10">
      <c r="A10244" s="483">
        <v>2016</v>
      </c>
      <c r="B10244" s="484" t="s">
        <v>1296</v>
      </c>
      <c r="C10244" s="484" t="s">
        <v>370</v>
      </c>
      <c r="D10244" s="485">
        <v>62917</v>
      </c>
      <c r="E10244" s="486">
        <v>22.78</v>
      </c>
      <c r="F10244" s="486">
        <f t="shared" si="480"/>
        <v>1433249.26</v>
      </c>
      <c r="G10244" s="487">
        <v>3.53</v>
      </c>
      <c r="H10244" s="485">
        <v>14.6</v>
      </c>
      <c r="I10244" s="486">
        <f t="shared" si="481"/>
        <v>918588.2</v>
      </c>
      <c r="J10244" s="348">
        <f t="shared" si="482"/>
        <v>0</v>
      </c>
    </row>
    <row r="10245" spans="1:10">
      <c r="A10245" s="483">
        <v>2016</v>
      </c>
      <c r="B10245" s="484" t="s">
        <v>1296</v>
      </c>
      <c r="C10245" s="484" t="s">
        <v>370</v>
      </c>
      <c r="D10245" s="485">
        <v>20462</v>
      </c>
      <c r="E10245" s="486">
        <v>22.83</v>
      </c>
      <c r="F10245" s="486">
        <f t="shared" si="480"/>
        <v>467147.45999999996</v>
      </c>
      <c r="G10245" s="487">
        <v>4</v>
      </c>
      <c r="H10245" s="485">
        <v>15.7</v>
      </c>
      <c r="I10245" s="486">
        <f t="shared" si="481"/>
        <v>321253.39999999997</v>
      </c>
      <c r="J10245" s="348">
        <f t="shared" si="482"/>
        <v>0</v>
      </c>
    </row>
    <row r="10246" spans="1:10">
      <c r="A10246" s="483">
        <v>2016</v>
      </c>
      <c r="B10246" s="484" t="s">
        <v>1296</v>
      </c>
      <c r="C10246" s="484" t="s">
        <v>370</v>
      </c>
      <c r="D10246" s="485">
        <v>21954</v>
      </c>
      <c r="E10246" s="486">
        <v>23.7</v>
      </c>
      <c r="F10246" s="486">
        <f t="shared" si="480"/>
        <v>520309.8</v>
      </c>
      <c r="G10246" s="487">
        <v>2.75</v>
      </c>
      <c r="H10246" s="485">
        <v>7.7</v>
      </c>
      <c r="I10246" s="486">
        <f t="shared" si="481"/>
        <v>169045.80000000002</v>
      </c>
      <c r="J10246" s="348">
        <f t="shared" si="482"/>
        <v>0</v>
      </c>
    </row>
    <row r="10247" spans="1:10">
      <c r="A10247" s="483">
        <v>2016</v>
      </c>
      <c r="B10247" s="484" t="s">
        <v>1296</v>
      </c>
      <c r="C10247" s="484" t="s">
        <v>370</v>
      </c>
      <c r="D10247" s="485">
        <v>19531</v>
      </c>
      <c r="E10247" s="486">
        <v>23.85</v>
      </c>
      <c r="F10247" s="486">
        <f t="shared" si="480"/>
        <v>465814.35000000003</v>
      </c>
      <c r="G10247" s="487">
        <v>2.8</v>
      </c>
      <c r="H10247" s="485">
        <v>7.9</v>
      </c>
      <c r="I10247" s="486">
        <f t="shared" si="481"/>
        <v>154294.9</v>
      </c>
      <c r="J10247" s="348">
        <f t="shared" si="482"/>
        <v>0</v>
      </c>
    </row>
    <row r="10248" spans="1:10">
      <c r="A10248" s="483">
        <v>2016</v>
      </c>
      <c r="B10248" s="484" t="s">
        <v>1296</v>
      </c>
      <c r="C10248" s="484" t="s">
        <v>370</v>
      </c>
      <c r="D10248" s="485">
        <v>30260</v>
      </c>
      <c r="E10248" s="486">
        <v>22.9</v>
      </c>
      <c r="F10248" s="486">
        <f t="shared" si="480"/>
        <v>692954</v>
      </c>
      <c r="G10248" s="487">
        <v>2.95</v>
      </c>
      <c r="H10248" s="485">
        <v>8.4</v>
      </c>
      <c r="I10248" s="486">
        <f t="shared" si="481"/>
        <v>254184</v>
      </c>
      <c r="J10248" s="348">
        <f t="shared" si="482"/>
        <v>0</v>
      </c>
    </row>
    <row r="10249" spans="1:10">
      <c r="A10249" s="483">
        <v>2016</v>
      </c>
      <c r="B10249" s="484" t="s">
        <v>1296</v>
      </c>
      <c r="C10249" s="484" t="s">
        <v>370</v>
      </c>
      <c r="D10249" s="485">
        <v>31219</v>
      </c>
      <c r="E10249" s="486">
        <v>22.06</v>
      </c>
      <c r="F10249" s="486">
        <f t="shared" si="480"/>
        <v>688691.14</v>
      </c>
      <c r="G10249" s="487">
        <v>3.02</v>
      </c>
      <c r="H10249" s="485">
        <v>8.6999999999999993</v>
      </c>
      <c r="I10249" s="486">
        <f t="shared" si="481"/>
        <v>271605.3</v>
      </c>
      <c r="J10249" s="348">
        <f t="shared" si="482"/>
        <v>0</v>
      </c>
    </row>
    <row r="10250" spans="1:10">
      <c r="A10250" s="483">
        <v>2016</v>
      </c>
      <c r="B10250" s="484" t="s">
        <v>1296</v>
      </c>
      <c r="C10250" s="484" t="s">
        <v>370</v>
      </c>
      <c r="D10250" s="485">
        <v>9671</v>
      </c>
      <c r="E10250" s="486">
        <v>22.13</v>
      </c>
      <c r="F10250" s="486">
        <f t="shared" si="480"/>
        <v>214019.22999999998</v>
      </c>
      <c r="G10250" s="487">
        <v>4.6100000000000003</v>
      </c>
      <c r="H10250" s="485">
        <v>17.100000000000001</v>
      </c>
      <c r="I10250" s="486">
        <f t="shared" si="481"/>
        <v>165374.1</v>
      </c>
      <c r="J10250" s="348">
        <f t="shared" si="482"/>
        <v>0</v>
      </c>
    </row>
    <row r="10251" spans="1:10">
      <c r="A10251" s="483">
        <v>2016</v>
      </c>
      <c r="B10251" s="484" t="s">
        <v>1296</v>
      </c>
      <c r="C10251" s="484" t="s">
        <v>370</v>
      </c>
      <c r="D10251" s="485">
        <v>6418</v>
      </c>
      <c r="E10251" s="486">
        <v>24.09</v>
      </c>
      <c r="F10251" s="486">
        <f t="shared" si="480"/>
        <v>154609.62</v>
      </c>
      <c r="G10251" s="487">
        <v>2.78</v>
      </c>
      <c r="H10251" s="485">
        <v>7.5</v>
      </c>
      <c r="I10251" s="486">
        <f t="shared" si="481"/>
        <v>48135</v>
      </c>
      <c r="J10251" s="348">
        <f t="shared" si="482"/>
        <v>0</v>
      </c>
    </row>
    <row r="10252" spans="1:10">
      <c r="A10252" s="483">
        <v>2016</v>
      </c>
      <c r="B10252" s="484" t="s">
        <v>1296</v>
      </c>
      <c r="C10252" s="484" t="s">
        <v>370</v>
      </c>
      <c r="D10252" s="485">
        <v>19956</v>
      </c>
      <c r="E10252" s="486">
        <v>22.37</v>
      </c>
      <c r="F10252" s="486">
        <f t="shared" si="480"/>
        <v>446415.72000000003</v>
      </c>
      <c r="G10252" s="487">
        <v>4.18</v>
      </c>
      <c r="H10252" s="485">
        <v>17.3</v>
      </c>
      <c r="I10252" s="486">
        <f t="shared" si="481"/>
        <v>345238.8</v>
      </c>
      <c r="J10252" s="348">
        <f t="shared" si="482"/>
        <v>0</v>
      </c>
    </row>
    <row r="10253" spans="1:10">
      <c r="A10253" s="483">
        <v>2016</v>
      </c>
      <c r="B10253" s="484" t="s">
        <v>1296</v>
      </c>
      <c r="C10253" s="484" t="s">
        <v>370</v>
      </c>
      <c r="D10253" s="485">
        <v>3199</v>
      </c>
      <c r="E10253" s="486">
        <v>24.1</v>
      </c>
      <c r="F10253" s="486">
        <f t="shared" si="480"/>
        <v>77095.900000000009</v>
      </c>
      <c r="G10253" s="487">
        <v>2.81</v>
      </c>
      <c r="H10253" s="485">
        <v>7.6</v>
      </c>
      <c r="I10253" s="486">
        <f t="shared" si="481"/>
        <v>24312.399999999998</v>
      </c>
      <c r="J10253" s="348">
        <f t="shared" si="482"/>
        <v>0</v>
      </c>
    </row>
    <row r="10254" spans="1:10">
      <c r="A10254" s="483">
        <v>2016</v>
      </c>
      <c r="B10254" s="484" t="s">
        <v>1296</v>
      </c>
      <c r="C10254" s="484" t="s">
        <v>370</v>
      </c>
      <c r="D10254" s="485">
        <v>8470</v>
      </c>
      <c r="E10254" s="486">
        <v>23.19</v>
      </c>
      <c r="F10254" s="486">
        <f t="shared" si="480"/>
        <v>196419.30000000002</v>
      </c>
      <c r="G10254" s="487">
        <v>3.67</v>
      </c>
      <c r="H10254" s="485">
        <v>13.6</v>
      </c>
      <c r="I10254" s="486">
        <f t="shared" si="481"/>
        <v>115192</v>
      </c>
      <c r="J10254" s="348">
        <f t="shared" si="482"/>
        <v>0</v>
      </c>
    </row>
    <row r="10255" spans="1:10">
      <c r="A10255" s="483">
        <v>2016</v>
      </c>
      <c r="B10255" s="484" t="s">
        <v>1296</v>
      </c>
      <c r="C10255" s="484" t="s">
        <v>370</v>
      </c>
      <c r="D10255" s="485">
        <v>6347</v>
      </c>
      <c r="E10255" s="486">
        <v>23.69</v>
      </c>
      <c r="F10255" s="486">
        <f t="shared" si="480"/>
        <v>150360.43000000002</v>
      </c>
      <c r="G10255" s="487">
        <v>2.97</v>
      </c>
      <c r="H10255" s="485">
        <v>9.6</v>
      </c>
      <c r="I10255" s="486">
        <f t="shared" si="481"/>
        <v>60931.199999999997</v>
      </c>
      <c r="J10255" s="348">
        <f t="shared" si="482"/>
        <v>0</v>
      </c>
    </row>
    <row r="10256" spans="1:10">
      <c r="A10256" s="483">
        <v>2016</v>
      </c>
      <c r="B10256" s="484" t="s">
        <v>1296</v>
      </c>
      <c r="C10256" s="484" t="s">
        <v>370</v>
      </c>
      <c r="D10256" s="485">
        <v>16027</v>
      </c>
      <c r="E10256" s="486">
        <v>25.22</v>
      </c>
      <c r="F10256" s="486">
        <f t="shared" si="480"/>
        <v>404200.94</v>
      </c>
      <c r="G10256" s="487">
        <v>3.1</v>
      </c>
      <c r="H10256" s="485">
        <v>9</v>
      </c>
      <c r="I10256" s="486">
        <f t="shared" si="481"/>
        <v>144243</v>
      </c>
      <c r="J10256" s="348">
        <f t="shared" si="482"/>
        <v>0</v>
      </c>
    </row>
    <row r="10257" spans="1:10">
      <c r="A10257" s="483">
        <v>2016</v>
      </c>
      <c r="B10257" s="484" t="s">
        <v>1296</v>
      </c>
      <c r="C10257" s="484" t="s">
        <v>370</v>
      </c>
      <c r="D10257" s="485">
        <v>9489</v>
      </c>
      <c r="E10257" s="486">
        <v>23.26</v>
      </c>
      <c r="F10257" s="486">
        <f t="shared" si="480"/>
        <v>220714.14</v>
      </c>
      <c r="G10257" s="487">
        <v>2.2999999999999998</v>
      </c>
      <c r="H10257" s="485">
        <v>11</v>
      </c>
      <c r="I10257" s="486">
        <f t="shared" si="481"/>
        <v>104379</v>
      </c>
      <c r="J10257" s="348">
        <f t="shared" si="482"/>
        <v>0</v>
      </c>
    </row>
    <row r="10258" spans="1:10">
      <c r="A10258" s="483">
        <v>2016</v>
      </c>
      <c r="B10258" s="484" t="s">
        <v>1296</v>
      </c>
      <c r="C10258" s="484" t="s">
        <v>370</v>
      </c>
      <c r="D10258" s="485">
        <v>9312</v>
      </c>
      <c r="E10258" s="486">
        <v>23.53</v>
      </c>
      <c r="F10258" s="486">
        <f t="shared" si="480"/>
        <v>219111.36000000002</v>
      </c>
      <c r="G10258" s="487">
        <v>2.65</v>
      </c>
      <c r="H10258" s="485">
        <v>7.9</v>
      </c>
      <c r="I10258" s="486">
        <f t="shared" si="481"/>
        <v>73564.800000000003</v>
      </c>
      <c r="J10258" s="348">
        <f t="shared" si="482"/>
        <v>0</v>
      </c>
    </row>
    <row r="10259" spans="1:10">
      <c r="A10259" s="483">
        <v>2016</v>
      </c>
      <c r="B10259" s="484" t="s">
        <v>1296</v>
      </c>
      <c r="C10259" s="484" t="s">
        <v>370</v>
      </c>
      <c r="D10259" s="485">
        <v>10611</v>
      </c>
      <c r="E10259" s="486">
        <v>25.16</v>
      </c>
      <c r="F10259" s="486">
        <f t="shared" si="480"/>
        <v>266972.76</v>
      </c>
      <c r="G10259" s="487">
        <v>3.11</v>
      </c>
      <c r="H10259" s="485">
        <v>9</v>
      </c>
      <c r="I10259" s="486">
        <f t="shared" si="481"/>
        <v>95499</v>
      </c>
      <c r="J10259" s="348">
        <f t="shared" si="482"/>
        <v>0</v>
      </c>
    </row>
    <row r="10260" spans="1:10">
      <c r="A10260" s="483">
        <v>2016</v>
      </c>
      <c r="B10260" s="484" t="s">
        <v>1296</v>
      </c>
      <c r="C10260" s="484" t="s">
        <v>370</v>
      </c>
      <c r="D10260" s="485">
        <v>32874</v>
      </c>
      <c r="E10260" s="486">
        <v>23.67</v>
      </c>
      <c r="F10260" s="486">
        <f t="shared" si="480"/>
        <v>778127.58000000007</v>
      </c>
      <c r="G10260" s="487">
        <v>2.84</v>
      </c>
      <c r="H10260" s="485">
        <v>7.8</v>
      </c>
      <c r="I10260" s="486">
        <f t="shared" si="481"/>
        <v>256417.19999999998</v>
      </c>
      <c r="J10260" s="348">
        <f t="shared" si="482"/>
        <v>0</v>
      </c>
    </row>
    <row r="10261" spans="1:10">
      <c r="A10261" s="483">
        <v>2016</v>
      </c>
      <c r="B10261" s="484" t="s">
        <v>1296</v>
      </c>
      <c r="C10261" s="484" t="s">
        <v>370</v>
      </c>
      <c r="D10261" s="485">
        <v>10751</v>
      </c>
      <c r="E10261" s="486">
        <v>23.68</v>
      </c>
      <c r="F10261" s="486">
        <f t="shared" si="480"/>
        <v>254583.67999999999</v>
      </c>
      <c r="G10261" s="487">
        <v>2.84</v>
      </c>
      <c r="H10261" s="485">
        <v>8.1</v>
      </c>
      <c r="I10261" s="486">
        <f t="shared" si="481"/>
        <v>87083.099999999991</v>
      </c>
      <c r="J10261" s="348">
        <f t="shared" si="482"/>
        <v>0</v>
      </c>
    </row>
    <row r="10262" spans="1:10">
      <c r="A10262" s="483">
        <v>2016</v>
      </c>
      <c r="B10262" s="484" t="s">
        <v>1296</v>
      </c>
      <c r="C10262" s="484" t="s">
        <v>370</v>
      </c>
      <c r="D10262" s="485">
        <v>37985</v>
      </c>
      <c r="E10262" s="486">
        <v>23.96</v>
      </c>
      <c r="F10262" s="486">
        <f t="shared" si="480"/>
        <v>910120.6</v>
      </c>
      <c r="G10262" s="487">
        <v>2.5299999999999998</v>
      </c>
      <c r="H10262" s="485">
        <v>7.2</v>
      </c>
      <c r="I10262" s="486">
        <f t="shared" si="481"/>
        <v>273492</v>
      </c>
      <c r="J10262" s="348">
        <f t="shared" si="482"/>
        <v>0</v>
      </c>
    </row>
    <row r="10263" spans="1:10">
      <c r="A10263" s="483">
        <v>2016</v>
      </c>
      <c r="B10263" s="484" t="s">
        <v>1296</v>
      </c>
      <c r="C10263" s="484" t="s">
        <v>370</v>
      </c>
      <c r="D10263" s="485">
        <v>12690</v>
      </c>
      <c r="E10263" s="486">
        <v>23.917999999999999</v>
      </c>
      <c r="F10263" s="486">
        <f t="shared" si="480"/>
        <v>303519.42</v>
      </c>
      <c r="G10263" s="487">
        <v>2.61</v>
      </c>
      <c r="H10263" s="485">
        <v>7.6</v>
      </c>
      <c r="I10263" s="486">
        <f t="shared" si="481"/>
        <v>96444</v>
      </c>
      <c r="J10263" s="348">
        <f t="shared" si="482"/>
        <v>0</v>
      </c>
    </row>
    <row r="10264" spans="1:10">
      <c r="A10264" s="483">
        <v>2016</v>
      </c>
      <c r="B10264" s="484" t="s">
        <v>1296</v>
      </c>
      <c r="C10264" s="484" t="s">
        <v>370</v>
      </c>
      <c r="D10264" s="485">
        <v>37607</v>
      </c>
      <c r="E10264" s="486">
        <v>22.96</v>
      </c>
      <c r="F10264" s="486">
        <f t="shared" si="480"/>
        <v>863456.72000000009</v>
      </c>
      <c r="G10264" s="487">
        <v>1.34</v>
      </c>
      <c r="H10264" s="485">
        <v>6.9</v>
      </c>
      <c r="I10264" s="486">
        <f t="shared" si="481"/>
        <v>259488.30000000002</v>
      </c>
      <c r="J10264" s="348">
        <f t="shared" si="482"/>
        <v>0</v>
      </c>
    </row>
    <row r="10265" spans="1:10">
      <c r="A10265" s="483">
        <v>2016</v>
      </c>
      <c r="B10265" s="484" t="s">
        <v>1296</v>
      </c>
      <c r="C10265" s="484" t="s">
        <v>370</v>
      </c>
      <c r="D10265" s="485">
        <v>11717</v>
      </c>
      <c r="E10265" s="486">
        <v>25.893999999999998</v>
      </c>
      <c r="F10265" s="486">
        <f t="shared" si="480"/>
        <v>303399.99799999996</v>
      </c>
      <c r="G10265" s="487">
        <v>2.2400000000000002</v>
      </c>
      <c r="H10265" s="485">
        <v>7.4</v>
      </c>
      <c r="I10265" s="486">
        <f t="shared" si="481"/>
        <v>86705.8</v>
      </c>
      <c r="J10265" s="348">
        <f t="shared" si="482"/>
        <v>0</v>
      </c>
    </row>
    <row r="10266" spans="1:10">
      <c r="A10266" s="483">
        <v>2016</v>
      </c>
      <c r="B10266" s="484" t="s">
        <v>1296</v>
      </c>
      <c r="C10266" s="484" t="s">
        <v>370</v>
      </c>
      <c r="D10266" s="485">
        <v>37611</v>
      </c>
      <c r="E10266" s="486">
        <v>23.803999999999998</v>
      </c>
      <c r="F10266" s="486">
        <f t="shared" si="480"/>
        <v>895292.24399999995</v>
      </c>
      <c r="G10266" s="487">
        <v>2.59</v>
      </c>
      <c r="H10266" s="485">
        <v>7.3</v>
      </c>
      <c r="I10266" s="486">
        <f t="shared" si="481"/>
        <v>274560.3</v>
      </c>
      <c r="J10266" s="348">
        <f t="shared" si="482"/>
        <v>0</v>
      </c>
    </row>
    <row r="10267" spans="1:10">
      <c r="A10267" s="483">
        <v>2016</v>
      </c>
      <c r="B10267" s="484" t="s">
        <v>1289</v>
      </c>
      <c r="C10267" s="484" t="s">
        <v>370</v>
      </c>
      <c r="D10267" s="485">
        <v>48980</v>
      </c>
      <c r="E10267" s="486">
        <v>16.760000000000002</v>
      </c>
      <c r="F10267" s="486">
        <f t="shared" si="480"/>
        <v>820904.8</v>
      </c>
      <c r="G10267" s="487">
        <v>0.28999999999999998</v>
      </c>
      <c r="H10267" s="485">
        <v>5.0999999999999996</v>
      </c>
      <c r="I10267" s="486">
        <f t="shared" si="481"/>
        <v>249797.99999999997</v>
      </c>
      <c r="J10267" s="348">
        <f t="shared" si="482"/>
        <v>0</v>
      </c>
    </row>
    <row r="10268" spans="1:10">
      <c r="A10268" s="483">
        <v>2016</v>
      </c>
      <c r="B10268" s="484" t="s">
        <v>1289</v>
      </c>
      <c r="C10268" s="484" t="s">
        <v>370</v>
      </c>
      <c r="D10268" s="485">
        <v>16492</v>
      </c>
      <c r="E10268" s="486">
        <v>17.95</v>
      </c>
      <c r="F10268" s="486">
        <f t="shared" si="480"/>
        <v>296031.39999999997</v>
      </c>
      <c r="G10268" s="487">
        <v>0.21</v>
      </c>
      <c r="H10268" s="485">
        <v>4.5999999999999996</v>
      </c>
      <c r="I10268" s="486">
        <f t="shared" si="481"/>
        <v>75863.199999999997</v>
      </c>
      <c r="J10268" s="348">
        <f t="shared" si="482"/>
        <v>0</v>
      </c>
    </row>
    <row r="10269" spans="1:10">
      <c r="A10269" s="483">
        <v>2016</v>
      </c>
      <c r="B10269" s="484" t="s">
        <v>1289</v>
      </c>
      <c r="C10269" s="484" t="s">
        <v>370</v>
      </c>
      <c r="D10269" s="485">
        <v>49328</v>
      </c>
      <c r="E10269" s="486">
        <v>16.489999999999998</v>
      </c>
      <c r="F10269" s="486">
        <f t="shared" si="480"/>
        <v>813418.72</v>
      </c>
      <c r="G10269" s="487">
        <v>0.45</v>
      </c>
      <c r="H10269" s="485">
        <v>5.0999999999999996</v>
      </c>
      <c r="I10269" s="486">
        <f t="shared" si="481"/>
        <v>251572.8</v>
      </c>
      <c r="J10269" s="348">
        <f t="shared" si="482"/>
        <v>0</v>
      </c>
    </row>
    <row r="10270" spans="1:10">
      <c r="A10270" s="483">
        <v>2016</v>
      </c>
      <c r="B10270" s="484" t="s">
        <v>1289</v>
      </c>
      <c r="C10270" s="484" t="s">
        <v>370</v>
      </c>
      <c r="D10270" s="485">
        <v>49413</v>
      </c>
      <c r="E10270" s="486">
        <v>16.760000000000002</v>
      </c>
      <c r="F10270" s="486">
        <f t="shared" si="480"/>
        <v>828161.88000000012</v>
      </c>
      <c r="G10270" s="487">
        <v>0.28999999999999998</v>
      </c>
      <c r="H10270" s="485">
        <v>5.0999999999999996</v>
      </c>
      <c r="I10270" s="486">
        <f t="shared" si="481"/>
        <v>252006.3</v>
      </c>
      <c r="J10270" s="348">
        <f t="shared" si="482"/>
        <v>0</v>
      </c>
    </row>
    <row r="10271" spans="1:10">
      <c r="A10271" s="483">
        <v>2016</v>
      </c>
      <c r="B10271" s="484" t="s">
        <v>1289</v>
      </c>
      <c r="C10271" s="484" t="s">
        <v>370</v>
      </c>
      <c r="D10271" s="485">
        <v>48772</v>
      </c>
      <c r="E10271" s="486">
        <v>17.84</v>
      </c>
      <c r="F10271" s="486">
        <f t="shared" si="480"/>
        <v>870092.48</v>
      </c>
      <c r="G10271" s="487">
        <v>0.21</v>
      </c>
      <c r="H10271" s="485">
        <v>4.9000000000000004</v>
      </c>
      <c r="I10271" s="486">
        <f t="shared" si="481"/>
        <v>238982.80000000002</v>
      </c>
      <c r="J10271" s="348">
        <f t="shared" si="482"/>
        <v>0</v>
      </c>
    </row>
    <row r="10272" spans="1:10">
      <c r="A10272" s="483">
        <v>2016</v>
      </c>
      <c r="B10272" s="484" t="s">
        <v>1289</v>
      </c>
      <c r="C10272" s="484" t="s">
        <v>370</v>
      </c>
      <c r="D10272" s="485">
        <v>32755</v>
      </c>
      <c r="E10272" s="486">
        <v>17.170000000000002</v>
      </c>
      <c r="F10272" s="486">
        <f t="shared" si="480"/>
        <v>562403.35000000009</v>
      </c>
      <c r="G10272" s="487">
        <v>0.27</v>
      </c>
      <c r="H10272" s="485">
        <v>4.3</v>
      </c>
      <c r="I10272" s="486">
        <f t="shared" si="481"/>
        <v>140846.5</v>
      </c>
      <c r="J10272" s="348">
        <f t="shared" si="482"/>
        <v>0</v>
      </c>
    </row>
    <row r="10273" spans="1:10">
      <c r="A10273" s="483">
        <v>2016</v>
      </c>
      <c r="B10273" s="484" t="s">
        <v>1289</v>
      </c>
      <c r="C10273" s="484" t="s">
        <v>370</v>
      </c>
      <c r="D10273" s="485">
        <v>48455</v>
      </c>
      <c r="E10273" s="486">
        <v>17.77</v>
      </c>
      <c r="F10273" s="486">
        <f t="shared" si="480"/>
        <v>861045.35</v>
      </c>
      <c r="G10273" s="487">
        <v>0.25</v>
      </c>
      <c r="H10273" s="485">
        <v>5.7</v>
      </c>
      <c r="I10273" s="486">
        <f t="shared" si="481"/>
        <v>276193.5</v>
      </c>
      <c r="J10273" s="348">
        <f t="shared" si="482"/>
        <v>0</v>
      </c>
    </row>
    <row r="10274" spans="1:10">
      <c r="A10274" s="483">
        <v>2016</v>
      </c>
      <c r="B10274" s="484" t="s">
        <v>1289</v>
      </c>
      <c r="C10274" s="484" t="s">
        <v>370</v>
      </c>
      <c r="D10274" s="485">
        <v>32468</v>
      </c>
      <c r="E10274" s="486">
        <v>17.84</v>
      </c>
      <c r="F10274" s="486">
        <f t="shared" si="480"/>
        <v>579229.12</v>
      </c>
      <c r="G10274" s="487">
        <v>0.25</v>
      </c>
      <c r="H10274" s="485">
        <v>5.5</v>
      </c>
      <c r="I10274" s="486">
        <f t="shared" si="481"/>
        <v>178574</v>
      </c>
      <c r="J10274" s="348">
        <f t="shared" si="482"/>
        <v>0</v>
      </c>
    </row>
    <row r="10275" spans="1:10">
      <c r="A10275" s="483">
        <v>2016</v>
      </c>
      <c r="B10275" s="484" t="s">
        <v>1289</v>
      </c>
      <c r="C10275" s="484" t="s">
        <v>370</v>
      </c>
      <c r="D10275" s="485">
        <v>16393</v>
      </c>
      <c r="E10275" s="486">
        <v>16.64</v>
      </c>
      <c r="F10275" s="486">
        <f t="shared" si="480"/>
        <v>272779.52000000002</v>
      </c>
      <c r="G10275" s="487">
        <v>0.36</v>
      </c>
      <c r="H10275" s="485">
        <v>6.3</v>
      </c>
      <c r="I10275" s="486">
        <f t="shared" si="481"/>
        <v>103275.9</v>
      </c>
      <c r="J10275" s="348">
        <f t="shared" si="482"/>
        <v>0</v>
      </c>
    </row>
    <row r="10276" spans="1:10">
      <c r="A10276" s="483">
        <v>2016</v>
      </c>
      <c r="B10276" s="484" t="s">
        <v>1289</v>
      </c>
      <c r="C10276" s="484" t="s">
        <v>370</v>
      </c>
      <c r="D10276" s="485">
        <v>16359</v>
      </c>
      <c r="E10276" s="486">
        <v>17.57</v>
      </c>
      <c r="F10276" s="486">
        <f t="shared" si="480"/>
        <v>287427.63</v>
      </c>
      <c r="G10276" s="487">
        <v>0.37</v>
      </c>
      <c r="H10276" s="485">
        <v>5.0999999999999996</v>
      </c>
      <c r="I10276" s="486">
        <f t="shared" si="481"/>
        <v>83430.899999999994</v>
      </c>
      <c r="J10276" s="348">
        <f t="shared" si="482"/>
        <v>0</v>
      </c>
    </row>
    <row r="10277" spans="1:10">
      <c r="A10277" s="483">
        <v>2016</v>
      </c>
      <c r="B10277" s="484" t="s">
        <v>1289</v>
      </c>
      <c r="C10277" s="484" t="s">
        <v>370</v>
      </c>
      <c r="D10277" s="485">
        <v>16270</v>
      </c>
      <c r="E10277" s="486">
        <v>17.14</v>
      </c>
      <c r="F10277" s="486">
        <f t="shared" si="480"/>
        <v>278867.8</v>
      </c>
      <c r="G10277" s="487">
        <v>0.23</v>
      </c>
      <c r="H10277" s="485">
        <v>4.3</v>
      </c>
      <c r="I10277" s="486">
        <f t="shared" si="481"/>
        <v>69961</v>
      </c>
      <c r="J10277" s="348">
        <f t="shared" si="482"/>
        <v>0</v>
      </c>
    </row>
    <row r="10278" spans="1:10">
      <c r="A10278" s="483">
        <v>2016</v>
      </c>
      <c r="B10278" s="484" t="s">
        <v>1289</v>
      </c>
      <c r="C10278" s="484" t="s">
        <v>370</v>
      </c>
      <c r="D10278" s="485">
        <v>16205</v>
      </c>
      <c r="E10278" s="486">
        <v>17.91</v>
      </c>
      <c r="F10278" s="486">
        <f t="shared" si="480"/>
        <v>290231.55</v>
      </c>
      <c r="G10278" s="487">
        <v>0.23</v>
      </c>
      <c r="H10278" s="485">
        <v>4.5</v>
      </c>
      <c r="I10278" s="486">
        <f t="shared" si="481"/>
        <v>72922.5</v>
      </c>
      <c r="J10278" s="348">
        <f t="shared" si="482"/>
        <v>0</v>
      </c>
    </row>
    <row r="10279" spans="1:10">
      <c r="A10279" s="483">
        <v>2016</v>
      </c>
      <c r="B10279" s="484" t="s">
        <v>1289</v>
      </c>
      <c r="C10279" s="484" t="s">
        <v>370</v>
      </c>
      <c r="D10279" s="485">
        <v>15548</v>
      </c>
      <c r="E10279" s="486">
        <v>17.82</v>
      </c>
      <c r="F10279" s="486">
        <f t="shared" si="480"/>
        <v>277065.36</v>
      </c>
      <c r="G10279" s="487">
        <v>0.22</v>
      </c>
      <c r="H10279" s="485">
        <v>4.5</v>
      </c>
      <c r="I10279" s="486">
        <f t="shared" si="481"/>
        <v>69966</v>
      </c>
      <c r="J10279" s="348">
        <f t="shared" si="482"/>
        <v>0</v>
      </c>
    </row>
    <row r="10280" spans="1:10">
      <c r="A10280" s="483">
        <v>2016</v>
      </c>
      <c r="B10280" s="484" t="s">
        <v>1289</v>
      </c>
      <c r="C10280" s="484" t="s">
        <v>370</v>
      </c>
      <c r="D10280" s="485">
        <v>31851</v>
      </c>
      <c r="E10280" s="486">
        <v>17.41</v>
      </c>
      <c r="F10280" s="486">
        <f t="shared" si="480"/>
        <v>554525.91</v>
      </c>
      <c r="G10280" s="487">
        <v>0.21</v>
      </c>
      <c r="H10280" s="485">
        <v>4.4000000000000004</v>
      </c>
      <c r="I10280" s="486">
        <f t="shared" si="481"/>
        <v>140144.40000000002</v>
      </c>
      <c r="J10280" s="348">
        <f t="shared" si="482"/>
        <v>0</v>
      </c>
    </row>
    <row r="10281" spans="1:10">
      <c r="A10281" s="483">
        <v>2016</v>
      </c>
      <c r="B10281" s="484" t="s">
        <v>1289</v>
      </c>
      <c r="C10281" s="484" t="s">
        <v>370</v>
      </c>
      <c r="D10281" s="485">
        <v>64497</v>
      </c>
      <c r="E10281" s="486">
        <v>17.57</v>
      </c>
      <c r="F10281" s="486">
        <f t="shared" si="480"/>
        <v>1133212.29</v>
      </c>
      <c r="G10281" s="487">
        <v>0.2</v>
      </c>
      <c r="H10281" s="485">
        <v>4.4000000000000004</v>
      </c>
      <c r="I10281" s="486">
        <f t="shared" si="481"/>
        <v>283786.80000000005</v>
      </c>
      <c r="J10281" s="348">
        <f t="shared" si="482"/>
        <v>0</v>
      </c>
    </row>
    <row r="10282" spans="1:10">
      <c r="A10282" s="483">
        <v>2016</v>
      </c>
      <c r="B10282" s="484" t="s">
        <v>1289</v>
      </c>
      <c r="C10282" s="484" t="s">
        <v>370</v>
      </c>
      <c r="D10282" s="485">
        <v>112021</v>
      </c>
      <c r="E10282" s="486">
        <v>17.2</v>
      </c>
      <c r="F10282" s="486">
        <f t="shared" si="480"/>
        <v>1926761.2</v>
      </c>
      <c r="G10282" s="487">
        <v>0.23</v>
      </c>
      <c r="H10282" s="485">
        <v>4.0999999999999996</v>
      </c>
      <c r="I10282" s="486">
        <f t="shared" si="481"/>
        <v>459286.1</v>
      </c>
      <c r="J10282" s="348">
        <f t="shared" si="482"/>
        <v>0</v>
      </c>
    </row>
    <row r="10283" spans="1:10">
      <c r="A10283" s="483">
        <v>2016</v>
      </c>
      <c r="B10283" s="484" t="s">
        <v>1289</v>
      </c>
      <c r="C10283" s="484" t="s">
        <v>370</v>
      </c>
      <c r="D10283" s="485">
        <v>16435</v>
      </c>
      <c r="E10283" s="486">
        <v>17.670000000000002</v>
      </c>
      <c r="F10283" s="486">
        <f t="shared" si="480"/>
        <v>290406.45</v>
      </c>
      <c r="G10283" s="487">
        <v>0.23</v>
      </c>
      <c r="H10283" s="485">
        <v>5.9</v>
      </c>
      <c r="I10283" s="486">
        <f t="shared" si="481"/>
        <v>96966.5</v>
      </c>
      <c r="J10283" s="348">
        <f t="shared" si="482"/>
        <v>0</v>
      </c>
    </row>
    <row r="10284" spans="1:10">
      <c r="A10284" s="483">
        <v>2016</v>
      </c>
      <c r="B10284" s="484" t="s">
        <v>1289</v>
      </c>
      <c r="C10284" s="484" t="s">
        <v>370</v>
      </c>
      <c r="D10284" s="485">
        <v>633717</v>
      </c>
      <c r="E10284" s="486">
        <v>16.738</v>
      </c>
      <c r="F10284" s="486">
        <f t="shared" si="480"/>
        <v>10607155.146</v>
      </c>
      <c r="G10284" s="487">
        <v>0.39</v>
      </c>
      <c r="H10284" s="485">
        <v>4.9000000000000004</v>
      </c>
      <c r="I10284" s="486">
        <f t="shared" si="481"/>
        <v>3105213.3000000003</v>
      </c>
      <c r="J10284" s="348">
        <f t="shared" si="482"/>
        <v>0</v>
      </c>
    </row>
    <row r="10285" spans="1:10">
      <c r="A10285" s="483">
        <v>2016</v>
      </c>
      <c r="B10285" s="484" t="s">
        <v>1296</v>
      </c>
      <c r="C10285" s="484" t="s">
        <v>370</v>
      </c>
      <c r="D10285" s="485">
        <v>30620</v>
      </c>
      <c r="E10285" s="486">
        <v>22.867999999999999</v>
      </c>
      <c r="F10285" s="486">
        <f t="shared" si="480"/>
        <v>700218.15999999992</v>
      </c>
      <c r="G10285" s="487">
        <v>2.9</v>
      </c>
      <c r="H10285" s="485">
        <v>8.1999999999999993</v>
      </c>
      <c r="I10285" s="486">
        <f t="shared" si="481"/>
        <v>251083.99999999997</v>
      </c>
      <c r="J10285" s="348">
        <f t="shared" si="482"/>
        <v>0</v>
      </c>
    </row>
    <row r="10286" spans="1:10">
      <c r="A10286" s="483">
        <v>2016</v>
      </c>
      <c r="B10286" s="484" t="s">
        <v>1296</v>
      </c>
      <c r="C10286" s="484" t="s">
        <v>370</v>
      </c>
      <c r="D10286" s="485">
        <v>69718</v>
      </c>
      <c r="E10286" s="486">
        <v>22.795000000000002</v>
      </c>
      <c r="F10286" s="486">
        <f t="shared" si="480"/>
        <v>1589221.81</v>
      </c>
      <c r="G10286" s="487">
        <v>3.03</v>
      </c>
      <c r="H10286" s="485">
        <v>8.6</v>
      </c>
      <c r="I10286" s="486">
        <f t="shared" si="481"/>
        <v>599574.79999999993</v>
      </c>
      <c r="J10286" s="348">
        <f t="shared" si="482"/>
        <v>0</v>
      </c>
    </row>
    <row r="10287" spans="1:10">
      <c r="A10287" s="483">
        <v>2016</v>
      </c>
      <c r="B10287" s="484" t="s">
        <v>1289</v>
      </c>
      <c r="C10287" s="484" t="s">
        <v>370</v>
      </c>
      <c r="D10287" s="485">
        <v>46111</v>
      </c>
      <c r="E10287" s="486">
        <v>17.940999999999999</v>
      </c>
      <c r="F10287" s="486">
        <f t="shared" si="480"/>
        <v>827277.451</v>
      </c>
      <c r="G10287" s="487">
        <v>0.3</v>
      </c>
      <c r="H10287" s="485">
        <v>4.5</v>
      </c>
      <c r="I10287" s="486">
        <f t="shared" si="481"/>
        <v>207499.5</v>
      </c>
      <c r="J10287" s="348">
        <f t="shared" si="482"/>
        <v>0</v>
      </c>
    </row>
    <row r="10288" spans="1:10">
      <c r="A10288" s="483">
        <v>2016</v>
      </c>
      <c r="B10288" s="484" t="s">
        <v>1296</v>
      </c>
      <c r="C10288" s="484" t="s">
        <v>370</v>
      </c>
      <c r="D10288" s="485">
        <v>9816</v>
      </c>
      <c r="E10288" s="486">
        <v>25.567</v>
      </c>
      <c r="F10288" s="486">
        <f t="shared" si="480"/>
        <v>250965.67199999999</v>
      </c>
      <c r="G10288" s="487">
        <v>3.26</v>
      </c>
      <c r="H10288" s="485">
        <v>8</v>
      </c>
      <c r="I10288" s="486">
        <f t="shared" si="481"/>
        <v>78528</v>
      </c>
      <c r="J10288" s="348">
        <f t="shared" si="482"/>
        <v>0</v>
      </c>
    </row>
    <row r="10289" spans="1:10">
      <c r="A10289" s="483">
        <v>2016</v>
      </c>
      <c r="B10289" s="484" t="s">
        <v>1296</v>
      </c>
      <c r="C10289" s="484" t="s">
        <v>370</v>
      </c>
      <c r="D10289" s="485">
        <v>38138</v>
      </c>
      <c r="E10289" s="486">
        <v>22.289000000000001</v>
      </c>
      <c r="F10289" s="486">
        <f t="shared" si="480"/>
        <v>850057.8820000001</v>
      </c>
      <c r="G10289" s="487">
        <v>3.39</v>
      </c>
      <c r="H10289" s="485">
        <v>10.7</v>
      </c>
      <c r="I10289" s="486">
        <f t="shared" si="481"/>
        <v>408076.6</v>
      </c>
      <c r="J10289" s="348">
        <f t="shared" si="482"/>
        <v>0</v>
      </c>
    </row>
    <row r="10290" spans="1:10">
      <c r="A10290" s="483">
        <v>2016</v>
      </c>
      <c r="B10290" s="484" t="s">
        <v>1296</v>
      </c>
      <c r="C10290" s="484" t="s">
        <v>370</v>
      </c>
      <c r="D10290" s="485">
        <v>4679</v>
      </c>
      <c r="E10290" s="486">
        <v>18.686</v>
      </c>
      <c r="F10290" s="486">
        <f t="shared" si="480"/>
        <v>87431.793999999994</v>
      </c>
      <c r="G10290" s="487">
        <v>0.7</v>
      </c>
      <c r="H10290" s="485">
        <v>26.2</v>
      </c>
      <c r="I10290" s="486">
        <f t="shared" si="481"/>
        <v>122589.8</v>
      </c>
      <c r="J10290" s="348">
        <f t="shared" si="482"/>
        <v>0</v>
      </c>
    </row>
    <row r="10291" spans="1:10">
      <c r="A10291" s="483">
        <v>2016</v>
      </c>
      <c r="B10291" s="484" t="s">
        <v>1296</v>
      </c>
      <c r="C10291" s="484" t="s">
        <v>370</v>
      </c>
      <c r="D10291" s="485">
        <v>1648</v>
      </c>
      <c r="E10291" s="486">
        <v>19.713999999999999</v>
      </c>
      <c r="F10291" s="486">
        <f t="shared" si="480"/>
        <v>32488.671999999999</v>
      </c>
      <c r="G10291" s="487">
        <v>0.5</v>
      </c>
      <c r="H10291" s="485">
        <v>28.2</v>
      </c>
      <c r="I10291" s="486">
        <f t="shared" si="481"/>
        <v>46473.599999999999</v>
      </c>
      <c r="J10291" s="348">
        <f t="shared" si="482"/>
        <v>0</v>
      </c>
    </row>
    <row r="10292" spans="1:10">
      <c r="A10292" s="483">
        <v>2016</v>
      </c>
      <c r="B10292" s="484" t="s">
        <v>1296</v>
      </c>
      <c r="C10292" s="484" t="s">
        <v>370</v>
      </c>
      <c r="D10292" s="485">
        <v>74001</v>
      </c>
      <c r="E10292" s="486">
        <v>22.818999999999999</v>
      </c>
      <c r="F10292" s="486">
        <f t="shared" si="480"/>
        <v>1688628.8189999999</v>
      </c>
      <c r="G10292" s="487">
        <v>2.92</v>
      </c>
      <c r="H10292" s="485">
        <v>8.1999999999999993</v>
      </c>
      <c r="I10292" s="486">
        <f t="shared" si="481"/>
        <v>606808.19999999995</v>
      </c>
      <c r="J10292" s="348">
        <f t="shared" si="482"/>
        <v>0</v>
      </c>
    </row>
    <row r="10293" spans="1:10">
      <c r="A10293" s="483">
        <v>2016</v>
      </c>
      <c r="B10293" s="484" t="s">
        <v>1296</v>
      </c>
      <c r="C10293" s="484" t="s">
        <v>370</v>
      </c>
      <c r="D10293" s="485">
        <v>14031</v>
      </c>
      <c r="E10293" s="486">
        <v>25.495999999999999</v>
      </c>
      <c r="F10293" s="486">
        <f t="shared" si="480"/>
        <v>357734.37599999999</v>
      </c>
      <c r="G10293" s="487">
        <v>3.03</v>
      </c>
      <c r="H10293" s="485">
        <v>8.9</v>
      </c>
      <c r="I10293" s="486">
        <f t="shared" si="481"/>
        <v>124875.90000000001</v>
      </c>
      <c r="J10293" s="348">
        <f t="shared" si="482"/>
        <v>0</v>
      </c>
    </row>
    <row r="10294" spans="1:10">
      <c r="A10294" s="483">
        <v>2016</v>
      </c>
      <c r="B10294" s="484" t="s">
        <v>1296</v>
      </c>
      <c r="C10294" s="484" t="s">
        <v>370</v>
      </c>
      <c r="D10294" s="485">
        <v>85960</v>
      </c>
      <c r="E10294" s="486">
        <v>23.277999999999999</v>
      </c>
      <c r="F10294" s="486">
        <f t="shared" si="480"/>
        <v>2000976.88</v>
      </c>
      <c r="G10294" s="487">
        <v>0.43</v>
      </c>
      <c r="H10294" s="485">
        <v>5.7</v>
      </c>
      <c r="I10294" s="486">
        <f t="shared" si="481"/>
        <v>489972</v>
      </c>
      <c r="J10294" s="348">
        <f t="shared" si="482"/>
        <v>0</v>
      </c>
    </row>
    <row r="10295" spans="1:10">
      <c r="A10295" s="483">
        <v>2016</v>
      </c>
      <c r="B10295" s="484" t="s">
        <v>1289</v>
      </c>
      <c r="C10295" s="484" t="s">
        <v>370</v>
      </c>
      <c r="D10295" s="485">
        <v>83281</v>
      </c>
      <c r="E10295" s="486">
        <v>17.756</v>
      </c>
      <c r="F10295" s="486">
        <f t="shared" si="480"/>
        <v>1478737.436</v>
      </c>
      <c r="G10295" s="487">
        <v>0.2</v>
      </c>
      <c r="H10295" s="485">
        <v>5.5</v>
      </c>
      <c r="I10295" s="486">
        <f t="shared" si="481"/>
        <v>458045.5</v>
      </c>
      <c r="J10295" s="348">
        <f t="shared" si="482"/>
        <v>0</v>
      </c>
    </row>
    <row r="10296" spans="1:10">
      <c r="A10296" s="483">
        <v>2016</v>
      </c>
      <c r="B10296" s="484" t="s">
        <v>1289</v>
      </c>
      <c r="C10296" s="484" t="s">
        <v>370</v>
      </c>
      <c r="D10296" s="485">
        <v>231616</v>
      </c>
      <c r="E10296" s="486">
        <v>17.434000000000001</v>
      </c>
      <c r="F10296" s="486">
        <f t="shared" si="480"/>
        <v>4037993.344</v>
      </c>
      <c r="G10296" s="487">
        <v>0.65</v>
      </c>
      <c r="H10296" s="485">
        <v>8.4</v>
      </c>
      <c r="I10296" s="486">
        <f t="shared" si="481"/>
        <v>1945574.4000000001</v>
      </c>
      <c r="J10296" s="348">
        <f t="shared" si="482"/>
        <v>0</v>
      </c>
    </row>
    <row r="10297" spans="1:10">
      <c r="A10297" s="483">
        <v>2016</v>
      </c>
      <c r="B10297" s="484" t="s">
        <v>1289</v>
      </c>
      <c r="C10297" s="484" t="s">
        <v>370</v>
      </c>
      <c r="D10297" s="485">
        <v>516148</v>
      </c>
      <c r="E10297" s="486">
        <v>16.52</v>
      </c>
      <c r="F10297" s="486">
        <f t="shared" si="480"/>
        <v>8526764.959999999</v>
      </c>
      <c r="G10297" s="487">
        <v>0.71</v>
      </c>
      <c r="H10297" s="485">
        <v>11.2</v>
      </c>
      <c r="I10297" s="486">
        <f t="shared" si="481"/>
        <v>5780857.5999999996</v>
      </c>
      <c r="J10297" s="348">
        <f t="shared" si="482"/>
        <v>0</v>
      </c>
    </row>
    <row r="10298" spans="1:10">
      <c r="A10298" s="483">
        <v>2016</v>
      </c>
      <c r="B10298" s="484" t="s">
        <v>1289</v>
      </c>
      <c r="C10298" s="484" t="s">
        <v>370</v>
      </c>
      <c r="D10298" s="485">
        <v>17070</v>
      </c>
      <c r="E10298" s="486">
        <v>16.763999999999999</v>
      </c>
      <c r="F10298" s="486">
        <f t="shared" si="480"/>
        <v>286161.48</v>
      </c>
      <c r="G10298" s="487">
        <v>0.28000000000000003</v>
      </c>
      <c r="H10298" s="485">
        <v>6.1</v>
      </c>
      <c r="I10298" s="486">
        <f t="shared" si="481"/>
        <v>104127</v>
      </c>
      <c r="J10298" s="348">
        <f t="shared" si="482"/>
        <v>0</v>
      </c>
    </row>
    <row r="10299" spans="1:10">
      <c r="A10299" s="483">
        <v>2016</v>
      </c>
      <c r="B10299" s="484" t="s">
        <v>1289</v>
      </c>
      <c r="C10299" s="484" t="s">
        <v>370</v>
      </c>
      <c r="D10299" s="485">
        <v>200829</v>
      </c>
      <c r="E10299" s="486">
        <v>17.186</v>
      </c>
      <c r="F10299" s="486">
        <f t="shared" si="480"/>
        <v>3451447.1940000001</v>
      </c>
      <c r="G10299" s="487">
        <v>0.23</v>
      </c>
      <c r="H10299" s="485">
        <v>4.0999999999999996</v>
      </c>
      <c r="I10299" s="486">
        <f t="shared" si="481"/>
        <v>823398.89999999991</v>
      </c>
      <c r="J10299" s="348">
        <f t="shared" si="482"/>
        <v>0</v>
      </c>
    </row>
    <row r="10300" spans="1:10">
      <c r="A10300" s="483">
        <v>2016</v>
      </c>
      <c r="B10300" s="484" t="s">
        <v>1289</v>
      </c>
      <c r="C10300" s="484" t="s">
        <v>370</v>
      </c>
      <c r="D10300" s="485">
        <v>118583</v>
      </c>
      <c r="E10300" s="486">
        <v>16.792999999999999</v>
      </c>
      <c r="F10300" s="486">
        <f t="shared" si="480"/>
        <v>1991364.3189999999</v>
      </c>
      <c r="G10300" s="487">
        <v>0.3</v>
      </c>
      <c r="H10300" s="485">
        <v>6</v>
      </c>
      <c r="I10300" s="486">
        <f t="shared" si="481"/>
        <v>711498</v>
      </c>
      <c r="J10300" s="348">
        <f t="shared" si="482"/>
        <v>0</v>
      </c>
    </row>
    <row r="10301" spans="1:10">
      <c r="A10301" s="483">
        <v>2016</v>
      </c>
      <c r="B10301" s="484" t="s">
        <v>1289</v>
      </c>
      <c r="C10301" s="484" t="s">
        <v>370</v>
      </c>
      <c r="D10301" s="485">
        <v>84746</v>
      </c>
      <c r="E10301" s="486">
        <v>17.067</v>
      </c>
      <c r="F10301" s="486">
        <f t="shared" si="480"/>
        <v>1446359.9820000001</v>
      </c>
      <c r="G10301" s="487">
        <v>0.25</v>
      </c>
      <c r="H10301" s="485">
        <v>4.8</v>
      </c>
      <c r="I10301" s="486">
        <f t="shared" si="481"/>
        <v>406780.8</v>
      </c>
      <c r="J10301" s="348">
        <f t="shared" si="482"/>
        <v>0</v>
      </c>
    </row>
    <row r="10302" spans="1:10">
      <c r="A10302" s="483">
        <v>2016</v>
      </c>
      <c r="B10302" s="484" t="s">
        <v>1296</v>
      </c>
      <c r="C10302" s="484" t="s">
        <v>370</v>
      </c>
      <c r="D10302" s="485">
        <v>42752</v>
      </c>
      <c r="E10302" s="486">
        <v>25.84</v>
      </c>
      <c r="F10302" s="486">
        <f t="shared" si="480"/>
        <v>1104711.6799999999</v>
      </c>
      <c r="G10302" s="487">
        <v>3.12</v>
      </c>
      <c r="H10302" s="485">
        <v>8.4</v>
      </c>
      <c r="I10302" s="486">
        <f t="shared" si="481"/>
        <v>359116.79999999999</v>
      </c>
      <c r="J10302" s="348">
        <f t="shared" si="482"/>
        <v>0</v>
      </c>
    </row>
    <row r="10303" spans="1:10">
      <c r="A10303" s="483">
        <v>2016</v>
      </c>
      <c r="B10303" s="484" t="s">
        <v>1296</v>
      </c>
      <c r="C10303" s="484" t="s">
        <v>370</v>
      </c>
      <c r="D10303" s="485">
        <v>41777</v>
      </c>
      <c r="E10303" s="486">
        <v>26.05</v>
      </c>
      <c r="F10303" s="486">
        <f t="shared" si="480"/>
        <v>1088290.8500000001</v>
      </c>
      <c r="G10303" s="487">
        <v>2.4300000000000002</v>
      </c>
      <c r="H10303" s="485">
        <v>7.9</v>
      </c>
      <c r="I10303" s="486">
        <f t="shared" si="481"/>
        <v>330038.3</v>
      </c>
      <c r="J10303" s="348">
        <f t="shared" si="482"/>
        <v>0</v>
      </c>
    </row>
    <row r="10304" spans="1:10">
      <c r="A10304" s="483">
        <v>2016</v>
      </c>
      <c r="B10304" s="484" t="s">
        <v>1289</v>
      </c>
      <c r="C10304" s="484" t="s">
        <v>370</v>
      </c>
      <c r="D10304" s="485">
        <v>30268</v>
      </c>
      <c r="E10304" s="486">
        <v>18.053999999999998</v>
      </c>
      <c r="F10304" s="486">
        <f t="shared" si="480"/>
        <v>546458.47199999995</v>
      </c>
      <c r="G10304" s="487">
        <v>0.33</v>
      </c>
      <c r="H10304" s="485">
        <v>4.5</v>
      </c>
      <c r="I10304" s="486">
        <f t="shared" si="481"/>
        <v>136206</v>
      </c>
      <c r="J10304" s="348">
        <f t="shared" si="482"/>
        <v>0</v>
      </c>
    </row>
    <row r="10305" spans="1:10">
      <c r="A10305" s="483">
        <v>2016</v>
      </c>
      <c r="B10305" s="484" t="s">
        <v>1289</v>
      </c>
      <c r="C10305" s="484" t="s">
        <v>370</v>
      </c>
      <c r="D10305" s="485">
        <v>32247</v>
      </c>
      <c r="E10305" s="486">
        <v>17.632000000000001</v>
      </c>
      <c r="F10305" s="486">
        <f t="shared" si="480"/>
        <v>568579.10400000005</v>
      </c>
      <c r="G10305" s="487">
        <v>0.19</v>
      </c>
      <c r="H10305" s="485">
        <v>4.8</v>
      </c>
      <c r="I10305" s="486">
        <f t="shared" si="481"/>
        <v>154785.60000000001</v>
      </c>
      <c r="J10305" s="348">
        <f t="shared" si="482"/>
        <v>0</v>
      </c>
    </row>
    <row r="10306" spans="1:10">
      <c r="A10306" s="483">
        <v>2016</v>
      </c>
      <c r="B10306" s="484" t="s">
        <v>1296</v>
      </c>
      <c r="C10306" s="484" t="s">
        <v>370</v>
      </c>
      <c r="D10306" s="485">
        <v>170451</v>
      </c>
      <c r="E10306" s="486">
        <v>21.872</v>
      </c>
      <c r="F10306" s="486">
        <f t="shared" si="480"/>
        <v>3728104.2719999999</v>
      </c>
      <c r="G10306" s="487">
        <v>2.64</v>
      </c>
      <c r="H10306" s="485">
        <v>8.3000000000000007</v>
      </c>
      <c r="I10306" s="486">
        <f t="shared" si="481"/>
        <v>1414743.3</v>
      </c>
      <c r="J10306" s="348">
        <f t="shared" si="482"/>
        <v>0</v>
      </c>
    </row>
    <row r="10307" spans="1:10">
      <c r="A10307" s="483">
        <v>2016</v>
      </c>
      <c r="B10307" s="484" t="s">
        <v>1296</v>
      </c>
      <c r="C10307" s="484" t="s">
        <v>370</v>
      </c>
      <c r="D10307" s="485">
        <v>14923</v>
      </c>
      <c r="E10307" s="486">
        <v>26.045999999999999</v>
      </c>
      <c r="F10307" s="486">
        <f t="shared" ref="F10307:F10370" si="483">E10307*D10307</f>
        <v>388684.45799999998</v>
      </c>
      <c r="G10307" s="487">
        <v>2.4500000000000002</v>
      </c>
      <c r="H10307" s="485">
        <v>7.5</v>
      </c>
      <c r="I10307" s="486">
        <f t="shared" ref="I10307:I10370" si="484">H10307*D10307</f>
        <v>111922.5</v>
      </c>
      <c r="J10307" s="348">
        <f t="shared" ref="J10307:J10370" si="485">IF(B10307="LIG",1,0)</f>
        <v>0</v>
      </c>
    </row>
    <row r="10308" spans="1:10">
      <c r="A10308" s="483">
        <v>2016</v>
      </c>
      <c r="B10308" s="484" t="s">
        <v>1289</v>
      </c>
      <c r="C10308" s="484" t="s">
        <v>370</v>
      </c>
      <c r="D10308" s="485">
        <v>144746</v>
      </c>
      <c r="E10308" s="486">
        <v>17.05</v>
      </c>
      <c r="F10308" s="486">
        <f t="shared" si="483"/>
        <v>2467919.3000000003</v>
      </c>
      <c r="G10308" s="487">
        <v>0.66</v>
      </c>
      <c r="H10308" s="485">
        <v>9.6</v>
      </c>
      <c r="I10308" s="486">
        <f t="shared" si="484"/>
        <v>1389561.5999999999</v>
      </c>
      <c r="J10308" s="348">
        <f t="shared" si="485"/>
        <v>0</v>
      </c>
    </row>
    <row r="10309" spans="1:10">
      <c r="A10309" s="483">
        <v>2016</v>
      </c>
      <c r="B10309" s="484" t="s">
        <v>1289</v>
      </c>
      <c r="C10309" s="484" t="s">
        <v>370</v>
      </c>
      <c r="D10309" s="485">
        <v>14928</v>
      </c>
      <c r="E10309" s="486">
        <v>17.920000000000002</v>
      </c>
      <c r="F10309" s="486">
        <f t="shared" si="483"/>
        <v>267509.76000000001</v>
      </c>
      <c r="G10309" s="487">
        <v>0.24</v>
      </c>
      <c r="H10309" s="485">
        <v>4.8</v>
      </c>
      <c r="I10309" s="486">
        <f t="shared" si="484"/>
        <v>71654.399999999994</v>
      </c>
      <c r="J10309" s="348">
        <f t="shared" si="485"/>
        <v>0</v>
      </c>
    </row>
    <row r="10310" spans="1:10">
      <c r="A10310" s="483">
        <v>2016</v>
      </c>
      <c r="B10310" s="484" t="s">
        <v>1289</v>
      </c>
      <c r="C10310" s="484" t="s">
        <v>370</v>
      </c>
      <c r="D10310" s="485">
        <v>30065</v>
      </c>
      <c r="E10310" s="486">
        <v>17.93</v>
      </c>
      <c r="F10310" s="486">
        <f t="shared" si="483"/>
        <v>539065.44999999995</v>
      </c>
      <c r="G10310" s="487">
        <v>0.34</v>
      </c>
      <c r="H10310" s="485">
        <v>4.5999999999999996</v>
      </c>
      <c r="I10310" s="486">
        <f t="shared" si="484"/>
        <v>138299</v>
      </c>
      <c r="J10310" s="348">
        <f t="shared" si="485"/>
        <v>0</v>
      </c>
    </row>
    <row r="10311" spans="1:10">
      <c r="A10311" s="483">
        <v>2016</v>
      </c>
      <c r="B10311" s="484" t="s">
        <v>1289</v>
      </c>
      <c r="C10311" s="484" t="s">
        <v>370</v>
      </c>
      <c r="D10311" s="485">
        <v>43237</v>
      </c>
      <c r="E10311" s="486">
        <v>17.13</v>
      </c>
      <c r="F10311" s="486">
        <f t="shared" si="483"/>
        <v>740649.80999999994</v>
      </c>
      <c r="G10311" s="487">
        <v>0.62</v>
      </c>
      <c r="H10311" s="485">
        <v>9.6999999999999993</v>
      </c>
      <c r="I10311" s="486">
        <f t="shared" si="484"/>
        <v>419398.89999999997</v>
      </c>
      <c r="J10311" s="348">
        <f t="shared" si="485"/>
        <v>0</v>
      </c>
    </row>
    <row r="10312" spans="1:10">
      <c r="A10312" s="483">
        <v>2016</v>
      </c>
      <c r="B10312" s="484" t="s">
        <v>1289</v>
      </c>
      <c r="C10312" s="484" t="s">
        <v>370</v>
      </c>
      <c r="D10312" s="485">
        <v>14524</v>
      </c>
      <c r="E10312" s="486">
        <v>16.97</v>
      </c>
      <c r="F10312" s="486">
        <f t="shared" si="483"/>
        <v>246472.27999999997</v>
      </c>
      <c r="G10312" s="487">
        <v>0.51</v>
      </c>
      <c r="H10312" s="485">
        <v>9.5</v>
      </c>
      <c r="I10312" s="486">
        <f t="shared" si="484"/>
        <v>137978</v>
      </c>
      <c r="J10312" s="348">
        <f t="shared" si="485"/>
        <v>0</v>
      </c>
    </row>
    <row r="10313" spans="1:10">
      <c r="A10313" s="483">
        <v>2016</v>
      </c>
      <c r="B10313" s="484" t="s">
        <v>1289</v>
      </c>
      <c r="C10313" s="484" t="s">
        <v>370</v>
      </c>
      <c r="D10313" s="485">
        <v>42313</v>
      </c>
      <c r="E10313" s="486">
        <v>18.010000000000002</v>
      </c>
      <c r="F10313" s="486">
        <f t="shared" si="483"/>
        <v>762057.13000000012</v>
      </c>
      <c r="G10313" s="487">
        <v>0.26</v>
      </c>
      <c r="H10313" s="485">
        <v>4.5999999999999996</v>
      </c>
      <c r="I10313" s="486">
        <f t="shared" si="484"/>
        <v>194639.8</v>
      </c>
      <c r="J10313" s="348">
        <f t="shared" si="485"/>
        <v>0</v>
      </c>
    </row>
    <row r="10314" spans="1:10">
      <c r="A10314" s="483">
        <v>2016</v>
      </c>
      <c r="B10314" s="484" t="s">
        <v>1289</v>
      </c>
      <c r="C10314" s="484" t="s">
        <v>370</v>
      </c>
      <c r="D10314" s="485">
        <v>39594</v>
      </c>
      <c r="E10314" s="486">
        <v>17.54</v>
      </c>
      <c r="F10314" s="486">
        <f t="shared" si="483"/>
        <v>694478.76</v>
      </c>
      <c r="G10314" s="487">
        <v>0.34</v>
      </c>
      <c r="H10314" s="485">
        <v>5.3</v>
      </c>
      <c r="I10314" s="486">
        <f t="shared" si="484"/>
        <v>209848.19999999998</v>
      </c>
      <c r="J10314" s="348">
        <f t="shared" si="485"/>
        <v>0</v>
      </c>
    </row>
    <row r="10315" spans="1:10">
      <c r="A10315" s="483">
        <v>2016</v>
      </c>
      <c r="B10315" s="484" t="s">
        <v>1289</v>
      </c>
      <c r="C10315" s="484" t="s">
        <v>370</v>
      </c>
      <c r="D10315" s="485">
        <v>58399</v>
      </c>
      <c r="E10315" s="486">
        <v>17.739999999999998</v>
      </c>
      <c r="F10315" s="486">
        <f t="shared" si="483"/>
        <v>1035998.2599999999</v>
      </c>
      <c r="G10315" s="487">
        <v>0.34</v>
      </c>
      <c r="H10315" s="485">
        <v>5.0999999999999996</v>
      </c>
      <c r="I10315" s="486">
        <f t="shared" si="484"/>
        <v>297834.89999999997</v>
      </c>
      <c r="J10315" s="348">
        <f t="shared" si="485"/>
        <v>0</v>
      </c>
    </row>
    <row r="10316" spans="1:10">
      <c r="A10316" s="483">
        <v>2016</v>
      </c>
      <c r="B10316" s="484" t="s">
        <v>1289</v>
      </c>
      <c r="C10316" s="484" t="s">
        <v>370</v>
      </c>
      <c r="D10316" s="485">
        <v>42009</v>
      </c>
      <c r="E10316" s="486">
        <v>17.309999999999999</v>
      </c>
      <c r="F10316" s="486">
        <f t="shared" si="483"/>
        <v>727175.78999999992</v>
      </c>
      <c r="G10316" s="487">
        <v>0.55000000000000004</v>
      </c>
      <c r="H10316" s="485">
        <v>9</v>
      </c>
      <c r="I10316" s="486">
        <f t="shared" si="484"/>
        <v>378081</v>
      </c>
      <c r="J10316" s="348">
        <f t="shared" si="485"/>
        <v>0</v>
      </c>
    </row>
    <row r="10317" spans="1:10">
      <c r="A10317" s="483">
        <v>2016</v>
      </c>
      <c r="B10317" s="484" t="s">
        <v>1296</v>
      </c>
      <c r="C10317" s="484" t="s">
        <v>370</v>
      </c>
      <c r="D10317" s="485">
        <v>11044</v>
      </c>
      <c r="E10317" s="486">
        <v>16.82</v>
      </c>
      <c r="F10317" s="486">
        <f t="shared" si="483"/>
        <v>185760.08000000002</v>
      </c>
      <c r="G10317" s="487">
        <v>1.82</v>
      </c>
      <c r="H10317" s="485">
        <v>27.6</v>
      </c>
      <c r="I10317" s="486">
        <f t="shared" si="484"/>
        <v>304814.40000000002</v>
      </c>
      <c r="J10317" s="348">
        <f t="shared" si="485"/>
        <v>0</v>
      </c>
    </row>
    <row r="10318" spans="1:10">
      <c r="A10318" s="483">
        <v>2016</v>
      </c>
      <c r="B10318" s="484" t="s">
        <v>1296</v>
      </c>
      <c r="C10318" s="484" t="s">
        <v>370</v>
      </c>
      <c r="D10318" s="485">
        <v>270232</v>
      </c>
      <c r="E10318" s="486">
        <v>25.35</v>
      </c>
      <c r="F10318" s="486">
        <f t="shared" si="483"/>
        <v>6850381.2000000002</v>
      </c>
      <c r="G10318" s="487">
        <v>4.18</v>
      </c>
      <c r="H10318" s="485">
        <v>9.1999999999999993</v>
      </c>
      <c r="I10318" s="486">
        <f t="shared" si="484"/>
        <v>2486134.4</v>
      </c>
      <c r="J10318" s="348">
        <f t="shared" si="485"/>
        <v>0</v>
      </c>
    </row>
    <row r="10319" spans="1:10">
      <c r="A10319" s="483">
        <v>2016</v>
      </c>
      <c r="B10319" s="484" t="s">
        <v>1296</v>
      </c>
      <c r="C10319" s="484" t="s">
        <v>370</v>
      </c>
      <c r="D10319" s="485">
        <v>23374</v>
      </c>
      <c r="E10319" s="486">
        <v>26.02</v>
      </c>
      <c r="F10319" s="486">
        <f t="shared" si="483"/>
        <v>608191.48</v>
      </c>
      <c r="G10319" s="487">
        <v>3.1</v>
      </c>
      <c r="H10319" s="485">
        <v>8.3000000000000007</v>
      </c>
      <c r="I10319" s="486">
        <f t="shared" si="484"/>
        <v>194004.2</v>
      </c>
      <c r="J10319" s="348">
        <f t="shared" si="485"/>
        <v>0</v>
      </c>
    </row>
    <row r="10320" spans="1:10">
      <c r="A10320" s="483">
        <v>2016</v>
      </c>
      <c r="B10320" s="484" t="s">
        <v>1289</v>
      </c>
      <c r="C10320" s="484" t="s">
        <v>370</v>
      </c>
      <c r="D10320" s="485">
        <v>251516</v>
      </c>
      <c r="E10320" s="486">
        <v>17.056000000000001</v>
      </c>
      <c r="F10320" s="486">
        <f t="shared" si="483"/>
        <v>4289856.8960000006</v>
      </c>
      <c r="G10320" s="487">
        <v>0.25</v>
      </c>
      <c r="H10320" s="485">
        <v>5</v>
      </c>
      <c r="I10320" s="486">
        <f t="shared" si="484"/>
        <v>1257580</v>
      </c>
      <c r="J10320" s="348">
        <f t="shared" si="485"/>
        <v>0</v>
      </c>
    </row>
    <row r="10321" spans="1:10">
      <c r="A10321" s="483">
        <v>2016</v>
      </c>
      <c r="B10321" s="484" t="s">
        <v>1289</v>
      </c>
      <c r="C10321" s="484" t="s">
        <v>370</v>
      </c>
      <c r="D10321" s="485">
        <v>17572</v>
      </c>
      <c r="E10321" s="486">
        <v>17.408000000000001</v>
      </c>
      <c r="F10321" s="486">
        <f t="shared" si="483"/>
        <v>305893.37600000005</v>
      </c>
      <c r="G10321" s="487">
        <v>0.2</v>
      </c>
      <c r="H10321" s="485">
        <v>4.3</v>
      </c>
      <c r="I10321" s="486">
        <f t="shared" si="484"/>
        <v>75559.599999999991</v>
      </c>
      <c r="J10321" s="348">
        <f t="shared" si="485"/>
        <v>0</v>
      </c>
    </row>
    <row r="10322" spans="1:10">
      <c r="A10322" s="483">
        <v>2016</v>
      </c>
      <c r="B10322" s="484" t="s">
        <v>1289</v>
      </c>
      <c r="C10322" s="484" t="s">
        <v>370</v>
      </c>
      <c r="D10322" s="485">
        <v>108272</v>
      </c>
      <c r="E10322" s="486">
        <v>17.72</v>
      </c>
      <c r="F10322" s="486">
        <f t="shared" si="483"/>
        <v>1918579.8399999999</v>
      </c>
      <c r="G10322" s="487">
        <v>0.24</v>
      </c>
      <c r="H10322" s="485">
        <v>5.7</v>
      </c>
      <c r="I10322" s="486">
        <f t="shared" si="484"/>
        <v>617150.4</v>
      </c>
      <c r="J10322" s="348">
        <f t="shared" si="485"/>
        <v>0</v>
      </c>
    </row>
    <row r="10323" spans="1:10">
      <c r="A10323" s="483">
        <v>2016</v>
      </c>
      <c r="B10323" s="484" t="s">
        <v>1289</v>
      </c>
      <c r="C10323" s="484" t="s">
        <v>370</v>
      </c>
      <c r="D10323" s="485">
        <v>283144</v>
      </c>
      <c r="E10323" s="486">
        <v>16.690000000000001</v>
      </c>
      <c r="F10323" s="486">
        <f t="shared" si="483"/>
        <v>4725673.3600000003</v>
      </c>
      <c r="G10323" s="487">
        <v>0.28000000000000003</v>
      </c>
      <c r="H10323" s="485">
        <v>5.6</v>
      </c>
      <c r="I10323" s="486">
        <f t="shared" si="484"/>
        <v>1585606.4</v>
      </c>
      <c r="J10323" s="348">
        <f t="shared" si="485"/>
        <v>0</v>
      </c>
    </row>
    <row r="10324" spans="1:10">
      <c r="A10324" s="483">
        <v>2016</v>
      </c>
      <c r="B10324" s="484" t="s">
        <v>1289</v>
      </c>
      <c r="C10324" s="484" t="s">
        <v>370</v>
      </c>
      <c r="D10324" s="485">
        <v>63914</v>
      </c>
      <c r="E10324" s="486">
        <v>16.760000000000002</v>
      </c>
      <c r="F10324" s="486">
        <f t="shared" si="483"/>
        <v>1071198.6400000001</v>
      </c>
      <c r="G10324" s="487">
        <v>0.34</v>
      </c>
      <c r="H10324" s="485">
        <v>6.2</v>
      </c>
      <c r="I10324" s="486">
        <f t="shared" si="484"/>
        <v>396266.8</v>
      </c>
      <c r="J10324" s="348">
        <f t="shared" si="485"/>
        <v>0</v>
      </c>
    </row>
    <row r="10325" spans="1:10">
      <c r="A10325" s="483">
        <v>2016</v>
      </c>
      <c r="B10325" s="484" t="s">
        <v>1289</v>
      </c>
      <c r="C10325" s="484" t="s">
        <v>370</v>
      </c>
      <c r="D10325" s="485">
        <v>41362</v>
      </c>
      <c r="E10325" s="486">
        <v>16.734000000000002</v>
      </c>
      <c r="F10325" s="486">
        <f t="shared" si="483"/>
        <v>692151.7080000001</v>
      </c>
      <c r="G10325" s="487">
        <v>0.38</v>
      </c>
      <c r="H10325" s="485">
        <v>4.9000000000000004</v>
      </c>
      <c r="I10325" s="486">
        <f t="shared" si="484"/>
        <v>202673.80000000002</v>
      </c>
      <c r="J10325" s="348">
        <f t="shared" si="485"/>
        <v>0</v>
      </c>
    </row>
    <row r="10326" spans="1:10">
      <c r="A10326" s="483">
        <v>2016</v>
      </c>
      <c r="B10326" s="484" t="s">
        <v>1289</v>
      </c>
      <c r="C10326" s="484" t="s">
        <v>370</v>
      </c>
      <c r="D10326" s="485">
        <v>54130</v>
      </c>
      <c r="E10326" s="486">
        <v>16.373999999999999</v>
      </c>
      <c r="F10326" s="486">
        <f t="shared" si="483"/>
        <v>886324.61999999988</v>
      </c>
      <c r="G10326" s="487">
        <v>0.28000000000000003</v>
      </c>
      <c r="H10326" s="485">
        <v>5</v>
      </c>
      <c r="I10326" s="486">
        <f t="shared" si="484"/>
        <v>270650</v>
      </c>
      <c r="J10326" s="348">
        <f t="shared" si="485"/>
        <v>0</v>
      </c>
    </row>
    <row r="10327" spans="1:10">
      <c r="A10327" s="483">
        <v>2016</v>
      </c>
      <c r="B10327" s="484" t="s">
        <v>1289</v>
      </c>
      <c r="C10327" s="484" t="s">
        <v>370</v>
      </c>
      <c r="D10327" s="485">
        <v>173183</v>
      </c>
      <c r="E10327" s="486">
        <v>16.135999999999999</v>
      </c>
      <c r="F10327" s="486">
        <f t="shared" si="483"/>
        <v>2794480.8879999998</v>
      </c>
      <c r="G10327" s="487">
        <v>0.5</v>
      </c>
      <c r="H10327" s="485">
        <v>6.4</v>
      </c>
      <c r="I10327" s="486">
        <f t="shared" si="484"/>
        <v>1108371.2</v>
      </c>
      <c r="J10327" s="348">
        <f t="shared" si="485"/>
        <v>0</v>
      </c>
    </row>
    <row r="10328" spans="1:10">
      <c r="A10328" s="483">
        <v>2016</v>
      </c>
      <c r="B10328" s="484" t="s">
        <v>1289</v>
      </c>
      <c r="C10328" s="484" t="s">
        <v>370</v>
      </c>
      <c r="D10328" s="485">
        <v>27816</v>
      </c>
      <c r="E10328" s="486">
        <v>17.02</v>
      </c>
      <c r="F10328" s="486">
        <f t="shared" si="483"/>
        <v>473428.32</v>
      </c>
      <c r="G10328" s="487">
        <v>0.22</v>
      </c>
      <c r="H10328" s="485">
        <v>4</v>
      </c>
      <c r="I10328" s="486">
        <f t="shared" si="484"/>
        <v>111264</v>
      </c>
      <c r="J10328" s="348">
        <f t="shared" si="485"/>
        <v>0</v>
      </c>
    </row>
    <row r="10329" spans="1:10">
      <c r="A10329" s="483">
        <v>2016</v>
      </c>
      <c r="B10329" s="484" t="s">
        <v>1289</v>
      </c>
      <c r="C10329" s="484" t="s">
        <v>370</v>
      </c>
      <c r="D10329" s="485">
        <v>14745</v>
      </c>
      <c r="E10329" s="486">
        <v>17.46</v>
      </c>
      <c r="F10329" s="486">
        <f t="shared" si="483"/>
        <v>257447.7</v>
      </c>
      <c r="G10329" s="487">
        <v>0.26</v>
      </c>
      <c r="H10329" s="485">
        <v>4.4000000000000004</v>
      </c>
      <c r="I10329" s="486">
        <f t="shared" si="484"/>
        <v>64878.000000000007</v>
      </c>
      <c r="J10329" s="348">
        <f t="shared" si="485"/>
        <v>0</v>
      </c>
    </row>
    <row r="10330" spans="1:10">
      <c r="A10330" s="483">
        <v>2016</v>
      </c>
      <c r="B10330" s="484" t="s">
        <v>1296</v>
      </c>
      <c r="C10330" s="484" t="s">
        <v>370</v>
      </c>
      <c r="D10330" s="485">
        <v>126322</v>
      </c>
      <c r="E10330" s="486">
        <v>23.116</v>
      </c>
      <c r="F10330" s="486">
        <f t="shared" si="483"/>
        <v>2920059.352</v>
      </c>
      <c r="G10330" s="487">
        <v>1.33</v>
      </c>
      <c r="H10330" s="485">
        <v>6.8</v>
      </c>
      <c r="I10330" s="486">
        <f t="shared" si="484"/>
        <v>858989.6</v>
      </c>
      <c r="J10330" s="348">
        <f t="shared" si="485"/>
        <v>0</v>
      </c>
    </row>
    <row r="10331" spans="1:10">
      <c r="A10331" s="483">
        <v>2016</v>
      </c>
      <c r="B10331" s="484" t="s">
        <v>1296</v>
      </c>
      <c r="C10331" s="484" t="s">
        <v>370</v>
      </c>
      <c r="D10331" s="485">
        <v>163059</v>
      </c>
      <c r="E10331" s="486">
        <v>23.187999999999999</v>
      </c>
      <c r="F10331" s="486">
        <f t="shared" si="483"/>
        <v>3781012.0919999997</v>
      </c>
      <c r="G10331" s="487">
        <v>3.52</v>
      </c>
      <c r="H10331" s="485">
        <v>7.9</v>
      </c>
      <c r="I10331" s="486">
        <f t="shared" si="484"/>
        <v>1288166.1000000001</v>
      </c>
      <c r="J10331" s="348">
        <f t="shared" si="485"/>
        <v>0</v>
      </c>
    </row>
    <row r="10332" spans="1:10">
      <c r="A10332" s="483">
        <v>2016</v>
      </c>
      <c r="B10332" s="484" t="s">
        <v>1296</v>
      </c>
      <c r="C10332" s="484" t="s">
        <v>370</v>
      </c>
      <c r="D10332" s="485">
        <v>54935</v>
      </c>
      <c r="E10332" s="486">
        <v>21.904</v>
      </c>
      <c r="F10332" s="486">
        <f t="shared" si="483"/>
        <v>1203296.24</v>
      </c>
      <c r="G10332" s="487">
        <v>2.2400000000000002</v>
      </c>
      <c r="H10332" s="485">
        <v>8.6999999999999993</v>
      </c>
      <c r="I10332" s="486">
        <f t="shared" si="484"/>
        <v>477934.49999999994</v>
      </c>
      <c r="J10332" s="348">
        <f t="shared" si="485"/>
        <v>0</v>
      </c>
    </row>
    <row r="10333" spans="1:10">
      <c r="A10333" s="483">
        <v>2016</v>
      </c>
      <c r="B10333" s="484" t="s">
        <v>1296</v>
      </c>
      <c r="C10333" s="484" t="s">
        <v>370</v>
      </c>
      <c r="D10333" s="485">
        <v>139008</v>
      </c>
      <c r="E10333" s="486">
        <v>21.981999999999999</v>
      </c>
      <c r="F10333" s="486">
        <f t="shared" si="483"/>
        <v>3055673.8559999997</v>
      </c>
      <c r="G10333" s="487">
        <v>2.13</v>
      </c>
      <c r="H10333" s="485">
        <v>8.6999999999999993</v>
      </c>
      <c r="I10333" s="486">
        <f t="shared" si="484"/>
        <v>1209369.5999999999</v>
      </c>
      <c r="J10333" s="348">
        <f t="shared" si="485"/>
        <v>0</v>
      </c>
    </row>
    <row r="10334" spans="1:10">
      <c r="A10334" s="483">
        <v>2016</v>
      </c>
      <c r="B10334" s="484" t="s">
        <v>1296</v>
      </c>
      <c r="C10334" s="484" t="s">
        <v>370</v>
      </c>
      <c r="D10334" s="485">
        <v>23488</v>
      </c>
      <c r="E10334" s="486">
        <v>23.192</v>
      </c>
      <c r="F10334" s="486">
        <f t="shared" si="483"/>
        <v>544733.696</v>
      </c>
      <c r="G10334" s="487">
        <v>3.55</v>
      </c>
      <c r="H10334" s="485">
        <v>8</v>
      </c>
      <c r="I10334" s="486">
        <f t="shared" si="484"/>
        <v>187904</v>
      </c>
      <c r="J10334" s="348">
        <f t="shared" si="485"/>
        <v>0</v>
      </c>
    </row>
    <row r="10335" spans="1:10">
      <c r="A10335" s="483">
        <v>2016</v>
      </c>
      <c r="B10335" s="484" t="s">
        <v>1296</v>
      </c>
      <c r="C10335" s="484" t="s">
        <v>370</v>
      </c>
      <c r="D10335" s="485">
        <v>41794</v>
      </c>
      <c r="E10335" s="486">
        <v>21.562000000000001</v>
      </c>
      <c r="F10335" s="486">
        <f t="shared" si="483"/>
        <v>901162.228</v>
      </c>
      <c r="G10335" s="487">
        <v>2.44</v>
      </c>
      <c r="H10335" s="485">
        <v>8.9</v>
      </c>
      <c r="I10335" s="486">
        <f t="shared" si="484"/>
        <v>371966.60000000003</v>
      </c>
      <c r="J10335" s="348">
        <f t="shared" si="485"/>
        <v>0</v>
      </c>
    </row>
    <row r="10336" spans="1:10">
      <c r="A10336" s="483">
        <v>2016</v>
      </c>
      <c r="B10336" s="484" t="s">
        <v>1289</v>
      </c>
      <c r="C10336" s="484" t="s">
        <v>370</v>
      </c>
      <c r="D10336" s="485">
        <v>120456</v>
      </c>
      <c r="E10336" s="486">
        <v>16.155999999999999</v>
      </c>
      <c r="F10336" s="486">
        <f t="shared" si="483"/>
        <v>1946087.1359999999</v>
      </c>
      <c r="G10336" s="487">
        <v>0.28999999999999998</v>
      </c>
      <c r="H10336" s="485">
        <v>6.7</v>
      </c>
      <c r="I10336" s="486">
        <f t="shared" si="484"/>
        <v>807055.20000000007</v>
      </c>
      <c r="J10336" s="348">
        <f t="shared" si="485"/>
        <v>0</v>
      </c>
    </row>
    <row r="10337" spans="1:10">
      <c r="A10337" s="483">
        <v>2016</v>
      </c>
      <c r="B10337" s="484" t="s">
        <v>1296</v>
      </c>
      <c r="C10337" s="484" t="s">
        <v>370</v>
      </c>
      <c r="D10337" s="485">
        <v>96791</v>
      </c>
      <c r="E10337" s="486">
        <v>22.99</v>
      </c>
      <c r="F10337" s="486">
        <f t="shared" si="483"/>
        <v>2225225.09</v>
      </c>
      <c r="G10337" s="487">
        <v>3.39</v>
      </c>
      <c r="H10337" s="485">
        <v>7.8</v>
      </c>
      <c r="I10337" s="486">
        <f t="shared" si="484"/>
        <v>754969.79999999993</v>
      </c>
      <c r="J10337" s="348">
        <f t="shared" si="485"/>
        <v>0</v>
      </c>
    </row>
    <row r="10338" spans="1:10">
      <c r="A10338" s="483">
        <v>2016</v>
      </c>
      <c r="B10338" s="484" t="s">
        <v>1289</v>
      </c>
      <c r="C10338" s="484" t="s">
        <v>370</v>
      </c>
      <c r="D10338" s="485">
        <v>60389</v>
      </c>
      <c r="E10338" s="486">
        <v>17.329999999999998</v>
      </c>
      <c r="F10338" s="486">
        <f t="shared" si="483"/>
        <v>1046541.3699999999</v>
      </c>
      <c r="G10338" s="487">
        <v>0.2</v>
      </c>
      <c r="H10338" s="485">
        <v>4.41</v>
      </c>
      <c r="I10338" s="486">
        <f t="shared" si="484"/>
        <v>266315.49</v>
      </c>
      <c r="J10338" s="348">
        <f t="shared" si="485"/>
        <v>0</v>
      </c>
    </row>
    <row r="10339" spans="1:10">
      <c r="A10339" s="483">
        <v>2016</v>
      </c>
      <c r="B10339" s="484" t="s">
        <v>1289</v>
      </c>
      <c r="C10339" s="484" t="s">
        <v>370</v>
      </c>
      <c r="D10339" s="485">
        <v>61171</v>
      </c>
      <c r="E10339" s="486">
        <v>17.170000000000002</v>
      </c>
      <c r="F10339" s="486">
        <f t="shared" si="483"/>
        <v>1050306.07</v>
      </c>
      <c r="G10339" s="487">
        <v>0.23</v>
      </c>
      <c r="H10339" s="485">
        <v>4.1500000000000004</v>
      </c>
      <c r="I10339" s="486">
        <f t="shared" si="484"/>
        <v>253859.65000000002</v>
      </c>
      <c r="J10339" s="348">
        <f t="shared" si="485"/>
        <v>0</v>
      </c>
    </row>
    <row r="10340" spans="1:10">
      <c r="A10340" s="483">
        <v>2016</v>
      </c>
      <c r="B10340" s="484" t="s">
        <v>1289</v>
      </c>
      <c r="C10340" s="484" t="s">
        <v>370</v>
      </c>
      <c r="D10340" s="485">
        <v>45898</v>
      </c>
      <c r="E10340" s="486">
        <v>17.134</v>
      </c>
      <c r="F10340" s="486">
        <f t="shared" si="483"/>
        <v>786416.33200000005</v>
      </c>
      <c r="G10340" s="487">
        <v>0.21</v>
      </c>
      <c r="H10340" s="485">
        <v>4.74</v>
      </c>
      <c r="I10340" s="486">
        <f t="shared" si="484"/>
        <v>217556.52000000002</v>
      </c>
      <c r="J10340" s="348">
        <f t="shared" si="485"/>
        <v>0</v>
      </c>
    </row>
    <row r="10341" spans="1:10">
      <c r="A10341" s="483">
        <v>2016</v>
      </c>
      <c r="B10341" s="484" t="s">
        <v>1289</v>
      </c>
      <c r="C10341" s="484" t="s">
        <v>370</v>
      </c>
      <c r="D10341" s="485">
        <v>91292</v>
      </c>
      <c r="E10341" s="486">
        <v>17.37</v>
      </c>
      <c r="F10341" s="486">
        <f t="shared" si="483"/>
        <v>1585742.04</v>
      </c>
      <c r="G10341" s="487">
        <v>0.21</v>
      </c>
      <c r="H10341" s="485">
        <v>4.51</v>
      </c>
      <c r="I10341" s="486">
        <f t="shared" si="484"/>
        <v>411726.92</v>
      </c>
      <c r="J10341" s="348">
        <f t="shared" si="485"/>
        <v>0</v>
      </c>
    </row>
    <row r="10342" spans="1:10">
      <c r="A10342" s="483">
        <v>2016</v>
      </c>
      <c r="B10342" s="484" t="s">
        <v>1289</v>
      </c>
      <c r="C10342" s="484" t="s">
        <v>370</v>
      </c>
      <c r="D10342" s="485">
        <v>122</v>
      </c>
      <c r="E10342" s="486">
        <v>17.218</v>
      </c>
      <c r="F10342" s="486">
        <f t="shared" si="483"/>
        <v>2100.596</v>
      </c>
      <c r="G10342" s="487">
        <v>0.23</v>
      </c>
      <c r="H10342" s="485">
        <v>4.1399999999999997</v>
      </c>
      <c r="I10342" s="486">
        <f t="shared" si="484"/>
        <v>505.08</v>
      </c>
      <c r="J10342" s="348">
        <f t="shared" si="485"/>
        <v>0</v>
      </c>
    </row>
    <row r="10343" spans="1:10">
      <c r="A10343" s="483">
        <v>2016</v>
      </c>
      <c r="B10343" s="484" t="s">
        <v>1289</v>
      </c>
      <c r="C10343" s="484" t="s">
        <v>370</v>
      </c>
      <c r="D10343" s="485">
        <v>383814</v>
      </c>
      <c r="E10343" s="486">
        <v>16.64</v>
      </c>
      <c r="F10343" s="486">
        <f t="shared" si="483"/>
        <v>6386664.96</v>
      </c>
      <c r="G10343" s="487">
        <v>0.3</v>
      </c>
      <c r="H10343" s="485">
        <v>6.6</v>
      </c>
      <c r="I10343" s="486">
        <f t="shared" si="484"/>
        <v>2533172.4</v>
      </c>
      <c r="J10343" s="348">
        <f t="shared" si="485"/>
        <v>0</v>
      </c>
    </row>
    <row r="10344" spans="1:10">
      <c r="A10344" s="483">
        <v>2016</v>
      </c>
      <c r="B10344" s="484" t="s">
        <v>1301</v>
      </c>
      <c r="C10344" s="484" t="s">
        <v>370</v>
      </c>
      <c r="D10344" s="485">
        <v>646322</v>
      </c>
      <c r="E10344" s="486">
        <v>13.86</v>
      </c>
      <c r="F10344" s="486">
        <f t="shared" si="483"/>
        <v>8958022.9199999999</v>
      </c>
      <c r="G10344" s="487">
        <v>0.9</v>
      </c>
      <c r="H10344" s="485">
        <v>11.3</v>
      </c>
      <c r="I10344" s="486">
        <f t="shared" si="484"/>
        <v>7303438.6000000006</v>
      </c>
      <c r="J10344" s="348">
        <f t="shared" si="485"/>
        <v>1</v>
      </c>
    </row>
    <row r="10345" spans="1:10">
      <c r="A10345" s="483">
        <v>2016</v>
      </c>
      <c r="B10345" s="484" t="s">
        <v>1289</v>
      </c>
      <c r="C10345" s="484" t="s">
        <v>370</v>
      </c>
      <c r="D10345" s="485">
        <v>573854</v>
      </c>
      <c r="E10345" s="486">
        <v>16.48</v>
      </c>
      <c r="F10345" s="486">
        <f t="shared" si="483"/>
        <v>9457113.9199999999</v>
      </c>
      <c r="G10345" s="487">
        <v>0.3</v>
      </c>
      <c r="H10345" s="485">
        <v>5.5</v>
      </c>
      <c r="I10345" s="486">
        <f t="shared" si="484"/>
        <v>3156197</v>
      </c>
      <c r="J10345" s="348">
        <f t="shared" si="485"/>
        <v>0</v>
      </c>
    </row>
    <row r="10346" spans="1:10">
      <c r="A10346" s="483">
        <v>2016</v>
      </c>
      <c r="B10346" s="484" t="s">
        <v>1289</v>
      </c>
      <c r="C10346" s="484" t="s">
        <v>370</v>
      </c>
      <c r="D10346" s="485">
        <v>285601</v>
      </c>
      <c r="E10346" s="486">
        <v>17.114999999999998</v>
      </c>
      <c r="F10346" s="486">
        <f t="shared" si="483"/>
        <v>4888061.1149999993</v>
      </c>
      <c r="G10346" s="487">
        <v>0.24</v>
      </c>
      <c r="H10346" s="485">
        <v>4.8</v>
      </c>
      <c r="I10346" s="486">
        <f t="shared" si="484"/>
        <v>1370884.8</v>
      </c>
      <c r="J10346" s="348">
        <f t="shared" si="485"/>
        <v>0</v>
      </c>
    </row>
    <row r="10347" spans="1:10">
      <c r="A10347" s="483">
        <v>2016</v>
      </c>
      <c r="B10347" s="484" t="s">
        <v>1296</v>
      </c>
      <c r="C10347" s="484" t="s">
        <v>370</v>
      </c>
      <c r="D10347" s="485">
        <v>22963</v>
      </c>
      <c r="E10347" s="486">
        <v>23.608000000000001</v>
      </c>
      <c r="F10347" s="486">
        <f t="shared" si="483"/>
        <v>542110.50399999996</v>
      </c>
      <c r="G10347" s="487">
        <v>0.96</v>
      </c>
      <c r="H10347" s="485">
        <v>10.199999999999999</v>
      </c>
      <c r="I10347" s="486">
        <f t="shared" si="484"/>
        <v>234222.59999999998</v>
      </c>
      <c r="J10347" s="348">
        <f t="shared" si="485"/>
        <v>0</v>
      </c>
    </row>
    <row r="10348" spans="1:10">
      <c r="A10348" s="483">
        <v>2016</v>
      </c>
      <c r="B10348" s="484" t="s">
        <v>1296</v>
      </c>
      <c r="C10348" s="484" t="s">
        <v>370</v>
      </c>
      <c r="D10348" s="485">
        <v>323644</v>
      </c>
      <c r="E10348" s="486">
        <v>22.07</v>
      </c>
      <c r="F10348" s="486">
        <f t="shared" si="483"/>
        <v>7142823.0800000001</v>
      </c>
      <c r="G10348" s="487">
        <v>0.54</v>
      </c>
      <c r="H10348" s="485">
        <v>12.8</v>
      </c>
      <c r="I10348" s="486">
        <f t="shared" si="484"/>
        <v>4142643.2000000002</v>
      </c>
      <c r="J10348" s="348">
        <f t="shared" si="485"/>
        <v>0</v>
      </c>
    </row>
    <row r="10349" spans="1:10">
      <c r="A10349" s="483">
        <v>2016</v>
      </c>
      <c r="B10349" s="484" t="s">
        <v>1296</v>
      </c>
      <c r="C10349" s="484" t="s">
        <v>370</v>
      </c>
      <c r="D10349" s="485">
        <v>9294</v>
      </c>
      <c r="E10349" s="486">
        <v>23.864000000000001</v>
      </c>
      <c r="F10349" s="486">
        <f t="shared" si="483"/>
        <v>221792.016</v>
      </c>
      <c r="G10349" s="487">
        <v>0.94</v>
      </c>
      <c r="H10349" s="485">
        <v>10.28</v>
      </c>
      <c r="I10349" s="486">
        <f t="shared" si="484"/>
        <v>95542.319999999992</v>
      </c>
      <c r="J10349" s="348">
        <f t="shared" si="485"/>
        <v>0</v>
      </c>
    </row>
    <row r="10350" spans="1:10">
      <c r="A10350" s="483">
        <v>2016</v>
      </c>
      <c r="B10350" s="484" t="s">
        <v>1296</v>
      </c>
      <c r="C10350" s="484" t="s">
        <v>370</v>
      </c>
      <c r="D10350" s="485">
        <v>1566</v>
      </c>
      <c r="E10350" s="486">
        <v>25.09</v>
      </c>
      <c r="F10350" s="486">
        <f t="shared" si="483"/>
        <v>39290.94</v>
      </c>
      <c r="G10350" s="487">
        <v>0.8</v>
      </c>
      <c r="H10350" s="485">
        <v>10.1</v>
      </c>
      <c r="I10350" s="486">
        <f t="shared" si="484"/>
        <v>15816.599999999999</v>
      </c>
      <c r="J10350" s="348">
        <f t="shared" si="485"/>
        <v>0</v>
      </c>
    </row>
    <row r="10351" spans="1:10">
      <c r="A10351" s="483">
        <v>2016</v>
      </c>
      <c r="B10351" s="484" t="s">
        <v>1296</v>
      </c>
      <c r="C10351" s="484" t="s">
        <v>370</v>
      </c>
      <c r="D10351" s="485">
        <v>3457</v>
      </c>
      <c r="E10351" s="486">
        <v>23.66</v>
      </c>
      <c r="F10351" s="486">
        <f t="shared" si="483"/>
        <v>81792.62</v>
      </c>
      <c r="G10351" s="487">
        <v>0.7</v>
      </c>
      <c r="H10351" s="485">
        <v>13.63</v>
      </c>
      <c r="I10351" s="486">
        <f t="shared" si="484"/>
        <v>47118.91</v>
      </c>
      <c r="J10351" s="348">
        <f t="shared" si="485"/>
        <v>0</v>
      </c>
    </row>
    <row r="10352" spans="1:10">
      <c r="A10352" s="483">
        <v>2016</v>
      </c>
      <c r="B10352" s="484" t="s">
        <v>1289</v>
      </c>
      <c r="C10352" s="484" t="s">
        <v>370</v>
      </c>
      <c r="D10352" s="485">
        <v>308113</v>
      </c>
      <c r="E10352" s="486">
        <v>16.72</v>
      </c>
      <c r="F10352" s="486">
        <f t="shared" si="483"/>
        <v>5151649.3599999994</v>
      </c>
      <c r="G10352" s="487">
        <v>0.3</v>
      </c>
      <c r="H10352" s="485">
        <v>6.2</v>
      </c>
      <c r="I10352" s="486">
        <f t="shared" si="484"/>
        <v>1910300.6</v>
      </c>
      <c r="J10352" s="348">
        <f t="shared" si="485"/>
        <v>0</v>
      </c>
    </row>
    <row r="10353" spans="1:10">
      <c r="A10353" s="483">
        <v>2016</v>
      </c>
      <c r="B10353" s="484" t="s">
        <v>1289</v>
      </c>
      <c r="C10353" s="484" t="s">
        <v>370</v>
      </c>
      <c r="D10353" s="485">
        <v>33395</v>
      </c>
      <c r="E10353" s="486">
        <v>16.77</v>
      </c>
      <c r="F10353" s="486">
        <f t="shared" si="483"/>
        <v>560034.15</v>
      </c>
      <c r="G10353" s="487">
        <v>0.35</v>
      </c>
      <c r="H10353" s="485">
        <v>5.9</v>
      </c>
      <c r="I10353" s="486">
        <f t="shared" si="484"/>
        <v>197030.5</v>
      </c>
      <c r="J10353" s="348">
        <f t="shared" si="485"/>
        <v>0</v>
      </c>
    </row>
    <row r="10354" spans="1:10">
      <c r="A10354" s="483">
        <v>2016</v>
      </c>
      <c r="B10354" s="484" t="s">
        <v>1289</v>
      </c>
      <c r="C10354" s="484" t="s">
        <v>370</v>
      </c>
      <c r="D10354" s="485">
        <v>17600</v>
      </c>
      <c r="E10354" s="486">
        <v>17.53</v>
      </c>
      <c r="F10354" s="486">
        <f t="shared" si="483"/>
        <v>308528</v>
      </c>
      <c r="G10354" s="487">
        <v>0.2</v>
      </c>
      <c r="H10354" s="485">
        <v>4.2</v>
      </c>
      <c r="I10354" s="486">
        <f t="shared" si="484"/>
        <v>73920</v>
      </c>
      <c r="J10354" s="348">
        <f t="shared" si="485"/>
        <v>0</v>
      </c>
    </row>
    <row r="10355" spans="1:10">
      <c r="A10355" s="483">
        <v>2016</v>
      </c>
      <c r="B10355" s="484" t="s">
        <v>1289</v>
      </c>
      <c r="C10355" s="484" t="s">
        <v>370</v>
      </c>
      <c r="D10355" s="485">
        <v>90030</v>
      </c>
      <c r="E10355" s="486">
        <v>17.899999999999999</v>
      </c>
      <c r="F10355" s="486">
        <f t="shared" si="483"/>
        <v>1611536.9999999998</v>
      </c>
      <c r="G10355" s="487">
        <v>0.22</v>
      </c>
      <c r="H10355" s="485">
        <v>4.7</v>
      </c>
      <c r="I10355" s="486">
        <f t="shared" si="484"/>
        <v>423141</v>
      </c>
      <c r="J10355" s="348">
        <f t="shared" si="485"/>
        <v>0</v>
      </c>
    </row>
    <row r="10356" spans="1:10">
      <c r="A10356" s="483">
        <v>2016</v>
      </c>
      <c r="B10356" s="484" t="s">
        <v>1289</v>
      </c>
      <c r="C10356" s="484" t="s">
        <v>370</v>
      </c>
      <c r="D10356" s="485">
        <v>14906</v>
      </c>
      <c r="E10356" s="486">
        <v>18.7</v>
      </c>
      <c r="F10356" s="486">
        <f t="shared" si="483"/>
        <v>278742.2</v>
      </c>
      <c r="G10356" s="487">
        <v>0.31</v>
      </c>
      <c r="H10356" s="485">
        <v>4.2</v>
      </c>
      <c r="I10356" s="486">
        <f t="shared" si="484"/>
        <v>62605.200000000004</v>
      </c>
      <c r="J10356" s="348">
        <f t="shared" si="485"/>
        <v>0</v>
      </c>
    </row>
    <row r="10357" spans="1:10">
      <c r="A10357" s="483">
        <v>2016</v>
      </c>
      <c r="B10357" s="484" t="s">
        <v>1289</v>
      </c>
      <c r="C10357" s="484" t="s">
        <v>370</v>
      </c>
      <c r="D10357" s="485">
        <v>125309</v>
      </c>
      <c r="E10357" s="486">
        <v>17.91</v>
      </c>
      <c r="F10357" s="486">
        <f t="shared" si="483"/>
        <v>2244284.19</v>
      </c>
      <c r="G10357" s="487">
        <v>0.25</v>
      </c>
      <c r="H10357" s="485">
        <v>4.8</v>
      </c>
      <c r="I10357" s="486">
        <f t="shared" si="484"/>
        <v>601483.19999999995</v>
      </c>
      <c r="J10357" s="348">
        <f t="shared" si="485"/>
        <v>0</v>
      </c>
    </row>
    <row r="10358" spans="1:10">
      <c r="A10358" s="483">
        <v>2016</v>
      </c>
      <c r="B10358" s="484" t="s">
        <v>1289</v>
      </c>
      <c r="C10358" s="484" t="s">
        <v>370</v>
      </c>
      <c r="D10358" s="485">
        <v>65642</v>
      </c>
      <c r="E10358" s="486">
        <v>17.670000000000002</v>
      </c>
      <c r="F10358" s="486">
        <f t="shared" si="483"/>
        <v>1159894.1400000001</v>
      </c>
      <c r="G10358" s="487">
        <v>0.2</v>
      </c>
      <c r="H10358" s="485">
        <v>4.5</v>
      </c>
      <c r="I10358" s="486">
        <f t="shared" si="484"/>
        <v>295389</v>
      </c>
      <c r="J10358" s="348">
        <f t="shared" si="485"/>
        <v>0</v>
      </c>
    </row>
    <row r="10359" spans="1:10">
      <c r="A10359" s="483">
        <v>2016</v>
      </c>
      <c r="B10359" s="484" t="s">
        <v>1289</v>
      </c>
      <c r="C10359" s="484" t="s">
        <v>370</v>
      </c>
      <c r="D10359" s="485">
        <v>90619</v>
      </c>
      <c r="E10359" s="486">
        <v>16.72</v>
      </c>
      <c r="F10359" s="486">
        <f t="shared" si="483"/>
        <v>1515149.68</v>
      </c>
      <c r="G10359" s="487">
        <v>0.3</v>
      </c>
      <c r="H10359" s="485">
        <v>6.3</v>
      </c>
      <c r="I10359" s="486">
        <f t="shared" si="484"/>
        <v>570899.69999999995</v>
      </c>
      <c r="J10359" s="348">
        <f t="shared" si="485"/>
        <v>0</v>
      </c>
    </row>
    <row r="10360" spans="1:10">
      <c r="A10360" s="483">
        <v>2016</v>
      </c>
      <c r="B10360" s="484" t="s">
        <v>1289</v>
      </c>
      <c r="C10360" s="484" t="s">
        <v>370</v>
      </c>
      <c r="D10360" s="485">
        <v>30235</v>
      </c>
      <c r="E10360" s="486">
        <v>16.742000000000001</v>
      </c>
      <c r="F10360" s="486">
        <f t="shared" si="483"/>
        <v>506194.37000000005</v>
      </c>
      <c r="G10360" s="487">
        <v>0.31</v>
      </c>
      <c r="H10360" s="485">
        <v>6.2</v>
      </c>
      <c r="I10360" s="486">
        <f t="shared" si="484"/>
        <v>187457</v>
      </c>
      <c r="J10360" s="348">
        <f t="shared" si="485"/>
        <v>0</v>
      </c>
    </row>
    <row r="10361" spans="1:10">
      <c r="A10361" s="483">
        <v>2016</v>
      </c>
      <c r="B10361" s="484" t="s">
        <v>1289</v>
      </c>
      <c r="C10361" s="484" t="s">
        <v>370</v>
      </c>
      <c r="D10361" s="485">
        <v>44482</v>
      </c>
      <c r="E10361" s="486">
        <v>16.443000000000001</v>
      </c>
      <c r="F10361" s="486">
        <f t="shared" si="483"/>
        <v>731417.52600000007</v>
      </c>
      <c r="G10361" s="487">
        <v>0.34</v>
      </c>
      <c r="H10361" s="485">
        <v>5.2</v>
      </c>
      <c r="I10361" s="486">
        <f t="shared" si="484"/>
        <v>231306.4</v>
      </c>
      <c r="J10361" s="348">
        <f t="shared" si="485"/>
        <v>0</v>
      </c>
    </row>
    <row r="10362" spans="1:10">
      <c r="A10362" s="483">
        <v>2016</v>
      </c>
      <c r="B10362" s="484" t="s">
        <v>1289</v>
      </c>
      <c r="C10362" s="484" t="s">
        <v>370</v>
      </c>
      <c r="D10362" s="485">
        <v>45372</v>
      </c>
      <c r="E10362" s="486">
        <v>16.911999999999999</v>
      </c>
      <c r="F10362" s="486">
        <f t="shared" si="483"/>
        <v>767331.26399999997</v>
      </c>
      <c r="G10362" s="487">
        <v>0.34</v>
      </c>
      <c r="H10362" s="485">
        <v>5.7</v>
      </c>
      <c r="I10362" s="486">
        <f t="shared" si="484"/>
        <v>258620.4</v>
      </c>
      <c r="J10362" s="348">
        <f t="shared" si="485"/>
        <v>0</v>
      </c>
    </row>
    <row r="10363" spans="1:10">
      <c r="A10363" s="483">
        <v>2016</v>
      </c>
      <c r="B10363" s="484" t="s">
        <v>1289</v>
      </c>
      <c r="C10363" s="484" t="s">
        <v>370</v>
      </c>
      <c r="D10363" s="485">
        <v>14946</v>
      </c>
      <c r="E10363" s="486">
        <v>16.77</v>
      </c>
      <c r="F10363" s="486">
        <f t="shared" si="483"/>
        <v>250644.41999999998</v>
      </c>
      <c r="G10363" s="487">
        <v>0.32</v>
      </c>
      <c r="H10363" s="485">
        <v>6.2</v>
      </c>
      <c r="I10363" s="486">
        <f t="shared" si="484"/>
        <v>92665.2</v>
      </c>
      <c r="J10363" s="348">
        <f t="shared" si="485"/>
        <v>0</v>
      </c>
    </row>
    <row r="10364" spans="1:10">
      <c r="A10364" s="483">
        <v>2016</v>
      </c>
      <c r="B10364" s="484" t="s">
        <v>1289</v>
      </c>
      <c r="C10364" s="484" t="s">
        <v>370</v>
      </c>
      <c r="D10364" s="485">
        <v>105605</v>
      </c>
      <c r="E10364" s="486">
        <v>16.617000000000001</v>
      </c>
      <c r="F10364" s="486">
        <f t="shared" si="483"/>
        <v>1754838.2850000001</v>
      </c>
      <c r="G10364" s="487">
        <v>0.41</v>
      </c>
      <c r="H10364" s="485">
        <v>4.8</v>
      </c>
      <c r="I10364" s="486">
        <f t="shared" si="484"/>
        <v>506904</v>
      </c>
      <c r="J10364" s="348">
        <f t="shared" si="485"/>
        <v>0</v>
      </c>
    </row>
    <row r="10365" spans="1:10">
      <c r="A10365" s="483">
        <v>2016</v>
      </c>
      <c r="B10365" s="484" t="s">
        <v>1289</v>
      </c>
      <c r="C10365" s="484" t="s">
        <v>370</v>
      </c>
      <c r="D10365" s="485">
        <v>75629</v>
      </c>
      <c r="E10365" s="486">
        <v>17.036000000000001</v>
      </c>
      <c r="F10365" s="486">
        <f t="shared" si="483"/>
        <v>1288415.6440000001</v>
      </c>
      <c r="G10365" s="487">
        <v>0.28000000000000003</v>
      </c>
      <c r="H10365" s="485">
        <v>4.5</v>
      </c>
      <c r="I10365" s="486">
        <f t="shared" si="484"/>
        <v>340330.5</v>
      </c>
      <c r="J10365" s="348">
        <f t="shared" si="485"/>
        <v>0</v>
      </c>
    </row>
    <row r="10366" spans="1:10">
      <c r="A10366" s="483">
        <v>2016</v>
      </c>
      <c r="B10366" s="484" t="s">
        <v>1289</v>
      </c>
      <c r="C10366" s="484" t="s">
        <v>370</v>
      </c>
      <c r="D10366" s="485">
        <v>75362</v>
      </c>
      <c r="E10366" s="486">
        <v>16.681999999999999</v>
      </c>
      <c r="F10366" s="486">
        <f t="shared" si="483"/>
        <v>1257188.8839999998</v>
      </c>
      <c r="G10366" s="487">
        <v>0.28000000000000003</v>
      </c>
      <c r="H10366" s="485">
        <v>5.6</v>
      </c>
      <c r="I10366" s="486">
        <f t="shared" si="484"/>
        <v>422027.19999999995</v>
      </c>
      <c r="J10366" s="348">
        <f t="shared" si="485"/>
        <v>0</v>
      </c>
    </row>
    <row r="10367" spans="1:10">
      <c r="A10367" s="483">
        <v>2016</v>
      </c>
      <c r="B10367" s="484" t="s">
        <v>1289</v>
      </c>
      <c r="C10367" s="484" t="s">
        <v>370</v>
      </c>
      <c r="D10367" s="485">
        <v>45391</v>
      </c>
      <c r="E10367" s="486">
        <v>16.704000000000001</v>
      </c>
      <c r="F10367" s="486">
        <f t="shared" si="483"/>
        <v>758211.26400000008</v>
      </c>
      <c r="G10367" s="487">
        <v>0.41</v>
      </c>
      <c r="H10367" s="485">
        <v>5.3</v>
      </c>
      <c r="I10367" s="486">
        <f t="shared" si="484"/>
        <v>240572.3</v>
      </c>
      <c r="J10367" s="348">
        <f t="shared" si="485"/>
        <v>0</v>
      </c>
    </row>
    <row r="10368" spans="1:10">
      <c r="A10368" s="483">
        <v>2016</v>
      </c>
      <c r="B10368" s="484" t="s">
        <v>1289</v>
      </c>
      <c r="C10368" s="484" t="s">
        <v>370</v>
      </c>
      <c r="D10368" s="485">
        <v>29921</v>
      </c>
      <c r="E10368" s="486">
        <v>17.11</v>
      </c>
      <c r="F10368" s="486">
        <f t="shared" si="483"/>
        <v>511948.31</v>
      </c>
      <c r="G10368" s="487">
        <v>0.3</v>
      </c>
      <c r="H10368" s="485">
        <v>4.5</v>
      </c>
      <c r="I10368" s="486">
        <f t="shared" si="484"/>
        <v>134644.5</v>
      </c>
      <c r="J10368" s="348">
        <f t="shared" si="485"/>
        <v>0</v>
      </c>
    </row>
    <row r="10369" spans="1:10">
      <c r="A10369" s="483">
        <v>2016</v>
      </c>
      <c r="B10369" s="484" t="s">
        <v>1289</v>
      </c>
      <c r="C10369" s="484" t="s">
        <v>370</v>
      </c>
      <c r="D10369" s="485">
        <v>45158</v>
      </c>
      <c r="E10369" s="486">
        <v>17.766999999999999</v>
      </c>
      <c r="F10369" s="486">
        <f t="shared" si="483"/>
        <v>802322.18599999999</v>
      </c>
      <c r="G10369" s="487">
        <v>0.25</v>
      </c>
      <c r="H10369" s="485">
        <v>5.7</v>
      </c>
      <c r="I10369" s="486">
        <f t="shared" si="484"/>
        <v>257400.6</v>
      </c>
      <c r="J10369" s="348">
        <f t="shared" si="485"/>
        <v>0</v>
      </c>
    </row>
    <row r="10370" spans="1:10">
      <c r="A10370" s="483">
        <v>2016</v>
      </c>
      <c r="B10370" s="484" t="s">
        <v>1301</v>
      </c>
      <c r="C10370" s="484" t="s">
        <v>370</v>
      </c>
      <c r="D10370" s="485">
        <v>857147</v>
      </c>
      <c r="E10370" s="486">
        <v>13.55</v>
      </c>
      <c r="F10370" s="486">
        <f t="shared" si="483"/>
        <v>11614341.850000001</v>
      </c>
      <c r="G10370" s="487">
        <v>0.9</v>
      </c>
      <c r="H10370" s="485">
        <v>16.5</v>
      </c>
      <c r="I10370" s="486">
        <f t="shared" si="484"/>
        <v>14142925.5</v>
      </c>
      <c r="J10370" s="348">
        <f t="shared" si="485"/>
        <v>1</v>
      </c>
    </row>
    <row r="10371" spans="1:10">
      <c r="A10371" s="483">
        <v>2016</v>
      </c>
      <c r="B10371" s="484" t="s">
        <v>1289</v>
      </c>
      <c r="C10371" s="484" t="s">
        <v>370</v>
      </c>
      <c r="D10371" s="485">
        <v>52873</v>
      </c>
      <c r="E10371" s="486">
        <v>17.518000000000001</v>
      </c>
      <c r="F10371" s="486">
        <f t="shared" ref="F10371:F10434" si="486">E10371*D10371</f>
        <v>926229.21400000004</v>
      </c>
      <c r="G10371" s="487">
        <v>0.2</v>
      </c>
      <c r="H10371" s="485">
        <v>4.3</v>
      </c>
      <c r="I10371" s="486">
        <f t="shared" ref="I10371:I10434" si="487">H10371*D10371</f>
        <v>227353.9</v>
      </c>
      <c r="J10371" s="348">
        <f t="shared" ref="J10371:J10434" si="488">IF(B10371="LIG",1,0)</f>
        <v>0</v>
      </c>
    </row>
    <row r="10372" spans="1:10">
      <c r="A10372" s="483">
        <v>2016</v>
      </c>
      <c r="B10372" s="484" t="s">
        <v>1289</v>
      </c>
      <c r="C10372" s="484" t="s">
        <v>370</v>
      </c>
      <c r="D10372" s="485">
        <v>323793</v>
      </c>
      <c r="E10372" s="486">
        <v>16.782</v>
      </c>
      <c r="F10372" s="486">
        <f t="shared" si="486"/>
        <v>5433894.1260000002</v>
      </c>
      <c r="G10372" s="487">
        <v>0.3</v>
      </c>
      <c r="H10372" s="485">
        <v>6</v>
      </c>
      <c r="I10372" s="486">
        <f t="shared" si="487"/>
        <v>1942758</v>
      </c>
      <c r="J10372" s="348">
        <f t="shared" si="488"/>
        <v>0</v>
      </c>
    </row>
    <row r="10373" spans="1:10">
      <c r="A10373" s="483">
        <v>2016</v>
      </c>
      <c r="B10373" s="484" t="s">
        <v>1301</v>
      </c>
      <c r="C10373" s="484" t="s">
        <v>370</v>
      </c>
      <c r="D10373" s="485">
        <v>280818</v>
      </c>
      <c r="E10373" s="486">
        <v>10.7</v>
      </c>
      <c r="F10373" s="486">
        <f t="shared" si="486"/>
        <v>3004752.5999999996</v>
      </c>
      <c r="G10373" s="487">
        <v>3.07</v>
      </c>
      <c r="H10373" s="485">
        <v>27.6</v>
      </c>
      <c r="I10373" s="486">
        <f t="shared" si="487"/>
        <v>7750576.8000000007</v>
      </c>
      <c r="J10373" s="348">
        <f t="shared" si="488"/>
        <v>1</v>
      </c>
    </row>
    <row r="10374" spans="1:10">
      <c r="A10374" s="483">
        <v>2016</v>
      </c>
      <c r="B10374" s="484" t="s">
        <v>1289</v>
      </c>
      <c r="C10374" s="484" t="s">
        <v>370</v>
      </c>
      <c r="D10374" s="485">
        <v>32121</v>
      </c>
      <c r="E10374" s="486">
        <v>18.010000000000002</v>
      </c>
      <c r="F10374" s="486">
        <f t="shared" si="486"/>
        <v>578499.21000000008</v>
      </c>
      <c r="G10374" s="487">
        <v>0.22</v>
      </c>
      <c r="H10374" s="485">
        <v>4.5999999999999996</v>
      </c>
      <c r="I10374" s="486">
        <f t="shared" si="487"/>
        <v>147756.59999999998</v>
      </c>
      <c r="J10374" s="348">
        <f t="shared" si="488"/>
        <v>0</v>
      </c>
    </row>
    <row r="10375" spans="1:10">
      <c r="A10375" s="483">
        <v>2016</v>
      </c>
      <c r="B10375" s="484" t="s">
        <v>1289</v>
      </c>
      <c r="C10375" s="484" t="s">
        <v>370</v>
      </c>
      <c r="D10375" s="485">
        <v>49066</v>
      </c>
      <c r="E10375" s="486">
        <v>17.66</v>
      </c>
      <c r="F10375" s="486">
        <f t="shared" si="486"/>
        <v>866505.56</v>
      </c>
      <c r="G10375" s="487">
        <v>0.2</v>
      </c>
      <c r="H10375" s="485">
        <v>4.3</v>
      </c>
      <c r="I10375" s="486">
        <f t="shared" si="487"/>
        <v>210983.8</v>
      </c>
      <c r="J10375" s="348">
        <f t="shared" si="488"/>
        <v>0</v>
      </c>
    </row>
    <row r="10376" spans="1:10">
      <c r="A10376" s="483">
        <v>2016</v>
      </c>
      <c r="B10376" s="484" t="s">
        <v>1289</v>
      </c>
      <c r="C10376" s="484" t="s">
        <v>370</v>
      </c>
      <c r="D10376" s="485">
        <v>249066</v>
      </c>
      <c r="E10376" s="486">
        <v>17.788</v>
      </c>
      <c r="F10376" s="486">
        <f t="shared" si="486"/>
        <v>4430386.0080000004</v>
      </c>
      <c r="G10376" s="487">
        <v>0.23</v>
      </c>
      <c r="H10376" s="485">
        <v>4.8</v>
      </c>
      <c r="I10376" s="486">
        <f t="shared" si="487"/>
        <v>1195516.8</v>
      </c>
      <c r="J10376" s="348">
        <f t="shared" si="488"/>
        <v>0</v>
      </c>
    </row>
    <row r="10377" spans="1:10">
      <c r="A10377" s="483">
        <v>2016</v>
      </c>
      <c r="B10377" s="484" t="s">
        <v>1289</v>
      </c>
      <c r="C10377" s="484" t="s">
        <v>370</v>
      </c>
      <c r="D10377" s="485">
        <v>275945</v>
      </c>
      <c r="E10377" s="486">
        <v>17.756</v>
      </c>
      <c r="F10377" s="486">
        <f t="shared" si="486"/>
        <v>4899679.42</v>
      </c>
      <c r="G10377" s="487">
        <v>0.25</v>
      </c>
      <c r="H10377" s="485">
        <v>5.2</v>
      </c>
      <c r="I10377" s="486">
        <f t="shared" si="487"/>
        <v>1434914</v>
      </c>
      <c r="J10377" s="348">
        <f t="shared" si="488"/>
        <v>0</v>
      </c>
    </row>
    <row r="10378" spans="1:10">
      <c r="A10378" s="483">
        <v>2016</v>
      </c>
      <c r="B10378" s="484" t="s">
        <v>1289</v>
      </c>
      <c r="C10378" s="484" t="s">
        <v>370</v>
      </c>
      <c r="D10378" s="485">
        <v>29995</v>
      </c>
      <c r="E10378" s="486">
        <v>16.8</v>
      </c>
      <c r="F10378" s="486">
        <f t="shared" si="486"/>
        <v>503916</v>
      </c>
      <c r="G10378" s="487">
        <v>0.31</v>
      </c>
      <c r="H10378" s="485">
        <v>5.9</v>
      </c>
      <c r="I10378" s="486">
        <f t="shared" si="487"/>
        <v>176970.5</v>
      </c>
      <c r="J10378" s="348">
        <f t="shared" si="488"/>
        <v>0</v>
      </c>
    </row>
    <row r="10379" spans="1:10">
      <c r="A10379" s="483">
        <v>2016</v>
      </c>
      <c r="B10379" s="484" t="s">
        <v>1289</v>
      </c>
      <c r="C10379" s="484" t="s">
        <v>370</v>
      </c>
      <c r="D10379" s="485">
        <v>31645</v>
      </c>
      <c r="E10379" s="486">
        <v>17.783999999999999</v>
      </c>
      <c r="F10379" s="486">
        <f t="shared" si="486"/>
        <v>562774.67999999993</v>
      </c>
      <c r="G10379" s="487">
        <v>0.21</v>
      </c>
      <c r="H10379" s="485">
        <v>4.3</v>
      </c>
      <c r="I10379" s="486">
        <f t="shared" si="487"/>
        <v>136073.5</v>
      </c>
      <c r="J10379" s="348">
        <f t="shared" si="488"/>
        <v>0</v>
      </c>
    </row>
    <row r="10380" spans="1:10">
      <c r="A10380" s="483">
        <v>2016</v>
      </c>
      <c r="B10380" s="484" t="s">
        <v>1289</v>
      </c>
      <c r="C10380" s="484" t="s">
        <v>370</v>
      </c>
      <c r="D10380" s="485">
        <v>79110</v>
      </c>
      <c r="E10380" s="486">
        <v>17.7</v>
      </c>
      <c r="F10380" s="486">
        <f t="shared" si="486"/>
        <v>1400247</v>
      </c>
      <c r="G10380" s="487">
        <v>0.2</v>
      </c>
      <c r="H10380" s="485">
        <v>4.3</v>
      </c>
      <c r="I10380" s="486">
        <f t="shared" si="487"/>
        <v>340173</v>
      </c>
      <c r="J10380" s="348">
        <f t="shared" si="488"/>
        <v>0</v>
      </c>
    </row>
    <row r="10381" spans="1:10">
      <c r="A10381" s="483">
        <v>2016</v>
      </c>
      <c r="B10381" s="484" t="s">
        <v>1289</v>
      </c>
      <c r="C10381" s="484" t="s">
        <v>370</v>
      </c>
      <c r="D10381" s="485">
        <v>89912</v>
      </c>
      <c r="E10381" s="486">
        <v>17.64</v>
      </c>
      <c r="F10381" s="486">
        <f t="shared" si="486"/>
        <v>1586047.68</v>
      </c>
      <c r="G10381" s="487">
        <v>0.37</v>
      </c>
      <c r="H10381" s="485">
        <v>5.4</v>
      </c>
      <c r="I10381" s="486">
        <f t="shared" si="487"/>
        <v>485524.80000000005</v>
      </c>
      <c r="J10381" s="348">
        <f t="shared" si="488"/>
        <v>0</v>
      </c>
    </row>
    <row r="10382" spans="1:10">
      <c r="A10382" s="483">
        <v>2016</v>
      </c>
      <c r="B10382" s="484" t="s">
        <v>1289</v>
      </c>
      <c r="C10382" s="484" t="s">
        <v>370</v>
      </c>
      <c r="D10382" s="485">
        <v>89285</v>
      </c>
      <c r="E10382" s="486">
        <v>17.260000000000002</v>
      </c>
      <c r="F10382" s="486">
        <f t="shared" si="486"/>
        <v>1541059.1</v>
      </c>
      <c r="G10382" s="487">
        <v>0.25</v>
      </c>
      <c r="H10382" s="485">
        <v>4.8</v>
      </c>
      <c r="I10382" s="486">
        <f t="shared" si="487"/>
        <v>428568</v>
      </c>
      <c r="J10382" s="348">
        <f t="shared" si="488"/>
        <v>0</v>
      </c>
    </row>
    <row r="10383" spans="1:10">
      <c r="A10383" s="483">
        <v>2016</v>
      </c>
      <c r="B10383" s="484" t="s">
        <v>1289</v>
      </c>
      <c r="C10383" s="484" t="s">
        <v>370</v>
      </c>
      <c r="D10383" s="485">
        <v>239314</v>
      </c>
      <c r="E10383" s="486">
        <v>17.89</v>
      </c>
      <c r="F10383" s="486">
        <f t="shared" si="486"/>
        <v>4281327.46</v>
      </c>
      <c r="G10383" s="487">
        <v>0.24</v>
      </c>
      <c r="H10383" s="485">
        <v>5.6</v>
      </c>
      <c r="I10383" s="486">
        <f t="shared" si="487"/>
        <v>1340158.3999999999</v>
      </c>
      <c r="J10383" s="348">
        <f t="shared" si="488"/>
        <v>0</v>
      </c>
    </row>
    <row r="10384" spans="1:10">
      <c r="A10384" s="483">
        <v>2016</v>
      </c>
      <c r="B10384" s="484" t="s">
        <v>1289</v>
      </c>
      <c r="C10384" s="484" t="s">
        <v>370</v>
      </c>
      <c r="D10384" s="485">
        <v>14877</v>
      </c>
      <c r="E10384" s="486">
        <v>17.78</v>
      </c>
      <c r="F10384" s="486">
        <f t="shared" si="486"/>
        <v>264513.06</v>
      </c>
      <c r="G10384" s="487">
        <v>0.25</v>
      </c>
      <c r="H10384" s="485">
        <v>5.9</v>
      </c>
      <c r="I10384" s="486">
        <f t="shared" si="487"/>
        <v>87774.3</v>
      </c>
      <c r="J10384" s="348">
        <f t="shared" si="488"/>
        <v>0</v>
      </c>
    </row>
    <row r="10385" spans="1:10">
      <c r="A10385" s="483">
        <v>2016</v>
      </c>
      <c r="B10385" s="484" t="s">
        <v>1289</v>
      </c>
      <c r="C10385" s="484" t="s">
        <v>370</v>
      </c>
      <c r="D10385" s="485">
        <v>193547</v>
      </c>
      <c r="E10385" s="486">
        <v>16.091999999999999</v>
      </c>
      <c r="F10385" s="486">
        <f t="shared" si="486"/>
        <v>3114558.3239999996</v>
      </c>
      <c r="G10385" s="487">
        <v>0.4</v>
      </c>
      <c r="H10385" s="485">
        <v>5.0999999999999996</v>
      </c>
      <c r="I10385" s="486">
        <f t="shared" si="487"/>
        <v>987089.7</v>
      </c>
      <c r="J10385" s="348">
        <f t="shared" si="488"/>
        <v>0</v>
      </c>
    </row>
    <row r="10386" spans="1:10">
      <c r="A10386" s="483">
        <v>2016</v>
      </c>
      <c r="B10386" s="484" t="s">
        <v>1296</v>
      </c>
      <c r="C10386" s="484" t="s">
        <v>370</v>
      </c>
      <c r="D10386" s="485">
        <v>83943</v>
      </c>
      <c r="E10386" s="486">
        <v>22.96</v>
      </c>
      <c r="F10386" s="486">
        <f t="shared" si="486"/>
        <v>1927331.28</v>
      </c>
      <c r="G10386" s="487">
        <v>3.39</v>
      </c>
      <c r="H10386" s="485">
        <v>7.8</v>
      </c>
      <c r="I10386" s="486">
        <f t="shared" si="487"/>
        <v>654755.4</v>
      </c>
      <c r="J10386" s="348">
        <f t="shared" si="488"/>
        <v>0</v>
      </c>
    </row>
    <row r="10387" spans="1:10">
      <c r="A10387" s="483">
        <v>2016</v>
      </c>
      <c r="B10387" s="484" t="s">
        <v>1296</v>
      </c>
      <c r="C10387" s="484" t="s">
        <v>370</v>
      </c>
      <c r="D10387" s="485">
        <v>96199</v>
      </c>
      <c r="E10387" s="486">
        <v>22.16</v>
      </c>
      <c r="F10387" s="486">
        <f t="shared" si="486"/>
        <v>2131769.84</v>
      </c>
      <c r="G10387" s="487">
        <v>3.11</v>
      </c>
      <c r="H10387" s="485">
        <v>9.5</v>
      </c>
      <c r="I10387" s="486">
        <f t="shared" si="487"/>
        <v>913890.5</v>
      </c>
      <c r="J10387" s="348">
        <f t="shared" si="488"/>
        <v>0</v>
      </c>
    </row>
    <row r="10388" spans="1:10">
      <c r="A10388" s="483">
        <v>2016</v>
      </c>
      <c r="B10388" s="484" t="s">
        <v>1289</v>
      </c>
      <c r="C10388" s="484" t="s">
        <v>370</v>
      </c>
      <c r="D10388" s="485">
        <v>28136</v>
      </c>
      <c r="E10388" s="486">
        <v>16.8</v>
      </c>
      <c r="F10388" s="486">
        <f t="shared" si="486"/>
        <v>472684.80000000005</v>
      </c>
      <c r="G10388" s="487">
        <v>0.41</v>
      </c>
      <c r="H10388" s="485">
        <v>5.2</v>
      </c>
      <c r="I10388" s="486">
        <f t="shared" si="487"/>
        <v>146307.20000000001</v>
      </c>
      <c r="J10388" s="348">
        <f t="shared" si="488"/>
        <v>0</v>
      </c>
    </row>
    <row r="10389" spans="1:10">
      <c r="A10389" s="483">
        <v>2016</v>
      </c>
      <c r="B10389" s="484" t="s">
        <v>1289</v>
      </c>
      <c r="C10389" s="484" t="s">
        <v>370</v>
      </c>
      <c r="D10389" s="485">
        <v>13939</v>
      </c>
      <c r="E10389" s="486">
        <v>16.68</v>
      </c>
      <c r="F10389" s="486">
        <f t="shared" si="486"/>
        <v>232502.52</v>
      </c>
      <c r="G10389" s="487">
        <v>0.42</v>
      </c>
      <c r="H10389" s="485">
        <v>5.0999999999999996</v>
      </c>
      <c r="I10389" s="486">
        <f t="shared" si="487"/>
        <v>71088.899999999994</v>
      </c>
      <c r="J10389" s="348">
        <f t="shared" si="488"/>
        <v>0</v>
      </c>
    </row>
    <row r="10390" spans="1:10">
      <c r="A10390" s="483">
        <v>2016</v>
      </c>
      <c r="B10390" s="484" t="s">
        <v>1289</v>
      </c>
      <c r="C10390" s="484" t="s">
        <v>370</v>
      </c>
      <c r="D10390" s="485">
        <v>39086</v>
      </c>
      <c r="E10390" s="486">
        <v>16.600000000000001</v>
      </c>
      <c r="F10390" s="486">
        <f t="shared" si="486"/>
        <v>648827.60000000009</v>
      </c>
      <c r="G10390" s="487">
        <v>0.37</v>
      </c>
      <c r="H10390" s="485">
        <v>5.2</v>
      </c>
      <c r="I10390" s="486">
        <f t="shared" si="487"/>
        <v>203247.2</v>
      </c>
      <c r="J10390" s="348">
        <f t="shared" si="488"/>
        <v>0</v>
      </c>
    </row>
    <row r="10391" spans="1:10">
      <c r="A10391" s="483">
        <v>2016</v>
      </c>
      <c r="B10391" s="484" t="s">
        <v>1289</v>
      </c>
      <c r="C10391" s="484" t="s">
        <v>370</v>
      </c>
      <c r="D10391" s="485">
        <v>107407</v>
      </c>
      <c r="E10391" s="486">
        <v>17.14</v>
      </c>
      <c r="F10391" s="486">
        <f t="shared" si="486"/>
        <v>1840955.98</v>
      </c>
      <c r="G10391" s="487">
        <v>0.25</v>
      </c>
      <c r="H10391" s="485">
        <v>4.2</v>
      </c>
      <c r="I10391" s="486">
        <f t="shared" si="487"/>
        <v>451109.4</v>
      </c>
      <c r="J10391" s="348">
        <f t="shared" si="488"/>
        <v>0</v>
      </c>
    </row>
    <row r="10392" spans="1:10">
      <c r="A10392" s="483">
        <v>2016</v>
      </c>
      <c r="B10392" s="484" t="s">
        <v>1296</v>
      </c>
      <c r="C10392" s="484" t="s">
        <v>370</v>
      </c>
      <c r="D10392" s="485">
        <v>25994</v>
      </c>
      <c r="E10392" s="486">
        <v>24.71</v>
      </c>
      <c r="F10392" s="486">
        <f t="shared" si="486"/>
        <v>642311.74</v>
      </c>
      <c r="G10392" s="487">
        <v>1.61</v>
      </c>
      <c r="H10392" s="485">
        <v>10.6</v>
      </c>
      <c r="I10392" s="486">
        <f t="shared" si="487"/>
        <v>275536.39999999997</v>
      </c>
      <c r="J10392" s="348">
        <f t="shared" si="488"/>
        <v>0</v>
      </c>
    </row>
    <row r="10393" spans="1:10">
      <c r="A10393" s="483">
        <v>2016</v>
      </c>
      <c r="B10393" s="484" t="s">
        <v>1296</v>
      </c>
      <c r="C10393" s="484" t="s">
        <v>370</v>
      </c>
      <c r="D10393" s="485">
        <v>30148</v>
      </c>
      <c r="E10393" s="486">
        <v>23.7</v>
      </c>
      <c r="F10393" s="486">
        <f t="shared" si="486"/>
        <v>714507.6</v>
      </c>
      <c r="G10393" s="487">
        <v>1.74</v>
      </c>
      <c r="H10393" s="485">
        <v>12.4</v>
      </c>
      <c r="I10393" s="486">
        <f t="shared" si="487"/>
        <v>373835.2</v>
      </c>
      <c r="J10393" s="348">
        <f t="shared" si="488"/>
        <v>0</v>
      </c>
    </row>
    <row r="10394" spans="1:10">
      <c r="A10394" s="483">
        <v>2016</v>
      </c>
      <c r="B10394" s="484" t="s">
        <v>1296</v>
      </c>
      <c r="C10394" s="484" t="s">
        <v>370</v>
      </c>
      <c r="D10394" s="485">
        <v>81763</v>
      </c>
      <c r="E10394" s="486">
        <v>25.722000000000001</v>
      </c>
      <c r="F10394" s="486">
        <f t="shared" si="486"/>
        <v>2103107.8859999999</v>
      </c>
      <c r="G10394" s="487">
        <v>2.5099999999999998</v>
      </c>
      <c r="H10394" s="485">
        <v>7.7</v>
      </c>
      <c r="I10394" s="486">
        <f t="shared" si="487"/>
        <v>629575.1</v>
      </c>
      <c r="J10394" s="348">
        <f t="shared" si="488"/>
        <v>0</v>
      </c>
    </row>
    <row r="10395" spans="1:10">
      <c r="A10395" s="483">
        <v>2016</v>
      </c>
      <c r="B10395" s="484" t="s">
        <v>1296</v>
      </c>
      <c r="C10395" s="484" t="s">
        <v>370</v>
      </c>
      <c r="D10395" s="485">
        <v>35035</v>
      </c>
      <c r="E10395" s="486">
        <v>25.751999999999999</v>
      </c>
      <c r="F10395" s="486">
        <f t="shared" si="486"/>
        <v>902221.32</v>
      </c>
      <c r="G10395" s="487">
        <v>2.33</v>
      </c>
      <c r="H10395" s="485">
        <v>7.4</v>
      </c>
      <c r="I10395" s="486">
        <f t="shared" si="487"/>
        <v>259259</v>
      </c>
      <c r="J10395" s="348">
        <f t="shared" si="488"/>
        <v>0</v>
      </c>
    </row>
    <row r="10396" spans="1:10">
      <c r="A10396" s="483">
        <v>2016</v>
      </c>
      <c r="B10396" s="484" t="s">
        <v>1296</v>
      </c>
      <c r="C10396" s="484" t="s">
        <v>370</v>
      </c>
      <c r="D10396" s="485">
        <v>47114</v>
      </c>
      <c r="E10396" s="486">
        <v>25.808</v>
      </c>
      <c r="F10396" s="486">
        <f t="shared" si="486"/>
        <v>1215918.112</v>
      </c>
      <c r="G10396" s="487">
        <v>2.5</v>
      </c>
      <c r="H10396" s="485">
        <v>7.9</v>
      </c>
      <c r="I10396" s="486">
        <f t="shared" si="487"/>
        <v>372200.60000000003</v>
      </c>
      <c r="J10396" s="348">
        <f t="shared" si="488"/>
        <v>0</v>
      </c>
    </row>
    <row r="10397" spans="1:10">
      <c r="A10397" s="483">
        <v>2016</v>
      </c>
      <c r="B10397" s="484" t="s">
        <v>1289</v>
      </c>
      <c r="C10397" s="484" t="s">
        <v>370</v>
      </c>
      <c r="D10397" s="485">
        <v>30725</v>
      </c>
      <c r="E10397" s="486">
        <v>17.916</v>
      </c>
      <c r="F10397" s="486">
        <f t="shared" si="486"/>
        <v>550469.1</v>
      </c>
      <c r="G10397" s="487">
        <v>0.3</v>
      </c>
      <c r="H10397" s="485">
        <v>4.8</v>
      </c>
      <c r="I10397" s="486">
        <f t="shared" si="487"/>
        <v>147480</v>
      </c>
      <c r="J10397" s="348">
        <f t="shared" si="488"/>
        <v>0</v>
      </c>
    </row>
    <row r="10398" spans="1:10">
      <c r="A10398" s="483">
        <v>2016</v>
      </c>
      <c r="B10398" s="484" t="s">
        <v>1289</v>
      </c>
      <c r="C10398" s="484" t="s">
        <v>370</v>
      </c>
      <c r="D10398" s="485">
        <v>120101</v>
      </c>
      <c r="E10398" s="486">
        <v>16.734000000000002</v>
      </c>
      <c r="F10398" s="486">
        <f t="shared" si="486"/>
        <v>2009770.1340000003</v>
      </c>
      <c r="G10398" s="487">
        <v>0.28000000000000003</v>
      </c>
      <c r="H10398" s="485">
        <v>5.5</v>
      </c>
      <c r="I10398" s="486">
        <f t="shared" si="487"/>
        <v>660555.5</v>
      </c>
      <c r="J10398" s="348">
        <f t="shared" si="488"/>
        <v>0</v>
      </c>
    </row>
    <row r="10399" spans="1:10">
      <c r="A10399" s="483">
        <v>2016</v>
      </c>
      <c r="B10399" s="484" t="s">
        <v>1289</v>
      </c>
      <c r="C10399" s="484" t="s">
        <v>370</v>
      </c>
      <c r="D10399" s="485">
        <v>103388</v>
      </c>
      <c r="E10399" s="486">
        <v>17.027999999999999</v>
      </c>
      <c r="F10399" s="486">
        <f t="shared" si="486"/>
        <v>1760490.8639999998</v>
      </c>
      <c r="G10399" s="487">
        <v>0.27</v>
      </c>
      <c r="H10399" s="485">
        <v>4.5999999999999996</v>
      </c>
      <c r="I10399" s="486">
        <f t="shared" si="487"/>
        <v>475584.8</v>
      </c>
      <c r="J10399" s="348">
        <f t="shared" si="488"/>
        <v>0</v>
      </c>
    </row>
    <row r="10400" spans="1:10">
      <c r="A10400" s="483">
        <v>2016</v>
      </c>
      <c r="B10400" s="484" t="s">
        <v>1289</v>
      </c>
      <c r="C10400" s="484" t="s">
        <v>370</v>
      </c>
      <c r="D10400" s="485">
        <v>222675</v>
      </c>
      <c r="E10400" s="486">
        <v>16.574000000000002</v>
      </c>
      <c r="F10400" s="486">
        <f t="shared" si="486"/>
        <v>3690615.45</v>
      </c>
      <c r="G10400" s="487">
        <v>0.39</v>
      </c>
      <c r="H10400" s="485">
        <v>4.9000000000000004</v>
      </c>
      <c r="I10400" s="486">
        <f t="shared" si="487"/>
        <v>1091107.5</v>
      </c>
      <c r="J10400" s="348">
        <f t="shared" si="488"/>
        <v>0</v>
      </c>
    </row>
    <row r="10401" spans="1:10">
      <c r="A10401" s="483">
        <v>2016</v>
      </c>
      <c r="B10401" s="484" t="s">
        <v>1289</v>
      </c>
      <c r="C10401" s="484" t="s">
        <v>370</v>
      </c>
      <c r="D10401" s="485">
        <v>191236</v>
      </c>
      <c r="E10401" s="486">
        <v>16.861999999999998</v>
      </c>
      <c r="F10401" s="486">
        <f t="shared" si="486"/>
        <v>3224621.4319999996</v>
      </c>
      <c r="G10401" s="487">
        <v>0.26</v>
      </c>
      <c r="H10401" s="485">
        <v>4.5999999999999996</v>
      </c>
      <c r="I10401" s="486">
        <f t="shared" si="487"/>
        <v>879685.6</v>
      </c>
      <c r="J10401" s="348">
        <f t="shared" si="488"/>
        <v>0</v>
      </c>
    </row>
    <row r="10402" spans="1:10">
      <c r="A10402" s="483">
        <v>2016</v>
      </c>
      <c r="B10402" s="484" t="s">
        <v>1289</v>
      </c>
      <c r="C10402" s="484" t="s">
        <v>370</v>
      </c>
      <c r="D10402" s="485">
        <v>31782</v>
      </c>
      <c r="E10402" s="486">
        <v>16.686</v>
      </c>
      <c r="F10402" s="486">
        <f t="shared" si="486"/>
        <v>530314.45200000005</v>
      </c>
      <c r="G10402" s="487">
        <v>0.28000000000000003</v>
      </c>
      <c r="H10402" s="485">
        <v>4.5</v>
      </c>
      <c r="I10402" s="486">
        <f t="shared" si="487"/>
        <v>143019</v>
      </c>
      <c r="J10402" s="348">
        <f t="shared" si="488"/>
        <v>0</v>
      </c>
    </row>
    <row r="10403" spans="1:10">
      <c r="A10403" s="483">
        <v>2016</v>
      </c>
      <c r="B10403" s="484" t="s">
        <v>1289</v>
      </c>
      <c r="C10403" s="484" t="s">
        <v>370</v>
      </c>
      <c r="D10403" s="485">
        <v>47809</v>
      </c>
      <c r="E10403" s="486">
        <v>17.533999999999999</v>
      </c>
      <c r="F10403" s="486">
        <f t="shared" si="486"/>
        <v>838283.00599999994</v>
      </c>
      <c r="G10403" s="487">
        <v>0.35</v>
      </c>
      <c r="H10403" s="485">
        <v>5.4</v>
      </c>
      <c r="I10403" s="486">
        <f t="shared" si="487"/>
        <v>258168.6</v>
      </c>
      <c r="J10403" s="348">
        <f t="shared" si="488"/>
        <v>0</v>
      </c>
    </row>
    <row r="10404" spans="1:10">
      <c r="A10404" s="483">
        <v>2016</v>
      </c>
      <c r="B10404" s="484" t="s">
        <v>1289</v>
      </c>
      <c r="C10404" s="484" t="s">
        <v>370</v>
      </c>
      <c r="D10404" s="485">
        <v>174550</v>
      </c>
      <c r="E10404" s="486">
        <v>16.79</v>
      </c>
      <c r="F10404" s="486">
        <f t="shared" si="486"/>
        <v>2930694.5</v>
      </c>
      <c r="G10404" s="487">
        <v>0.33</v>
      </c>
      <c r="H10404" s="485">
        <v>5.3</v>
      </c>
      <c r="I10404" s="486">
        <f t="shared" si="487"/>
        <v>925115</v>
      </c>
      <c r="J10404" s="348">
        <f t="shared" si="488"/>
        <v>0</v>
      </c>
    </row>
    <row r="10405" spans="1:10">
      <c r="A10405" s="483">
        <v>2016</v>
      </c>
      <c r="B10405" s="484" t="s">
        <v>1289</v>
      </c>
      <c r="C10405" s="484" t="s">
        <v>370</v>
      </c>
      <c r="D10405" s="485">
        <v>127098</v>
      </c>
      <c r="E10405" s="486">
        <v>17.053999999999998</v>
      </c>
      <c r="F10405" s="486">
        <f t="shared" si="486"/>
        <v>2167529.2919999999</v>
      </c>
      <c r="G10405" s="487">
        <v>0.31</v>
      </c>
      <c r="H10405" s="485">
        <v>4.5</v>
      </c>
      <c r="I10405" s="486">
        <f t="shared" si="487"/>
        <v>571941</v>
      </c>
      <c r="J10405" s="348">
        <f t="shared" si="488"/>
        <v>0</v>
      </c>
    </row>
    <row r="10406" spans="1:10">
      <c r="A10406" s="483">
        <v>2016</v>
      </c>
      <c r="B10406" s="484" t="s">
        <v>1289</v>
      </c>
      <c r="C10406" s="484" t="s">
        <v>370</v>
      </c>
      <c r="D10406" s="485">
        <v>31663</v>
      </c>
      <c r="E10406" s="486">
        <v>16.902000000000001</v>
      </c>
      <c r="F10406" s="486">
        <f t="shared" si="486"/>
        <v>535168.02600000007</v>
      </c>
      <c r="G10406" s="487">
        <v>0.32</v>
      </c>
      <c r="H10406" s="485">
        <v>5.0999999999999996</v>
      </c>
      <c r="I10406" s="486">
        <f t="shared" si="487"/>
        <v>161481.29999999999</v>
      </c>
      <c r="J10406" s="348">
        <f t="shared" si="488"/>
        <v>0</v>
      </c>
    </row>
    <row r="10407" spans="1:10">
      <c r="A10407" s="483">
        <v>2016</v>
      </c>
      <c r="B10407" s="484" t="s">
        <v>1296</v>
      </c>
      <c r="C10407" s="484" t="s">
        <v>370</v>
      </c>
      <c r="D10407" s="485">
        <v>129581</v>
      </c>
      <c r="E10407" s="486">
        <v>24.994</v>
      </c>
      <c r="F10407" s="486">
        <f t="shared" si="486"/>
        <v>3238747.514</v>
      </c>
      <c r="G10407" s="487">
        <v>4.2</v>
      </c>
      <c r="H10407" s="485">
        <v>8.81</v>
      </c>
      <c r="I10407" s="486">
        <f t="shared" si="487"/>
        <v>1141608.6100000001</v>
      </c>
      <c r="J10407" s="348">
        <f t="shared" si="488"/>
        <v>0</v>
      </c>
    </row>
    <row r="10408" spans="1:10">
      <c r="A10408" s="483">
        <v>2016</v>
      </c>
      <c r="B10408" s="484" t="s">
        <v>1296</v>
      </c>
      <c r="C10408" s="484" t="s">
        <v>370</v>
      </c>
      <c r="D10408" s="485">
        <v>70525</v>
      </c>
      <c r="E10408" s="486">
        <v>25.015999999999998</v>
      </c>
      <c r="F10408" s="486">
        <f t="shared" si="486"/>
        <v>1764253.4</v>
      </c>
      <c r="G10408" s="487">
        <v>3.95</v>
      </c>
      <c r="H10408" s="485">
        <v>9.35</v>
      </c>
      <c r="I10408" s="486">
        <f t="shared" si="487"/>
        <v>659408.75</v>
      </c>
      <c r="J10408" s="348">
        <f t="shared" si="488"/>
        <v>0</v>
      </c>
    </row>
    <row r="10409" spans="1:10">
      <c r="A10409" s="483">
        <v>2016</v>
      </c>
      <c r="B10409" s="484" t="s">
        <v>1296</v>
      </c>
      <c r="C10409" s="484" t="s">
        <v>370</v>
      </c>
      <c r="D10409" s="485">
        <v>14758</v>
      </c>
      <c r="E10409" s="486">
        <v>24.667999999999999</v>
      </c>
      <c r="F10409" s="486">
        <f t="shared" si="486"/>
        <v>364050.34399999998</v>
      </c>
      <c r="G10409" s="487">
        <v>4.16</v>
      </c>
      <c r="H10409" s="485">
        <v>8.69</v>
      </c>
      <c r="I10409" s="486">
        <f t="shared" si="487"/>
        <v>128247.01999999999</v>
      </c>
      <c r="J10409" s="348">
        <f t="shared" si="488"/>
        <v>0</v>
      </c>
    </row>
    <row r="10410" spans="1:10">
      <c r="A10410" s="483">
        <v>2016</v>
      </c>
      <c r="B10410" s="484" t="s">
        <v>1296</v>
      </c>
      <c r="C10410" s="484" t="s">
        <v>370</v>
      </c>
      <c r="D10410" s="485">
        <v>22616</v>
      </c>
      <c r="E10410" s="486">
        <v>25.972000000000001</v>
      </c>
      <c r="F10410" s="486">
        <f t="shared" si="486"/>
        <v>587382.75199999998</v>
      </c>
      <c r="G10410" s="487">
        <v>3.07</v>
      </c>
      <c r="H10410" s="485">
        <v>8.31</v>
      </c>
      <c r="I10410" s="486">
        <f t="shared" si="487"/>
        <v>187938.96000000002</v>
      </c>
      <c r="J10410" s="348">
        <f t="shared" si="488"/>
        <v>0</v>
      </c>
    </row>
    <row r="10411" spans="1:10">
      <c r="A10411" s="483">
        <v>2016</v>
      </c>
      <c r="B10411" s="484" t="s">
        <v>1301</v>
      </c>
      <c r="C10411" s="484" t="s">
        <v>370</v>
      </c>
      <c r="D10411" s="485">
        <v>8337</v>
      </c>
      <c r="E10411" s="486">
        <v>14</v>
      </c>
      <c r="F10411" s="486">
        <f t="shared" si="486"/>
        <v>116718</v>
      </c>
      <c r="G10411" s="487">
        <v>0.14000000000000001</v>
      </c>
      <c r="H10411" s="485">
        <v>10.1</v>
      </c>
      <c r="I10411" s="486">
        <f t="shared" si="487"/>
        <v>84203.7</v>
      </c>
      <c r="J10411" s="348">
        <f t="shared" si="488"/>
        <v>1</v>
      </c>
    </row>
    <row r="10412" spans="1:10">
      <c r="A10412" s="483">
        <v>2016</v>
      </c>
      <c r="B10412" s="484" t="s">
        <v>1291</v>
      </c>
      <c r="C10412" s="484" t="s">
        <v>370</v>
      </c>
      <c r="D10412" s="485">
        <v>5469</v>
      </c>
      <c r="E10412" s="486">
        <v>14</v>
      </c>
      <c r="F10412" s="486">
        <f t="shared" si="486"/>
        <v>76566</v>
      </c>
      <c r="G10412" s="487">
        <v>0.14000000000000001</v>
      </c>
      <c r="H10412" s="485">
        <v>10.1</v>
      </c>
      <c r="I10412" s="486">
        <f t="shared" si="487"/>
        <v>55236.9</v>
      </c>
      <c r="J10412" s="348">
        <f t="shared" si="488"/>
        <v>0</v>
      </c>
    </row>
    <row r="10413" spans="1:10">
      <c r="A10413" s="483">
        <v>2016</v>
      </c>
      <c r="B10413" s="484" t="s">
        <v>1301</v>
      </c>
      <c r="C10413" s="484" t="s">
        <v>370</v>
      </c>
      <c r="D10413" s="485">
        <v>478870</v>
      </c>
      <c r="E10413" s="486">
        <v>13.724</v>
      </c>
      <c r="F10413" s="486">
        <f t="shared" si="486"/>
        <v>6572011.8799999999</v>
      </c>
      <c r="G10413" s="487">
        <v>0.91</v>
      </c>
      <c r="H10413" s="485">
        <v>9.4</v>
      </c>
      <c r="I10413" s="486">
        <f t="shared" si="487"/>
        <v>4501378</v>
      </c>
      <c r="J10413" s="348">
        <f t="shared" si="488"/>
        <v>1</v>
      </c>
    </row>
    <row r="10414" spans="1:10">
      <c r="A10414" s="483">
        <v>2016</v>
      </c>
      <c r="B10414" s="484" t="s">
        <v>1296</v>
      </c>
      <c r="C10414" s="484" t="s">
        <v>370</v>
      </c>
      <c r="D10414" s="485">
        <v>23093</v>
      </c>
      <c r="E10414" s="486">
        <v>22.271000000000001</v>
      </c>
      <c r="F10414" s="486">
        <f t="shared" si="486"/>
        <v>514304.20300000004</v>
      </c>
      <c r="G10414" s="487">
        <v>0.46</v>
      </c>
      <c r="H10414" s="485">
        <v>11.9</v>
      </c>
      <c r="I10414" s="486">
        <f t="shared" si="487"/>
        <v>274806.7</v>
      </c>
      <c r="J10414" s="348">
        <f t="shared" si="488"/>
        <v>0</v>
      </c>
    </row>
    <row r="10415" spans="1:10">
      <c r="A10415" s="483">
        <v>2016</v>
      </c>
      <c r="B10415" s="484" t="s">
        <v>1296</v>
      </c>
      <c r="C10415" s="484" t="s">
        <v>370</v>
      </c>
      <c r="D10415" s="485">
        <v>122729</v>
      </c>
      <c r="E10415" s="486">
        <v>22.768000000000001</v>
      </c>
      <c r="F10415" s="486">
        <f t="shared" si="486"/>
        <v>2794293.872</v>
      </c>
      <c r="G10415" s="487">
        <v>0.96</v>
      </c>
      <c r="H10415" s="485">
        <v>13.6</v>
      </c>
      <c r="I10415" s="486">
        <f t="shared" si="487"/>
        <v>1669114.4</v>
      </c>
      <c r="J10415" s="348">
        <f t="shared" si="488"/>
        <v>0</v>
      </c>
    </row>
    <row r="10416" spans="1:10">
      <c r="A10416" s="483">
        <v>2016</v>
      </c>
      <c r="B10416" s="484" t="s">
        <v>1296</v>
      </c>
      <c r="C10416" s="484" t="s">
        <v>370</v>
      </c>
      <c r="D10416" s="485">
        <v>49010</v>
      </c>
      <c r="E10416" s="486">
        <v>23.172999999999998</v>
      </c>
      <c r="F10416" s="486">
        <f t="shared" si="486"/>
        <v>1135708.73</v>
      </c>
      <c r="G10416" s="487">
        <v>0.43</v>
      </c>
      <c r="H10416" s="485">
        <v>6.1</v>
      </c>
      <c r="I10416" s="486">
        <f t="shared" si="487"/>
        <v>298961</v>
      </c>
      <c r="J10416" s="348">
        <f t="shared" si="488"/>
        <v>0</v>
      </c>
    </row>
    <row r="10417" spans="1:10">
      <c r="A10417" s="483">
        <v>2016</v>
      </c>
      <c r="B10417" s="484" t="s">
        <v>1296</v>
      </c>
      <c r="C10417" s="484" t="s">
        <v>370</v>
      </c>
      <c r="D10417" s="485">
        <v>10954</v>
      </c>
      <c r="E10417" s="486">
        <v>22.23</v>
      </c>
      <c r="F10417" s="486">
        <f t="shared" si="486"/>
        <v>243507.42</v>
      </c>
      <c r="G10417" s="487">
        <v>0.43</v>
      </c>
      <c r="H10417" s="485">
        <v>13</v>
      </c>
      <c r="I10417" s="486">
        <f t="shared" si="487"/>
        <v>142402</v>
      </c>
      <c r="J10417" s="348">
        <f t="shared" si="488"/>
        <v>0</v>
      </c>
    </row>
    <row r="10418" spans="1:10">
      <c r="A10418" s="483">
        <v>2016</v>
      </c>
      <c r="B10418" s="484" t="s">
        <v>1296</v>
      </c>
      <c r="C10418" s="484" t="s">
        <v>370</v>
      </c>
      <c r="D10418" s="485">
        <v>160232</v>
      </c>
      <c r="E10418" s="486">
        <v>21.239000000000001</v>
      </c>
      <c r="F10418" s="486">
        <f t="shared" si="486"/>
        <v>3403167.4480000003</v>
      </c>
      <c r="G10418" s="487">
        <v>0.39</v>
      </c>
      <c r="H10418" s="485">
        <v>13.5</v>
      </c>
      <c r="I10418" s="486">
        <f t="shared" si="487"/>
        <v>2163132</v>
      </c>
      <c r="J10418" s="348">
        <f t="shared" si="488"/>
        <v>0</v>
      </c>
    </row>
    <row r="10419" spans="1:10">
      <c r="A10419" s="483">
        <v>2016</v>
      </c>
      <c r="B10419" s="484" t="s">
        <v>1289</v>
      </c>
      <c r="C10419" s="484" t="s">
        <v>370</v>
      </c>
      <c r="D10419" s="485">
        <v>84439</v>
      </c>
      <c r="E10419" s="486">
        <v>19.451000000000001</v>
      </c>
      <c r="F10419" s="486">
        <f t="shared" si="486"/>
        <v>1642422.9890000001</v>
      </c>
      <c r="G10419" s="487">
        <v>1.1000000000000001</v>
      </c>
      <c r="H10419" s="485">
        <v>9.1</v>
      </c>
      <c r="I10419" s="486">
        <f t="shared" si="487"/>
        <v>768394.9</v>
      </c>
      <c r="J10419" s="348">
        <f t="shared" si="488"/>
        <v>0</v>
      </c>
    </row>
    <row r="10420" spans="1:10">
      <c r="A10420" s="483">
        <v>2016</v>
      </c>
      <c r="B10420" s="484" t="s">
        <v>1296</v>
      </c>
      <c r="C10420" s="484" t="s">
        <v>370</v>
      </c>
      <c r="D10420" s="485">
        <v>58971</v>
      </c>
      <c r="E10420" s="486">
        <v>23.07</v>
      </c>
      <c r="F10420" s="486">
        <f t="shared" si="486"/>
        <v>1360460.97</v>
      </c>
      <c r="G10420" s="487">
        <v>2.9</v>
      </c>
      <c r="H10420" s="485">
        <v>8</v>
      </c>
      <c r="I10420" s="486">
        <f t="shared" si="487"/>
        <v>471768</v>
      </c>
      <c r="J10420" s="348">
        <f t="shared" si="488"/>
        <v>0</v>
      </c>
    </row>
    <row r="10421" spans="1:10">
      <c r="A10421" s="483">
        <v>2016</v>
      </c>
      <c r="B10421" s="484" t="s">
        <v>1296</v>
      </c>
      <c r="C10421" s="484" t="s">
        <v>370</v>
      </c>
      <c r="D10421" s="485">
        <v>24706</v>
      </c>
      <c r="E10421" s="486">
        <v>22.03</v>
      </c>
      <c r="F10421" s="486">
        <f t="shared" si="486"/>
        <v>544273.18000000005</v>
      </c>
      <c r="G10421" s="487">
        <v>3.06</v>
      </c>
      <c r="H10421" s="485">
        <v>9</v>
      </c>
      <c r="I10421" s="486">
        <f t="shared" si="487"/>
        <v>222354</v>
      </c>
      <c r="J10421" s="348">
        <f t="shared" si="488"/>
        <v>0</v>
      </c>
    </row>
    <row r="10422" spans="1:10">
      <c r="A10422" s="483">
        <v>2016</v>
      </c>
      <c r="B10422" s="484" t="s">
        <v>1289</v>
      </c>
      <c r="C10422" s="484" t="s">
        <v>370</v>
      </c>
      <c r="D10422" s="485">
        <v>98371</v>
      </c>
      <c r="E10422" s="486">
        <v>17.46</v>
      </c>
      <c r="F10422" s="486">
        <f t="shared" si="486"/>
        <v>1717557.6600000001</v>
      </c>
      <c r="G10422" s="487">
        <v>0.2</v>
      </c>
      <c r="H10422" s="485">
        <v>4.4000000000000004</v>
      </c>
      <c r="I10422" s="486">
        <f t="shared" si="487"/>
        <v>432832.4</v>
      </c>
      <c r="J10422" s="348">
        <f t="shared" si="488"/>
        <v>0</v>
      </c>
    </row>
    <row r="10423" spans="1:10">
      <c r="A10423" s="483">
        <v>2016</v>
      </c>
      <c r="B10423" s="484" t="s">
        <v>1289</v>
      </c>
      <c r="C10423" s="484" t="s">
        <v>370</v>
      </c>
      <c r="D10423" s="485">
        <v>81968</v>
      </c>
      <c r="E10423" s="486">
        <v>16.77</v>
      </c>
      <c r="F10423" s="486">
        <f t="shared" si="486"/>
        <v>1374603.3599999999</v>
      </c>
      <c r="G10423" s="487">
        <v>0.3</v>
      </c>
      <c r="H10423" s="485">
        <v>6.1</v>
      </c>
      <c r="I10423" s="486">
        <f t="shared" si="487"/>
        <v>500004.8</v>
      </c>
      <c r="J10423" s="348">
        <f t="shared" si="488"/>
        <v>0</v>
      </c>
    </row>
    <row r="10424" spans="1:10">
      <c r="A10424" s="483">
        <v>2016</v>
      </c>
      <c r="B10424" s="484" t="s">
        <v>1289</v>
      </c>
      <c r="C10424" s="484" t="s">
        <v>370</v>
      </c>
      <c r="D10424" s="485">
        <v>82111</v>
      </c>
      <c r="E10424" s="486">
        <v>17.8</v>
      </c>
      <c r="F10424" s="486">
        <f t="shared" si="486"/>
        <v>1461575.8</v>
      </c>
      <c r="G10424" s="487">
        <v>0.24</v>
      </c>
      <c r="H10424" s="485">
        <v>5.3</v>
      </c>
      <c r="I10424" s="486">
        <f t="shared" si="487"/>
        <v>435188.3</v>
      </c>
      <c r="J10424" s="348">
        <f t="shared" si="488"/>
        <v>0</v>
      </c>
    </row>
    <row r="10425" spans="1:10">
      <c r="A10425" s="483">
        <v>2016</v>
      </c>
      <c r="B10425" s="484" t="s">
        <v>1289</v>
      </c>
      <c r="C10425" s="484" t="s">
        <v>370</v>
      </c>
      <c r="D10425" s="485">
        <v>81317</v>
      </c>
      <c r="E10425" s="486">
        <v>16.760000000000002</v>
      </c>
      <c r="F10425" s="486">
        <f t="shared" si="486"/>
        <v>1362872.9200000002</v>
      </c>
      <c r="G10425" s="487">
        <v>0.31</v>
      </c>
      <c r="H10425" s="485">
        <v>6.2</v>
      </c>
      <c r="I10425" s="486">
        <f t="shared" si="487"/>
        <v>504165.4</v>
      </c>
      <c r="J10425" s="348">
        <f t="shared" si="488"/>
        <v>0</v>
      </c>
    </row>
    <row r="10426" spans="1:10">
      <c r="A10426" s="483">
        <v>2016</v>
      </c>
      <c r="B10426" s="484" t="s">
        <v>1289</v>
      </c>
      <c r="C10426" s="484" t="s">
        <v>370</v>
      </c>
      <c r="D10426" s="485">
        <v>16429</v>
      </c>
      <c r="E10426" s="486">
        <v>16.7</v>
      </c>
      <c r="F10426" s="486">
        <f t="shared" si="486"/>
        <v>274364.3</v>
      </c>
      <c r="G10426" s="487">
        <v>0.3</v>
      </c>
      <c r="H10426" s="485">
        <v>6.4</v>
      </c>
      <c r="I10426" s="486">
        <f t="shared" si="487"/>
        <v>105145.60000000001</v>
      </c>
      <c r="J10426" s="348">
        <f t="shared" si="488"/>
        <v>0</v>
      </c>
    </row>
    <row r="10427" spans="1:10">
      <c r="A10427" s="483">
        <v>2016</v>
      </c>
      <c r="B10427" s="484" t="s">
        <v>1301</v>
      </c>
      <c r="C10427" s="484" t="s">
        <v>370</v>
      </c>
      <c r="D10427" s="485">
        <v>526874</v>
      </c>
      <c r="E10427" s="486">
        <v>11.94</v>
      </c>
      <c r="F10427" s="486">
        <f t="shared" si="486"/>
        <v>6290875.5599999996</v>
      </c>
      <c r="G10427" s="487">
        <v>1.2</v>
      </c>
      <c r="H10427" s="485">
        <v>21.3</v>
      </c>
      <c r="I10427" s="486">
        <f t="shared" si="487"/>
        <v>11222416.200000001</v>
      </c>
      <c r="J10427" s="348">
        <f t="shared" si="488"/>
        <v>1</v>
      </c>
    </row>
    <row r="10428" spans="1:10">
      <c r="A10428" s="483">
        <v>2016</v>
      </c>
      <c r="B10428" s="484" t="s">
        <v>1289</v>
      </c>
      <c r="C10428" s="484" t="s">
        <v>370</v>
      </c>
      <c r="D10428" s="485">
        <v>31687</v>
      </c>
      <c r="E10428" s="486">
        <v>17.716999999999999</v>
      </c>
      <c r="F10428" s="486">
        <f t="shared" si="486"/>
        <v>561398.57899999991</v>
      </c>
      <c r="G10428" s="487">
        <v>0.28000000000000003</v>
      </c>
      <c r="H10428" s="485">
        <v>5.3</v>
      </c>
      <c r="I10428" s="486">
        <f t="shared" si="487"/>
        <v>167941.1</v>
      </c>
      <c r="J10428" s="348">
        <f t="shared" si="488"/>
        <v>0</v>
      </c>
    </row>
    <row r="10429" spans="1:10">
      <c r="A10429" s="483">
        <v>2016</v>
      </c>
      <c r="B10429" s="484" t="s">
        <v>1289</v>
      </c>
      <c r="C10429" s="484" t="s">
        <v>370</v>
      </c>
      <c r="D10429" s="485">
        <v>16338</v>
      </c>
      <c r="E10429" s="486">
        <v>17.89</v>
      </c>
      <c r="F10429" s="486">
        <f t="shared" si="486"/>
        <v>292286.82</v>
      </c>
      <c r="G10429" s="487">
        <v>0.36</v>
      </c>
      <c r="H10429" s="485">
        <v>4.8</v>
      </c>
      <c r="I10429" s="486">
        <f t="shared" si="487"/>
        <v>78422.399999999994</v>
      </c>
      <c r="J10429" s="348">
        <f t="shared" si="488"/>
        <v>0</v>
      </c>
    </row>
    <row r="10430" spans="1:10">
      <c r="A10430" s="483">
        <v>2016</v>
      </c>
      <c r="B10430" s="484" t="s">
        <v>1289</v>
      </c>
      <c r="C10430" s="484" t="s">
        <v>370</v>
      </c>
      <c r="D10430" s="485">
        <v>48500</v>
      </c>
      <c r="E10430" s="486">
        <v>17.856000000000002</v>
      </c>
      <c r="F10430" s="486">
        <f t="shared" si="486"/>
        <v>866016.00000000012</v>
      </c>
      <c r="G10430" s="487">
        <v>0.28999999999999998</v>
      </c>
      <c r="H10430" s="485">
        <v>5</v>
      </c>
      <c r="I10430" s="486">
        <f t="shared" si="487"/>
        <v>242500</v>
      </c>
      <c r="J10430" s="348">
        <f t="shared" si="488"/>
        <v>0</v>
      </c>
    </row>
    <row r="10431" spans="1:10">
      <c r="A10431" s="483">
        <v>2016</v>
      </c>
      <c r="B10431" s="484" t="s">
        <v>1289</v>
      </c>
      <c r="C10431" s="484" t="s">
        <v>370</v>
      </c>
      <c r="D10431" s="485">
        <v>32010</v>
      </c>
      <c r="E10431" s="486">
        <v>17.594000000000001</v>
      </c>
      <c r="F10431" s="486">
        <f t="shared" si="486"/>
        <v>563183.94000000006</v>
      </c>
      <c r="G10431" s="487">
        <v>0.34</v>
      </c>
      <c r="H10431" s="485">
        <v>4.9000000000000004</v>
      </c>
      <c r="I10431" s="486">
        <f t="shared" si="487"/>
        <v>156849</v>
      </c>
      <c r="J10431" s="348">
        <f t="shared" si="488"/>
        <v>0</v>
      </c>
    </row>
    <row r="10432" spans="1:10">
      <c r="A10432" s="483">
        <v>2016</v>
      </c>
      <c r="B10432" s="484" t="s">
        <v>1289</v>
      </c>
      <c r="C10432" s="484" t="s">
        <v>370</v>
      </c>
      <c r="D10432" s="485">
        <v>32564</v>
      </c>
      <c r="E10432" s="486">
        <v>17.856000000000002</v>
      </c>
      <c r="F10432" s="486">
        <f t="shared" si="486"/>
        <v>581462.7840000001</v>
      </c>
      <c r="G10432" s="487">
        <v>0.32</v>
      </c>
      <c r="H10432" s="485">
        <v>5.0999999999999996</v>
      </c>
      <c r="I10432" s="486">
        <f t="shared" si="487"/>
        <v>166076.4</v>
      </c>
      <c r="J10432" s="348">
        <f t="shared" si="488"/>
        <v>0</v>
      </c>
    </row>
    <row r="10433" spans="1:10">
      <c r="A10433" s="483">
        <v>2016</v>
      </c>
      <c r="B10433" s="484" t="s">
        <v>1289</v>
      </c>
      <c r="C10433" s="484" t="s">
        <v>370</v>
      </c>
      <c r="D10433" s="485">
        <v>32037</v>
      </c>
      <c r="E10433" s="486">
        <v>17.797999999999998</v>
      </c>
      <c r="F10433" s="486">
        <f t="shared" si="486"/>
        <v>570194.52599999995</v>
      </c>
      <c r="G10433" s="487">
        <v>0.24</v>
      </c>
      <c r="H10433" s="485">
        <v>5.2</v>
      </c>
      <c r="I10433" s="486">
        <f t="shared" si="487"/>
        <v>166592.4</v>
      </c>
      <c r="J10433" s="348">
        <f t="shared" si="488"/>
        <v>0</v>
      </c>
    </row>
    <row r="10434" spans="1:10">
      <c r="A10434" s="483">
        <v>2016</v>
      </c>
      <c r="B10434" s="484" t="s">
        <v>1296</v>
      </c>
      <c r="C10434" s="484" t="s">
        <v>370</v>
      </c>
      <c r="D10434" s="485">
        <v>67426</v>
      </c>
      <c r="E10434" s="486">
        <v>22.86</v>
      </c>
      <c r="F10434" s="486">
        <f t="shared" si="486"/>
        <v>1541358.3599999999</v>
      </c>
      <c r="G10434" s="487">
        <v>3.85</v>
      </c>
      <c r="H10434" s="485">
        <v>9.4</v>
      </c>
      <c r="I10434" s="486">
        <f t="shared" si="487"/>
        <v>633804.4</v>
      </c>
      <c r="J10434" s="348">
        <f t="shared" si="488"/>
        <v>0</v>
      </c>
    </row>
    <row r="10435" spans="1:10">
      <c r="A10435" s="483">
        <v>2016</v>
      </c>
      <c r="B10435" s="484" t="s">
        <v>1296</v>
      </c>
      <c r="C10435" s="484" t="s">
        <v>370</v>
      </c>
      <c r="D10435" s="485">
        <v>7021</v>
      </c>
      <c r="E10435" s="486">
        <v>23.29</v>
      </c>
      <c r="F10435" s="486">
        <f t="shared" ref="F10435:F10498" si="489">E10435*D10435</f>
        <v>163519.09</v>
      </c>
      <c r="G10435" s="487">
        <v>3.58</v>
      </c>
      <c r="H10435" s="485">
        <v>7.8</v>
      </c>
      <c r="I10435" s="486">
        <f t="shared" ref="I10435:I10498" si="490">H10435*D10435</f>
        <v>54763.799999999996</v>
      </c>
      <c r="J10435" s="348">
        <f t="shared" ref="J10435:J10498" si="491">IF(B10435="LIG",1,0)</f>
        <v>0</v>
      </c>
    </row>
    <row r="10436" spans="1:10">
      <c r="A10436" s="483">
        <v>2016</v>
      </c>
      <c r="B10436" s="484" t="s">
        <v>1289</v>
      </c>
      <c r="C10436" s="484" t="s">
        <v>370</v>
      </c>
      <c r="D10436" s="485">
        <v>100743</v>
      </c>
      <c r="E10436" s="486">
        <v>17.797000000000001</v>
      </c>
      <c r="F10436" s="486">
        <f t="shared" si="489"/>
        <v>1792923.1710000001</v>
      </c>
      <c r="G10436" s="487">
        <v>0.24</v>
      </c>
      <c r="H10436" s="485">
        <v>5.5</v>
      </c>
      <c r="I10436" s="486">
        <f t="shared" si="490"/>
        <v>554086.5</v>
      </c>
      <c r="J10436" s="348">
        <f t="shared" si="491"/>
        <v>0</v>
      </c>
    </row>
    <row r="10437" spans="1:10">
      <c r="A10437" s="483">
        <v>2016</v>
      </c>
      <c r="B10437" s="484" t="s">
        <v>1289</v>
      </c>
      <c r="C10437" s="484" t="s">
        <v>370</v>
      </c>
      <c r="D10437" s="485">
        <v>79377</v>
      </c>
      <c r="E10437" s="486">
        <v>17.899999999999999</v>
      </c>
      <c r="F10437" s="486">
        <f t="shared" si="489"/>
        <v>1420848.2999999998</v>
      </c>
      <c r="G10437" s="487">
        <v>0.52</v>
      </c>
      <c r="H10437" s="485">
        <v>4.8</v>
      </c>
      <c r="I10437" s="486">
        <f t="shared" si="490"/>
        <v>381009.6</v>
      </c>
      <c r="J10437" s="348">
        <f t="shared" si="491"/>
        <v>0</v>
      </c>
    </row>
    <row r="10438" spans="1:10">
      <c r="A10438" s="483">
        <v>2016</v>
      </c>
      <c r="B10438" s="484" t="s">
        <v>1289</v>
      </c>
      <c r="C10438" s="484" t="s">
        <v>370</v>
      </c>
      <c r="D10438" s="485">
        <v>115576</v>
      </c>
      <c r="E10438" s="486">
        <v>17.100000000000001</v>
      </c>
      <c r="F10438" s="486">
        <f t="shared" si="489"/>
        <v>1976349.6</v>
      </c>
      <c r="G10438" s="487">
        <v>0.27</v>
      </c>
      <c r="H10438" s="485">
        <v>4.4000000000000004</v>
      </c>
      <c r="I10438" s="486">
        <f t="shared" si="490"/>
        <v>508534.4</v>
      </c>
      <c r="J10438" s="348">
        <f t="shared" si="491"/>
        <v>0</v>
      </c>
    </row>
    <row r="10439" spans="1:10">
      <c r="A10439" s="483">
        <v>2016</v>
      </c>
      <c r="B10439" s="484" t="s">
        <v>1296</v>
      </c>
      <c r="C10439" s="484" t="s">
        <v>370</v>
      </c>
      <c r="D10439" s="485">
        <v>34658</v>
      </c>
      <c r="E10439" s="486">
        <v>23.01</v>
      </c>
      <c r="F10439" s="486">
        <f t="shared" si="489"/>
        <v>797480.58000000007</v>
      </c>
      <c r="G10439" s="487">
        <v>2.89</v>
      </c>
      <c r="H10439" s="485">
        <v>8.1999999999999993</v>
      </c>
      <c r="I10439" s="486">
        <f t="shared" si="490"/>
        <v>284195.59999999998</v>
      </c>
      <c r="J10439" s="348">
        <f t="shared" si="491"/>
        <v>0</v>
      </c>
    </row>
    <row r="10440" spans="1:10">
      <c r="A10440" s="483">
        <v>2016</v>
      </c>
      <c r="B10440" s="484" t="s">
        <v>1296</v>
      </c>
      <c r="C10440" s="484" t="s">
        <v>370</v>
      </c>
      <c r="D10440" s="485">
        <v>38780</v>
      </c>
      <c r="E10440" s="486">
        <v>23.51</v>
      </c>
      <c r="F10440" s="486">
        <f t="shared" si="489"/>
        <v>911717.8</v>
      </c>
      <c r="G10440" s="487">
        <v>2.84</v>
      </c>
      <c r="H10440" s="485">
        <v>8</v>
      </c>
      <c r="I10440" s="486">
        <f t="shared" si="490"/>
        <v>310240</v>
      </c>
      <c r="J10440" s="348">
        <f t="shared" si="491"/>
        <v>0</v>
      </c>
    </row>
    <row r="10441" spans="1:10">
      <c r="A10441" s="483">
        <v>2016</v>
      </c>
      <c r="B10441" s="484" t="s">
        <v>1301</v>
      </c>
      <c r="C10441" s="484" t="s">
        <v>370</v>
      </c>
      <c r="D10441" s="485">
        <v>175624</v>
      </c>
      <c r="E10441" s="486">
        <v>13.694000000000001</v>
      </c>
      <c r="F10441" s="486">
        <f t="shared" si="489"/>
        <v>2404995.0560000003</v>
      </c>
      <c r="G10441" s="487">
        <v>0.92</v>
      </c>
      <c r="H10441" s="485">
        <v>15.1</v>
      </c>
      <c r="I10441" s="486">
        <f t="shared" si="490"/>
        <v>2651922.4</v>
      </c>
      <c r="J10441" s="348">
        <f t="shared" si="491"/>
        <v>1</v>
      </c>
    </row>
    <row r="10442" spans="1:10">
      <c r="A10442" s="483">
        <v>2016</v>
      </c>
      <c r="B10442" s="484" t="s">
        <v>1296</v>
      </c>
      <c r="C10442" s="484" t="s">
        <v>370</v>
      </c>
      <c r="D10442" s="485">
        <v>13132</v>
      </c>
      <c r="E10442" s="486">
        <v>25.18</v>
      </c>
      <c r="F10442" s="486">
        <f t="shared" si="489"/>
        <v>330663.76</v>
      </c>
      <c r="G10442" s="487">
        <v>1</v>
      </c>
      <c r="H10442" s="485">
        <v>9.8000000000000007</v>
      </c>
      <c r="I10442" s="486">
        <f t="shared" si="490"/>
        <v>128693.6</v>
      </c>
      <c r="J10442" s="348">
        <f t="shared" si="491"/>
        <v>0</v>
      </c>
    </row>
    <row r="10443" spans="1:10">
      <c r="A10443" s="483">
        <v>2016</v>
      </c>
      <c r="B10443" s="484" t="s">
        <v>1296</v>
      </c>
      <c r="C10443" s="484" t="s">
        <v>370</v>
      </c>
      <c r="D10443" s="485">
        <v>38987</v>
      </c>
      <c r="E10443" s="486">
        <v>24.94</v>
      </c>
      <c r="F10443" s="486">
        <f t="shared" si="489"/>
        <v>972335.78</v>
      </c>
      <c r="G10443" s="487">
        <v>1.04</v>
      </c>
      <c r="H10443" s="485">
        <v>9.8000000000000007</v>
      </c>
      <c r="I10443" s="486">
        <f t="shared" si="490"/>
        <v>382072.60000000003</v>
      </c>
      <c r="J10443" s="348">
        <f t="shared" si="491"/>
        <v>0</v>
      </c>
    </row>
    <row r="10444" spans="1:10">
      <c r="A10444" s="483">
        <v>2016</v>
      </c>
      <c r="B10444" s="484" t="s">
        <v>1296</v>
      </c>
      <c r="C10444" s="484" t="s">
        <v>370</v>
      </c>
      <c r="D10444" s="485">
        <v>12872</v>
      </c>
      <c r="E10444" s="486">
        <v>25.29</v>
      </c>
      <c r="F10444" s="486">
        <f t="shared" si="489"/>
        <v>325532.88</v>
      </c>
      <c r="G10444" s="487">
        <v>0.91</v>
      </c>
      <c r="H10444" s="485">
        <v>7.9</v>
      </c>
      <c r="I10444" s="486">
        <f t="shared" si="490"/>
        <v>101688.8</v>
      </c>
      <c r="J10444" s="348">
        <f t="shared" si="491"/>
        <v>0</v>
      </c>
    </row>
    <row r="10445" spans="1:10">
      <c r="A10445" s="483">
        <v>2016</v>
      </c>
      <c r="B10445" s="484" t="s">
        <v>1296</v>
      </c>
      <c r="C10445" s="484" t="s">
        <v>370</v>
      </c>
      <c r="D10445" s="485">
        <v>12316</v>
      </c>
      <c r="E10445" s="486">
        <v>24.05</v>
      </c>
      <c r="F10445" s="486">
        <f t="shared" si="489"/>
        <v>296199.8</v>
      </c>
      <c r="G10445" s="487">
        <v>0.73</v>
      </c>
      <c r="H10445" s="485">
        <v>14</v>
      </c>
      <c r="I10445" s="486">
        <f t="shared" si="490"/>
        <v>172424</v>
      </c>
      <c r="J10445" s="348">
        <f t="shared" si="491"/>
        <v>0</v>
      </c>
    </row>
    <row r="10446" spans="1:10">
      <c r="A10446" s="483">
        <v>2016</v>
      </c>
      <c r="B10446" s="484" t="s">
        <v>1296</v>
      </c>
      <c r="C10446" s="484" t="s">
        <v>370</v>
      </c>
      <c r="D10446" s="485">
        <v>10664</v>
      </c>
      <c r="E10446" s="486">
        <v>24.956</v>
      </c>
      <c r="F10446" s="486">
        <f t="shared" si="489"/>
        <v>266130.78399999999</v>
      </c>
      <c r="G10446" s="487">
        <v>1.26</v>
      </c>
      <c r="H10446" s="485">
        <v>11</v>
      </c>
      <c r="I10446" s="486">
        <f t="shared" si="490"/>
        <v>117304</v>
      </c>
      <c r="J10446" s="348">
        <f t="shared" si="491"/>
        <v>0</v>
      </c>
    </row>
    <row r="10447" spans="1:10">
      <c r="A10447" s="483">
        <v>2016</v>
      </c>
      <c r="B10447" s="484" t="s">
        <v>1296</v>
      </c>
      <c r="C10447" s="484" t="s">
        <v>370</v>
      </c>
      <c r="D10447" s="485">
        <v>11781</v>
      </c>
      <c r="E10447" s="486">
        <v>23.98</v>
      </c>
      <c r="F10447" s="486">
        <f t="shared" si="489"/>
        <v>282508.38</v>
      </c>
      <c r="G10447" s="487">
        <v>0.68</v>
      </c>
      <c r="H10447" s="485">
        <v>13.1</v>
      </c>
      <c r="I10447" s="486">
        <f t="shared" si="490"/>
        <v>154331.1</v>
      </c>
      <c r="J10447" s="348">
        <f t="shared" si="491"/>
        <v>0</v>
      </c>
    </row>
    <row r="10448" spans="1:10">
      <c r="A10448" s="483">
        <v>2016</v>
      </c>
      <c r="B10448" s="484" t="s">
        <v>1296</v>
      </c>
      <c r="C10448" s="484" t="s">
        <v>370</v>
      </c>
      <c r="D10448" s="485">
        <v>11865</v>
      </c>
      <c r="E10448" s="486">
        <v>25.256</v>
      </c>
      <c r="F10448" s="486">
        <f t="shared" si="489"/>
        <v>299662.44</v>
      </c>
      <c r="G10448" s="487">
        <v>1</v>
      </c>
      <c r="H10448" s="485">
        <v>9.6999999999999993</v>
      </c>
      <c r="I10448" s="486">
        <f t="shared" si="490"/>
        <v>115090.49999999999</v>
      </c>
      <c r="J10448" s="348">
        <f t="shared" si="491"/>
        <v>0</v>
      </c>
    </row>
    <row r="10449" spans="1:10">
      <c r="A10449" s="483">
        <v>2016</v>
      </c>
      <c r="B10449" s="484" t="s">
        <v>1296</v>
      </c>
      <c r="C10449" s="484" t="s">
        <v>370</v>
      </c>
      <c r="D10449" s="485">
        <v>12182</v>
      </c>
      <c r="E10449" s="486">
        <v>25.288</v>
      </c>
      <c r="F10449" s="486">
        <f t="shared" si="489"/>
        <v>308058.41600000003</v>
      </c>
      <c r="G10449" s="487">
        <v>1.33</v>
      </c>
      <c r="H10449" s="485">
        <v>12.8</v>
      </c>
      <c r="I10449" s="486">
        <f t="shared" si="490"/>
        <v>155929.60000000001</v>
      </c>
      <c r="J10449" s="348">
        <f t="shared" si="491"/>
        <v>0</v>
      </c>
    </row>
    <row r="10450" spans="1:10">
      <c r="A10450" s="483">
        <v>2016</v>
      </c>
      <c r="B10450" s="484" t="s">
        <v>1296</v>
      </c>
      <c r="C10450" s="484" t="s">
        <v>370</v>
      </c>
      <c r="D10450" s="485">
        <v>24625</v>
      </c>
      <c r="E10450" s="486">
        <v>24.187000000000001</v>
      </c>
      <c r="F10450" s="486">
        <f t="shared" si="489"/>
        <v>595604.875</v>
      </c>
      <c r="G10450" s="487">
        <v>0.74</v>
      </c>
      <c r="H10450" s="485">
        <v>12.8</v>
      </c>
      <c r="I10450" s="486">
        <f t="shared" si="490"/>
        <v>315200</v>
      </c>
      <c r="J10450" s="348">
        <f t="shared" si="491"/>
        <v>0</v>
      </c>
    </row>
    <row r="10451" spans="1:10">
      <c r="A10451" s="483">
        <v>2016</v>
      </c>
      <c r="B10451" s="484" t="s">
        <v>1296</v>
      </c>
      <c r="C10451" s="484" t="s">
        <v>370</v>
      </c>
      <c r="D10451" s="485">
        <v>11898</v>
      </c>
      <c r="E10451" s="486">
        <v>25.585999999999999</v>
      </c>
      <c r="F10451" s="486">
        <f t="shared" si="489"/>
        <v>304422.228</v>
      </c>
      <c r="G10451" s="487">
        <v>1.32</v>
      </c>
      <c r="H10451" s="485">
        <v>11.1</v>
      </c>
      <c r="I10451" s="486">
        <f t="shared" si="490"/>
        <v>132067.79999999999</v>
      </c>
      <c r="J10451" s="348">
        <f t="shared" si="491"/>
        <v>0</v>
      </c>
    </row>
    <row r="10452" spans="1:10">
      <c r="A10452" s="483">
        <v>2016</v>
      </c>
      <c r="B10452" s="484" t="s">
        <v>1296</v>
      </c>
      <c r="C10452" s="484" t="s">
        <v>370</v>
      </c>
      <c r="D10452" s="485">
        <v>35450</v>
      </c>
      <c r="E10452" s="486">
        <v>24.838999999999999</v>
      </c>
      <c r="F10452" s="486">
        <f t="shared" si="489"/>
        <v>880542.54999999993</v>
      </c>
      <c r="G10452" s="487">
        <v>0.95</v>
      </c>
      <c r="H10452" s="485">
        <v>10.1</v>
      </c>
      <c r="I10452" s="486">
        <f t="shared" si="490"/>
        <v>358045</v>
      </c>
      <c r="J10452" s="348">
        <f t="shared" si="491"/>
        <v>0</v>
      </c>
    </row>
    <row r="10453" spans="1:10">
      <c r="A10453" s="483">
        <v>2016</v>
      </c>
      <c r="B10453" s="484" t="s">
        <v>1296</v>
      </c>
      <c r="C10453" s="484" t="s">
        <v>370</v>
      </c>
      <c r="D10453" s="485">
        <v>12314</v>
      </c>
      <c r="E10453" s="486">
        <v>24.088000000000001</v>
      </c>
      <c r="F10453" s="486">
        <f t="shared" si="489"/>
        <v>296619.63199999998</v>
      </c>
      <c r="G10453" s="487">
        <v>0.74</v>
      </c>
      <c r="H10453" s="485">
        <v>13.3</v>
      </c>
      <c r="I10453" s="486">
        <f t="shared" si="490"/>
        <v>163776.20000000001</v>
      </c>
      <c r="J10453" s="348">
        <f t="shared" si="491"/>
        <v>0</v>
      </c>
    </row>
    <row r="10454" spans="1:10">
      <c r="A10454" s="483">
        <v>2016</v>
      </c>
      <c r="B10454" s="484" t="s">
        <v>1289</v>
      </c>
      <c r="C10454" s="484" t="s">
        <v>370</v>
      </c>
      <c r="D10454" s="485">
        <v>35450</v>
      </c>
      <c r="E10454" s="486">
        <v>17.105</v>
      </c>
      <c r="F10454" s="486">
        <f t="shared" si="489"/>
        <v>606372.25</v>
      </c>
      <c r="G10454" s="487">
        <v>0.23</v>
      </c>
      <c r="H10454" s="485">
        <v>4.3</v>
      </c>
      <c r="I10454" s="486">
        <f t="shared" si="490"/>
        <v>152435</v>
      </c>
      <c r="J10454" s="348">
        <f t="shared" si="491"/>
        <v>0</v>
      </c>
    </row>
    <row r="10455" spans="1:10">
      <c r="A10455" s="483">
        <v>2016</v>
      </c>
      <c r="B10455" s="484" t="s">
        <v>1289</v>
      </c>
      <c r="C10455" s="484" t="s">
        <v>370</v>
      </c>
      <c r="D10455" s="485">
        <v>17481</v>
      </c>
      <c r="E10455" s="486">
        <v>17.835999999999999</v>
      </c>
      <c r="F10455" s="486">
        <f t="shared" si="489"/>
        <v>311791.11599999998</v>
      </c>
      <c r="G10455" s="487">
        <v>0.2</v>
      </c>
      <c r="H10455" s="485">
        <v>4</v>
      </c>
      <c r="I10455" s="486">
        <f t="shared" si="490"/>
        <v>69924</v>
      </c>
      <c r="J10455" s="348">
        <f t="shared" si="491"/>
        <v>0</v>
      </c>
    </row>
    <row r="10456" spans="1:10">
      <c r="A10456" s="483">
        <v>2016</v>
      </c>
      <c r="B10456" s="484" t="s">
        <v>1289</v>
      </c>
      <c r="C10456" s="484" t="s">
        <v>370</v>
      </c>
      <c r="D10456" s="485">
        <v>17629</v>
      </c>
      <c r="E10456" s="486">
        <v>17.66</v>
      </c>
      <c r="F10456" s="486">
        <f t="shared" si="489"/>
        <v>311328.14</v>
      </c>
      <c r="G10456" s="487">
        <v>0.19</v>
      </c>
      <c r="H10456" s="485">
        <v>4.4000000000000004</v>
      </c>
      <c r="I10456" s="486">
        <f t="shared" si="490"/>
        <v>77567.600000000006</v>
      </c>
      <c r="J10456" s="348">
        <f t="shared" si="491"/>
        <v>0</v>
      </c>
    </row>
    <row r="10457" spans="1:10">
      <c r="A10457" s="483">
        <v>2016</v>
      </c>
      <c r="B10457" s="484" t="s">
        <v>1296</v>
      </c>
      <c r="C10457" s="484" t="s">
        <v>370</v>
      </c>
      <c r="D10457" s="485">
        <v>15063</v>
      </c>
      <c r="E10457" s="486">
        <v>26.047000000000001</v>
      </c>
      <c r="F10457" s="486">
        <f t="shared" si="489"/>
        <v>392345.96100000001</v>
      </c>
      <c r="G10457" s="487">
        <v>0.87</v>
      </c>
      <c r="H10457" s="485">
        <v>9.6</v>
      </c>
      <c r="I10457" s="486">
        <f t="shared" si="490"/>
        <v>144604.79999999999</v>
      </c>
      <c r="J10457" s="348">
        <f t="shared" si="491"/>
        <v>0</v>
      </c>
    </row>
    <row r="10458" spans="1:10">
      <c r="A10458" s="483">
        <v>2016</v>
      </c>
      <c r="B10458" s="484" t="s">
        <v>1296</v>
      </c>
      <c r="C10458" s="484" t="s">
        <v>370</v>
      </c>
      <c r="D10458" s="485">
        <v>105440</v>
      </c>
      <c r="E10458" s="486">
        <v>18.2</v>
      </c>
      <c r="F10458" s="486">
        <f t="shared" si="489"/>
        <v>1919008</v>
      </c>
      <c r="G10458" s="487">
        <v>0.74</v>
      </c>
      <c r="H10458" s="485">
        <v>14.9</v>
      </c>
      <c r="I10458" s="486">
        <f t="shared" si="490"/>
        <v>1571056</v>
      </c>
      <c r="J10458" s="348">
        <f t="shared" si="491"/>
        <v>0</v>
      </c>
    </row>
    <row r="10459" spans="1:10">
      <c r="A10459" s="483">
        <v>2016</v>
      </c>
      <c r="B10459" s="484" t="s">
        <v>1301</v>
      </c>
      <c r="C10459" s="484" t="s">
        <v>370</v>
      </c>
      <c r="D10459" s="485">
        <v>400141</v>
      </c>
      <c r="E10459" s="486">
        <v>12.884</v>
      </c>
      <c r="F10459" s="486">
        <f t="shared" si="489"/>
        <v>5155416.6440000003</v>
      </c>
      <c r="G10459" s="487">
        <v>0.8</v>
      </c>
      <c r="H10459" s="485">
        <v>15.61</v>
      </c>
      <c r="I10459" s="486">
        <f t="shared" si="490"/>
        <v>6246201.0099999998</v>
      </c>
      <c r="J10459" s="348">
        <f t="shared" si="491"/>
        <v>1</v>
      </c>
    </row>
    <row r="10460" spans="1:10">
      <c r="A10460" s="483">
        <v>2016</v>
      </c>
      <c r="B10460" s="484" t="s">
        <v>1289</v>
      </c>
      <c r="C10460" s="484" t="s">
        <v>370</v>
      </c>
      <c r="D10460" s="485">
        <v>41419</v>
      </c>
      <c r="E10460" s="486">
        <v>17.45</v>
      </c>
      <c r="F10460" s="486">
        <f t="shared" si="489"/>
        <v>722761.54999999993</v>
      </c>
      <c r="G10460" s="487">
        <v>0.21</v>
      </c>
      <c r="H10460" s="485">
        <v>4.5</v>
      </c>
      <c r="I10460" s="486">
        <f t="shared" si="490"/>
        <v>186385.5</v>
      </c>
      <c r="J10460" s="348">
        <f t="shared" si="491"/>
        <v>0</v>
      </c>
    </row>
    <row r="10461" spans="1:10">
      <c r="A10461" s="483">
        <v>2016</v>
      </c>
      <c r="B10461" s="484" t="s">
        <v>1289</v>
      </c>
      <c r="C10461" s="484" t="s">
        <v>370</v>
      </c>
      <c r="D10461" s="485">
        <v>81435</v>
      </c>
      <c r="E10461" s="486">
        <v>16.72</v>
      </c>
      <c r="F10461" s="486">
        <f t="shared" si="489"/>
        <v>1361593.2</v>
      </c>
      <c r="G10461" s="487">
        <v>0.3</v>
      </c>
      <c r="H10461" s="485">
        <v>6.1</v>
      </c>
      <c r="I10461" s="486">
        <f t="shared" si="490"/>
        <v>496753.5</v>
      </c>
      <c r="J10461" s="348">
        <f t="shared" si="491"/>
        <v>0</v>
      </c>
    </row>
    <row r="10462" spans="1:10">
      <c r="A10462" s="483">
        <v>2016</v>
      </c>
      <c r="B10462" s="484" t="s">
        <v>1289</v>
      </c>
      <c r="C10462" s="484" t="s">
        <v>370</v>
      </c>
      <c r="D10462" s="485">
        <v>13591</v>
      </c>
      <c r="E10462" s="486">
        <v>17.428000000000001</v>
      </c>
      <c r="F10462" s="486">
        <f t="shared" si="489"/>
        <v>236863.948</v>
      </c>
      <c r="G10462" s="487">
        <v>0.21</v>
      </c>
      <c r="H10462" s="485">
        <v>5.3</v>
      </c>
      <c r="I10462" s="486">
        <f t="shared" si="490"/>
        <v>72032.3</v>
      </c>
      <c r="J10462" s="348">
        <f t="shared" si="491"/>
        <v>0</v>
      </c>
    </row>
    <row r="10463" spans="1:10">
      <c r="A10463" s="483">
        <v>2016</v>
      </c>
      <c r="B10463" s="484" t="s">
        <v>1289</v>
      </c>
      <c r="C10463" s="484" t="s">
        <v>370</v>
      </c>
      <c r="D10463" s="485">
        <v>27824</v>
      </c>
      <c r="E10463" s="486">
        <v>16.731999999999999</v>
      </c>
      <c r="F10463" s="486">
        <f t="shared" si="489"/>
        <v>465551.16800000001</v>
      </c>
      <c r="G10463" s="487">
        <v>0.3</v>
      </c>
      <c r="H10463" s="485">
        <v>6.3</v>
      </c>
      <c r="I10463" s="486">
        <f t="shared" si="490"/>
        <v>175291.19999999998</v>
      </c>
      <c r="J10463" s="348">
        <f t="shared" si="491"/>
        <v>0</v>
      </c>
    </row>
    <row r="10464" spans="1:10">
      <c r="A10464" s="483">
        <v>2016</v>
      </c>
      <c r="B10464" s="484" t="s">
        <v>1289</v>
      </c>
      <c r="C10464" s="484" t="s">
        <v>370</v>
      </c>
      <c r="D10464" s="485">
        <v>13910</v>
      </c>
      <c r="E10464" s="486">
        <v>17.866</v>
      </c>
      <c r="F10464" s="486">
        <f t="shared" si="489"/>
        <v>248516.06</v>
      </c>
      <c r="G10464" s="487">
        <v>0.25</v>
      </c>
      <c r="H10464" s="485">
        <v>5.3</v>
      </c>
      <c r="I10464" s="486">
        <f t="shared" si="490"/>
        <v>73723</v>
      </c>
      <c r="J10464" s="348">
        <f t="shared" si="491"/>
        <v>0</v>
      </c>
    </row>
    <row r="10465" spans="1:10">
      <c r="A10465" s="483">
        <v>2016</v>
      </c>
      <c r="B10465" s="484" t="s">
        <v>1289</v>
      </c>
      <c r="C10465" s="484" t="s">
        <v>370</v>
      </c>
      <c r="D10465" s="485">
        <v>41381</v>
      </c>
      <c r="E10465" s="486">
        <v>16.768000000000001</v>
      </c>
      <c r="F10465" s="486">
        <f t="shared" si="489"/>
        <v>693876.60800000001</v>
      </c>
      <c r="G10465" s="487">
        <v>0.28999999999999998</v>
      </c>
      <c r="H10465" s="485">
        <v>5.9</v>
      </c>
      <c r="I10465" s="486">
        <f t="shared" si="490"/>
        <v>244147.90000000002</v>
      </c>
      <c r="J10465" s="348">
        <f t="shared" si="491"/>
        <v>0</v>
      </c>
    </row>
    <row r="10466" spans="1:10">
      <c r="A10466" s="483">
        <v>2016</v>
      </c>
      <c r="B10466" s="484" t="s">
        <v>1289</v>
      </c>
      <c r="C10466" s="484" t="s">
        <v>370</v>
      </c>
      <c r="D10466" s="485">
        <v>59430</v>
      </c>
      <c r="E10466" s="486">
        <v>17.96</v>
      </c>
      <c r="F10466" s="486">
        <f t="shared" si="489"/>
        <v>1067362.8</v>
      </c>
      <c r="G10466" s="487">
        <v>0.24</v>
      </c>
      <c r="H10466" s="485">
        <v>4.5999999999999996</v>
      </c>
      <c r="I10466" s="486">
        <f t="shared" si="490"/>
        <v>273378</v>
      </c>
      <c r="J10466" s="348">
        <f t="shared" si="491"/>
        <v>0</v>
      </c>
    </row>
    <row r="10467" spans="1:10">
      <c r="A10467" s="483">
        <v>2016</v>
      </c>
      <c r="B10467" s="484" t="s">
        <v>1289</v>
      </c>
      <c r="C10467" s="484" t="s">
        <v>370</v>
      </c>
      <c r="D10467" s="485">
        <v>68456</v>
      </c>
      <c r="E10467" s="486">
        <v>16.78</v>
      </c>
      <c r="F10467" s="486">
        <f t="shared" si="489"/>
        <v>1148691.6800000002</v>
      </c>
      <c r="G10467" s="487">
        <v>0.3</v>
      </c>
      <c r="H10467" s="485">
        <v>5.9</v>
      </c>
      <c r="I10467" s="486">
        <f t="shared" si="490"/>
        <v>403890.4</v>
      </c>
      <c r="J10467" s="348">
        <f t="shared" si="491"/>
        <v>0</v>
      </c>
    </row>
    <row r="10468" spans="1:10">
      <c r="A10468" s="483">
        <v>2016</v>
      </c>
      <c r="B10468" s="484" t="s">
        <v>1296</v>
      </c>
      <c r="C10468" s="484" t="s">
        <v>370</v>
      </c>
      <c r="D10468" s="485">
        <v>11185</v>
      </c>
      <c r="E10468" s="486">
        <v>23.634</v>
      </c>
      <c r="F10468" s="486">
        <f t="shared" si="489"/>
        <v>264346.28999999998</v>
      </c>
      <c r="G10468" s="487">
        <v>0.78</v>
      </c>
      <c r="H10468" s="485">
        <v>13.3</v>
      </c>
      <c r="I10468" s="486">
        <f t="shared" si="490"/>
        <v>148760.5</v>
      </c>
      <c r="J10468" s="348">
        <f t="shared" si="491"/>
        <v>0</v>
      </c>
    </row>
    <row r="10469" spans="1:10">
      <c r="A10469" s="483">
        <v>2016</v>
      </c>
      <c r="B10469" s="484" t="s">
        <v>1296</v>
      </c>
      <c r="C10469" s="484" t="s">
        <v>370</v>
      </c>
      <c r="D10469" s="485">
        <v>11951</v>
      </c>
      <c r="E10469" s="486">
        <v>24.436</v>
      </c>
      <c r="F10469" s="486">
        <f t="shared" si="489"/>
        <v>292034.636</v>
      </c>
      <c r="G10469" s="487">
        <v>0.76</v>
      </c>
      <c r="H10469" s="485">
        <v>11.2</v>
      </c>
      <c r="I10469" s="486">
        <f t="shared" si="490"/>
        <v>133851.19999999998</v>
      </c>
      <c r="J10469" s="348">
        <f t="shared" si="491"/>
        <v>0</v>
      </c>
    </row>
    <row r="10470" spans="1:10">
      <c r="A10470" s="483">
        <v>2016</v>
      </c>
      <c r="B10470" s="484" t="s">
        <v>1296</v>
      </c>
      <c r="C10470" s="484" t="s">
        <v>370</v>
      </c>
      <c r="D10470" s="485">
        <v>23296</v>
      </c>
      <c r="E10470" s="486">
        <v>25.948</v>
      </c>
      <c r="F10470" s="486">
        <f t="shared" si="489"/>
        <v>604484.60800000001</v>
      </c>
      <c r="G10470" s="487">
        <v>2.33</v>
      </c>
      <c r="H10470" s="485">
        <v>7.5</v>
      </c>
      <c r="I10470" s="486">
        <f t="shared" si="490"/>
        <v>174720</v>
      </c>
      <c r="J10470" s="348">
        <f t="shared" si="491"/>
        <v>0</v>
      </c>
    </row>
    <row r="10471" spans="1:10">
      <c r="A10471" s="483">
        <v>2016</v>
      </c>
      <c r="B10471" s="484" t="s">
        <v>1296</v>
      </c>
      <c r="C10471" s="484" t="s">
        <v>370</v>
      </c>
      <c r="D10471" s="485">
        <v>11487</v>
      </c>
      <c r="E10471" s="486">
        <v>25.774000000000001</v>
      </c>
      <c r="F10471" s="486">
        <f t="shared" si="489"/>
        <v>296065.93800000002</v>
      </c>
      <c r="G10471" s="487">
        <v>3.23</v>
      </c>
      <c r="H10471" s="485">
        <v>8.4</v>
      </c>
      <c r="I10471" s="486">
        <f t="shared" si="490"/>
        <v>96490.8</v>
      </c>
      <c r="J10471" s="348">
        <f t="shared" si="491"/>
        <v>0</v>
      </c>
    </row>
    <row r="10472" spans="1:10">
      <c r="A10472" s="483">
        <v>2016</v>
      </c>
      <c r="B10472" s="484" t="s">
        <v>1289</v>
      </c>
      <c r="C10472" s="484" t="s">
        <v>370</v>
      </c>
      <c r="D10472" s="485">
        <v>200632</v>
      </c>
      <c r="E10472" s="486">
        <v>18.745999999999999</v>
      </c>
      <c r="F10472" s="486">
        <f t="shared" si="489"/>
        <v>3761047.4719999996</v>
      </c>
      <c r="G10472" s="487">
        <v>0.5</v>
      </c>
      <c r="H10472" s="485">
        <v>10.1</v>
      </c>
      <c r="I10472" s="486">
        <f t="shared" si="490"/>
        <v>2026383.2</v>
      </c>
      <c r="J10472" s="348">
        <f t="shared" si="491"/>
        <v>0</v>
      </c>
    </row>
    <row r="10473" spans="1:10">
      <c r="A10473" s="483">
        <v>2016</v>
      </c>
      <c r="B10473" s="484" t="s">
        <v>1289</v>
      </c>
      <c r="C10473" s="484" t="s">
        <v>370</v>
      </c>
      <c r="D10473" s="485">
        <v>266139</v>
      </c>
      <c r="E10473" s="486">
        <v>18.143999999999998</v>
      </c>
      <c r="F10473" s="486">
        <f t="shared" si="489"/>
        <v>4828826.0159999998</v>
      </c>
      <c r="G10473" s="487">
        <v>0.59</v>
      </c>
      <c r="H10473" s="485">
        <v>12.5</v>
      </c>
      <c r="I10473" s="486">
        <f t="shared" si="490"/>
        <v>3326737.5</v>
      </c>
      <c r="J10473" s="348">
        <f t="shared" si="491"/>
        <v>0</v>
      </c>
    </row>
    <row r="10474" spans="1:10">
      <c r="A10474" s="483">
        <v>2016</v>
      </c>
      <c r="B10474" s="484" t="s">
        <v>1289</v>
      </c>
      <c r="C10474" s="484" t="s">
        <v>370</v>
      </c>
      <c r="D10474" s="485">
        <v>166644</v>
      </c>
      <c r="E10474" s="486">
        <v>18.143999999999998</v>
      </c>
      <c r="F10474" s="486">
        <f t="shared" si="489"/>
        <v>3023588.7359999996</v>
      </c>
      <c r="G10474" s="487">
        <v>0.59</v>
      </c>
      <c r="H10474" s="485">
        <v>12.5</v>
      </c>
      <c r="I10474" s="486">
        <f t="shared" si="490"/>
        <v>2083050</v>
      </c>
      <c r="J10474" s="348">
        <f t="shared" si="491"/>
        <v>0</v>
      </c>
    </row>
    <row r="10475" spans="1:10">
      <c r="A10475" s="483">
        <v>2016</v>
      </c>
      <c r="B10475" s="484" t="s">
        <v>1296</v>
      </c>
      <c r="C10475" s="484" t="s">
        <v>370</v>
      </c>
      <c r="D10475" s="485">
        <v>37736</v>
      </c>
      <c r="E10475" s="486">
        <v>23.731999999999999</v>
      </c>
      <c r="F10475" s="486">
        <f t="shared" si="489"/>
        <v>895550.75199999998</v>
      </c>
      <c r="G10475" s="487">
        <v>0.65</v>
      </c>
      <c r="H10475" s="485">
        <v>12.6</v>
      </c>
      <c r="I10475" s="486">
        <f t="shared" si="490"/>
        <v>475473.6</v>
      </c>
      <c r="J10475" s="348">
        <f t="shared" si="491"/>
        <v>0</v>
      </c>
    </row>
    <row r="10476" spans="1:10">
      <c r="A10476" s="483">
        <v>2016</v>
      </c>
      <c r="B10476" s="484" t="s">
        <v>1296</v>
      </c>
      <c r="C10476" s="484" t="s">
        <v>370</v>
      </c>
      <c r="D10476" s="485">
        <v>859</v>
      </c>
      <c r="E10476" s="486">
        <v>23.108000000000001</v>
      </c>
      <c r="F10476" s="486">
        <f t="shared" si="489"/>
        <v>19849.772000000001</v>
      </c>
      <c r="G10476" s="487">
        <v>0.88</v>
      </c>
      <c r="H10476" s="485">
        <v>12.8</v>
      </c>
      <c r="I10476" s="486">
        <f t="shared" si="490"/>
        <v>10995.2</v>
      </c>
      <c r="J10476" s="348">
        <f t="shared" si="491"/>
        <v>0</v>
      </c>
    </row>
    <row r="10477" spans="1:10">
      <c r="A10477" s="483">
        <v>2016</v>
      </c>
      <c r="B10477" s="484" t="s">
        <v>1296</v>
      </c>
      <c r="C10477" s="484" t="s">
        <v>370</v>
      </c>
      <c r="D10477" s="485">
        <v>22894</v>
      </c>
      <c r="E10477" s="486">
        <v>24.033999999999999</v>
      </c>
      <c r="F10477" s="486">
        <f t="shared" si="489"/>
        <v>550234.39599999995</v>
      </c>
      <c r="G10477" s="487">
        <v>0.89</v>
      </c>
      <c r="H10477" s="485">
        <v>11.3</v>
      </c>
      <c r="I10477" s="486">
        <f t="shared" si="490"/>
        <v>258702.2</v>
      </c>
      <c r="J10477" s="348">
        <f t="shared" si="491"/>
        <v>0</v>
      </c>
    </row>
    <row r="10478" spans="1:10">
      <c r="A10478" s="483">
        <v>2016</v>
      </c>
      <c r="B10478" s="484" t="s">
        <v>1296</v>
      </c>
      <c r="C10478" s="484" t="s">
        <v>370</v>
      </c>
      <c r="D10478" s="485">
        <v>39250</v>
      </c>
      <c r="E10478" s="486">
        <v>23.762</v>
      </c>
      <c r="F10478" s="486">
        <f t="shared" si="489"/>
        <v>932658.5</v>
      </c>
      <c r="G10478" s="487">
        <v>0.65</v>
      </c>
      <c r="H10478" s="485">
        <v>12.4</v>
      </c>
      <c r="I10478" s="486">
        <f t="shared" si="490"/>
        <v>486700</v>
      </c>
      <c r="J10478" s="348">
        <f t="shared" si="491"/>
        <v>0</v>
      </c>
    </row>
    <row r="10479" spans="1:10">
      <c r="A10479" s="483">
        <v>2016</v>
      </c>
      <c r="B10479" s="484" t="s">
        <v>1296</v>
      </c>
      <c r="C10479" s="484" t="s">
        <v>370</v>
      </c>
      <c r="D10479" s="485">
        <v>53659</v>
      </c>
      <c r="E10479" s="486">
        <v>18.742999999999999</v>
      </c>
      <c r="F10479" s="486">
        <f t="shared" si="489"/>
        <v>1005730.6369999999</v>
      </c>
      <c r="G10479" s="487">
        <v>0.36</v>
      </c>
      <c r="H10479" s="485">
        <v>15.1</v>
      </c>
      <c r="I10479" s="486">
        <f t="shared" si="490"/>
        <v>810250.9</v>
      </c>
      <c r="J10479" s="348">
        <f t="shared" si="491"/>
        <v>0</v>
      </c>
    </row>
    <row r="10480" spans="1:10">
      <c r="A10480" s="483">
        <v>2016</v>
      </c>
      <c r="B10480" s="484" t="s">
        <v>1296</v>
      </c>
      <c r="C10480" s="484" t="s">
        <v>370</v>
      </c>
      <c r="D10480" s="485">
        <v>38263</v>
      </c>
      <c r="E10480" s="486">
        <v>23.321999999999999</v>
      </c>
      <c r="F10480" s="486">
        <f t="shared" si="489"/>
        <v>892369.68599999999</v>
      </c>
      <c r="G10480" s="487">
        <v>0.49</v>
      </c>
      <c r="H10480" s="485">
        <v>9.9</v>
      </c>
      <c r="I10480" s="486">
        <f t="shared" si="490"/>
        <v>378803.7</v>
      </c>
      <c r="J10480" s="348">
        <f t="shared" si="491"/>
        <v>0</v>
      </c>
    </row>
    <row r="10481" spans="1:10">
      <c r="A10481" s="483">
        <v>2016</v>
      </c>
      <c r="B10481" s="484" t="s">
        <v>1296</v>
      </c>
      <c r="C10481" s="484" t="s">
        <v>370</v>
      </c>
      <c r="D10481" s="485">
        <v>14413</v>
      </c>
      <c r="E10481" s="486">
        <v>24.872</v>
      </c>
      <c r="F10481" s="486">
        <f t="shared" si="489"/>
        <v>358480.136</v>
      </c>
      <c r="G10481" s="487">
        <v>3.05</v>
      </c>
      <c r="H10481" s="485">
        <v>9.34</v>
      </c>
      <c r="I10481" s="486">
        <f t="shared" si="490"/>
        <v>134617.41999999998</v>
      </c>
      <c r="J10481" s="348">
        <f t="shared" si="491"/>
        <v>0</v>
      </c>
    </row>
    <row r="10482" spans="1:10">
      <c r="A10482" s="483">
        <v>2016</v>
      </c>
      <c r="B10482" s="484" t="s">
        <v>1296</v>
      </c>
      <c r="C10482" s="484" t="s">
        <v>370</v>
      </c>
      <c r="D10482" s="485">
        <v>14413</v>
      </c>
      <c r="E10482" s="486">
        <v>24.872</v>
      </c>
      <c r="F10482" s="486">
        <f t="shared" si="489"/>
        <v>358480.136</v>
      </c>
      <c r="G10482" s="487">
        <v>3.05</v>
      </c>
      <c r="H10482" s="485">
        <v>9.34</v>
      </c>
      <c r="I10482" s="486">
        <f t="shared" si="490"/>
        <v>134617.41999999998</v>
      </c>
      <c r="J10482" s="348">
        <f t="shared" si="491"/>
        <v>0</v>
      </c>
    </row>
    <row r="10483" spans="1:10">
      <c r="A10483" s="483">
        <v>2016</v>
      </c>
      <c r="B10483" s="484" t="s">
        <v>1296</v>
      </c>
      <c r="C10483" s="484" t="s">
        <v>370</v>
      </c>
      <c r="D10483" s="485">
        <v>344212</v>
      </c>
      <c r="E10483" s="486">
        <v>24.89</v>
      </c>
      <c r="F10483" s="486">
        <f t="shared" si="489"/>
        <v>8567436.6799999997</v>
      </c>
      <c r="G10483" s="487">
        <v>3.89</v>
      </c>
      <c r="H10483" s="485">
        <v>9.01</v>
      </c>
      <c r="I10483" s="486">
        <f t="shared" si="490"/>
        <v>3101350.12</v>
      </c>
      <c r="J10483" s="348">
        <f t="shared" si="491"/>
        <v>0</v>
      </c>
    </row>
    <row r="10484" spans="1:10">
      <c r="A10484" s="483">
        <v>2016</v>
      </c>
      <c r="B10484" s="484" t="s">
        <v>1296</v>
      </c>
      <c r="C10484" s="484" t="s">
        <v>370</v>
      </c>
      <c r="D10484" s="485">
        <v>85240</v>
      </c>
      <c r="E10484" s="486">
        <v>26.062000000000001</v>
      </c>
      <c r="F10484" s="486">
        <f t="shared" si="489"/>
        <v>2221524.88</v>
      </c>
      <c r="G10484" s="487">
        <v>3.08</v>
      </c>
      <c r="H10484" s="485">
        <v>8.18</v>
      </c>
      <c r="I10484" s="486">
        <f t="shared" si="490"/>
        <v>697263.2</v>
      </c>
      <c r="J10484" s="348">
        <f t="shared" si="491"/>
        <v>0</v>
      </c>
    </row>
    <row r="10485" spans="1:10">
      <c r="A10485" s="483">
        <v>2016</v>
      </c>
      <c r="B10485" s="484" t="s">
        <v>1296</v>
      </c>
      <c r="C10485" s="484" t="s">
        <v>370</v>
      </c>
      <c r="D10485" s="485">
        <v>10056</v>
      </c>
      <c r="E10485" s="486">
        <v>24.712</v>
      </c>
      <c r="F10485" s="486">
        <f t="shared" si="489"/>
        <v>248503.872</v>
      </c>
      <c r="G10485" s="487">
        <v>4.05</v>
      </c>
      <c r="H10485" s="485">
        <v>8.98</v>
      </c>
      <c r="I10485" s="486">
        <f t="shared" si="490"/>
        <v>90302.88</v>
      </c>
      <c r="J10485" s="348">
        <f t="shared" si="491"/>
        <v>0</v>
      </c>
    </row>
    <row r="10486" spans="1:10">
      <c r="A10486" s="483">
        <v>2016</v>
      </c>
      <c r="B10486" s="484" t="s">
        <v>1296</v>
      </c>
      <c r="C10486" s="484" t="s">
        <v>370</v>
      </c>
      <c r="D10486" s="485">
        <v>15845</v>
      </c>
      <c r="E10486" s="486">
        <v>24.754000000000001</v>
      </c>
      <c r="F10486" s="486">
        <f t="shared" si="489"/>
        <v>392227.13</v>
      </c>
      <c r="G10486" s="487">
        <v>3.89</v>
      </c>
      <c r="H10486" s="485">
        <v>9.2200000000000006</v>
      </c>
      <c r="I10486" s="486">
        <f t="shared" si="490"/>
        <v>146090.90000000002</v>
      </c>
      <c r="J10486" s="348">
        <f t="shared" si="491"/>
        <v>0</v>
      </c>
    </row>
    <row r="10487" spans="1:10">
      <c r="A10487" s="483">
        <v>2016</v>
      </c>
      <c r="B10487" s="484" t="s">
        <v>1289</v>
      </c>
      <c r="C10487" s="484" t="s">
        <v>370</v>
      </c>
      <c r="D10487" s="485">
        <v>58585</v>
      </c>
      <c r="E10487" s="486">
        <v>17.553000000000001</v>
      </c>
      <c r="F10487" s="486">
        <f t="shared" si="489"/>
        <v>1028342.505</v>
      </c>
      <c r="G10487" s="487">
        <v>0.21</v>
      </c>
      <c r="H10487" s="485">
        <v>4.5</v>
      </c>
      <c r="I10487" s="486">
        <f t="shared" si="490"/>
        <v>263632.5</v>
      </c>
      <c r="J10487" s="348">
        <f t="shared" si="491"/>
        <v>0</v>
      </c>
    </row>
    <row r="10488" spans="1:10">
      <c r="A10488" s="483">
        <v>2016</v>
      </c>
      <c r="B10488" s="484" t="s">
        <v>1289</v>
      </c>
      <c r="C10488" s="484" t="s">
        <v>370</v>
      </c>
      <c r="D10488" s="485">
        <v>14561</v>
      </c>
      <c r="E10488" s="486">
        <v>17.832000000000001</v>
      </c>
      <c r="F10488" s="486">
        <f t="shared" si="489"/>
        <v>259651.75200000001</v>
      </c>
      <c r="G10488" s="487">
        <v>0.35</v>
      </c>
      <c r="H10488" s="485">
        <v>5.0999999999999996</v>
      </c>
      <c r="I10488" s="486">
        <f t="shared" si="490"/>
        <v>74261.099999999991</v>
      </c>
      <c r="J10488" s="348">
        <f t="shared" si="491"/>
        <v>0</v>
      </c>
    </row>
    <row r="10489" spans="1:10">
      <c r="A10489" s="483">
        <v>2016</v>
      </c>
      <c r="B10489" s="484" t="s">
        <v>1301</v>
      </c>
      <c r="C10489" s="484" t="s">
        <v>370</v>
      </c>
      <c r="D10489" s="485">
        <v>231971</v>
      </c>
      <c r="E10489" s="486">
        <v>13.778</v>
      </c>
      <c r="F10489" s="486">
        <f t="shared" si="489"/>
        <v>3196096.4380000001</v>
      </c>
      <c r="G10489" s="487">
        <v>0.82</v>
      </c>
      <c r="H10489" s="485">
        <v>9.6999999999999993</v>
      </c>
      <c r="I10489" s="486">
        <f t="shared" si="490"/>
        <v>2250118.6999999997</v>
      </c>
      <c r="J10489" s="348">
        <f t="shared" si="491"/>
        <v>1</v>
      </c>
    </row>
    <row r="10490" spans="1:10">
      <c r="A10490" s="483">
        <v>2016</v>
      </c>
      <c r="B10490" s="484" t="s">
        <v>1289</v>
      </c>
      <c r="C10490" s="484" t="s">
        <v>370</v>
      </c>
      <c r="D10490" s="485">
        <v>59487</v>
      </c>
      <c r="E10490" s="486">
        <v>17.79</v>
      </c>
      <c r="F10490" s="486">
        <f t="shared" si="489"/>
        <v>1058273.73</v>
      </c>
      <c r="G10490" s="487">
        <v>0.21</v>
      </c>
      <c r="H10490" s="485">
        <v>4.2</v>
      </c>
      <c r="I10490" s="486">
        <f t="shared" si="490"/>
        <v>249845.40000000002</v>
      </c>
      <c r="J10490" s="348">
        <f t="shared" si="491"/>
        <v>0</v>
      </c>
    </row>
    <row r="10491" spans="1:10">
      <c r="A10491" s="483">
        <v>2016</v>
      </c>
      <c r="B10491" s="484" t="s">
        <v>1289</v>
      </c>
      <c r="C10491" s="484" t="s">
        <v>370</v>
      </c>
      <c r="D10491" s="485">
        <v>188055</v>
      </c>
      <c r="E10491" s="486">
        <v>18.559999999999999</v>
      </c>
      <c r="F10491" s="486">
        <f t="shared" si="489"/>
        <v>3490300.8</v>
      </c>
      <c r="G10491" s="487">
        <v>1.02</v>
      </c>
      <c r="H10491" s="485">
        <v>14.9</v>
      </c>
      <c r="I10491" s="486">
        <f t="shared" si="490"/>
        <v>2802019.5</v>
      </c>
      <c r="J10491" s="348">
        <f t="shared" si="491"/>
        <v>0</v>
      </c>
    </row>
    <row r="10492" spans="1:10">
      <c r="A10492" s="483">
        <v>2016</v>
      </c>
      <c r="B10492" s="484" t="s">
        <v>1289</v>
      </c>
      <c r="C10492" s="484" t="s">
        <v>370</v>
      </c>
      <c r="D10492" s="485">
        <v>120054</v>
      </c>
      <c r="E10492" s="486">
        <v>17.87</v>
      </c>
      <c r="F10492" s="486">
        <f t="shared" si="489"/>
        <v>2145364.98</v>
      </c>
      <c r="G10492" s="487">
        <v>0.19</v>
      </c>
      <c r="H10492" s="485">
        <v>4.2</v>
      </c>
      <c r="I10492" s="486">
        <f t="shared" si="490"/>
        <v>504226.80000000005</v>
      </c>
      <c r="J10492" s="348">
        <f t="shared" si="491"/>
        <v>0</v>
      </c>
    </row>
    <row r="10493" spans="1:10">
      <c r="A10493" s="483">
        <v>2016</v>
      </c>
      <c r="B10493" s="484" t="s">
        <v>1289</v>
      </c>
      <c r="C10493" s="484" t="s">
        <v>370</v>
      </c>
      <c r="D10493" s="485">
        <v>15109</v>
      </c>
      <c r="E10493" s="486">
        <v>17.77</v>
      </c>
      <c r="F10493" s="486">
        <f t="shared" si="489"/>
        <v>268486.93</v>
      </c>
      <c r="G10493" s="487">
        <v>0.24</v>
      </c>
      <c r="H10493" s="485">
        <v>5.3</v>
      </c>
      <c r="I10493" s="486">
        <f t="shared" si="490"/>
        <v>80077.7</v>
      </c>
      <c r="J10493" s="348">
        <f t="shared" si="491"/>
        <v>0</v>
      </c>
    </row>
    <row r="10494" spans="1:10">
      <c r="A10494" s="483">
        <v>2016</v>
      </c>
      <c r="B10494" s="484" t="s">
        <v>1296</v>
      </c>
      <c r="C10494" s="484" t="s">
        <v>370</v>
      </c>
      <c r="D10494" s="485">
        <v>31845</v>
      </c>
      <c r="E10494" s="486">
        <v>26.03</v>
      </c>
      <c r="F10494" s="486">
        <f t="shared" si="489"/>
        <v>828925.35000000009</v>
      </c>
      <c r="G10494" s="487">
        <v>2.96</v>
      </c>
      <c r="H10494" s="485">
        <v>8.1</v>
      </c>
      <c r="I10494" s="486">
        <f t="shared" si="490"/>
        <v>257944.5</v>
      </c>
      <c r="J10494" s="348">
        <f t="shared" si="491"/>
        <v>0</v>
      </c>
    </row>
    <row r="10495" spans="1:10">
      <c r="A10495" s="483">
        <v>2016</v>
      </c>
      <c r="B10495" s="484" t="s">
        <v>1296</v>
      </c>
      <c r="C10495" s="484" t="s">
        <v>370</v>
      </c>
      <c r="D10495" s="485">
        <v>12247</v>
      </c>
      <c r="E10495" s="486">
        <v>25.26</v>
      </c>
      <c r="F10495" s="486">
        <f t="shared" si="489"/>
        <v>309359.22000000003</v>
      </c>
      <c r="G10495" s="487">
        <v>3.05</v>
      </c>
      <c r="H10495" s="485">
        <v>9.1</v>
      </c>
      <c r="I10495" s="486">
        <f t="shared" si="490"/>
        <v>111447.7</v>
      </c>
      <c r="J10495" s="348">
        <f t="shared" si="491"/>
        <v>0</v>
      </c>
    </row>
    <row r="10496" spans="1:10">
      <c r="A10496" s="483">
        <v>2016</v>
      </c>
      <c r="B10496" s="484" t="s">
        <v>1296</v>
      </c>
      <c r="C10496" s="484" t="s">
        <v>370</v>
      </c>
      <c r="D10496" s="485">
        <v>22736</v>
      </c>
      <c r="E10496" s="486">
        <v>25.31</v>
      </c>
      <c r="F10496" s="486">
        <f t="shared" si="489"/>
        <v>575448.15999999992</v>
      </c>
      <c r="G10496" s="487">
        <v>3.69</v>
      </c>
      <c r="H10496" s="485">
        <v>9.8000000000000007</v>
      </c>
      <c r="I10496" s="486">
        <f t="shared" si="490"/>
        <v>222812.80000000002</v>
      </c>
      <c r="J10496" s="348">
        <f t="shared" si="491"/>
        <v>0</v>
      </c>
    </row>
    <row r="10497" spans="1:10">
      <c r="A10497" s="483">
        <v>2016</v>
      </c>
      <c r="B10497" s="484" t="s">
        <v>1296</v>
      </c>
      <c r="C10497" s="484" t="s">
        <v>370</v>
      </c>
      <c r="D10497" s="485">
        <v>3454</v>
      </c>
      <c r="E10497" s="486">
        <v>22.966000000000001</v>
      </c>
      <c r="F10497" s="486">
        <f t="shared" si="489"/>
        <v>79324.563999999998</v>
      </c>
      <c r="G10497" s="487">
        <v>3</v>
      </c>
      <c r="H10497" s="485">
        <v>8.3000000000000007</v>
      </c>
      <c r="I10497" s="486">
        <f t="shared" si="490"/>
        <v>28668.2</v>
      </c>
      <c r="J10497" s="348">
        <f t="shared" si="491"/>
        <v>0</v>
      </c>
    </row>
    <row r="10498" spans="1:10">
      <c r="A10498" s="483">
        <v>2016</v>
      </c>
      <c r="B10498" s="484" t="s">
        <v>1296</v>
      </c>
      <c r="C10498" s="484" t="s">
        <v>370</v>
      </c>
      <c r="D10498" s="485">
        <v>8281</v>
      </c>
      <c r="E10498" s="486">
        <v>22.335999999999999</v>
      </c>
      <c r="F10498" s="486">
        <f t="shared" si="489"/>
        <v>184964.416</v>
      </c>
      <c r="G10498" s="487">
        <v>2.91</v>
      </c>
      <c r="H10498" s="485">
        <v>8.4</v>
      </c>
      <c r="I10498" s="486">
        <f t="shared" si="490"/>
        <v>69560.400000000009</v>
      </c>
      <c r="J10498" s="348">
        <f t="shared" si="491"/>
        <v>0</v>
      </c>
    </row>
    <row r="10499" spans="1:10">
      <c r="A10499" s="483">
        <v>2016</v>
      </c>
      <c r="B10499" s="484" t="s">
        <v>1296</v>
      </c>
      <c r="C10499" s="484" t="s">
        <v>370</v>
      </c>
      <c r="D10499" s="485">
        <v>25409</v>
      </c>
      <c r="E10499" s="486">
        <v>22.222000000000001</v>
      </c>
      <c r="F10499" s="486">
        <f t="shared" ref="F10499:F10562" si="492">E10499*D10499</f>
        <v>564638.79800000007</v>
      </c>
      <c r="G10499" s="487">
        <v>3.07</v>
      </c>
      <c r="H10499" s="485">
        <v>9.1</v>
      </c>
      <c r="I10499" s="486">
        <f t="shared" ref="I10499:I10562" si="493">H10499*D10499</f>
        <v>231221.9</v>
      </c>
      <c r="J10499" s="348">
        <f t="shared" ref="J10499:J10562" si="494">IF(B10499="LIG",1,0)</f>
        <v>0</v>
      </c>
    </row>
    <row r="10500" spans="1:10">
      <c r="A10500" s="483">
        <v>2016</v>
      </c>
      <c r="B10500" s="484" t="s">
        <v>1296</v>
      </c>
      <c r="C10500" s="484" t="s">
        <v>370</v>
      </c>
      <c r="D10500" s="485">
        <v>17953</v>
      </c>
      <c r="E10500" s="486">
        <v>23.82</v>
      </c>
      <c r="F10500" s="486">
        <f t="shared" si="492"/>
        <v>427640.46</v>
      </c>
      <c r="G10500" s="487">
        <v>2.66</v>
      </c>
      <c r="H10500" s="485">
        <v>8.1999999999999993</v>
      </c>
      <c r="I10500" s="486">
        <f t="shared" si="493"/>
        <v>147214.59999999998</v>
      </c>
      <c r="J10500" s="348">
        <f t="shared" si="494"/>
        <v>0</v>
      </c>
    </row>
    <row r="10501" spans="1:10">
      <c r="A10501" s="483">
        <v>2016</v>
      </c>
      <c r="B10501" s="484" t="s">
        <v>1296</v>
      </c>
      <c r="C10501" s="484" t="s">
        <v>370</v>
      </c>
      <c r="D10501" s="485">
        <v>25345</v>
      </c>
      <c r="E10501" s="486">
        <v>23.748000000000001</v>
      </c>
      <c r="F10501" s="486">
        <f t="shared" si="492"/>
        <v>601893.06000000006</v>
      </c>
      <c r="G10501" s="487">
        <v>2.63</v>
      </c>
      <c r="H10501" s="485">
        <v>8.3000000000000007</v>
      </c>
      <c r="I10501" s="486">
        <f t="shared" si="493"/>
        <v>210363.50000000003</v>
      </c>
      <c r="J10501" s="348">
        <f t="shared" si="494"/>
        <v>0</v>
      </c>
    </row>
    <row r="10502" spans="1:10">
      <c r="A10502" s="483">
        <v>2016</v>
      </c>
      <c r="B10502" s="484" t="s">
        <v>1296</v>
      </c>
      <c r="C10502" s="484" t="s">
        <v>370</v>
      </c>
      <c r="D10502" s="485">
        <v>10221</v>
      </c>
      <c r="E10502" s="486">
        <v>22.786000000000001</v>
      </c>
      <c r="F10502" s="486">
        <f t="shared" si="492"/>
        <v>232895.70600000001</v>
      </c>
      <c r="G10502" s="487">
        <v>2.89</v>
      </c>
      <c r="H10502" s="485">
        <v>8.3000000000000007</v>
      </c>
      <c r="I10502" s="486">
        <f t="shared" si="493"/>
        <v>84834.3</v>
      </c>
      <c r="J10502" s="348">
        <f t="shared" si="494"/>
        <v>0</v>
      </c>
    </row>
    <row r="10503" spans="1:10">
      <c r="A10503" s="483">
        <v>2016</v>
      </c>
      <c r="B10503" s="484" t="s">
        <v>1296</v>
      </c>
      <c r="C10503" s="484" t="s">
        <v>370</v>
      </c>
      <c r="D10503" s="485">
        <v>56469</v>
      </c>
      <c r="E10503" s="486">
        <v>22.245999999999999</v>
      </c>
      <c r="F10503" s="486">
        <f t="shared" si="492"/>
        <v>1256209.3739999998</v>
      </c>
      <c r="G10503" s="487">
        <v>3.07</v>
      </c>
      <c r="H10503" s="485">
        <v>9.1</v>
      </c>
      <c r="I10503" s="486">
        <f t="shared" si="493"/>
        <v>513867.89999999997</v>
      </c>
      <c r="J10503" s="348">
        <f t="shared" si="494"/>
        <v>0</v>
      </c>
    </row>
    <row r="10504" spans="1:10">
      <c r="A10504" s="483">
        <v>2016</v>
      </c>
      <c r="B10504" s="484" t="s">
        <v>1289</v>
      </c>
      <c r="C10504" s="484" t="s">
        <v>370</v>
      </c>
      <c r="D10504" s="485">
        <v>15936</v>
      </c>
      <c r="E10504" s="486">
        <v>17.968</v>
      </c>
      <c r="F10504" s="486">
        <f t="shared" si="492"/>
        <v>286338.04800000001</v>
      </c>
      <c r="G10504" s="487">
        <v>0.28000000000000003</v>
      </c>
      <c r="H10504" s="485">
        <v>4.9000000000000004</v>
      </c>
      <c r="I10504" s="486">
        <f t="shared" si="493"/>
        <v>78086.400000000009</v>
      </c>
      <c r="J10504" s="348">
        <f t="shared" si="494"/>
        <v>0</v>
      </c>
    </row>
    <row r="10505" spans="1:10">
      <c r="A10505" s="483">
        <v>2016</v>
      </c>
      <c r="B10505" s="484" t="s">
        <v>1289</v>
      </c>
      <c r="C10505" s="484" t="s">
        <v>370</v>
      </c>
      <c r="D10505" s="485">
        <v>47832</v>
      </c>
      <c r="E10505" s="486">
        <v>17.872</v>
      </c>
      <c r="F10505" s="486">
        <f t="shared" si="492"/>
        <v>854853.50399999996</v>
      </c>
      <c r="G10505" s="487">
        <v>0.24</v>
      </c>
      <c r="H10505" s="485">
        <v>4.9000000000000004</v>
      </c>
      <c r="I10505" s="486">
        <f t="shared" si="493"/>
        <v>234376.80000000002</v>
      </c>
      <c r="J10505" s="348">
        <f t="shared" si="494"/>
        <v>0</v>
      </c>
    </row>
    <row r="10506" spans="1:10">
      <c r="A10506" s="483">
        <v>2016</v>
      </c>
      <c r="B10506" s="484" t="s">
        <v>1289</v>
      </c>
      <c r="C10506" s="484" t="s">
        <v>370</v>
      </c>
      <c r="D10506" s="485">
        <v>15863</v>
      </c>
      <c r="E10506" s="486">
        <v>17.474</v>
      </c>
      <c r="F10506" s="486">
        <f t="shared" si="492"/>
        <v>277190.06199999998</v>
      </c>
      <c r="G10506" s="487">
        <v>0.32</v>
      </c>
      <c r="H10506" s="485">
        <v>5.5</v>
      </c>
      <c r="I10506" s="486">
        <f t="shared" si="493"/>
        <v>87246.5</v>
      </c>
      <c r="J10506" s="348">
        <f t="shared" si="494"/>
        <v>0</v>
      </c>
    </row>
    <row r="10507" spans="1:10">
      <c r="A10507" s="483">
        <v>2016</v>
      </c>
      <c r="B10507" s="484" t="s">
        <v>1289</v>
      </c>
      <c r="C10507" s="484" t="s">
        <v>370</v>
      </c>
      <c r="D10507" s="485">
        <v>252565</v>
      </c>
      <c r="E10507" s="486">
        <v>17.591999999999999</v>
      </c>
      <c r="F10507" s="486">
        <f t="shared" si="492"/>
        <v>4443123.4799999995</v>
      </c>
      <c r="G10507" s="487">
        <v>0.2</v>
      </c>
      <c r="H10507" s="485">
        <v>4.4000000000000004</v>
      </c>
      <c r="I10507" s="486">
        <f t="shared" si="493"/>
        <v>1111286</v>
      </c>
      <c r="J10507" s="348">
        <f t="shared" si="494"/>
        <v>0</v>
      </c>
    </row>
    <row r="10508" spans="1:10">
      <c r="A10508" s="483">
        <v>2016</v>
      </c>
      <c r="B10508" s="484" t="s">
        <v>1289</v>
      </c>
      <c r="C10508" s="484" t="s">
        <v>370</v>
      </c>
      <c r="D10508" s="485">
        <v>110900</v>
      </c>
      <c r="E10508" s="486">
        <v>17.64</v>
      </c>
      <c r="F10508" s="486">
        <f t="shared" si="492"/>
        <v>1956276</v>
      </c>
      <c r="G10508" s="487">
        <v>0.35</v>
      </c>
      <c r="H10508" s="485">
        <v>5.3</v>
      </c>
      <c r="I10508" s="486">
        <f t="shared" si="493"/>
        <v>587770</v>
      </c>
      <c r="J10508" s="348">
        <f t="shared" si="494"/>
        <v>0</v>
      </c>
    </row>
    <row r="10509" spans="1:10">
      <c r="A10509" s="483">
        <v>2016</v>
      </c>
      <c r="B10509" s="484" t="s">
        <v>1289</v>
      </c>
      <c r="C10509" s="484" t="s">
        <v>370</v>
      </c>
      <c r="D10509" s="485">
        <v>79697</v>
      </c>
      <c r="E10509" s="486">
        <v>17.776</v>
      </c>
      <c r="F10509" s="486">
        <f t="shared" si="492"/>
        <v>1416693.872</v>
      </c>
      <c r="G10509" s="487">
        <v>0.25</v>
      </c>
      <c r="H10509" s="485">
        <v>5.4</v>
      </c>
      <c r="I10509" s="486">
        <f t="shared" si="493"/>
        <v>430363.80000000005</v>
      </c>
      <c r="J10509" s="348">
        <f t="shared" si="494"/>
        <v>0</v>
      </c>
    </row>
    <row r="10510" spans="1:10">
      <c r="A10510" s="483">
        <v>2016</v>
      </c>
      <c r="B10510" s="484" t="s">
        <v>1296</v>
      </c>
      <c r="C10510" s="484" t="s">
        <v>370</v>
      </c>
      <c r="D10510" s="485">
        <v>141682</v>
      </c>
      <c r="E10510" s="486">
        <v>25.062000000000001</v>
      </c>
      <c r="F10510" s="486">
        <f t="shared" si="492"/>
        <v>3550834.284</v>
      </c>
      <c r="G10510" s="487">
        <v>3.05</v>
      </c>
      <c r="H10510" s="485">
        <v>6.4</v>
      </c>
      <c r="I10510" s="486">
        <f t="shared" si="493"/>
        <v>906764.80000000005</v>
      </c>
      <c r="J10510" s="348">
        <f t="shared" si="494"/>
        <v>0</v>
      </c>
    </row>
    <row r="10511" spans="1:10">
      <c r="A10511" s="483">
        <v>2016</v>
      </c>
      <c r="B10511" s="484" t="s">
        <v>1289</v>
      </c>
      <c r="C10511" s="484" t="s">
        <v>370</v>
      </c>
      <c r="D10511" s="485">
        <v>159075</v>
      </c>
      <c r="E10511" s="486">
        <v>17.594000000000001</v>
      </c>
      <c r="F10511" s="486">
        <f t="shared" si="492"/>
        <v>2798765.5500000003</v>
      </c>
      <c r="G10511" s="487">
        <v>0.33</v>
      </c>
      <c r="H10511" s="485">
        <v>5.5</v>
      </c>
      <c r="I10511" s="486">
        <f t="shared" si="493"/>
        <v>874912.5</v>
      </c>
      <c r="J10511" s="348">
        <f t="shared" si="494"/>
        <v>0</v>
      </c>
    </row>
    <row r="10512" spans="1:10">
      <c r="A10512" s="483">
        <v>2016</v>
      </c>
      <c r="B10512" s="484" t="s">
        <v>1289</v>
      </c>
      <c r="C10512" s="484" t="s">
        <v>370</v>
      </c>
      <c r="D10512" s="485">
        <v>16424</v>
      </c>
      <c r="E10512" s="486">
        <v>17.922000000000001</v>
      </c>
      <c r="F10512" s="486">
        <f t="shared" si="492"/>
        <v>294350.92800000001</v>
      </c>
      <c r="G10512" s="487">
        <v>0.21</v>
      </c>
      <c r="H10512" s="485">
        <v>4.8</v>
      </c>
      <c r="I10512" s="486">
        <f t="shared" si="493"/>
        <v>78835.199999999997</v>
      </c>
      <c r="J10512" s="348">
        <f t="shared" si="494"/>
        <v>0</v>
      </c>
    </row>
    <row r="10513" spans="1:10">
      <c r="A10513" s="483">
        <v>2016</v>
      </c>
      <c r="B10513" s="484" t="s">
        <v>1289</v>
      </c>
      <c r="C10513" s="484" t="s">
        <v>370</v>
      </c>
      <c r="D10513" s="485">
        <v>15999</v>
      </c>
      <c r="E10513" s="486">
        <v>17.646000000000001</v>
      </c>
      <c r="F10513" s="486">
        <f t="shared" si="492"/>
        <v>282318.35399999999</v>
      </c>
      <c r="G10513" s="487">
        <v>0.27</v>
      </c>
      <c r="H10513" s="485">
        <v>5.8</v>
      </c>
      <c r="I10513" s="486">
        <f t="shared" si="493"/>
        <v>92794.2</v>
      </c>
      <c r="J10513" s="348">
        <f t="shared" si="494"/>
        <v>0</v>
      </c>
    </row>
    <row r="10514" spans="1:10">
      <c r="A10514" s="483">
        <v>2016</v>
      </c>
      <c r="B10514" s="484" t="s">
        <v>1289</v>
      </c>
      <c r="C10514" s="484" t="s">
        <v>370</v>
      </c>
      <c r="D10514" s="485">
        <v>15896</v>
      </c>
      <c r="E10514" s="486">
        <v>17.873999999999999</v>
      </c>
      <c r="F10514" s="486">
        <f t="shared" si="492"/>
        <v>284125.10399999999</v>
      </c>
      <c r="G10514" s="487">
        <v>0.28999999999999998</v>
      </c>
      <c r="H10514" s="485">
        <v>5.0999999999999996</v>
      </c>
      <c r="I10514" s="486">
        <f t="shared" si="493"/>
        <v>81069.599999999991</v>
      </c>
      <c r="J10514" s="348">
        <f t="shared" si="494"/>
        <v>0</v>
      </c>
    </row>
    <row r="10515" spans="1:10">
      <c r="A10515" s="483">
        <v>2016</v>
      </c>
      <c r="B10515" s="484" t="s">
        <v>1289</v>
      </c>
      <c r="C10515" s="484" t="s">
        <v>370</v>
      </c>
      <c r="D10515" s="485">
        <v>58733</v>
      </c>
      <c r="E10515" s="486">
        <v>18.885999999999999</v>
      </c>
      <c r="F10515" s="486">
        <f t="shared" si="492"/>
        <v>1109231.4379999998</v>
      </c>
      <c r="G10515" s="487">
        <v>0.32</v>
      </c>
      <c r="H10515" s="485">
        <v>3.9</v>
      </c>
      <c r="I10515" s="486">
        <f t="shared" si="493"/>
        <v>229058.69999999998</v>
      </c>
      <c r="J10515" s="348">
        <f t="shared" si="494"/>
        <v>0</v>
      </c>
    </row>
    <row r="10516" spans="1:10">
      <c r="A10516" s="483">
        <v>2016</v>
      </c>
      <c r="B10516" s="484" t="s">
        <v>1289</v>
      </c>
      <c r="C10516" s="484" t="s">
        <v>370</v>
      </c>
      <c r="D10516" s="485">
        <v>103044</v>
      </c>
      <c r="E10516" s="486">
        <v>18.852</v>
      </c>
      <c r="F10516" s="486">
        <f t="shared" si="492"/>
        <v>1942585.4880000001</v>
      </c>
      <c r="G10516" s="487">
        <v>0.35</v>
      </c>
      <c r="H10516" s="485">
        <v>4.2</v>
      </c>
      <c r="I10516" s="486">
        <f t="shared" si="493"/>
        <v>432784.80000000005</v>
      </c>
      <c r="J10516" s="348">
        <f t="shared" si="494"/>
        <v>0</v>
      </c>
    </row>
    <row r="10517" spans="1:10">
      <c r="A10517" s="483">
        <v>2016</v>
      </c>
      <c r="B10517" s="484" t="s">
        <v>1289</v>
      </c>
      <c r="C10517" s="484" t="s">
        <v>370</v>
      </c>
      <c r="D10517" s="485">
        <v>77850</v>
      </c>
      <c r="E10517" s="486">
        <v>18.876000000000001</v>
      </c>
      <c r="F10517" s="486">
        <f t="shared" si="492"/>
        <v>1469496.6</v>
      </c>
      <c r="G10517" s="487">
        <v>0.3</v>
      </c>
      <c r="H10517" s="485">
        <v>4</v>
      </c>
      <c r="I10517" s="486">
        <f t="shared" si="493"/>
        <v>311400</v>
      </c>
      <c r="J10517" s="348">
        <f t="shared" si="494"/>
        <v>0</v>
      </c>
    </row>
    <row r="10518" spans="1:10">
      <c r="A10518" s="483">
        <v>2016</v>
      </c>
      <c r="B10518" s="484" t="s">
        <v>1289</v>
      </c>
      <c r="C10518" s="484" t="s">
        <v>370</v>
      </c>
      <c r="D10518" s="485">
        <v>154406</v>
      </c>
      <c r="E10518" s="486">
        <v>19.140999999999998</v>
      </c>
      <c r="F10518" s="486">
        <f t="shared" si="492"/>
        <v>2955485.2459999998</v>
      </c>
      <c r="G10518" s="487">
        <v>0.37</v>
      </c>
      <c r="H10518" s="485">
        <v>4.5999999999999996</v>
      </c>
      <c r="I10518" s="486">
        <f t="shared" si="493"/>
        <v>710267.6</v>
      </c>
      <c r="J10518" s="348">
        <f t="shared" si="494"/>
        <v>0</v>
      </c>
    </row>
    <row r="10519" spans="1:10">
      <c r="A10519" s="483">
        <v>2016</v>
      </c>
      <c r="B10519" s="484" t="s">
        <v>1296</v>
      </c>
      <c r="C10519" s="484" t="s">
        <v>370</v>
      </c>
      <c r="D10519" s="485">
        <v>6897</v>
      </c>
      <c r="E10519" s="486">
        <v>22.88</v>
      </c>
      <c r="F10519" s="486">
        <f t="shared" si="492"/>
        <v>157803.35999999999</v>
      </c>
      <c r="G10519" s="487">
        <v>2.76</v>
      </c>
      <c r="H10519" s="485">
        <v>14.2</v>
      </c>
      <c r="I10519" s="486">
        <f t="shared" si="493"/>
        <v>97937.4</v>
      </c>
      <c r="J10519" s="348">
        <f t="shared" si="494"/>
        <v>0</v>
      </c>
    </row>
    <row r="10520" spans="1:10">
      <c r="A10520" s="483">
        <v>2016</v>
      </c>
      <c r="B10520" s="484" t="s">
        <v>1291</v>
      </c>
      <c r="C10520" s="484" t="s">
        <v>370</v>
      </c>
      <c r="D10520" s="485">
        <v>1943</v>
      </c>
      <c r="E10520" s="486">
        <v>15.268000000000001</v>
      </c>
      <c r="F10520" s="486">
        <f t="shared" si="492"/>
        <v>29665.724000000002</v>
      </c>
      <c r="G10520" s="487">
        <v>1.43</v>
      </c>
      <c r="H10520" s="485">
        <v>26.4</v>
      </c>
      <c r="I10520" s="486">
        <f t="shared" si="493"/>
        <v>51295.199999999997</v>
      </c>
      <c r="J10520" s="348">
        <f t="shared" si="494"/>
        <v>0</v>
      </c>
    </row>
    <row r="10521" spans="1:10">
      <c r="A10521" s="483">
        <v>2016</v>
      </c>
      <c r="B10521" s="484" t="s">
        <v>1296</v>
      </c>
      <c r="C10521" s="484" t="s">
        <v>370</v>
      </c>
      <c r="D10521" s="485">
        <v>33270</v>
      </c>
      <c r="E10521" s="486">
        <v>25.402000000000001</v>
      </c>
      <c r="F10521" s="486">
        <f t="shared" si="492"/>
        <v>845124.54</v>
      </c>
      <c r="G10521" s="487">
        <v>2.9</v>
      </c>
      <c r="H10521" s="485">
        <v>8.4</v>
      </c>
      <c r="I10521" s="486">
        <f t="shared" si="493"/>
        <v>279468</v>
      </c>
      <c r="J10521" s="348">
        <f t="shared" si="494"/>
        <v>0</v>
      </c>
    </row>
    <row r="10522" spans="1:10">
      <c r="A10522" s="483">
        <v>2016</v>
      </c>
      <c r="B10522" s="484" t="s">
        <v>1296</v>
      </c>
      <c r="C10522" s="484" t="s">
        <v>370</v>
      </c>
      <c r="D10522" s="485">
        <v>2181</v>
      </c>
      <c r="E10522" s="486">
        <v>22.63</v>
      </c>
      <c r="F10522" s="486">
        <f t="shared" si="492"/>
        <v>49356.03</v>
      </c>
      <c r="G10522" s="487">
        <v>2.99</v>
      </c>
      <c r="H10522" s="485">
        <v>16.399999999999999</v>
      </c>
      <c r="I10522" s="486">
        <f t="shared" si="493"/>
        <v>35768.399999999994</v>
      </c>
      <c r="J10522" s="348">
        <f t="shared" si="494"/>
        <v>0</v>
      </c>
    </row>
    <row r="10523" spans="1:10">
      <c r="A10523" s="483">
        <v>2016</v>
      </c>
      <c r="B10523" s="484" t="s">
        <v>1296</v>
      </c>
      <c r="C10523" s="484" t="s">
        <v>370</v>
      </c>
      <c r="D10523" s="485">
        <v>135146</v>
      </c>
      <c r="E10523" s="486">
        <v>25.891999999999999</v>
      </c>
      <c r="F10523" s="486">
        <f t="shared" si="492"/>
        <v>3499200.2319999998</v>
      </c>
      <c r="G10523" s="487">
        <v>2.38</v>
      </c>
      <c r="H10523" s="485">
        <v>7.6</v>
      </c>
      <c r="I10523" s="486">
        <f t="shared" si="493"/>
        <v>1027109.6</v>
      </c>
      <c r="J10523" s="348">
        <f t="shared" si="494"/>
        <v>0</v>
      </c>
    </row>
    <row r="10524" spans="1:10">
      <c r="A10524" s="483">
        <v>2016</v>
      </c>
      <c r="B10524" s="484" t="s">
        <v>1296</v>
      </c>
      <c r="C10524" s="484" t="s">
        <v>370</v>
      </c>
      <c r="D10524" s="485">
        <v>15004</v>
      </c>
      <c r="E10524" s="486">
        <v>25.821999999999999</v>
      </c>
      <c r="F10524" s="486">
        <f t="shared" si="492"/>
        <v>387433.288</v>
      </c>
      <c r="G10524" s="487">
        <v>2.89</v>
      </c>
      <c r="H10524" s="485">
        <v>8.1</v>
      </c>
      <c r="I10524" s="486">
        <f t="shared" si="493"/>
        <v>121532.4</v>
      </c>
      <c r="J10524" s="348">
        <f t="shared" si="494"/>
        <v>0</v>
      </c>
    </row>
    <row r="10525" spans="1:10">
      <c r="A10525" s="483">
        <v>2016</v>
      </c>
      <c r="B10525" s="484" t="s">
        <v>1296</v>
      </c>
      <c r="C10525" s="484" t="s">
        <v>370</v>
      </c>
      <c r="D10525" s="485">
        <v>11526</v>
      </c>
      <c r="E10525" s="486">
        <v>23.315999999999999</v>
      </c>
      <c r="F10525" s="486">
        <f t="shared" si="492"/>
        <v>268740.21600000001</v>
      </c>
      <c r="G10525" s="487">
        <v>2.34</v>
      </c>
      <c r="H10525" s="485">
        <v>14.5</v>
      </c>
      <c r="I10525" s="486">
        <f t="shared" si="493"/>
        <v>167127</v>
      </c>
      <c r="J10525" s="348">
        <f t="shared" si="494"/>
        <v>0</v>
      </c>
    </row>
    <row r="10526" spans="1:10">
      <c r="A10526" s="483">
        <v>2016</v>
      </c>
      <c r="B10526" s="484" t="s">
        <v>1296</v>
      </c>
      <c r="C10526" s="484" t="s">
        <v>370</v>
      </c>
      <c r="D10526" s="485">
        <v>135330</v>
      </c>
      <c r="E10526" s="486">
        <v>26.088000000000001</v>
      </c>
      <c r="F10526" s="486">
        <f t="shared" si="492"/>
        <v>3530489.04</v>
      </c>
      <c r="G10526" s="487">
        <v>2.71</v>
      </c>
      <c r="H10526" s="485">
        <v>7.8</v>
      </c>
      <c r="I10526" s="486">
        <f t="shared" si="493"/>
        <v>1055574</v>
      </c>
      <c r="J10526" s="348">
        <f t="shared" si="494"/>
        <v>0</v>
      </c>
    </row>
    <row r="10527" spans="1:10">
      <c r="A10527" s="483">
        <v>2016</v>
      </c>
      <c r="B10527" s="484" t="s">
        <v>1296</v>
      </c>
      <c r="C10527" s="484" t="s">
        <v>370</v>
      </c>
      <c r="D10527" s="485">
        <v>4298</v>
      </c>
      <c r="E10527" s="486">
        <v>23.431999999999999</v>
      </c>
      <c r="F10527" s="486">
        <f t="shared" si="492"/>
        <v>100710.73599999999</v>
      </c>
      <c r="G10527" s="487">
        <v>2.04</v>
      </c>
      <c r="H10527" s="485">
        <v>12.8</v>
      </c>
      <c r="I10527" s="486">
        <f t="shared" si="493"/>
        <v>55014.400000000001</v>
      </c>
      <c r="J10527" s="348">
        <f t="shared" si="494"/>
        <v>0</v>
      </c>
    </row>
    <row r="10528" spans="1:10">
      <c r="A10528" s="483">
        <v>2016</v>
      </c>
      <c r="B10528" s="484" t="s">
        <v>1291</v>
      </c>
      <c r="C10528" s="484" t="s">
        <v>370</v>
      </c>
      <c r="D10528" s="485">
        <v>4068</v>
      </c>
      <c r="E10528" s="486">
        <v>16.95</v>
      </c>
      <c r="F10528" s="486">
        <f t="shared" si="492"/>
        <v>68952.599999999991</v>
      </c>
      <c r="G10528" s="487">
        <v>1.71</v>
      </c>
      <c r="H10528" s="485">
        <v>22.9</v>
      </c>
      <c r="I10528" s="486">
        <f t="shared" si="493"/>
        <v>93157.2</v>
      </c>
      <c r="J10528" s="348">
        <f t="shared" si="494"/>
        <v>0</v>
      </c>
    </row>
    <row r="10529" spans="1:10">
      <c r="A10529" s="483">
        <v>2016</v>
      </c>
      <c r="B10529" s="484" t="s">
        <v>1296</v>
      </c>
      <c r="C10529" s="484" t="s">
        <v>370</v>
      </c>
      <c r="D10529" s="485">
        <v>10510</v>
      </c>
      <c r="E10529" s="486">
        <v>21.95</v>
      </c>
      <c r="F10529" s="486">
        <f t="shared" si="492"/>
        <v>230694.5</v>
      </c>
      <c r="G10529" s="487">
        <v>1.61</v>
      </c>
      <c r="H10529" s="485">
        <v>17.600000000000001</v>
      </c>
      <c r="I10529" s="486">
        <f t="shared" si="493"/>
        <v>184976.00000000003</v>
      </c>
      <c r="J10529" s="348">
        <f t="shared" si="494"/>
        <v>0</v>
      </c>
    </row>
    <row r="10530" spans="1:10">
      <c r="A10530" s="483">
        <v>2016</v>
      </c>
      <c r="B10530" s="484" t="s">
        <v>1296</v>
      </c>
      <c r="C10530" s="484" t="s">
        <v>370</v>
      </c>
      <c r="D10530" s="485">
        <v>16155</v>
      </c>
      <c r="E10530" s="486">
        <v>21.661999999999999</v>
      </c>
      <c r="F10530" s="486">
        <f t="shared" si="492"/>
        <v>349949.61</v>
      </c>
      <c r="G10530" s="487">
        <v>2.1800000000000002</v>
      </c>
      <c r="H10530" s="485">
        <v>17.100000000000001</v>
      </c>
      <c r="I10530" s="486">
        <f t="shared" si="493"/>
        <v>276250.5</v>
      </c>
      <c r="J10530" s="348">
        <f t="shared" si="494"/>
        <v>0</v>
      </c>
    </row>
    <row r="10531" spans="1:10">
      <c r="A10531" s="483">
        <v>2016</v>
      </c>
      <c r="B10531" s="484" t="s">
        <v>1291</v>
      </c>
      <c r="C10531" s="484" t="s">
        <v>370</v>
      </c>
      <c r="D10531" s="485">
        <v>897</v>
      </c>
      <c r="E10531" s="486">
        <v>15.834</v>
      </c>
      <c r="F10531" s="486">
        <f t="shared" si="492"/>
        <v>14203.098</v>
      </c>
      <c r="G10531" s="487">
        <v>0.92</v>
      </c>
      <c r="H10531" s="485">
        <v>24.3</v>
      </c>
      <c r="I10531" s="486">
        <f t="shared" si="493"/>
        <v>21797.100000000002</v>
      </c>
      <c r="J10531" s="348">
        <f t="shared" si="494"/>
        <v>0</v>
      </c>
    </row>
    <row r="10532" spans="1:10">
      <c r="A10532" s="483">
        <v>2016</v>
      </c>
      <c r="B10532" s="484" t="s">
        <v>1296</v>
      </c>
      <c r="C10532" s="484" t="s">
        <v>370</v>
      </c>
      <c r="D10532" s="485">
        <v>28165</v>
      </c>
      <c r="E10532" s="486">
        <v>25.648</v>
      </c>
      <c r="F10532" s="486">
        <f t="shared" si="492"/>
        <v>722375.92</v>
      </c>
      <c r="G10532" s="487">
        <v>2.87</v>
      </c>
      <c r="H10532" s="485">
        <v>8.5</v>
      </c>
      <c r="I10532" s="486">
        <f t="shared" si="493"/>
        <v>239402.5</v>
      </c>
      <c r="J10532" s="348">
        <f t="shared" si="494"/>
        <v>0</v>
      </c>
    </row>
    <row r="10533" spans="1:10">
      <c r="A10533" s="483">
        <v>2016</v>
      </c>
      <c r="B10533" s="484" t="s">
        <v>1296</v>
      </c>
      <c r="C10533" s="484" t="s">
        <v>370</v>
      </c>
      <c r="D10533" s="485">
        <v>16113</v>
      </c>
      <c r="E10533" s="486">
        <v>23.757999999999999</v>
      </c>
      <c r="F10533" s="486">
        <f t="shared" si="492"/>
        <v>382812.65399999998</v>
      </c>
      <c r="G10533" s="487">
        <v>2.19</v>
      </c>
      <c r="H10533" s="485">
        <v>13.9</v>
      </c>
      <c r="I10533" s="486">
        <f t="shared" si="493"/>
        <v>223970.7</v>
      </c>
      <c r="J10533" s="348">
        <f t="shared" si="494"/>
        <v>0</v>
      </c>
    </row>
    <row r="10534" spans="1:10">
      <c r="A10534" s="483">
        <v>2016</v>
      </c>
      <c r="B10534" s="484" t="s">
        <v>1296</v>
      </c>
      <c r="C10534" s="484" t="s">
        <v>370</v>
      </c>
      <c r="D10534" s="485">
        <v>1809</v>
      </c>
      <c r="E10534" s="486">
        <v>23.914000000000001</v>
      </c>
      <c r="F10534" s="486">
        <f t="shared" si="492"/>
        <v>43260.425999999999</v>
      </c>
      <c r="G10534" s="487">
        <v>2.46</v>
      </c>
      <c r="H10534" s="485">
        <v>12.5</v>
      </c>
      <c r="I10534" s="486">
        <f t="shared" si="493"/>
        <v>22612.5</v>
      </c>
      <c r="J10534" s="348">
        <f t="shared" si="494"/>
        <v>0</v>
      </c>
    </row>
    <row r="10535" spans="1:10">
      <c r="A10535" s="483">
        <v>2016</v>
      </c>
      <c r="B10535" s="484" t="s">
        <v>1296</v>
      </c>
      <c r="C10535" s="484" t="s">
        <v>370</v>
      </c>
      <c r="D10535" s="485">
        <v>6562</v>
      </c>
      <c r="E10535" s="486">
        <v>22.914000000000001</v>
      </c>
      <c r="F10535" s="486">
        <f t="shared" si="492"/>
        <v>150361.66800000001</v>
      </c>
      <c r="G10535" s="487">
        <v>2.52</v>
      </c>
      <c r="H10535" s="485">
        <v>17.600000000000001</v>
      </c>
      <c r="I10535" s="486">
        <f t="shared" si="493"/>
        <v>115491.20000000001</v>
      </c>
      <c r="J10535" s="348">
        <f t="shared" si="494"/>
        <v>0</v>
      </c>
    </row>
    <row r="10536" spans="1:10">
      <c r="A10536" s="483">
        <v>2016</v>
      </c>
      <c r="B10536" s="484" t="s">
        <v>1296</v>
      </c>
      <c r="C10536" s="484" t="s">
        <v>370</v>
      </c>
      <c r="D10536" s="485">
        <v>3910</v>
      </c>
      <c r="E10536" s="486">
        <v>16.57</v>
      </c>
      <c r="F10536" s="486">
        <f t="shared" si="492"/>
        <v>64788.700000000004</v>
      </c>
      <c r="G10536" s="487">
        <v>1.04</v>
      </c>
      <c r="H10536" s="485">
        <v>21.6</v>
      </c>
      <c r="I10536" s="486">
        <f t="shared" si="493"/>
        <v>84456</v>
      </c>
      <c r="J10536" s="348">
        <f t="shared" si="494"/>
        <v>0</v>
      </c>
    </row>
    <row r="10537" spans="1:10">
      <c r="A10537" s="483">
        <v>2016</v>
      </c>
      <c r="B10537" s="484" t="s">
        <v>1296</v>
      </c>
      <c r="C10537" s="484" t="s">
        <v>370</v>
      </c>
      <c r="D10537" s="485">
        <v>14761</v>
      </c>
      <c r="E10537" s="486">
        <v>25.946000000000002</v>
      </c>
      <c r="F10537" s="486">
        <f t="shared" si="492"/>
        <v>382988.90600000002</v>
      </c>
      <c r="G10537" s="487">
        <v>2.02</v>
      </c>
      <c r="H10537" s="485">
        <v>7.5</v>
      </c>
      <c r="I10537" s="486">
        <f t="shared" si="493"/>
        <v>110707.5</v>
      </c>
      <c r="J10537" s="348">
        <f t="shared" si="494"/>
        <v>0</v>
      </c>
    </row>
    <row r="10538" spans="1:10">
      <c r="A10538" s="483">
        <v>2016</v>
      </c>
      <c r="B10538" s="484" t="s">
        <v>1296</v>
      </c>
      <c r="C10538" s="484" t="s">
        <v>370</v>
      </c>
      <c r="D10538" s="485">
        <v>6952</v>
      </c>
      <c r="E10538" s="486">
        <v>23.852</v>
      </c>
      <c r="F10538" s="486">
        <f t="shared" si="492"/>
        <v>165819.10399999999</v>
      </c>
      <c r="G10538" s="487">
        <v>2.36</v>
      </c>
      <c r="H10538" s="485">
        <v>15.2</v>
      </c>
      <c r="I10538" s="486">
        <f t="shared" si="493"/>
        <v>105670.39999999999</v>
      </c>
      <c r="J10538" s="348">
        <f t="shared" si="494"/>
        <v>0</v>
      </c>
    </row>
    <row r="10539" spans="1:10">
      <c r="A10539" s="483">
        <v>2016</v>
      </c>
      <c r="B10539" s="484" t="s">
        <v>1296</v>
      </c>
      <c r="C10539" s="484" t="s">
        <v>370</v>
      </c>
      <c r="D10539" s="485">
        <v>149937</v>
      </c>
      <c r="E10539" s="486">
        <v>26.1</v>
      </c>
      <c r="F10539" s="486">
        <f t="shared" si="492"/>
        <v>3913355.7</v>
      </c>
      <c r="G10539" s="487">
        <v>2.68</v>
      </c>
      <c r="H10539" s="485">
        <v>7.8</v>
      </c>
      <c r="I10539" s="486">
        <f t="shared" si="493"/>
        <v>1169508.5999999999</v>
      </c>
      <c r="J10539" s="348">
        <f t="shared" si="494"/>
        <v>0</v>
      </c>
    </row>
    <row r="10540" spans="1:10">
      <c r="A10540" s="483">
        <v>2016</v>
      </c>
      <c r="B10540" s="484" t="s">
        <v>1296</v>
      </c>
      <c r="C10540" s="484" t="s">
        <v>370</v>
      </c>
      <c r="D10540" s="485">
        <v>74250</v>
      </c>
      <c r="E10540" s="486">
        <v>25.8</v>
      </c>
      <c r="F10540" s="486">
        <f t="shared" si="492"/>
        <v>1915650</v>
      </c>
      <c r="G10540" s="487">
        <v>2.44</v>
      </c>
      <c r="H10540" s="485">
        <v>7.7</v>
      </c>
      <c r="I10540" s="486">
        <f t="shared" si="493"/>
        <v>571725</v>
      </c>
      <c r="J10540" s="348">
        <f t="shared" si="494"/>
        <v>0</v>
      </c>
    </row>
    <row r="10541" spans="1:10">
      <c r="A10541" s="483">
        <v>2016</v>
      </c>
      <c r="B10541" s="484" t="s">
        <v>1291</v>
      </c>
      <c r="C10541" s="484" t="s">
        <v>370</v>
      </c>
      <c r="D10541" s="485">
        <v>1969</v>
      </c>
      <c r="E10541" s="486">
        <v>17.597999999999999</v>
      </c>
      <c r="F10541" s="486">
        <f t="shared" si="492"/>
        <v>34650.462</v>
      </c>
      <c r="G10541" s="487">
        <v>0.8</v>
      </c>
      <c r="H10541" s="485">
        <v>9.9</v>
      </c>
      <c r="I10541" s="486">
        <f t="shared" si="493"/>
        <v>19493.100000000002</v>
      </c>
      <c r="J10541" s="348">
        <f t="shared" si="494"/>
        <v>0</v>
      </c>
    </row>
    <row r="10542" spans="1:10">
      <c r="A10542" s="483">
        <v>2016</v>
      </c>
      <c r="B10542" s="484" t="s">
        <v>1296</v>
      </c>
      <c r="C10542" s="484" t="s">
        <v>370</v>
      </c>
      <c r="D10542" s="485">
        <v>30293</v>
      </c>
      <c r="E10542" s="486">
        <v>25.736000000000001</v>
      </c>
      <c r="F10542" s="486">
        <f t="shared" si="492"/>
        <v>779620.64800000004</v>
      </c>
      <c r="G10542" s="487">
        <v>2.4500000000000002</v>
      </c>
      <c r="H10542" s="485">
        <v>7.9</v>
      </c>
      <c r="I10542" s="486">
        <f t="shared" si="493"/>
        <v>239314.7</v>
      </c>
      <c r="J10542" s="348">
        <f t="shared" si="494"/>
        <v>0</v>
      </c>
    </row>
    <row r="10543" spans="1:10">
      <c r="A10543" s="483">
        <v>2016</v>
      </c>
      <c r="B10543" s="484" t="s">
        <v>1296</v>
      </c>
      <c r="C10543" s="484" t="s">
        <v>370</v>
      </c>
      <c r="D10543" s="485">
        <v>3269</v>
      </c>
      <c r="E10543" s="486">
        <v>23.198</v>
      </c>
      <c r="F10543" s="486">
        <f t="shared" si="492"/>
        <v>75834.262000000002</v>
      </c>
      <c r="G10543" s="487">
        <v>0.52</v>
      </c>
      <c r="H10543" s="485">
        <v>16.600000000000001</v>
      </c>
      <c r="I10543" s="486">
        <f t="shared" si="493"/>
        <v>54265.4</v>
      </c>
      <c r="J10543" s="348">
        <f t="shared" si="494"/>
        <v>0</v>
      </c>
    </row>
    <row r="10544" spans="1:10">
      <c r="A10544" s="483">
        <v>2016</v>
      </c>
      <c r="B10544" s="484" t="s">
        <v>1296</v>
      </c>
      <c r="C10544" s="484" t="s">
        <v>370</v>
      </c>
      <c r="D10544" s="485">
        <v>3254</v>
      </c>
      <c r="E10544" s="486">
        <v>21.91</v>
      </c>
      <c r="F10544" s="486">
        <f t="shared" si="492"/>
        <v>71295.14</v>
      </c>
      <c r="G10544" s="487">
        <v>0.85</v>
      </c>
      <c r="H10544" s="485">
        <v>16.5</v>
      </c>
      <c r="I10544" s="486">
        <f t="shared" si="493"/>
        <v>53691</v>
      </c>
      <c r="J10544" s="348">
        <f t="shared" si="494"/>
        <v>0</v>
      </c>
    </row>
    <row r="10545" spans="1:10">
      <c r="A10545" s="483">
        <v>2016</v>
      </c>
      <c r="B10545" s="484" t="s">
        <v>1289</v>
      </c>
      <c r="C10545" s="484" t="s">
        <v>370</v>
      </c>
      <c r="D10545" s="485">
        <v>32392</v>
      </c>
      <c r="E10545" s="486">
        <v>17.545999999999999</v>
      </c>
      <c r="F10545" s="486">
        <f t="shared" si="492"/>
        <v>568350.03200000001</v>
      </c>
      <c r="G10545" s="487">
        <v>0.37</v>
      </c>
      <c r="H10545" s="485">
        <v>5.26</v>
      </c>
      <c r="I10545" s="486">
        <f t="shared" si="493"/>
        <v>170381.91999999998</v>
      </c>
      <c r="J10545" s="348">
        <f t="shared" si="494"/>
        <v>0</v>
      </c>
    </row>
    <row r="10546" spans="1:10">
      <c r="A10546" s="483">
        <v>2016</v>
      </c>
      <c r="B10546" s="484" t="s">
        <v>1289</v>
      </c>
      <c r="C10546" s="484" t="s">
        <v>370</v>
      </c>
      <c r="D10546" s="485">
        <v>394285</v>
      </c>
      <c r="E10546" s="486">
        <v>17.542000000000002</v>
      </c>
      <c r="F10546" s="486">
        <f t="shared" si="492"/>
        <v>6916547.4700000007</v>
      </c>
      <c r="G10546" s="487">
        <v>0.2</v>
      </c>
      <c r="H10546" s="485">
        <v>4.38</v>
      </c>
      <c r="I10546" s="486">
        <f t="shared" si="493"/>
        <v>1726968.3</v>
      </c>
      <c r="J10546" s="348">
        <f t="shared" si="494"/>
        <v>0</v>
      </c>
    </row>
    <row r="10547" spans="1:10">
      <c r="A10547" s="483">
        <v>2016</v>
      </c>
      <c r="B10547" s="484" t="s">
        <v>1289</v>
      </c>
      <c r="C10547" s="484" t="s">
        <v>370</v>
      </c>
      <c r="D10547" s="485">
        <v>122</v>
      </c>
      <c r="E10547" s="486">
        <v>17.100000000000001</v>
      </c>
      <c r="F10547" s="486">
        <f t="shared" si="492"/>
        <v>2086.2000000000003</v>
      </c>
      <c r="G10547" s="487">
        <v>0.27</v>
      </c>
      <c r="H10547" s="485">
        <v>4.4800000000000004</v>
      </c>
      <c r="I10547" s="486">
        <f t="shared" si="493"/>
        <v>546.56000000000006</v>
      </c>
      <c r="J10547" s="348">
        <f t="shared" si="494"/>
        <v>0</v>
      </c>
    </row>
    <row r="10548" spans="1:10">
      <c r="A10548" s="483">
        <v>2016</v>
      </c>
      <c r="B10548" s="484" t="s">
        <v>1289</v>
      </c>
      <c r="C10548" s="484" t="s">
        <v>370</v>
      </c>
      <c r="D10548" s="485">
        <v>47765</v>
      </c>
      <c r="E10548" s="486">
        <v>17.744</v>
      </c>
      <c r="F10548" s="486">
        <f t="shared" si="492"/>
        <v>847542.16</v>
      </c>
      <c r="G10548" s="487">
        <v>0.35</v>
      </c>
      <c r="H10548" s="485">
        <v>5.5</v>
      </c>
      <c r="I10548" s="486">
        <f t="shared" si="493"/>
        <v>262707.5</v>
      </c>
      <c r="J10548" s="348">
        <f t="shared" si="494"/>
        <v>0</v>
      </c>
    </row>
    <row r="10549" spans="1:10">
      <c r="A10549" s="483">
        <v>2016</v>
      </c>
      <c r="B10549" s="484" t="s">
        <v>1296</v>
      </c>
      <c r="C10549" s="484" t="s">
        <v>370</v>
      </c>
      <c r="D10549" s="485">
        <v>500</v>
      </c>
      <c r="E10549" s="486">
        <v>25</v>
      </c>
      <c r="F10549" s="486">
        <f t="shared" si="492"/>
        <v>12500</v>
      </c>
      <c r="G10549" s="487">
        <v>0.94</v>
      </c>
      <c r="H10549" s="485">
        <v>7.2</v>
      </c>
      <c r="I10549" s="486">
        <f t="shared" si="493"/>
        <v>3600</v>
      </c>
      <c r="J10549" s="348">
        <f t="shared" si="494"/>
        <v>0</v>
      </c>
    </row>
    <row r="10550" spans="1:10">
      <c r="A10550" s="483">
        <v>2016</v>
      </c>
      <c r="B10550" s="484" t="s">
        <v>1296</v>
      </c>
      <c r="C10550" s="484" t="s">
        <v>370</v>
      </c>
      <c r="D10550" s="485">
        <v>8083</v>
      </c>
      <c r="E10550" s="486">
        <v>25.93</v>
      </c>
      <c r="F10550" s="486">
        <f t="shared" si="492"/>
        <v>209592.19</v>
      </c>
      <c r="G10550" s="487">
        <v>0.62</v>
      </c>
      <c r="H10550" s="485">
        <v>8.9</v>
      </c>
      <c r="I10550" s="486">
        <f t="shared" si="493"/>
        <v>71938.7</v>
      </c>
      <c r="J10550" s="348">
        <f t="shared" si="494"/>
        <v>0</v>
      </c>
    </row>
    <row r="10551" spans="1:10">
      <c r="A10551" s="483">
        <v>2016</v>
      </c>
      <c r="B10551" s="484" t="s">
        <v>1296</v>
      </c>
      <c r="C10551" s="484" t="s">
        <v>370</v>
      </c>
      <c r="D10551" s="485">
        <v>8171</v>
      </c>
      <c r="E10551" s="486">
        <v>26.11</v>
      </c>
      <c r="F10551" s="486">
        <f t="shared" si="492"/>
        <v>213344.81</v>
      </c>
      <c r="G10551" s="487">
        <v>2.2400000000000002</v>
      </c>
      <c r="H10551" s="485">
        <v>8.4</v>
      </c>
      <c r="I10551" s="486">
        <f t="shared" si="493"/>
        <v>68636.400000000009</v>
      </c>
      <c r="J10551" s="348">
        <f t="shared" si="494"/>
        <v>0</v>
      </c>
    </row>
    <row r="10552" spans="1:10">
      <c r="A10552" s="483">
        <v>2016</v>
      </c>
      <c r="B10552" s="484" t="s">
        <v>1296</v>
      </c>
      <c r="C10552" s="484" t="s">
        <v>370</v>
      </c>
      <c r="D10552" s="485">
        <v>11785</v>
      </c>
      <c r="E10552" s="486">
        <v>25.93</v>
      </c>
      <c r="F10552" s="486">
        <f t="shared" si="492"/>
        <v>305585.05</v>
      </c>
      <c r="G10552" s="487">
        <v>2.33</v>
      </c>
      <c r="H10552" s="485">
        <v>6.5</v>
      </c>
      <c r="I10552" s="486">
        <f t="shared" si="493"/>
        <v>76602.5</v>
      </c>
      <c r="J10552" s="348">
        <f t="shared" si="494"/>
        <v>0</v>
      </c>
    </row>
    <row r="10553" spans="1:10">
      <c r="A10553" s="483">
        <v>2016</v>
      </c>
      <c r="B10553" s="484" t="s">
        <v>1296</v>
      </c>
      <c r="C10553" s="484" t="s">
        <v>370</v>
      </c>
      <c r="D10553" s="485">
        <v>12286</v>
      </c>
      <c r="E10553" s="486">
        <v>27.88</v>
      </c>
      <c r="F10553" s="486">
        <f t="shared" si="492"/>
        <v>342533.68</v>
      </c>
      <c r="G10553" s="487">
        <v>0.71</v>
      </c>
      <c r="H10553" s="485">
        <v>5.2</v>
      </c>
      <c r="I10553" s="486">
        <f t="shared" si="493"/>
        <v>63887.200000000004</v>
      </c>
      <c r="J10553" s="348">
        <f t="shared" si="494"/>
        <v>0</v>
      </c>
    </row>
    <row r="10554" spans="1:10">
      <c r="A10554" s="483">
        <v>2016</v>
      </c>
      <c r="B10554" s="484" t="s">
        <v>1291</v>
      </c>
      <c r="C10554" s="484" t="s">
        <v>370</v>
      </c>
      <c r="D10554" s="485">
        <v>7094</v>
      </c>
      <c r="E10554" s="486">
        <v>8.4600000000000009</v>
      </c>
      <c r="F10554" s="486">
        <f t="shared" si="492"/>
        <v>60015.240000000005</v>
      </c>
      <c r="G10554" s="487">
        <v>2.62</v>
      </c>
      <c r="H10554" s="485">
        <v>53.4</v>
      </c>
      <c r="I10554" s="486">
        <f t="shared" si="493"/>
        <v>378819.6</v>
      </c>
      <c r="J10554" s="348">
        <f t="shared" si="494"/>
        <v>0</v>
      </c>
    </row>
    <row r="10555" spans="1:10">
      <c r="A10555" s="483">
        <v>2016</v>
      </c>
      <c r="B10555" s="484" t="s">
        <v>1291</v>
      </c>
      <c r="C10555" s="484" t="s">
        <v>370</v>
      </c>
      <c r="D10555" s="485">
        <v>6188</v>
      </c>
      <c r="E10555" s="486">
        <v>18.809999999999999</v>
      </c>
      <c r="F10555" s="486">
        <f t="shared" si="492"/>
        <v>116396.28</v>
      </c>
      <c r="G10555" s="487">
        <v>3.21</v>
      </c>
      <c r="H10555" s="485">
        <v>21.2</v>
      </c>
      <c r="I10555" s="486">
        <f t="shared" si="493"/>
        <v>131185.60000000001</v>
      </c>
      <c r="J10555" s="348">
        <f t="shared" si="494"/>
        <v>0</v>
      </c>
    </row>
    <row r="10556" spans="1:10">
      <c r="A10556" s="483">
        <v>2016</v>
      </c>
      <c r="B10556" s="484" t="s">
        <v>1291</v>
      </c>
      <c r="C10556" s="484" t="s">
        <v>370</v>
      </c>
      <c r="D10556" s="485">
        <v>5887</v>
      </c>
      <c r="E10556" s="486">
        <v>15.26</v>
      </c>
      <c r="F10556" s="486">
        <f t="shared" si="492"/>
        <v>89835.62</v>
      </c>
      <c r="G10556" s="487">
        <v>2.1</v>
      </c>
      <c r="H10556" s="485">
        <v>41.2</v>
      </c>
      <c r="I10556" s="486">
        <f t="shared" si="493"/>
        <v>242544.40000000002</v>
      </c>
      <c r="J10556" s="348">
        <f t="shared" si="494"/>
        <v>0</v>
      </c>
    </row>
    <row r="10557" spans="1:10">
      <c r="A10557" s="483">
        <v>2016</v>
      </c>
      <c r="B10557" s="484" t="s">
        <v>1291</v>
      </c>
      <c r="C10557" s="484" t="s">
        <v>370</v>
      </c>
      <c r="D10557" s="485">
        <v>5162</v>
      </c>
      <c r="E10557" s="486">
        <v>15.62</v>
      </c>
      <c r="F10557" s="486">
        <f t="shared" si="492"/>
        <v>80630.44</v>
      </c>
      <c r="G10557" s="487">
        <v>1.87</v>
      </c>
      <c r="H10557" s="485">
        <v>25.4</v>
      </c>
      <c r="I10557" s="486">
        <f t="shared" si="493"/>
        <v>131114.79999999999</v>
      </c>
      <c r="J10557" s="348">
        <f t="shared" si="494"/>
        <v>0</v>
      </c>
    </row>
    <row r="10558" spans="1:10">
      <c r="A10558" s="483">
        <v>2016</v>
      </c>
      <c r="B10558" s="484" t="s">
        <v>1291</v>
      </c>
      <c r="C10558" s="484" t="s">
        <v>370</v>
      </c>
      <c r="D10558" s="485">
        <v>3389</v>
      </c>
      <c r="E10558" s="486">
        <v>15.98</v>
      </c>
      <c r="F10558" s="486">
        <f t="shared" si="492"/>
        <v>54156.22</v>
      </c>
      <c r="G10558" s="487">
        <v>2.2999999999999998</v>
      </c>
      <c r="H10558" s="485">
        <v>33</v>
      </c>
      <c r="I10558" s="486">
        <f t="shared" si="493"/>
        <v>111837</v>
      </c>
      <c r="J10558" s="348">
        <f t="shared" si="494"/>
        <v>0</v>
      </c>
    </row>
    <row r="10559" spans="1:10">
      <c r="A10559" s="483">
        <v>2016</v>
      </c>
      <c r="B10559" s="484" t="s">
        <v>1291</v>
      </c>
      <c r="C10559" s="484" t="s">
        <v>370</v>
      </c>
      <c r="D10559" s="485">
        <v>420</v>
      </c>
      <c r="E10559" s="486">
        <v>15.33</v>
      </c>
      <c r="F10559" s="486">
        <f t="shared" si="492"/>
        <v>6438.6</v>
      </c>
      <c r="G10559" s="487">
        <v>1.27</v>
      </c>
      <c r="H10559" s="485">
        <v>27.1</v>
      </c>
      <c r="I10559" s="486">
        <f t="shared" si="493"/>
        <v>11382</v>
      </c>
      <c r="J10559" s="348">
        <f t="shared" si="494"/>
        <v>0</v>
      </c>
    </row>
    <row r="10560" spans="1:10">
      <c r="A10560" s="483">
        <v>2016</v>
      </c>
      <c r="B10560" s="484" t="s">
        <v>1291</v>
      </c>
      <c r="C10560" s="484" t="s">
        <v>370</v>
      </c>
      <c r="D10560" s="485">
        <v>8352</v>
      </c>
      <c r="E10560" s="486">
        <v>15.98</v>
      </c>
      <c r="F10560" s="486">
        <f t="shared" si="492"/>
        <v>133464.95999999999</v>
      </c>
      <c r="G10560" s="487">
        <v>2.2999999999999998</v>
      </c>
      <c r="H10560" s="485">
        <v>33</v>
      </c>
      <c r="I10560" s="486">
        <f t="shared" si="493"/>
        <v>275616</v>
      </c>
      <c r="J10560" s="348">
        <f t="shared" si="494"/>
        <v>0</v>
      </c>
    </row>
    <row r="10561" spans="1:10">
      <c r="A10561" s="483">
        <v>2016</v>
      </c>
      <c r="B10561" s="484" t="s">
        <v>1291</v>
      </c>
      <c r="C10561" s="484" t="s">
        <v>370</v>
      </c>
      <c r="D10561" s="485">
        <v>5375</v>
      </c>
      <c r="E10561" s="486">
        <v>8.07</v>
      </c>
      <c r="F10561" s="486">
        <f t="shared" si="492"/>
        <v>43376.25</v>
      </c>
      <c r="G10561" s="487">
        <v>1.98</v>
      </c>
      <c r="H10561" s="485">
        <v>25.3</v>
      </c>
      <c r="I10561" s="486">
        <f t="shared" si="493"/>
        <v>135987.5</v>
      </c>
      <c r="J10561" s="348">
        <f t="shared" si="494"/>
        <v>0</v>
      </c>
    </row>
    <row r="10562" spans="1:10">
      <c r="A10562" s="483">
        <v>2016</v>
      </c>
      <c r="B10562" s="484" t="s">
        <v>1296</v>
      </c>
      <c r="C10562" s="484" t="s">
        <v>370</v>
      </c>
      <c r="D10562" s="485">
        <v>2967</v>
      </c>
      <c r="E10562" s="486">
        <v>22.98</v>
      </c>
      <c r="F10562" s="486">
        <f t="shared" si="492"/>
        <v>68181.66</v>
      </c>
      <c r="G10562" s="487">
        <v>0.52</v>
      </c>
      <c r="H10562" s="485">
        <v>6.7</v>
      </c>
      <c r="I10562" s="486">
        <f t="shared" si="493"/>
        <v>19878.900000000001</v>
      </c>
      <c r="J10562" s="348">
        <f t="shared" si="494"/>
        <v>0</v>
      </c>
    </row>
    <row r="10563" spans="1:10">
      <c r="A10563" s="483">
        <v>2016</v>
      </c>
      <c r="B10563" s="484" t="s">
        <v>1289</v>
      </c>
      <c r="C10563" s="484" t="s">
        <v>370</v>
      </c>
      <c r="D10563" s="485">
        <v>13796</v>
      </c>
      <c r="E10563" s="486">
        <v>17.43</v>
      </c>
      <c r="F10563" s="486">
        <f t="shared" ref="F10563:F10626" si="495">E10563*D10563</f>
        <v>240464.28</v>
      </c>
      <c r="G10563" s="487">
        <v>0.27</v>
      </c>
      <c r="H10563" s="485">
        <v>5.2</v>
      </c>
      <c r="I10563" s="486">
        <f t="shared" ref="I10563:I10626" si="496">H10563*D10563</f>
        <v>71739.199999999997</v>
      </c>
      <c r="J10563" s="348">
        <f t="shared" ref="J10563:J10626" si="497">IF(B10563="LIG",1,0)</f>
        <v>0</v>
      </c>
    </row>
    <row r="10564" spans="1:10">
      <c r="A10564" s="483">
        <v>2016</v>
      </c>
      <c r="B10564" s="484" t="s">
        <v>1289</v>
      </c>
      <c r="C10564" s="484" t="s">
        <v>370</v>
      </c>
      <c r="D10564" s="485">
        <v>15495</v>
      </c>
      <c r="E10564" s="486">
        <v>17.43</v>
      </c>
      <c r="F10564" s="486">
        <f t="shared" si="495"/>
        <v>270077.84999999998</v>
      </c>
      <c r="G10564" s="487">
        <v>0.27</v>
      </c>
      <c r="H10564" s="485">
        <v>5.2</v>
      </c>
      <c r="I10564" s="486">
        <f t="shared" si="496"/>
        <v>80574</v>
      </c>
      <c r="J10564" s="348">
        <f t="shared" si="497"/>
        <v>0</v>
      </c>
    </row>
    <row r="10565" spans="1:10">
      <c r="A10565" s="483">
        <v>2016</v>
      </c>
      <c r="B10565" s="484" t="s">
        <v>1296</v>
      </c>
      <c r="C10565" s="484" t="s">
        <v>370</v>
      </c>
      <c r="D10565" s="485">
        <v>8751</v>
      </c>
      <c r="E10565" s="486">
        <v>25.8</v>
      </c>
      <c r="F10565" s="486">
        <f t="shared" si="495"/>
        <v>225775.80000000002</v>
      </c>
      <c r="G10565" s="487">
        <v>1.42</v>
      </c>
      <c r="H10565" s="485">
        <v>6.8</v>
      </c>
      <c r="I10565" s="486">
        <f t="shared" si="496"/>
        <v>59506.799999999996</v>
      </c>
      <c r="J10565" s="348">
        <f t="shared" si="497"/>
        <v>0</v>
      </c>
    </row>
    <row r="10566" spans="1:10">
      <c r="A10566" s="483">
        <v>2016</v>
      </c>
      <c r="B10566" s="484" t="s">
        <v>1296</v>
      </c>
      <c r="C10566" s="484" t="s">
        <v>370</v>
      </c>
      <c r="D10566" s="485">
        <v>34216</v>
      </c>
      <c r="E10566" s="486">
        <v>25.77</v>
      </c>
      <c r="F10566" s="486">
        <f t="shared" si="495"/>
        <v>881746.32</v>
      </c>
      <c r="G10566" s="487">
        <v>2.27</v>
      </c>
      <c r="H10566" s="485">
        <v>7.5</v>
      </c>
      <c r="I10566" s="486">
        <f t="shared" si="496"/>
        <v>256620</v>
      </c>
      <c r="J10566" s="348">
        <f t="shared" si="497"/>
        <v>0</v>
      </c>
    </row>
    <row r="10567" spans="1:10">
      <c r="A10567" s="483">
        <v>2016</v>
      </c>
      <c r="B10567" s="484" t="s">
        <v>1296</v>
      </c>
      <c r="C10567" s="484" t="s">
        <v>370</v>
      </c>
      <c r="D10567" s="485">
        <v>9687</v>
      </c>
      <c r="E10567" s="486">
        <v>26.87</v>
      </c>
      <c r="F10567" s="486">
        <f t="shared" si="495"/>
        <v>260289.69</v>
      </c>
      <c r="G10567" s="487">
        <v>0.97</v>
      </c>
      <c r="H10567" s="485">
        <v>5.9</v>
      </c>
      <c r="I10567" s="486">
        <f t="shared" si="496"/>
        <v>57153.3</v>
      </c>
      <c r="J10567" s="348">
        <f t="shared" si="497"/>
        <v>0</v>
      </c>
    </row>
    <row r="10568" spans="1:10">
      <c r="A10568" s="483">
        <v>2016</v>
      </c>
      <c r="B10568" s="484" t="s">
        <v>1296</v>
      </c>
      <c r="C10568" s="484" t="s">
        <v>370</v>
      </c>
      <c r="D10568" s="485">
        <v>27999</v>
      </c>
      <c r="E10568" s="486">
        <v>20.82</v>
      </c>
      <c r="F10568" s="486">
        <f t="shared" si="495"/>
        <v>582939.18000000005</v>
      </c>
      <c r="G10568" s="487">
        <v>1.82</v>
      </c>
      <c r="H10568" s="485">
        <v>25.7</v>
      </c>
      <c r="I10568" s="486">
        <f t="shared" si="496"/>
        <v>719574.29999999993</v>
      </c>
      <c r="J10568" s="348">
        <f t="shared" si="497"/>
        <v>0</v>
      </c>
    </row>
    <row r="10569" spans="1:10">
      <c r="A10569" s="483">
        <v>2016</v>
      </c>
      <c r="B10569" s="484" t="s">
        <v>1296</v>
      </c>
      <c r="C10569" s="484" t="s">
        <v>370</v>
      </c>
      <c r="D10569" s="485">
        <v>490</v>
      </c>
      <c r="E10569" s="486">
        <v>21.94</v>
      </c>
      <c r="F10569" s="486">
        <f t="shared" si="495"/>
        <v>10750.6</v>
      </c>
      <c r="G10569" s="487">
        <v>1.31</v>
      </c>
      <c r="H10569" s="485">
        <v>23.3</v>
      </c>
      <c r="I10569" s="486">
        <f t="shared" si="496"/>
        <v>11417</v>
      </c>
      <c r="J10569" s="348">
        <f t="shared" si="497"/>
        <v>0</v>
      </c>
    </row>
    <row r="10570" spans="1:10">
      <c r="A10570" s="483">
        <v>2016</v>
      </c>
      <c r="B10570" s="484" t="s">
        <v>1296</v>
      </c>
      <c r="C10570" s="484" t="s">
        <v>370</v>
      </c>
      <c r="D10570" s="485">
        <v>1378</v>
      </c>
      <c r="E10570" s="486">
        <v>15.87</v>
      </c>
      <c r="F10570" s="486">
        <f t="shared" si="495"/>
        <v>21868.86</v>
      </c>
      <c r="G10570" s="487">
        <v>1.88</v>
      </c>
      <c r="H10570" s="485">
        <v>39.799999999999997</v>
      </c>
      <c r="I10570" s="486">
        <f t="shared" si="496"/>
        <v>54844.399999999994</v>
      </c>
      <c r="J10570" s="348">
        <f t="shared" si="497"/>
        <v>0</v>
      </c>
    </row>
    <row r="10571" spans="1:10">
      <c r="A10571" s="483">
        <v>2016</v>
      </c>
      <c r="B10571" s="484" t="s">
        <v>1296</v>
      </c>
      <c r="C10571" s="484" t="s">
        <v>370</v>
      </c>
      <c r="D10571" s="485">
        <v>6590</v>
      </c>
      <c r="E10571" s="486">
        <v>17.73</v>
      </c>
      <c r="F10571" s="486">
        <f t="shared" si="495"/>
        <v>116840.7</v>
      </c>
      <c r="G10571" s="487">
        <v>1.24</v>
      </c>
      <c r="H10571" s="485">
        <v>33.299999999999997</v>
      </c>
      <c r="I10571" s="486">
        <f t="shared" si="496"/>
        <v>219446.99999999997</v>
      </c>
      <c r="J10571" s="348">
        <f t="shared" si="497"/>
        <v>0</v>
      </c>
    </row>
    <row r="10572" spans="1:10">
      <c r="A10572" s="483">
        <v>2016</v>
      </c>
      <c r="B10572" s="484" t="s">
        <v>1289</v>
      </c>
      <c r="C10572" s="484" t="s">
        <v>370</v>
      </c>
      <c r="D10572" s="485">
        <v>41597</v>
      </c>
      <c r="E10572" s="486">
        <v>17.149999999999999</v>
      </c>
      <c r="F10572" s="486">
        <f t="shared" si="495"/>
        <v>713388.54999999993</v>
      </c>
      <c r="G10572" s="487">
        <v>0.22</v>
      </c>
      <c r="H10572" s="485">
        <v>4</v>
      </c>
      <c r="I10572" s="486">
        <f t="shared" si="496"/>
        <v>166388</v>
      </c>
      <c r="J10572" s="348">
        <f t="shared" si="497"/>
        <v>0</v>
      </c>
    </row>
    <row r="10573" spans="1:10">
      <c r="A10573" s="483">
        <v>2016</v>
      </c>
      <c r="B10573" s="484" t="s">
        <v>1289</v>
      </c>
      <c r="C10573" s="484" t="s">
        <v>370</v>
      </c>
      <c r="D10573" s="485">
        <v>27979</v>
      </c>
      <c r="E10573" s="486">
        <v>17.68</v>
      </c>
      <c r="F10573" s="486">
        <f t="shared" si="495"/>
        <v>494668.72</v>
      </c>
      <c r="G10573" s="487">
        <v>0.3</v>
      </c>
      <c r="H10573" s="485">
        <v>5.5</v>
      </c>
      <c r="I10573" s="486">
        <f t="shared" si="496"/>
        <v>153884.5</v>
      </c>
      <c r="J10573" s="348">
        <f t="shared" si="497"/>
        <v>0</v>
      </c>
    </row>
    <row r="10574" spans="1:10">
      <c r="A10574" s="483">
        <v>2016</v>
      </c>
      <c r="B10574" s="484" t="s">
        <v>1289</v>
      </c>
      <c r="C10574" s="484" t="s">
        <v>370</v>
      </c>
      <c r="D10574" s="485">
        <v>62809</v>
      </c>
      <c r="E10574" s="486">
        <v>19.303999999999998</v>
      </c>
      <c r="F10574" s="486">
        <f t="shared" si="495"/>
        <v>1212464.936</v>
      </c>
      <c r="G10574" s="487">
        <v>0.17</v>
      </c>
      <c r="H10574" s="485">
        <v>4.5</v>
      </c>
      <c r="I10574" s="486">
        <f t="shared" si="496"/>
        <v>282640.5</v>
      </c>
      <c r="J10574" s="348">
        <f t="shared" si="497"/>
        <v>0</v>
      </c>
    </row>
    <row r="10575" spans="1:10">
      <c r="A10575" s="483">
        <v>2016</v>
      </c>
      <c r="B10575" s="484" t="s">
        <v>1296</v>
      </c>
      <c r="C10575" s="484" t="s">
        <v>370</v>
      </c>
      <c r="D10575" s="485">
        <v>15851</v>
      </c>
      <c r="E10575" s="486">
        <v>21.83</v>
      </c>
      <c r="F10575" s="486">
        <f t="shared" si="495"/>
        <v>346027.32999999996</v>
      </c>
      <c r="G10575" s="487">
        <v>1.22</v>
      </c>
      <c r="H10575" s="485">
        <v>23.9</v>
      </c>
      <c r="I10575" s="486">
        <f t="shared" si="496"/>
        <v>378838.89999999997</v>
      </c>
      <c r="J10575" s="348">
        <f t="shared" si="497"/>
        <v>0</v>
      </c>
    </row>
    <row r="10576" spans="1:10">
      <c r="A10576" s="483">
        <v>2016</v>
      </c>
      <c r="B10576" s="484" t="s">
        <v>1296</v>
      </c>
      <c r="C10576" s="484" t="s">
        <v>370</v>
      </c>
      <c r="D10576" s="485">
        <v>15354</v>
      </c>
      <c r="E10576" s="486">
        <v>22.4</v>
      </c>
      <c r="F10576" s="486">
        <f t="shared" si="495"/>
        <v>343929.59999999998</v>
      </c>
      <c r="G10576" s="487">
        <v>1.72</v>
      </c>
      <c r="H10576" s="485">
        <v>21</v>
      </c>
      <c r="I10576" s="486">
        <f t="shared" si="496"/>
        <v>322434</v>
      </c>
      <c r="J10576" s="348">
        <f t="shared" si="497"/>
        <v>0</v>
      </c>
    </row>
    <row r="10577" spans="1:10">
      <c r="A10577" s="483">
        <v>2016</v>
      </c>
      <c r="B10577" s="484" t="s">
        <v>1296</v>
      </c>
      <c r="C10577" s="484" t="s">
        <v>370</v>
      </c>
      <c r="D10577" s="485">
        <v>12023</v>
      </c>
      <c r="E10577" s="486">
        <v>22.49</v>
      </c>
      <c r="F10577" s="486">
        <f t="shared" si="495"/>
        <v>270397.26999999996</v>
      </c>
      <c r="G10577" s="487">
        <v>1.75</v>
      </c>
      <c r="H10577" s="485">
        <v>20.8</v>
      </c>
      <c r="I10577" s="486">
        <f t="shared" si="496"/>
        <v>250078.4</v>
      </c>
      <c r="J10577" s="348">
        <f t="shared" si="497"/>
        <v>0</v>
      </c>
    </row>
    <row r="10578" spans="1:10">
      <c r="A10578" s="483">
        <v>2016</v>
      </c>
      <c r="B10578" s="484" t="s">
        <v>1296</v>
      </c>
      <c r="C10578" s="484" t="s">
        <v>370</v>
      </c>
      <c r="D10578" s="485">
        <v>3821</v>
      </c>
      <c r="E10578" s="486">
        <v>21.98</v>
      </c>
      <c r="F10578" s="486">
        <f t="shared" si="495"/>
        <v>83985.58</v>
      </c>
      <c r="G10578" s="487">
        <v>1.77</v>
      </c>
      <c r="H10578" s="485">
        <v>20.5</v>
      </c>
      <c r="I10578" s="486">
        <f t="shared" si="496"/>
        <v>78330.5</v>
      </c>
      <c r="J10578" s="348">
        <f t="shared" si="497"/>
        <v>0</v>
      </c>
    </row>
    <row r="10579" spans="1:10">
      <c r="A10579" s="483">
        <v>2016</v>
      </c>
      <c r="B10579" s="484" t="s">
        <v>1296</v>
      </c>
      <c r="C10579" s="484" t="s">
        <v>370</v>
      </c>
      <c r="D10579" s="485">
        <v>53699</v>
      </c>
      <c r="E10579" s="486">
        <v>23.032</v>
      </c>
      <c r="F10579" s="486">
        <f t="shared" si="495"/>
        <v>1236795.368</v>
      </c>
      <c r="G10579" s="487">
        <v>0.45</v>
      </c>
      <c r="H10579" s="485">
        <v>10.1</v>
      </c>
      <c r="I10579" s="486">
        <f t="shared" si="496"/>
        <v>542359.9</v>
      </c>
      <c r="J10579" s="348">
        <f t="shared" si="497"/>
        <v>0</v>
      </c>
    </row>
    <row r="10580" spans="1:10">
      <c r="A10580" s="483">
        <v>2016</v>
      </c>
      <c r="B10580" s="484" t="s">
        <v>1296</v>
      </c>
      <c r="C10580" s="484" t="s">
        <v>370</v>
      </c>
      <c r="D10580" s="485">
        <v>43907</v>
      </c>
      <c r="E10580" s="486">
        <v>21.8</v>
      </c>
      <c r="F10580" s="486">
        <f t="shared" si="495"/>
        <v>957172.6</v>
      </c>
      <c r="G10580" s="487">
        <v>3.4</v>
      </c>
      <c r="H10580" s="485">
        <v>7.4</v>
      </c>
      <c r="I10580" s="486">
        <f t="shared" si="496"/>
        <v>324911.8</v>
      </c>
      <c r="J10580" s="348">
        <f t="shared" si="497"/>
        <v>0</v>
      </c>
    </row>
    <row r="10581" spans="1:10">
      <c r="A10581" s="483">
        <v>2016</v>
      </c>
      <c r="B10581" s="484" t="s">
        <v>1289</v>
      </c>
      <c r="C10581" s="484" t="s">
        <v>370</v>
      </c>
      <c r="D10581" s="485">
        <v>64347</v>
      </c>
      <c r="E10581" s="486">
        <v>17.5</v>
      </c>
      <c r="F10581" s="486">
        <f t="shared" si="495"/>
        <v>1126072.5</v>
      </c>
      <c r="G10581" s="487">
        <v>0.18</v>
      </c>
      <c r="H10581" s="485">
        <v>4.4000000000000004</v>
      </c>
      <c r="I10581" s="486">
        <f t="shared" si="496"/>
        <v>283126.80000000005</v>
      </c>
      <c r="J10581" s="348">
        <f t="shared" si="497"/>
        <v>0</v>
      </c>
    </row>
    <row r="10582" spans="1:10">
      <c r="A10582" s="483">
        <v>2016</v>
      </c>
      <c r="B10582" s="484" t="s">
        <v>1296</v>
      </c>
      <c r="C10582" s="484" t="s">
        <v>370</v>
      </c>
      <c r="D10582" s="485">
        <v>97</v>
      </c>
      <c r="E10582" s="486">
        <v>21.7</v>
      </c>
      <c r="F10582" s="486">
        <f t="shared" si="495"/>
        <v>2104.9</v>
      </c>
      <c r="G10582" s="487">
        <v>3.7</v>
      </c>
      <c r="H10582" s="485">
        <v>8.5</v>
      </c>
      <c r="I10582" s="486">
        <f t="shared" si="496"/>
        <v>824.5</v>
      </c>
      <c r="J10582" s="348">
        <f t="shared" si="497"/>
        <v>0</v>
      </c>
    </row>
    <row r="10583" spans="1:10">
      <c r="A10583" s="483">
        <v>2016</v>
      </c>
      <c r="B10583" s="484" t="s">
        <v>1296</v>
      </c>
      <c r="C10583" s="484" t="s">
        <v>370</v>
      </c>
      <c r="D10583" s="485">
        <v>17790</v>
      </c>
      <c r="E10583" s="486">
        <v>21.7</v>
      </c>
      <c r="F10583" s="486">
        <f t="shared" si="495"/>
        <v>386043</v>
      </c>
      <c r="G10583" s="487">
        <v>3.7</v>
      </c>
      <c r="H10583" s="485">
        <v>8.5</v>
      </c>
      <c r="I10583" s="486">
        <f t="shared" si="496"/>
        <v>151215</v>
      </c>
      <c r="J10583" s="348">
        <f t="shared" si="497"/>
        <v>0</v>
      </c>
    </row>
    <row r="10584" spans="1:10">
      <c r="A10584" s="483">
        <v>2016</v>
      </c>
      <c r="B10584" s="484" t="s">
        <v>1296</v>
      </c>
      <c r="C10584" s="484" t="s">
        <v>370</v>
      </c>
      <c r="D10584" s="485">
        <v>77872</v>
      </c>
      <c r="E10584" s="486">
        <v>21.7</v>
      </c>
      <c r="F10584" s="486">
        <f t="shared" si="495"/>
        <v>1689822.4</v>
      </c>
      <c r="G10584" s="487">
        <v>3.7</v>
      </c>
      <c r="H10584" s="485">
        <v>8.5</v>
      </c>
      <c r="I10584" s="486">
        <f t="shared" si="496"/>
        <v>661912</v>
      </c>
      <c r="J10584" s="348">
        <f t="shared" si="497"/>
        <v>0</v>
      </c>
    </row>
    <row r="10585" spans="1:10">
      <c r="A10585" s="483">
        <v>2016</v>
      </c>
      <c r="B10585" s="484" t="s">
        <v>1289</v>
      </c>
      <c r="C10585" s="484" t="s">
        <v>370</v>
      </c>
      <c r="D10585" s="485">
        <v>63707</v>
      </c>
      <c r="E10585" s="486">
        <v>17.399999999999999</v>
      </c>
      <c r="F10585" s="486">
        <f t="shared" si="495"/>
        <v>1108501.7999999998</v>
      </c>
      <c r="G10585" s="487">
        <v>0.8</v>
      </c>
      <c r="H10585" s="485">
        <v>6.5</v>
      </c>
      <c r="I10585" s="486">
        <f t="shared" si="496"/>
        <v>414095.5</v>
      </c>
      <c r="J10585" s="348">
        <f t="shared" si="497"/>
        <v>0</v>
      </c>
    </row>
    <row r="10586" spans="1:10">
      <c r="A10586" s="483">
        <v>2016</v>
      </c>
      <c r="B10586" s="484" t="s">
        <v>1296</v>
      </c>
      <c r="C10586" s="484" t="s">
        <v>370</v>
      </c>
      <c r="D10586" s="485">
        <v>6072</v>
      </c>
      <c r="E10586" s="486">
        <v>21.67</v>
      </c>
      <c r="F10586" s="486">
        <f t="shared" si="495"/>
        <v>131580.24000000002</v>
      </c>
      <c r="G10586" s="487">
        <v>1.97</v>
      </c>
      <c r="H10586" s="485">
        <v>20.3</v>
      </c>
      <c r="I10586" s="486">
        <f t="shared" si="496"/>
        <v>123261.6</v>
      </c>
      <c r="J10586" s="348">
        <f t="shared" si="497"/>
        <v>0</v>
      </c>
    </row>
    <row r="10587" spans="1:10">
      <c r="A10587" s="483">
        <v>2016</v>
      </c>
      <c r="B10587" s="484" t="s">
        <v>1296</v>
      </c>
      <c r="C10587" s="484" t="s">
        <v>370</v>
      </c>
      <c r="D10587" s="485">
        <v>11759</v>
      </c>
      <c r="E10587" s="486">
        <v>21.75</v>
      </c>
      <c r="F10587" s="486">
        <f t="shared" si="495"/>
        <v>255758.25</v>
      </c>
      <c r="G10587" s="487">
        <v>1.58</v>
      </c>
      <c r="H10587" s="485">
        <v>21</v>
      </c>
      <c r="I10587" s="486">
        <f t="shared" si="496"/>
        <v>246939</v>
      </c>
      <c r="J10587" s="348">
        <f t="shared" si="497"/>
        <v>0</v>
      </c>
    </row>
    <row r="10588" spans="1:10">
      <c r="A10588" s="483">
        <v>2016</v>
      </c>
      <c r="B10588" s="484" t="s">
        <v>1296</v>
      </c>
      <c r="C10588" s="484" t="s">
        <v>370</v>
      </c>
      <c r="D10588" s="485">
        <v>3026</v>
      </c>
      <c r="E10588" s="486">
        <v>19.96</v>
      </c>
      <c r="F10588" s="486">
        <f t="shared" si="495"/>
        <v>60398.96</v>
      </c>
      <c r="G10588" s="487">
        <v>1.64</v>
      </c>
      <c r="H10588" s="485">
        <v>25.4</v>
      </c>
      <c r="I10588" s="486">
        <f t="shared" si="496"/>
        <v>76860.399999999994</v>
      </c>
      <c r="J10588" s="348">
        <f t="shared" si="497"/>
        <v>0</v>
      </c>
    </row>
    <row r="10589" spans="1:10">
      <c r="A10589" s="483">
        <v>2016</v>
      </c>
      <c r="B10589" s="484" t="s">
        <v>1296</v>
      </c>
      <c r="C10589" s="484" t="s">
        <v>370</v>
      </c>
      <c r="D10589" s="485">
        <v>225</v>
      </c>
      <c r="E10589" s="486">
        <v>26.4</v>
      </c>
      <c r="F10589" s="486">
        <f t="shared" si="495"/>
        <v>5940</v>
      </c>
      <c r="G10589" s="487">
        <v>0.84</v>
      </c>
      <c r="H10589" s="485">
        <v>13</v>
      </c>
      <c r="I10589" s="486">
        <f t="shared" si="496"/>
        <v>2925</v>
      </c>
      <c r="J10589" s="348">
        <f t="shared" si="497"/>
        <v>0</v>
      </c>
    </row>
    <row r="10590" spans="1:10">
      <c r="A10590" s="483">
        <v>2016</v>
      </c>
      <c r="B10590" s="484" t="s">
        <v>1296</v>
      </c>
      <c r="C10590" s="484" t="s">
        <v>370</v>
      </c>
      <c r="D10590" s="485">
        <v>1896</v>
      </c>
      <c r="E10590" s="486">
        <v>25.24</v>
      </c>
      <c r="F10590" s="486">
        <f t="shared" si="495"/>
        <v>47855.039999999994</v>
      </c>
      <c r="G10590" s="487">
        <v>0.79</v>
      </c>
      <c r="H10590" s="485">
        <v>8.3000000000000007</v>
      </c>
      <c r="I10590" s="486">
        <f t="shared" si="496"/>
        <v>15736.800000000001</v>
      </c>
      <c r="J10590" s="348">
        <f t="shared" si="497"/>
        <v>0</v>
      </c>
    </row>
    <row r="10591" spans="1:10">
      <c r="A10591" s="483">
        <v>2016</v>
      </c>
      <c r="B10591" s="484" t="s">
        <v>1296</v>
      </c>
      <c r="C10591" s="484" t="s">
        <v>370</v>
      </c>
      <c r="D10591" s="485">
        <v>9328</v>
      </c>
      <c r="E10591" s="486">
        <v>25.83</v>
      </c>
      <c r="F10591" s="486">
        <f t="shared" si="495"/>
        <v>240942.24</v>
      </c>
      <c r="G10591" s="487">
        <v>0.97</v>
      </c>
      <c r="H10591" s="485">
        <v>9</v>
      </c>
      <c r="I10591" s="486">
        <f t="shared" si="496"/>
        <v>83952</v>
      </c>
      <c r="J10591" s="348">
        <f t="shared" si="497"/>
        <v>0</v>
      </c>
    </row>
    <row r="10592" spans="1:10">
      <c r="A10592" s="483">
        <v>2016</v>
      </c>
      <c r="B10592" s="484" t="s">
        <v>1296</v>
      </c>
      <c r="C10592" s="484" t="s">
        <v>370</v>
      </c>
      <c r="D10592" s="485">
        <v>33946</v>
      </c>
      <c r="E10592" s="486">
        <v>26.88</v>
      </c>
      <c r="F10592" s="486">
        <f t="shared" si="495"/>
        <v>912468.47999999998</v>
      </c>
      <c r="G10592" s="487">
        <v>0.71</v>
      </c>
      <c r="H10592" s="485">
        <v>6.5</v>
      </c>
      <c r="I10592" s="486">
        <f t="shared" si="496"/>
        <v>220649</v>
      </c>
      <c r="J10592" s="348">
        <f t="shared" si="497"/>
        <v>0</v>
      </c>
    </row>
    <row r="10593" spans="1:10">
      <c r="A10593" s="483">
        <v>2016</v>
      </c>
      <c r="B10593" s="484" t="s">
        <v>1296</v>
      </c>
      <c r="C10593" s="484" t="s">
        <v>370</v>
      </c>
      <c r="D10593" s="485">
        <v>12942</v>
      </c>
      <c r="E10593" s="486">
        <v>26.09</v>
      </c>
      <c r="F10593" s="486">
        <f t="shared" si="495"/>
        <v>337656.77999999997</v>
      </c>
      <c r="G10593" s="487">
        <v>0.66</v>
      </c>
      <c r="H10593" s="485">
        <v>8</v>
      </c>
      <c r="I10593" s="486">
        <f t="shared" si="496"/>
        <v>103536</v>
      </c>
      <c r="J10593" s="348">
        <f t="shared" si="497"/>
        <v>0</v>
      </c>
    </row>
    <row r="10594" spans="1:10">
      <c r="A10594" s="483">
        <v>2016</v>
      </c>
      <c r="B10594" s="484" t="s">
        <v>1296</v>
      </c>
      <c r="C10594" s="484" t="s">
        <v>370</v>
      </c>
      <c r="D10594" s="485">
        <v>10382</v>
      </c>
      <c r="E10594" s="486">
        <v>26.42</v>
      </c>
      <c r="F10594" s="486">
        <f t="shared" si="495"/>
        <v>274292.44</v>
      </c>
      <c r="G10594" s="487">
        <v>0.94</v>
      </c>
      <c r="H10594" s="485">
        <v>6.6</v>
      </c>
      <c r="I10594" s="486">
        <f t="shared" si="496"/>
        <v>68521.2</v>
      </c>
      <c r="J10594" s="348">
        <f t="shared" si="497"/>
        <v>0</v>
      </c>
    </row>
    <row r="10595" spans="1:10">
      <c r="A10595" s="483">
        <v>2016</v>
      </c>
      <c r="B10595" s="484" t="s">
        <v>1296</v>
      </c>
      <c r="C10595" s="484" t="s">
        <v>370</v>
      </c>
      <c r="D10595" s="485">
        <v>8839</v>
      </c>
      <c r="E10595" s="486">
        <v>27.27</v>
      </c>
      <c r="F10595" s="486">
        <f t="shared" si="495"/>
        <v>241039.53</v>
      </c>
      <c r="G10595" s="487">
        <v>0.97</v>
      </c>
      <c r="H10595" s="485">
        <v>9.1999999999999993</v>
      </c>
      <c r="I10595" s="486">
        <f t="shared" si="496"/>
        <v>81318.799999999988</v>
      </c>
      <c r="J10595" s="348">
        <f t="shared" si="497"/>
        <v>0</v>
      </c>
    </row>
    <row r="10596" spans="1:10">
      <c r="A10596" s="483">
        <v>2016</v>
      </c>
      <c r="B10596" s="484" t="s">
        <v>1296</v>
      </c>
      <c r="C10596" s="484" t="s">
        <v>370</v>
      </c>
      <c r="D10596" s="485">
        <v>3713</v>
      </c>
      <c r="E10596" s="486">
        <v>24.8</v>
      </c>
      <c r="F10596" s="486">
        <f t="shared" si="495"/>
        <v>92082.400000000009</v>
      </c>
      <c r="G10596" s="487">
        <v>0.75</v>
      </c>
      <c r="H10596" s="485">
        <v>6.5</v>
      </c>
      <c r="I10596" s="486">
        <f t="shared" si="496"/>
        <v>24134.5</v>
      </c>
      <c r="J10596" s="348">
        <f t="shared" si="497"/>
        <v>0</v>
      </c>
    </row>
    <row r="10597" spans="1:10">
      <c r="A10597" s="483">
        <v>2016</v>
      </c>
      <c r="B10597" s="484" t="s">
        <v>1296</v>
      </c>
      <c r="C10597" s="484" t="s">
        <v>370</v>
      </c>
      <c r="D10597" s="485">
        <v>18141</v>
      </c>
      <c r="E10597" s="486">
        <v>25.52</v>
      </c>
      <c r="F10597" s="486">
        <f t="shared" si="495"/>
        <v>462958.32</v>
      </c>
      <c r="G10597" s="487">
        <v>2.48</v>
      </c>
      <c r="H10597" s="485">
        <v>7.6</v>
      </c>
      <c r="I10597" s="486">
        <f t="shared" si="496"/>
        <v>137871.6</v>
      </c>
      <c r="J10597" s="348">
        <f t="shared" si="497"/>
        <v>0</v>
      </c>
    </row>
    <row r="10598" spans="1:10">
      <c r="A10598" s="483">
        <v>2016</v>
      </c>
      <c r="B10598" s="484" t="s">
        <v>1296</v>
      </c>
      <c r="C10598" s="484" t="s">
        <v>370</v>
      </c>
      <c r="D10598" s="485">
        <v>24900</v>
      </c>
      <c r="E10598" s="486">
        <v>26</v>
      </c>
      <c r="F10598" s="486">
        <f t="shared" si="495"/>
        <v>647400</v>
      </c>
      <c r="G10598" s="487">
        <v>0.64</v>
      </c>
      <c r="H10598" s="485">
        <v>7.1</v>
      </c>
      <c r="I10598" s="486">
        <f t="shared" si="496"/>
        <v>176790</v>
      </c>
      <c r="J10598" s="348">
        <f t="shared" si="497"/>
        <v>0</v>
      </c>
    </row>
    <row r="10599" spans="1:10">
      <c r="A10599" s="483">
        <v>2016</v>
      </c>
      <c r="B10599" s="484" t="s">
        <v>1296</v>
      </c>
      <c r="C10599" s="484" t="s">
        <v>370</v>
      </c>
      <c r="D10599" s="485">
        <v>9420</v>
      </c>
      <c r="E10599" s="486">
        <v>22.69</v>
      </c>
      <c r="F10599" s="486">
        <f t="shared" si="495"/>
        <v>213739.80000000002</v>
      </c>
      <c r="G10599" s="487">
        <v>3.05</v>
      </c>
      <c r="H10599" s="485">
        <v>12</v>
      </c>
      <c r="I10599" s="486">
        <f t="shared" si="496"/>
        <v>113040</v>
      </c>
      <c r="J10599" s="348">
        <f t="shared" si="497"/>
        <v>0</v>
      </c>
    </row>
    <row r="10600" spans="1:10">
      <c r="A10600" s="483">
        <v>2016</v>
      </c>
      <c r="B10600" s="484" t="s">
        <v>1296</v>
      </c>
      <c r="C10600" s="484" t="s">
        <v>370</v>
      </c>
      <c r="D10600" s="485">
        <v>11194</v>
      </c>
      <c r="E10600" s="486">
        <v>25.93</v>
      </c>
      <c r="F10600" s="486">
        <f t="shared" si="495"/>
        <v>290260.42</v>
      </c>
      <c r="G10600" s="487">
        <v>0.85</v>
      </c>
      <c r="H10600" s="485">
        <v>7.6</v>
      </c>
      <c r="I10600" s="486">
        <f t="shared" si="496"/>
        <v>85074.4</v>
      </c>
      <c r="J10600" s="348">
        <f t="shared" si="497"/>
        <v>0</v>
      </c>
    </row>
    <row r="10601" spans="1:10">
      <c r="A10601" s="483">
        <v>2016</v>
      </c>
      <c r="B10601" s="484" t="s">
        <v>1296</v>
      </c>
      <c r="C10601" s="484" t="s">
        <v>370</v>
      </c>
      <c r="D10601" s="485">
        <v>11029</v>
      </c>
      <c r="E10601" s="486">
        <v>25.52</v>
      </c>
      <c r="F10601" s="486">
        <f t="shared" si="495"/>
        <v>281460.08</v>
      </c>
      <c r="G10601" s="487">
        <v>0.71</v>
      </c>
      <c r="H10601" s="485">
        <v>7.8</v>
      </c>
      <c r="I10601" s="486">
        <f t="shared" si="496"/>
        <v>86026.2</v>
      </c>
      <c r="J10601" s="348">
        <f t="shared" si="497"/>
        <v>0</v>
      </c>
    </row>
    <row r="10602" spans="1:10">
      <c r="A10602" s="483">
        <v>2016</v>
      </c>
      <c r="B10602" s="484" t="s">
        <v>1296</v>
      </c>
      <c r="C10602" s="484" t="s">
        <v>370</v>
      </c>
      <c r="D10602" s="485">
        <v>3385</v>
      </c>
      <c r="E10602" s="486">
        <v>25.064</v>
      </c>
      <c r="F10602" s="486">
        <f t="shared" si="495"/>
        <v>84841.64</v>
      </c>
      <c r="G10602" s="487">
        <v>1.3</v>
      </c>
      <c r="H10602" s="485">
        <v>10.8</v>
      </c>
      <c r="I10602" s="486">
        <f t="shared" si="496"/>
        <v>36558</v>
      </c>
      <c r="J10602" s="348">
        <f t="shared" si="497"/>
        <v>0</v>
      </c>
    </row>
    <row r="10603" spans="1:10">
      <c r="A10603" s="483">
        <v>2016</v>
      </c>
      <c r="B10603" s="484" t="s">
        <v>1296</v>
      </c>
      <c r="C10603" s="484" t="s">
        <v>370</v>
      </c>
      <c r="D10603" s="485">
        <v>3197</v>
      </c>
      <c r="E10603" s="486">
        <v>24.684000000000001</v>
      </c>
      <c r="F10603" s="486">
        <f t="shared" si="495"/>
        <v>78914.748000000007</v>
      </c>
      <c r="G10603" s="487">
        <v>1.1000000000000001</v>
      </c>
      <c r="H10603" s="485">
        <v>9.3000000000000007</v>
      </c>
      <c r="I10603" s="486">
        <f t="shared" si="496"/>
        <v>29732.100000000002</v>
      </c>
      <c r="J10603" s="348">
        <f t="shared" si="497"/>
        <v>0</v>
      </c>
    </row>
    <row r="10604" spans="1:10">
      <c r="A10604" s="483">
        <v>2016</v>
      </c>
      <c r="B10604" s="484" t="s">
        <v>1296</v>
      </c>
      <c r="C10604" s="484" t="s">
        <v>370</v>
      </c>
      <c r="D10604" s="485">
        <v>3182</v>
      </c>
      <c r="E10604" s="486">
        <v>24.641999999999999</v>
      </c>
      <c r="F10604" s="486">
        <f t="shared" si="495"/>
        <v>78410.843999999997</v>
      </c>
      <c r="G10604" s="487">
        <v>0.9</v>
      </c>
      <c r="H10604" s="485">
        <v>10.1</v>
      </c>
      <c r="I10604" s="486">
        <f t="shared" si="496"/>
        <v>32138.199999999997</v>
      </c>
      <c r="J10604" s="348">
        <f t="shared" si="497"/>
        <v>0</v>
      </c>
    </row>
    <row r="10605" spans="1:10">
      <c r="A10605" s="483">
        <v>2016</v>
      </c>
      <c r="B10605" s="484" t="s">
        <v>1296</v>
      </c>
      <c r="C10605" s="484" t="s">
        <v>370</v>
      </c>
      <c r="D10605" s="485">
        <v>3393</v>
      </c>
      <c r="E10605" s="486">
        <v>25.08</v>
      </c>
      <c r="F10605" s="486">
        <f t="shared" si="495"/>
        <v>85096.439999999988</v>
      </c>
      <c r="G10605" s="487">
        <v>1.2</v>
      </c>
      <c r="H10605" s="485">
        <v>9.9</v>
      </c>
      <c r="I10605" s="486">
        <f t="shared" si="496"/>
        <v>33590.700000000004</v>
      </c>
      <c r="J10605" s="348">
        <f t="shared" si="497"/>
        <v>0</v>
      </c>
    </row>
    <row r="10606" spans="1:10">
      <c r="A10606" s="483">
        <v>2016</v>
      </c>
      <c r="B10606" s="484" t="s">
        <v>1296</v>
      </c>
      <c r="C10606" s="484" t="s">
        <v>370</v>
      </c>
      <c r="D10606" s="485">
        <v>4900</v>
      </c>
      <c r="E10606" s="486">
        <v>24</v>
      </c>
      <c r="F10606" s="486">
        <f t="shared" si="495"/>
        <v>117600</v>
      </c>
      <c r="G10606" s="487">
        <v>0.62</v>
      </c>
      <c r="H10606" s="485">
        <v>7.4</v>
      </c>
      <c r="I10606" s="486">
        <f t="shared" si="496"/>
        <v>36260</v>
      </c>
      <c r="J10606" s="348">
        <f t="shared" si="497"/>
        <v>0</v>
      </c>
    </row>
    <row r="10607" spans="1:10">
      <c r="A10607" s="483">
        <v>2016</v>
      </c>
      <c r="B10607" s="484" t="s">
        <v>1296</v>
      </c>
      <c r="C10607" s="484" t="s">
        <v>370</v>
      </c>
      <c r="D10607" s="485">
        <v>11932</v>
      </c>
      <c r="E10607" s="486">
        <v>24.3</v>
      </c>
      <c r="F10607" s="486">
        <f t="shared" si="495"/>
        <v>289947.60000000003</v>
      </c>
      <c r="G10607" s="487">
        <v>0.82</v>
      </c>
      <c r="H10607" s="485">
        <v>11.3</v>
      </c>
      <c r="I10607" s="486">
        <f t="shared" si="496"/>
        <v>134831.6</v>
      </c>
      <c r="J10607" s="348">
        <f t="shared" si="497"/>
        <v>0</v>
      </c>
    </row>
    <row r="10608" spans="1:10">
      <c r="A10608" s="483">
        <v>2016</v>
      </c>
      <c r="B10608" s="484" t="s">
        <v>1296</v>
      </c>
      <c r="C10608" s="484" t="s">
        <v>370</v>
      </c>
      <c r="D10608" s="485">
        <v>11823</v>
      </c>
      <c r="E10608" s="486">
        <v>24.628</v>
      </c>
      <c r="F10608" s="486">
        <f t="shared" si="495"/>
        <v>291176.84399999998</v>
      </c>
      <c r="G10608" s="487">
        <v>0.76</v>
      </c>
      <c r="H10608" s="485">
        <v>11.3</v>
      </c>
      <c r="I10608" s="486">
        <f t="shared" si="496"/>
        <v>133599.9</v>
      </c>
      <c r="J10608" s="348">
        <f t="shared" si="497"/>
        <v>0</v>
      </c>
    </row>
    <row r="10609" spans="1:10">
      <c r="A10609" s="483">
        <v>2016</v>
      </c>
      <c r="B10609" s="484" t="s">
        <v>1296</v>
      </c>
      <c r="C10609" s="484" t="s">
        <v>370</v>
      </c>
      <c r="D10609" s="485">
        <v>11910</v>
      </c>
      <c r="E10609" s="486">
        <v>24.248000000000001</v>
      </c>
      <c r="F10609" s="486">
        <f t="shared" si="495"/>
        <v>288793.68</v>
      </c>
      <c r="G10609" s="487">
        <v>0.83</v>
      </c>
      <c r="H10609" s="485">
        <v>10.9</v>
      </c>
      <c r="I10609" s="486">
        <f t="shared" si="496"/>
        <v>129819</v>
      </c>
      <c r="J10609" s="348">
        <f t="shared" si="497"/>
        <v>0</v>
      </c>
    </row>
    <row r="10610" spans="1:10">
      <c r="A10610" s="483">
        <v>2016</v>
      </c>
      <c r="B10610" s="484" t="s">
        <v>1301</v>
      </c>
      <c r="C10610" s="484" t="s">
        <v>370</v>
      </c>
      <c r="D10610" s="485">
        <v>245568</v>
      </c>
      <c r="E10610" s="486">
        <v>10.28</v>
      </c>
      <c r="F10610" s="486">
        <f t="shared" si="495"/>
        <v>2524439.04</v>
      </c>
      <c r="G10610" s="487">
        <v>0.43</v>
      </c>
      <c r="H10610" s="485">
        <v>14.3</v>
      </c>
      <c r="I10610" s="486">
        <f t="shared" si="496"/>
        <v>3511622.4000000004</v>
      </c>
      <c r="J10610" s="348">
        <f t="shared" si="497"/>
        <v>1</v>
      </c>
    </row>
    <row r="10611" spans="1:10">
      <c r="A10611" s="483">
        <v>2016</v>
      </c>
      <c r="B10611" s="484" t="s">
        <v>1296</v>
      </c>
      <c r="C10611" s="484" t="s">
        <v>370</v>
      </c>
      <c r="D10611" s="485">
        <v>567724</v>
      </c>
      <c r="E10611" s="486">
        <v>16.940000000000001</v>
      </c>
      <c r="F10611" s="486">
        <f t="shared" si="495"/>
        <v>9617244.5600000005</v>
      </c>
      <c r="G10611" s="487">
        <v>3.77</v>
      </c>
      <c r="H10611" s="485">
        <v>26.9</v>
      </c>
      <c r="I10611" s="486">
        <f t="shared" si="496"/>
        <v>15271775.6</v>
      </c>
      <c r="J10611" s="348">
        <f t="shared" si="497"/>
        <v>0</v>
      </c>
    </row>
    <row r="10612" spans="1:10">
      <c r="A10612" s="483">
        <v>2016</v>
      </c>
      <c r="B10612" s="484" t="s">
        <v>1296</v>
      </c>
      <c r="C10612" s="484" t="s">
        <v>370</v>
      </c>
      <c r="D10612" s="485">
        <v>25172</v>
      </c>
      <c r="E10612" s="486">
        <v>23.29</v>
      </c>
      <c r="F10612" s="486">
        <f t="shared" si="495"/>
        <v>586255.88</v>
      </c>
      <c r="G10612" s="487">
        <v>0.42</v>
      </c>
      <c r="H10612" s="485">
        <v>6.1</v>
      </c>
      <c r="I10612" s="486">
        <f t="shared" si="496"/>
        <v>153549.19999999998</v>
      </c>
      <c r="J10612" s="348">
        <f t="shared" si="497"/>
        <v>0</v>
      </c>
    </row>
    <row r="10613" spans="1:10">
      <c r="A10613" s="483">
        <v>2016</v>
      </c>
      <c r="B10613" s="484" t="s">
        <v>1296</v>
      </c>
      <c r="C10613" s="484" t="s">
        <v>370</v>
      </c>
      <c r="D10613" s="485">
        <v>13783</v>
      </c>
      <c r="E10613" s="486">
        <v>25.92</v>
      </c>
      <c r="F10613" s="486">
        <f t="shared" si="495"/>
        <v>357255.36000000004</v>
      </c>
      <c r="G10613" s="487">
        <v>2.68</v>
      </c>
      <c r="H10613" s="485">
        <v>7.9</v>
      </c>
      <c r="I10613" s="486">
        <f t="shared" si="496"/>
        <v>108885.70000000001</v>
      </c>
      <c r="J10613" s="348">
        <f t="shared" si="497"/>
        <v>0</v>
      </c>
    </row>
    <row r="10614" spans="1:10">
      <c r="A10614" s="483">
        <v>2016</v>
      </c>
      <c r="B10614" s="484" t="s">
        <v>1296</v>
      </c>
      <c r="C10614" s="484" t="s">
        <v>370</v>
      </c>
      <c r="D10614" s="485">
        <v>13995</v>
      </c>
      <c r="E10614" s="486">
        <v>26.07</v>
      </c>
      <c r="F10614" s="486">
        <f t="shared" si="495"/>
        <v>364849.65</v>
      </c>
      <c r="G10614" s="487">
        <v>2.96</v>
      </c>
      <c r="H10614" s="485">
        <v>7.5</v>
      </c>
      <c r="I10614" s="486">
        <f t="shared" si="496"/>
        <v>104962.5</v>
      </c>
      <c r="J10614" s="348">
        <f t="shared" si="497"/>
        <v>0</v>
      </c>
    </row>
    <row r="10615" spans="1:10">
      <c r="A10615" s="483">
        <v>2016</v>
      </c>
      <c r="B10615" s="484" t="s">
        <v>1289</v>
      </c>
      <c r="C10615" s="484" t="s">
        <v>370</v>
      </c>
      <c r="D10615" s="485">
        <v>35605</v>
      </c>
      <c r="E10615" s="486">
        <v>17.53</v>
      </c>
      <c r="F10615" s="486">
        <f t="shared" si="495"/>
        <v>624155.65</v>
      </c>
      <c r="G10615" s="487">
        <v>0.19</v>
      </c>
      <c r="H10615" s="485">
        <v>4.4000000000000004</v>
      </c>
      <c r="I10615" s="486">
        <f t="shared" si="496"/>
        <v>156662</v>
      </c>
      <c r="J10615" s="348">
        <f t="shared" si="497"/>
        <v>0</v>
      </c>
    </row>
    <row r="10616" spans="1:10">
      <c r="A10616" s="483">
        <v>2016</v>
      </c>
      <c r="B10616" s="484" t="s">
        <v>1296</v>
      </c>
      <c r="C10616" s="484" t="s">
        <v>370</v>
      </c>
      <c r="D10616" s="485">
        <v>61805</v>
      </c>
      <c r="E10616" s="486">
        <v>26.08</v>
      </c>
      <c r="F10616" s="486">
        <f t="shared" si="495"/>
        <v>1611874.4</v>
      </c>
      <c r="G10616" s="487">
        <v>2.56</v>
      </c>
      <c r="H10616" s="485">
        <v>8</v>
      </c>
      <c r="I10616" s="486">
        <f t="shared" si="496"/>
        <v>494440</v>
      </c>
      <c r="J10616" s="348">
        <f t="shared" si="497"/>
        <v>0</v>
      </c>
    </row>
    <row r="10617" spans="1:10">
      <c r="A10617" s="483">
        <v>2016</v>
      </c>
      <c r="B10617" s="484" t="s">
        <v>1289</v>
      </c>
      <c r="C10617" s="484" t="s">
        <v>370</v>
      </c>
      <c r="D10617" s="485">
        <v>67288</v>
      </c>
      <c r="E10617" s="486">
        <v>17.64</v>
      </c>
      <c r="F10617" s="486">
        <f t="shared" si="495"/>
        <v>1186960.32</v>
      </c>
      <c r="G10617" s="487">
        <v>0.19</v>
      </c>
      <c r="H10617" s="485">
        <v>4.4000000000000004</v>
      </c>
      <c r="I10617" s="486">
        <f t="shared" si="496"/>
        <v>296067.20000000001</v>
      </c>
      <c r="J10617" s="348">
        <f t="shared" si="497"/>
        <v>0</v>
      </c>
    </row>
    <row r="10618" spans="1:10">
      <c r="A10618" s="483">
        <v>2016</v>
      </c>
      <c r="B10618" s="484" t="s">
        <v>1289</v>
      </c>
      <c r="C10618" s="484" t="s">
        <v>370</v>
      </c>
      <c r="D10618" s="485">
        <v>99870</v>
      </c>
      <c r="E10618" s="486">
        <v>17.600000000000001</v>
      </c>
      <c r="F10618" s="486">
        <f t="shared" si="495"/>
        <v>1757712.0000000002</v>
      </c>
      <c r="G10618" s="487">
        <v>0.19</v>
      </c>
      <c r="H10618" s="485">
        <v>4.5</v>
      </c>
      <c r="I10618" s="486">
        <f t="shared" si="496"/>
        <v>449415</v>
      </c>
      <c r="J10618" s="348">
        <f t="shared" si="497"/>
        <v>0</v>
      </c>
    </row>
    <row r="10619" spans="1:10">
      <c r="A10619" s="483">
        <v>2016</v>
      </c>
      <c r="B10619" s="484" t="s">
        <v>1289</v>
      </c>
      <c r="C10619" s="484" t="s">
        <v>370</v>
      </c>
      <c r="D10619" s="485">
        <v>44320</v>
      </c>
      <c r="E10619" s="486">
        <v>17.771999999999998</v>
      </c>
      <c r="F10619" s="486">
        <f t="shared" si="495"/>
        <v>787655.03999999992</v>
      </c>
      <c r="G10619" s="487">
        <v>0.24</v>
      </c>
      <c r="H10619" s="485">
        <v>5.3</v>
      </c>
      <c r="I10619" s="486">
        <f t="shared" si="496"/>
        <v>234896</v>
      </c>
      <c r="J10619" s="348">
        <f t="shared" si="497"/>
        <v>0</v>
      </c>
    </row>
    <row r="10620" spans="1:10">
      <c r="A10620" s="483">
        <v>2016</v>
      </c>
      <c r="B10620" s="484" t="s">
        <v>1289</v>
      </c>
      <c r="C10620" s="484" t="s">
        <v>370</v>
      </c>
      <c r="D10620" s="485">
        <v>47777</v>
      </c>
      <c r="E10620" s="486">
        <v>16.059999999999999</v>
      </c>
      <c r="F10620" s="486">
        <f t="shared" si="495"/>
        <v>767298.62</v>
      </c>
      <c r="G10620" s="487">
        <v>0.49</v>
      </c>
      <c r="H10620" s="485">
        <v>6.5</v>
      </c>
      <c r="I10620" s="486">
        <f t="shared" si="496"/>
        <v>310550.5</v>
      </c>
      <c r="J10620" s="348">
        <f t="shared" si="497"/>
        <v>0</v>
      </c>
    </row>
    <row r="10621" spans="1:10">
      <c r="A10621" s="483">
        <v>2016</v>
      </c>
      <c r="B10621" s="484" t="s">
        <v>1289</v>
      </c>
      <c r="C10621" s="484" t="s">
        <v>370</v>
      </c>
      <c r="D10621" s="485">
        <v>131564</v>
      </c>
      <c r="E10621" s="486">
        <v>17.78</v>
      </c>
      <c r="F10621" s="486">
        <f t="shared" si="495"/>
        <v>2339207.92</v>
      </c>
      <c r="G10621" s="487">
        <v>0.24</v>
      </c>
      <c r="H10621" s="485">
        <v>5.7</v>
      </c>
      <c r="I10621" s="486">
        <f t="shared" si="496"/>
        <v>749914.8</v>
      </c>
      <c r="J10621" s="348">
        <f t="shared" si="497"/>
        <v>0</v>
      </c>
    </row>
    <row r="10622" spans="1:10">
      <c r="A10622" s="483">
        <v>2016</v>
      </c>
      <c r="B10622" s="484" t="s">
        <v>1289</v>
      </c>
      <c r="C10622" s="484" t="s">
        <v>370</v>
      </c>
      <c r="D10622" s="485">
        <v>66079</v>
      </c>
      <c r="E10622" s="486">
        <v>17.690000000000001</v>
      </c>
      <c r="F10622" s="486">
        <f t="shared" si="495"/>
        <v>1168937.51</v>
      </c>
      <c r="G10622" s="487">
        <v>0.36</v>
      </c>
      <c r="H10622" s="485">
        <v>5.3</v>
      </c>
      <c r="I10622" s="486">
        <f t="shared" si="496"/>
        <v>350218.7</v>
      </c>
      <c r="J10622" s="348">
        <f t="shared" si="497"/>
        <v>0</v>
      </c>
    </row>
    <row r="10623" spans="1:10">
      <c r="A10623" s="483">
        <v>2016</v>
      </c>
      <c r="B10623" s="484" t="s">
        <v>1289</v>
      </c>
      <c r="C10623" s="484" t="s">
        <v>370</v>
      </c>
      <c r="D10623" s="485">
        <v>33238</v>
      </c>
      <c r="E10623" s="486">
        <v>17.260000000000002</v>
      </c>
      <c r="F10623" s="486">
        <f t="shared" si="495"/>
        <v>573687.88</v>
      </c>
      <c r="G10623" s="487">
        <v>0.2</v>
      </c>
      <c r="H10623" s="485">
        <v>4.43</v>
      </c>
      <c r="I10623" s="486">
        <f t="shared" si="496"/>
        <v>147244.34</v>
      </c>
      <c r="J10623" s="348">
        <f t="shared" si="497"/>
        <v>0</v>
      </c>
    </row>
    <row r="10624" spans="1:10">
      <c r="A10624" s="483">
        <v>2016</v>
      </c>
      <c r="B10624" s="484" t="s">
        <v>1289</v>
      </c>
      <c r="C10624" s="484" t="s">
        <v>370</v>
      </c>
      <c r="D10624" s="485">
        <v>32664</v>
      </c>
      <c r="E10624" s="486">
        <v>17.617999999999999</v>
      </c>
      <c r="F10624" s="486">
        <f t="shared" si="495"/>
        <v>575474.35199999996</v>
      </c>
      <c r="G10624" s="487">
        <v>0.28000000000000003</v>
      </c>
      <c r="H10624" s="485">
        <v>6.26</v>
      </c>
      <c r="I10624" s="486">
        <f t="shared" si="496"/>
        <v>204476.63999999998</v>
      </c>
      <c r="J10624" s="348">
        <f t="shared" si="497"/>
        <v>0</v>
      </c>
    </row>
    <row r="10625" spans="1:10">
      <c r="A10625" s="483">
        <v>2016</v>
      </c>
      <c r="B10625" s="484" t="s">
        <v>1289</v>
      </c>
      <c r="C10625" s="484" t="s">
        <v>370</v>
      </c>
      <c r="D10625" s="485">
        <v>32402</v>
      </c>
      <c r="E10625" s="486">
        <v>17.722000000000001</v>
      </c>
      <c r="F10625" s="486">
        <f t="shared" si="495"/>
        <v>574228.24400000006</v>
      </c>
      <c r="G10625" s="487">
        <v>0.25</v>
      </c>
      <c r="H10625" s="485">
        <v>5.53</v>
      </c>
      <c r="I10625" s="486">
        <f t="shared" si="496"/>
        <v>179183.06</v>
      </c>
      <c r="J10625" s="348">
        <f t="shared" si="497"/>
        <v>0</v>
      </c>
    </row>
    <row r="10626" spans="1:10">
      <c r="A10626" s="483">
        <v>2016</v>
      </c>
      <c r="B10626" s="484" t="s">
        <v>1289</v>
      </c>
      <c r="C10626" s="484" t="s">
        <v>370</v>
      </c>
      <c r="D10626" s="485">
        <v>15415</v>
      </c>
      <c r="E10626" s="486">
        <v>17.634</v>
      </c>
      <c r="F10626" s="486">
        <f t="shared" si="495"/>
        <v>271828.11</v>
      </c>
      <c r="G10626" s="487">
        <v>0.37</v>
      </c>
      <c r="H10626" s="485">
        <v>5.9</v>
      </c>
      <c r="I10626" s="486">
        <f t="shared" si="496"/>
        <v>90948.5</v>
      </c>
      <c r="J10626" s="348">
        <f t="shared" si="497"/>
        <v>0</v>
      </c>
    </row>
    <row r="10627" spans="1:10">
      <c r="A10627" s="483">
        <v>2016</v>
      </c>
      <c r="B10627" s="484" t="s">
        <v>1289</v>
      </c>
      <c r="C10627" s="484" t="s">
        <v>370</v>
      </c>
      <c r="D10627" s="485">
        <v>32970</v>
      </c>
      <c r="E10627" s="486">
        <v>17.238</v>
      </c>
      <c r="F10627" s="486">
        <f t="shared" ref="F10627:F10635" si="498">E10627*D10627</f>
        <v>568336.86</v>
      </c>
      <c r="G10627" s="487">
        <v>0.19</v>
      </c>
      <c r="H10627" s="485">
        <v>4.71</v>
      </c>
      <c r="I10627" s="486">
        <f t="shared" ref="I10627:I10635" si="499">H10627*D10627</f>
        <v>155288.70000000001</v>
      </c>
      <c r="J10627" s="348">
        <f t="shared" ref="J10627:J10635" si="500">IF(B10627="LIG",1,0)</f>
        <v>0</v>
      </c>
    </row>
    <row r="10628" spans="1:10">
      <c r="A10628" s="483">
        <v>2016</v>
      </c>
      <c r="B10628" s="484" t="s">
        <v>1289</v>
      </c>
      <c r="C10628" s="484" t="s">
        <v>370</v>
      </c>
      <c r="D10628" s="485">
        <v>169890</v>
      </c>
      <c r="E10628" s="486">
        <v>15.974</v>
      </c>
      <c r="F10628" s="486">
        <f t="shared" si="498"/>
        <v>2713822.86</v>
      </c>
      <c r="G10628" s="487">
        <v>0.36</v>
      </c>
      <c r="H10628" s="485">
        <v>5.3</v>
      </c>
      <c r="I10628" s="486">
        <f t="shared" si="499"/>
        <v>900417</v>
      </c>
      <c r="J10628" s="348">
        <f t="shared" si="500"/>
        <v>0</v>
      </c>
    </row>
    <row r="10629" spans="1:10">
      <c r="A10629" s="483">
        <v>2016</v>
      </c>
      <c r="B10629" s="484" t="s">
        <v>1289</v>
      </c>
      <c r="C10629" s="484" t="s">
        <v>370</v>
      </c>
      <c r="D10629" s="485">
        <v>36337</v>
      </c>
      <c r="E10629" s="486">
        <v>17.809999999999999</v>
      </c>
      <c r="F10629" s="486">
        <f t="shared" si="498"/>
        <v>647161.97</v>
      </c>
      <c r="G10629" s="487">
        <v>0.18</v>
      </c>
      <c r="H10629" s="485">
        <v>4.2</v>
      </c>
      <c r="I10629" s="486">
        <f t="shared" si="499"/>
        <v>152615.4</v>
      </c>
      <c r="J10629" s="348">
        <f t="shared" si="500"/>
        <v>0</v>
      </c>
    </row>
    <row r="10630" spans="1:10">
      <c r="A10630" s="483">
        <v>2016</v>
      </c>
      <c r="B10630" s="484" t="s">
        <v>1289</v>
      </c>
      <c r="C10630" s="484" t="s">
        <v>370</v>
      </c>
      <c r="D10630" s="485">
        <v>18100</v>
      </c>
      <c r="E10630" s="486">
        <v>17.89</v>
      </c>
      <c r="F10630" s="486">
        <f t="shared" si="498"/>
        <v>323809</v>
      </c>
      <c r="G10630" s="487">
        <v>0.25</v>
      </c>
      <c r="H10630" s="485">
        <v>5.2</v>
      </c>
      <c r="I10630" s="486">
        <f t="shared" si="499"/>
        <v>94120</v>
      </c>
      <c r="J10630" s="348">
        <f t="shared" si="500"/>
        <v>0</v>
      </c>
    </row>
    <row r="10631" spans="1:10">
      <c r="A10631" s="483">
        <v>2016</v>
      </c>
      <c r="B10631" s="484" t="s">
        <v>1289</v>
      </c>
      <c r="C10631" s="484" t="s">
        <v>370</v>
      </c>
      <c r="D10631" s="485">
        <v>159994</v>
      </c>
      <c r="E10631" s="486">
        <v>17.059999999999999</v>
      </c>
      <c r="F10631" s="486">
        <f t="shared" si="498"/>
        <v>2729497.6399999997</v>
      </c>
      <c r="G10631" s="487">
        <v>0.25</v>
      </c>
      <c r="H10631" s="485">
        <v>5</v>
      </c>
      <c r="I10631" s="486">
        <f t="shared" si="499"/>
        <v>799970</v>
      </c>
      <c r="J10631" s="348">
        <f t="shared" si="500"/>
        <v>0</v>
      </c>
    </row>
    <row r="10632" spans="1:10">
      <c r="A10632" s="483">
        <v>2016</v>
      </c>
      <c r="B10632" s="484" t="s">
        <v>1296</v>
      </c>
      <c r="C10632" s="484" t="s">
        <v>370</v>
      </c>
      <c r="D10632" s="485">
        <v>209078</v>
      </c>
      <c r="E10632" s="486">
        <v>22.19</v>
      </c>
      <c r="F10632" s="486">
        <f t="shared" si="498"/>
        <v>4639440.82</v>
      </c>
      <c r="G10632" s="487">
        <v>2.87</v>
      </c>
      <c r="H10632" s="485">
        <v>19.899999999999999</v>
      </c>
      <c r="I10632" s="486">
        <f t="shared" si="499"/>
        <v>4160652.1999999997</v>
      </c>
      <c r="J10632" s="348">
        <f t="shared" si="500"/>
        <v>0</v>
      </c>
    </row>
    <row r="10633" spans="1:10">
      <c r="A10633" s="483">
        <v>2016</v>
      </c>
      <c r="B10633" s="484" t="s">
        <v>1301</v>
      </c>
      <c r="C10633" s="484" t="s">
        <v>370</v>
      </c>
      <c r="D10633" s="485">
        <v>34926</v>
      </c>
      <c r="E10633" s="486">
        <v>14.4</v>
      </c>
      <c r="F10633" s="486">
        <f t="shared" si="498"/>
        <v>502934.4</v>
      </c>
      <c r="G10633" s="487">
        <v>0.65</v>
      </c>
      <c r="H10633" s="485">
        <v>9.3000000000000007</v>
      </c>
      <c r="I10633" s="486">
        <f t="shared" si="499"/>
        <v>324811.80000000005</v>
      </c>
      <c r="J10633" s="348">
        <f t="shared" si="500"/>
        <v>1</v>
      </c>
    </row>
    <row r="10634" spans="1:10">
      <c r="A10634" s="483">
        <v>2016</v>
      </c>
      <c r="B10634" s="484" t="s">
        <v>1296</v>
      </c>
      <c r="C10634" s="484" t="s">
        <v>370</v>
      </c>
      <c r="D10634" s="485">
        <v>216679</v>
      </c>
      <c r="E10634" s="486">
        <v>16.940000000000001</v>
      </c>
      <c r="F10634" s="486">
        <f t="shared" si="498"/>
        <v>3670542.2600000002</v>
      </c>
      <c r="G10634" s="487">
        <v>0.85</v>
      </c>
      <c r="H10634" s="485">
        <v>33.700000000000003</v>
      </c>
      <c r="I10634" s="486">
        <f t="shared" si="499"/>
        <v>7302082.3000000007</v>
      </c>
      <c r="J10634" s="348">
        <f t="shared" si="500"/>
        <v>0</v>
      </c>
    </row>
    <row r="10635" spans="1:10">
      <c r="A10635" s="483">
        <v>2016</v>
      </c>
      <c r="B10635" s="484" t="s">
        <v>1296</v>
      </c>
      <c r="C10635" s="484" t="s">
        <v>370</v>
      </c>
      <c r="D10635" s="485">
        <v>15394</v>
      </c>
      <c r="E10635" s="486">
        <v>18.936</v>
      </c>
      <c r="F10635" s="486">
        <f t="shared" si="498"/>
        <v>291500.78399999999</v>
      </c>
      <c r="G10635" s="487">
        <v>0.9</v>
      </c>
      <c r="H10635" s="485">
        <v>28.7</v>
      </c>
      <c r="I10635" s="486">
        <f t="shared" si="499"/>
        <v>441807.8</v>
      </c>
      <c r="J10635" s="348">
        <f t="shared" si="500"/>
        <v>0</v>
      </c>
    </row>
  </sheetData>
  <mergeCells count="10">
    <mergeCell ref="L6:N6"/>
    <mergeCell ref="L12:N12"/>
    <mergeCell ref="L18:N18"/>
    <mergeCell ref="L24:N24"/>
    <mergeCell ref="L31:M31"/>
    <mergeCell ref="L36:N36"/>
    <mergeCell ref="L41:N41"/>
    <mergeCell ref="L46:N46"/>
    <mergeCell ref="L52:N52"/>
    <mergeCell ref="L58:M58"/>
  </mergeCells>
  <phoneticPr fontId="2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K13"/>
  <sheetViews>
    <sheetView topLeftCell="D1" workbookViewId="0">
      <selection activeCell="I3" sqref="I3"/>
    </sheetView>
  </sheetViews>
  <sheetFormatPr defaultColWidth="8.85546875" defaultRowHeight="15"/>
  <cols>
    <col min="1" max="1" width="8.7109375" customWidth="1"/>
    <col min="2" max="2" width="12.28515625" customWidth="1"/>
    <col min="3" max="3" width="14" customWidth="1"/>
    <col min="4" max="4" width="21.42578125" customWidth="1"/>
    <col min="5" max="5" width="18.42578125" customWidth="1"/>
    <col min="6" max="6" width="18.28515625" customWidth="1"/>
    <col min="7" max="7" width="16.42578125" customWidth="1"/>
    <col min="8" max="8" width="11.140625" customWidth="1"/>
    <col min="9" max="9" width="11" customWidth="1"/>
  </cols>
  <sheetData>
    <row r="1" spans="1:11" ht="48">
      <c r="A1" s="502"/>
      <c r="B1" s="502" t="s">
        <v>1340</v>
      </c>
      <c r="C1" s="502" t="s">
        <v>196</v>
      </c>
      <c r="D1" s="502" t="s">
        <v>217</v>
      </c>
      <c r="E1" s="502" t="s">
        <v>199</v>
      </c>
      <c r="F1" s="502" t="s">
        <v>77</v>
      </c>
      <c r="G1" s="502" t="s">
        <v>79</v>
      </c>
      <c r="H1" s="502" t="s">
        <v>234</v>
      </c>
      <c r="I1" s="506" t="s">
        <v>1341</v>
      </c>
      <c r="J1" s="506" t="s">
        <v>1342</v>
      </c>
      <c r="K1" s="506" t="s">
        <v>1343</v>
      </c>
    </row>
    <row r="2" spans="1:11" ht="15.95">
      <c r="A2" s="502" t="s">
        <v>163</v>
      </c>
      <c r="B2" s="502">
        <v>0</v>
      </c>
      <c r="C2" s="503">
        <v>5.8673344000000002E-2</v>
      </c>
      <c r="D2" s="503">
        <v>7.1653063000000003E-2</v>
      </c>
      <c r="E2" s="503">
        <v>7.6581580999999996E-2</v>
      </c>
      <c r="F2" s="503">
        <v>7.5366807999999993E-2</v>
      </c>
      <c r="G2" s="503">
        <v>7.9165236E-2</v>
      </c>
      <c r="H2" s="502">
        <v>0</v>
      </c>
      <c r="I2" s="503">
        <v>0</v>
      </c>
      <c r="J2" s="503">
        <v>0</v>
      </c>
      <c r="K2" s="503">
        <v>0</v>
      </c>
    </row>
    <row r="3" spans="1:11" ht="15.95">
      <c r="A3" s="502" t="s">
        <v>679</v>
      </c>
      <c r="B3" s="502">
        <v>0</v>
      </c>
      <c r="C3" s="503">
        <v>3.8268E-5</v>
      </c>
      <c r="D3" s="503">
        <v>8.1620000000000008E-6</v>
      </c>
      <c r="E3" s="503">
        <v>8.191E-6</v>
      </c>
      <c r="F3" s="503">
        <v>5.1894999999999997E-5</v>
      </c>
      <c r="G3" s="503">
        <v>3.2285E-5</v>
      </c>
      <c r="H3" s="502">
        <v>0</v>
      </c>
      <c r="I3" s="503">
        <v>0</v>
      </c>
      <c r="J3" s="503">
        <v>0</v>
      </c>
      <c r="K3" s="503">
        <v>0</v>
      </c>
    </row>
    <row r="4" spans="1:11" ht="15.95">
      <c r="A4" s="502" t="s">
        <v>680</v>
      </c>
      <c r="B4" s="502">
        <v>0</v>
      </c>
      <c r="C4" s="503">
        <v>5.0925099999999995E-4</v>
      </c>
      <c r="D4" s="503">
        <v>3.9753899999999998E-4</v>
      </c>
      <c r="E4" s="503">
        <v>6.2532000000000004E-5</v>
      </c>
      <c r="F4" s="503">
        <v>6.2843999999999997E-4</v>
      </c>
      <c r="G4" s="503">
        <v>7.8280299999999999E-4</v>
      </c>
      <c r="H4" s="502">
        <v>0</v>
      </c>
      <c r="I4" s="503">
        <v>0</v>
      </c>
      <c r="J4" s="503">
        <v>0</v>
      </c>
      <c r="K4" s="503">
        <v>0</v>
      </c>
    </row>
    <row r="5" spans="1:11" ht="15.95">
      <c r="A5" s="502" t="s">
        <v>681</v>
      </c>
      <c r="B5" s="502">
        <v>0</v>
      </c>
      <c r="C5" s="503">
        <v>1.0370000000000001E-5</v>
      </c>
      <c r="D5" s="503">
        <v>1.7944999999999998E-5</v>
      </c>
      <c r="E5" s="503">
        <v>2.6480500000000001E-4</v>
      </c>
      <c r="F5" s="503">
        <v>2.7903999999999999E-5</v>
      </c>
      <c r="G5" s="503">
        <v>3.6662000000000002E-5</v>
      </c>
      <c r="H5" s="502">
        <v>0</v>
      </c>
      <c r="I5" s="503">
        <v>0</v>
      </c>
      <c r="J5" s="503">
        <v>0</v>
      </c>
      <c r="K5" s="503">
        <v>0</v>
      </c>
    </row>
    <row r="6" spans="1:11" ht="15.95">
      <c r="A6" s="502" t="s">
        <v>682</v>
      </c>
      <c r="B6" s="502">
        <v>0</v>
      </c>
      <c r="C6" s="503">
        <v>1.111E-6</v>
      </c>
      <c r="D6" s="503">
        <v>1.102E-6</v>
      </c>
      <c r="E6" s="503">
        <v>1.1005999999999999E-5</v>
      </c>
      <c r="F6" s="503">
        <v>5.4410000000000001E-6</v>
      </c>
      <c r="G6" s="503">
        <v>6.5660000000000003E-6</v>
      </c>
      <c r="H6" s="502">
        <v>0</v>
      </c>
      <c r="I6" s="503">
        <v>0</v>
      </c>
      <c r="J6" s="503">
        <v>0</v>
      </c>
      <c r="K6" s="503">
        <v>0</v>
      </c>
    </row>
    <row r="7" spans="1:11" ht="15.95">
      <c r="A7" s="502" t="s">
        <v>1344</v>
      </c>
      <c r="B7" s="502">
        <v>0</v>
      </c>
      <c r="C7" s="503">
        <v>1.111E-6</v>
      </c>
      <c r="D7" s="503">
        <v>1.083E-6</v>
      </c>
      <c r="E7" s="503">
        <v>9.8099999999999992E-6</v>
      </c>
      <c r="F7" s="503">
        <v>2.181E-6</v>
      </c>
      <c r="G7" s="503">
        <v>2.7049999999999999E-6</v>
      </c>
      <c r="H7" s="502">
        <v>0</v>
      </c>
      <c r="I7" s="503">
        <v>0</v>
      </c>
      <c r="J7" s="503">
        <v>0</v>
      </c>
      <c r="K7" s="503">
        <v>0</v>
      </c>
    </row>
    <row r="8" spans="1:11" ht="15.95">
      <c r="A8" s="502" t="s">
        <v>684</v>
      </c>
      <c r="B8" s="502">
        <v>0</v>
      </c>
      <c r="C8" s="503">
        <v>2.6899999999999999E-7</v>
      </c>
      <c r="D8" s="503">
        <v>1.6653000000000001E-5</v>
      </c>
      <c r="E8" s="503">
        <v>4.8013999999999998E-5</v>
      </c>
      <c r="F8" s="503">
        <v>3.2399999999999999E-7</v>
      </c>
      <c r="G8" s="503">
        <v>4.4299999999999998E-7</v>
      </c>
      <c r="H8" s="502">
        <v>0</v>
      </c>
      <c r="I8" s="503">
        <v>0</v>
      </c>
      <c r="J8" s="503">
        <v>0</v>
      </c>
      <c r="K8" s="503">
        <v>0</v>
      </c>
    </row>
    <row r="9" spans="1:11" ht="15.95">
      <c r="A9" s="502" t="s">
        <v>685</v>
      </c>
      <c r="B9" s="502">
        <v>0</v>
      </c>
      <c r="C9" s="503">
        <v>3.84E-7</v>
      </c>
      <c r="D9" s="503">
        <v>1.1046999999999999E-5</v>
      </c>
      <c r="E9" s="503">
        <v>2.6710999999999999E-5</v>
      </c>
      <c r="F9" s="503">
        <v>4.0400000000000002E-7</v>
      </c>
      <c r="G9" s="503">
        <v>4.4900000000000001E-7</v>
      </c>
      <c r="H9" s="502">
        <v>0</v>
      </c>
      <c r="I9" s="503">
        <v>0</v>
      </c>
      <c r="J9" s="503">
        <v>0</v>
      </c>
      <c r="K9" s="503">
        <v>0</v>
      </c>
    </row>
    <row r="10" spans="1:11" ht="15.95">
      <c r="A10" s="502" t="s">
        <v>686</v>
      </c>
      <c r="B10" s="502">
        <v>0</v>
      </c>
      <c r="C10" s="503">
        <v>7.2600000000000002E-7</v>
      </c>
      <c r="D10" s="503">
        <v>1.1542000000000001E-5</v>
      </c>
      <c r="E10" s="503">
        <v>8.5739999999999996E-6</v>
      </c>
      <c r="F10" s="503">
        <v>7.6400000000000001E-7</v>
      </c>
      <c r="G10" s="503">
        <v>4.1699999999999999E-7</v>
      </c>
      <c r="H10" s="502">
        <v>0</v>
      </c>
      <c r="I10" s="503">
        <v>0</v>
      </c>
      <c r="J10" s="503">
        <v>0</v>
      </c>
      <c r="K10" s="503">
        <v>0</v>
      </c>
    </row>
    <row r="11" spans="1:11" ht="15.95">
      <c r="A11" s="502" t="s">
        <v>447</v>
      </c>
      <c r="B11" s="502">
        <v>0</v>
      </c>
      <c r="C11" s="503">
        <v>1.9082000000000001E-5</v>
      </c>
      <c r="D11" s="503">
        <v>1.9143E-5</v>
      </c>
      <c r="E11" s="503">
        <v>1.843E-6</v>
      </c>
      <c r="F11" s="503">
        <v>2.0090000000000002E-6</v>
      </c>
      <c r="G11" s="503">
        <v>2.8975999999999998E-5</v>
      </c>
      <c r="H11" s="502">
        <v>0</v>
      </c>
      <c r="I11" s="503">
        <v>0</v>
      </c>
      <c r="J11" s="503">
        <v>0</v>
      </c>
      <c r="K11" s="503">
        <v>0</v>
      </c>
    </row>
    <row r="12" spans="1:11" ht="15.95">
      <c r="A12" s="502" t="s">
        <v>456</v>
      </c>
      <c r="B12" s="502">
        <v>0</v>
      </c>
      <c r="C12" s="503">
        <v>1.6819999999999999E-6</v>
      </c>
      <c r="D12" s="503">
        <v>4.1810000000000003E-6</v>
      </c>
      <c r="E12" s="503">
        <v>3.9820000000000002E-6</v>
      </c>
      <c r="F12" s="503">
        <v>1.7710000000000001E-6</v>
      </c>
      <c r="G12" s="503">
        <v>2.8975999999999998E-5</v>
      </c>
      <c r="H12" s="502">
        <v>0</v>
      </c>
      <c r="I12" s="503">
        <v>0</v>
      </c>
      <c r="J12" s="503">
        <v>0</v>
      </c>
      <c r="K12" s="503">
        <v>0</v>
      </c>
    </row>
    <row r="13" spans="1:11" ht="15.95">
      <c r="A13" s="502" t="s">
        <v>1345</v>
      </c>
      <c r="B13" s="502">
        <v>0</v>
      </c>
      <c r="C13" s="502">
        <v>0</v>
      </c>
      <c r="D13" s="502">
        <v>0</v>
      </c>
      <c r="E13" s="502">
        <v>0</v>
      </c>
      <c r="F13" s="502">
        <v>0</v>
      </c>
      <c r="G13" s="502">
        <v>0</v>
      </c>
      <c r="H13" s="502">
        <v>0</v>
      </c>
      <c r="I13" s="503">
        <v>0</v>
      </c>
      <c r="J13" s="503">
        <v>0</v>
      </c>
      <c r="K13" s="503">
        <v>0</v>
      </c>
    </row>
  </sheetData>
  <phoneticPr fontId="22" type="noConversion"/>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K13"/>
  <sheetViews>
    <sheetView topLeftCell="E1" workbookViewId="0">
      <selection activeCell="I1" sqref="I1:K13"/>
    </sheetView>
  </sheetViews>
  <sheetFormatPr defaultColWidth="8.85546875" defaultRowHeight="15"/>
  <cols>
    <col min="1" max="1" width="8.7109375" customWidth="1"/>
    <col min="2" max="2" width="12.28515625" customWidth="1"/>
    <col min="3" max="3" width="14.28515625" customWidth="1"/>
    <col min="4" max="4" width="21.42578125" customWidth="1"/>
    <col min="5" max="5" width="18.42578125" customWidth="1"/>
    <col min="6" max="6" width="18.28515625" customWidth="1"/>
    <col min="7" max="7" width="16.42578125" customWidth="1"/>
    <col min="8" max="8" width="11.140625" customWidth="1"/>
    <col min="9" max="9" width="11" customWidth="1"/>
  </cols>
  <sheetData>
    <row r="1" spans="1:11" ht="48">
      <c r="A1" s="502"/>
      <c r="B1" s="502" t="s">
        <v>1340</v>
      </c>
      <c r="C1" s="502" t="s">
        <v>196</v>
      </c>
      <c r="D1" s="502" t="s">
        <v>217</v>
      </c>
      <c r="E1" s="502" t="s">
        <v>199</v>
      </c>
      <c r="F1" s="502" t="s">
        <v>77</v>
      </c>
      <c r="G1" s="502" t="s">
        <v>79</v>
      </c>
      <c r="H1" s="502" t="s">
        <v>234</v>
      </c>
      <c r="I1" s="506" t="s">
        <v>1341</v>
      </c>
      <c r="J1" s="506" t="s">
        <v>1342</v>
      </c>
      <c r="K1" s="506" t="s">
        <v>1343</v>
      </c>
    </row>
    <row r="2" spans="1:11" ht="15.95">
      <c r="A2" s="502" t="s">
        <v>163</v>
      </c>
      <c r="B2" s="502">
        <v>0</v>
      </c>
      <c r="C2" s="503">
        <v>5.8673344000000002E-2</v>
      </c>
      <c r="D2" s="503">
        <v>7.1653063000000003E-2</v>
      </c>
      <c r="E2" s="503">
        <v>7.6581580999999996E-2</v>
      </c>
      <c r="F2" s="503">
        <v>7.4940328E-2</v>
      </c>
      <c r="G2" s="503">
        <v>7.9780953000000002E-2</v>
      </c>
      <c r="H2" s="502">
        <v>0</v>
      </c>
      <c r="I2" s="503">
        <v>0</v>
      </c>
      <c r="J2" s="503">
        <v>0</v>
      </c>
      <c r="K2" s="503">
        <v>0</v>
      </c>
    </row>
    <row r="3" spans="1:11" ht="15.95">
      <c r="A3" s="502" t="s">
        <v>679</v>
      </c>
      <c r="B3" s="502">
        <v>0</v>
      </c>
      <c r="C3" s="503">
        <v>1.8576999999999998E-5</v>
      </c>
      <c r="D3" s="503">
        <v>3.3218700000000001E-4</v>
      </c>
      <c r="E3" s="503">
        <v>8.5669999999999995E-6</v>
      </c>
      <c r="F3" s="503">
        <v>1.6719E-5</v>
      </c>
      <c r="G3" s="503">
        <v>1.6719E-5</v>
      </c>
      <c r="H3" s="502">
        <v>0</v>
      </c>
      <c r="I3" s="503">
        <v>0</v>
      </c>
      <c r="J3" s="503">
        <v>0</v>
      </c>
      <c r="K3" s="503">
        <v>0</v>
      </c>
    </row>
    <row r="4" spans="1:11" ht="15.95">
      <c r="A4" s="502" t="s">
        <v>680</v>
      </c>
      <c r="B4" s="502">
        <v>0</v>
      </c>
      <c r="C4" s="503">
        <v>2.1063000000000001E-4</v>
      </c>
      <c r="D4" s="503">
        <v>4.2642400000000001E-4</v>
      </c>
      <c r="E4" s="503">
        <v>2.4538499999999998E-4</v>
      </c>
      <c r="F4" s="503">
        <v>6.8316000000000001E-5</v>
      </c>
      <c r="G4" s="503">
        <v>6.8316000000000001E-5</v>
      </c>
      <c r="H4" s="502">
        <v>0</v>
      </c>
      <c r="I4" s="503">
        <v>0</v>
      </c>
      <c r="J4" s="503">
        <v>0</v>
      </c>
      <c r="K4" s="503">
        <v>0</v>
      </c>
    </row>
    <row r="5" spans="1:11" ht="15.95">
      <c r="A5" s="502" t="s">
        <v>681</v>
      </c>
      <c r="B5" s="502">
        <v>0</v>
      </c>
      <c r="C5" s="503">
        <v>1.7182300000000001E-4</v>
      </c>
      <c r="D5" s="503">
        <v>3.5110000000000002E-4</v>
      </c>
      <c r="E5" s="503">
        <v>6.6334900000000003E-4</v>
      </c>
      <c r="F5" s="503">
        <v>1.89335E-4</v>
      </c>
      <c r="G5" s="503">
        <v>1.89335E-4</v>
      </c>
      <c r="H5" s="502">
        <v>0</v>
      </c>
      <c r="I5" s="503">
        <v>0</v>
      </c>
      <c r="J5" s="503">
        <v>0</v>
      </c>
      <c r="K5" s="503">
        <v>0</v>
      </c>
    </row>
    <row r="6" spans="1:11" ht="15.95">
      <c r="A6" s="502" t="s">
        <v>682</v>
      </c>
      <c r="B6" s="502">
        <v>0</v>
      </c>
      <c r="C6" s="503">
        <v>2.2579999999999998E-6</v>
      </c>
      <c r="D6" s="503">
        <v>3.3284100000000001E-4</v>
      </c>
      <c r="E6" s="503">
        <v>1.8468999999999999E-5</v>
      </c>
      <c r="F6" s="503">
        <v>1.415E-6</v>
      </c>
      <c r="G6" s="503">
        <v>1.415E-6</v>
      </c>
      <c r="H6" s="502">
        <v>0</v>
      </c>
      <c r="I6" s="503">
        <v>0</v>
      </c>
      <c r="J6" s="503">
        <v>0</v>
      </c>
      <c r="K6" s="503">
        <v>0</v>
      </c>
    </row>
    <row r="7" spans="1:11" ht="15.95">
      <c r="A7" s="502" t="s">
        <v>1344</v>
      </c>
      <c r="B7" s="502">
        <v>0</v>
      </c>
      <c r="C7" s="503">
        <v>2.0279999999999999E-6</v>
      </c>
      <c r="D7" s="503">
        <v>3.3271499999999997E-4</v>
      </c>
      <c r="E7" s="503">
        <v>1.6643999999999999E-5</v>
      </c>
      <c r="F7" s="503">
        <v>1.3740000000000001E-6</v>
      </c>
      <c r="G7" s="503">
        <v>1.3740000000000001E-6</v>
      </c>
      <c r="H7" s="502">
        <v>0</v>
      </c>
      <c r="I7" s="503">
        <v>0</v>
      </c>
      <c r="J7" s="503">
        <v>0</v>
      </c>
      <c r="K7" s="503">
        <v>0</v>
      </c>
    </row>
    <row r="8" spans="1:11" ht="15.95">
      <c r="A8" s="502" t="s">
        <v>684</v>
      </c>
      <c r="B8" s="502">
        <v>0</v>
      </c>
      <c r="C8" s="503">
        <v>0</v>
      </c>
      <c r="D8" s="503">
        <v>9.7370000000000001E-6</v>
      </c>
      <c r="E8" s="503">
        <v>4.0781000000000001E-5</v>
      </c>
      <c r="F8" s="503">
        <v>0</v>
      </c>
      <c r="G8" s="503">
        <v>0</v>
      </c>
      <c r="H8" s="502">
        <v>0</v>
      </c>
      <c r="I8" s="503">
        <v>0</v>
      </c>
      <c r="J8" s="503">
        <v>0</v>
      </c>
      <c r="K8" s="503">
        <v>0</v>
      </c>
    </row>
    <row r="9" spans="1:11" ht="15.95">
      <c r="A9" s="502" t="s">
        <v>685</v>
      </c>
      <c r="B9" s="502">
        <v>0</v>
      </c>
      <c r="C9" s="503">
        <v>2.4400000000000001E-7</v>
      </c>
      <c r="D9" s="503">
        <v>7.5209999999999997E-6</v>
      </c>
      <c r="E9" s="503">
        <v>7.5209999999999997E-6</v>
      </c>
      <c r="F9" s="503">
        <v>2.2000000000000001E-7</v>
      </c>
      <c r="G9" s="503">
        <v>2.2000000000000001E-7</v>
      </c>
      <c r="H9" s="502">
        <v>0</v>
      </c>
      <c r="I9" s="503">
        <v>0</v>
      </c>
      <c r="J9" s="503">
        <v>0</v>
      </c>
      <c r="K9" s="503">
        <v>0</v>
      </c>
    </row>
    <row r="10" spans="1:11" ht="15.95">
      <c r="A10" s="502" t="s">
        <v>686</v>
      </c>
      <c r="B10" s="502">
        <v>0</v>
      </c>
      <c r="C10" s="503">
        <v>1.0079999999999999E-6</v>
      </c>
      <c r="D10" s="503">
        <v>7.9680000000000006E-6</v>
      </c>
      <c r="E10" s="503">
        <v>7.9680000000000006E-6</v>
      </c>
      <c r="F10" s="503">
        <v>9.0699999999999996E-7</v>
      </c>
      <c r="G10" s="503">
        <v>9.0699999999999996E-7</v>
      </c>
      <c r="H10" s="502">
        <v>0</v>
      </c>
      <c r="I10" s="503">
        <v>0</v>
      </c>
      <c r="J10" s="503">
        <v>0</v>
      </c>
      <c r="K10" s="503">
        <v>0</v>
      </c>
    </row>
    <row r="11" spans="1:11" ht="15.95">
      <c r="A11" s="502" t="s">
        <v>447</v>
      </c>
      <c r="B11" s="502">
        <v>0</v>
      </c>
      <c r="C11" s="503">
        <v>4.1480999999999998E-5</v>
      </c>
      <c r="D11" s="503">
        <v>3.3513E-4</v>
      </c>
      <c r="E11" s="503">
        <v>1.7348000000000001E-5</v>
      </c>
      <c r="F11" s="503">
        <v>1.9128999999999999E-5</v>
      </c>
      <c r="G11" s="503">
        <v>1.9128999999999999E-5</v>
      </c>
      <c r="H11" s="502">
        <v>0</v>
      </c>
      <c r="I11" s="503">
        <v>0</v>
      </c>
      <c r="J11" s="503">
        <v>0</v>
      </c>
      <c r="K11" s="503">
        <v>0</v>
      </c>
    </row>
    <row r="12" spans="1:11" ht="15.95">
      <c r="A12" s="502" t="s">
        <v>456</v>
      </c>
      <c r="B12" s="502">
        <v>0</v>
      </c>
      <c r="C12" s="503">
        <v>2.3000000000000001E-8</v>
      </c>
      <c r="D12" s="503">
        <v>3.3176000000000001E-4</v>
      </c>
      <c r="E12" s="503">
        <v>2.9739999999999998E-6</v>
      </c>
      <c r="F12" s="503">
        <v>8.3000000000000002E-8</v>
      </c>
      <c r="G12" s="503">
        <v>8.3000000000000002E-8</v>
      </c>
      <c r="H12" s="502">
        <v>0</v>
      </c>
      <c r="I12" s="503">
        <v>0</v>
      </c>
      <c r="J12" s="503">
        <v>0</v>
      </c>
      <c r="K12" s="503">
        <v>0</v>
      </c>
    </row>
    <row r="13" spans="1:11" ht="15.95">
      <c r="A13" s="502" t="s">
        <v>1345</v>
      </c>
      <c r="B13" s="502">
        <v>0</v>
      </c>
      <c r="C13" s="502">
        <v>0</v>
      </c>
      <c r="D13" s="502">
        <v>0</v>
      </c>
      <c r="E13" s="502">
        <v>0</v>
      </c>
      <c r="F13" s="502">
        <v>0</v>
      </c>
      <c r="G13" s="502">
        <v>0</v>
      </c>
      <c r="H13" s="502">
        <v>0</v>
      </c>
      <c r="I13" s="503">
        <v>0</v>
      </c>
      <c r="J13" s="503">
        <v>0</v>
      </c>
      <c r="K13" s="503">
        <v>0</v>
      </c>
    </row>
  </sheetData>
  <phoneticPr fontId="22" type="noConversion"/>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K13"/>
  <sheetViews>
    <sheetView topLeftCell="G1" workbookViewId="0">
      <selection activeCell="I1" sqref="I1:K13"/>
    </sheetView>
  </sheetViews>
  <sheetFormatPr defaultColWidth="8.85546875" defaultRowHeight="15"/>
  <cols>
    <col min="1" max="1" width="8.7109375" customWidth="1"/>
    <col min="2" max="2" width="12.28515625" customWidth="1"/>
    <col min="3" max="3" width="12.85546875" customWidth="1"/>
    <col min="4" max="4" width="21.42578125" customWidth="1"/>
    <col min="5" max="5" width="18.42578125" customWidth="1"/>
    <col min="6" max="6" width="18.28515625" customWidth="1"/>
    <col min="7" max="7" width="16.42578125" customWidth="1"/>
    <col min="8" max="8" width="14.42578125" customWidth="1"/>
    <col min="9" max="9" width="12.85546875" customWidth="1"/>
    <col min="10" max="10" width="14.42578125" customWidth="1"/>
    <col min="11" max="11" width="18.28515625" customWidth="1"/>
  </cols>
  <sheetData>
    <row r="1" spans="1:11" ht="32.1">
      <c r="A1" s="502"/>
      <c r="B1" s="502" t="s">
        <v>1340</v>
      </c>
      <c r="C1" s="502" t="s">
        <v>196</v>
      </c>
      <c r="D1" s="502" t="s">
        <v>217</v>
      </c>
      <c r="E1" s="502" t="s">
        <v>199</v>
      </c>
      <c r="F1" s="502" t="s">
        <v>77</v>
      </c>
      <c r="G1" s="502" t="s">
        <v>79</v>
      </c>
      <c r="H1" s="502" t="s">
        <v>234</v>
      </c>
      <c r="I1" s="506" t="s">
        <v>1341</v>
      </c>
      <c r="J1" s="506" t="s">
        <v>1342</v>
      </c>
      <c r="K1" s="506" t="s">
        <v>1343</v>
      </c>
    </row>
    <row r="2" spans="1:11" ht="15.95">
      <c r="A2" s="502" t="s">
        <v>163</v>
      </c>
      <c r="B2" s="502">
        <v>0</v>
      </c>
      <c r="C2" s="502">
        <v>0</v>
      </c>
      <c r="D2" s="503">
        <v>7.1653063000000003E-2</v>
      </c>
      <c r="E2" s="503">
        <v>0</v>
      </c>
      <c r="F2" s="503">
        <v>7.5366807999999993E-2</v>
      </c>
      <c r="G2" s="503">
        <v>0</v>
      </c>
      <c r="H2" s="503">
        <v>7.3927764000000007E-2</v>
      </c>
      <c r="I2" s="503">
        <v>0</v>
      </c>
      <c r="J2" s="503">
        <v>0</v>
      </c>
      <c r="K2" s="503">
        <v>0</v>
      </c>
    </row>
    <row r="3" spans="1:11" ht="15.95">
      <c r="A3" s="502" t="s">
        <v>679</v>
      </c>
      <c r="B3" s="502">
        <v>0</v>
      </c>
      <c r="C3" s="502">
        <v>0</v>
      </c>
      <c r="D3" s="503">
        <v>5.5531000000000001E-5</v>
      </c>
      <c r="E3" s="503">
        <v>0</v>
      </c>
      <c r="F3" s="503">
        <v>5.1894999999999997E-5</v>
      </c>
      <c r="G3" s="503">
        <v>0</v>
      </c>
      <c r="H3" s="503">
        <v>1.3573E-5</v>
      </c>
      <c r="I3" s="503">
        <v>0</v>
      </c>
      <c r="J3" s="503">
        <v>0</v>
      </c>
      <c r="K3" s="503">
        <v>0</v>
      </c>
    </row>
    <row r="4" spans="1:11" ht="15.95">
      <c r="A4" s="502" t="s">
        <v>680</v>
      </c>
      <c r="B4" s="502">
        <v>0</v>
      </c>
      <c r="C4" s="502">
        <v>0</v>
      </c>
      <c r="D4" s="503">
        <v>6.2843999999999997E-4</v>
      </c>
      <c r="E4" s="503">
        <v>0</v>
      </c>
      <c r="F4" s="503">
        <v>6.2843999999999997E-4</v>
      </c>
      <c r="G4" s="503">
        <v>0</v>
      </c>
      <c r="H4" s="503">
        <v>9.6300999999999998E-5</v>
      </c>
      <c r="I4" s="503">
        <v>0</v>
      </c>
      <c r="J4" s="503">
        <v>0</v>
      </c>
      <c r="K4" s="503">
        <v>0</v>
      </c>
    </row>
    <row r="5" spans="1:11" ht="15.95">
      <c r="A5" s="502" t="s">
        <v>681</v>
      </c>
      <c r="B5" s="502">
        <v>0</v>
      </c>
      <c r="C5" s="502">
        <v>0</v>
      </c>
      <c r="D5" s="503">
        <v>2.7903999999999999E-5</v>
      </c>
      <c r="E5" s="503">
        <v>0</v>
      </c>
      <c r="F5" s="503">
        <v>2.7903999999999999E-5</v>
      </c>
      <c r="G5" s="503">
        <v>0</v>
      </c>
      <c r="H5" s="503">
        <v>3.7736600000000002E-4</v>
      </c>
      <c r="I5" s="503">
        <v>0</v>
      </c>
      <c r="J5" s="503">
        <v>0</v>
      </c>
      <c r="K5" s="503">
        <v>0</v>
      </c>
    </row>
    <row r="6" spans="1:11" ht="15.95">
      <c r="A6" s="502" t="s">
        <v>682</v>
      </c>
      <c r="B6" s="502">
        <v>0</v>
      </c>
      <c r="C6" s="502">
        <v>0</v>
      </c>
      <c r="D6" s="503">
        <v>5.4410000000000001E-6</v>
      </c>
      <c r="E6" s="503">
        <v>0</v>
      </c>
      <c r="F6" s="503">
        <v>5.4410000000000001E-6</v>
      </c>
      <c r="G6" s="503">
        <v>0</v>
      </c>
      <c r="H6" s="503">
        <v>4.6589999999999998E-6</v>
      </c>
      <c r="I6" s="503">
        <v>0</v>
      </c>
      <c r="J6" s="503">
        <v>0</v>
      </c>
      <c r="K6" s="503">
        <v>0</v>
      </c>
    </row>
    <row r="7" spans="1:11" ht="15.95">
      <c r="A7" s="502" t="s">
        <v>1344</v>
      </c>
      <c r="B7" s="502">
        <v>0</v>
      </c>
      <c r="C7" s="502">
        <v>0</v>
      </c>
      <c r="D7" s="503">
        <v>2.181E-6</v>
      </c>
      <c r="E7" s="503">
        <v>0</v>
      </c>
      <c r="F7" s="503">
        <v>2.181E-6</v>
      </c>
      <c r="G7" s="503">
        <v>0</v>
      </c>
      <c r="H7" s="503">
        <v>4.6589999999999998E-6</v>
      </c>
      <c r="I7" s="503">
        <v>0</v>
      </c>
      <c r="J7" s="503">
        <v>0</v>
      </c>
      <c r="K7" s="503">
        <v>0</v>
      </c>
    </row>
    <row r="8" spans="1:11" ht="15.95">
      <c r="A8" s="502" t="s">
        <v>684</v>
      </c>
      <c r="B8" s="502">
        <v>0</v>
      </c>
      <c r="C8" s="502">
        <v>0</v>
      </c>
      <c r="D8" s="503">
        <v>1.159E-6</v>
      </c>
      <c r="E8" s="503">
        <v>0</v>
      </c>
      <c r="F8" s="503">
        <v>3.2399999999999999E-7</v>
      </c>
      <c r="G8" s="503">
        <v>0</v>
      </c>
      <c r="H8" s="503">
        <v>5.3600000000000004E-7</v>
      </c>
      <c r="I8" s="503">
        <v>0</v>
      </c>
      <c r="J8" s="503">
        <v>0</v>
      </c>
      <c r="K8" s="503">
        <v>0</v>
      </c>
    </row>
    <row r="9" spans="1:11" ht="15.95">
      <c r="A9" s="502" t="s">
        <v>685</v>
      </c>
      <c r="B9" s="502">
        <v>0</v>
      </c>
      <c r="C9" s="502">
        <v>0</v>
      </c>
      <c r="D9" s="503">
        <v>4.0400000000000002E-7</v>
      </c>
      <c r="E9" s="503">
        <v>0</v>
      </c>
      <c r="F9" s="503">
        <v>4.0400000000000002E-7</v>
      </c>
      <c r="G9" s="503">
        <v>0</v>
      </c>
      <c r="H9" s="503">
        <v>1.469E-6</v>
      </c>
      <c r="I9" s="503">
        <v>0</v>
      </c>
      <c r="J9" s="503">
        <v>0</v>
      </c>
      <c r="K9" s="503">
        <v>0</v>
      </c>
    </row>
    <row r="10" spans="1:11" ht="15.95">
      <c r="A10" s="502" t="s">
        <v>686</v>
      </c>
      <c r="B10" s="502">
        <v>0</v>
      </c>
      <c r="C10" s="502">
        <v>0</v>
      </c>
      <c r="D10" s="503">
        <v>7.6400000000000001E-7</v>
      </c>
      <c r="E10" s="503">
        <v>0</v>
      </c>
      <c r="F10" s="503">
        <v>7.6400000000000001E-7</v>
      </c>
      <c r="G10" s="503">
        <v>0</v>
      </c>
      <c r="H10" s="503">
        <v>1.401E-6</v>
      </c>
      <c r="I10" s="503">
        <v>0</v>
      </c>
      <c r="J10" s="503">
        <v>0</v>
      </c>
      <c r="K10" s="503">
        <v>0</v>
      </c>
    </row>
    <row r="11" spans="1:11" ht="15.95">
      <c r="A11" s="502" t="s">
        <v>447</v>
      </c>
      <c r="B11" s="502">
        <v>0</v>
      </c>
      <c r="C11" s="502">
        <v>0</v>
      </c>
      <c r="D11" s="503">
        <v>2.0090000000000002E-6</v>
      </c>
      <c r="E11" s="503">
        <v>0</v>
      </c>
      <c r="F11" s="503">
        <v>2.0090000000000002E-6</v>
      </c>
      <c r="G11" s="503">
        <v>0</v>
      </c>
      <c r="H11" s="503">
        <v>1.12E-7</v>
      </c>
      <c r="I11" s="503">
        <v>0</v>
      </c>
      <c r="J11" s="503">
        <v>0</v>
      </c>
      <c r="K11" s="503">
        <v>0</v>
      </c>
    </row>
    <row r="12" spans="1:11" ht="15.95">
      <c r="A12" s="502" t="s">
        <v>456</v>
      </c>
      <c r="B12" s="502">
        <v>0</v>
      </c>
      <c r="C12" s="502">
        <v>0</v>
      </c>
      <c r="D12" s="503">
        <v>1.7710000000000001E-6</v>
      </c>
      <c r="E12" s="503">
        <v>0</v>
      </c>
      <c r="F12" s="503">
        <v>1.7710000000000001E-6</v>
      </c>
      <c r="G12" s="503">
        <v>0</v>
      </c>
      <c r="H12" s="503">
        <v>2.1899999999999999E-7</v>
      </c>
      <c r="I12" s="503">
        <v>0</v>
      </c>
      <c r="J12" s="503">
        <v>0</v>
      </c>
      <c r="K12" s="503">
        <v>0</v>
      </c>
    </row>
    <row r="13" spans="1:11" ht="15.95">
      <c r="A13" s="502" t="s">
        <v>1345</v>
      </c>
      <c r="B13" s="502">
        <v>0</v>
      </c>
      <c r="C13" s="502">
        <v>0</v>
      </c>
      <c r="D13" s="502">
        <v>0</v>
      </c>
      <c r="E13" s="502">
        <v>0</v>
      </c>
      <c r="F13" s="502">
        <v>0</v>
      </c>
      <c r="G13" s="502">
        <v>0</v>
      </c>
      <c r="H13" s="502">
        <v>0</v>
      </c>
      <c r="I13" s="503">
        <v>0</v>
      </c>
      <c r="J13" s="503">
        <v>0</v>
      </c>
      <c r="K13" s="503">
        <v>0</v>
      </c>
    </row>
  </sheetData>
  <phoneticPr fontId="22" type="noConversion"/>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K13"/>
  <sheetViews>
    <sheetView topLeftCell="E1" workbookViewId="0">
      <selection activeCell="I1" sqref="I1:K13"/>
    </sheetView>
  </sheetViews>
  <sheetFormatPr defaultColWidth="8.85546875" defaultRowHeight="15"/>
  <cols>
    <col min="1" max="1" width="8.7109375" customWidth="1"/>
    <col min="2" max="2" width="12.28515625" customWidth="1"/>
    <col min="3" max="3" width="13.42578125" customWidth="1"/>
    <col min="4" max="4" width="21.42578125" customWidth="1"/>
    <col min="5" max="5" width="18.42578125" customWidth="1"/>
    <col min="6" max="6" width="18.28515625" customWidth="1"/>
    <col min="7" max="7" width="16.42578125" customWidth="1"/>
    <col min="8" max="8" width="11.140625" customWidth="1"/>
    <col min="9" max="9" width="11" customWidth="1"/>
  </cols>
  <sheetData>
    <row r="1" spans="1:11" ht="48">
      <c r="A1" s="502"/>
      <c r="B1" s="502" t="s">
        <v>1340</v>
      </c>
      <c r="C1" s="502" t="s">
        <v>196</v>
      </c>
      <c r="D1" s="502" t="s">
        <v>217</v>
      </c>
      <c r="E1" s="502" t="s">
        <v>199</v>
      </c>
      <c r="F1" s="502" t="s">
        <v>77</v>
      </c>
      <c r="G1" s="502" t="s">
        <v>79</v>
      </c>
      <c r="H1" s="502" t="s">
        <v>234</v>
      </c>
      <c r="I1" s="506" t="s">
        <v>1341</v>
      </c>
      <c r="J1" s="506" t="s">
        <v>1342</v>
      </c>
      <c r="K1" s="506" t="s">
        <v>1343</v>
      </c>
    </row>
    <row r="2" spans="1:11" ht="15.95">
      <c r="A2" s="502" t="s">
        <v>163</v>
      </c>
      <c r="B2" s="502">
        <v>0</v>
      </c>
      <c r="C2" s="503">
        <v>5.8673344000000002E-2</v>
      </c>
      <c r="D2" s="503">
        <v>7.1653063000000003E-2</v>
      </c>
      <c r="E2" s="503">
        <v>7.6581580999999996E-2</v>
      </c>
      <c r="F2" s="503">
        <v>7.4789203999999998E-2</v>
      </c>
      <c r="G2" s="503">
        <v>7.9629828999999999E-2</v>
      </c>
      <c r="H2" s="502">
        <v>0</v>
      </c>
      <c r="I2" s="503">
        <v>0</v>
      </c>
      <c r="J2" s="503">
        <v>0</v>
      </c>
      <c r="K2" s="503">
        <v>0</v>
      </c>
    </row>
    <row r="3" spans="1:11" ht="15.95">
      <c r="A3" s="502" t="s">
        <v>679</v>
      </c>
      <c r="B3" s="502">
        <v>0</v>
      </c>
      <c r="C3" s="503">
        <v>4.1050999999999997E-5</v>
      </c>
      <c r="D3" s="503">
        <v>5.5531000000000001E-5</v>
      </c>
      <c r="E3" s="503">
        <v>4.1050999999999997E-5</v>
      </c>
      <c r="F3" s="503">
        <v>4.1050999999999997E-5</v>
      </c>
      <c r="G3" s="503">
        <v>4.1050999999999997E-5</v>
      </c>
      <c r="H3" s="502">
        <v>0</v>
      </c>
      <c r="I3" s="503">
        <v>0</v>
      </c>
      <c r="J3" s="503">
        <v>0</v>
      </c>
      <c r="K3" s="503">
        <v>0</v>
      </c>
    </row>
    <row r="4" spans="1:11" ht="15.95">
      <c r="A4" s="502" t="s">
        <v>680</v>
      </c>
      <c r="B4" s="502">
        <v>0</v>
      </c>
      <c r="C4" s="503">
        <v>6.8880000000000005E-5</v>
      </c>
      <c r="D4" s="503">
        <v>6.2843999999999997E-4</v>
      </c>
      <c r="E4" s="503">
        <v>2.0481399999999999E-4</v>
      </c>
      <c r="F4" s="503">
        <v>1.3775899999999999E-4</v>
      </c>
      <c r="G4" s="503">
        <v>1.3775899999999999E-4</v>
      </c>
      <c r="H4" s="502">
        <v>0</v>
      </c>
      <c r="I4" s="503">
        <v>0</v>
      </c>
      <c r="J4" s="503">
        <v>0</v>
      </c>
      <c r="K4" s="503">
        <v>0</v>
      </c>
    </row>
    <row r="5" spans="1:11" ht="15.95">
      <c r="A5" s="502" t="s">
        <v>681</v>
      </c>
      <c r="B5" s="502">
        <v>0</v>
      </c>
      <c r="C5" s="503">
        <v>9.88919E-4</v>
      </c>
      <c r="D5" s="503">
        <v>2.7903999999999999E-5</v>
      </c>
      <c r="E5" s="503">
        <v>1.376876E-3</v>
      </c>
      <c r="F5" s="503">
        <v>9.88919E-4</v>
      </c>
      <c r="G5" s="503">
        <v>9.88919E-4</v>
      </c>
      <c r="H5" s="502">
        <v>0</v>
      </c>
      <c r="I5" s="503">
        <v>0</v>
      </c>
      <c r="J5" s="503">
        <v>0</v>
      </c>
      <c r="K5" s="503">
        <v>0</v>
      </c>
    </row>
    <row r="6" spans="1:11" ht="15.95">
      <c r="A6" s="502" t="s">
        <v>682</v>
      </c>
      <c r="B6" s="502">
        <v>0</v>
      </c>
      <c r="C6" s="503">
        <v>2.9000000000000002E-6</v>
      </c>
      <c r="D6" s="503">
        <v>5.4410000000000001E-6</v>
      </c>
      <c r="E6" s="503">
        <v>5.1141999999999999E-5</v>
      </c>
      <c r="F6" s="503">
        <v>2.9E-5</v>
      </c>
      <c r="G6" s="503">
        <v>2.9E-5</v>
      </c>
      <c r="H6" s="502">
        <v>0</v>
      </c>
      <c r="I6" s="503">
        <v>0</v>
      </c>
      <c r="J6" s="503">
        <v>0</v>
      </c>
      <c r="K6" s="503">
        <v>0</v>
      </c>
    </row>
    <row r="7" spans="1:11" ht="15.95">
      <c r="A7" s="502" t="s">
        <v>1344</v>
      </c>
      <c r="B7" s="502">
        <v>0</v>
      </c>
      <c r="C7" s="503">
        <v>2.813E-6</v>
      </c>
      <c r="D7" s="503">
        <v>2.181E-6</v>
      </c>
      <c r="E7" s="503">
        <v>4.8671000000000002E-5</v>
      </c>
      <c r="F7" s="503">
        <v>2.813E-5</v>
      </c>
      <c r="G7" s="503">
        <v>2.813E-5</v>
      </c>
      <c r="H7" s="502">
        <v>0</v>
      </c>
      <c r="I7" s="503">
        <v>0</v>
      </c>
      <c r="J7" s="503">
        <v>0</v>
      </c>
      <c r="K7" s="503">
        <v>0</v>
      </c>
    </row>
    <row r="8" spans="1:11" ht="15.95">
      <c r="A8" s="502" t="s">
        <v>684</v>
      </c>
      <c r="B8" s="502">
        <v>0</v>
      </c>
      <c r="C8" s="503">
        <v>2.6899999999999999E-7</v>
      </c>
      <c r="D8" s="503">
        <v>1.159E-6</v>
      </c>
      <c r="E8" s="503">
        <v>5.4199999999999996E-7</v>
      </c>
      <c r="F8" s="503">
        <v>0</v>
      </c>
      <c r="G8" s="503">
        <v>0</v>
      </c>
      <c r="H8" s="502">
        <v>0</v>
      </c>
      <c r="I8" s="503">
        <v>0</v>
      </c>
      <c r="J8" s="503">
        <v>0</v>
      </c>
      <c r="K8" s="503">
        <v>0</v>
      </c>
    </row>
    <row r="9" spans="1:11" ht="15.95">
      <c r="A9" s="502" t="s">
        <v>685</v>
      </c>
      <c r="B9" s="502">
        <v>0</v>
      </c>
      <c r="C9" s="503">
        <v>2.36E-7</v>
      </c>
      <c r="D9" s="503">
        <v>4.0400000000000002E-7</v>
      </c>
      <c r="E9" s="503">
        <v>2.3630000000000001E-6</v>
      </c>
      <c r="F9" s="503">
        <v>2.3630000000000001E-6</v>
      </c>
      <c r="G9" s="503">
        <v>2.3630000000000001E-6</v>
      </c>
      <c r="H9" s="502">
        <v>0</v>
      </c>
      <c r="I9" s="503">
        <v>0</v>
      </c>
      <c r="J9" s="503">
        <v>0</v>
      </c>
      <c r="K9" s="503">
        <v>0</v>
      </c>
    </row>
    <row r="10" spans="1:11" ht="15.95">
      <c r="A10" s="502" t="s">
        <v>686</v>
      </c>
      <c r="B10" s="502">
        <v>0</v>
      </c>
      <c r="C10" s="503">
        <v>2.492E-6</v>
      </c>
      <c r="D10" s="503">
        <v>7.6400000000000001E-7</v>
      </c>
      <c r="E10" s="503">
        <v>2.4922999999999998E-5</v>
      </c>
      <c r="F10" s="503">
        <v>2.4922999999999998E-5</v>
      </c>
      <c r="G10" s="503">
        <v>2.4922999999999998E-5</v>
      </c>
      <c r="H10" s="502">
        <v>0</v>
      </c>
      <c r="I10" s="503">
        <v>0</v>
      </c>
      <c r="J10" s="503">
        <v>0</v>
      </c>
      <c r="K10" s="503">
        <v>0</v>
      </c>
    </row>
    <row r="11" spans="1:11" ht="15.95">
      <c r="A11" s="502" t="s">
        <v>447</v>
      </c>
      <c r="B11" s="502">
        <v>0</v>
      </c>
      <c r="C11" s="503">
        <v>1.3648999999999999E-4</v>
      </c>
      <c r="D11" s="503">
        <v>2.0090000000000002E-6</v>
      </c>
      <c r="E11" s="503">
        <v>6.8249999999999999E-6</v>
      </c>
      <c r="F11" s="503">
        <v>6.8249999999999999E-6</v>
      </c>
      <c r="G11" s="503">
        <v>6.8249999999999999E-6</v>
      </c>
      <c r="H11" s="502">
        <v>0</v>
      </c>
      <c r="I11" s="503">
        <v>0</v>
      </c>
      <c r="J11" s="503">
        <v>0</v>
      </c>
      <c r="K11" s="503">
        <v>0</v>
      </c>
    </row>
    <row r="12" spans="1:11" ht="15.95">
      <c r="A12" s="502" t="s">
        <v>456</v>
      </c>
      <c r="B12" s="502">
        <v>0</v>
      </c>
      <c r="C12" s="503">
        <v>2.1320000000000001E-6</v>
      </c>
      <c r="D12" s="503">
        <v>1.7710000000000001E-6</v>
      </c>
      <c r="E12" s="503">
        <v>2.1320000000000001E-6</v>
      </c>
      <c r="F12" s="503">
        <v>2.1320000000000001E-6</v>
      </c>
      <c r="G12" s="503">
        <v>2.1320000000000001E-6</v>
      </c>
      <c r="H12" s="502">
        <v>0</v>
      </c>
      <c r="I12" s="503">
        <v>0</v>
      </c>
      <c r="J12" s="503">
        <v>0</v>
      </c>
      <c r="K12" s="503">
        <v>0</v>
      </c>
    </row>
    <row r="13" spans="1:11" ht="15.95">
      <c r="A13" s="502" t="s">
        <v>1345</v>
      </c>
      <c r="B13" s="502">
        <v>0</v>
      </c>
      <c r="C13" s="502">
        <v>0</v>
      </c>
      <c r="D13" s="502">
        <v>0</v>
      </c>
      <c r="E13" s="502">
        <v>0</v>
      </c>
      <c r="F13" s="502">
        <v>0</v>
      </c>
      <c r="G13" s="502">
        <v>0</v>
      </c>
      <c r="H13" s="502">
        <v>0</v>
      </c>
      <c r="I13" s="503">
        <v>0</v>
      </c>
      <c r="J13" s="503">
        <v>0</v>
      </c>
      <c r="K13" s="503">
        <v>0</v>
      </c>
    </row>
  </sheetData>
  <phoneticPr fontId="22" type="noConversion"/>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sheetPr>
  <dimension ref="A1:K13"/>
  <sheetViews>
    <sheetView topLeftCell="E1" workbookViewId="0">
      <selection activeCell="I1" sqref="I1:K13"/>
    </sheetView>
  </sheetViews>
  <sheetFormatPr defaultColWidth="8.85546875" defaultRowHeight="15"/>
  <cols>
    <col min="1" max="1" width="8.7109375" customWidth="1"/>
    <col min="2" max="2" width="12.28515625" customWidth="1"/>
    <col min="3" max="3" width="14" customWidth="1"/>
    <col min="4" max="4" width="21.42578125" customWidth="1"/>
    <col min="5" max="5" width="18.42578125" customWidth="1"/>
    <col min="6" max="6" width="18.28515625" customWidth="1"/>
    <col min="7" max="7" width="16.42578125" customWidth="1"/>
    <col min="8" max="8" width="11.140625" customWidth="1"/>
    <col min="9" max="9" width="11" customWidth="1"/>
  </cols>
  <sheetData>
    <row r="1" spans="1:11" ht="48">
      <c r="A1" s="502"/>
      <c r="B1" s="502" t="s">
        <v>1340</v>
      </c>
      <c r="C1" s="502" t="s">
        <v>196</v>
      </c>
      <c r="D1" s="502" t="s">
        <v>217</v>
      </c>
      <c r="E1" s="502" t="s">
        <v>199</v>
      </c>
      <c r="F1" s="502" t="s">
        <v>77</v>
      </c>
      <c r="G1" s="502" t="s">
        <v>79</v>
      </c>
      <c r="H1" s="502" t="s">
        <v>234</v>
      </c>
      <c r="I1" s="506" t="s">
        <v>1341</v>
      </c>
      <c r="J1" s="506" t="s">
        <v>1342</v>
      </c>
      <c r="K1" s="506" t="s">
        <v>1343</v>
      </c>
    </row>
    <row r="2" spans="1:11" ht="15.95">
      <c r="A2" s="502" t="s">
        <v>163</v>
      </c>
      <c r="B2" s="502">
        <v>0</v>
      </c>
      <c r="C2" s="503">
        <v>5.8673344000000002E-2</v>
      </c>
      <c r="D2" s="503">
        <v>7.1653063000000003E-2</v>
      </c>
      <c r="E2" s="503">
        <v>7.6581580999999996E-2</v>
      </c>
      <c r="F2" s="503">
        <v>7.4766596000000005E-2</v>
      </c>
      <c r="G2" s="503">
        <v>7.9607222000000005E-2</v>
      </c>
      <c r="H2" s="502">
        <v>0</v>
      </c>
      <c r="I2" s="503">
        <v>0</v>
      </c>
      <c r="J2" s="503">
        <v>0</v>
      </c>
      <c r="K2" s="503">
        <v>0</v>
      </c>
    </row>
    <row r="3" spans="1:11" ht="15.95">
      <c r="A3" s="502" t="s">
        <v>679</v>
      </c>
      <c r="B3" s="502">
        <v>0</v>
      </c>
      <c r="C3" s="503">
        <v>2.0988E-5</v>
      </c>
      <c r="D3" s="503">
        <v>5.5531000000000001E-5</v>
      </c>
      <c r="E3" s="503">
        <v>2.0988E-5</v>
      </c>
      <c r="F3" s="503">
        <v>2.0988E-5</v>
      </c>
      <c r="G3" s="503">
        <v>2.0988E-5</v>
      </c>
      <c r="H3" s="502">
        <v>0</v>
      </c>
      <c r="I3" s="503">
        <v>0</v>
      </c>
      <c r="J3" s="503">
        <v>0</v>
      </c>
      <c r="K3" s="503">
        <v>0</v>
      </c>
    </row>
    <row r="4" spans="1:11" ht="15.95">
      <c r="A4" s="502" t="s">
        <v>680</v>
      </c>
      <c r="B4" s="502">
        <v>0</v>
      </c>
      <c r="C4" s="503">
        <v>1.0103999999999999E-4</v>
      </c>
      <c r="D4" s="503">
        <v>6.2843999999999997E-4</v>
      </c>
      <c r="E4" s="503">
        <v>5.8800699999999998E-4</v>
      </c>
      <c r="F4" s="503">
        <v>2.0208100000000001E-4</v>
      </c>
      <c r="G4" s="503">
        <v>2.0208100000000001E-4</v>
      </c>
      <c r="H4" s="502">
        <v>0</v>
      </c>
      <c r="I4" s="503">
        <v>0</v>
      </c>
      <c r="J4" s="503">
        <v>0</v>
      </c>
      <c r="K4" s="503">
        <v>0</v>
      </c>
    </row>
    <row r="5" spans="1:11" ht="15.95">
      <c r="A5" s="502" t="s">
        <v>681</v>
      </c>
      <c r="B5" s="502">
        <v>0</v>
      </c>
      <c r="C5" s="503">
        <v>8.9790099999999999E-4</v>
      </c>
      <c r="D5" s="503">
        <v>2.7903999999999999E-5</v>
      </c>
      <c r="E5" s="503">
        <v>1.1760150000000001E-3</v>
      </c>
      <c r="F5" s="503">
        <v>8.9790099999999999E-4</v>
      </c>
      <c r="G5" s="503">
        <v>8.9790099999999999E-4</v>
      </c>
      <c r="H5" s="502">
        <v>0</v>
      </c>
      <c r="I5" s="503">
        <v>0</v>
      </c>
      <c r="J5" s="503">
        <v>0</v>
      </c>
      <c r="K5" s="503">
        <v>0</v>
      </c>
    </row>
    <row r="6" spans="1:11" ht="15.95">
      <c r="A6" s="502" t="s">
        <v>682</v>
      </c>
      <c r="B6" s="502">
        <v>0</v>
      </c>
      <c r="C6" s="503">
        <v>2.9510000000000002E-6</v>
      </c>
      <c r="D6" s="503">
        <v>5.4410000000000001E-6</v>
      </c>
      <c r="E6" s="503">
        <v>9.4130999999999997E-5</v>
      </c>
      <c r="F6" s="503">
        <v>2.9507000000000001E-5</v>
      </c>
      <c r="G6" s="503">
        <v>2.9507000000000001E-5</v>
      </c>
      <c r="H6" s="502">
        <v>0</v>
      </c>
      <c r="I6" s="503">
        <v>0</v>
      </c>
      <c r="J6" s="503">
        <v>0</v>
      </c>
      <c r="K6" s="503">
        <v>0</v>
      </c>
    </row>
    <row r="7" spans="1:11" ht="15.95">
      <c r="A7" s="502" t="s">
        <v>1344</v>
      </c>
      <c r="B7" s="502">
        <v>0</v>
      </c>
      <c r="C7" s="503">
        <v>2.8619999999999999E-6</v>
      </c>
      <c r="D7" s="503">
        <v>2.181E-6</v>
      </c>
      <c r="E7" s="503">
        <v>9.0178000000000003E-5</v>
      </c>
      <c r="F7" s="503">
        <v>2.8622000000000001E-5</v>
      </c>
      <c r="G7" s="503">
        <v>2.8622000000000001E-5</v>
      </c>
      <c r="H7" s="502">
        <v>0</v>
      </c>
      <c r="I7" s="503">
        <v>0</v>
      </c>
      <c r="J7" s="503">
        <v>0</v>
      </c>
      <c r="K7" s="503">
        <v>0</v>
      </c>
    </row>
    <row r="8" spans="1:11" ht="15.95">
      <c r="A8" s="502" t="s">
        <v>684</v>
      </c>
      <c r="B8" s="502">
        <v>0</v>
      </c>
      <c r="C8" s="503">
        <v>2.6899999999999999E-7</v>
      </c>
      <c r="D8" s="503">
        <v>1.159E-6</v>
      </c>
      <c r="E8" s="503">
        <v>5.4199999999999996E-7</v>
      </c>
      <c r="F8" s="503">
        <v>0</v>
      </c>
      <c r="G8" s="503">
        <v>0</v>
      </c>
      <c r="H8" s="502">
        <v>0</v>
      </c>
      <c r="I8" s="503">
        <v>0</v>
      </c>
      <c r="J8" s="503">
        <v>0</v>
      </c>
      <c r="K8" s="503">
        <v>0</v>
      </c>
    </row>
    <row r="9" spans="1:11" ht="15.95">
      <c r="A9" s="502" t="s">
        <v>685</v>
      </c>
      <c r="B9" s="502">
        <v>0</v>
      </c>
      <c r="C9" s="503">
        <v>4.2899999999999999E-7</v>
      </c>
      <c r="D9" s="503">
        <v>4.0400000000000002E-7</v>
      </c>
      <c r="E9" s="503">
        <v>4.2930000000000002E-6</v>
      </c>
      <c r="F9" s="503">
        <v>4.2930000000000002E-6</v>
      </c>
      <c r="G9" s="503">
        <v>4.2930000000000002E-6</v>
      </c>
      <c r="H9" s="502">
        <v>0</v>
      </c>
      <c r="I9" s="503">
        <v>0</v>
      </c>
      <c r="J9" s="503">
        <v>0</v>
      </c>
      <c r="K9" s="503">
        <v>0</v>
      </c>
    </row>
    <row r="10" spans="1:11" ht="15.95">
      <c r="A10" s="502" t="s">
        <v>686</v>
      </c>
      <c r="B10" s="502">
        <v>0</v>
      </c>
      <c r="C10" s="503">
        <v>1.116E-6</v>
      </c>
      <c r="D10" s="503">
        <v>7.6400000000000001E-7</v>
      </c>
      <c r="E10" s="503">
        <v>1.1163E-5</v>
      </c>
      <c r="F10" s="503">
        <v>1.1163E-5</v>
      </c>
      <c r="G10" s="503">
        <v>1.1163E-5</v>
      </c>
      <c r="H10" s="502">
        <v>0</v>
      </c>
      <c r="I10" s="503">
        <v>0</v>
      </c>
      <c r="J10" s="503">
        <v>0</v>
      </c>
      <c r="K10" s="503">
        <v>0</v>
      </c>
    </row>
    <row r="11" spans="1:11" ht="15.95">
      <c r="A11" s="502" t="s">
        <v>447</v>
      </c>
      <c r="B11" s="502">
        <v>0</v>
      </c>
      <c r="C11" s="503">
        <v>2.0568E-5</v>
      </c>
      <c r="D11" s="503">
        <v>2.0090000000000002E-6</v>
      </c>
      <c r="E11" s="503">
        <v>1.0279999999999999E-6</v>
      </c>
      <c r="F11" s="503">
        <v>1.0279999999999999E-6</v>
      </c>
      <c r="G11" s="503">
        <v>1.0279999999999999E-6</v>
      </c>
      <c r="H11" s="502">
        <v>0</v>
      </c>
      <c r="I11" s="503">
        <v>0</v>
      </c>
      <c r="J11" s="503">
        <v>0</v>
      </c>
      <c r="K11" s="503">
        <v>0</v>
      </c>
    </row>
    <row r="12" spans="1:11" ht="15.95">
      <c r="A12" s="502" t="s">
        <v>456</v>
      </c>
      <c r="B12" s="502">
        <v>0</v>
      </c>
      <c r="C12" s="503">
        <v>1.9999999999999999E-6</v>
      </c>
      <c r="D12" s="503">
        <v>1.7710000000000001E-6</v>
      </c>
      <c r="E12" s="503">
        <v>1.9999999999999999E-6</v>
      </c>
      <c r="F12" s="503">
        <v>1.9999999999999999E-6</v>
      </c>
      <c r="G12" s="503">
        <v>1.9999999999999999E-6</v>
      </c>
      <c r="H12" s="502">
        <v>0</v>
      </c>
      <c r="I12" s="503">
        <v>0</v>
      </c>
      <c r="J12" s="503">
        <v>0</v>
      </c>
      <c r="K12" s="503">
        <v>0</v>
      </c>
    </row>
    <row r="13" spans="1:11" ht="15.95">
      <c r="A13" s="502" t="s">
        <v>1345</v>
      </c>
      <c r="B13" s="502">
        <v>0</v>
      </c>
      <c r="C13" s="502">
        <v>0</v>
      </c>
      <c r="D13" s="502">
        <v>0</v>
      </c>
      <c r="E13" s="502">
        <v>0</v>
      </c>
      <c r="F13" s="502">
        <v>0</v>
      </c>
      <c r="G13" s="502">
        <v>0</v>
      </c>
      <c r="H13" s="502">
        <v>0</v>
      </c>
      <c r="I13" s="503">
        <v>0</v>
      </c>
      <c r="J13" s="503">
        <v>0</v>
      </c>
      <c r="K13" s="503">
        <v>0</v>
      </c>
    </row>
  </sheetData>
  <phoneticPr fontId="22" type="noConversion"/>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K13"/>
  <sheetViews>
    <sheetView workbookViewId="0">
      <selection activeCell="E3" sqref="E3"/>
    </sheetView>
  </sheetViews>
  <sheetFormatPr defaultColWidth="8.85546875" defaultRowHeight="15"/>
  <cols>
    <col min="1" max="1" width="8.7109375" customWidth="1"/>
    <col min="2" max="2" width="12.28515625" customWidth="1"/>
    <col min="3" max="3" width="13.28515625" customWidth="1"/>
    <col min="4" max="4" width="21.42578125" customWidth="1"/>
    <col min="5" max="5" width="18.42578125" customWidth="1"/>
    <col min="6" max="6" width="18.28515625" customWidth="1"/>
    <col min="7" max="7" width="16.42578125" customWidth="1"/>
    <col min="8" max="8" width="11.140625" customWidth="1"/>
    <col min="9" max="11" width="12" bestFit="1" customWidth="1"/>
  </cols>
  <sheetData>
    <row r="1" spans="1:11" ht="48">
      <c r="A1" s="502"/>
      <c r="B1" s="502" t="s">
        <v>1340</v>
      </c>
      <c r="C1" s="502" t="s">
        <v>196</v>
      </c>
      <c r="D1" s="502" t="s">
        <v>217</v>
      </c>
      <c r="E1" s="502" t="s">
        <v>199</v>
      </c>
      <c r="F1" s="502" t="s">
        <v>77</v>
      </c>
      <c r="G1" s="502" t="s">
        <v>79</v>
      </c>
      <c r="H1" s="502" t="s">
        <v>234</v>
      </c>
      <c r="I1" s="506" t="s">
        <v>1341</v>
      </c>
      <c r="J1" s="506" t="s">
        <v>1342</v>
      </c>
      <c r="K1" s="506" t="s">
        <v>1343</v>
      </c>
    </row>
    <row r="2" spans="1:11" ht="15.95">
      <c r="A2" s="502" t="s">
        <v>163</v>
      </c>
      <c r="B2" s="502">
        <v>0</v>
      </c>
      <c r="C2" s="502">
        <v>5.8673344000000002E-2</v>
      </c>
      <c r="D2" s="502">
        <v>7.1653063000000003E-2</v>
      </c>
      <c r="E2" s="502">
        <v>7.6581580999999996E-2</v>
      </c>
      <c r="F2" s="502">
        <v>7.5366807999999993E-2</v>
      </c>
      <c r="G2" s="502">
        <v>7.9165236E-2</v>
      </c>
      <c r="H2" s="502">
        <v>0</v>
      </c>
      <c r="I2" s="503">
        <v>0</v>
      </c>
      <c r="J2" s="503">
        <v>0</v>
      </c>
      <c r="K2" s="503">
        <v>0</v>
      </c>
    </row>
    <row r="3" spans="1:11" ht="15.95">
      <c r="A3" s="502" t="s">
        <v>679</v>
      </c>
      <c r="B3" s="502">
        <v>0</v>
      </c>
      <c r="C3" s="502">
        <v>3.8268E-5</v>
      </c>
      <c r="D3" s="502">
        <v>1.1447631E-2</v>
      </c>
      <c r="E3" s="504">
        <v>3.5500000000000002E-3</v>
      </c>
      <c r="F3" s="502">
        <v>5.1894999999999997E-5</v>
      </c>
      <c r="G3" s="502">
        <v>3.2285E-5</v>
      </c>
      <c r="H3" s="502">
        <v>0</v>
      </c>
      <c r="I3" s="503">
        <v>0</v>
      </c>
      <c r="J3" s="503">
        <v>0</v>
      </c>
      <c r="K3" s="503">
        <v>0</v>
      </c>
    </row>
    <row r="4" spans="1:11" ht="15.95">
      <c r="A4" s="502" t="s">
        <v>680</v>
      </c>
      <c r="B4" s="502">
        <v>0</v>
      </c>
      <c r="C4" s="502">
        <v>5.9701800000000005E-4</v>
      </c>
      <c r="D4" s="502">
        <v>8.2516399999999998E-4</v>
      </c>
      <c r="E4" s="504">
        <v>1.6199999999999999E-2</v>
      </c>
      <c r="F4" s="503">
        <v>6.2843999999999997E-4</v>
      </c>
      <c r="G4" s="502">
        <v>7.8280299999999999E-4</v>
      </c>
      <c r="H4" s="502">
        <v>0</v>
      </c>
      <c r="I4" s="503">
        <v>0</v>
      </c>
      <c r="J4" s="503">
        <v>0</v>
      </c>
      <c r="K4" s="503">
        <v>0</v>
      </c>
    </row>
    <row r="5" spans="1:11" ht="15.95">
      <c r="A5" s="502" t="s">
        <v>681</v>
      </c>
      <c r="B5" s="502">
        <v>0</v>
      </c>
      <c r="C5" s="502">
        <v>2.6508000000000001E-5</v>
      </c>
      <c r="D5" s="502">
        <v>7.2682999999999995E-5</v>
      </c>
      <c r="E5" s="504">
        <v>4.0200000000000001E-3</v>
      </c>
      <c r="F5" s="502">
        <v>2.7903999999999999E-5</v>
      </c>
      <c r="G5" s="502">
        <v>3.6662000000000002E-5</v>
      </c>
      <c r="H5" s="502">
        <v>0</v>
      </c>
      <c r="I5" s="503">
        <v>0</v>
      </c>
      <c r="J5" s="503">
        <v>0</v>
      </c>
      <c r="K5" s="503">
        <v>0</v>
      </c>
    </row>
    <row r="6" spans="1:11" ht="15.95">
      <c r="A6" s="502" t="s">
        <v>682</v>
      </c>
      <c r="B6" s="502">
        <v>0</v>
      </c>
      <c r="C6" s="502">
        <v>5.169E-6</v>
      </c>
      <c r="D6" s="502">
        <v>2.565E-6</v>
      </c>
      <c r="E6" s="504">
        <v>2.0900000000000001E-4</v>
      </c>
      <c r="F6" s="502">
        <v>5.4410000000000001E-6</v>
      </c>
      <c r="G6" s="502">
        <v>6.5660000000000003E-6</v>
      </c>
      <c r="H6" s="502">
        <v>0</v>
      </c>
      <c r="I6" s="503">
        <v>0</v>
      </c>
      <c r="J6" s="503">
        <v>0</v>
      </c>
      <c r="K6" s="503">
        <v>0</v>
      </c>
    </row>
    <row r="7" spans="1:11" ht="15.95">
      <c r="A7" s="502" t="s">
        <v>1344</v>
      </c>
      <c r="B7" s="502">
        <v>0</v>
      </c>
      <c r="C7" s="502">
        <v>2.0719999999999998E-6</v>
      </c>
      <c r="D7" s="502">
        <v>2.565E-6</v>
      </c>
      <c r="E7" s="504">
        <v>2.0000000000000001E-4</v>
      </c>
      <c r="F7" s="502">
        <v>2.181E-6</v>
      </c>
      <c r="G7" s="502">
        <v>2.7049999999999999E-6</v>
      </c>
      <c r="H7" s="502">
        <v>0</v>
      </c>
      <c r="I7" s="503">
        <v>0</v>
      </c>
      <c r="J7" s="503">
        <v>0</v>
      </c>
      <c r="K7" s="503">
        <v>0</v>
      </c>
    </row>
    <row r="8" spans="1:11" ht="15.95">
      <c r="A8" s="502" t="s">
        <v>684</v>
      </c>
      <c r="B8" s="502">
        <v>0</v>
      </c>
      <c r="C8" s="502">
        <v>2.6899999999999999E-7</v>
      </c>
      <c r="D8" s="502">
        <v>1.8338999999999998E-5</v>
      </c>
      <c r="E8" s="504">
        <v>1.8300000000000001E-5</v>
      </c>
      <c r="F8" s="502">
        <v>3.2399999999999999E-7</v>
      </c>
      <c r="G8" s="502">
        <v>4.4299999999999998E-7</v>
      </c>
      <c r="H8" s="502">
        <v>0</v>
      </c>
      <c r="I8" s="503">
        <v>0</v>
      </c>
      <c r="J8" s="503">
        <v>0</v>
      </c>
      <c r="K8" s="503">
        <v>0</v>
      </c>
    </row>
    <row r="9" spans="1:11" ht="15.95">
      <c r="A9" s="502" t="s">
        <v>685</v>
      </c>
      <c r="B9" s="502">
        <v>0</v>
      </c>
      <c r="C9" s="502">
        <v>3.84E-7</v>
      </c>
      <c r="D9" s="502">
        <v>4.7258000000000001E-5</v>
      </c>
      <c r="E9" s="504">
        <v>1.1400000000000001E-4</v>
      </c>
      <c r="F9" s="502">
        <v>4.0400000000000002E-7</v>
      </c>
      <c r="G9" s="502">
        <v>4.4900000000000001E-7</v>
      </c>
      <c r="H9" s="502">
        <v>0</v>
      </c>
      <c r="I9" s="503">
        <v>0</v>
      </c>
      <c r="J9" s="503">
        <v>0</v>
      </c>
      <c r="K9" s="503">
        <v>0</v>
      </c>
    </row>
    <row r="10" spans="1:11" ht="15.95">
      <c r="A10" s="502" t="s">
        <v>686</v>
      </c>
      <c r="B10" s="502">
        <v>0</v>
      </c>
      <c r="C10" s="502">
        <v>7.2600000000000002E-7</v>
      </c>
      <c r="D10" s="502">
        <v>4.9373999999999999E-5</v>
      </c>
      <c r="E10" s="504">
        <v>3.6699999999999998E-5</v>
      </c>
      <c r="F10" s="502">
        <v>7.6400000000000001E-7</v>
      </c>
      <c r="G10" s="502">
        <v>4.1699999999999999E-7</v>
      </c>
      <c r="H10" s="502">
        <v>0</v>
      </c>
      <c r="I10" s="503">
        <v>0</v>
      </c>
      <c r="J10" s="503">
        <v>0</v>
      </c>
      <c r="K10" s="503">
        <v>0</v>
      </c>
    </row>
    <row r="11" spans="1:11" ht="15.95">
      <c r="A11" s="502" t="s">
        <v>447</v>
      </c>
      <c r="B11" s="502">
        <v>0</v>
      </c>
      <c r="C11" s="502">
        <v>1.9082000000000001E-5</v>
      </c>
      <c r="D11" s="502">
        <v>2.0090000000000002E-6</v>
      </c>
      <c r="E11" s="502">
        <v>2.8975999999999998E-5</v>
      </c>
      <c r="F11" s="502">
        <v>2.0090000000000002E-6</v>
      </c>
      <c r="G11" s="502">
        <v>4.1699999999999999E-7</v>
      </c>
      <c r="H11" s="502">
        <v>0</v>
      </c>
      <c r="I11" s="503">
        <v>0</v>
      </c>
      <c r="J11" s="503">
        <v>0</v>
      </c>
      <c r="K11" s="503">
        <v>0</v>
      </c>
    </row>
    <row r="12" spans="1:11" ht="15.95">
      <c r="A12" s="502" t="s">
        <v>456</v>
      </c>
      <c r="B12" s="502">
        <v>0</v>
      </c>
      <c r="C12" s="502">
        <v>1.6819999999999999E-6</v>
      </c>
      <c r="D12" s="502">
        <v>1.7710000000000001E-6</v>
      </c>
      <c r="E12" s="502">
        <v>1.8099999999999999E-7</v>
      </c>
      <c r="F12" s="502">
        <v>1.7710000000000001E-6</v>
      </c>
      <c r="G12" s="502">
        <v>2.2277E-5</v>
      </c>
      <c r="H12" s="502">
        <v>0</v>
      </c>
      <c r="I12" s="503">
        <v>0</v>
      </c>
      <c r="J12" s="503">
        <v>0</v>
      </c>
      <c r="K12" s="503">
        <v>0</v>
      </c>
    </row>
    <row r="13" spans="1:11" ht="15.95">
      <c r="A13" s="502" t="s">
        <v>1345</v>
      </c>
      <c r="B13" s="502">
        <v>0</v>
      </c>
      <c r="C13" s="502">
        <v>0</v>
      </c>
      <c r="D13" s="502">
        <v>0</v>
      </c>
      <c r="E13" s="502">
        <v>0</v>
      </c>
      <c r="F13" s="502">
        <v>0</v>
      </c>
      <c r="G13" s="502">
        <v>0</v>
      </c>
      <c r="H13" s="502">
        <v>0</v>
      </c>
      <c r="I13" s="503">
        <v>0</v>
      </c>
      <c r="J13" s="503">
        <v>0</v>
      </c>
      <c r="K13" s="503">
        <v>0</v>
      </c>
    </row>
  </sheetData>
  <phoneticPr fontId="22" type="noConversion"/>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Q13"/>
  <sheetViews>
    <sheetView topLeftCell="M1" workbookViewId="0">
      <selection activeCell="T26" sqref="T26"/>
    </sheetView>
  </sheetViews>
  <sheetFormatPr defaultColWidth="8.85546875" defaultRowHeight="15"/>
  <cols>
    <col min="1" max="1" width="8.7109375" customWidth="1"/>
    <col min="2" max="2" width="13.42578125" bestFit="1" customWidth="1"/>
    <col min="3" max="3" width="23" customWidth="1"/>
    <col min="4" max="6" width="13.42578125" bestFit="1" customWidth="1"/>
    <col min="7" max="7" width="10.28515625" customWidth="1"/>
    <col min="8" max="8" width="14" customWidth="1"/>
    <col min="9" max="9" width="12.7109375" customWidth="1"/>
    <col min="10" max="10" width="15.7109375" customWidth="1"/>
    <col min="11" max="11" width="16.140625" customWidth="1"/>
    <col min="12" max="12" width="20.7109375" customWidth="1"/>
    <col min="13" max="13" width="13.7109375" customWidth="1"/>
    <col min="14" max="15" width="13.42578125" bestFit="1" customWidth="1"/>
    <col min="16" max="16" width="13.28515625" customWidth="1"/>
    <col min="17" max="17" width="17" customWidth="1"/>
  </cols>
  <sheetData>
    <row r="1" spans="1:17" ht="48">
      <c r="A1" s="502"/>
      <c r="B1" s="502" t="s">
        <v>1346</v>
      </c>
      <c r="C1" s="502" t="s">
        <v>167</v>
      </c>
      <c r="D1" s="502" t="s">
        <v>1347</v>
      </c>
      <c r="E1" s="502" t="s">
        <v>1348</v>
      </c>
      <c r="F1" s="502" t="s">
        <v>1349</v>
      </c>
      <c r="G1" s="502" t="s">
        <v>1350</v>
      </c>
      <c r="H1" s="502" t="s">
        <v>1351</v>
      </c>
      <c r="I1" s="502" t="s">
        <v>170</v>
      </c>
      <c r="J1" s="502" t="s">
        <v>1352</v>
      </c>
      <c r="K1" s="502" t="s">
        <v>175</v>
      </c>
      <c r="L1" s="502" t="s">
        <v>1353</v>
      </c>
      <c r="M1" s="502" t="s">
        <v>1354</v>
      </c>
      <c r="N1" s="502" t="s">
        <v>1355</v>
      </c>
      <c r="O1" s="506" t="s">
        <v>1356</v>
      </c>
      <c r="P1" s="506" t="s">
        <v>1341</v>
      </c>
      <c r="Q1" s="506" t="s">
        <v>1357</v>
      </c>
    </row>
    <row r="2" spans="1:17" ht="15.95">
      <c r="A2" s="502" t="s">
        <v>163</v>
      </c>
      <c r="B2" s="503">
        <v>0.101028807</v>
      </c>
      <c r="C2" s="503">
        <v>5.8673344000000002E-2</v>
      </c>
      <c r="D2" s="503">
        <v>0</v>
      </c>
      <c r="E2" s="503">
        <v>0</v>
      </c>
      <c r="F2" s="503">
        <v>0</v>
      </c>
      <c r="G2" s="503">
        <v>0</v>
      </c>
      <c r="H2" s="503">
        <v>0</v>
      </c>
      <c r="I2" s="503">
        <v>9.6280516999999996E-2</v>
      </c>
      <c r="J2" s="503">
        <v>0</v>
      </c>
      <c r="K2" s="503">
        <v>7.4117321999999999E-2</v>
      </c>
      <c r="L2" s="503">
        <v>5.8673344000000002E-2</v>
      </c>
      <c r="M2" s="503">
        <v>0.102792861</v>
      </c>
      <c r="N2" s="502">
        <v>0</v>
      </c>
      <c r="O2" s="503">
        <v>0</v>
      </c>
      <c r="P2" s="503">
        <v>0</v>
      </c>
      <c r="Q2" s="503">
        <v>0</v>
      </c>
    </row>
    <row r="3" spans="1:17" ht="15.95">
      <c r="A3" s="502" t="s">
        <v>679</v>
      </c>
      <c r="B3" s="503">
        <v>1.0079999999999999E-6</v>
      </c>
      <c r="C3" s="503">
        <v>3.5549999999999998E-6</v>
      </c>
      <c r="D3" s="503">
        <v>0</v>
      </c>
      <c r="E3" s="503">
        <v>0</v>
      </c>
      <c r="F3" s="503">
        <v>0</v>
      </c>
      <c r="G3" s="503">
        <v>0</v>
      </c>
      <c r="H3" s="503">
        <v>0</v>
      </c>
      <c r="I3" s="503">
        <v>7.9859999999999994E-6</v>
      </c>
      <c r="J3" s="503">
        <v>0</v>
      </c>
      <c r="K3" s="503">
        <v>2.965E-6</v>
      </c>
      <c r="L3" s="503">
        <v>3.5549999999999998E-6</v>
      </c>
      <c r="M3" s="503">
        <v>1.0079999999999999E-6</v>
      </c>
      <c r="N3" s="502">
        <v>0</v>
      </c>
      <c r="O3" s="503">
        <v>0</v>
      </c>
      <c r="P3" s="503">
        <v>0</v>
      </c>
      <c r="Q3" s="503">
        <v>0</v>
      </c>
    </row>
    <row r="4" spans="1:17" ht="15.95">
      <c r="A4" s="502" t="s">
        <v>680</v>
      </c>
      <c r="B4" s="503">
        <v>9.2732999999999995E-5</v>
      </c>
      <c r="C4" s="503">
        <v>3.8518E-5</v>
      </c>
      <c r="D4" s="503">
        <v>0</v>
      </c>
      <c r="E4" s="503">
        <v>0</v>
      </c>
      <c r="F4" s="503">
        <v>0</v>
      </c>
      <c r="G4" s="503">
        <v>0</v>
      </c>
      <c r="H4" s="503">
        <v>0</v>
      </c>
      <c r="I4" s="503">
        <v>2.8186599999999997E-4</v>
      </c>
      <c r="J4" s="503">
        <v>0</v>
      </c>
      <c r="K4" s="503">
        <v>1.4824000000000001E-5</v>
      </c>
      <c r="L4" s="503">
        <v>3.8518E-5</v>
      </c>
      <c r="M4" s="503">
        <v>9.2732999999999995E-5</v>
      </c>
      <c r="N4" s="502">
        <v>0</v>
      </c>
      <c r="O4" s="503">
        <v>0</v>
      </c>
      <c r="P4" s="503">
        <v>0</v>
      </c>
      <c r="Q4" s="503">
        <v>0</v>
      </c>
    </row>
    <row r="5" spans="1:17" ht="15.95">
      <c r="A5" s="502" t="s">
        <v>681</v>
      </c>
      <c r="B5" s="503">
        <v>3.3262800000000001E-4</v>
      </c>
      <c r="C5" s="503">
        <v>5.2147000000000001E-5</v>
      </c>
      <c r="D5" s="503">
        <v>0</v>
      </c>
      <c r="E5" s="503">
        <v>0</v>
      </c>
      <c r="F5" s="503">
        <v>0</v>
      </c>
      <c r="G5" s="503">
        <v>0</v>
      </c>
      <c r="H5" s="503">
        <v>0</v>
      </c>
      <c r="I5" s="503">
        <v>1.0335099999999999E-4</v>
      </c>
      <c r="J5" s="503">
        <v>0</v>
      </c>
      <c r="K5" s="503">
        <v>1.82826E-4</v>
      </c>
      <c r="L5" s="503">
        <v>5.2147000000000001E-5</v>
      </c>
      <c r="M5" s="503">
        <v>3.3262800000000001E-4</v>
      </c>
      <c r="N5" s="502">
        <v>0</v>
      </c>
      <c r="O5" s="503">
        <v>0</v>
      </c>
      <c r="P5" s="503">
        <v>0</v>
      </c>
      <c r="Q5" s="503">
        <v>0</v>
      </c>
    </row>
    <row r="6" spans="1:17" ht="15.95">
      <c r="A6" s="502" t="s">
        <v>682</v>
      </c>
      <c r="B6" s="503">
        <v>1.12565E-4</v>
      </c>
      <c r="C6" s="503">
        <v>1.12565E-4</v>
      </c>
      <c r="D6" s="503">
        <v>0</v>
      </c>
      <c r="E6" s="503">
        <v>0</v>
      </c>
      <c r="F6" s="503">
        <v>0</v>
      </c>
      <c r="G6" s="503">
        <v>0</v>
      </c>
      <c r="H6" s="503">
        <v>0</v>
      </c>
      <c r="I6" s="503">
        <v>3.6619000000000003E-5</v>
      </c>
      <c r="J6" s="503">
        <v>0</v>
      </c>
      <c r="K6" s="503">
        <v>2.4706E-5</v>
      </c>
      <c r="L6" s="503">
        <v>1.12565E-4</v>
      </c>
      <c r="M6" s="503">
        <v>1.12565E-4</v>
      </c>
      <c r="N6" s="502">
        <v>0</v>
      </c>
      <c r="O6" s="503">
        <v>0</v>
      </c>
      <c r="P6" s="503">
        <v>0</v>
      </c>
      <c r="Q6" s="503">
        <v>0</v>
      </c>
    </row>
    <row r="7" spans="1:17" ht="15.95">
      <c r="A7" s="502" t="s">
        <v>1344</v>
      </c>
      <c r="B7" s="503">
        <v>1.12565E-4</v>
      </c>
      <c r="C7" s="503">
        <v>1.12565E-4</v>
      </c>
      <c r="D7" s="503">
        <v>0</v>
      </c>
      <c r="E7" s="503">
        <v>0</v>
      </c>
      <c r="F7" s="503">
        <v>0</v>
      </c>
      <c r="G7" s="503">
        <v>0</v>
      </c>
      <c r="H7" s="503">
        <v>0</v>
      </c>
      <c r="I7" s="503">
        <v>3.2836999999999997E-5</v>
      </c>
      <c r="J7" s="503">
        <v>0</v>
      </c>
      <c r="K7" s="503">
        <v>2.4706E-5</v>
      </c>
      <c r="L7" s="503">
        <v>1.12565E-4</v>
      </c>
      <c r="M7" s="503">
        <v>1.12565E-4</v>
      </c>
      <c r="N7" s="502">
        <v>0</v>
      </c>
      <c r="O7" s="503">
        <v>0</v>
      </c>
      <c r="P7" s="503">
        <v>0</v>
      </c>
      <c r="Q7" s="503">
        <v>0</v>
      </c>
    </row>
    <row r="8" spans="1:17" ht="15.95">
      <c r="A8" s="502" t="s">
        <v>684</v>
      </c>
      <c r="B8" s="503">
        <v>3.8298500000000002E-4</v>
      </c>
      <c r="C8" s="503">
        <v>2.5800000000000001E-7</v>
      </c>
      <c r="D8" s="503">
        <v>0</v>
      </c>
      <c r="E8" s="503">
        <v>0</v>
      </c>
      <c r="F8" s="503">
        <v>0</v>
      </c>
      <c r="G8" s="503">
        <v>0</v>
      </c>
      <c r="H8" s="503">
        <v>0</v>
      </c>
      <c r="I8" s="503">
        <v>4.1977000000000001E-5</v>
      </c>
      <c r="J8" s="503">
        <v>0</v>
      </c>
      <c r="K8" s="503">
        <v>5.9927199999999998E-4</v>
      </c>
      <c r="L8" s="503">
        <v>2.5800000000000001E-7</v>
      </c>
      <c r="M8" s="503">
        <v>3.8298500000000002E-4</v>
      </c>
      <c r="N8" s="502">
        <v>0</v>
      </c>
      <c r="O8" s="503">
        <v>0</v>
      </c>
      <c r="P8" s="503">
        <v>0</v>
      </c>
      <c r="Q8" s="503">
        <v>0</v>
      </c>
    </row>
    <row r="9" spans="1:17" ht="15.95">
      <c r="A9" s="502" t="s">
        <v>685</v>
      </c>
      <c r="B9" s="503">
        <v>1.1999999999999999E-7</v>
      </c>
      <c r="C9" s="503">
        <v>0</v>
      </c>
      <c r="D9" s="503">
        <v>0</v>
      </c>
      <c r="E9" s="503">
        <v>0</v>
      </c>
      <c r="F9" s="503">
        <v>0</v>
      </c>
      <c r="G9" s="503">
        <v>0</v>
      </c>
      <c r="H9" s="503">
        <v>0</v>
      </c>
      <c r="I9" s="503">
        <v>4.532E-6</v>
      </c>
      <c r="J9" s="503">
        <v>0</v>
      </c>
      <c r="K9" s="503">
        <v>1.35E-6</v>
      </c>
      <c r="L9" s="503">
        <v>0</v>
      </c>
      <c r="M9" s="503">
        <v>1.1999999999999999E-7</v>
      </c>
      <c r="N9" s="502">
        <v>0</v>
      </c>
      <c r="O9" s="503">
        <v>0</v>
      </c>
      <c r="P9" s="503">
        <v>0</v>
      </c>
      <c r="Q9" s="503">
        <v>0</v>
      </c>
    </row>
    <row r="10" spans="1:17" ht="15.95">
      <c r="A10" s="502" t="s">
        <v>686</v>
      </c>
      <c r="B10" s="503">
        <v>0</v>
      </c>
      <c r="C10" s="503">
        <v>0</v>
      </c>
      <c r="D10" s="503">
        <v>0</v>
      </c>
      <c r="E10" s="503">
        <v>0</v>
      </c>
      <c r="F10" s="503">
        <v>0</v>
      </c>
      <c r="G10" s="503">
        <v>0</v>
      </c>
      <c r="H10" s="503">
        <v>0</v>
      </c>
      <c r="I10" s="503">
        <v>1.0705E-5</v>
      </c>
      <c r="J10" s="503">
        <v>0</v>
      </c>
      <c r="K10" s="503">
        <v>5.99E-7</v>
      </c>
      <c r="L10" s="503">
        <v>0</v>
      </c>
      <c r="M10" s="503">
        <v>0</v>
      </c>
      <c r="N10" s="502">
        <v>0</v>
      </c>
      <c r="O10" s="503">
        <v>0</v>
      </c>
      <c r="P10" s="503">
        <v>0</v>
      </c>
      <c r="Q10" s="503">
        <v>0</v>
      </c>
    </row>
    <row r="11" spans="1:17" ht="15.95">
      <c r="A11" s="502" t="s">
        <v>447</v>
      </c>
      <c r="B11" s="503">
        <v>1.0580000000000001E-6</v>
      </c>
      <c r="C11" s="503">
        <v>1.142E-6</v>
      </c>
      <c r="D11" s="503">
        <v>0</v>
      </c>
      <c r="E11" s="503">
        <v>0</v>
      </c>
      <c r="F11" s="503">
        <v>0</v>
      </c>
      <c r="G11" s="503">
        <v>0</v>
      </c>
      <c r="H11" s="503">
        <v>0</v>
      </c>
      <c r="I11" s="503">
        <v>9.8649999999999996E-6</v>
      </c>
      <c r="J11" s="503">
        <v>0</v>
      </c>
      <c r="K11" s="503">
        <v>3.1820000000000002E-6</v>
      </c>
      <c r="L11" s="503">
        <v>1.0559999999999999E-6</v>
      </c>
      <c r="M11" s="503">
        <v>1.0580000000000001E-6</v>
      </c>
      <c r="N11" s="502">
        <v>0</v>
      </c>
      <c r="O11" s="503">
        <v>0</v>
      </c>
      <c r="P11" s="503">
        <v>0</v>
      </c>
      <c r="Q11" s="503">
        <v>0</v>
      </c>
    </row>
    <row r="12" spans="1:17" ht="15.95">
      <c r="A12" s="502" t="s">
        <v>456</v>
      </c>
      <c r="B12" s="503">
        <v>1.5859999999999999E-6</v>
      </c>
      <c r="C12" s="503">
        <v>1.1899999999999999E-7</v>
      </c>
      <c r="D12" s="503">
        <v>0</v>
      </c>
      <c r="E12" s="503">
        <v>0</v>
      </c>
      <c r="F12" s="503">
        <v>0</v>
      </c>
      <c r="G12" s="503">
        <v>0</v>
      </c>
      <c r="H12" s="503">
        <v>0</v>
      </c>
      <c r="I12" s="503">
        <v>6.1070000000000001E-6</v>
      </c>
      <c r="J12" s="503">
        <v>0</v>
      </c>
      <c r="K12" s="503">
        <v>6.3799999999999997E-7</v>
      </c>
      <c r="L12" s="503">
        <v>1.02E-7</v>
      </c>
      <c r="M12" s="503">
        <v>1.5859999999999999E-6</v>
      </c>
      <c r="N12" s="502">
        <v>0</v>
      </c>
      <c r="O12" s="503">
        <v>0</v>
      </c>
      <c r="P12" s="503">
        <v>0</v>
      </c>
      <c r="Q12" s="503">
        <v>0</v>
      </c>
    </row>
    <row r="13" spans="1:17" ht="15.95">
      <c r="A13" s="502" t="s">
        <v>1345</v>
      </c>
      <c r="B13" s="502">
        <v>0</v>
      </c>
      <c r="C13" s="502">
        <v>0</v>
      </c>
      <c r="D13" s="502">
        <v>0</v>
      </c>
      <c r="E13" s="502">
        <v>0</v>
      </c>
      <c r="F13" s="502">
        <v>0</v>
      </c>
      <c r="G13" s="502">
        <v>0</v>
      </c>
      <c r="H13" s="502">
        <v>0</v>
      </c>
      <c r="I13" s="502">
        <v>0</v>
      </c>
      <c r="J13" s="502">
        <v>0</v>
      </c>
      <c r="K13" s="502">
        <v>0</v>
      </c>
      <c r="L13" s="502">
        <v>0</v>
      </c>
      <c r="M13" s="502">
        <v>0</v>
      </c>
      <c r="N13" s="502">
        <v>0</v>
      </c>
      <c r="O13" s="503">
        <v>0</v>
      </c>
      <c r="P13" s="503">
        <v>0</v>
      </c>
      <c r="Q13" s="503">
        <v>0</v>
      </c>
    </row>
  </sheetData>
  <phoneticPr fontId="22" type="noConversion"/>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K13"/>
  <sheetViews>
    <sheetView workbookViewId="0">
      <selection activeCell="H2" sqref="H2:K13"/>
    </sheetView>
  </sheetViews>
  <sheetFormatPr defaultColWidth="8.85546875" defaultRowHeight="15"/>
  <cols>
    <col min="1" max="1" width="8.7109375" customWidth="1"/>
    <col min="2" max="2" width="12.140625" customWidth="1"/>
    <col min="3" max="3" width="16.7109375" customWidth="1"/>
    <col min="4" max="4" width="16.85546875" customWidth="1"/>
    <col min="5" max="5" width="19" customWidth="1"/>
    <col min="7" max="7" width="14.7109375" customWidth="1"/>
  </cols>
  <sheetData>
    <row r="1" spans="1:11" ht="48">
      <c r="A1" s="502"/>
      <c r="B1" s="502" t="s">
        <v>1340</v>
      </c>
      <c r="C1" s="502" t="s">
        <v>162</v>
      </c>
      <c r="D1" s="502" t="s">
        <v>196</v>
      </c>
      <c r="E1" s="502" t="s">
        <v>199</v>
      </c>
      <c r="F1" s="502" t="s">
        <v>1358</v>
      </c>
      <c r="G1" s="502" t="s">
        <v>170</v>
      </c>
      <c r="H1" s="506" t="s">
        <v>1359</v>
      </c>
      <c r="I1" s="506" t="s">
        <v>1341</v>
      </c>
      <c r="J1" s="506" t="s">
        <v>1342</v>
      </c>
      <c r="K1" s="506" t="s">
        <v>1343</v>
      </c>
    </row>
    <row r="2" spans="1:11" ht="15.95">
      <c r="A2" s="502" t="s">
        <v>163</v>
      </c>
      <c r="B2" s="502">
        <v>0</v>
      </c>
      <c r="C2" s="502">
        <v>9.3901025999999999E-2</v>
      </c>
      <c r="D2" s="502">
        <v>5.8673344000000002E-2</v>
      </c>
      <c r="E2" s="502">
        <v>7.6581580999999996E-2</v>
      </c>
      <c r="F2" s="502">
        <v>0</v>
      </c>
      <c r="G2" s="502">
        <v>9.6731702000000003E-2</v>
      </c>
      <c r="H2" s="502">
        <v>0</v>
      </c>
      <c r="I2" s="502">
        <v>0</v>
      </c>
      <c r="J2" s="502">
        <v>0</v>
      </c>
      <c r="K2" s="502">
        <v>0</v>
      </c>
    </row>
    <row r="3" spans="1:11" ht="15.95">
      <c r="A3" s="502" t="s">
        <v>679</v>
      </c>
      <c r="B3" s="502">
        <v>0</v>
      </c>
      <c r="C3" s="502">
        <v>1.16056E-4</v>
      </c>
      <c r="D3" s="502">
        <v>4.9690000000000002E-6</v>
      </c>
      <c r="E3" s="502">
        <v>4.3679E-5</v>
      </c>
      <c r="F3" s="502">
        <v>0</v>
      </c>
      <c r="G3" s="502">
        <v>5.9299999999999998E-7</v>
      </c>
      <c r="H3" s="502">
        <v>0</v>
      </c>
      <c r="I3" s="502">
        <v>0</v>
      </c>
      <c r="J3" s="502">
        <v>0</v>
      </c>
      <c r="K3" s="502">
        <v>0</v>
      </c>
    </row>
    <row r="4" spans="1:11" ht="15.95">
      <c r="A4" s="502" t="s">
        <v>680</v>
      </c>
      <c r="B4" s="502">
        <v>0</v>
      </c>
      <c r="C4" s="502">
        <v>2.6358229999999998E-3</v>
      </c>
      <c r="D4" s="502">
        <v>1.0370000000000001E-5</v>
      </c>
      <c r="E4" s="502">
        <v>1.9270999999999999E-5</v>
      </c>
      <c r="F4" s="502">
        <v>0</v>
      </c>
      <c r="G4" s="502">
        <v>9.4099999999999997E-6</v>
      </c>
      <c r="H4" s="502">
        <v>0</v>
      </c>
      <c r="I4" s="502">
        <v>0</v>
      </c>
      <c r="J4" s="502">
        <v>0</v>
      </c>
      <c r="K4" s="502">
        <v>0</v>
      </c>
    </row>
    <row r="5" spans="1:11" ht="15.95">
      <c r="A5" s="502" t="s">
        <v>681</v>
      </c>
      <c r="B5" s="502">
        <v>0</v>
      </c>
      <c r="C5" s="502">
        <v>9.4748999999999997E-5</v>
      </c>
      <c r="D5" s="502">
        <v>5.2147000000000001E-5</v>
      </c>
      <c r="E5" s="502">
        <v>2.37674E-4</v>
      </c>
      <c r="F5" s="502">
        <v>0</v>
      </c>
      <c r="G5" s="502">
        <v>6.1964999999999994E-5</v>
      </c>
      <c r="H5" s="502">
        <v>0</v>
      </c>
      <c r="I5" s="502">
        <v>0</v>
      </c>
      <c r="J5" s="502">
        <v>0</v>
      </c>
      <c r="K5" s="502">
        <v>0</v>
      </c>
    </row>
    <row r="6" spans="1:11" ht="15.95">
      <c r="A6" s="502" t="s">
        <v>682</v>
      </c>
      <c r="B6" s="502">
        <v>0</v>
      </c>
      <c r="C6" s="502">
        <v>6.2954999999999996E-5</v>
      </c>
      <c r="D6" s="502">
        <v>2.9629E-5</v>
      </c>
      <c r="E6" s="502">
        <v>2.4706E-5</v>
      </c>
      <c r="F6" s="502">
        <v>0</v>
      </c>
      <c r="G6" s="502">
        <v>1.384E-6</v>
      </c>
      <c r="H6" s="502">
        <v>0</v>
      </c>
      <c r="I6" s="502">
        <v>0</v>
      </c>
      <c r="J6" s="502">
        <v>0</v>
      </c>
      <c r="K6" s="502">
        <v>0</v>
      </c>
    </row>
    <row r="7" spans="1:11" ht="15.95">
      <c r="A7" s="502" t="s">
        <v>1344</v>
      </c>
      <c r="B7" s="502">
        <v>0</v>
      </c>
      <c r="C7" s="502">
        <v>6.2954999999999996E-5</v>
      </c>
      <c r="D7" s="502">
        <v>2.9629E-5</v>
      </c>
      <c r="E7" s="502">
        <v>2.4706E-5</v>
      </c>
      <c r="F7" s="502">
        <v>0</v>
      </c>
      <c r="G7" s="502">
        <v>1.223E-6</v>
      </c>
      <c r="H7" s="502">
        <v>0</v>
      </c>
      <c r="I7" s="502">
        <v>0</v>
      </c>
      <c r="J7" s="502">
        <v>0</v>
      </c>
      <c r="K7" s="502">
        <v>0</v>
      </c>
    </row>
    <row r="8" spans="1:11" ht="15.95">
      <c r="A8" s="502" t="s">
        <v>684</v>
      </c>
      <c r="B8" s="502">
        <v>0</v>
      </c>
      <c r="C8" s="502">
        <v>7.5225499999999996E-4</v>
      </c>
      <c r="D8" s="502">
        <v>2.3699999999999999E-7</v>
      </c>
      <c r="E8" s="502">
        <v>4.9271000000000003E-5</v>
      </c>
      <c r="F8" s="502">
        <v>0</v>
      </c>
      <c r="G8" s="502">
        <v>4.1977000000000001E-5</v>
      </c>
      <c r="H8" s="502">
        <v>0</v>
      </c>
      <c r="I8" s="502">
        <v>0</v>
      </c>
      <c r="J8" s="502">
        <v>0</v>
      </c>
      <c r="K8" s="502">
        <v>0</v>
      </c>
    </row>
    <row r="9" spans="1:11" ht="15.95">
      <c r="A9" s="502" t="s">
        <v>685</v>
      </c>
      <c r="B9" s="502">
        <v>0</v>
      </c>
      <c r="C9" s="502">
        <v>3.7982000000000003E-5</v>
      </c>
      <c r="D9" s="502">
        <v>0</v>
      </c>
      <c r="E9" s="502">
        <v>2.9009999999999998E-6</v>
      </c>
      <c r="F9" s="502">
        <v>0</v>
      </c>
      <c r="G9" s="502">
        <v>1.6899999999999999E-7</v>
      </c>
      <c r="H9" s="502">
        <v>0</v>
      </c>
      <c r="I9" s="502">
        <v>0</v>
      </c>
      <c r="J9" s="502">
        <v>0</v>
      </c>
      <c r="K9" s="502">
        <v>0</v>
      </c>
    </row>
    <row r="10" spans="1:11" ht="15.95">
      <c r="A10" s="502" t="s">
        <v>686</v>
      </c>
      <c r="B10" s="502">
        <v>0</v>
      </c>
      <c r="C10" s="502">
        <v>8.3244000000000005E-5</v>
      </c>
      <c r="D10" s="502">
        <v>0</v>
      </c>
      <c r="E10" s="502">
        <v>1.3400000000000001E-6</v>
      </c>
      <c r="F10" s="502">
        <v>0</v>
      </c>
      <c r="G10" s="502">
        <v>3.9900000000000001E-7</v>
      </c>
      <c r="H10" s="502">
        <v>0</v>
      </c>
      <c r="I10" s="502">
        <v>0</v>
      </c>
      <c r="J10" s="502">
        <v>0</v>
      </c>
      <c r="K10" s="502">
        <v>0</v>
      </c>
    </row>
    <row r="11" spans="1:11" ht="15.95">
      <c r="A11" s="502" t="s">
        <v>447</v>
      </c>
      <c r="B11" s="502">
        <v>0</v>
      </c>
      <c r="C11" s="502">
        <v>1.246E-6</v>
      </c>
      <c r="D11" s="502">
        <v>1.06E-6</v>
      </c>
      <c r="E11" s="502">
        <v>7.6300000000000004E-7</v>
      </c>
      <c r="F11" s="502">
        <v>0</v>
      </c>
      <c r="G11" s="502">
        <v>9.8649999999999996E-6</v>
      </c>
      <c r="H11" s="502">
        <v>0</v>
      </c>
      <c r="I11" s="502">
        <v>0</v>
      </c>
      <c r="J11" s="502">
        <v>0</v>
      </c>
      <c r="K11" s="502">
        <v>0</v>
      </c>
    </row>
    <row r="12" spans="1:11" ht="15.95">
      <c r="A12" s="502" t="s">
        <v>456</v>
      </c>
      <c r="B12" s="502">
        <v>0</v>
      </c>
      <c r="C12" s="502">
        <v>8.5700000000000001E-7</v>
      </c>
      <c r="D12" s="502">
        <v>3.4999999999999998E-7</v>
      </c>
      <c r="E12" s="502">
        <v>9.1800000000000004E-7</v>
      </c>
      <c r="F12" s="502">
        <v>0</v>
      </c>
      <c r="G12" s="502">
        <v>6.1070000000000001E-6</v>
      </c>
      <c r="H12" s="502">
        <v>0</v>
      </c>
      <c r="I12" s="502">
        <v>0</v>
      </c>
      <c r="J12" s="502">
        <v>0</v>
      </c>
      <c r="K12" s="502">
        <v>0</v>
      </c>
    </row>
    <row r="13" spans="1:11" ht="15.95">
      <c r="A13" s="502" t="s">
        <v>1345</v>
      </c>
      <c r="B13" s="502">
        <v>0</v>
      </c>
      <c r="C13" s="502">
        <v>0</v>
      </c>
      <c r="D13" s="502">
        <v>0</v>
      </c>
      <c r="E13" s="502">
        <v>0</v>
      </c>
      <c r="F13" s="502">
        <v>0</v>
      </c>
      <c r="G13" s="502">
        <v>0</v>
      </c>
      <c r="H13" s="502">
        <v>0</v>
      </c>
      <c r="I13" s="502">
        <v>0</v>
      </c>
      <c r="J13" s="502">
        <v>0</v>
      </c>
      <c r="K13" s="502">
        <v>0</v>
      </c>
    </row>
  </sheetData>
  <phoneticPr fontId="22" type="noConversion"/>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G13"/>
  <sheetViews>
    <sheetView topLeftCell="C1" workbookViewId="0">
      <selection activeCell="D16" sqref="D16"/>
    </sheetView>
  </sheetViews>
  <sheetFormatPr defaultColWidth="8.85546875" defaultRowHeight="15"/>
  <cols>
    <col min="1" max="1" width="8.7109375" customWidth="1"/>
    <col min="2" max="2" width="13.42578125" customWidth="1"/>
    <col min="3" max="3" width="14" customWidth="1"/>
    <col min="4" max="4" width="13.7109375" customWidth="1"/>
    <col min="5" max="5" width="14.140625" customWidth="1"/>
    <col min="6" max="6" width="18.28515625" customWidth="1"/>
  </cols>
  <sheetData>
    <row r="1" spans="1:7" ht="15.95">
      <c r="A1" s="502"/>
      <c r="B1" s="502" t="s">
        <v>1340</v>
      </c>
      <c r="C1" s="502" t="s">
        <v>162</v>
      </c>
      <c r="D1" s="502" t="s">
        <v>196</v>
      </c>
      <c r="E1" s="502" t="s">
        <v>170</v>
      </c>
      <c r="F1" s="502" t="s">
        <v>199</v>
      </c>
      <c r="G1" s="502" t="s">
        <v>1358</v>
      </c>
    </row>
    <row r="2" spans="1:7" ht="15.95">
      <c r="A2" s="502" t="s">
        <v>163</v>
      </c>
      <c r="B2" s="502">
        <v>0</v>
      </c>
      <c r="C2" s="503">
        <v>8.9720102999999995E-2</v>
      </c>
      <c r="D2" s="503">
        <v>5.8673344000000002E-2</v>
      </c>
      <c r="E2" s="503">
        <v>9.6731702000000003E-2</v>
      </c>
      <c r="F2" s="503">
        <v>7.6581580999999996E-2</v>
      </c>
      <c r="G2" s="502">
        <v>0</v>
      </c>
    </row>
    <row r="3" spans="1:7" ht="15.95">
      <c r="A3" s="502" t="s">
        <v>679</v>
      </c>
      <c r="B3" s="502">
        <v>0</v>
      </c>
      <c r="C3" s="503">
        <v>4.9269999999999996E-6</v>
      </c>
      <c r="D3" s="503">
        <v>5.2750000000000003E-6</v>
      </c>
      <c r="E3" s="503">
        <v>5.9299999999999998E-7</v>
      </c>
      <c r="F3" s="503">
        <v>3.0170000000000001E-6</v>
      </c>
      <c r="G3" s="502">
        <v>0</v>
      </c>
    </row>
    <row r="4" spans="1:7" ht="15.95">
      <c r="A4" s="502" t="s">
        <v>680</v>
      </c>
      <c r="B4" s="502">
        <v>0</v>
      </c>
      <c r="C4" s="503">
        <v>7.5597200000000005E-4</v>
      </c>
      <c r="D4" s="503">
        <v>1.0370000000000001E-5</v>
      </c>
      <c r="E4" s="503">
        <v>0</v>
      </c>
      <c r="F4" s="503">
        <v>1.9270999999999999E-5</v>
      </c>
      <c r="G4" s="502">
        <v>0</v>
      </c>
    </row>
    <row r="5" spans="1:7" ht="15.95">
      <c r="A5" s="502" t="s">
        <v>681</v>
      </c>
      <c r="B5" s="502">
        <v>0</v>
      </c>
      <c r="C5" s="503">
        <v>2.0159299999999999E-4</v>
      </c>
      <c r="D5" s="503">
        <v>5.2147000000000001E-5</v>
      </c>
      <c r="E5" s="503">
        <v>6.9863000000000005E-5</v>
      </c>
      <c r="F5" s="503">
        <v>2.37674E-4</v>
      </c>
      <c r="G5" s="502">
        <v>0</v>
      </c>
    </row>
    <row r="6" spans="1:7" ht="15.95">
      <c r="A6" s="502" t="s">
        <v>682</v>
      </c>
      <c r="B6" s="502">
        <v>0</v>
      </c>
      <c r="C6" s="503">
        <v>0</v>
      </c>
      <c r="D6" s="503">
        <v>2.9629E-5</v>
      </c>
      <c r="E6" s="503">
        <v>0</v>
      </c>
      <c r="F6" s="503">
        <v>2.4706E-5</v>
      </c>
      <c r="G6" s="502">
        <v>0</v>
      </c>
    </row>
    <row r="7" spans="1:7" ht="15.95">
      <c r="A7" s="502" t="s">
        <v>1344</v>
      </c>
      <c r="B7" s="502">
        <v>0</v>
      </c>
      <c r="C7" s="503">
        <v>0</v>
      </c>
      <c r="D7" s="503">
        <v>2.9629E-5</v>
      </c>
      <c r="E7" s="503">
        <v>0</v>
      </c>
      <c r="F7" s="503">
        <v>2.4706E-5</v>
      </c>
      <c r="G7" s="502">
        <v>0</v>
      </c>
    </row>
    <row r="8" spans="1:7" ht="15.95">
      <c r="A8" s="502" t="s">
        <v>684</v>
      </c>
      <c r="B8" s="502">
        <v>0</v>
      </c>
      <c r="C8" s="503">
        <v>6.1087700000000001E-4</v>
      </c>
      <c r="D8" s="503">
        <v>2.5199999999999998E-7</v>
      </c>
      <c r="E8" s="503">
        <v>4.1977000000000001E-5</v>
      </c>
      <c r="F8" s="503">
        <v>2.7959000000000003E-4</v>
      </c>
      <c r="G8" s="502">
        <v>0</v>
      </c>
    </row>
    <row r="9" spans="1:7" ht="15.95">
      <c r="A9" s="502" t="s">
        <v>685</v>
      </c>
      <c r="B9" s="502">
        <v>0</v>
      </c>
      <c r="C9" s="503">
        <v>1.4453999999999999E-5</v>
      </c>
      <c r="D9" s="503">
        <v>0</v>
      </c>
      <c r="E9" s="503">
        <v>1.6899999999999999E-7</v>
      </c>
      <c r="F9" s="503">
        <v>1.857E-6</v>
      </c>
      <c r="G9" s="502">
        <v>0</v>
      </c>
    </row>
    <row r="10" spans="1:7" ht="15.95">
      <c r="A10" s="502" t="s">
        <v>686</v>
      </c>
      <c r="B10" s="502">
        <v>0</v>
      </c>
      <c r="C10" s="503">
        <v>2.88E-6</v>
      </c>
      <c r="D10" s="503">
        <v>0</v>
      </c>
      <c r="E10" s="503">
        <v>3.9900000000000001E-7</v>
      </c>
      <c r="F10" s="503">
        <v>7.6599999999999995E-7</v>
      </c>
      <c r="G10" s="502">
        <v>0</v>
      </c>
    </row>
    <row r="11" spans="1:7" ht="15.95">
      <c r="A11" s="502" t="s">
        <v>447</v>
      </c>
      <c r="B11" s="502">
        <v>0</v>
      </c>
      <c r="C11" s="503">
        <v>1.246E-6</v>
      </c>
      <c r="D11" s="503">
        <v>1.06E-6</v>
      </c>
      <c r="E11" s="503">
        <v>9.8649999999999996E-6</v>
      </c>
      <c r="F11" s="503">
        <v>1.98E-7</v>
      </c>
      <c r="G11" s="502">
        <v>0</v>
      </c>
    </row>
    <row r="12" spans="1:7" ht="15.95">
      <c r="A12" s="502" t="s">
        <v>456</v>
      </c>
      <c r="B12" s="502">
        <v>0</v>
      </c>
      <c r="C12" s="503">
        <v>8.5700000000000001E-7</v>
      </c>
      <c r="D12" s="503">
        <v>7.5000000000000002E-7</v>
      </c>
      <c r="E12" s="503">
        <v>6.1070000000000001E-6</v>
      </c>
      <c r="F12" s="503">
        <v>9.1800000000000004E-7</v>
      </c>
      <c r="G12" s="502">
        <v>0</v>
      </c>
    </row>
    <row r="13" spans="1:7" ht="15.95">
      <c r="A13" s="502" t="s">
        <v>1345</v>
      </c>
      <c r="B13" s="502">
        <v>0</v>
      </c>
      <c r="C13" s="502">
        <v>0</v>
      </c>
      <c r="D13" s="502">
        <v>0</v>
      </c>
      <c r="E13" s="502">
        <v>0</v>
      </c>
      <c r="F13" s="502">
        <v>0</v>
      </c>
      <c r="G13" s="502">
        <v>0</v>
      </c>
    </row>
  </sheetData>
  <phoneticPr fontId="22" type="noConversion"/>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BB5027-A1E6-4285-BDA5-325E1258BA30}"/>
</file>

<file path=customXml/itemProps2.xml><?xml version="1.0" encoding="utf-8"?>
<ds:datastoreItem xmlns:ds="http://schemas.openxmlformats.org/officeDocument/2006/customXml" ds:itemID="{7BD3502E-38F8-4F81-B331-8039F048DA02}"/>
</file>

<file path=customXml/itemProps3.xml><?xml version="1.0" encoding="utf-8"?>
<ds:datastoreItem xmlns:ds="http://schemas.openxmlformats.org/officeDocument/2006/customXml" ds:itemID="{6527901C-544D-4D0F-8023-8B5F21AF1C73}"/>
</file>

<file path=docProps/app.xml><?xml version="1.0" encoding="utf-8"?>
<Properties xmlns="http://schemas.openxmlformats.org/officeDocument/2006/extended-properties" xmlns:vt="http://schemas.openxmlformats.org/officeDocument/2006/docPropsVTypes">
  <Application>Microsoft Excel Online</Application>
  <Manager/>
  <Company>EnergyInnovation.org</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Harriet Tsang</cp:lastModifiedBy>
  <cp:revision/>
  <dcterms:created xsi:type="dcterms:W3CDTF">2015-06-13T21:59:21Z</dcterms:created>
  <dcterms:modified xsi:type="dcterms:W3CDTF">2023-12-01T01:26:35Z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y fmtid="{D5CDD505-2E9C-101B-9397-08002B2CF9AE}" pid="3" name="MediaServiceImageTags">
    <vt:lpwstr/>
  </property>
</Properties>
</file>